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svy\"/>
    </mc:Choice>
  </mc:AlternateContent>
  <bookViews>
    <workbookView xWindow="120" yWindow="96" windowWidth="23892" windowHeight="14532"/>
  </bookViews>
  <sheets>
    <sheet name="svy210235_pkg_0454c.xlsx" sheetId="1" r:id="rId1"/>
  </sheets>
  <definedNames>
    <definedName name="_xlnm._FilterDatabase" localSheetId="0" hidden="1">svy210235_pkg_0454c.xlsx!$A$1:$O$9743</definedName>
    <definedName name="pkg_0454c">svy210235_pkg_0454c.xlsx!$A$1:$R$9743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2" i="1"/>
  <c r="K13" i="1"/>
  <c r="K14" i="1"/>
  <c r="K15" i="1"/>
  <c r="K16" i="1"/>
  <c r="K17" i="1"/>
  <c r="K18" i="1"/>
  <c r="K19" i="1"/>
  <c r="K20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3" i="1"/>
  <c r="K54" i="1"/>
  <c r="K55" i="1"/>
  <c r="K56" i="1"/>
  <c r="K57" i="1"/>
  <c r="K58" i="1"/>
  <c r="K59" i="1"/>
  <c r="K60" i="1"/>
  <c r="K61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8" i="1"/>
  <c r="K89" i="1"/>
  <c r="K90" i="1"/>
  <c r="K91" i="1"/>
  <c r="K92" i="1"/>
  <c r="K93" i="1"/>
  <c r="K94" i="1"/>
  <c r="K95" i="1"/>
  <c r="K96" i="1"/>
  <c r="K97" i="1"/>
  <c r="K98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8" i="1"/>
  <c r="K119" i="1"/>
  <c r="K120" i="1"/>
  <c r="K121" i="1"/>
  <c r="K122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4" i="1"/>
  <c r="K145" i="1"/>
  <c r="K146" i="1"/>
  <c r="K147" i="1"/>
  <c r="K148" i="1"/>
  <c r="K149" i="1"/>
  <c r="K150" i="1"/>
  <c r="K151" i="1"/>
  <c r="K152" i="1"/>
  <c r="K153" i="1"/>
  <c r="K154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7" i="1"/>
  <c r="K218" i="1"/>
  <c r="K219" i="1"/>
  <c r="K220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9" i="1"/>
  <c r="K5800" i="1"/>
  <c r="K5801" i="1"/>
  <c r="K5802" i="1"/>
  <c r="K5803" i="1"/>
  <c r="K5804" i="1"/>
  <c r="K5805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1" i="1"/>
  <c r="K5922" i="1"/>
  <c r="K5923" i="1"/>
  <c r="K5924" i="1"/>
  <c r="K5925" i="1"/>
  <c r="K5926" i="1"/>
  <c r="K5927" i="1"/>
  <c r="K5928" i="1"/>
  <c r="K5929" i="1"/>
  <c r="K5930" i="1"/>
  <c r="K5931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6" i="1"/>
  <c r="K6037" i="1"/>
  <c r="K6038" i="1"/>
  <c r="K6039" i="1"/>
  <c r="K6040" i="1"/>
  <c r="K6041" i="1"/>
  <c r="K6042" i="1"/>
  <c r="K6043" i="1"/>
  <c r="K6044" i="1"/>
  <c r="K6045" i="1"/>
  <c r="K6046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1" i="1"/>
  <c r="K6092" i="1"/>
  <c r="K6093" i="1"/>
  <c r="K6094" i="1"/>
  <c r="K6095" i="1"/>
  <c r="K6096" i="1"/>
  <c r="K6097" i="1"/>
  <c r="K6098" i="1"/>
  <c r="K6099" i="1"/>
  <c r="K6100" i="1"/>
  <c r="K6101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7" i="1"/>
  <c r="K6148" i="1"/>
  <c r="K6149" i="1"/>
  <c r="K6150" i="1"/>
  <c r="K6151" i="1"/>
  <c r="K6152" i="1"/>
  <c r="K6153" i="1"/>
  <c r="K6154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6" i="1"/>
  <c r="K6237" i="1"/>
  <c r="K6238" i="1"/>
  <c r="K6239" i="1"/>
  <c r="K6240" i="1"/>
  <c r="K6241" i="1"/>
  <c r="K6242" i="1"/>
  <c r="K6243" i="1"/>
  <c r="K6244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8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5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4" i="1"/>
  <c r="K7455" i="1"/>
  <c r="K7456" i="1"/>
  <c r="K7457" i="1"/>
  <c r="K7459" i="1"/>
  <c r="K7460" i="1"/>
  <c r="K7461" i="1"/>
  <c r="K7462" i="1"/>
  <c r="K7463" i="1"/>
  <c r="K7464" i="1"/>
  <c r="K7465" i="1"/>
  <c r="K7466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5" i="1"/>
  <c r="K7526" i="1"/>
  <c r="K7527" i="1"/>
  <c r="K7528" i="1"/>
  <c r="K7529" i="1"/>
  <c r="K7530" i="1"/>
  <c r="K7531" i="1"/>
  <c r="K7532" i="1"/>
  <c r="K7534" i="1"/>
  <c r="K7535" i="1"/>
  <c r="K7536" i="1"/>
  <c r="K7537" i="1"/>
  <c r="K7538" i="1"/>
  <c r="K7539" i="1"/>
  <c r="K7540" i="1"/>
  <c r="K7541" i="1"/>
  <c r="K7542" i="1"/>
  <c r="K7543" i="1"/>
  <c r="K7544" i="1"/>
  <c r="K7545" i="1"/>
  <c r="K7546" i="1"/>
  <c r="K7547" i="1"/>
  <c r="K7548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8" i="1"/>
  <c r="K7569" i="1"/>
  <c r="K7570" i="1"/>
  <c r="K7571" i="1"/>
  <c r="K7572" i="1"/>
  <c r="K7573" i="1"/>
  <c r="K7574" i="1"/>
  <c r="K7575" i="1"/>
  <c r="K7576" i="1"/>
  <c r="K7577" i="1"/>
  <c r="K7578" i="1"/>
  <c r="K7579" i="1"/>
  <c r="K7580" i="1"/>
  <c r="K7581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6" i="1"/>
  <c r="K7608" i="1"/>
  <c r="K7609" i="1"/>
  <c r="K7610" i="1"/>
  <c r="K7611" i="1"/>
  <c r="K7612" i="1"/>
  <c r="K7613" i="1"/>
  <c r="K7614" i="1"/>
  <c r="K7615" i="1"/>
  <c r="K7616" i="1"/>
  <c r="K7617" i="1"/>
  <c r="K7619" i="1"/>
  <c r="K7620" i="1"/>
  <c r="K7621" i="1"/>
  <c r="K7622" i="1"/>
  <c r="K7623" i="1"/>
  <c r="K7624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1" i="1"/>
  <c r="K7642" i="1"/>
  <c r="K7643" i="1"/>
  <c r="K7644" i="1"/>
  <c r="K7645" i="1"/>
  <c r="K7646" i="1"/>
  <c r="K7647" i="1"/>
  <c r="K7649" i="1"/>
  <c r="K7650" i="1"/>
  <c r="K7651" i="1"/>
  <c r="K7652" i="1"/>
  <c r="K7653" i="1"/>
  <c r="K7654" i="1"/>
  <c r="K7656" i="1"/>
  <c r="K7657" i="1"/>
  <c r="K7658" i="1"/>
  <c r="K7659" i="1"/>
  <c r="K7660" i="1"/>
  <c r="K7661" i="1"/>
  <c r="K7662" i="1"/>
  <c r="K7663" i="1"/>
  <c r="K7664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7" i="1"/>
  <c r="K7678" i="1"/>
  <c r="K7679" i="1"/>
  <c r="K7680" i="1"/>
  <c r="K7681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1" i="1"/>
  <c r="K7702" i="1"/>
  <c r="K7703" i="1"/>
  <c r="K7704" i="1"/>
  <c r="K7705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1" i="1"/>
  <c r="K7722" i="1"/>
  <c r="K7723" i="1"/>
  <c r="K7724" i="1"/>
  <c r="K7725" i="1"/>
  <c r="K7726" i="1"/>
  <c r="K7727" i="1"/>
  <c r="K7728" i="1"/>
  <c r="K7729" i="1"/>
  <c r="K7730" i="1"/>
  <c r="K7731" i="1"/>
  <c r="K7732" i="1"/>
  <c r="K7733" i="1"/>
  <c r="K7734" i="1"/>
  <c r="K7735" i="1"/>
  <c r="K7736" i="1"/>
  <c r="K7738" i="1"/>
  <c r="K7739" i="1"/>
  <c r="K7740" i="1"/>
  <c r="K7741" i="1"/>
  <c r="K7742" i="1"/>
  <c r="K7743" i="1"/>
  <c r="K7744" i="1"/>
  <c r="K7745" i="1"/>
  <c r="K7747" i="1"/>
  <c r="K7748" i="1"/>
  <c r="K7749" i="1"/>
  <c r="K7750" i="1"/>
  <c r="K7751" i="1"/>
  <c r="K7752" i="1"/>
  <c r="K7753" i="1"/>
  <c r="K7754" i="1"/>
  <c r="K7756" i="1"/>
  <c r="K7757" i="1"/>
  <c r="K7758" i="1"/>
  <c r="K7759" i="1"/>
  <c r="K7760" i="1"/>
  <c r="K7761" i="1"/>
  <c r="K7762" i="1"/>
  <c r="K7763" i="1"/>
  <c r="K7764" i="1"/>
  <c r="K7765" i="1"/>
  <c r="K7766" i="1"/>
  <c r="K7767" i="1"/>
  <c r="K7768" i="1"/>
  <c r="K7769" i="1"/>
  <c r="K7770" i="1"/>
  <c r="K7771" i="1"/>
  <c r="K7772" i="1"/>
  <c r="K7773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8" i="1"/>
  <c r="K7789" i="1"/>
  <c r="K7790" i="1"/>
  <c r="K7791" i="1"/>
  <c r="K7792" i="1"/>
  <c r="K7793" i="1"/>
  <c r="K7794" i="1"/>
  <c r="K7795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5" i="1"/>
  <c r="K7816" i="1"/>
  <c r="K7818" i="1"/>
  <c r="K7819" i="1"/>
  <c r="K7820" i="1"/>
  <c r="K7821" i="1"/>
  <c r="K7822" i="1"/>
  <c r="K7823" i="1"/>
  <c r="K7824" i="1"/>
  <c r="K7825" i="1"/>
  <c r="K7827" i="1"/>
  <c r="K7828" i="1"/>
  <c r="K7829" i="1"/>
  <c r="K7830" i="1"/>
  <c r="K7831" i="1"/>
  <c r="K7832" i="1"/>
  <c r="K7833" i="1"/>
  <c r="K7834" i="1"/>
  <c r="K7835" i="1"/>
  <c r="K7836" i="1"/>
  <c r="K7838" i="1"/>
  <c r="K7839" i="1"/>
  <c r="K7840" i="1"/>
  <c r="K7841" i="1"/>
  <c r="K7842" i="1"/>
  <c r="K7843" i="1"/>
  <c r="K7844" i="1"/>
  <c r="K7845" i="1"/>
  <c r="K7846" i="1"/>
  <c r="K7848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8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5" i="1"/>
  <c r="K7896" i="1"/>
  <c r="K7897" i="1"/>
  <c r="K7898" i="1"/>
  <c r="K7899" i="1"/>
  <c r="K7900" i="1"/>
  <c r="K7901" i="1"/>
  <c r="K7902" i="1"/>
  <c r="K7903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1" i="1"/>
  <c r="K7922" i="1"/>
  <c r="K7923" i="1"/>
  <c r="K7924" i="1"/>
  <c r="K7925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4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4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1" i="1"/>
  <c r="K8042" i="1"/>
  <c r="K8043" i="1"/>
  <c r="K8044" i="1"/>
  <c r="K8045" i="1"/>
  <c r="K8046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7" i="1"/>
  <c r="K8078" i="1"/>
  <c r="K8079" i="1"/>
  <c r="K8080" i="1"/>
  <c r="K8081" i="1"/>
  <c r="K8082" i="1"/>
  <c r="K8083" i="1"/>
  <c r="K8084" i="1"/>
  <c r="K8085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4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2" i="1"/>
  <c r="K8233" i="1"/>
  <c r="K8234" i="1"/>
  <c r="K8235" i="1"/>
  <c r="K8236" i="1"/>
  <c r="K8237" i="1"/>
  <c r="K8238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2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09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2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0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1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6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7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6" i="1"/>
  <c r="K8617" i="1"/>
  <c r="K8618" i="1"/>
  <c r="K8619" i="1"/>
  <c r="K8620" i="1"/>
  <c r="K8621" i="1"/>
  <c r="K8622" i="1"/>
  <c r="K8623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1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4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5" i="1"/>
  <c r="K8696" i="1"/>
  <c r="K8697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7" i="1"/>
  <c r="K8728" i="1"/>
  <c r="K8729" i="1"/>
  <c r="K8730" i="1"/>
  <c r="K8731" i="1"/>
  <c r="K8732" i="1"/>
  <c r="K8733" i="1"/>
  <c r="K8734" i="1"/>
  <c r="K8735" i="1"/>
  <c r="K8736" i="1"/>
  <c r="K8737" i="1"/>
  <c r="K8738" i="1"/>
  <c r="K8739" i="1"/>
  <c r="K8740" i="1"/>
  <c r="K8741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70" i="1"/>
  <c r="K8771" i="1"/>
  <c r="K8772" i="1"/>
  <c r="K8773" i="1"/>
  <c r="K8774" i="1"/>
  <c r="K8775" i="1"/>
  <c r="K8776" i="1"/>
  <c r="K8777" i="1"/>
  <c r="K8778" i="1"/>
  <c r="K8779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8" i="1"/>
  <c r="K8800" i="1"/>
  <c r="K8801" i="1"/>
  <c r="K8802" i="1"/>
  <c r="K8804" i="1"/>
  <c r="K8805" i="1"/>
  <c r="K8806" i="1"/>
  <c r="K8807" i="1"/>
  <c r="K8808" i="1"/>
  <c r="K8809" i="1"/>
  <c r="K8810" i="1"/>
  <c r="K8811" i="1"/>
  <c r="K8812" i="1"/>
  <c r="K8813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1" i="1"/>
  <c r="K8832" i="1"/>
  <c r="K8833" i="1"/>
  <c r="K8834" i="1"/>
  <c r="K8835" i="1"/>
  <c r="K8836" i="1"/>
  <c r="K8837" i="1"/>
  <c r="K8838" i="1"/>
  <c r="K8839" i="1"/>
  <c r="K8840" i="1"/>
  <c r="K8841" i="1"/>
  <c r="K8842" i="1"/>
  <c r="K8843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8" i="1"/>
  <c r="K8859" i="1"/>
  <c r="K8860" i="1"/>
  <c r="K8861" i="1"/>
  <c r="K8862" i="1"/>
  <c r="K8863" i="1"/>
  <c r="K8864" i="1"/>
  <c r="K8865" i="1"/>
  <c r="K8866" i="1"/>
  <c r="K8867" i="1"/>
  <c r="K8869" i="1"/>
  <c r="K8870" i="1"/>
  <c r="K8871" i="1"/>
  <c r="K8872" i="1"/>
  <c r="K8873" i="1"/>
  <c r="K8874" i="1"/>
  <c r="K8875" i="1"/>
  <c r="K8876" i="1"/>
  <c r="K8877" i="1"/>
  <c r="K8878" i="1"/>
  <c r="K8880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0" i="1"/>
  <c r="K8901" i="1"/>
  <c r="K8903" i="1"/>
  <c r="K8904" i="1"/>
  <c r="K8905" i="1"/>
  <c r="K8906" i="1"/>
  <c r="K8907" i="1"/>
  <c r="K8908" i="1"/>
  <c r="K8909" i="1"/>
  <c r="K8910" i="1"/>
  <c r="K8911" i="1"/>
  <c r="K8912" i="1"/>
  <c r="K8913" i="1"/>
  <c r="K8914" i="1"/>
  <c r="K8915" i="1"/>
  <c r="K8916" i="1"/>
  <c r="K8917" i="1"/>
  <c r="K8918" i="1"/>
  <c r="K8919" i="1"/>
  <c r="K8920" i="1"/>
  <c r="K8922" i="1"/>
  <c r="K8923" i="1"/>
  <c r="K8924" i="1"/>
  <c r="K8925" i="1"/>
  <c r="K8926" i="1"/>
  <c r="K8927" i="1"/>
  <c r="K8928" i="1"/>
  <c r="K8930" i="1"/>
  <c r="K8931" i="1"/>
  <c r="K8932" i="1"/>
  <c r="K8933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7" i="1"/>
  <c r="K8948" i="1"/>
  <c r="K8949" i="1"/>
  <c r="K8950" i="1"/>
  <c r="K8952" i="1"/>
  <c r="K8953" i="1"/>
  <c r="K8954" i="1"/>
  <c r="K8955" i="1"/>
  <c r="K8956" i="1"/>
  <c r="K8957" i="1"/>
  <c r="K8958" i="1"/>
  <c r="K8959" i="1"/>
  <c r="K8960" i="1"/>
  <c r="K8961" i="1"/>
  <c r="K8962" i="1"/>
  <c r="K8963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3" i="1"/>
  <c r="K8984" i="1"/>
  <c r="K8985" i="1"/>
  <c r="K8986" i="1"/>
  <c r="K8987" i="1"/>
  <c r="K8988" i="1"/>
  <c r="K8989" i="1"/>
  <c r="K8991" i="1"/>
  <c r="K8992" i="1"/>
  <c r="K8993" i="1"/>
  <c r="K8994" i="1"/>
  <c r="K8995" i="1"/>
  <c r="K8996" i="1"/>
  <c r="K8997" i="1"/>
  <c r="K8998" i="1"/>
  <c r="K8999" i="1"/>
  <c r="K9000" i="1"/>
  <c r="K9001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0" i="1"/>
  <c r="K9022" i="1"/>
  <c r="K9023" i="1"/>
  <c r="K9024" i="1"/>
  <c r="K9025" i="1"/>
  <c r="K9026" i="1"/>
  <c r="K9027" i="1"/>
  <c r="K9028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4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0" i="1"/>
  <c r="K9061" i="1"/>
  <c r="K9062" i="1"/>
  <c r="K9063" i="1"/>
  <c r="K9065" i="1"/>
  <c r="K9066" i="1"/>
  <c r="K9067" i="1"/>
  <c r="K9068" i="1"/>
  <c r="K9069" i="1"/>
  <c r="K9070" i="1"/>
  <c r="K9071" i="1"/>
  <c r="K9073" i="1"/>
  <c r="K9074" i="1"/>
  <c r="K9075" i="1"/>
  <c r="K9076" i="1"/>
  <c r="K9077" i="1"/>
  <c r="K9078" i="1"/>
  <c r="K9079" i="1"/>
  <c r="K9080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8" i="1"/>
  <c r="K9099" i="1"/>
  <c r="K9100" i="1"/>
  <c r="K9101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8" i="1"/>
  <c r="K9119" i="1"/>
  <c r="K9120" i="1"/>
  <c r="K9121" i="1"/>
  <c r="K9122" i="1"/>
  <c r="K9123" i="1"/>
  <c r="K9125" i="1"/>
  <c r="K9126" i="1"/>
  <c r="K9127" i="1"/>
  <c r="K9128" i="1"/>
  <c r="K9129" i="1"/>
  <c r="K9130" i="1"/>
  <c r="K9131" i="1"/>
  <c r="K9132" i="1"/>
  <c r="K9133" i="1"/>
  <c r="K9134" i="1"/>
  <c r="K9135" i="1"/>
  <c r="K9136" i="1"/>
  <c r="K9137" i="1"/>
  <c r="K9139" i="1"/>
  <c r="K9140" i="1"/>
  <c r="K9141" i="1"/>
  <c r="K9142" i="1"/>
  <c r="K9143" i="1"/>
  <c r="K9144" i="1"/>
  <c r="K9145" i="1"/>
  <c r="K9146" i="1"/>
  <c r="K9147" i="1"/>
  <c r="K9148" i="1"/>
  <c r="K9149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8" i="1"/>
  <c r="K9169" i="1"/>
  <c r="K9170" i="1"/>
  <c r="K9171" i="1"/>
  <c r="K9172" i="1"/>
  <c r="K9173" i="1"/>
  <c r="K9174" i="1"/>
  <c r="K9175" i="1"/>
  <c r="K9176" i="1"/>
  <c r="K9177" i="1"/>
  <c r="K9178" i="1"/>
  <c r="K9179" i="1"/>
  <c r="K9180" i="1"/>
  <c r="K9181" i="1"/>
  <c r="K9182" i="1"/>
  <c r="K9183" i="1"/>
  <c r="K9184" i="1"/>
  <c r="K9185" i="1"/>
  <c r="K9187" i="1"/>
  <c r="K9188" i="1"/>
  <c r="K9189" i="1"/>
  <c r="K9190" i="1"/>
  <c r="K9191" i="1"/>
  <c r="K9192" i="1"/>
  <c r="K9193" i="1"/>
  <c r="K9194" i="1"/>
  <c r="K9196" i="1"/>
  <c r="K9197" i="1"/>
  <c r="K9198" i="1"/>
  <c r="K9199" i="1"/>
  <c r="K9200" i="1"/>
  <c r="K9201" i="1"/>
  <c r="K9202" i="1"/>
  <c r="K9203" i="1"/>
  <c r="K9204" i="1"/>
  <c r="K9205" i="1"/>
  <c r="K9206" i="1"/>
  <c r="K9207" i="1"/>
  <c r="K9208" i="1"/>
  <c r="K9209" i="1"/>
  <c r="K9210" i="1"/>
  <c r="K9211" i="1"/>
  <c r="K9212" i="1"/>
  <c r="K9213" i="1"/>
  <c r="K9214" i="1"/>
  <c r="K9215" i="1"/>
  <c r="K9216" i="1"/>
  <c r="K9217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9" i="1"/>
  <c r="K9250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70" i="1"/>
  <c r="K9271" i="1"/>
  <c r="K9272" i="1"/>
  <c r="K9273" i="1"/>
  <c r="K9274" i="1"/>
  <c r="K9275" i="1"/>
  <c r="K9276" i="1"/>
  <c r="K9277" i="1"/>
  <c r="K9278" i="1"/>
  <c r="K9279" i="1"/>
  <c r="K9280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6" i="1"/>
  <c r="K9297" i="1"/>
  <c r="K9298" i="1"/>
  <c r="K9299" i="1"/>
  <c r="K9300" i="1"/>
  <c r="K9301" i="1"/>
  <c r="K9302" i="1"/>
  <c r="K9303" i="1"/>
  <c r="K9304" i="1"/>
  <c r="K9305" i="1"/>
  <c r="K9307" i="1"/>
  <c r="K9308" i="1"/>
  <c r="K9309" i="1"/>
  <c r="K9310" i="1"/>
  <c r="K9311" i="1"/>
  <c r="K9312" i="1"/>
  <c r="K9313" i="1"/>
  <c r="K9314" i="1"/>
  <c r="K9315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8" i="1"/>
  <c r="K9339" i="1"/>
  <c r="K9340" i="1"/>
  <c r="K9341" i="1"/>
  <c r="K9342" i="1"/>
  <c r="K9343" i="1"/>
  <c r="K9344" i="1"/>
  <c r="K9345" i="1"/>
  <c r="K9346" i="1"/>
  <c r="K9347" i="1"/>
  <c r="K9348" i="1"/>
  <c r="K9349" i="1"/>
  <c r="K9350" i="1"/>
  <c r="K9351" i="1"/>
  <c r="K9353" i="1"/>
  <c r="K9354" i="1"/>
  <c r="K9355" i="1"/>
  <c r="K9356" i="1"/>
  <c r="K9357" i="1"/>
  <c r="K9358" i="1"/>
  <c r="K9359" i="1"/>
  <c r="K9361" i="1"/>
  <c r="K9362" i="1"/>
  <c r="K9363" i="1"/>
  <c r="K9364" i="1"/>
  <c r="K9365" i="1"/>
  <c r="K9366" i="1"/>
  <c r="K9367" i="1"/>
  <c r="K9368" i="1"/>
  <c r="K9369" i="1"/>
  <c r="K9370" i="1"/>
  <c r="K9371" i="1"/>
  <c r="K9372" i="1"/>
  <c r="K9374" i="1"/>
  <c r="K9375" i="1"/>
  <c r="K9376" i="1"/>
  <c r="K9377" i="1"/>
  <c r="K9378" i="1"/>
  <c r="K9379" i="1"/>
  <c r="K9380" i="1"/>
  <c r="K9381" i="1"/>
  <c r="K9382" i="1"/>
  <c r="K9383" i="1"/>
  <c r="K9384" i="1"/>
  <c r="K9385" i="1"/>
  <c r="K9386" i="1"/>
  <c r="K9387" i="1"/>
  <c r="K9388" i="1"/>
  <c r="K9389" i="1"/>
  <c r="K9390" i="1"/>
  <c r="K9391" i="1"/>
  <c r="K9392" i="1"/>
  <c r="K9393" i="1"/>
  <c r="K9394" i="1"/>
  <c r="K9396" i="1"/>
  <c r="K9397" i="1"/>
  <c r="K9398" i="1"/>
  <c r="K9399" i="1"/>
  <c r="K9400" i="1"/>
  <c r="K9401" i="1"/>
  <c r="K9402" i="1"/>
  <c r="K9403" i="1"/>
  <c r="K9404" i="1"/>
  <c r="K9405" i="1"/>
  <c r="K9407" i="1"/>
  <c r="K9408" i="1"/>
  <c r="K9409" i="1"/>
  <c r="K9410" i="1"/>
  <c r="K9411" i="1"/>
  <c r="K9412" i="1"/>
  <c r="K9413" i="1"/>
  <c r="K9414" i="1"/>
  <c r="K9415" i="1"/>
  <c r="K9416" i="1"/>
  <c r="K9417" i="1"/>
  <c r="K9418" i="1"/>
  <c r="K9419" i="1"/>
  <c r="K9420" i="1"/>
  <c r="K9421" i="1"/>
  <c r="K9422" i="1"/>
  <c r="K9423" i="1"/>
  <c r="K9424" i="1"/>
  <c r="K9425" i="1"/>
  <c r="K9426" i="1"/>
  <c r="K9427" i="1"/>
  <c r="K9428" i="1"/>
  <c r="K9429" i="1"/>
  <c r="K9430" i="1"/>
  <c r="K9431" i="1"/>
  <c r="K9432" i="1"/>
  <c r="K9433" i="1"/>
  <c r="K9435" i="1"/>
  <c r="K9436" i="1"/>
  <c r="K9437" i="1"/>
  <c r="K9438" i="1"/>
  <c r="K9439" i="1"/>
  <c r="K9440" i="1"/>
  <c r="K9441" i="1"/>
  <c r="K9442" i="1"/>
  <c r="K9443" i="1"/>
  <c r="K9444" i="1"/>
  <c r="K9445" i="1"/>
  <c r="K9446" i="1"/>
  <c r="K9447" i="1"/>
  <c r="K9449" i="1"/>
  <c r="K9450" i="1"/>
  <c r="K9451" i="1"/>
  <c r="K9452" i="1"/>
  <c r="K9453" i="1"/>
  <c r="K9454" i="1"/>
  <c r="K9455" i="1"/>
  <c r="K9456" i="1"/>
  <c r="K9457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0" i="1"/>
  <c r="K9471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5" i="1"/>
  <c r="K9486" i="1"/>
  <c r="K9487" i="1"/>
  <c r="K9489" i="1"/>
  <c r="K9490" i="1"/>
  <c r="K9491" i="1"/>
  <c r="K9492" i="1"/>
  <c r="K9493" i="1"/>
  <c r="K9494" i="1"/>
  <c r="K9495" i="1"/>
  <c r="K9496" i="1"/>
  <c r="K9497" i="1"/>
  <c r="K9498" i="1"/>
  <c r="K9499" i="1"/>
  <c r="K9500" i="1"/>
  <c r="K9502" i="1"/>
  <c r="K9503" i="1"/>
  <c r="K9504" i="1"/>
  <c r="K9505" i="1"/>
  <c r="K9506" i="1"/>
  <c r="K9507" i="1"/>
  <c r="K9508" i="1"/>
  <c r="K9509" i="1"/>
  <c r="K9510" i="1"/>
  <c r="K9511" i="1"/>
  <c r="K9512" i="1"/>
  <c r="K9513" i="1"/>
  <c r="K9514" i="1"/>
  <c r="K9515" i="1"/>
  <c r="K9516" i="1"/>
  <c r="K9517" i="1"/>
  <c r="K9518" i="1"/>
  <c r="K9519" i="1"/>
  <c r="K9520" i="1"/>
  <c r="K9521" i="1"/>
  <c r="K9522" i="1"/>
  <c r="K9523" i="1"/>
  <c r="K9524" i="1"/>
  <c r="K9525" i="1"/>
  <c r="K9526" i="1"/>
  <c r="K9527" i="1"/>
  <c r="K9529" i="1"/>
  <c r="K9530" i="1"/>
  <c r="K9531" i="1"/>
  <c r="K9532" i="1"/>
  <c r="K9533" i="1"/>
  <c r="K9534" i="1"/>
  <c r="K9535" i="1"/>
  <c r="K9536" i="1"/>
  <c r="K9537" i="1"/>
  <c r="K9538" i="1"/>
  <c r="K9539" i="1"/>
  <c r="K9540" i="1"/>
  <c r="K9541" i="1"/>
  <c r="K9542" i="1"/>
  <c r="K9543" i="1"/>
  <c r="K9544" i="1"/>
  <c r="K9545" i="1"/>
  <c r="K9546" i="1"/>
  <c r="K9547" i="1"/>
  <c r="K9548" i="1"/>
  <c r="K9549" i="1"/>
  <c r="K9550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1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8" i="1"/>
  <c r="K9599" i="1"/>
  <c r="K9600" i="1"/>
  <c r="K9601" i="1"/>
  <c r="K9602" i="1"/>
  <c r="K9603" i="1"/>
  <c r="K9604" i="1"/>
  <c r="K9605" i="1"/>
  <c r="K9606" i="1"/>
  <c r="K9607" i="1"/>
  <c r="K9608" i="1"/>
  <c r="K9609" i="1"/>
  <c r="K9611" i="1"/>
  <c r="K9612" i="1"/>
  <c r="K9613" i="1"/>
  <c r="K9614" i="1"/>
  <c r="K9615" i="1"/>
  <c r="K9616" i="1"/>
  <c r="K9617" i="1"/>
  <c r="K9618" i="1"/>
  <c r="K9619" i="1"/>
  <c r="K9620" i="1"/>
  <c r="K9621" i="1"/>
  <c r="K9622" i="1"/>
  <c r="K9623" i="1"/>
  <c r="K9625" i="1"/>
  <c r="K9626" i="1"/>
  <c r="K9627" i="1"/>
  <c r="K9628" i="1"/>
  <c r="K9629" i="1"/>
  <c r="K9630" i="1"/>
  <c r="K9631" i="1"/>
  <c r="K9632" i="1"/>
  <c r="K9633" i="1"/>
  <c r="K9634" i="1"/>
  <c r="K9635" i="1"/>
  <c r="K9637" i="1"/>
  <c r="K9638" i="1"/>
  <c r="K9639" i="1"/>
  <c r="K9640" i="1"/>
  <c r="K9641" i="1"/>
  <c r="K9642" i="1"/>
  <c r="K9643" i="1"/>
  <c r="K9644" i="1"/>
  <c r="K9645" i="1"/>
  <c r="K9646" i="1"/>
  <c r="K9647" i="1"/>
  <c r="K9648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6" i="1"/>
  <c r="K9668" i="1"/>
  <c r="K9669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9" i="1"/>
  <c r="K9690" i="1"/>
  <c r="K9691" i="1"/>
  <c r="K9692" i="1"/>
  <c r="K9693" i="1"/>
  <c r="K9694" i="1"/>
  <c r="K9695" i="1"/>
  <c r="K9696" i="1"/>
  <c r="K9697" i="1"/>
  <c r="K9698" i="1"/>
  <c r="K9699" i="1"/>
  <c r="K9700" i="1"/>
  <c r="K9701" i="1"/>
  <c r="K9702" i="1"/>
  <c r="K9703" i="1"/>
  <c r="K9704" i="1"/>
  <c r="K9705" i="1"/>
  <c r="K9706" i="1"/>
  <c r="K9708" i="1"/>
  <c r="K9709" i="1"/>
  <c r="K9710" i="1"/>
  <c r="K9711" i="1"/>
  <c r="K9712" i="1"/>
  <c r="K9713" i="1"/>
  <c r="K9714" i="1"/>
  <c r="K9715" i="1"/>
  <c r="K9716" i="1"/>
  <c r="K9717" i="1"/>
  <c r="K9718" i="1"/>
  <c r="K9719" i="1"/>
  <c r="K9720" i="1"/>
  <c r="K9722" i="1"/>
  <c r="K9723" i="1"/>
  <c r="K9724" i="1"/>
  <c r="K9725" i="1"/>
  <c r="K9726" i="1"/>
  <c r="K9727" i="1"/>
  <c r="K9728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2" i="1"/>
  <c r="J2" i="1"/>
  <c r="J3" i="1"/>
  <c r="J4" i="1"/>
  <c r="J5" i="1"/>
  <c r="J6" i="1"/>
  <c r="J7" i="1"/>
  <c r="J8" i="1"/>
  <c r="J9" i="1"/>
  <c r="J10" i="1"/>
  <c r="J12" i="1"/>
  <c r="J13" i="1"/>
  <c r="J14" i="1"/>
  <c r="J15" i="1"/>
  <c r="J16" i="1"/>
  <c r="J17" i="1"/>
  <c r="J18" i="1"/>
  <c r="J19" i="1"/>
  <c r="J20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3" i="1"/>
  <c r="J54" i="1"/>
  <c r="J55" i="1"/>
  <c r="J56" i="1"/>
  <c r="J57" i="1"/>
  <c r="J58" i="1"/>
  <c r="J59" i="1"/>
  <c r="J60" i="1"/>
  <c r="J61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8" i="1"/>
  <c r="J89" i="1"/>
  <c r="J90" i="1"/>
  <c r="J91" i="1"/>
  <c r="J92" i="1"/>
  <c r="J93" i="1"/>
  <c r="J94" i="1"/>
  <c r="J95" i="1"/>
  <c r="J96" i="1"/>
  <c r="J97" i="1"/>
  <c r="J98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8" i="1"/>
  <c r="J119" i="1"/>
  <c r="J120" i="1"/>
  <c r="J121" i="1"/>
  <c r="J122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4" i="1"/>
  <c r="J145" i="1"/>
  <c r="J146" i="1"/>
  <c r="J147" i="1"/>
  <c r="J148" i="1"/>
  <c r="J149" i="1"/>
  <c r="J150" i="1"/>
  <c r="J151" i="1"/>
  <c r="J152" i="1"/>
  <c r="J153" i="1"/>
  <c r="J154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7" i="1"/>
  <c r="J218" i="1"/>
  <c r="J219" i="1"/>
  <c r="J220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9" i="1"/>
  <c r="J5800" i="1"/>
  <c r="J5801" i="1"/>
  <c r="J5802" i="1"/>
  <c r="J5803" i="1"/>
  <c r="J5804" i="1"/>
  <c r="J5805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1" i="1"/>
  <c r="J5922" i="1"/>
  <c r="J5923" i="1"/>
  <c r="J5924" i="1"/>
  <c r="J5925" i="1"/>
  <c r="J5926" i="1"/>
  <c r="J5927" i="1"/>
  <c r="J5928" i="1"/>
  <c r="J5929" i="1"/>
  <c r="J5930" i="1"/>
  <c r="J5931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6" i="1"/>
  <c r="J6037" i="1"/>
  <c r="J6038" i="1"/>
  <c r="J6039" i="1"/>
  <c r="J6040" i="1"/>
  <c r="J6041" i="1"/>
  <c r="J6042" i="1"/>
  <c r="J6043" i="1"/>
  <c r="J6044" i="1"/>
  <c r="J6045" i="1"/>
  <c r="J6046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1" i="1"/>
  <c r="J6092" i="1"/>
  <c r="J6093" i="1"/>
  <c r="J6094" i="1"/>
  <c r="J6095" i="1"/>
  <c r="J6096" i="1"/>
  <c r="J6097" i="1"/>
  <c r="J6098" i="1"/>
  <c r="J6099" i="1"/>
  <c r="J6100" i="1"/>
  <c r="J6101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7" i="1"/>
  <c r="J6148" i="1"/>
  <c r="J6149" i="1"/>
  <c r="J6150" i="1"/>
  <c r="J6151" i="1"/>
  <c r="J6152" i="1"/>
  <c r="J6153" i="1"/>
  <c r="J6154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6" i="1"/>
  <c r="J6237" i="1"/>
  <c r="J6238" i="1"/>
  <c r="J6239" i="1"/>
  <c r="J6240" i="1"/>
  <c r="J6241" i="1"/>
  <c r="J6242" i="1"/>
  <c r="J6243" i="1"/>
  <c r="J6244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9" i="1"/>
  <c r="J7460" i="1"/>
  <c r="J7461" i="1"/>
  <c r="J7462" i="1"/>
  <c r="J7463" i="1"/>
  <c r="J7464" i="1"/>
  <c r="J7465" i="1"/>
  <c r="J7466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8" i="1"/>
  <c r="J7609" i="1"/>
  <c r="J7610" i="1"/>
  <c r="J7611" i="1"/>
  <c r="J7612" i="1"/>
  <c r="J7613" i="1"/>
  <c r="J7614" i="1"/>
  <c r="J7615" i="1"/>
  <c r="J7616" i="1"/>
  <c r="J7617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1" i="1"/>
  <c r="J7642" i="1"/>
  <c r="J7643" i="1"/>
  <c r="J7644" i="1"/>
  <c r="J7645" i="1"/>
  <c r="J7646" i="1"/>
  <c r="J7647" i="1"/>
  <c r="J7649" i="1"/>
  <c r="J7650" i="1"/>
  <c r="J7651" i="1"/>
  <c r="J7652" i="1"/>
  <c r="J7653" i="1"/>
  <c r="J7654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8" i="1"/>
  <c r="J7739" i="1"/>
  <c r="J7740" i="1"/>
  <c r="J7741" i="1"/>
  <c r="J7742" i="1"/>
  <c r="J7743" i="1"/>
  <c r="J7744" i="1"/>
  <c r="J7745" i="1"/>
  <c r="J7747" i="1"/>
  <c r="J7748" i="1"/>
  <c r="J7749" i="1"/>
  <c r="J7750" i="1"/>
  <c r="J7751" i="1"/>
  <c r="J7752" i="1"/>
  <c r="J7753" i="1"/>
  <c r="J7754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8" i="1"/>
  <c r="J7819" i="1"/>
  <c r="J7820" i="1"/>
  <c r="J7821" i="1"/>
  <c r="J7822" i="1"/>
  <c r="J7823" i="1"/>
  <c r="J7824" i="1"/>
  <c r="J7825" i="1"/>
  <c r="J7827" i="1"/>
  <c r="J7828" i="1"/>
  <c r="J7829" i="1"/>
  <c r="J7830" i="1"/>
  <c r="J7831" i="1"/>
  <c r="J7832" i="1"/>
  <c r="J7833" i="1"/>
  <c r="J7834" i="1"/>
  <c r="J7835" i="1"/>
  <c r="J7836" i="1"/>
  <c r="J7838" i="1"/>
  <c r="J7839" i="1"/>
  <c r="J7840" i="1"/>
  <c r="J7841" i="1"/>
  <c r="J7842" i="1"/>
  <c r="J7843" i="1"/>
  <c r="J7844" i="1"/>
  <c r="J7845" i="1"/>
  <c r="J7846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5" i="1"/>
  <c r="J7896" i="1"/>
  <c r="J7897" i="1"/>
  <c r="J7898" i="1"/>
  <c r="J7899" i="1"/>
  <c r="J7900" i="1"/>
  <c r="J7901" i="1"/>
  <c r="J7902" i="1"/>
  <c r="J7903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70" i="1"/>
  <c r="J8771" i="1"/>
  <c r="J8772" i="1"/>
  <c r="J8773" i="1"/>
  <c r="J8774" i="1"/>
  <c r="J8775" i="1"/>
  <c r="J8776" i="1"/>
  <c r="J8777" i="1"/>
  <c r="J8778" i="1"/>
  <c r="J8779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800" i="1"/>
  <c r="J8801" i="1"/>
  <c r="J8802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3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9" i="1"/>
  <c r="J8870" i="1"/>
  <c r="J8871" i="1"/>
  <c r="J8872" i="1"/>
  <c r="J8873" i="1"/>
  <c r="J8874" i="1"/>
  <c r="J8875" i="1"/>
  <c r="J8876" i="1"/>
  <c r="J8877" i="1"/>
  <c r="J8878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3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6" i="1"/>
  <c r="J8917" i="1"/>
  <c r="J8918" i="1"/>
  <c r="J8919" i="1"/>
  <c r="J8920" i="1"/>
  <c r="J8922" i="1"/>
  <c r="J8923" i="1"/>
  <c r="J8924" i="1"/>
  <c r="J8925" i="1"/>
  <c r="J8926" i="1"/>
  <c r="J8927" i="1"/>
  <c r="J8928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8" i="1"/>
  <c r="J8949" i="1"/>
  <c r="J8950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1" i="1"/>
  <c r="J8992" i="1"/>
  <c r="J8993" i="1"/>
  <c r="J8994" i="1"/>
  <c r="J8995" i="1"/>
  <c r="J8996" i="1"/>
  <c r="J8997" i="1"/>
  <c r="J8998" i="1"/>
  <c r="J8999" i="1"/>
  <c r="J9000" i="1"/>
  <c r="J9001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0" i="1"/>
  <c r="J9022" i="1"/>
  <c r="J9023" i="1"/>
  <c r="J9024" i="1"/>
  <c r="J9025" i="1"/>
  <c r="J9026" i="1"/>
  <c r="J9027" i="1"/>
  <c r="J9028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0" i="1"/>
  <c r="J9061" i="1"/>
  <c r="J9062" i="1"/>
  <c r="J9063" i="1"/>
  <c r="J9065" i="1"/>
  <c r="J9066" i="1"/>
  <c r="J9067" i="1"/>
  <c r="J9068" i="1"/>
  <c r="J9069" i="1"/>
  <c r="J9070" i="1"/>
  <c r="J9071" i="1"/>
  <c r="J9073" i="1"/>
  <c r="J9074" i="1"/>
  <c r="J9075" i="1"/>
  <c r="J9076" i="1"/>
  <c r="J9077" i="1"/>
  <c r="J9078" i="1"/>
  <c r="J9079" i="1"/>
  <c r="J9080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8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8" i="1"/>
  <c r="J9119" i="1"/>
  <c r="J9120" i="1"/>
  <c r="J9121" i="1"/>
  <c r="J9122" i="1"/>
  <c r="J9123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8" i="1"/>
  <c r="J9169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7" i="1"/>
  <c r="J9188" i="1"/>
  <c r="J9189" i="1"/>
  <c r="J9190" i="1"/>
  <c r="J9191" i="1"/>
  <c r="J9192" i="1"/>
  <c r="J9193" i="1"/>
  <c r="J9194" i="1"/>
  <c r="J9196" i="1"/>
  <c r="J9197" i="1"/>
  <c r="J9198" i="1"/>
  <c r="J9199" i="1"/>
  <c r="J9200" i="1"/>
  <c r="J9201" i="1"/>
  <c r="J9202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9" i="1"/>
  <c r="J9250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70" i="1"/>
  <c r="J9271" i="1"/>
  <c r="J9272" i="1"/>
  <c r="J9273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6" i="1"/>
  <c r="J9297" i="1"/>
  <c r="J9298" i="1"/>
  <c r="J9299" i="1"/>
  <c r="J9300" i="1"/>
  <c r="J9301" i="1"/>
  <c r="J9302" i="1"/>
  <c r="J9303" i="1"/>
  <c r="J9304" i="1"/>
  <c r="J9305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8" i="1"/>
  <c r="J9339" i="1"/>
  <c r="J9340" i="1"/>
  <c r="J9341" i="1"/>
  <c r="J9342" i="1"/>
  <c r="J9343" i="1"/>
  <c r="J9344" i="1"/>
  <c r="J9345" i="1"/>
  <c r="J9346" i="1"/>
  <c r="J9347" i="1"/>
  <c r="J9348" i="1"/>
  <c r="J9349" i="1"/>
  <c r="J9350" i="1"/>
  <c r="J9351" i="1"/>
  <c r="J9353" i="1"/>
  <c r="J9354" i="1"/>
  <c r="J9355" i="1"/>
  <c r="J9356" i="1"/>
  <c r="J9357" i="1"/>
  <c r="J9358" i="1"/>
  <c r="J9359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6" i="1"/>
  <c r="J9397" i="1"/>
  <c r="J9398" i="1"/>
  <c r="J9399" i="1"/>
  <c r="J9400" i="1"/>
  <c r="J9401" i="1"/>
  <c r="J9402" i="1"/>
  <c r="J9403" i="1"/>
  <c r="J9404" i="1"/>
  <c r="J9405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1" i="1"/>
  <c r="J9422" i="1"/>
  <c r="J9423" i="1"/>
  <c r="J9424" i="1"/>
  <c r="J9425" i="1"/>
  <c r="J9426" i="1"/>
  <c r="J9427" i="1"/>
  <c r="J9428" i="1"/>
  <c r="J9429" i="1"/>
  <c r="J9430" i="1"/>
  <c r="J9431" i="1"/>
  <c r="J9432" i="1"/>
  <c r="J9433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9" i="1"/>
  <c r="J9450" i="1"/>
  <c r="J9451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0" i="1"/>
  <c r="J9471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2" i="1"/>
  <c r="J9503" i="1"/>
  <c r="J9504" i="1"/>
  <c r="J9505" i="1"/>
  <c r="J9506" i="1"/>
  <c r="J9507" i="1"/>
  <c r="J9508" i="1"/>
  <c r="J9509" i="1"/>
  <c r="J9510" i="1"/>
  <c r="J9511" i="1"/>
  <c r="J9512" i="1"/>
  <c r="J9513" i="1"/>
  <c r="J9514" i="1"/>
  <c r="J9515" i="1"/>
  <c r="J9516" i="1"/>
  <c r="J9517" i="1"/>
  <c r="J9518" i="1"/>
  <c r="J9519" i="1"/>
  <c r="J9520" i="1"/>
  <c r="J9521" i="1"/>
  <c r="J9522" i="1"/>
  <c r="J9523" i="1"/>
  <c r="J9524" i="1"/>
  <c r="J9525" i="1"/>
  <c r="J9526" i="1"/>
  <c r="J9527" i="1"/>
  <c r="J9529" i="1"/>
  <c r="J9530" i="1"/>
  <c r="J9531" i="1"/>
  <c r="J9532" i="1"/>
  <c r="J9533" i="1"/>
  <c r="J9534" i="1"/>
  <c r="J9535" i="1"/>
  <c r="J9536" i="1"/>
  <c r="J9537" i="1"/>
  <c r="J9538" i="1"/>
  <c r="J9539" i="1"/>
  <c r="J9540" i="1"/>
  <c r="J9541" i="1"/>
  <c r="J9542" i="1"/>
  <c r="J9543" i="1"/>
  <c r="J9544" i="1"/>
  <c r="J9545" i="1"/>
  <c r="J9546" i="1"/>
  <c r="J9547" i="1"/>
  <c r="J9548" i="1"/>
  <c r="J9549" i="1"/>
  <c r="J9550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1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0" i="1"/>
  <c r="J9601" i="1"/>
  <c r="J9602" i="1"/>
  <c r="J9603" i="1"/>
  <c r="J9604" i="1"/>
  <c r="J9605" i="1"/>
  <c r="J9606" i="1"/>
  <c r="J9607" i="1"/>
  <c r="J9608" i="1"/>
  <c r="J9609" i="1"/>
  <c r="J9611" i="1"/>
  <c r="J9612" i="1"/>
  <c r="J9613" i="1"/>
  <c r="J9614" i="1"/>
  <c r="J9615" i="1"/>
  <c r="J9616" i="1"/>
  <c r="J9617" i="1"/>
  <c r="J9618" i="1"/>
  <c r="J9619" i="1"/>
  <c r="J9620" i="1"/>
  <c r="J9621" i="1"/>
  <c r="J9622" i="1"/>
  <c r="J9623" i="1"/>
  <c r="J9625" i="1"/>
  <c r="J9626" i="1"/>
  <c r="J9627" i="1"/>
  <c r="J9628" i="1"/>
  <c r="J9629" i="1"/>
  <c r="J9630" i="1"/>
  <c r="J9631" i="1"/>
  <c r="J9632" i="1"/>
  <c r="J9633" i="1"/>
  <c r="J9634" i="1"/>
  <c r="J9635" i="1"/>
  <c r="J9637" i="1"/>
  <c r="J9638" i="1"/>
  <c r="J9639" i="1"/>
  <c r="J9640" i="1"/>
  <c r="J9641" i="1"/>
  <c r="J9642" i="1"/>
  <c r="J9643" i="1"/>
  <c r="J9644" i="1"/>
  <c r="J9645" i="1"/>
  <c r="J9646" i="1"/>
  <c r="J9647" i="1"/>
  <c r="J9648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8" i="1"/>
  <c r="J9669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9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5" i="1"/>
  <c r="J9706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2" i="1"/>
  <c r="G11" i="1"/>
  <c r="G21" i="1"/>
  <c r="G52" i="1"/>
  <c r="G62" i="1"/>
  <c r="G87" i="1"/>
  <c r="G99" i="1"/>
  <c r="G117" i="1"/>
  <c r="G123" i="1"/>
  <c r="G143" i="1"/>
  <c r="G155" i="1"/>
  <c r="G180" i="1"/>
  <c r="G194" i="1"/>
  <c r="G216" i="1"/>
  <c r="G221" i="1"/>
  <c r="G247" i="1"/>
  <c r="G264" i="1"/>
  <c r="G286" i="1"/>
  <c r="G309" i="1"/>
  <c r="G322" i="1"/>
  <c r="G345" i="1"/>
  <c r="G5798" i="1"/>
  <c r="G5806" i="1"/>
  <c r="G5822" i="1"/>
  <c r="G5845" i="1"/>
  <c r="G5863" i="1"/>
  <c r="G5876" i="1"/>
  <c r="G5889" i="1"/>
  <c r="G5890" i="1"/>
  <c r="G5920" i="1"/>
  <c r="G5932" i="1"/>
  <c r="G5956" i="1"/>
  <c r="G5984" i="1"/>
  <c r="G6000" i="1"/>
  <c r="G6018" i="1"/>
  <c r="G6035" i="1"/>
  <c r="G6047" i="1"/>
  <c r="G6074" i="1"/>
  <c r="G6090" i="1"/>
  <c r="G6102" i="1"/>
  <c r="G6122" i="1"/>
  <c r="G6146" i="1"/>
  <c r="G6155" i="1"/>
  <c r="G6175" i="1"/>
  <c r="G6192" i="1"/>
  <c r="G6222" i="1"/>
  <c r="G6235" i="1"/>
  <c r="G6245" i="1"/>
  <c r="G7458" i="1"/>
  <c r="G7467" i="1"/>
  <c r="G7483" i="1"/>
  <c r="G7512" i="1"/>
  <c r="G7533" i="1"/>
  <c r="G7549" i="1"/>
  <c r="G7567" i="1"/>
  <c r="G7582" i="1"/>
  <c r="G7607" i="1"/>
  <c r="G7618" i="1"/>
  <c r="G7640" i="1"/>
  <c r="G7648" i="1"/>
  <c r="G7655" i="1"/>
  <c r="G7682" i="1"/>
  <c r="G7700" i="1"/>
  <c r="G7720" i="1"/>
  <c r="G7737" i="1"/>
  <c r="G7746" i="1"/>
  <c r="G7755" i="1"/>
  <c r="G7774" i="1"/>
  <c r="G7787" i="1"/>
  <c r="G7817" i="1"/>
  <c r="G7826" i="1"/>
  <c r="G7837" i="1"/>
  <c r="G7847" i="1"/>
  <c r="G7877" i="1"/>
  <c r="G7894" i="1"/>
  <c r="G7904" i="1"/>
  <c r="G7926" i="1"/>
  <c r="G8742" i="1"/>
  <c r="G8769" i="1"/>
  <c r="G8780" i="1"/>
  <c r="G8799" i="1"/>
  <c r="G8803" i="1"/>
  <c r="G8830" i="1"/>
  <c r="G8844" i="1"/>
  <c r="G8868" i="1"/>
  <c r="G8879" i="1"/>
  <c r="G8902" i="1"/>
  <c r="G8921" i="1"/>
  <c r="G8929" i="1"/>
  <c r="G8951" i="1"/>
  <c r="G8964" i="1"/>
  <c r="G8990" i="1"/>
  <c r="G9002" i="1"/>
  <c r="G9021" i="1"/>
  <c r="G9029" i="1"/>
  <c r="G9064" i="1"/>
  <c r="G9072" i="1"/>
  <c r="G9081" i="1"/>
  <c r="G9097" i="1"/>
  <c r="G9124" i="1"/>
  <c r="G9138" i="1"/>
  <c r="G9167" i="1"/>
  <c r="G9186" i="1"/>
  <c r="G9195" i="1"/>
  <c r="G9218" i="1"/>
  <c r="G9233" i="1"/>
  <c r="G9248" i="1"/>
  <c r="G9269" i="1"/>
  <c r="G9295" i="1"/>
  <c r="G9306" i="1"/>
  <c r="G9337" i="1"/>
  <c r="G9352" i="1"/>
  <c r="G9360" i="1"/>
  <c r="G9373" i="1"/>
  <c r="G9395" i="1"/>
  <c r="G9406" i="1"/>
  <c r="G9434" i="1"/>
  <c r="G9448" i="1"/>
  <c r="G9472" i="1"/>
  <c r="G9488" i="1"/>
  <c r="G9501" i="1"/>
  <c r="G9528" i="1"/>
  <c r="G9551" i="1"/>
  <c r="G9567" i="1"/>
  <c r="G9580" i="1"/>
  <c r="G9610" i="1"/>
  <c r="G9624" i="1"/>
  <c r="G9636" i="1"/>
  <c r="G9649" i="1"/>
  <c r="G9667" i="1"/>
  <c r="G9688" i="1"/>
  <c r="G9707" i="1"/>
  <c r="G9721" i="1"/>
  <c r="G9743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</calcChain>
</file>

<file path=xl/sharedStrings.xml><?xml version="1.0" encoding="utf-8"?>
<sst xmlns="http://schemas.openxmlformats.org/spreadsheetml/2006/main" count="77951" uniqueCount="38563">
  <si>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</si>
  <si>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</si>
  <si>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</si>
  <si>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</si>
  <si>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</si>
  <si>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</si>
  <si>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</si>
  <si>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</si>
  <si>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</si>
  <si>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</si>
  <si>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</si>
  <si>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</si>
  <si>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</si>
  <si>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</si>
  <si>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Lab_Sample_Type_ID</t>
  </si>
  <si>
    <t>F_ISE</t>
  </si>
  <si>
    <t>pH</t>
  </si>
  <si>
    <t>U_LIF</t>
  </si>
  <si>
    <t>106E  :951002:10:------:--</t>
  </si>
  <si>
    <t>21:0814:000001</t>
  </si>
  <si>
    <t>21:0249:000001</t>
  </si>
  <si>
    <t>21:0249:000001:0003:0001:00</t>
  </si>
  <si>
    <t>0071:ff__1</t>
  </si>
  <si>
    <t>90</t>
  </si>
  <si>
    <t>8</t>
  </si>
  <si>
    <t>1.8</t>
  </si>
  <si>
    <t>106E  :951003:20:951002:10</t>
  </si>
  <si>
    <t>21:0814:000002</t>
  </si>
  <si>
    <t>21:0249:000001:0004:0001:00</t>
  </si>
  <si>
    <t>0072:ff__1</t>
  </si>
  <si>
    <t>82</t>
  </si>
  <si>
    <t>8.2</t>
  </si>
  <si>
    <t>106E  :951004:00:------:--</t>
  </si>
  <si>
    <t>21:0814:000003</t>
  </si>
  <si>
    <t>21:0249:000002</t>
  </si>
  <si>
    <t>21:0249:000002:0003:0001:00</t>
  </si>
  <si>
    <t>0101:s__01</t>
  </si>
  <si>
    <t>120</t>
  </si>
  <si>
    <t>7.6</t>
  </si>
  <si>
    <t>0.68</t>
  </si>
  <si>
    <t>106E  :951005:00:------:--</t>
  </si>
  <si>
    <t>21:0814:000004</t>
  </si>
  <si>
    <t>21:0249:000003</t>
  </si>
  <si>
    <t>21:0249:000003:0003:0001:00</t>
  </si>
  <si>
    <t>0102:s__02</t>
  </si>
  <si>
    <t>86</t>
  </si>
  <si>
    <t>7.8</t>
  </si>
  <si>
    <t>1</t>
  </si>
  <si>
    <t>106E  :951006:00:------:--</t>
  </si>
  <si>
    <t>21:0814:000005</t>
  </si>
  <si>
    <t>21:0249:000004</t>
  </si>
  <si>
    <t>21:0249:000004:0003:0001:00</t>
  </si>
  <si>
    <t>0103:s__03</t>
  </si>
  <si>
    <t>68</t>
  </si>
  <si>
    <t>6.9</t>
  </si>
  <si>
    <t>&lt;0.05</t>
  </si>
  <si>
    <t>106E  :951007:00:------:--</t>
  </si>
  <si>
    <t>21:0814:000006</t>
  </si>
  <si>
    <t>21:0249:000005</t>
  </si>
  <si>
    <t>21:0249:000005:0003:0001:00</t>
  </si>
  <si>
    <t>0104:s__04</t>
  </si>
  <si>
    <t>96</t>
  </si>
  <si>
    <t>7.7</t>
  </si>
  <si>
    <t>106E  :951008:00:------:--</t>
  </si>
  <si>
    <t>21:0814:000007</t>
  </si>
  <si>
    <t>21:0249:000006</t>
  </si>
  <si>
    <t>21:0249:000006:0003:0001:00</t>
  </si>
  <si>
    <t>0105:s__05</t>
  </si>
  <si>
    <t>78</t>
  </si>
  <si>
    <t>0.42</t>
  </si>
  <si>
    <t>106E  :951009:00:------:--</t>
  </si>
  <si>
    <t>21:0814:000008</t>
  </si>
  <si>
    <t>21:0249:000007</t>
  </si>
  <si>
    <t>21:0249:000007:0003:0001:00</t>
  </si>
  <si>
    <t>0106:s__06</t>
  </si>
  <si>
    <t>160</t>
  </si>
  <si>
    <t>1.2</t>
  </si>
  <si>
    <t>106E  :951010:00:------:--</t>
  </si>
  <si>
    <t>21:0814:000009</t>
  </si>
  <si>
    <t>21:0249:000008</t>
  </si>
  <si>
    <t>21:0249:000008:0003:0001:00</t>
  </si>
  <si>
    <t>0107:s__07</t>
  </si>
  <si>
    <t>66</t>
  </si>
  <si>
    <t>106E  :951011:90</t>
  </si>
  <si>
    <t>21:0814:000010</t>
  </si>
  <si>
    <t>Control Reference</t>
  </si>
  <si>
    <t>Unspecified</t>
  </si>
  <si>
    <t>0901:R__01</t>
  </si>
  <si>
    <t>94</t>
  </si>
  <si>
    <t>8.3</t>
  </si>
  <si>
    <t>0.2</t>
  </si>
  <si>
    <t>106E  :951012:00:------:--</t>
  </si>
  <si>
    <t>21:0814:000011</t>
  </si>
  <si>
    <t>21:0249:000009</t>
  </si>
  <si>
    <t>21:0249:000009:0003:0001:00</t>
  </si>
  <si>
    <t>0108:s__08</t>
  </si>
  <si>
    <t>8.1</t>
  </si>
  <si>
    <t>106E  :951013:00:------:--</t>
  </si>
  <si>
    <t>21:0814:000012</t>
  </si>
  <si>
    <t>21:0249:000010</t>
  </si>
  <si>
    <t>21:0249:000010:0003:0001:00</t>
  </si>
  <si>
    <t>0109:s__09</t>
  </si>
  <si>
    <t>0.36</t>
  </si>
  <si>
    <t>106E  :951014:00:------:--</t>
  </si>
  <si>
    <t>21:0814:000013</t>
  </si>
  <si>
    <t>21:0249:000011</t>
  </si>
  <si>
    <t>21:0249:000011:0003:0001:00</t>
  </si>
  <si>
    <t>0110:s__10</t>
  </si>
  <si>
    <t>76</t>
  </si>
  <si>
    <t>0.56</t>
  </si>
  <si>
    <t>106E  :951015:00:------:--</t>
  </si>
  <si>
    <t>21:0814:000014</t>
  </si>
  <si>
    <t>21:0249:000012</t>
  </si>
  <si>
    <t>21:0249:000012:0003:0001:00</t>
  </si>
  <si>
    <t>0111:s__11</t>
  </si>
  <si>
    <t>56</t>
  </si>
  <si>
    <t>8.4</t>
  </si>
  <si>
    <t>106E  :951016:00:------:--</t>
  </si>
  <si>
    <t>21:0814:000015</t>
  </si>
  <si>
    <t>21:0249:000013</t>
  </si>
  <si>
    <t>21:0249:000013:0003:0001:00</t>
  </si>
  <si>
    <t>0112:s__12</t>
  </si>
  <si>
    <t>0.72</t>
  </si>
  <si>
    <t>106E  :951017:00:------:--</t>
  </si>
  <si>
    <t>21:0814:000016</t>
  </si>
  <si>
    <t>21:0249:000014</t>
  </si>
  <si>
    <t>21:0249:000014:0003:0001:00</t>
  </si>
  <si>
    <t>0113:s__13</t>
  </si>
  <si>
    <t>74</t>
  </si>
  <si>
    <t>106E  :951018:00:------:--</t>
  </si>
  <si>
    <t>21:0814:000017</t>
  </si>
  <si>
    <t>21:0249:000015</t>
  </si>
  <si>
    <t>21:0249:000015:0003:0001:00</t>
  </si>
  <si>
    <t>0114:s__14</t>
  </si>
  <si>
    <t>48</t>
  </si>
  <si>
    <t>106E  :951019:00:------:--</t>
  </si>
  <si>
    <t>21:0814:000018</t>
  </si>
  <si>
    <t>21:0249:000016</t>
  </si>
  <si>
    <t>21:0249:000016:0003:0001:00</t>
  </si>
  <si>
    <t>0115:s__15</t>
  </si>
  <si>
    <t>60</t>
  </si>
  <si>
    <t>0.74</t>
  </si>
  <si>
    <t>106L  :951002:00:------:--</t>
  </si>
  <si>
    <t>21:0814:000019</t>
  </si>
  <si>
    <t>21:0249:000017</t>
  </si>
  <si>
    <t>21:0249:000017:0003:0001:00</t>
  </si>
  <si>
    <t>7.9</t>
  </si>
  <si>
    <t>2</t>
  </si>
  <si>
    <t>106L  :951003:90</t>
  </si>
  <si>
    <t>21:0814:000020</t>
  </si>
  <si>
    <t>180</t>
  </si>
  <si>
    <t>1.1</t>
  </si>
  <si>
    <t>106L  :951004:00:------:--</t>
  </si>
  <si>
    <t>21:0814:000021</t>
  </si>
  <si>
    <t>21:0249:000018</t>
  </si>
  <si>
    <t>21:0249:000018:0003:0001:00</t>
  </si>
  <si>
    <t>0.98</t>
  </si>
  <si>
    <t>106L  :951005:00:------:--</t>
  </si>
  <si>
    <t>21:0814:000022</t>
  </si>
  <si>
    <t>21:0249:000019</t>
  </si>
  <si>
    <t>21:0249:000019:0003:0001:00</t>
  </si>
  <si>
    <t>62</t>
  </si>
  <si>
    <t>3.8</t>
  </si>
  <si>
    <t>106L  :951006:00:------:--</t>
  </si>
  <si>
    <t>21:0814:000023</t>
  </si>
  <si>
    <t>21:0249:000020</t>
  </si>
  <si>
    <t>21:0249:000020:0003:0001:00</t>
  </si>
  <si>
    <t>70</t>
  </si>
  <si>
    <t>0.44</t>
  </si>
  <si>
    <t>106L  :951007:00:------:--</t>
  </si>
  <si>
    <t>21:0814:000024</t>
  </si>
  <si>
    <t>21:0249:000021</t>
  </si>
  <si>
    <t>21:0249:000021:0003:0001:00</t>
  </si>
  <si>
    <t>100</t>
  </si>
  <si>
    <t>106L  :951008:00:------:--</t>
  </si>
  <si>
    <t>21:0814:000025</t>
  </si>
  <si>
    <t>21:0249:000022</t>
  </si>
  <si>
    <t>21:0249:000022:0003:0001:00</t>
  </si>
  <si>
    <t>106L  :951009:00:------:--</t>
  </si>
  <si>
    <t>21:0814:000026</t>
  </si>
  <si>
    <t>21:0249:000023</t>
  </si>
  <si>
    <t>21:0249:000023:0003:0001:00</t>
  </si>
  <si>
    <t>88</t>
  </si>
  <si>
    <t>0.3</t>
  </si>
  <si>
    <t>106L  :951010:00:------:--</t>
  </si>
  <si>
    <t>21:0814:000027</t>
  </si>
  <si>
    <t>21:0249:000024</t>
  </si>
  <si>
    <t>21:0249:000024:0003:0001:00</t>
  </si>
  <si>
    <t>54</t>
  </si>
  <si>
    <t>0.1</t>
  </si>
  <si>
    <t>106L  :951011:00:------:--</t>
  </si>
  <si>
    <t>21:0814:000028</t>
  </si>
  <si>
    <t>21:0249:000025</t>
  </si>
  <si>
    <t>21:0249:000025:0003:0001:00</t>
  </si>
  <si>
    <t>42</t>
  </si>
  <si>
    <t>0.07</t>
  </si>
  <si>
    <t>106L  :951012:10:------:--</t>
  </si>
  <si>
    <t>21:0814:000029</t>
  </si>
  <si>
    <t>21:0249:000026</t>
  </si>
  <si>
    <t>21:0249:000026:0003:0001:00</t>
  </si>
  <si>
    <t>44</t>
  </si>
  <si>
    <t>0.7</t>
  </si>
  <si>
    <t>106L  :951013:20:951012:10</t>
  </si>
  <si>
    <t>21:0814:000030</t>
  </si>
  <si>
    <t>21:0249:000026:0004:0001:00</t>
  </si>
  <si>
    <t>0.54</t>
  </si>
  <si>
    <t>106L  :951014:00:------:--</t>
  </si>
  <si>
    <t>21:0814:000031</t>
  </si>
  <si>
    <t>21:0249:000027</t>
  </si>
  <si>
    <t>21:0249:000027:0003:0001:00</t>
  </si>
  <si>
    <t>40</t>
  </si>
  <si>
    <t>0.24</t>
  </si>
  <si>
    <t>106L  :951015:00:------:--</t>
  </si>
  <si>
    <t>21:0814:000032</t>
  </si>
  <si>
    <t>21:0249:000028</t>
  </si>
  <si>
    <t>21:0249:000028:0003:0001:00</t>
  </si>
  <si>
    <t>106L  :951016:00:------:--</t>
  </si>
  <si>
    <t>21:0814:000033</t>
  </si>
  <si>
    <t>21:0249:000029</t>
  </si>
  <si>
    <t>21:0249:000029:0003:0001:00</t>
  </si>
  <si>
    <t>0.43</t>
  </si>
  <si>
    <t>106L  :951017:00:------:--</t>
  </si>
  <si>
    <t>21:0814:000034</t>
  </si>
  <si>
    <t>21:0249:000030</t>
  </si>
  <si>
    <t>21:0249:000030:0003:0001:00</t>
  </si>
  <si>
    <t>58</t>
  </si>
  <si>
    <t>0.69</t>
  </si>
  <si>
    <t>106L  :951018:00:------:--</t>
  </si>
  <si>
    <t>21:0814:000035</t>
  </si>
  <si>
    <t>21:0249:000031</t>
  </si>
  <si>
    <t>21:0249:000031:0003:0001:00</t>
  </si>
  <si>
    <t>106L  :951019:00:------:--</t>
  </si>
  <si>
    <t>21:0814:000036</t>
  </si>
  <si>
    <t>21:0249:000032</t>
  </si>
  <si>
    <t>21:0249:000032:0003:0001:00</t>
  </si>
  <si>
    <t>36</t>
  </si>
  <si>
    <t>7.2</t>
  </si>
  <si>
    <t>106L  :951020:00:------:--</t>
  </si>
  <si>
    <t>21:0814:000037</t>
  </si>
  <si>
    <t>21:0249:000033</t>
  </si>
  <si>
    <t>21:0249:000033:0003:0001:00</t>
  </si>
  <si>
    <t>0116:s__16</t>
  </si>
  <si>
    <t>140</t>
  </si>
  <si>
    <t>106L  :951022:00:------:--</t>
  </si>
  <si>
    <t>21:0814:000038</t>
  </si>
  <si>
    <t>21:0249:000034</t>
  </si>
  <si>
    <t>21:0249:000034:0003:0001:00</t>
  </si>
  <si>
    <t>32</t>
  </si>
  <si>
    <t>7.5</t>
  </si>
  <si>
    <t>106L  :951023:10:------:--</t>
  </si>
  <si>
    <t>21:0814:000039</t>
  </si>
  <si>
    <t>21:0249:000035</t>
  </si>
  <si>
    <t>21:0249:000035:0003:0001:00</t>
  </si>
  <si>
    <t>106L  :951024:20:951023:10</t>
  </si>
  <si>
    <t>21:0814:000040</t>
  </si>
  <si>
    <t>21:0249:000035:0004:0001:00</t>
  </si>
  <si>
    <t>34</t>
  </si>
  <si>
    <t>7.4</t>
  </si>
  <si>
    <t>106L  :951025:00:------:--</t>
  </si>
  <si>
    <t>21:0814:000041</t>
  </si>
  <si>
    <t>21:0249:000036</t>
  </si>
  <si>
    <t>21:0249:000036:0003:0001:00</t>
  </si>
  <si>
    <t>28</t>
  </si>
  <si>
    <t>106L  :951026:00:------:--</t>
  </si>
  <si>
    <t>21:0814:000042</t>
  </si>
  <si>
    <t>21:0249:000037</t>
  </si>
  <si>
    <t>21:0249:000037:0003:0001:00</t>
  </si>
  <si>
    <t>24</t>
  </si>
  <si>
    <t>106L  :951027:00:------:--</t>
  </si>
  <si>
    <t>21:0814:000043</t>
  </si>
  <si>
    <t>21:0249:000038</t>
  </si>
  <si>
    <t>21:0249:000038:0003:0001:00</t>
  </si>
  <si>
    <t>26</t>
  </si>
  <si>
    <t>106L  :951028:00:------:--</t>
  </si>
  <si>
    <t>21:0814:000044</t>
  </si>
  <si>
    <t>21:0249:000039</t>
  </si>
  <si>
    <t>21:0249:000039:0003:0001:00</t>
  </si>
  <si>
    <t>106L  :951029:00:------:--</t>
  </si>
  <si>
    <t>21:0814:000045</t>
  </si>
  <si>
    <t>21:0249:000040</t>
  </si>
  <si>
    <t>21:0249:000040:0003:0001:00</t>
  </si>
  <si>
    <t>106L  :951030:00:------:--</t>
  </si>
  <si>
    <t>21:0814:000046</t>
  </si>
  <si>
    <t>21:0249:000041</t>
  </si>
  <si>
    <t>21:0249:000041:0003:0001:00</t>
  </si>
  <si>
    <t>0.05</t>
  </si>
  <si>
    <t>106L  :951031:00:------:--</t>
  </si>
  <si>
    <t>21:0814:000047</t>
  </si>
  <si>
    <t>21:0249:000042</t>
  </si>
  <si>
    <t>21:0249:000042:0003:0001:00</t>
  </si>
  <si>
    <t>106L  :951032:00:------:--</t>
  </si>
  <si>
    <t>21:0814:000048</t>
  </si>
  <si>
    <t>21:0249:000043</t>
  </si>
  <si>
    <t>21:0249:000043:0003:0001:00</t>
  </si>
  <si>
    <t>110</t>
  </si>
  <si>
    <t>106L  :951033:00:------:--</t>
  </si>
  <si>
    <t>21:0814:000049</t>
  </si>
  <si>
    <t>21:0249:000044</t>
  </si>
  <si>
    <t>21:0249:000044:0003:0001:00</t>
  </si>
  <si>
    <t>106L  :951034:00:------:--</t>
  </si>
  <si>
    <t>21:0814:000050</t>
  </si>
  <si>
    <t>21:0249:000045</t>
  </si>
  <si>
    <t>21:0249:000045:0003:0001:00</t>
  </si>
  <si>
    <t>106L  :951035:90</t>
  </si>
  <si>
    <t>21:0814:000051</t>
  </si>
  <si>
    <t>0.17</t>
  </si>
  <si>
    <t>106L  :951036:00:------:--</t>
  </si>
  <si>
    <t>21:0814:000052</t>
  </si>
  <si>
    <t>21:0249:000046</t>
  </si>
  <si>
    <t>21:0249:000046:0003:0001:00</t>
  </si>
  <si>
    <t>7.3</t>
  </si>
  <si>
    <t>106L  :951037:00:------:--</t>
  </si>
  <si>
    <t>21:0814:000053</t>
  </si>
  <si>
    <t>21:0249:000047</t>
  </si>
  <si>
    <t>21:0249:000047:0003:0001:00</t>
  </si>
  <si>
    <t>106L  :951038:00:------:--</t>
  </si>
  <si>
    <t>21:0814:000054</t>
  </si>
  <si>
    <t>21:0249:000048</t>
  </si>
  <si>
    <t>21:0249:000048:0003:0001:00</t>
  </si>
  <si>
    <t>38</t>
  </si>
  <si>
    <t>106L  :951039:00:------:--</t>
  </si>
  <si>
    <t>21:0814:000055</t>
  </si>
  <si>
    <t>21:0249:000049</t>
  </si>
  <si>
    <t>21:0249:000049:0003:0001:00</t>
  </si>
  <si>
    <t>0.28</t>
  </si>
  <si>
    <t>106L  :951040:00:------:--</t>
  </si>
  <si>
    <t>21:0814:000056</t>
  </si>
  <si>
    <t>21:0249:000050</t>
  </si>
  <si>
    <t>21:0249:000050:0003:0001:00</t>
  </si>
  <si>
    <t>0.22</t>
  </si>
  <si>
    <t>106L  :951042:00:------:--</t>
  </si>
  <si>
    <t>21:0814:000057</t>
  </si>
  <si>
    <t>21:0249:000051</t>
  </si>
  <si>
    <t>21:0249:000051:0003:0001:00</t>
  </si>
  <si>
    <t>106L  :951043:10:------:--</t>
  </si>
  <si>
    <t>21:0814:000058</t>
  </si>
  <si>
    <t>21:0249:000052</t>
  </si>
  <si>
    <t>21:0249:000052:0003:0001:00</t>
  </si>
  <si>
    <t>106L  :951044:20:951043:10</t>
  </si>
  <si>
    <t>21:0814:000059</t>
  </si>
  <si>
    <t>21:0249:000052:0004:0001:00</t>
  </si>
  <si>
    <t>106L  :951045:00:------:--</t>
  </si>
  <si>
    <t>21:0814:000060</t>
  </si>
  <si>
    <t>21:0249:000053</t>
  </si>
  <si>
    <t>21:0249:000053:0003:0001:00</t>
  </si>
  <si>
    <t>106L  :951046:90</t>
  </si>
  <si>
    <t>21:0814:000061</t>
  </si>
  <si>
    <t>0.34</t>
  </si>
  <si>
    <t>106L  :951047:00:------:--</t>
  </si>
  <si>
    <t>21:0814:000062</t>
  </si>
  <si>
    <t>21:0249:000054</t>
  </si>
  <si>
    <t>21:0249:000054:0003:0001:00</t>
  </si>
  <si>
    <t>106L  :951048:00:------:--</t>
  </si>
  <si>
    <t>21:0814:000063</t>
  </si>
  <si>
    <t>21:0249:000055</t>
  </si>
  <si>
    <t>21:0249:000055:0003:0001:00</t>
  </si>
  <si>
    <t>30</t>
  </si>
  <si>
    <t>106L  :951049:00:------:--</t>
  </si>
  <si>
    <t>21:0814:000064</t>
  </si>
  <si>
    <t>21:0249:000056</t>
  </si>
  <si>
    <t>21:0249:000056:0003:0001:00</t>
  </si>
  <si>
    <t>106L  :951050:00:------:--</t>
  </si>
  <si>
    <t>21:0814:000065</t>
  </si>
  <si>
    <t>21:0249:000057</t>
  </si>
  <si>
    <t>21:0249:000057:0003:0001:00</t>
  </si>
  <si>
    <t>106L  :951051:00:------:--</t>
  </si>
  <si>
    <t>21:0814:000066</t>
  </si>
  <si>
    <t>21:0249:000058</t>
  </si>
  <si>
    <t>21:0249:000058:0003:0001:00</t>
  </si>
  <si>
    <t>106L  :951052:00:------:--</t>
  </si>
  <si>
    <t>21:0814:000067</t>
  </si>
  <si>
    <t>21:0249:000059</t>
  </si>
  <si>
    <t>21:0249:000059:0003:0001:00</t>
  </si>
  <si>
    <t>106L  :951053:00:------:--</t>
  </si>
  <si>
    <t>21:0814:000068</t>
  </si>
  <si>
    <t>21:0249:000060</t>
  </si>
  <si>
    <t>21:0249:000060:0003:0001:00</t>
  </si>
  <si>
    <t>106L  :951054:00:------:--</t>
  </si>
  <si>
    <t>21:0814:000069</t>
  </si>
  <si>
    <t>21:0249:000061</t>
  </si>
  <si>
    <t>21:0249:000061:0003:0001:00</t>
  </si>
  <si>
    <t>106L  :951055:00:------:--</t>
  </si>
  <si>
    <t>21:0814:000070</t>
  </si>
  <si>
    <t>21:0249:000062</t>
  </si>
  <si>
    <t>21:0249:000062:0003:0001:00</t>
  </si>
  <si>
    <t>106L  :951056:00:------:--</t>
  </si>
  <si>
    <t>21:0814:000071</t>
  </si>
  <si>
    <t>21:0249:000063</t>
  </si>
  <si>
    <t>21:0249:000063:0003:0001:00</t>
  </si>
  <si>
    <t>106L  :951057:00:------:--</t>
  </si>
  <si>
    <t>21:0814:000072</t>
  </si>
  <si>
    <t>21:0249:000064</t>
  </si>
  <si>
    <t>21:0249:000064:0003:0001:00</t>
  </si>
  <si>
    <t>106L  :951058:00:------:--</t>
  </si>
  <si>
    <t>21:0814:000073</t>
  </si>
  <si>
    <t>21:0249:000065</t>
  </si>
  <si>
    <t>21:0249:000065:0003:0001:00</t>
  </si>
  <si>
    <t>106L  :951059:00:------:--</t>
  </si>
  <si>
    <t>21:0814:000074</t>
  </si>
  <si>
    <t>21:0249:000066</t>
  </si>
  <si>
    <t>21:0249:000066:0003:0001:00</t>
  </si>
  <si>
    <t>0.09</t>
  </si>
  <si>
    <t>106L  :951060:00:------:--</t>
  </si>
  <si>
    <t>21:0814:000075</t>
  </si>
  <si>
    <t>21:0249:000067</t>
  </si>
  <si>
    <t>21:0249:000067:0003:0001:00</t>
  </si>
  <si>
    <t>106L  :951062:10:------:--</t>
  </si>
  <si>
    <t>21:0814:000076</t>
  </si>
  <si>
    <t>21:0249:000068</t>
  </si>
  <si>
    <t>21:0249:000068:0003:0001:00</t>
  </si>
  <si>
    <t>0.29</t>
  </si>
  <si>
    <t>106L  :951063:20:951062:10</t>
  </si>
  <si>
    <t>21:0814:000077</t>
  </si>
  <si>
    <t>21:0249:000068:0004:0001:00</t>
  </si>
  <si>
    <t>46</t>
  </si>
  <si>
    <t>0.32</t>
  </si>
  <si>
    <t>106L  :951064:00:------:--</t>
  </si>
  <si>
    <t>21:0814:000078</t>
  </si>
  <si>
    <t>21:0249:000069</t>
  </si>
  <si>
    <t>21:0249:000069:0003:0001:00</t>
  </si>
  <si>
    <t>0.6</t>
  </si>
  <si>
    <t>106L  :951065:00:------:--</t>
  </si>
  <si>
    <t>21:0814:000079</t>
  </si>
  <si>
    <t>21:0249:000070</t>
  </si>
  <si>
    <t>21:0249:000070:0003:0001:00</t>
  </si>
  <si>
    <t>106L  :951066:00:------:--</t>
  </si>
  <si>
    <t>21:0814:000080</t>
  </si>
  <si>
    <t>21:0249:000071</t>
  </si>
  <si>
    <t>21:0249:000071:0003:0001:00</t>
  </si>
  <si>
    <t>106L  :951067:00:------:--</t>
  </si>
  <si>
    <t>21:0814:000081</t>
  </si>
  <si>
    <t>21:0249:000072</t>
  </si>
  <si>
    <t>21:0249:000072:0003:0001:00</t>
  </si>
  <si>
    <t>106L  :951068:00:------:--</t>
  </si>
  <si>
    <t>21:0814:000082</t>
  </si>
  <si>
    <t>21:0249:000073</t>
  </si>
  <si>
    <t>21:0249:000073:0003:0001:00</t>
  </si>
  <si>
    <t>106L  :951069:00:------:--</t>
  </si>
  <si>
    <t>21:0814:000083</t>
  </si>
  <si>
    <t>21:0249:000074</t>
  </si>
  <si>
    <t>21:0249:000074:0003:0001:00</t>
  </si>
  <si>
    <t>106L  :951070:00:------:--</t>
  </si>
  <si>
    <t>21:0814:000084</t>
  </si>
  <si>
    <t>21:0249:000075</t>
  </si>
  <si>
    <t>21:0249:000075:0003:0001:00</t>
  </si>
  <si>
    <t>106L  :951071:00:------:--</t>
  </si>
  <si>
    <t>21:0814:000085</t>
  </si>
  <si>
    <t>21:0249:000076</t>
  </si>
  <si>
    <t>21:0249:000076:0003:0001:00</t>
  </si>
  <si>
    <t>0.18</t>
  </si>
  <si>
    <t>106L  :951072:90</t>
  </si>
  <si>
    <t>21:0814:000086</t>
  </si>
  <si>
    <t>106L  :951073:00:------:--</t>
  </si>
  <si>
    <t>21:0814:000087</t>
  </si>
  <si>
    <t>21:0249:000077</t>
  </si>
  <si>
    <t>21:0249:000077:0003:0001:00</t>
  </si>
  <si>
    <t>106L  :951074:00:------:--</t>
  </si>
  <si>
    <t>21:0814:000088</t>
  </si>
  <si>
    <t>21:0249:000078</t>
  </si>
  <si>
    <t>21:0249:000078:0003:0001:00</t>
  </si>
  <si>
    <t>0.06</t>
  </si>
  <si>
    <t>106L  :951075:00:------:--</t>
  </si>
  <si>
    <t>21:0814:000089</t>
  </si>
  <si>
    <t>21:0249:000079</t>
  </si>
  <si>
    <t>21:0249:000079:0003:0001:00</t>
  </si>
  <si>
    <t>22</t>
  </si>
  <si>
    <t>106L  :951076:00:------:--</t>
  </si>
  <si>
    <t>21:0814:000090</t>
  </si>
  <si>
    <t>21:0249:000080</t>
  </si>
  <si>
    <t>21:0249:000080:0003:0001:00</t>
  </si>
  <si>
    <t>106L  :951077:00:------:--</t>
  </si>
  <si>
    <t>21:0814:000091</t>
  </si>
  <si>
    <t>21:0249:000081</t>
  </si>
  <si>
    <t>21:0249:000081:0003:0001:00</t>
  </si>
  <si>
    <t>106L  :951078:00:------:--</t>
  </si>
  <si>
    <t>21:0814:000092</t>
  </si>
  <si>
    <t>21:0249:000082</t>
  </si>
  <si>
    <t>21:0249:000082:0003:0001:00</t>
  </si>
  <si>
    <t>106L  :951079:00:------:--</t>
  </si>
  <si>
    <t>21:0814:000093</t>
  </si>
  <si>
    <t>21:0249:000083</t>
  </si>
  <si>
    <t>21:0249:000083:0003:0001:00</t>
  </si>
  <si>
    <t>7.1</t>
  </si>
  <si>
    <t>106L  :951080:00:------:--</t>
  </si>
  <si>
    <t>21:0814:000094</t>
  </si>
  <si>
    <t>21:0249:000084</t>
  </si>
  <si>
    <t>21:0249:000084:0003:0001:00</t>
  </si>
  <si>
    <t>106L  :951082:00:------:--</t>
  </si>
  <si>
    <t>21:0814:000095</t>
  </si>
  <si>
    <t>21:0249:000085</t>
  </si>
  <si>
    <t>21:0249:000085:0003:0001:00</t>
  </si>
  <si>
    <t>106L  :951083:10:------:--</t>
  </si>
  <si>
    <t>21:0814:000096</t>
  </si>
  <si>
    <t>21:0249:000086</t>
  </si>
  <si>
    <t>21:0249:000086:0003:0001:00</t>
  </si>
  <si>
    <t>106L  :951084:20:951083:10</t>
  </si>
  <si>
    <t>21:0814:000097</t>
  </si>
  <si>
    <t>21:0249:000086:0004:0001:00</t>
  </si>
  <si>
    <t>106L  :951085:90</t>
  </si>
  <si>
    <t>21:0814:000098</t>
  </si>
  <si>
    <t>0.23</t>
  </si>
  <si>
    <t>106L  :951086:00:------:--</t>
  </si>
  <si>
    <t>21:0814:000099</t>
  </si>
  <si>
    <t>21:0249:000087</t>
  </si>
  <si>
    <t>21:0249:000087:0003:0001:00</t>
  </si>
  <si>
    <t>106L  :951087:00:------:--</t>
  </si>
  <si>
    <t>21:0814:000100</t>
  </si>
  <si>
    <t>21:0249:000088</t>
  </si>
  <si>
    <t>21:0249:000088:0003:0001:00</t>
  </si>
  <si>
    <t>116H  :951002:00:------:--</t>
  </si>
  <si>
    <t>21:0814:000101</t>
  </si>
  <si>
    <t>21:0249:000089</t>
  </si>
  <si>
    <t>21:0249:000089:0003:0001:00</t>
  </si>
  <si>
    <t>116H  :951003:10:------:--</t>
  </si>
  <si>
    <t>21:0814:000102</t>
  </si>
  <si>
    <t>21:0249:000090</t>
  </si>
  <si>
    <t>21:0249:000090:0003:0001:00</t>
  </si>
  <si>
    <t>6.6</t>
  </si>
  <si>
    <t>116H  :951004:20:951003:10</t>
  </si>
  <si>
    <t>21:0814:000103</t>
  </si>
  <si>
    <t>21:0249:000090:0004:0001:00</t>
  </si>
  <si>
    <t>84</t>
  </si>
  <si>
    <t>0.08</t>
  </si>
  <si>
    <t>116H  :951005:00:------:--</t>
  </si>
  <si>
    <t>21:0814:000104</t>
  </si>
  <si>
    <t>21:0249:000091</t>
  </si>
  <si>
    <t>21:0249:000091:0003:0001:00</t>
  </si>
  <si>
    <t>116H  :951006:00:------:--</t>
  </si>
  <si>
    <t>21:0814:000105</t>
  </si>
  <si>
    <t>21:0249:000092</t>
  </si>
  <si>
    <t>21:0249:000092:0003:0001:00</t>
  </si>
  <si>
    <t>5.8</t>
  </si>
  <si>
    <t>0.12</t>
  </si>
  <si>
    <t>116H  :951007:00:------:--</t>
  </si>
  <si>
    <t>21:0814:000106</t>
  </si>
  <si>
    <t>21:0249:000093</t>
  </si>
  <si>
    <t>21:0249:000093:0003:0001:00</t>
  </si>
  <si>
    <t>64</t>
  </si>
  <si>
    <t>6.5</t>
  </si>
  <si>
    <t>116H  :951008:00:------:--</t>
  </si>
  <si>
    <t>21:0814:000107</t>
  </si>
  <si>
    <t>21:0249:000094</t>
  </si>
  <si>
    <t>21:0249:000094:0003:0001:00</t>
  </si>
  <si>
    <t>5.9</t>
  </si>
  <si>
    <t>116H  :951009:00:------:--</t>
  </si>
  <si>
    <t>21:0814:000108</t>
  </si>
  <si>
    <t>21:0249:000095</t>
  </si>
  <si>
    <t>21:0249:000095:0003:0001:00</t>
  </si>
  <si>
    <t>6.3</t>
  </si>
  <si>
    <t>116H  :951010:00:------:--</t>
  </si>
  <si>
    <t>21:0814:000109</t>
  </si>
  <si>
    <t>21:0249:000096</t>
  </si>
  <si>
    <t>21:0249:000096:0003:0001:00</t>
  </si>
  <si>
    <t>72</t>
  </si>
  <si>
    <t>116H  :951011:00:------:--</t>
  </si>
  <si>
    <t>21:0814:000110</t>
  </si>
  <si>
    <t>21:0249:000097</t>
  </si>
  <si>
    <t>21:0249:000097:0003:0001:00</t>
  </si>
  <si>
    <t>80</t>
  </si>
  <si>
    <t>116H  :951012:00:------:--</t>
  </si>
  <si>
    <t>21:0814:000111</t>
  </si>
  <si>
    <t>21:0249:000098</t>
  </si>
  <si>
    <t>21:0249:000098:0003:0001:00</t>
  </si>
  <si>
    <t>116H  :951013:00:------:--</t>
  </si>
  <si>
    <t>21:0814:000112</t>
  </si>
  <si>
    <t>21:0249:000099</t>
  </si>
  <si>
    <t>21:0249:000099:0003:0001:00</t>
  </si>
  <si>
    <t>116H  :951014:00:------:--</t>
  </si>
  <si>
    <t>21:0814:000113</t>
  </si>
  <si>
    <t>21:0249:000100</t>
  </si>
  <si>
    <t>21:0249:000100:0003:0001:00</t>
  </si>
  <si>
    <t>116H  :951015:00:------:--</t>
  </si>
  <si>
    <t>21:0814:000114</t>
  </si>
  <si>
    <t>21:0249:000101</t>
  </si>
  <si>
    <t>21:0249:000101:0003:0001:00</t>
  </si>
  <si>
    <t>116H  :951016:00:------:--</t>
  </si>
  <si>
    <t>21:0814:000115</t>
  </si>
  <si>
    <t>21:0249:000102</t>
  </si>
  <si>
    <t>21:0249:000102:0003:0001:00</t>
  </si>
  <si>
    <t>7</t>
  </si>
  <si>
    <t>116H  :951017:90</t>
  </si>
  <si>
    <t>21:0814:000116</t>
  </si>
  <si>
    <t>116H  :951018:00:------:--</t>
  </si>
  <si>
    <t>21:0814:000117</t>
  </si>
  <si>
    <t>21:0249:000103</t>
  </si>
  <si>
    <t>21:0249:000103:0003:0001:00</t>
  </si>
  <si>
    <t>116H  :951019:00:------:--</t>
  </si>
  <si>
    <t>21:0814:000118</t>
  </si>
  <si>
    <t>21:0249:000104</t>
  </si>
  <si>
    <t>21:0249:000104:0003:0001:00</t>
  </si>
  <si>
    <t>116H  :951020:00:------:--</t>
  </si>
  <si>
    <t>21:0814:000119</t>
  </si>
  <si>
    <t>21:0249:000105</t>
  </si>
  <si>
    <t>21:0249:000105:0003:0001:00</t>
  </si>
  <si>
    <t>116H  :951022:10:------:--</t>
  </si>
  <si>
    <t>21:0814:000120</t>
  </si>
  <si>
    <t>21:0249:000106</t>
  </si>
  <si>
    <t>21:0249:000106:0003:0001:00</t>
  </si>
  <si>
    <t>92</t>
  </si>
  <si>
    <t>0.16</t>
  </si>
  <si>
    <t>116H  :951023:20:951022:10</t>
  </si>
  <si>
    <t>21:0814:000121</t>
  </si>
  <si>
    <t>21:0249:000106:0004:0001:00</t>
  </si>
  <si>
    <t>6.1</t>
  </si>
  <si>
    <t>116H  :951024:90</t>
  </si>
  <si>
    <t>21:0814:000122</t>
  </si>
  <si>
    <t>116H  :951025:00:------:--</t>
  </si>
  <si>
    <t>21:0814:000123</t>
  </si>
  <si>
    <t>21:0249:000107</t>
  </si>
  <si>
    <t>21:0249:000107:0003:0001:00</t>
  </si>
  <si>
    <t>116H  :951026:00:------:--</t>
  </si>
  <si>
    <t>21:0814:000124</t>
  </si>
  <si>
    <t>21:0249:000108</t>
  </si>
  <si>
    <t>21:0249:000108:0003:0001:00</t>
  </si>
  <si>
    <t>116I  :951002:10:------:--</t>
  </si>
  <si>
    <t>21:0814:000125</t>
  </si>
  <si>
    <t>21:0249:000109</t>
  </si>
  <si>
    <t>21:0249:000109:0003:0001:00</t>
  </si>
  <si>
    <t>116I  :951003:20:951002:10</t>
  </si>
  <si>
    <t>21:0814:000126</t>
  </si>
  <si>
    <t>21:0249:000109:0004:0001:00</t>
  </si>
  <si>
    <t>116I  :951004:00:------:--</t>
  </si>
  <si>
    <t>21:0814:000127</t>
  </si>
  <si>
    <t>21:0249:000110</t>
  </si>
  <si>
    <t>21:0249:000110:0003:0001:00</t>
  </si>
  <si>
    <t>116I  :951005:00:------:--</t>
  </si>
  <si>
    <t>21:0814:000128</t>
  </si>
  <si>
    <t>21:0249:000111</t>
  </si>
  <si>
    <t>21:0249:000111:0003:0001:00</t>
  </si>
  <si>
    <t>0.5</t>
  </si>
  <si>
    <t>116I  :951006:00:------:--</t>
  </si>
  <si>
    <t>21:0814:000129</t>
  </si>
  <si>
    <t>21:0249:000112</t>
  </si>
  <si>
    <t>21:0249:000112:0003:0001:00</t>
  </si>
  <si>
    <t>6000</t>
  </si>
  <si>
    <t>2.5</t>
  </si>
  <si>
    <t>0.61</t>
  </si>
  <si>
    <t>116I  :951007:00:------:--</t>
  </si>
  <si>
    <t>21:0814:000130</t>
  </si>
  <si>
    <t>21:0249:000113</t>
  </si>
  <si>
    <t>21:0249:000113:0003:0001:00</t>
  </si>
  <si>
    <t>116I  :951008:00:------:--</t>
  </si>
  <si>
    <t>21:0814:000131</t>
  </si>
  <si>
    <t>21:0249:000114</t>
  </si>
  <si>
    <t>21:0249:000114:0003:0001:00</t>
  </si>
  <si>
    <t>95</t>
  </si>
  <si>
    <t>0.58</t>
  </si>
  <si>
    <t>116I  :951009:00:------:--</t>
  </si>
  <si>
    <t>21:0814:000132</t>
  </si>
  <si>
    <t>21:0249:000115</t>
  </si>
  <si>
    <t>21:0249:000115:0003:0001:00</t>
  </si>
  <si>
    <t>116I  :951010:00:------:--</t>
  </si>
  <si>
    <t>21:0814:000133</t>
  </si>
  <si>
    <t>21:0249:000116</t>
  </si>
  <si>
    <t>21:0249:000116:0003:0001:00</t>
  </si>
  <si>
    <t>0.38</t>
  </si>
  <si>
    <t>116I  :951011:00:------:--</t>
  </si>
  <si>
    <t>21:0814:000134</t>
  </si>
  <si>
    <t>21:0249:000117</t>
  </si>
  <si>
    <t>21:0249:000117:0003:0001:00</t>
  </si>
  <si>
    <t>116I  :951012:00:------:--</t>
  </si>
  <si>
    <t>21:0814:000135</t>
  </si>
  <si>
    <t>21:0249:000118</t>
  </si>
  <si>
    <t>21:0249:000118:0003:0001:00</t>
  </si>
  <si>
    <t>116I  :951013:00:------:--</t>
  </si>
  <si>
    <t>21:0814:000136</t>
  </si>
  <si>
    <t>21:0249:000119</t>
  </si>
  <si>
    <t>21:0249:000119:0003:0001:00</t>
  </si>
  <si>
    <t>0.4</t>
  </si>
  <si>
    <t>116I  :951014:00:------:--</t>
  </si>
  <si>
    <t>21:0814:000137</t>
  </si>
  <si>
    <t>21:0249:000120</t>
  </si>
  <si>
    <t>21:0249:000120:0003:0001:00</t>
  </si>
  <si>
    <t>116I  :951015:00:------:--</t>
  </si>
  <si>
    <t>21:0814:000138</t>
  </si>
  <si>
    <t>21:0249:000121</t>
  </si>
  <si>
    <t>21:0249:000121:0003:0001:00</t>
  </si>
  <si>
    <t>116I  :951016:00:------:--</t>
  </si>
  <si>
    <t>21:0814:000139</t>
  </si>
  <si>
    <t>21:0249:000122</t>
  </si>
  <si>
    <t>21:0249:000122:0003:0001:00</t>
  </si>
  <si>
    <t>130</t>
  </si>
  <si>
    <t>116I  :951017:00:------:--</t>
  </si>
  <si>
    <t>21:0814:000140</t>
  </si>
  <si>
    <t>21:0249:000123</t>
  </si>
  <si>
    <t>21:0249:000123:0003:0001:00</t>
  </si>
  <si>
    <t>300</t>
  </si>
  <si>
    <t>0.26</t>
  </si>
  <si>
    <t>116I  :951018:00:------:--</t>
  </si>
  <si>
    <t>21:0814:000141</t>
  </si>
  <si>
    <t>21:0249:000124</t>
  </si>
  <si>
    <t>21:0249:000124:0003:0001:00</t>
  </si>
  <si>
    <t>150</t>
  </si>
  <si>
    <t>116I  :951019:90</t>
  </si>
  <si>
    <t>21:0814:000142</t>
  </si>
  <si>
    <t>116I  :951020:00:------:--</t>
  </si>
  <si>
    <t>21:0814:000143</t>
  </si>
  <si>
    <t>21:0249:000125</t>
  </si>
  <si>
    <t>21:0249:000125:0003:0001:00</t>
  </si>
  <si>
    <t>320</t>
  </si>
  <si>
    <t>4.6</t>
  </si>
  <si>
    <t>116I  :951022:10:------:--</t>
  </si>
  <si>
    <t>21:0814:000144</t>
  </si>
  <si>
    <t>21:0249:000126</t>
  </si>
  <si>
    <t>21:0249:000126:0003:0001:00</t>
  </si>
  <si>
    <t>240</t>
  </si>
  <si>
    <t>116I  :951023:20:951022:10</t>
  </si>
  <si>
    <t>21:0814:000145</t>
  </si>
  <si>
    <t>21:0249:000126:0004:0001:00</t>
  </si>
  <si>
    <t>260</t>
  </si>
  <si>
    <t>116I  :951024:00:------:--</t>
  </si>
  <si>
    <t>21:0814:000146</t>
  </si>
  <si>
    <t>21:0249:000127</t>
  </si>
  <si>
    <t>21:0249:000127:0003:0001:00</t>
  </si>
  <si>
    <t>116I  :951025:00:------:--</t>
  </si>
  <si>
    <t>21:0814:000147</t>
  </si>
  <si>
    <t>21:0249:000128</t>
  </si>
  <si>
    <t>21:0249:000128:0003:0001:00</t>
  </si>
  <si>
    <t>116I  :951026:00:------:--</t>
  </si>
  <si>
    <t>21:0814:000148</t>
  </si>
  <si>
    <t>21:0249:000129</t>
  </si>
  <si>
    <t>21:0249:000129:0003:0001:00</t>
  </si>
  <si>
    <t>116I  :951027:00:------:--</t>
  </si>
  <si>
    <t>21:0814:000149</t>
  </si>
  <si>
    <t>21:0249:000130</t>
  </si>
  <si>
    <t>21:0249:000130:0003:0001:00</t>
  </si>
  <si>
    <t>116I  :951028:00:------:--</t>
  </si>
  <si>
    <t>21:0814:000150</t>
  </si>
  <si>
    <t>21:0249:000131</t>
  </si>
  <si>
    <t>21:0249:000131:0003:0001:00</t>
  </si>
  <si>
    <t>280</t>
  </si>
  <si>
    <t>5.4</t>
  </si>
  <si>
    <t>116I  :951029:00:------:--</t>
  </si>
  <si>
    <t>21:0814:000151</t>
  </si>
  <si>
    <t>21:0249:000132</t>
  </si>
  <si>
    <t>21:0249:000132:0003:0001:00</t>
  </si>
  <si>
    <t>8.6</t>
  </si>
  <si>
    <t>116I  :951030:00:------:--</t>
  </si>
  <si>
    <t>21:0814:000152</t>
  </si>
  <si>
    <t>21:0249:000133</t>
  </si>
  <si>
    <t>21:0249:000133:0003:0001:00</t>
  </si>
  <si>
    <t>116I  :951031:00:------:--</t>
  </si>
  <si>
    <t>21:0814:000153</t>
  </si>
  <si>
    <t>21:0249:000134</t>
  </si>
  <si>
    <t>21:0249:000134:0003:0001:00</t>
  </si>
  <si>
    <t>0.45</t>
  </si>
  <si>
    <t>116I  :951032:90</t>
  </si>
  <si>
    <t>21:0814:000154</t>
  </si>
  <si>
    <t>116I  :951033:00:------:--</t>
  </si>
  <si>
    <t>21:0814:000155</t>
  </si>
  <si>
    <t>21:0249:000135</t>
  </si>
  <si>
    <t>21:0249:000135:0003:0001:00</t>
  </si>
  <si>
    <t>1.4</t>
  </si>
  <si>
    <t>116I  :951034:00:------:--</t>
  </si>
  <si>
    <t>21:0814:000156</t>
  </si>
  <si>
    <t>21:0249:000136</t>
  </si>
  <si>
    <t>21:0249:000136:0003:0001:00</t>
  </si>
  <si>
    <t>116I  :951035:00:------:--</t>
  </si>
  <si>
    <t>21:0814:000157</t>
  </si>
  <si>
    <t>21:0249:000137</t>
  </si>
  <si>
    <t>21:0249:000137:0003:0001:00</t>
  </si>
  <si>
    <t>0.25</t>
  </si>
  <si>
    <t>116I  :951036:00:------:--</t>
  </si>
  <si>
    <t>21:0814:000158</t>
  </si>
  <si>
    <t>21:0249:000138</t>
  </si>
  <si>
    <t>21:0249:000138:0003:0001:00</t>
  </si>
  <si>
    <t>0.76</t>
  </si>
  <si>
    <t>116I  :951037:00:------:--</t>
  </si>
  <si>
    <t>21:0814:000159</t>
  </si>
  <si>
    <t>21:0249:000139</t>
  </si>
  <si>
    <t>21:0249:000139:0003:0001:00</t>
  </si>
  <si>
    <t>52</t>
  </si>
  <si>
    <t>116I  :951038:00:------:--</t>
  </si>
  <si>
    <t>21:0814:000160</t>
  </si>
  <si>
    <t>21:0249:000140</t>
  </si>
  <si>
    <t>21:0249:000140:0003:0001:00</t>
  </si>
  <si>
    <t>8.5</t>
  </si>
  <si>
    <t>116I  :951039:00:------:--</t>
  </si>
  <si>
    <t>21:0814:000161</t>
  </si>
  <si>
    <t>21:0249:000141</t>
  </si>
  <si>
    <t>21:0249:000141:0003:0001:00</t>
  </si>
  <si>
    <t>116I  :951040:00:------:--</t>
  </si>
  <si>
    <t>21:0814:000162</t>
  </si>
  <si>
    <t>21:0249:000142</t>
  </si>
  <si>
    <t>21:0249:000142:0003:0001:00</t>
  </si>
  <si>
    <t>116I  :951042:00:------:--</t>
  </si>
  <si>
    <t>21:0814:000163</t>
  </si>
  <si>
    <t>21:0249:000143</t>
  </si>
  <si>
    <t>21:0249:000143:0003:0001:00</t>
  </si>
  <si>
    <t>0.9</t>
  </si>
  <si>
    <t>116I  :951043:00:------:--</t>
  </si>
  <si>
    <t>21:0814:000164</t>
  </si>
  <si>
    <t>21:0249:000144</t>
  </si>
  <si>
    <t>21:0249:000144:0003:0001:00</t>
  </si>
  <si>
    <t>116I  :951044:00:------:--</t>
  </si>
  <si>
    <t>21:0814:000165</t>
  </si>
  <si>
    <t>21:0249:000145</t>
  </si>
  <si>
    <t>21:0249:000145:0003:0001:00</t>
  </si>
  <si>
    <t>580</t>
  </si>
  <si>
    <t>4.2</t>
  </si>
  <si>
    <t>8.8</t>
  </si>
  <si>
    <t>116I  :951045:10:------:--</t>
  </si>
  <si>
    <t>21:0814:000166</t>
  </si>
  <si>
    <t>21:0249:000146</t>
  </si>
  <si>
    <t>21:0249:000146:0003:0001:00</t>
  </si>
  <si>
    <t>250</t>
  </si>
  <si>
    <t>116I  :951046:20:951045:10</t>
  </si>
  <si>
    <t>21:0814:000167</t>
  </si>
  <si>
    <t>21:0249:000146:0004:0001:00</t>
  </si>
  <si>
    <t>220</t>
  </si>
  <si>
    <t>116I  :951047:00:------:--</t>
  </si>
  <si>
    <t>21:0814:000168</t>
  </si>
  <si>
    <t>21:0249:000147</t>
  </si>
  <si>
    <t>21:0249:000147:0003:0001:00</t>
  </si>
  <si>
    <t>190</t>
  </si>
  <si>
    <t>0.41</t>
  </si>
  <si>
    <t>116I  :951048:00:------:--</t>
  </si>
  <si>
    <t>21:0814:000169</t>
  </si>
  <si>
    <t>21:0249:000148</t>
  </si>
  <si>
    <t>21:0249:000148:0003:0001:00</t>
  </si>
  <si>
    <t>0.79</t>
  </si>
  <si>
    <t>116I  :951049:00:------:--</t>
  </si>
  <si>
    <t>21:0814:000170</t>
  </si>
  <si>
    <t>21:0249:000149</t>
  </si>
  <si>
    <t>21:0249:000149:0003:0001:00</t>
  </si>
  <si>
    <t>116I  :951050:00:------:--</t>
  </si>
  <si>
    <t>21:0814:000171</t>
  </si>
  <si>
    <t>21:0249:000150</t>
  </si>
  <si>
    <t>21:0249:000150:0003:0001:00</t>
  </si>
  <si>
    <t>800</t>
  </si>
  <si>
    <t>116I  :951051:00:------:--</t>
  </si>
  <si>
    <t>21:0814:000172</t>
  </si>
  <si>
    <t>21:0249:000151</t>
  </si>
  <si>
    <t>21:0249:000151:0003:0001:00</t>
  </si>
  <si>
    <t>200</t>
  </si>
  <si>
    <t>1.7</t>
  </si>
  <si>
    <t>116I  :951052:00:------:--</t>
  </si>
  <si>
    <t>21:0814:000173</t>
  </si>
  <si>
    <t>21:0249:000152</t>
  </si>
  <si>
    <t>21:0249:000152:0003:0001:00</t>
  </si>
  <si>
    <t>1.6</t>
  </si>
  <si>
    <t>116I  :951053:00:------:--</t>
  </si>
  <si>
    <t>21:0814:000174</t>
  </si>
  <si>
    <t>21:0249:000153</t>
  </si>
  <si>
    <t>21:0249:000153:0003:0001:00</t>
  </si>
  <si>
    <t>116I  :951054:00:------:--</t>
  </si>
  <si>
    <t>21:0814:000175</t>
  </si>
  <si>
    <t>21:0249:000154</t>
  </si>
  <si>
    <t>21:0249:000154:0003:0001:00</t>
  </si>
  <si>
    <t>0.86</t>
  </si>
  <si>
    <t>116I  :951055:00:------:--</t>
  </si>
  <si>
    <t>21:0814:000176</t>
  </si>
  <si>
    <t>21:0249:000155</t>
  </si>
  <si>
    <t>21:0249:000155:0003:0001:00</t>
  </si>
  <si>
    <t>0.94</t>
  </si>
  <si>
    <t>116I  :951056:00:------:--</t>
  </si>
  <si>
    <t>21:0814:000177</t>
  </si>
  <si>
    <t>21:0249:000156</t>
  </si>
  <si>
    <t>21:0249:000156:0003:0001:00</t>
  </si>
  <si>
    <t>116I  :951057:00:------:--</t>
  </si>
  <si>
    <t>21:0814:000178</t>
  </si>
  <si>
    <t>21:0249:000157</t>
  </si>
  <si>
    <t>21:0249:000157:0003:0001:00</t>
  </si>
  <si>
    <t>116I  :951058:90</t>
  </si>
  <si>
    <t>21:0814:000179</t>
  </si>
  <si>
    <t>116I  :951059:00:------:--</t>
  </si>
  <si>
    <t>21:0814:000180</t>
  </si>
  <si>
    <t>21:0249:000158</t>
  </si>
  <si>
    <t>21:0249:000158:0003:0001:00</t>
  </si>
  <si>
    <t>116I  :951060:00:------:--</t>
  </si>
  <si>
    <t>21:0814:000181</t>
  </si>
  <si>
    <t>21:0249:000159</t>
  </si>
  <si>
    <t>21:0249:000159:0003:0001:00</t>
  </si>
  <si>
    <t>0.15</t>
  </si>
  <si>
    <t>116I  :951062:10:------:--</t>
  </si>
  <si>
    <t>21:0814:000182</t>
  </si>
  <si>
    <t>21:0249:000160</t>
  </si>
  <si>
    <t>21:0249:000160:0003:0001:00</t>
  </si>
  <si>
    <t>116I  :951063:20:951062:10</t>
  </si>
  <si>
    <t>21:0814:000183</t>
  </si>
  <si>
    <t>21:0249:000160:0004:0001:00</t>
  </si>
  <si>
    <t>116I  :951064:00:------:--</t>
  </si>
  <si>
    <t>21:0814:000184</t>
  </si>
  <si>
    <t>21:0249:000161</t>
  </si>
  <si>
    <t>21:0249:000161:0003:0001:00</t>
  </si>
  <si>
    <t>0.88</t>
  </si>
  <si>
    <t>116I  :951065:00:------:--</t>
  </si>
  <si>
    <t>21:0814:000185</t>
  </si>
  <si>
    <t>21:0249:000162</t>
  </si>
  <si>
    <t>21:0249:000162:0003:0001:00</t>
  </si>
  <si>
    <t>0.14</t>
  </si>
  <si>
    <t>116I  :951066:00:------:--</t>
  </si>
  <si>
    <t>21:0814:000186</t>
  </si>
  <si>
    <t>21:0249:000163</t>
  </si>
  <si>
    <t>21:0249:000163:0003:0001:00</t>
  </si>
  <si>
    <t>116I  :951067:00:------:--</t>
  </si>
  <si>
    <t>21:0814:000187</t>
  </si>
  <si>
    <t>21:0249:000164</t>
  </si>
  <si>
    <t>21:0249:000164:0003:0001:00</t>
  </si>
  <si>
    <t>116I  :951068:00:------:--</t>
  </si>
  <si>
    <t>21:0814:000188</t>
  </si>
  <si>
    <t>21:0249:000165</t>
  </si>
  <si>
    <t>21:0249:000165:0003:0001:00</t>
  </si>
  <si>
    <t>116I  :951069:00:------:--</t>
  </si>
  <si>
    <t>21:0814:000189</t>
  </si>
  <si>
    <t>21:0249:000166</t>
  </si>
  <si>
    <t>21:0249:000166:0003:0001:00</t>
  </si>
  <si>
    <t>116I  :951070:00:------:--</t>
  </si>
  <si>
    <t>21:0814:000190</t>
  </si>
  <si>
    <t>21:0249:000167</t>
  </si>
  <si>
    <t>21:0249:000167:0003:0001:00</t>
  </si>
  <si>
    <t>0.13</t>
  </si>
  <si>
    <t>116I  :951071:00:------:--</t>
  </si>
  <si>
    <t>21:0814:000191</t>
  </si>
  <si>
    <t>21:0249:000168</t>
  </si>
  <si>
    <t>21:0249:000168:0003:0001:00</t>
  </si>
  <si>
    <t>116I  :951072:00:------:--</t>
  </si>
  <si>
    <t>21:0814:000192</t>
  </si>
  <si>
    <t>21:0249:000169</t>
  </si>
  <si>
    <t>21:0249:000169:0003:0001:00</t>
  </si>
  <si>
    <t>116I  :951073:90</t>
  </si>
  <si>
    <t>21:0814:000193</t>
  </si>
  <si>
    <t>116I  :951074:00:------:--</t>
  </si>
  <si>
    <t>21:0814:000194</t>
  </si>
  <si>
    <t>21:0249:000170</t>
  </si>
  <si>
    <t>21:0249:000170:0003:0001:00</t>
  </si>
  <si>
    <t>116I  :951075:00:------:--</t>
  </si>
  <si>
    <t>21:0814:000195</t>
  </si>
  <si>
    <t>21:0249:000171</t>
  </si>
  <si>
    <t>21:0249:000171:0003:0001:00</t>
  </si>
  <si>
    <t>116I  :951076:00:------:--</t>
  </si>
  <si>
    <t>21:0814:000196</t>
  </si>
  <si>
    <t>21:0249:000172</t>
  </si>
  <si>
    <t>21:0249:000172:0003:0001:00</t>
  </si>
  <si>
    <t>0.62</t>
  </si>
  <si>
    <t>116I  :951077:00:------:--</t>
  </si>
  <si>
    <t>21:0814:000197</t>
  </si>
  <si>
    <t>21:0249:000173</t>
  </si>
  <si>
    <t>21:0249:000173:0003:0001:00</t>
  </si>
  <si>
    <t>116I  :951078:00:------:--</t>
  </si>
  <si>
    <t>21:0814:000198</t>
  </si>
  <si>
    <t>21:0249:000174</t>
  </si>
  <si>
    <t>21:0249:000174:0003:0001:00</t>
  </si>
  <si>
    <t>116I  :951079:00:------:--</t>
  </si>
  <si>
    <t>21:0814:000199</t>
  </si>
  <si>
    <t>21:0249:000175</t>
  </si>
  <si>
    <t>21:0249:000175:0003:0001:00</t>
  </si>
  <si>
    <t>5.6</t>
  </si>
  <si>
    <t>116I  :951080:00:------:--</t>
  </si>
  <si>
    <t>21:0814:000200</t>
  </si>
  <si>
    <t>21:0249:000176</t>
  </si>
  <si>
    <t>21:0249:000176:0003:0001:00</t>
  </si>
  <si>
    <t>4.1</t>
  </si>
  <si>
    <t>116I  :951082:00:------:--</t>
  </si>
  <si>
    <t>21:0814:000201</t>
  </si>
  <si>
    <t>21:0249:000177</t>
  </si>
  <si>
    <t>21:0249:000177:0003:0001:00</t>
  </si>
  <si>
    <t>116I  :951083:00:------:--</t>
  </si>
  <si>
    <t>21:0814:000202</t>
  </si>
  <si>
    <t>21:0249:000178</t>
  </si>
  <si>
    <t>21:0249:000178:0003:0001:00</t>
  </si>
  <si>
    <t>116I  :951084:00:------:--</t>
  </si>
  <si>
    <t>21:0814:000203</t>
  </si>
  <si>
    <t>21:0249:000179</t>
  </si>
  <si>
    <t>21:0249:000179:0003:0001:00</t>
  </si>
  <si>
    <t>116I  :951085:10:------:--</t>
  </si>
  <si>
    <t>21:0814:000204</t>
  </si>
  <si>
    <t>21:0249:000180</t>
  </si>
  <si>
    <t>21:0249:000180:0003:0001:00</t>
  </si>
  <si>
    <t>116I  :951086:20:951085:10</t>
  </si>
  <si>
    <t>21:0814:000205</t>
  </si>
  <si>
    <t>21:0249:000180:0004:0001:00</t>
  </si>
  <si>
    <t>116I  :951087:00:------:--</t>
  </si>
  <si>
    <t>21:0814:000206</t>
  </si>
  <si>
    <t>21:0249:000181</t>
  </si>
  <si>
    <t>21:0249:000181:0003:0001:00</t>
  </si>
  <si>
    <t>116I  :951088:00:------:--</t>
  </si>
  <si>
    <t>21:0814:000207</t>
  </si>
  <si>
    <t>21:0249:000182</t>
  </si>
  <si>
    <t>21:0249:000182:0003:0001:00</t>
  </si>
  <si>
    <t>116I  :951089:00:------:--</t>
  </si>
  <si>
    <t>21:0814:000208</t>
  </si>
  <si>
    <t>21:0249:000183</t>
  </si>
  <si>
    <t>21:0249:000183:0003:0001:00</t>
  </si>
  <si>
    <t>116I  :951090:00:------:--</t>
  </si>
  <si>
    <t>21:0814:000209</t>
  </si>
  <si>
    <t>21:0249:000184</t>
  </si>
  <si>
    <t>21:0249:000184:0003:0001:00</t>
  </si>
  <si>
    <t>0.21</t>
  </si>
  <si>
    <t>116I  :951091:00:------:--</t>
  </si>
  <si>
    <t>21:0814:000210</t>
  </si>
  <si>
    <t>21:0249:000185</t>
  </si>
  <si>
    <t>21:0249:000185:0003:0001:00</t>
  </si>
  <si>
    <t>116I  :951092:00:------:--</t>
  </si>
  <si>
    <t>21:0814:000211</t>
  </si>
  <si>
    <t>21:0249:000186</t>
  </si>
  <si>
    <t>21:0249:000186:0003:0001:00</t>
  </si>
  <si>
    <t>0.55</t>
  </si>
  <si>
    <t>116I  :951093:00:------:--</t>
  </si>
  <si>
    <t>21:0814:000212</t>
  </si>
  <si>
    <t>21:0249:000187</t>
  </si>
  <si>
    <t>21:0249:000187:0003:0001:00</t>
  </si>
  <si>
    <t>116I  :951094:00:------:--</t>
  </si>
  <si>
    <t>21:0814:000213</t>
  </si>
  <si>
    <t>21:0249:000188</t>
  </si>
  <si>
    <t>21:0249:000188:0003:0001:00</t>
  </si>
  <si>
    <t>50</t>
  </si>
  <si>
    <t>116I  :951095:00:------:--</t>
  </si>
  <si>
    <t>21:0814:000214</t>
  </si>
  <si>
    <t>21:0249:000189</t>
  </si>
  <si>
    <t>21:0249:000189:0003:0001:00</t>
  </si>
  <si>
    <t>116I  :951096:90</t>
  </si>
  <si>
    <t>21:0814:000215</t>
  </si>
  <si>
    <t>116I  :951097:00:------:--</t>
  </si>
  <si>
    <t>21:0814:000216</t>
  </si>
  <si>
    <t>21:0249:000190</t>
  </si>
  <si>
    <t>21:0249:000190:0003:0001:00</t>
  </si>
  <si>
    <t>116I  :951098:00:------:--</t>
  </si>
  <si>
    <t>21:0814:000217</t>
  </si>
  <si>
    <t>21:0249:000191</t>
  </si>
  <si>
    <t>21:0249:000191:0003:0001:00</t>
  </si>
  <si>
    <t>116I  :951099:00:------:--</t>
  </si>
  <si>
    <t>21:0814:000218</t>
  </si>
  <si>
    <t>21:0249:000192</t>
  </si>
  <si>
    <t>21:0249:000192:0003:0001:00</t>
  </si>
  <si>
    <t>116I  :951100:00:------:--</t>
  </si>
  <si>
    <t>21:0814:000219</t>
  </si>
  <si>
    <t>21:0249:000193</t>
  </si>
  <si>
    <t>21:0249:000193:0003:0001:00</t>
  </si>
  <si>
    <t>116I  :951102:90</t>
  </si>
  <si>
    <t>21:0814:000220</t>
  </si>
  <si>
    <t>116I  :951103:10:------:--</t>
  </si>
  <si>
    <t>21:0814:000221</t>
  </si>
  <si>
    <t>21:0249:000194</t>
  </si>
  <si>
    <t>21:0249:000194:0003:0001:00</t>
  </si>
  <si>
    <t>116I  :951104:20:951103:10</t>
  </si>
  <si>
    <t>21:0814:000222</t>
  </si>
  <si>
    <t>21:0249:000194:0004:0001:00</t>
  </si>
  <si>
    <t>116I  :951105:00:------:--</t>
  </si>
  <si>
    <t>21:0814:000223</t>
  </si>
  <si>
    <t>21:0249:000195</t>
  </si>
  <si>
    <t>21:0249:000195:0003:0001:00</t>
  </si>
  <si>
    <t>116I  :951106:00:------:--</t>
  </si>
  <si>
    <t>21:0814:000224</t>
  </si>
  <si>
    <t>21:0249:000196</t>
  </si>
  <si>
    <t>21:0249:000196:0003:0001:00</t>
  </si>
  <si>
    <t>116I  :951107:00:------:--</t>
  </si>
  <si>
    <t>21:0814:000225</t>
  </si>
  <si>
    <t>21:0249:000197</t>
  </si>
  <si>
    <t>21:0249:000197:0003:0001:00</t>
  </si>
  <si>
    <t>3</t>
  </si>
  <si>
    <t>116I  :951108:00:------:--</t>
  </si>
  <si>
    <t>21:0814:000226</t>
  </si>
  <si>
    <t>21:0249:000198</t>
  </si>
  <si>
    <t>21:0249:000198:0003:0001:00</t>
  </si>
  <si>
    <t>450</t>
  </si>
  <si>
    <t>116I  :951109:00:------:--</t>
  </si>
  <si>
    <t>21:0814:000227</t>
  </si>
  <si>
    <t>21:0249:000199</t>
  </si>
  <si>
    <t>21:0249:000199:0003:0001:00</t>
  </si>
  <si>
    <t>116I  :951110:00:------:--</t>
  </si>
  <si>
    <t>21:0814:000228</t>
  </si>
  <si>
    <t>21:0249:000200</t>
  </si>
  <si>
    <t>21:0249:000200:0003:0001:00</t>
  </si>
  <si>
    <t>400</t>
  </si>
  <si>
    <t>4.7</t>
  </si>
  <si>
    <t>116I  :951111:00:------:--</t>
  </si>
  <si>
    <t>21:0814:000229</t>
  </si>
  <si>
    <t>21:0249:000201</t>
  </si>
  <si>
    <t>21:0249:000201:0003:0001:00</t>
  </si>
  <si>
    <t>440</t>
  </si>
  <si>
    <t>3.6</t>
  </si>
  <si>
    <t>116I  :951112:00:------:--</t>
  </si>
  <si>
    <t>21:0814:000230</t>
  </si>
  <si>
    <t>21:0249:000202</t>
  </si>
  <si>
    <t>21:0249:000202:0003:0001:00</t>
  </si>
  <si>
    <t>640</t>
  </si>
  <si>
    <t>3.1</t>
  </si>
  <si>
    <t>116I  :951113:00:------:--</t>
  </si>
  <si>
    <t>21:0814:000231</t>
  </si>
  <si>
    <t>21:0249:000203</t>
  </si>
  <si>
    <t>21:0249:000203:0003:0001:00</t>
  </si>
  <si>
    <t>6</t>
  </si>
  <si>
    <t>116I  :951114:00:------:--</t>
  </si>
  <si>
    <t>21:0814:000232</t>
  </si>
  <si>
    <t>21:0249:000204</t>
  </si>
  <si>
    <t>21:0249:000204:0003:0001:00</t>
  </si>
  <si>
    <t>2200</t>
  </si>
  <si>
    <t>0.53</t>
  </si>
  <si>
    <t>116I  :951115:00:------:--</t>
  </si>
  <si>
    <t>21:0814:000233</t>
  </si>
  <si>
    <t>21:0249:000205</t>
  </si>
  <si>
    <t>21:0249:000205:0003:0001:00</t>
  </si>
  <si>
    <t>540</t>
  </si>
  <si>
    <t>4</t>
  </si>
  <si>
    <t>116I  :951116:00:------:--</t>
  </si>
  <si>
    <t>21:0814:000234</t>
  </si>
  <si>
    <t>21:0249:000206</t>
  </si>
  <si>
    <t>21:0249:000206:0003:0001:00</t>
  </si>
  <si>
    <t>116I  :951117:00:------:--</t>
  </si>
  <si>
    <t>21:0814:000235</t>
  </si>
  <si>
    <t>21:0249:000207</t>
  </si>
  <si>
    <t>21:0249:000207:0003:0001:00</t>
  </si>
  <si>
    <t>116I  :951118:00:------:--</t>
  </si>
  <si>
    <t>21:0814:000236</t>
  </si>
  <si>
    <t>21:0249:000208</t>
  </si>
  <si>
    <t>21:0249:000208:0003:0001:00</t>
  </si>
  <si>
    <t>4.3</t>
  </si>
  <si>
    <t>116I  :951119:00:------:--</t>
  </si>
  <si>
    <t>21:0814:000237</t>
  </si>
  <si>
    <t>21:0249:000209</t>
  </si>
  <si>
    <t>21:0249:000209:0003:0001:00</t>
  </si>
  <si>
    <t>116I  :951120:00:------:--</t>
  </si>
  <si>
    <t>21:0814:000238</t>
  </si>
  <si>
    <t>21:0249:000210</t>
  </si>
  <si>
    <t>21:0249:000210:0003:0001:00</t>
  </si>
  <si>
    <t>1300</t>
  </si>
  <si>
    <t>2.7</t>
  </si>
  <si>
    <t>116I  :951122:10:------:--</t>
  </si>
  <si>
    <t>21:0814:000239</t>
  </si>
  <si>
    <t>21:0249:000211</t>
  </si>
  <si>
    <t>21:0249:000211:0003:0001:00</t>
  </si>
  <si>
    <t>116I  :951123:20:951122:10</t>
  </si>
  <si>
    <t>21:0814:000240</t>
  </si>
  <si>
    <t>21:0249:000211:0004:0001:00</t>
  </si>
  <si>
    <t>116I  :951124:00:------:--</t>
  </si>
  <si>
    <t>21:0814:000241</t>
  </si>
  <si>
    <t>21:0249:000212</t>
  </si>
  <si>
    <t>21:0249:000212:0003:0001:00</t>
  </si>
  <si>
    <t>116I  :951125:00:------:--</t>
  </si>
  <si>
    <t>21:0814:000242</t>
  </si>
  <si>
    <t>21:0249:000213</t>
  </si>
  <si>
    <t>21:0249:000213:0003:0001:00</t>
  </si>
  <si>
    <t>116I  :951126:00:------:--</t>
  </si>
  <si>
    <t>21:0814:000243</t>
  </si>
  <si>
    <t>21:0249:000214</t>
  </si>
  <si>
    <t>21:0249:000214:0003:0001:00</t>
  </si>
  <si>
    <t>116I  :951127:00:------:--</t>
  </si>
  <si>
    <t>21:0814:000244</t>
  </si>
  <si>
    <t>21:0249:000215</t>
  </si>
  <si>
    <t>21:0249:000215:0003:0001:00</t>
  </si>
  <si>
    <t>3800</t>
  </si>
  <si>
    <t>2.6</t>
  </si>
  <si>
    <t>6.7</t>
  </si>
  <si>
    <t>116I  :951128:00:------:--</t>
  </si>
  <si>
    <t>21:0814:000245</t>
  </si>
  <si>
    <t>21:0249:000216</t>
  </si>
  <si>
    <t>21:0249:000216:0003:0001:00</t>
  </si>
  <si>
    <t>116I  :951129:90</t>
  </si>
  <si>
    <t>21:0814:000246</t>
  </si>
  <si>
    <t>116I  :951130:00:------:--</t>
  </si>
  <si>
    <t>21:0814:000247</t>
  </si>
  <si>
    <t>21:0249:000217</t>
  </si>
  <si>
    <t>21:0249:000217:0003:0001:00</t>
  </si>
  <si>
    <t>5.3</t>
  </si>
  <si>
    <t>116I  :951131:00:------:--</t>
  </si>
  <si>
    <t>21:0814:000248</t>
  </si>
  <si>
    <t>21:0249:000218</t>
  </si>
  <si>
    <t>21:0249:000218:0003:0001:00</t>
  </si>
  <si>
    <t>116I  :951132:00:------:--</t>
  </si>
  <si>
    <t>21:0814:000249</t>
  </si>
  <si>
    <t>21:0249:000219</t>
  </si>
  <si>
    <t>21:0249:000219:0003:0001:00</t>
  </si>
  <si>
    <t>3.7</t>
  </si>
  <si>
    <t>116I  :951133:00:------:--</t>
  </si>
  <si>
    <t>21:0814:000250</t>
  </si>
  <si>
    <t>21:0249:000220</t>
  </si>
  <si>
    <t>21:0249:000220:0003:0001:00</t>
  </si>
  <si>
    <t>116I  :951134:00:------:--</t>
  </si>
  <si>
    <t>21:0814:000251</t>
  </si>
  <si>
    <t>21:0249:000221</t>
  </si>
  <si>
    <t>21:0249:000221:0003:0001:00</t>
  </si>
  <si>
    <t>116I  :951135:00:------:--</t>
  </si>
  <si>
    <t>21:0814:000252</t>
  </si>
  <si>
    <t>21:0249:000222</t>
  </si>
  <si>
    <t>21:0249:000222:0003:0001:00</t>
  </si>
  <si>
    <t>3.4</t>
  </si>
  <si>
    <t>116I  :951136:00:------:--</t>
  </si>
  <si>
    <t>21:0814:000253</t>
  </si>
  <si>
    <t>21:0249:000223</t>
  </si>
  <si>
    <t>21:0249:000223:0003:0001:00</t>
  </si>
  <si>
    <t>116I  :951137:00:------:--</t>
  </si>
  <si>
    <t>21:0814:000254</t>
  </si>
  <si>
    <t>21:0249:000224</t>
  </si>
  <si>
    <t>21:0249:000224:0003:0001:00</t>
  </si>
  <si>
    <t>4.9</t>
  </si>
  <si>
    <t>116I  :951138:00:------:--</t>
  </si>
  <si>
    <t>21:0814:000255</t>
  </si>
  <si>
    <t>21:0249:000225</t>
  </si>
  <si>
    <t>21:0249:000225:0003:0001:00</t>
  </si>
  <si>
    <t>116I  :951139:00:------:--</t>
  </si>
  <si>
    <t>21:0814:000256</t>
  </si>
  <si>
    <t>21:0249:000226</t>
  </si>
  <si>
    <t>21:0249:000226:0003:0001:00</t>
  </si>
  <si>
    <t>4.8</t>
  </si>
  <si>
    <t>116I  :951140:00:------:--</t>
  </si>
  <si>
    <t>21:0814:000257</t>
  </si>
  <si>
    <t>21:0249:000227</t>
  </si>
  <si>
    <t>21:0249:000227:0003:0001:00</t>
  </si>
  <si>
    <t>116I  :951142:10:------:--</t>
  </si>
  <si>
    <t>21:0814:000258</t>
  </si>
  <si>
    <t>21:0249:000228</t>
  </si>
  <si>
    <t>21:0249:000228:0003:0001:00</t>
  </si>
  <si>
    <t>4.5</t>
  </si>
  <si>
    <t>116I  :951143:20:951142:10</t>
  </si>
  <si>
    <t>21:0814:000259</t>
  </si>
  <si>
    <t>21:0249:000228:0004:0001:00</t>
  </si>
  <si>
    <t>116I  :951144:00:------:--</t>
  </si>
  <si>
    <t>21:0814:000260</t>
  </si>
  <si>
    <t>21:0249:000229</t>
  </si>
  <si>
    <t>21:0249:000229:0003:0001:00</t>
  </si>
  <si>
    <t>116I  :951145:00:------:--</t>
  </si>
  <si>
    <t>21:0814:000261</t>
  </si>
  <si>
    <t>21:0249:000230</t>
  </si>
  <si>
    <t>21:0249:000230:0003:0001:00</t>
  </si>
  <si>
    <t>4.4</t>
  </si>
  <si>
    <t>116I  :951146:00:------:--</t>
  </si>
  <si>
    <t>21:0814:000262</t>
  </si>
  <si>
    <t>21:0249:000231</t>
  </si>
  <si>
    <t>21:0249:000231:0003:0001:00</t>
  </si>
  <si>
    <t>116I  :951147:90</t>
  </si>
  <si>
    <t>21:0814:000263</t>
  </si>
  <si>
    <t>116I  :951148:00:------:--</t>
  </si>
  <si>
    <t>21:0814:000264</t>
  </si>
  <si>
    <t>21:0249:000232</t>
  </si>
  <si>
    <t>21:0249:000232:0003:0001:00</t>
  </si>
  <si>
    <t>116I  :951149:00:------:--</t>
  </si>
  <si>
    <t>21:0814:000265</t>
  </si>
  <si>
    <t>21:0249:000233</t>
  </si>
  <si>
    <t>21:0249:000233:0003:0001:00</t>
  </si>
  <si>
    <t>116I  :951150:00:------:--</t>
  </si>
  <si>
    <t>21:0814:000266</t>
  </si>
  <si>
    <t>21:0249:000234</t>
  </si>
  <si>
    <t>21:0249:000234:0003:0001:00</t>
  </si>
  <si>
    <t>116I  :951151:00:------:--</t>
  </si>
  <si>
    <t>21:0814:000267</t>
  </si>
  <si>
    <t>21:0249:000235</t>
  </si>
  <si>
    <t>21:0249:000235:0003:0001:00</t>
  </si>
  <si>
    <t>5.2</t>
  </si>
  <si>
    <t>116I  :951152:00:------:--</t>
  </si>
  <si>
    <t>21:0814:000268</t>
  </si>
  <si>
    <t>21:0249:000236</t>
  </si>
  <si>
    <t>21:0249:000236:0003:0001:00</t>
  </si>
  <si>
    <t>116I  :951153:00:------:--</t>
  </si>
  <si>
    <t>21:0814:000269</t>
  </si>
  <si>
    <t>21:0249:000237</t>
  </si>
  <si>
    <t>21:0249:000237:0003:0001:00</t>
  </si>
  <si>
    <t>6.4</t>
  </si>
  <si>
    <t>116I  :951154:00:------:--</t>
  </si>
  <si>
    <t>21:0814:000270</t>
  </si>
  <si>
    <t>21:0249:000238</t>
  </si>
  <si>
    <t>21:0249:000238:0003:0001:00</t>
  </si>
  <si>
    <t>116I  :951155:00:------:--</t>
  </si>
  <si>
    <t>21:0814:000271</t>
  </si>
  <si>
    <t>21:0249:000239</t>
  </si>
  <si>
    <t>21:0249:000239:0003:0001:00</t>
  </si>
  <si>
    <t>116I  :951156:00:------:--</t>
  </si>
  <si>
    <t>21:0814:000272</t>
  </si>
  <si>
    <t>21:0249:000240</t>
  </si>
  <si>
    <t>21:0249:000240:0003:0001:00</t>
  </si>
  <si>
    <t>116I  :951157:00:------:--</t>
  </si>
  <si>
    <t>21:0814:000273</t>
  </si>
  <si>
    <t>21:0249:000241</t>
  </si>
  <si>
    <t>21:0249:000241:0003:0001:00</t>
  </si>
  <si>
    <t>116I  :951158:00:------:--</t>
  </si>
  <si>
    <t>21:0814:000274</t>
  </si>
  <si>
    <t>21:0249:000242</t>
  </si>
  <si>
    <t>21:0249:000242:0003:0001:00</t>
  </si>
  <si>
    <t>116I  :951159:00:------:--</t>
  </si>
  <si>
    <t>21:0814:000275</t>
  </si>
  <si>
    <t>21:0249:000243</t>
  </si>
  <si>
    <t>21:0249:000243:0003:0001:00</t>
  </si>
  <si>
    <t>116I  :951160:00:------:--</t>
  </si>
  <si>
    <t>21:0814:000276</t>
  </si>
  <si>
    <t>21:0249:000244</t>
  </si>
  <si>
    <t>21:0249:000244:0003:0001:00</t>
  </si>
  <si>
    <t>116I  :951162:00:------:--</t>
  </si>
  <si>
    <t>21:0814:000277</t>
  </si>
  <si>
    <t>21:0249:000245</t>
  </si>
  <si>
    <t>21:0249:000245:0003:0001:00</t>
  </si>
  <si>
    <t>116I  :951163:00:------:--</t>
  </si>
  <si>
    <t>21:0814:000278</t>
  </si>
  <si>
    <t>21:0249:000246</t>
  </si>
  <si>
    <t>21:0249:000246:0003:0001:00</t>
  </si>
  <si>
    <t>116I  :951164:00:------:--</t>
  </si>
  <si>
    <t>21:0814:000279</t>
  </si>
  <si>
    <t>21:0249:000247</t>
  </si>
  <si>
    <t>21:0249:000247:0003:0001:00</t>
  </si>
  <si>
    <t>116I  :951165:10:------:--</t>
  </si>
  <si>
    <t>21:0814:000280</t>
  </si>
  <si>
    <t>21:0249:000248</t>
  </si>
  <si>
    <t>21:0249:000248:0003:0001:00</t>
  </si>
  <si>
    <t>6.8</t>
  </si>
  <si>
    <t>116I  :951166:20:951165:10</t>
  </si>
  <si>
    <t>21:0814:000281</t>
  </si>
  <si>
    <t>21:0249:000248:0004:0001:00</t>
  </si>
  <si>
    <t>116I  :951167:00:------:--</t>
  </si>
  <si>
    <t>21:0814:000282</t>
  </si>
  <si>
    <t>21:0249:000249</t>
  </si>
  <si>
    <t>21:0249:000249:0003:0001:00</t>
  </si>
  <si>
    <t>116I  :951168:00:------:--</t>
  </si>
  <si>
    <t>21:0814:000283</t>
  </si>
  <si>
    <t>21:0249:000250</t>
  </si>
  <si>
    <t>21:0249:000250:0003:0001:00</t>
  </si>
  <si>
    <t>116I  :951169:00:------:--</t>
  </si>
  <si>
    <t>21:0814:000284</t>
  </si>
  <si>
    <t>21:0249:000251</t>
  </si>
  <si>
    <t>21:0249:000251:0003:0001:00</t>
  </si>
  <si>
    <t>116I  :951170:90</t>
  </si>
  <si>
    <t>21:0814:000285</t>
  </si>
  <si>
    <t>170</t>
  </si>
  <si>
    <t>116I  :951171:00:------:--</t>
  </si>
  <si>
    <t>21:0814:000286</t>
  </si>
  <si>
    <t>21:0249:000252</t>
  </si>
  <si>
    <t>21:0249:000252:0003:0001:00</t>
  </si>
  <si>
    <t>116I  :951172:00:------:--</t>
  </si>
  <si>
    <t>21:0814:000287</t>
  </si>
  <si>
    <t>21:0249:000253</t>
  </si>
  <si>
    <t>21:0249:000253:0003:0001:00</t>
  </si>
  <si>
    <t>6.2</t>
  </si>
  <si>
    <t>116I  :951173:00:------:--</t>
  </si>
  <si>
    <t>21:0814:000288</t>
  </si>
  <si>
    <t>21:0249:000254</t>
  </si>
  <si>
    <t>21:0249:000254:0003:0001:00</t>
  </si>
  <si>
    <t>116I  :951174:00:------:--</t>
  </si>
  <si>
    <t>21:0814:000289</t>
  </si>
  <si>
    <t>21:0249:000255</t>
  </si>
  <si>
    <t>21:0249:000255:0003:0001:00</t>
  </si>
  <si>
    <t>116I  :951175:00:------:--</t>
  </si>
  <si>
    <t>21:0814:000290</t>
  </si>
  <si>
    <t>21:0249:000256</t>
  </si>
  <si>
    <t>21:0249:000256:0003:0001:00</t>
  </si>
  <si>
    <t>116I  :951176:00:------:--</t>
  </si>
  <si>
    <t>21:0814:000291</t>
  </si>
  <si>
    <t>21:0249:000257</t>
  </si>
  <si>
    <t>21:0249:000257:0003:0001:00</t>
  </si>
  <si>
    <t>116I  :951177:00:------:--</t>
  </si>
  <si>
    <t>21:0814:000292</t>
  </si>
  <si>
    <t>21:0249:000258</t>
  </si>
  <si>
    <t>21:0249:000258:0003:0001:00</t>
  </si>
  <si>
    <t>116I  :951178:00:------:--</t>
  </si>
  <si>
    <t>21:0814:000293</t>
  </si>
  <si>
    <t>21:0249:000259</t>
  </si>
  <si>
    <t>21:0249:000259:0003:0001:00</t>
  </si>
  <si>
    <t>116I  :951179:00:------:--</t>
  </si>
  <si>
    <t>21:0814:000294</t>
  </si>
  <si>
    <t>21:0249:000260</t>
  </si>
  <si>
    <t>21:0249:000260:0003:0001:00</t>
  </si>
  <si>
    <t>116I  :951180:00:------:--</t>
  </si>
  <si>
    <t>21:0814:000295</t>
  </si>
  <si>
    <t>21:0249:000261</t>
  </si>
  <si>
    <t>21:0249:000261:0003:0001:00</t>
  </si>
  <si>
    <t>116I  :951182:10:------:--</t>
  </si>
  <si>
    <t>21:0814:000296</t>
  </si>
  <si>
    <t>21:0249:000262</t>
  </si>
  <si>
    <t>21:0249:000262:0003:0001:00</t>
  </si>
  <si>
    <t>116I  :951183:20:951182:10</t>
  </si>
  <si>
    <t>21:0814:000297</t>
  </si>
  <si>
    <t>21:0249:000262:0004:0001:00</t>
  </si>
  <si>
    <t>116I  :951184:00:------:--</t>
  </si>
  <si>
    <t>21:0814:000298</t>
  </si>
  <si>
    <t>21:0249:000263</t>
  </si>
  <si>
    <t>21:0249:000263:0003:0001:00</t>
  </si>
  <si>
    <t>116I  :951185:00:------:--</t>
  </si>
  <si>
    <t>21:0814:000299</t>
  </si>
  <si>
    <t>21:0249:000264</t>
  </si>
  <si>
    <t>21:0249:000264:0003:0001:00</t>
  </si>
  <si>
    <t>116I  :951186:00:------:--</t>
  </si>
  <si>
    <t>21:0814:000300</t>
  </si>
  <si>
    <t>21:0249:000265</t>
  </si>
  <si>
    <t>21:0249:000265:0003:0001:00</t>
  </si>
  <si>
    <t>5.7</t>
  </si>
  <si>
    <t>116I  :951187:00:------:--</t>
  </si>
  <si>
    <t>21:0814:000301</t>
  </si>
  <si>
    <t>21:0249:000266</t>
  </si>
  <si>
    <t>21:0249:000266:0003:0001:00</t>
  </si>
  <si>
    <t>116I  :951188:00:------:--</t>
  </si>
  <si>
    <t>21:0814:000302</t>
  </si>
  <si>
    <t>21:0249:000267</t>
  </si>
  <si>
    <t>21:0249:000267:0003:0001:00</t>
  </si>
  <si>
    <t>116I  :951189:00:------:--</t>
  </si>
  <si>
    <t>21:0814:000303</t>
  </si>
  <si>
    <t>21:0249:000268</t>
  </si>
  <si>
    <t>21:0249:000268:0003:0001:00</t>
  </si>
  <si>
    <t>116I  :951190:00:------:--</t>
  </si>
  <si>
    <t>21:0814:000304</t>
  </si>
  <si>
    <t>21:0249:000269</t>
  </si>
  <si>
    <t>21:0249:000269:0003:0001:00</t>
  </si>
  <si>
    <t>116I  :951191:00:------:--</t>
  </si>
  <si>
    <t>21:0814:000305</t>
  </si>
  <si>
    <t>21:0249:000270</t>
  </si>
  <si>
    <t>21:0249:000270:0003:0001:00</t>
  </si>
  <si>
    <t>116I  :951192:00:------:--</t>
  </si>
  <si>
    <t>21:0814:000306</t>
  </si>
  <si>
    <t>21:0249:000271</t>
  </si>
  <si>
    <t>21:0249:000271:0003:0001:00</t>
  </si>
  <si>
    <t>116I  :951193:00:------:--</t>
  </si>
  <si>
    <t>21:0814:000307</t>
  </si>
  <si>
    <t>21:0249:000272</t>
  </si>
  <si>
    <t>21:0249:000272:0003:0001:00</t>
  </si>
  <si>
    <t>116I  :951194:90</t>
  </si>
  <si>
    <t>21:0814:000308</t>
  </si>
  <si>
    <t>116I  :951195:00:------:--</t>
  </si>
  <si>
    <t>21:0814:000309</t>
  </si>
  <si>
    <t>21:0249:000273</t>
  </si>
  <si>
    <t>21:0249:000273:0003:0001:00</t>
  </si>
  <si>
    <t>116I  :951196:00:------:--</t>
  </si>
  <si>
    <t>21:0814:000310</t>
  </si>
  <si>
    <t>21:0249:000274</t>
  </si>
  <si>
    <t>21:0249:000274:0003:0001:00</t>
  </si>
  <si>
    <t>116I  :951197:00:------:--</t>
  </si>
  <si>
    <t>21:0814:000311</t>
  </si>
  <si>
    <t>21:0249:000275</t>
  </si>
  <si>
    <t>21:0249:000275:0003:0001:00</t>
  </si>
  <si>
    <t>116I  :951198:00:------:--</t>
  </si>
  <si>
    <t>21:0814:000312</t>
  </si>
  <si>
    <t>21:0249:000276</t>
  </si>
  <si>
    <t>21:0249:000276:0003:0001:00</t>
  </si>
  <si>
    <t>116I  :951199:00:------:--</t>
  </si>
  <si>
    <t>21:0814:000313</t>
  </si>
  <si>
    <t>21:0249:000277</t>
  </si>
  <si>
    <t>21:0249:000277:0003:0001:00</t>
  </si>
  <si>
    <t>116I  :951200:00:------:--</t>
  </si>
  <si>
    <t>21:0814:000314</t>
  </si>
  <si>
    <t>21:0249:000278</t>
  </si>
  <si>
    <t>21:0249:000278:0003:0001:00</t>
  </si>
  <si>
    <t>116I  :951202:00:------:--</t>
  </si>
  <si>
    <t>21:0814:000315</t>
  </si>
  <si>
    <t>21:0249:000279</t>
  </si>
  <si>
    <t>21:0249:000279:0003:0001:00</t>
  </si>
  <si>
    <t>5.5</t>
  </si>
  <si>
    <t>116I  :951203:00:------:--</t>
  </si>
  <si>
    <t>21:0814:000316</t>
  </si>
  <si>
    <t>21:0249:000280</t>
  </si>
  <si>
    <t>21:0249:000280:0003:0001:00</t>
  </si>
  <si>
    <t>116I  :951204:10:------:--</t>
  </si>
  <si>
    <t>21:0814:000317</t>
  </si>
  <si>
    <t>21:0249:000281</t>
  </si>
  <si>
    <t>21:0249:000281:0003:0001:00</t>
  </si>
  <si>
    <t>116I  :951205:20:951204:10</t>
  </si>
  <si>
    <t>21:0814:000318</t>
  </si>
  <si>
    <t>21:0249:000281:0004:0001:00</t>
  </si>
  <si>
    <t>116I  :951206:00:------:--</t>
  </si>
  <si>
    <t>21:0814:000319</t>
  </si>
  <si>
    <t>21:0249:000282</t>
  </si>
  <si>
    <t>21:0249:000282:0003:0001:00</t>
  </si>
  <si>
    <t>116I  :951207:00:------:--</t>
  </si>
  <si>
    <t>21:0814:000320</t>
  </si>
  <si>
    <t>21:0249:000283</t>
  </si>
  <si>
    <t>21:0249:000283:0003:0001:00</t>
  </si>
  <si>
    <t>116I  :951208:90</t>
  </si>
  <si>
    <t>21:0814:000321</t>
  </si>
  <si>
    <t>116I  :951209:00:------:--</t>
  </si>
  <si>
    <t>21:0814:000322</t>
  </si>
  <si>
    <t>21:0249:000284</t>
  </si>
  <si>
    <t>21:0249:000284:0003:0001:00</t>
  </si>
  <si>
    <t>116I  :951210:00:------:--</t>
  </si>
  <si>
    <t>21:0814:000323</t>
  </si>
  <si>
    <t>21:0249:000285</t>
  </si>
  <si>
    <t>21:0249:000285:0003:0001:00</t>
  </si>
  <si>
    <t>116I  :951211:00:------:--</t>
  </si>
  <si>
    <t>21:0814:000324</t>
  </si>
  <si>
    <t>21:0249:000286</t>
  </si>
  <si>
    <t>21:0249:000286:0003:0001:00</t>
  </si>
  <si>
    <t>116I  :951212:00:------:--</t>
  </si>
  <si>
    <t>21:0814:000325</t>
  </si>
  <si>
    <t>21:0249:000287</t>
  </si>
  <si>
    <t>21:0249:000287:0003:0001:00</t>
  </si>
  <si>
    <t>116I  :951213:00:------:--</t>
  </si>
  <si>
    <t>21:0814:000326</t>
  </si>
  <si>
    <t>21:0249:000288</t>
  </si>
  <si>
    <t>21:0249:000288:0003:0001:00</t>
  </si>
  <si>
    <t>116I  :951214:00:------:--</t>
  </si>
  <si>
    <t>21:0814:000327</t>
  </si>
  <si>
    <t>21:0249:000289</t>
  </si>
  <si>
    <t>21:0249:000289:0003:0001:00</t>
  </si>
  <si>
    <t>116I  :951215:00:------:--</t>
  </si>
  <si>
    <t>21:0814:000328</t>
  </si>
  <si>
    <t>21:0249:000290</t>
  </si>
  <si>
    <t>21:0249:000290:0003:0001:00</t>
  </si>
  <si>
    <t>116I  :951216:00:------:--</t>
  </si>
  <si>
    <t>21:0814:000329</t>
  </si>
  <si>
    <t>21:0249:000291</t>
  </si>
  <si>
    <t>21:0249:000291:0003:0001:00</t>
  </si>
  <si>
    <t>116I  :951217:00:------:--</t>
  </si>
  <si>
    <t>21:0814:000330</t>
  </si>
  <si>
    <t>21:0249:000292</t>
  </si>
  <si>
    <t>21:0249:000292:0003:0001:00</t>
  </si>
  <si>
    <t>116I  :951218:00:------:--</t>
  </si>
  <si>
    <t>21:0814:000331</t>
  </si>
  <si>
    <t>21:0249:000293</t>
  </si>
  <si>
    <t>21:0249:000293:0003:0001:00</t>
  </si>
  <si>
    <t>116I  :951219:00:------:--</t>
  </si>
  <si>
    <t>21:0814:000332</t>
  </si>
  <si>
    <t>21:0249:000294</t>
  </si>
  <si>
    <t>21:0249:000294:0003:0001:00</t>
  </si>
  <si>
    <t>116I  :951220:00:------:--</t>
  </si>
  <si>
    <t>21:0814:000333</t>
  </si>
  <si>
    <t>21:0249:000295</t>
  </si>
  <si>
    <t>21:0249:000295:0003:0001:00</t>
  </si>
  <si>
    <t>116I  :951222:10:------:--</t>
  </si>
  <si>
    <t>21:0814:000334</t>
  </si>
  <si>
    <t>21:0249:000296</t>
  </si>
  <si>
    <t>21:0249:000296:0003:0001:00</t>
  </si>
  <si>
    <t>116I  :951223:20:951222:10</t>
  </si>
  <si>
    <t>21:0814:000335</t>
  </si>
  <si>
    <t>21:0249:000296:0004:0001:00</t>
  </si>
  <si>
    <t>116I  :951224:00:------:--</t>
  </si>
  <si>
    <t>21:0814:000336</t>
  </si>
  <si>
    <t>21:0249:000297</t>
  </si>
  <si>
    <t>21:0249:000297:0003:0001:00</t>
  </si>
  <si>
    <t>116I  :951225:00:------:--</t>
  </si>
  <si>
    <t>21:0814:000337</t>
  </si>
  <si>
    <t>21:0249:000298</t>
  </si>
  <si>
    <t>21:0249:000298:0003:0001:00</t>
  </si>
  <si>
    <t>116I  :951226:00:------:--</t>
  </si>
  <si>
    <t>21:0814:000338</t>
  </si>
  <si>
    <t>21:0249:000299</t>
  </si>
  <si>
    <t>21:0249:000299:0003:0001:00</t>
  </si>
  <si>
    <t>116I  :951227:00:------:--</t>
  </si>
  <si>
    <t>21:0814:000339</t>
  </si>
  <si>
    <t>21:0249:000300</t>
  </si>
  <si>
    <t>21:0249:000300:0003:0001:00</t>
  </si>
  <si>
    <t>116I  :951228:00:------:--</t>
  </si>
  <si>
    <t>21:0814:000340</t>
  </si>
  <si>
    <t>21:0249:000301</t>
  </si>
  <si>
    <t>21:0249:000301:0003:0001:00</t>
  </si>
  <si>
    <t>116I  :951229:00:------:--</t>
  </si>
  <si>
    <t>21:0814:000341</t>
  </si>
  <si>
    <t>21:0249:000302</t>
  </si>
  <si>
    <t>21:0249:000302:0003:0001:00</t>
  </si>
  <si>
    <t>116I  :951230:00:------:--</t>
  </si>
  <si>
    <t>21:0814:000342</t>
  </si>
  <si>
    <t>21:0249:000303</t>
  </si>
  <si>
    <t>21:0249:000303:0003:0001:00</t>
  </si>
  <si>
    <t>116I  :951231:00:------:--</t>
  </si>
  <si>
    <t>21:0814:000343</t>
  </si>
  <si>
    <t>21:0249:000304</t>
  </si>
  <si>
    <t>21:0249:000304:0003:0001:00</t>
  </si>
  <si>
    <t>116I  :951232:90</t>
  </si>
  <si>
    <t>21:0814:000344</t>
  </si>
  <si>
    <t>074E  :931002:00:------:--</t>
  </si>
  <si>
    <t>21:0843:000001</t>
  </si>
  <si>
    <t>21:0231:000001</t>
  </si>
  <si>
    <t>21:0231:000001:0003:0001:00</t>
  </si>
  <si>
    <t>074E  :931003:00:------:--</t>
  </si>
  <si>
    <t>21:0843:000002</t>
  </si>
  <si>
    <t>21:0231:000002</t>
  </si>
  <si>
    <t>21:0231:000002:0003:0001:00</t>
  </si>
  <si>
    <t>074E  :931004:00:------:--</t>
  </si>
  <si>
    <t>21:0843:000003</t>
  </si>
  <si>
    <t>21:0231:000003</t>
  </si>
  <si>
    <t>21:0231:000003:0003:0001:00</t>
  </si>
  <si>
    <t>074E  :931005:00:------:--</t>
  </si>
  <si>
    <t>21:0843:000004</t>
  </si>
  <si>
    <t>21:0231:000004</t>
  </si>
  <si>
    <t>21:0231:000004:0003:0001:00</t>
  </si>
  <si>
    <t>074E  :931006:00:------:--</t>
  </si>
  <si>
    <t>21:0843:000005</t>
  </si>
  <si>
    <t>21:0231:000005</t>
  </si>
  <si>
    <t>21:0231:000005:0003:0001:00</t>
  </si>
  <si>
    <t>074E  :931008:00:------:--</t>
  </si>
  <si>
    <t>21:0843:000006</t>
  </si>
  <si>
    <t>21:0231:000006</t>
  </si>
  <si>
    <t>21:0231:000006:0003:0001:00</t>
  </si>
  <si>
    <t>074E  :931009:10:------:--</t>
  </si>
  <si>
    <t>21:0843:000007</t>
  </si>
  <si>
    <t>21:0231:000007</t>
  </si>
  <si>
    <t>21:0231:000007:0003:0001:00</t>
  </si>
  <si>
    <t>074E  :931010:20:931009:10</t>
  </si>
  <si>
    <t>21:0843:000008</t>
  </si>
  <si>
    <t>21:0231:000007:0004:0001:00</t>
  </si>
  <si>
    <t>074E  :931011:00:------:--</t>
  </si>
  <si>
    <t>21:0843:000009</t>
  </si>
  <si>
    <t>21:0231:000008</t>
  </si>
  <si>
    <t>21:0231:000008:0003:0001:00</t>
  </si>
  <si>
    <t>074E  :931012:00:------:--</t>
  </si>
  <si>
    <t>21:0843:000010</t>
  </si>
  <si>
    <t>21:0231:000009</t>
  </si>
  <si>
    <t>21:0231:000009:0003:0001:00</t>
  </si>
  <si>
    <t>074E  :931013:00:------:--</t>
  </si>
  <si>
    <t>21:0843:000011</t>
  </si>
  <si>
    <t>21:0231:000010</t>
  </si>
  <si>
    <t>21:0231:000010:0003:0001:00</t>
  </si>
  <si>
    <t>074E  :931014:00:------:--</t>
  </si>
  <si>
    <t>21:0843:000012</t>
  </si>
  <si>
    <t>21:0231:000011</t>
  </si>
  <si>
    <t>21:0231:000011:0003:0001:00</t>
  </si>
  <si>
    <t>074E  :931015:00:------:--</t>
  </si>
  <si>
    <t>21:0843:000013</t>
  </si>
  <si>
    <t>21:0231:000012</t>
  </si>
  <si>
    <t>21:0231:000012:0003:0001:00</t>
  </si>
  <si>
    <t>074E  :931016:00:------:--</t>
  </si>
  <si>
    <t>21:0843:000014</t>
  </si>
  <si>
    <t>21:0231:000013</t>
  </si>
  <si>
    <t>21:0231:000013:0003:0001:00</t>
  </si>
  <si>
    <t>074E  :931017:00:------:--</t>
  </si>
  <si>
    <t>21:0843:000015</t>
  </si>
  <si>
    <t>21:0231:000014</t>
  </si>
  <si>
    <t>21:0231:000014:0003:0001:00</t>
  </si>
  <si>
    <t>134</t>
  </si>
  <si>
    <t>074E  :931018:00:------:--</t>
  </si>
  <si>
    <t>21:0843:000016</t>
  </si>
  <si>
    <t>21:0231:000015</t>
  </si>
  <si>
    <t>21:0231:000015:0003:0001:00</t>
  </si>
  <si>
    <t>166</t>
  </si>
  <si>
    <t>074E  :931019:00:------:--</t>
  </si>
  <si>
    <t>21:0843:000017</t>
  </si>
  <si>
    <t>21:0231:000016</t>
  </si>
  <si>
    <t>21:0231:000016:0003:0001:00</t>
  </si>
  <si>
    <t>20</t>
  </si>
  <si>
    <t>074E  :931020:00:------:--</t>
  </si>
  <si>
    <t>21:0843:000018</t>
  </si>
  <si>
    <t>21:0231:000017</t>
  </si>
  <si>
    <t>21:0231:000017:0003:0001:00</t>
  </si>
  <si>
    <t>074E  :931023:00:------:--</t>
  </si>
  <si>
    <t>21:0843:000019</t>
  </si>
  <si>
    <t>21:0231:000018</t>
  </si>
  <si>
    <t>21:0231:000018:0003:0001:00</t>
  </si>
  <si>
    <t>074E  :931024:10:------:--</t>
  </si>
  <si>
    <t>21:0843:000020</t>
  </si>
  <si>
    <t>21:0231:000019</t>
  </si>
  <si>
    <t>21:0231:000019:0003:0001:00</t>
  </si>
  <si>
    <t>074E  :931025:20:931024:10</t>
  </si>
  <si>
    <t>21:0843:000021</t>
  </si>
  <si>
    <t>21:0231:000019:0004:0001:00</t>
  </si>
  <si>
    <t>5.1</t>
  </si>
  <si>
    <t>074E  :931026:00:------:--</t>
  </si>
  <si>
    <t>21:0843:000022</t>
  </si>
  <si>
    <t>21:0231:000020</t>
  </si>
  <si>
    <t>21:0231:000020:0003:0001:00</t>
  </si>
  <si>
    <t>074E  :931027:00:------:--</t>
  </si>
  <si>
    <t>21:0843:000023</t>
  </si>
  <si>
    <t>21:0231:000021</t>
  </si>
  <si>
    <t>21:0231:000021:0003:0001:00</t>
  </si>
  <si>
    <t>074E  :931028:00:------:--</t>
  </si>
  <si>
    <t>21:0843:000024</t>
  </si>
  <si>
    <t>21:0231:000022</t>
  </si>
  <si>
    <t>21:0231:000022:0003:0001:00</t>
  </si>
  <si>
    <t>074E  :931029:00:------:--</t>
  </si>
  <si>
    <t>21:0843:000025</t>
  </si>
  <si>
    <t>21:0231:000023</t>
  </si>
  <si>
    <t>21:0231:000023:0003:0001:00</t>
  </si>
  <si>
    <t>074E  :931030:00:------:--</t>
  </si>
  <si>
    <t>21:0843:000026</t>
  </si>
  <si>
    <t>21:0231:000024</t>
  </si>
  <si>
    <t>21:0231:000024:0003:0001:00</t>
  </si>
  <si>
    <t>074E  :931031:00:------:--</t>
  </si>
  <si>
    <t>21:0843:000027</t>
  </si>
  <si>
    <t>21:0231:000025</t>
  </si>
  <si>
    <t>21:0231:000025:0003:0001:00</t>
  </si>
  <si>
    <t>074E  :931032:00:------:--</t>
  </si>
  <si>
    <t>21:0843:000028</t>
  </si>
  <si>
    <t>21:0231:000026</t>
  </si>
  <si>
    <t>21:0231:000026:0003:0001:00</t>
  </si>
  <si>
    <t>074E  :931033:00:------:--</t>
  </si>
  <si>
    <t>21:0843:000029</t>
  </si>
  <si>
    <t>21:0231:000027</t>
  </si>
  <si>
    <t>21:0231:000027:0003:0001:00</t>
  </si>
  <si>
    <t>074E  :931034:00:------:--</t>
  </si>
  <si>
    <t>21:0843:000030</t>
  </si>
  <si>
    <t>21:0231:000028</t>
  </si>
  <si>
    <t>21:0231:000028:0003:0001:00</t>
  </si>
  <si>
    <t>074E  :931035:00:------:--</t>
  </si>
  <si>
    <t>21:0843:000031</t>
  </si>
  <si>
    <t>21:0231:000029</t>
  </si>
  <si>
    <t>21:0231:000029:0003:0001:00</t>
  </si>
  <si>
    <t>104</t>
  </si>
  <si>
    <t>074E  :931036:00:------:--</t>
  </si>
  <si>
    <t>21:0843:000032</t>
  </si>
  <si>
    <t>21:0231:000030</t>
  </si>
  <si>
    <t>21:0231:000030:0003:0001:00</t>
  </si>
  <si>
    <t>074E  :931037:00:------:--</t>
  </si>
  <si>
    <t>21:0843:000033</t>
  </si>
  <si>
    <t>21:0231:000031</t>
  </si>
  <si>
    <t>21:0231:000031:0003:0001:00</t>
  </si>
  <si>
    <t>112</t>
  </si>
  <si>
    <t>074E  :931038:00:------:--</t>
  </si>
  <si>
    <t>21:0843:000034</t>
  </si>
  <si>
    <t>21:0231:000032</t>
  </si>
  <si>
    <t>21:0231:000032:0003:0001:00</t>
  </si>
  <si>
    <t>074E  :931039:00:------:--</t>
  </si>
  <si>
    <t>21:0843:000035</t>
  </si>
  <si>
    <t>21:0231:000033</t>
  </si>
  <si>
    <t>21:0231:000033:0003:0001:00</t>
  </si>
  <si>
    <t>074E  :931040:00:------:--</t>
  </si>
  <si>
    <t>21:0843:000036</t>
  </si>
  <si>
    <t>21:0231:000034</t>
  </si>
  <si>
    <t>21:0231:000034:0003:0001:00</t>
  </si>
  <si>
    <t>074E  :931042:00:------:--</t>
  </si>
  <si>
    <t>21:0843:000037</t>
  </si>
  <si>
    <t>21:0231:000035</t>
  </si>
  <si>
    <t>21:0231:000035:0003:0001:00</t>
  </si>
  <si>
    <t>074E  :931043:00:------:--</t>
  </si>
  <si>
    <t>21:0843:000038</t>
  </si>
  <si>
    <t>21:0231:000036</t>
  </si>
  <si>
    <t>21:0231:000036:0003:0001:00</t>
  </si>
  <si>
    <t>074E  :931044:00:------:--</t>
  </si>
  <si>
    <t>21:0843:000039</t>
  </si>
  <si>
    <t>21:0231:000037</t>
  </si>
  <si>
    <t>21:0231:000037:0003:0001:00</t>
  </si>
  <si>
    <t>074E  :931045:00:------:--</t>
  </si>
  <si>
    <t>21:0843:000040</t>
  </si>
  <si>
    <t>21:0231:000038</t>
  </si>
  <si>
    <t>21:0231:000038:0003:0001:00</t>
  </si>
  <si>
    <t>074E  :931046:00:------:--</t>
  </si>
  <si>
    <t>21:0843:000041</t>
  </si>
  <si>
    <t>21:0231:000039</t>
  </si>
  <si>
    <t>21:0231:000039:0003:0001:00</t>
  </si>
  <si>
    <t>074E  :931047:00:------:--</t>
  </si>
  <si>
    <t>21:0843:000042</t>
  </si>
  <si>
    <t>21:0231:000040</t>
  </si>
  <si>
    <t>21:0231:000040:0003:0001:00</t>
  </si>
  <si>
    <t>074E  :931048:00:------:--</t>
  </si>
  <si>
    <t>21:0843:000043</t>
  </si>
  <si>
    <t>21:0231:000041</t>
  </si>
  <si>
    <t>21:0231:000041:0003:0001:00</t>
  </si>
  <si>
    <t>074E  :931049:10:------:--</t>
  </si>
  <si>
    <t>21:0843:000044</t>
  </si>
  <si>
    <t>21:0231:000042</t>
  </si>
  <si>
    <t>21:0231:000042:0003:0001:00</t>
  </si>
  <si>
    <t>074E  :931050:20:931049:10</t>
  </si>
  <si>
    <t>21:0843:000045</t>
  </si>
  <si>
    <t>21:0231:000042:0004:0001:00</t>
  </si>
  <si>
    <t>074E  :931051:00:------:--</t>
  </si>
  <si>
    <t>21:0843:000046</t>
  </si>
  <si>
    <t>21:0231:000043</t>
  </si>
  <si>
    <t>21:0231:000043:0003:0001:00</t>
  </si>
  <si>
    <t>074E  :931052:00:------:--</t>
  </si>
  <si>
    <t>21:0843:000047</t>
  </si>
  <si>
    <t>21:0231:000044</t>
  </si>
  <si>
    <t>21:0231:000044:0003:0001:00</t>
  </si>
  <si>
    <t>074E  :931053:00:------:--</t>
  </si>
  <si>
    <t>21:0843:000048</t>
  </si>
  <si>
    <t>21:0231:000045</t>
  </si>
  <si>
    <t>21:0231:000045:0003:0001:00</t>
  </si>
  <si>
    <t>074E  :931055:00:------:--</t>
  </si>
  <si>
    <t>21:0843:000049</t>
  </si>
  <si>
    <t>21:0231:000046</t>
  </si>
  <si>
    <t>21:0231:000046:0003:0001:00</t>
  </si>
  <si>
    <t>074E  :931056:00:------:--</t>
  </si>
  <si>
    <t>21:0843:000050</t>
  </si>
  <si>
    <t>21:0231:000047</t>
  </si>
  <si>
    <t>21:0231:000047:0003:0001:00</t>
  </si>
  <si>
    <t>074E  :931057:00:------:--</t>
  </si>
  <si>
    <t>21:0843:000051</t>
  </si>
  <si>
    <t>21:0231:000048</t>
  </si>
  <si>
    <t>21:0231:000048:0003:0001:00</t>
  </si>
  <si>
    <t>074E  :931058:00:------:--</t>
  </si>
  <si>
    <t>21:0843:000052</t>
  </si>
  <si>
    <t>21:0231:000049</t>
  </si>
  <si>
    <t>21:0231:000049:0003:0001:00</t>
  </si>
  <si>
    <t>074E  :931059:00:------:--</t>
  </si>
  <si>
    <t>21:0843:000053</t>
  </si>
  <si>
    <t>21:0231:000050</t>
  </si>
  <si>
    <t>21:0231:000050:0003:0001:00</t>
  </si>
  <si>
    <t>074E  :931060:00:------:--</t>
  </si>
  <si>
    <t>21:0843:000054</t>
  </si>
  <si>
    <t>21:0231:000051</t>
  </si>
  <si>
    <t>21:0231:000051:0003:0001:00</t>
  </si>
  <si>
    <t>126</t>
  </si>
  <si>
    <t>074E  :931062:00:------:--</t>
  </si>
  <si>
    <t>21:0843:000055</t>
  </si>
  <si>
    <t>21:0231:000052</t>
  </si>
  <si>
    <t>21:0231:000052:0003:0001:00</t>
  </si>
  <si>
    <t>074E  :931063:10:------:--</t>
  </si>
  <si>
    <t>21:0843:000056</t>
  </si>
  <si>
    <t>21:0231:000053</t>
  </si>
  <si>
    <t>21:0231:000053:0003:0001:00</t>
  </si>
  <si>
    <t>074E  :931064:20:931063:10</t>
  </si>
  <si>
    <t>21:0843:000057</t>
  </si>
  <si>
    <t>21:0231:000053:0004:0001:00</t>
  </si>
  <si>
    <t>074E  :931065:00:------:--</t>
  </si>
  <si>
    <t>21:0843:000058</t>
  </si>
  <si>
    <t>21:0231:000054</t>
  </si>
  <si>
    <t>21:0231:000054:0003:0001:00</t>
  </si>
  <si>
    <t>074E  :931066:00:------:--</t>
  </si>
  <si>
    <t>21:0843:000059</t>
  </si>
  <si>
    <t>21:0231:000055</t>
  </si>
  <si>
    <t>21:0231:000055:0003:0001:00</t>
  </si>
  <si>
    <t>390</t>
  </si>
  <si>
    <t>074E  :931067:00:------:--</t>
  </si>
  <si>
    <t>21:0843:000060</t>
  </si>
  <si>
    <t>21:0231:000056</t>
  </si>
  <si>
    <t>21:0231:000056:0003:0001:00</t>
  </si>
  <si>
    <t>206</t>
  </si>
  <si>
    <t>074E  :931068:00:------:--</t>
  </si>
  <si>
    <t>21:0843:000061</t>
  </si>
  <si>
    <t>21:0231:000057</t>
  </si>
  <si>
    <t>21:0231:000057:0003:0001:00</t>
  </si>
  <si>
    <t>210</t>
  </si>
  <si>
    <t>074E  :931069:00:------:--</t>
  </si>
  <si>
    <t>21:0843:000062</t>
  </si>
  <si>
    <t>21:0231:000058</t>
  </si>
  <si>
    <t>21:0231:000058:0003:0001:00</t>
  </si>
  <si>
    <t>074E  :931070:00:------:--</t>
  </si>
  <si>
    <t>21:0843:000063</t>
  </si>
  <si>
    <t>21:0231:000059</t>
  </si>
  <si>
    <t>21:0231:000059:0003:0001:00</t>
  </si>
  <si>
    <t>142</t>
  </si>
  <si>
    <t>074E  :931071:00:------:--</t>
  </si>
  <si>
    <t>21:0843:000064</t>
  </si>
  <si>
    <t>21:0231:000060</t>
  </si>
  <si>
    <t>21:0231:000060:0003:0001:00</t>
  </si>
  <si>
    <t>132</t>
  </si>
  <si>
    <t>074E  :931072:00:------:--</t>
  </si>
  <si>
    <t>21:0843:000065</t>
  </si>
  <si>
    <t>21:0231:000061</t>
  </si>
  <si>
    <t>21:0231:000061:0003:0001:00</t>
  </si>
  <si>
    <t>074E  :931074:00:------:--</t>
  </si>
  <si>
    <t>21:0843:000066</t>
  </si>
  <si>
    <t>21:0231:000062</t>
  </si>
  <si>
    <t>21:0231:000062:0003:0001:00</t>
  </si>
  <si>
    <t>074E  :931075:00:------:--</t>
  </si>
  <si>
    <t>21:0843:000067</t>
  </si>
  <si>
    <t>21:0231:000063</t>
  </si>
  <si>
    <t>21:0231:000063:0003:0001:00</t>
  </si>
  <si>
    <t>074E  :931076:00:------:--</t>
  </si>
  <si>
    <t>21:0843:000068</t>
  </si>
  <si>
    <t>21:0231:000064</t>
  </si>
  <si>
    <t>21:0231:000064:0003:0001:00</t>
  </si>
  <si>
    <t>074E  :931077:00:------:--</t>
  </si>
  <si>
    <t>21:0843:000069</t>
  </si>
  <si>
    <t>21:0231:000065</t>
  </si>
  <si>
    <t>21:0231:000065:0003:0001:00</t>
  </si>
  <si>
    <t>074E  :931078:00:------:--</t>
  </si>
  <si>
    <t>21:0843:000070</t>
  </si>
  <si>
    <t>21:0231:000066</t>
  </si>
  <si>
    <t>21:0231:000066:0003:0001:00</t>
  </si>
  <si>
    <t>074E  :931079:00:------:--</t>
  </si>
  <si>
    <t>21:0843:000071</t>
  </si>
  <si>
    <t>21:0231:000067</t>
  </si>
  <si>
    <t>21:0231:000067:0003:0001:00</t>
  </si>
  <si>
    <t>074E  :931080:00:------:--</t>
  </si>
  <si>
    <t>21:0843:000072</t>
  </si>
  <si>
    <t>21:0231:000068</t>
  </si>
  <si>
    <t>21:0231:000068:0003:0001:00</t>
  </si>
  <si>
    <t>114</t>
  </si>
  <si>
    <t>074E  :931082:00:------:--</t>
  </si>
  <si>
    <t>21:0843:000073</t>
  </si>
  <si>
    <t>21:0231:000069</t>
  </si>
  <si>
    <t>21:0231:000069:0003:0001:00</t>
  </si>
  <si>
    <t>074E  :931083:00:------:--</t>
  </si>
  <si>
    <t>21:0843:000074</t>
  </si>
  <si>
    <t>21:0231:000070</t>
  </si>
  <si>
    <t>21:0231:000070:0003:0001:00</t>
  </si>
  <si>
    <t>98</t>
  </si>
  <si>
    <t>074E  :931084:00:------:--</t>
  </si>
  <si>
    <t>21:0843:000075</t>
  </si>
  <si>
    <t>21:0231:000071</t>
  </si>
  <si>
    <t>21:0231:000071:0003:0001:00</t>
  </si>
  <si>
    <t>118</t>
  </si>
  <si>
    <t>074E  :931085:10:------:--</t>
  </si>
  <si>
    <t>21:0843:000076</t>
  </si>
  <si>
    <t>21:0231:000072</t>
  </si>
  <si>
    <t>21:0231:000072:0003:0001:00</t>
  </si>
  <si>
    <t>124</t>
  </si>
  <si>
    <t>074E  :931086:20:931085:10</t>
  </si>
  <si>
    <t>21:0843:000077</t>
  </si>
  <si>
    <t>21:0231:000072:0004:0001:00</t>
  </si>
  <si>
    <t>074E  :931088:00:------:--</t>
  </si>
  <si>
    <t>21:0843:000078</t>
  </si>
  <si>
    <t>21:0231:000073</t>
  </si>
  <si>
    <t>21:0231:000073:0003:0001:00</t>
  </si>
  <si>
    <t>074E  :931089:00:------:--</t>
  </si>
  <si>
    <t>21:0843:000079</t>
  </si>
  <si>
    <t>21:0231:000074</t>
  </si>
  <si>
    <t>21:0231:000074:0003:0001:00</t>
  </si>
  <si>
    <t>074E  :931090:00:------:--</t>
  </si>
  <si>
    <t>21:0843:000080</t>
  </si>
  <si>
    <t>21:0231:000075</t>
  </si>
  <si>
    <t>21:0231:000075:0003:0001:00</t>
  </si>
  <si>
    <t>074E  :931091:00:------:--</t>
  </si>
  <si>
    <t>21:0843:000081</t>
  </si>
  <si>
    <t>21:0231:000076</t>
  </si>
  <si>
    <t>21:0231:000076:0003:0001:00</t>
  </si>
  <si>
    <t>074E  :931092:00:------:--</t>
  </si>
  <si>
    <t>21:0843:000082</t>
  </si>
  <si>
    <t>21:0231:000077</t>
  </si>
  <si>
    <t>21:0231:000077:0003:0001:00</t>
  </si>
  <si>
    <t>074E  :931093:00:------:--</t>
  </si>
  <si>
    <t>21:0843:000083</t>
  </si>
  <si>
    <t>21:0231:000078</t>
  </si>
  <si>
    <t>21:0231:000078:0003:0001:00</t>
  </si>
  <si>
    <t>074E  :931094:00:------:--</t>
  </si>
  <si>
    <t>21:0843:000084</t>
  </si>
  <si>
    <t>21:0231:000079</t>
  </si>
  <si>
    <t>21:0231:000079:0003:0001:00</t>
  </si>
  <si>
    <t>074E  :931095:00:------:--</t>
  </si>
  <si>
    <t>21:0843:000085</t>
  </si>
  <si>
    <t>21:0231:000080</t>
  </si>
  <si>
    <t>21:0231:000080:0003:0001:00</t>
  </si>
  <si>
    <t>074E  :931096:00:------:--</t>
  </si>
  <si>
    <t>21:0843:000086</t>
  </si>
  <si>
    <t>21:0231:000081</t>
  </si>
  <si>
    <t>21:0231:000081:0003:0001:00</t>
  </si>
  <si>
    <t>&lt;20</t>
  </si>
  <si>
    <t>074E  :933002:00:------:--</t>
  </si>
  <si>
    <t>21:0843:000087</t>
  </si>
  <si>
    <t>21:0231:000082</t>
  </si>
  <si>
    <t>21:0231:000082:0003:0001:00</t>
  </si>
  <si>
    <t>5</t>
  </si>
  <si>
    <t>074E  :933003:00:------:--</t>
  </si>
  <si>
    <t>21:0843:000088</t>
  </si>
  <si>
    <t>21:0231:000083</t>
  </si>
  <si>
    <t>21:0231:000083:0003:0001:00</t>
  </si>
  <si>
    <t>074E  :933005:00:------:--</t>
  </si>
  <si>
    <t>21:0843:000089</t>
  </si>
  <si>
    <t>21:0231:000084</t>
  </si>
  <si>
    <t>21:0231:000084:0003:0001:00</t>
  </si>
  <si>
    <t>074E  :933006:10:------:--</t>
  </si>
  <si>
    <t>21:0843:000090</t>
  </si>
  <si>
    <t>21:0231:000085</t>
  </si>
  <si>
    <t>21:0231:000085:0003:0001:00</t>
  </si>
  <si>
    <t>074E  :933007:20:933006:10</t>
  </si>
  <si>
    <t>21:0843:000091</t>
  </si>
  <si>
    <t>21:0231:000085:0004:0001:00</t>
  </si>
  <si>
    <t>074E  :933008:00:------:--</t>
  </si>
  <si>
    <t>21:0843:000092</t>
  </si>
  <si>
    <t>21:0231:000086</t>
  </si>
  <si>
    <t>21:0231:000086:0003:0001:00</t>
  </si>
  <si>
    <t>074E  :933009:00:------:--</t>
  </si>
  <si>
    <t>21:0843:000093</t>
  </si>
  <si>
    <t>21:0231:000087</t>
  </si>
  <si>
    <t>21:0231:000087:0003:0001:00</t>
  </si>
  <si>
    <t>074E  :933010:00:------:--</t>
  </si>
  <si>
    <t>21:0843:000094</t>
  </si>
  <si>
    <t>21:0231:000088</t>
  </si>
  <si>
    <t>21:0231:000088:0003:0001:00</t>
  </si>
  <si>
    <t>074E  :933011:00:------:--</t>
  </si>
  <si>
    <t>21:0843:000095</t>
  </si>
  <si>
    <t>21:0231:000089</t>
  </si>
  <si>
    <t>21:0231:000089:0003:0001:00</t>
  </si>
  <si>
    <t>074E  :933012:00:------:--</t>
  </si>
  <si>
    <t>21:0843:000096</t>
  </si>
  <si>
    <t>21:0231:000090</t>
  </si>
  <si>
    <t>21:0231:000090:0003:0001:00</t>
  </si>
  <si>
    <t>074E  :933013:00:------:--</t>
  </si>
  <si>
    <t>21:0843:000097</t>
  </si>
  <si>
    <t>21:0231:000091</t>
  </si>
  <si>
    <t>21:0231:000091:0003:0001:00</t>
  </si>
  <si>
    <t>074E  :933014:00:------:--</t>
  </si>
  <si>
    <t>21:0843:000098</t>
  </si>
  <si>
    <t>21:0231:000092</t>
  </si>
  <si>
    <t>21:0231:000092:0003:0001:00</t>
  </si>
  <si>
    <t>074E  :933015:00:------:--</t>
  </si>
  <si>
    <t>21:0843:000099</t>
  </si>
  <si>
    <t>21:0231:000093</t>
  </si>
  <si>
    <t>21:0231:000093:0003:0001:00</t>
  </si>
  <si>
    <t>136</t>
  </si>
  <si>
    <t>074E  :933016:00:------:--</t>
  </si>
  <si>
    <t>21:0843:000100</t>
  </si>
  <si>
    <t>21:0231:000094</t>
  </si>
  <si>
    <t>21:0231:000094:0003:0001:00</t>
  </si>
  <si>
    <t>074E  :933017:00:------:--</t>
  </si>
  <si>
    <t>21:0843:000101</t>
  </si>
  <si>
    <t>21:0231:000095</t>
  </si>
  <si>
    <t>21:0231:000095:0003:0001:00</t>
  </si>
  <si>
    <t>074E  :933018:00:------:--</t>
  </si>
  <si>
    <t>21:0843:000102</t>
  </si>
  <si>
    <t>21:0231:000096</t>
  </si>
  <si>
    <t>21:0231:000096:0003:0001:00</t>
  </si>
  <si>
    <t>074E  :933019:00:------:--</t>
  </si>
  <si>
    <t>21:0843:000103</t>
  </si>
  <si>
    <t>21:0231:000097</t>
  </si>
  <si>
    <t>21:0231:000097:0003:0001:00</t>
  </si>
  <si>
    <t>074E  :933020:00:------:--</t>
  </si>
  <si>
    <t>21:0843:000104</t>
  </si>
  <si>
    <t>21:0231:000098</t>
  </si>
  <si>
    <t>21:0231:000098:0003:0001:00</t>
  </si>
  <si>
    <t>074E  :933022:00:------:--</t>
  </si>
  <si>
    <t>21:0843:000105</t>
  </si>
  <si>
    <t>21:0231:000099</t>
  </si>
  <si>
    <t>21:0231:000099:0003:0001:00</t>
  </si>
  <si>
    <t>074E  :933023:00:------:--</t>
  </si>
  <si>
    <t>21:0843:000106</t>
  </si>
  <si>
    <t>21:0231:000100</t>
  </si>
  <si>
    <t>21:0231:000100:0003:0001:00</t>
  </si>
  <si>
    <t>074E  :933024:00:------:--</t>
  </si>
  <si>
    <t>21:0843:000107</t>
  </si>
  <si>
    <t>21:0231:000101</t>
  </si>
  <si>
    <t>21:0231:000101:0003:0001:00</t>
  </si>
  <si>
    <t>074E  :933025:00:------:--</t>
  </si>
  <si>
    <t>21:0843:000108</t>
  </si>
  <si>
    <t>21:0231:000102</t>
  </si>
  <si>
    <t>21:0231:000102:0003:0001:00</t>
  </si>
  <si>
    <t>074E  :933026:00:------:--</t>
  </si>
  <si>
    <t>21:0843:000109</t>
  </si>
  <si>
    <t>21:0231:000103</t>
  </si>
  <si>
    <t>21:0231:000103:0003:0001:00</t>
  </si>
  <si>
    <t>074E  :933027:00:------:--</t>
  </si>
  <si>
    <t>21:0843:000110</t>
  </si>
  <si>
    <t>21:0231:000104</t>
  </si>
  <si>
    <t>21:0231:000104:0003:0001:00</t>
  </si>
  <si>
    <t>074E  :933028:00:------:--</t>
  </si>
  <si>
    <t>21:0843:000111</t>
  </si>
  <si>
    <t>21:0231:000105</t>
  </si>
  <si>
    <t>21:0231:000105:0003:0001:00</t>
  </si>
  <si>
    <t>074E  :933030:00:------:--</t>
  </si>
  <si>
    <t>21:0843:000112</t>
  </si>
  <si>
    <t>21:0231:000106</t>
  </si>
  <si>
    <t>21:0231:000106:0003:0001:00</t>
  </si>
  <si>
    <t>074E  :933031:10:------:--</t>
  </si>
  <si>
    <t>21:0843:000113</t>
  </si>
  <si>
    <t>21:0231:000107</t>
  </si>
  <si>
    <t>21:0231:000107:0003:0001:00</t>
  </si>
  <si>
    <t>074E  :933032:20:933031:10</t>
  </si>
  <si>
    <t>21:0843:000114</t>
  </si>
  <si>
    <t>21:0231:000107:0004:0001:00</t>
  </si>
  <si>
    <t>074E  :933033:00:------:--</t>
  </si>
  <si>
    <t>21:0843:000115</t>
  </si>
  <si>
    <t>21:0231:000108</t>
  </si>
  <si>
    <t>21:0231:000108:0003:0001:00</t>
  </si>
  <si>
    <t>074E  :933034:00:------:--</t>
  </si>
  <si>
    <t>21:0843:000116</t>
  </si>
  <si>
    <t>21:0231:000109</t>
  </si>
  <si>
    <t>21:0231:000109:0003:0001:00</t>
  </si>
  <si>
    <t>074E  :933035:00:------:--</t>
  </si>
  <si>
    <t>21:0843:000117</t>
  </si>
  <si>
    <t>21:0231:000110</t>
  </si>
  <si>
    <t>21:0231:000110:0003:0001:00</t>
  </si>
  <si>
    <t>074E  :933036:00:------:--</t>
  </si>
  <si>
    <t>21:0843:000118</t>
  </si>
  <si>
    <t>21:0231:000111</t>
  </si>
  <si>
    <t>21:0231:000111:0003:0001:00</t>
  </si>
  <si>
    <t>074E  :933037:00:------:--</t>
  </si>
  <si>
    <t>21:0843:000119</t>
  </si>
  <si>
    <t>21:0231:000112</t>
  </si>
  <si>
    <t>21:0231:000112:0003:0001:00</t>
  </si>
  <si>
    <t>074E  :933038:00:------:--</t>
  </si>
  <si>
    <t>21:0843:000120</t>
  </si>
  <si>
    <t>21:0231:000113</t>
  </si>
  <si>
    <t>21:0231:000113:0003:0001:00</t>
  </si>
  <si>
    <t>074E  :933039:00:------:--</t>
  </si>
  <si>
    <t>21:0843:000121</t>
  </si>
  <si>
    <t>21:0231:000114</t>
  </si>
  <si>
    <t>21:0231:000114:0003:0001:00</t>
  </si>
  <si>
    <t>074E  :933040:00:------:--</t>
  </si>
  <si>
    <t>21:0843:000122</t>
  </si>
  <si>
    <t>21:0231:000115</t>
  </si>
  <si>
    <t>21:0231:000115:0003:0001:00</t>
  </si>
  <si>
    <t>074E  :933042:00:------:--</t>
  </si>
  <si>
    <t>21:0843:000123</t>
  </si>
  <si>
    <t>21:0231:000116</t>
  </si>
  <si>
    <t>21:0231:000116:0003:0001:00</t>
  </si>
  <si>
    <t>074E  :933043:00:------:--</t>
  </si>
  <si>
    <t>21:0843:000124</t>
  </si>
  <si>
    <t>21:0231:000117</t>
  </si>
  <si>
    <t>21:0231:000117:0003:0001:00</t>
  </si>
  <si>
    <t>074E  :933044:10:------:--</t>
  </si>
  <si>
    <t>21:0843:000125</t>
  </si>
  <si>
    <t>21:0231:000118</t>
  </si>
  <si>
    <t>21:0231:000118:0003:0001:00</t>
  </si>
  <si>
    <t>074E  :933045:20:933044:10</t>
  </si>
  <si>
    <t>21:0843:000126</t>
  </si>
  <si>
    <t>21:0231:000118:0004:0001:00</t>
  </si>
  <si>
    <t>074E  :933046:00:------:--</t>
  </si>
  <si>
    <t>21:0843:000127</t>
  </si>
  <si>
    <t>21:0231:000119</t>
  </si>
  <si>
    <t>21:0231:000119:0003:0001:00</t>
  </si>
  <si>
    <t>074E  :933047:00:------:--</t>
  </si>
  <si>
    <t>21:0843:000128</t>
  </si>
  <si>
    <t>21:0231:000120</t>
  </si>
  <si>
    <t>21:0231:000120:0003:0001:00</t>
  </si>
  <si>
    <t>074E  :933049:00:------:--</t>
  </si>
  <si>
    <t>21:0843:000129</t>
  </si>
  <si>
    <t>21:0231:000121</t>
  </si>
  <si>
    <t>21:0231:000121:0003:0001:00</t>
  </si>
  <si>
    <t>074E  :933050:00:------:--</t>
  </si>
  <si>
    <t>21:0843:000130</t>
  </si>
  <si>
    <t>21:0231:000122</t>
  </si>
  <si>
    <t>21:0231:000122:0003:0001:00</t>
  </si>
  <si>
    <t>074E  :933051:00:------:--</t>
  </si>
  <si>
    <t>21:0843:000131</t>
  </si>
  <si>
    <t>21:0231:000123</t>
  </si>
  <si>
    <t>21:0231:000123:0003:0001:00</t>
  </si>
  <si>
    <t>074E  :933052:00:------:--</t>
  </si>
  <si>
    <t>21:0843:000132</t>
  </si>
  <si>
    <t>21:0231:000124</t>
  </si>
  <si>
    <t>21:0231:000124:0003:0001:00</t>
  </si>
  <si>
    <t>074E  :933053:00:------:--</t>
  </si>
  <si>
    <t>21:0843:000133</t>
  </si>
  <si>
    <t>21:0231:000125</t>
  </si>
  <si>
    <t>21:0231:000125:0003:0001:00</t>
  </si>
  <si>
    <t>074E  :933054:00:------:--</t>
  </si>
  <si>
    <t>21:0843:000134</t>
  </si>
  <si>
    <t>21:0231:000126</t>
  </si>
  <si>
    <t>21:0231:000126:0003:0001:00</t>
  </si>
  <si>
    <t>074E  :933055:00:------:--</t>
  </si>
  <si>
    <t>21:0843:000135</t>
  </si>
  <si>
    <t>21:0231:000127</t>
  </si>
  <si>
    <t>21:0231:000127:0003:0001:00</t>
  </si>
  <si>
    <t>074E  :933056:00:------:--</t>
  </si>
  <si>
    <t>21:0843:000136</t>
  </si>
  <si>
    <t>21:0231:000128</t>
  </si>
  <si>
    <t>21:0231:000128:0003:0001:00</t>
  </si>
  <si>
    <t>074E  :933057:00:------:--</t>
  </si>
  <si>
    <t>21:0843:000137</t>
  </si>
  <si>
    <t>21:0231:000129</t>
  </si>
  <si>
    <t>21:0231:000129:0003:0001:00</t>
  </si>
  <si>
    <t>074E  :933058:00:------:--</t>
  </si>
  <si>
    <t>21:0843:000138</t>
  </si>
  <si>
    <t>21:0231:000130</t>
  </si>
  <si>
    <t>21:0231:000130:0003:0001:00</t>
  </si>
  <si>
    <t>074E  :933059:00:------:--</t>
  </si>
  <si>
    <t>21:0843:000139</t>
  </si>
  <si>
    <t>21:0231:000131</t>
  </si>
  <si>
    <t>21:0231:000131:0003:0001:00</t>
  </si>
  <si>
    <t>074E  :933060:00:------:--</t>
  </si>
  <si>
    <t>21:0843:000140</t>
  </si>
  <si>
    <t>21:0231:000132</t>
  </si>
  <si>
    <t>21:0231:000132:0003:0001:00</t>
  </si>
  <si>
    <t>074E  :933062:00:------:--</t>
  </si>
  <si>
    <t>21:0843:000141</t>
  </si>
  <si>
    <t>21:0231:000133</t>
  </si>
  <si>
    <t>21:0231:000133:0003:0001:00</t>
  </si>
  <si>
    <t>074E  :933063:00:------:--</t>
  </si>
  <si>
    <t>21:0843:000142</t>
  </si>
  <si>
    <t>21:0231:000134</t>
  </si>
  <si>
    <t>21:0231:000134:0003:0001:00</t>
  </si>
  <si>
    <t>074E  :933064:00:------:--</t>
  </si>
  <si>
    <t>21:0843:000143</t>
  </si>
  <si>
    <t>21:0231:000135</t>
  </si>
  <si>
    <t>21:0231:000135:0003:0001:00</t>
  </si>
  <si>
    <t>074E  :933066:10:------:--</t>
  </si>
  <si>
    <t>21:0843:000144</t>
  </si>
  <si>
    <t>21:0231:000136</t>
  </si>
  <si>
    <t>21:0231:000136:0003:0001:00</t>
  </si>
  <si>
    <t>074E  :933067:20:933066:10</t>
  </si>
  <si>
    <t>21:0843:000145</t>
  </si>
  <si>
    <t>21:0231:000136:0004:0001:00</t>
  </si>
  <si>
    <t>074E  :933068:00:------:--</t>
  </si>
  <si>
    <t>21:0843:000146</t>
  </si>
  <si>
    <t>21:0231:000137</t>
  </si>
  <si>
    <t>21:0231:000137:0003:0001:00</t>
  </si>
  <si>
    <t>0.19</t>
  </si>
  <si>
    <t>074E  :933069:00:------:--</t>
  </si>
  <si>
    <t>21:0843:000147</t>
  </si>
  <si>
    <t>21:0231:000138</t>
  </si>
  <si>
    <t>21:0231:000138:0003:0001:00</t>
  </si>
  <si>
    <t>148</t>
  </si>
  <si>
    <t>074E  :933070:00:------:--</t>
  </si>
  <si>
    <t>21:0843:000148</t>
  </si>
  <si>
    <t>21:0231:000139</t>
  </si>
  <si>
    <t>21:0231:000139:0003:0001:00</t>
  </si>
  <si>
    <t>108</t>
  </si>
  <si>
    <t>074E  :933071:00:------:--</t>
  </si>
  <si>
    <t>21:0843:000149</t>
  </si>
  <si>
    <t>21:0231:000140</t>
  </si>
  <si>
    <t>21:0231:000140:0003:0001:00</t>
  </si>
  <si>
    <t>074E  :933072:00:------:--</t>
  </si>
  <si>
    <t>21:0843:000150</t>
  </si>
  <si>
    <t>21:0231:000141</t>
  </si>
  <si>
    <t>21:0231:000141:0003:0001:00</t>
  </si>
  <si>
    <t>074E  :933073:00:------:--</t>
  </si>
  <si>
    <t>21:0843:000151</t>
  </si>
  <si>
    <t>21:0231:000142</t>
  </si>
  <si>
    <t>21:0231:000142:0003:0001:00</t>
  </si>
  <si>
    <t>074E  :933074:00:------:--</t>
  </si>
  <si>
    <t>21:0843:000152</t>
  </si>
  <si>
    <t>21:0231:000143</t>
  </si>
  <si>
    <t>21:0231:000143:0003:0001:00</t>
  </si>
  <si>
    <t>074E  :933075:00:------:--</t>
  </si>
  <si>
    <t>21:0843:000153</t>
  </si>
  <si>
    <t>21:0231:000144</t>
  </si>
  <si>
    <t>21:0231:000144:0003:0001:00</t>
  </si>
  <si>
    <t>074E  :933076:00:------:--</t>
  </si>
  <si>
    <t>21:0843:000154</t>
  </si>
  <si>
    <t>21:0231:000145</t>
  </si>
  <si>
    <t>21:0231:000145:0003:0001:00</t>
  </si>
  <si>
    <t>074E  :933077:00:------:--</t>
  </si>
  <si>
    <t>21:0843:000155</t>
  </si>
  <si>
    <t>21:0231:000146</t>
  </si>
  <si>
    <t>21:0231:000146:0003:0001:00</t>
  </si>
  <si>
    <t>074E  :933078:00:------:--</t>
  </si>
  <si>
    <t>21:0843:000156</t>
  </si>
  <si>
    <t>21:0231:000147</t>
  </si>
  <si>
    <t>21:0231:000147:0003:0001:00</t>
  </si>
  <si>
    <t>074E  :933079:00:------:--</t>
  </si>
  <si>
    <t>21:0843:000157</t>
  </si>
  <si>
    <t>21:0231:000148</t>
  </si>
  <si>
    <t>21:0231:000148:0003:0001:00</t>
  </si>
  <si>
    <t>074E  :933080:00:------:--</t>
  </si>
  <si>
    <t>21:0843:000158</t>
  </si>
  <si>
    <t>21:0231:000149</t>
  </si>
  <si>
    <t>21:0231:000149:0003:0001:00</t>
  </si>
  <si>
    <t>074E  :933082:10:------:--</t>
  </si>
  <si>
    <t>21:0843:000159</t>
  </si>
  <si>
    <t>21:0231:000150</t>
  </si>
  <si>
    <t>21:0231:000150:0003:0001:00</t>
  </si>
  <si>
    <t>074E  :933083:20:933082:10</t>
  </si>
  <si>
    <t>21:0843:000160</t>
  </si>
  <si>
    <t>21:0231:000150:0004:0001:00</t>
  </si>
  <si>
    <t>128</t>
  </si>
  <si>
    <t>074E  :933084:00:------:--</t>
  </si>
  <si>
    <t>21:0843:000161</t>
  </si>
  <si>
    <t>21:0231:000151</t>
  </si>
  <si>
    <t>21:0231:000151:0003:0001:00</t>
  </si>
  <si>
    <t>074E  :933085:00:------:--</t>
  </si>
  <si>
    <t>21:0843:000162</t>
  </si>
  <si>
    <t>21:0231:000152</t>
  </si>
  <si>
    <t>21:0231:000152:0003:0001:00</t>
  </si>
  <si>
    <t>074E  :933086:00:------:--</t>
  </si>
  <si>
    <t>21:0843:000163</t>
  </si>
  <si>
    <t>21:0231:000153</t>
  </si>
  <si>
    <t>21:0231:000153:0003:0001:00</t>
  </si>
  <si>
    <t>074E  :933087:00:------:--</t>
  </si>
  <si>
    <t>21:0843:000164</t>
  </si>
  <si>
    <t>21:0231:000154</t>
  </si>
  <si>
    <t>21:0231:000154:0003:0001:00</t>
  </si>
  <si>
    <t>074E  :933088:00:------:--</t>
  </si>
  <si>
    <t>21:0843:000165</t>
  </si>
  <si>
    <t>21:0231:000155</t>
  </si>
  <si>
    <t>21:0231:000155:0003:0001:00</t>
  </si>
  <si>
    <t>074E  :933089:00:------:--</t>
  </si>
  <si>
    <t>21:0843:000166</t>
  </si>
  <si>
    <t>21:0231:000156</t>
  </si>
  <si>
    <t>21:0231:000156:0003:0001:00</t>
  </si>
  <si>
    <t>074E  :933090:00:------:--</t>
  </si>
  <si>
    <t>21:0843:000167</t>
  </si>
  <si>
    <t>21:0231:000157</t>
  </si>
  <si>
    <t>21:0231:000157:0003:0001:00</t>
  </si>
  <si>
    <t>074E  :933092:00:------:--</t>
  </si>
  <si>
    <t>21:0843:000168</t>
  </si>
  <si>
    <t>21:0231:000158</t>
  </si>
  <si>
    <t>21:0231:000158:0003:0001:00</t>
  </si>
  <si>
    <t>074E  :933093:00:------:--</t>
  </si>
  <si>
    <t>21:0843:000169</t>
  </si>
  <si>
    <t>21:0231:000159</t>
  </si>
  <si>
    <t>21:0231:000159:0003:0001:00</t>
  </si>
  <si>
    <t>074E  :933094:00:------:--</t>
  </si>
  <si>
    <t>21:0843:000170</t>
  </si>
  <si>
    <t>21:0231:000160</t>
  </si>
  <si>
    <t>21:0231:000160:0003:0001:00</t>
  </si>
  <si>
    <t>074E  :933095:00:------:--</t>
  </si>
  <si>
    <t>21:0843:000171</t>
  </si>
  <si>
    <t>21:0231:000161</t>
  </si>
  <si>
    <t>21:0231:000161:0003:0001:00</t>
  </si>
  <si>
    <t>074E  :933096:00:------:--</t>
  </si>
  <si>
    <t>21:0843:000172</t>
  </si>
  <si>
    <t>21:0231:000162</t>
  </si>
  <si>
    <t>21:0231:000162:0003:0001:00</t>
  </si>
  <si>
    <t>074E  :933097:00:------:--</t>
  </si>
  <si>
    <t>21:0843:000173</t>
  </si>
  <si>
    <t>21:0231:000163</t>
  </si>
  <si>
    <t>21:0231:000163:0003:0001:00</t>
  </si>
  <si>
    <t>074E  :933098:00:------:--</t>
  </si>
  <si>
    <t>21:0843:000174</t>
  </si>
  <si>
    <t>21:0231:000164</t>
  </si>
  <si>
    <t>21:0231:000164:0003:0001:00</t>
  </si>
  <si>
    <t>074E  :933099:00:------:--</t>
  </si>
  <si>
    <t>21:0843:000175</t>
  </si>
  <si>
    <t>21:0231:000165</t>
  </si>
  <si>
    <t>21:0231:000165:0003:0001:00</t>
  </si>
  <si>
    <t>074E  :933100:00:------:--</t>
  </si>
  <si>
    <t>21:0843:000176</t>
  </si>
  <si>
    <t>21:0231:000166</t>
  </si>
  <si>
    <t>21:0231:000166:0003:0001:00</t>
  </si>
  <si>
    <t>074E  :933102:10:------:--</t>
  </si>
  <si>
    <t>21:0843:000177</t>
  </si>
  <si>
    <t>21:0231:000167</t>
  </si>
  <si>
    <t>21:0231:000167:0003:0001:00</t>
  </si>
  <si>
    <t>074E  :933103:20:933102:10</t>
  </si>
  <si>
    <t>21:0843:000178</t>
  </si>
  <si>
    <t>21:0231:000167:0004:0001:00</t>
  </si>
  <si>
    <t>074E  :933104:00:------:--</t>
  </si>
  <si>
    <t>21:0843:000179</t>
  </si>
  <si>
    <t>21:0231:000168</t>
  </si>
  <si>
    <t>21:0231:000168:0003:0001:00</t>
  </si>
  <si>
    <t>074E  :933106:00:------:--</t>
  </si>
  <si>
    <t>21:0843:000180</t>
  </si>
  <si>
    <t>21:0231:000169</t>
  </si>
  <si>
    <t>21:0231:000169:0003:0001:00</t>
  </si>
  <si>
    <t>074E  :933107:00:------:--</t>
  </si>
  <si>
    <t>21:0843:000181</t>
  </si>
  <si>
    <t>21:0231:000170</t>
  </si>
  <si>
    <t>21:0231:000170:0003:0001:00</t>
  </si>
  <si>
    <t>074E  :933108:00:------:--</t>
  </si>
  <si>
    <t>21:0843:000182</t>
  </si>
  <si>
    <t>21:0231:000171</t>
  </si>
  <si>
    <t>21:0231:000171:0003:0001:00</t>
  </si>
  <si>
    <t>074E  :933109:00:------:--</t>
  </si>
  <si>
    <t>21:0843:000183</t>
  </si>
  <si>
    <t>21:0231:000172</t>
  </si>
  <si>
    <t>21:0231:000172:0003:0001:00</t>
  </si>
  <si>
    <t>074E  :933110:00:------:--</t>
  </si>
  <si>
    <t>21:0843:000184</t>
  </si>
  <si>
    <t>21:0231:000173</t>
  </si>
  <si>
    <t>21:0231:000173:0003:0001:00</t>
  </si>
  <si>
    <t>074E  :933111:00:------:--</t>
  </si>
  <si>
    <t>21:0843:000185</t>
  </si>
  <si>
    <t>21:0231:000174</t>
  </si>
  <si>
    <t>21:0231:000174:0003:0001:00</t>
  </si>
  <si>
    <t>074E  :933112:00:------:--</t>
  </si>
  <si>
    <t>21:0843:000186</t>
  </si>
  <si>
    <t>21:0231:000175</t>
  </si>
  <si>
    <t>21:0231:000175:0003:0001:00</t>
  </si>
  <si>
    <t>074E  :933113:00:------:--</t>
  </si>
  <si>
    <t>21:0843:000187</t>
  </si>
  <si>
    <t>21:0231:000176</t>
  </si>
  <si>
    <t>21:0231:000176:0003:0001:00</t>
  </si>
  <si>
    <t>074E  :933114:00:------:--</t>
  </si>
  <si>
    <t>21:0843:000188</t>
  </si>
  <si>
    <t>21:0231:000177</t>
  </si>
  <si>
    <t>21:0231:000177:0003:0001:00</t>
  </si>
  <si>
    <t>074E  :933115:00:------:--</t>
  </si>
  <si>
    <t>21:0843:000189</t>
  </si>
  <si>
    <t>21:0231:000178</t>
  </si>
  <si>
    <t>21:0231:000178:0003:0001:00</t>
  </si>
  <si>
    <t>074E  :933116:00:------:--</t>
  </si>
  <si>
    <t>21:0843:000190</t>
  </si>
  <si>
    <t>21:0231:000179</t>
  </si>
  <si>
    <t>21:0231:000179:0003:0001:00</t>
  </si>
  <si>
    <t>074E  :933117:00:------:--</t>
  </si>
  <si>
    <t>21:0843:000191</t>
  </si>
  <si>
    <t>21:0231:000180</t>
  </si>
  <si>
    <t>21:0231:000180:0003:0001:00</t>
  </si>
  <si>
    <t>074E  :933118:00:------:--</t>
  </si>
  <si>
    <t>21:0843:000192</t>
  </si>
  <si>
    <t>21:0231:000181</t>
  </si>
  <si>
    <t>21:0231:000181:0003:0001:00</t>
  </si>
  <si>
    <t>074E  :933119:00:------:--</t>
  </si>
  <si>
    <t>21:0843:000193</t>
  </si>
  <si>
    <t>21:0231:000182</t>
  </si>
  <si>
    <t>21:0231:000182:0003:0001:00</t>
  </si>
  <si>
    <t>074E  :933120:00:------:--</t>
  </si>
  <si>
    <t>21:0843:000194</t>
  </si>
  <si>
    <t>21:0231:000183</t>
  </si>
  <si>
    <t>21:0231:000183:0003:0001:00</t>
  </si>
  <si>
    <t>074L  :931002:00:------:--</t>
  </si>
  <si>
    <t>21:0843:000195</t>
  </si>
  <si>
    <t>21:0231:000184</t>
  </si>
  <si>
    <t>21:0231:000184:0003:0001:00</t>
  </si>
  <si>
    <t>074L  :931003:10:------:--</t>
  </si>
  <si>
    <t>21:0843:000196</t>
  </si>
  <si>
    <t>21:0231:000185</t>
  </si>
  <si>
    <t>21:0231:000185:0003:0001:00</t>
  </si>
  <si>
    <t>074L  :931004:20:931003:10</t>
  </si>
  <si>
    <t>21:0843:000197</t>
  </si>
  <si>
    <t>21:0231:000185:0004:0001:00</t>
  </si>
  <si>
    <t>074L  :931005:00:------:--</t>
  </si>
  <si>
    <t>21:0843:000198</t>
  </si>
  <si>
    <t>21:0231:000186</t>
  </si>
  <si>
    <t>21:0231:000186:0003:0001:00</t>
  </si>
  <si>
    <t>074L  :931006:00:------:--</t>
  </si>
  <si>
    <t>21:0843:000199</t>
  </si>
  <si>
    <t>21:0231:000187</t>
  </si>
  <si>
    <t>21:0231:000187:0003:0001:00</t>
  </si>
  <si>
    <t>074L  :931007:00:------:--</t>
  </si>
  <si>
    <t>21:0843:000200</t>
  </si>
  <si>
    <t>21:0231:000188</t>
  </si>
  <si>
    <t>21:0231:000188:0003:0001:00</t>
  </si>
  <si>
    <t>074L  :931008:00:------:--</t>
  </si>
  <si>
    <t>21:0843:000201</t>
  </si>
  <si>
    <t>21:0231:000189</t>
  </si>
  <si>
    <t>21:0231:000189:0003:0001:00</t>
  </si>
  <si>
    <t>074L  :931009:00:------:--</t>
  </si>
  <si>
    <t>21:0843:000202</t>
  </si>
  <si>
    <t>21:0231:000190</t>
  </si>
  <si>
    <t>21:0231:000190:0003:0001:00</t>
  </si>
  <si>
    <t>074L  :931010:00:------:--</t>
  </si>
  <si>
    <t>21:0843:000203</t>
  </si>
  <si>
    <t>21:0231:000191</t>
  </si>
  <si>
    <t>21:0231:000191:0003:0001:00</t>
  </si>
  <si>
    <t>074L  :931011:00:------:--</t>
  </si>
  <si>
    <t>21:0843:000204</t>
  </si>
  <si>
    <t>21:0231:000192</t>
  </si>
  <si>
    <t>21:0231:000192:0003:0001:00</t>
  </si>
  <si>
    <t>074L  :931012:00:------:--</t>
  </si>
  <si>
    <t>21:0843:000205</t>
  </si>
  <si>
    <t>21:0231:000193</t>
  </si>
  <si>
    <t>21:0231:000193:0003:0001:00</t>
  </si>
  <si>
    <t>074L  :931013:00:------:--</t>
  </si>
  <si>
    <t>21:0843:000206</t>
  </si>
  <si>
    <t>21:0231:000194</t>
  </si>
  <si>
    <t>21:0231:000194:0003:0001:00</t>
  </si>
  <si>
    <t>074L  :931014:00:------:--</t>
  </si>
  <si>
    <t>21:0843:000207</t>
  </si>
  <si>
    <t>21:0231:000195</t>
  </si>
  <si>
    <t>21:0231:000195:0003:0001:00</t>
  </si>
  <si>
    <t>138</t>
  </si>
  <si>
    <t>074L  :931015:00:------:--</t>
  </si>
  <si>
    <t>21:0843:000208</t>
  </si>
  <si>
    <t>21:0231:000196</t>
  </si>
  <si>
    <t>21:0231:000196:0003:0001:00</t>
  </si>
  <si>
    <t>074L  :931016:00:------:--</t>
  </si>
  <si>
    <t>21:0843:000209</t>
  </si>
  <si>
    <t>21:0231:000197</t>
  </si>
  <si>
    <t>21:0231:000197:0003:0001:00</t>
  </si>
  <si>
    <t>074L  :931018:00:------:--</t>
  </si>
  <si>
    <t>21:0843:000210</t>
  </si>
  <si>
    <t>21:0231:000198</t>
  </si>
  <si>
    <t>21:0231:000198:0003:0001:00</t>
  </si>
  <si>
    <t>074L  :931019:00:------:--</t>
  </si>
  <si>
    <t>21:0843:000211</t>
  </si>
  <si>
    <t>21:0231:000199</t>
  </si>
  <si>
    <t>21:0231:000199:0003:0001:00</t>
  </si>
  <si>
    <t>122</t>
  </si>
  <si>
    <t>074L  :931020:00:------:--</t>
  </si>
  <si>
    <t>21:0843:000212</t>
  </si>
  <si>
    <t>21:0231:000200</t>
  </si>
  <si>
    <t>21:0231:000200:0003:0001:00</t>
  </si>
  <si>
    <t>074L  :931022:00:------:--</t>
  </si>
  <si>
    <t>21:0843:000213</t>
  </si>
  <si>
    <t>21:0231:000201</t>
  </si>
  <si>
    <t>21:0231:000201:0003:0001:00</t>
  </si>
  <si>
    <t>074L  :931023:00:------:--</t>
  </si>
  <si>
    <t>21:0843:000214</t>
  </si>
  <si>
    <t>21:0231:000202</t>
  </si>
  <si>
    <t>21:0231:000202:0003:0001:00</t>
  </si>
  <si>
    <t>074L  :931025:00:------:--</t>
  </si>
  <si>
    <t>21:0843:000215</t>
  </si>
  <si>
    <t>21:0231:000203</t>
  </si>
  <si>
    <t>21:0231:000203:0003:0001:00</t>
  </si>
  <si>
    <t>102</t>
  </si>
  <si>
    <t>074L  :931026:00:------:--</t>
  </si>
  <si>
    <t>21:0843:000216</t>
  </si>
  <si>
    <t>21:0231:000204</t>
  </si>
  <si>
    <t>21:0231:000204:0003:0001:00</t>
  </si>
  <si>
    <t>074L  :931027:10:------:--</t>
  </si>
  <si>
    <t>21:0843:000217</t>
  </si>
  <si>
    <t>21:0231:000205</t>
  </si>
  <si>
    <t>21:0231:000205:0003:0001:00</t>
  </si>
  <si>
    <t>074L  :931028:20:931027:10</t>
  </si>
  <si>
    <t>21:0843:000218</t>
  </si>
  <si>
    <t>21:0231:000205:0004:0001:00</t>
  </si>
  <si>
    <t>074L  :931029:00:------:--</t>
  </si>
  <si>
    <t>21:0843:000219</t>
  </si>
  <si>
    <t>21:0231:000206</t>
  </si>
  <si>
    <t>21:0231:000206:0003:0001:00</t>
  </si>
  <si>
    <t>106</t>
  </si>
  <si>
    <t>074L  :931030:00:------:--</t>
  </si>
  <si>
    <t>21:0843:000220</t>
  </si>
  <si>
    <t>21:0231:000207</t>
  </si>
  <si>
    <t>21:0231:000207:0003:0001:00</t>
  </si>
  <si>
    <t>074L  :931031:00:------:--</t>
  </si>
  <si>
    <t>21:0843:000221</t>
  </si>
  <si>
    <t>21:0231:000208</t>
  </si>
  <si>
    <t>21:0231:000208:0003:0001:00</t>
  </si>
  <si>
    <t>074L  :931032:00:------:--</t>
  </si>
  <si>
    <t>21:0843:000222</t>
  </si>
  <si>
    <t>21:0231:000209</t>
  </si>
  <si>
    <t>21:0231:000209:0003:0001:00</t>
  </si>
  <si>
    <t>074L  :931033:00:------:--</t>
  </si>
  <si>
    <t>21:0843:000223</t>
  </si>
  <si>
    <t>21:0231:000210</t>
  </si>
  <si>
    <t>21:0231:000210:0003:0001:00</t>
  </si>
  <si>
    <t>074L  :931034:00:------:--</t>
  </si>
  <si>
    <t>21:0843:000224</t>
  </si>
  <si>
    <t>21:0231:000211</t>
  </si>
  <si>
    <t>21:0231:000211:0003:0001:00</t>
  </si>
  <si>
    <t>074L  :931035:00:------:--</t>
  </si>
  <si>
    <t>21:0843:000225</t>
  </si>
  <si>
    <t>21:0231:000212</t>
  </si>
  <si>
    <t>21:0231:000212:0003:0001:00</t>
  </si>
  <si>
    <t>074L  :931036:00:------:--</t>
  </si>
  <si>
    <t>21:0843:000226</t>
  </si>
  <si>
    <t>21:0231:000213</t>
  </si>
  <si>
    <t>21:0231:000213:0003:0001:00</t>
  </si>
  <si>
    <t>074L  :931037:00:------:--</t>
  </si>
  <si>
    <t>21:0843:000227</t>
  </si>
  <si>
    <t>21:0231:000214</t>
  </si>
  <si>
    <t>21:0231:000214:0003:0001:00</t>
  </si>
  <si>
    <t>074L  :931038:00:------:--</t>
  </si>
  <si>
    <t>21:0843:000228</t>
  </si>
  <si>
    <t>21:0231:000215</t>
  </si>
  <si>
    <t>21:0231:000215:0003:0001:00</t>
  </si>
  <si>
    <t>074L  :931039:00:------:--</t>
  </si>
  <si>
    <t>21:0843:000229</t>
  </si>
  <si>
    <t>21:0231:000216</t>
  </si>
  <si>
    <t>21:0231:000216:0003:0001:00</t>
  </si>
  <si>
    <t>074L  :931040:00:------:--</t>
  </si>
  <si>
    <t>21:0843:000230</t>
  </si>
  <si>
    <t>21:0231:000217</t>
  </si>
  <si>
    <t>21:0231:000217:0003:0001:00</t>
  </si>
  <si>
    <t>146</t>
  </si>
  <si>
    <t>074L  :931042:10:------:--</t>
  </si>
  <si>
    <t>21:0843:000231</t>
  </si>
  <si>
    <t>21:0231:000218</t>
  </si>
  <si>
    <t>21:0231:000218:0003:0001:00</t>
  </si>
  <si>
    <t>074L  :931043:20:931042:10</t>
  </si>
  <si>
    <t>21:0843:000232</t>
  </si>
  <si>
    <t>21:0231:000218:0004:0001:00</t>
  </si>
  <si>
    <t>074L  :931044:00:------:--</t>
  </si>
  <si>
    <t>21:0843:000233</t>
  </si>
  <si>
    <t>21:0231:000219</t>
  </si>
  <si>
    <t>21:0231:000219:0003:0001:00</t>
  </si>
  <si>
    <t>144</t>
  </si>
  <si>
    <t>074L  :931045:00:------:--</t>
  </si>
  <si>
    <t>21:0843:000234</t>
  </si>
  <si>
    <t>21:0231:000220</t>
  </si>
  <si>
    <t>21:0231:000220:0003:0001:00</t>
  </si>
  <si>
    <t>154</t>
  </si>
  <si>
    <t>074L  :931046:00:------:--</t>
  </si>
  <si>
    <t>21:0843:000235</t>
  </si>
  <si>
    <t>21:0231:000221</t>
  </si>
  <si>
    <t>21:0231:000221:0003:0001:00</t>
  </si>
  <si>
    <t>228</t>
  </si>
  <si>
    <t>074L  :931047:00:------:--</t>
  </si>
  <si>
    <t>21:0843:000236</t>
  </si>
  <si>
    <t>21:0231:000222</t>
  </si>
  <si>
    <t>21:0231:000222:0003:0001:00</t>
  </si>
  <si>
    <t>192</t>
  </si>
  <si>
    <t>0.31</t>
  </si>
  <si>
    <t>074L  :931048:00:------:--</t>
  </si>
  <si>
    <t>21:0843:000237</t>
  </si>
  <si>
    <t>21:0231:000223</t>
  </si>
  <si>
    <t>21:0231:000223:0003:0001:00</t>
  </si>
  <si>
    <t>208</t>
  </si>
  <si>
    <t>074L  :931049:00:------:--</t>
  </si>
  <si>
    <t>21:0843:000238</t>
  </si>
  <si>
    <t>21:0231:000224</t>
  </si>
  <si>
    <t>21:0231:000224:0003:0001:00</t>
  </si>
  <si>
    <t>420</t>
  </si>
  <si>
    <t>074L  :931050:00:------:--</t>
  </si>
  <si>
    <t>21:0843:000239</t>
  </si>
  <si>
    <t>21:0231:000225</t>
  </si>
  <si>
    <t>21:0231:000225:0003:0001:00</t>
  </si>
  <si>
    <t>074L  :931051:00:------:--</t>
  </si>
  <si>
    <t>21:0843:000240</t>
  </si>
  <si>
    <t>21:0231:000226</t>
  </si>
  <si>
    <t>21:0231:000226:0003:0001:00</t>
  </si>
  <si>
    <t>074L  :931052:00:------:--</t>
  </si>
  <si>
    <t>21:0843:000241</t>
  </si>
  <si>
    <t>21:0231:000227</t>
  </si>
  <si>
    <t>21:0231:000227:0003:0001:00</t>
  </si>
  <si>
    <t>116</t>
  </si>
  <si>
    <t>074L  :931054:00:------:--</t>
  </si>
  <si>
    <t>21:0843:000242</t>
  </si>
  <si>
    <t>21:0231:000228</t>
  </si>
  <si>
    <t>21:0231:000228:0003:0001:00</t>
  </si>
  <si>
    <t>218</t>
  </si>
  <si>
    <t>074L  :931055:00:------:--</t>
  </si>
  <si>
    <t>21:0843:000243</t>
  </si>
  <si>
    <t>21:0231:000229</t>
  </si>
  <si>
    <t>21:0231:000229:0003:0001:00</t>
  </si>
  <si>
    <t>074L  :931056:00:------:--</t>
  </si>
  <si>
    <t>21:0843:000244</t>
  </si>
  <si>
    <t>21:0231:000230</t>
  </si>
  <si>
    <t>21:0231:000230:0003:0001:00</t>
  </si>
  <si>
    <t>168</t>
  </si>
  <si>
    <t>074L  :931057:00:------:--</t>
  </si>
  <si>
    <t>21:0843:000245</t>
  </si>
  <si>
    <t>21:0231:000231</t>
  </si>
  <si>
    <t>21:0231:000231:0003:0001:00</t>
  </si>
  <si>
    <t>074L  :931058:00:------:--</t>
  </si>
  <si>
    <t>21:0843:000246</t>
  </si>
  <si>
    <t>21:0231:000232</t>
  </si>
  <si>
    <t>21:0231:000232:0003:0001:00</t>
  </si>
  <si>
    <t>074L  :931059:00:------:--</t>
  </si>
  <si>
    <t>21:0843:000247</t>
  </si>
  <si>
    <t>21:0231:000233</t>
  </si>
  <si>
    <t>21:0231:000233:0003:0001:00</t>
  </si>
  <si>
    <t>074L  :931060:00:------:--</t>
  </si>
  <si>
    <t>21:0843:000248</t>
  </si>
  <si>
    <t>21:0231:000234</t>
  </si>
  <si>
    <t>21:0231:000234:0003:0001:00</t>
  </si>
  <si>
    <t>074L  :931062:00:------:--</t>
  </si>
  <si>
    <t>21:0843:000249</t>
  </si>
  <si>
    <t>21:0231:000235</t>
  </si>
  <si>
    <t>21:0231:000235:0003:0001:00</t>
  </si>
  <si>
    <t>074L  :931063:00:------:--</t>
  </si>
  <si>
    <t>21:0843:000250</t>
  </si>
  <si>
    <t>21:0231:000236</t>
  </si>
  <si>
    <t>21:0231:000236:0003:0001:00</t>
  </si>
  <si>
    <t>074L  :931065:00:------:--</t>
  </si>
  <si>
    <t>21:0843:000251</t>
  </si>
  <si>
    <t>21:0231:000237</t>
  </si>
  <si>
    <t>21:0231:000237:0003:0001:00</t>
  </si>
  <si>
    <t>074L  :931066:10:------:--</t>
  </si>
  <si>
    <t>21:0843:000252</t>
  </si>
  <si>
    <t>21:0231:000238</t>
  </si>
  <si>
    <t>21:0231:000238:0003:0001:00</t>
  </si>
  <si>
    <t>156</t>
  </si>
  <si>
    <t>074L  :931067:20:931066:10</t>
  </si>
  <si>
    <t>21:0843:000253</t>
  </si>
  <si>
    <t>21:0231:000238:0004:0001:00</t>
  </si>
  <si>
    <t>158</t>
  </si>
  <si>
    <t>074L  :931068:00:------:--</t>
  </si>
  <si>
    <t>21:0843:000254</t>
  </si>
  <si>
    <t>21:0231:000239</t>
  </si>
  <si>
    <t>21:0231:000239:0003:0001:00</t>
  </si>
  <si>
    <t>074L  :931069:00:------:--</t>
  </si>
  <si>
    <t>21:0843:000255</t>
  </si>
  <si>
    <t>21:0231:000240</t>
  </si>
  <si>
    <t>21:0231:000240:0003:0001:00</t>
  </si>
  <si>
    <t>074L  :931070:00:------:--</t>
  </si>
  <si>
    <t>21:0843:000256</t>
  </si>
  <si>
    <t>21:0231:000241</t>
  </si>
  <si>
    <t>21:0231:000241:0003:0001:00</t>
  </si>
  <si>
    <t>074L  :931071:00:------:--</t>
  </si>
  <si>
    <t>21:0843:000257</t>
  </si>
  <si>
    <t>21:0231:000242</t>
  </si>
  <si>
    <t>21:0231:000242:0003:0001:00</t>
  </si>
  <si>
    <t>074L  :931072:00:------:--</t>
  </si>
  <si>
    <t>21:0843:000258</t>
  </si>
  <si>
    <t>21:0231:000243</t>
  </si>
  <si>
    <t>21:0231:000243:0003:0001:00</t>
  </si>
  <si>
    <t>074L  :931073:00:------:--</t>
  </si>
  <si>
    <t>21:0843:000259</t>
  </si>
  <si>
    <t>21:0231:000244</t>
  </si>
  <si>
    <t>21:0231:000244:0003:0001:00</t>
  </si>
  <si>
    <t>074L  :931074:00:------:--</t>
  </si>
  <si>
    <t>21:0843:000260</t>
  </si>
  <si>
    <t>21:0231:000245</t>
  </si>
  <si>
    <t>21:0231:000245:0003:0001:00</t>
  </si>
  <si>
    <t>074L  :931075:00:------:--</t>
  </si>
  <si>
    <t>21:0843:000261</t>
  </si>
  <si>
    <t>21:0231:000246</t>
  </si>
  <si>
    <t>21:0231:000246:0003:0001:00</t>
  </si>
  <si>
    <t>074L  :931076:00:------:--</t>
  </si>
  <si>
    <t>21:0843:000262</t>
  </si>
  <si>
    <t>21:0231:000247</t>
  </si>
  <si>
    <t>21:0231:000247:0003:0001:00</t>
  </si>
  <si>
    <t>074L  :931077:00:------:--</t>
  </si>
  <si>
    <t>21:0843:000263</t>
  </si>
  <si>
    <t>21:0231:000248</t>
  </si>
  <si>
    <t>21:0231:000248:0003:0001:00</t>
  </si>
  <si>
    <t>074L  :931078:00:------:--</t>
  </si>
  <si>
    <t>21:0843:000264</t>
  </si>
  <si>
    <t>21:0231:000249</t>
  </si>
  <si>
    <t>21:0231:000249:0003:0001:00</t>
  </si>
  <si>
    <t>074L  :931079:00:------:--</t>
  </si>
  <si>
    <t>21:0843:000265</t>
  </si>
  <si>
    <t>21:0231:000250</t>
  </si>
  <si>
    <t>21:0231:000250:0003:0001:00</t>
  </si>
  <si>
    <t>074L  :931080:00:------:--</t>
  </si>
  <si>
    <t>21:0843:000266</t>
  </si>
  <si>
    <t>21:0231:000251</t>
  </si>
  <si>
    <t>21:0231:000251:0003:0001:00</t>
  </si>
  <si>
    <t>074L  :931082:00:------:--</t>
  </si>
  <si>
    <t>21:0843:000267</t>
  </si>
  <si>
    <t>21:0231:000252</t>
  </si>
  <si>
    <t>21:0231:000252:0003:0001:00</t>
  </si>
  <si>
    <t>074L  :931083:00:------:--</t>
  </si>
  <si>
    <t>21:0843:000268</t>
  </si>
  <si>
    <t>21:0231:000253</t>
  </si>
  <si>
    <t>21:0231:000253:0003:0001:00</t>
  </si>
  <si>
    <t>074L  :931084:00:------:--</t>
  </si>
  <si>
    <t>21:0843:000269</t>
  </si>
  <si>
    <t>21:0231:000254</t>
  </si>
  <si>
    <t>21:0231:000254:0003:0001:00</t>
  </si>
  <si>
    <t>074L  :931085:10:------:--</t>
  </si>
  <si>
    <t>21:0843:000270</t>
  </si>
  <si>
    <t>21:0231:000255</t>
  </si>
  <si>
    <t>21:0231:000255:0003:0001:00</t>
  </si>
  <si>
    <t>074L  :931086:20:931085:10</t>
  </si>
  <si>
    <t>21:0843:000271</t>
  </si>
  <si>
    <t>21:0231:000255:0004:0001:00</t>
  </si>
  <si>
    <t>074L  :931087:00:------:--</t>
  </si>
  <si>
    <t>21:0843:000272</t>
  </si>
  <si>
    <t>21:0231:000256</t>
  </si>
  <si>
    <t>21:0231:000256:0003:0001:00</t>
  </si>
  <si>
    <t>074L  :931088:00:------:--</t>
  </si>
  <si>
    <t>21:0843:000273</t>
  </si>
  <si>
    <t>21:0231:000257</t>
  </si>
  <si>
    <t>21:0231:000257:0003:0001:00</t>
  </si>
  <si>
    <t>074L  :931090:00:------:--</t>
  </si>
  <si>
    <t>21:0843:000274</t>
  </si>
  <si>
    <t>21:0231:000258</t>
  </si>
  <si>
    <t>21:0231:000258:0003:0001:00</t>
  </si>
  <si>
    <t>074L  :931091:00:------:--</t>
  </si>
  <si>
    <t>21:0843:000275</t>
  </si>
  <si>
    <t>21:0231:000259</t>
  </si>
  <si>
    <t>21:0231:000259:0003:0001:00</t>
  </si>
  <si>
    <t>074L  :931092:00:------:--</t>
  </si>
  <si>
    <t>21:0843:000276</t>
  </si>
  <si>
    <t>21:0231:000260</t>
  </si>
  <si>
    <t>21:0231:000260:0003:0001:00</t>
  </si>
  <si>
    <t>074L  :931093:00:------:--</t>
  </si>
  <si>
    <t>21:0843:000277</t>
  </si>
  <si>
    <t>21:0231:000261</t>
  </si>
  <si>
    <t>21:0231:000261:0003:0001:00</t>
  </si>
  <si>
    <t>074L  :931094:00:------:--</t>
  </si>
  <si>
    <t>21:0843:000278</t>
  </si>
  <si>
    <t>21:0231:000262</t>
  </si>
  <si>
    <t>21:0231:000262:0003:0001:00</t>
  </si>
  <si>
    <t>074L  :931095:00:------:--</t>
  </si>
  <si>
    <t>21:0843:000279</t>
  </si>
  <si>
    <t>21:0231:000263</t>
  </si>
  <si>
    <t>21:0231:000263:0003:0001:00</t>
  </si>
  <si>
    <t>074L  :931096:00:------:--</t>
  </si>
  <si>
    <t>21:0843:000280</t>
  </si>
  <si>
    <t>21:0231:000264</t>
  </si>
  <si>
    <t>21:0231:000264:0003:0001:00</t>
  </si>
  <si>
    <t>074L  :931097:00:------:--</t>
  </si>
  <si>
    <t>21:0843:000281</t>
  </si>
  <si>
    <t>21:0231:000265</t>
  </si>
  <si>
    <t>21:0231:000265:0003:0001:00</t>
  </si>
  <si>
    <t>074L  :931098:00:------:--</t>
  </si>
  <si>
    <t>21:0843:000282</t>
  </si>
  <si>
    <t>21:0231:000266</t>
  </si>
  <si>
    <t>21:0231:000266:0003:0001:00</t>
  </si>
  <si>
    <t>074L  :931099:00:------:--</t>
  </si>
  <si>
    <t>21:0843:000283</t>
  </si>
  <si>
    <t>21:0231:000267</t>
  </si>
  <si>
    <t>21:0231:000267:0003:0001:00</t>
  </si>
  <si>
    <t>074L  :931100:00:------:--</t>
  </si>
  <si>
    <t>21:0843:000284</t>
  </si>
  <si>
    <t>21:0231:000268</t>
  </si>
  <si>
    <t>21:0231:000268:0003:0001:00</t>
  </si>
  <si>
    <t>074L  :931102:00:------:--</t>
  </si>
  <si>
    <t>21:0843:000285</t>
  </si>
  <si>
    <t>21:0231:000269</t>
  </si>
  <si>
    <t>21:0231:000269:0003:0001:00</t>
  </si>
  <si>
    <t>074L  :931103:10:------:--</t>
  </si>
  <si>
    <t>21:0843:000286</t>
  </si>
  <si>
    <t>21:0231:000270</t>
  </si>
  <si>
    <t>21:0231:000270:0003:0001:00</t>
  </si>
  <si>
    <t>074L  :931104:20:931103:10</t>
  </si>
  <si>
    <t>21:0843:000287</t>
  </si>
  <si>
    <t>21:0231:000270:0004:0001:00</t>
  </si>
  <si>
    <t>074L  :931105:00:------:--</t>
  </si>
  <si>
    <t>21:0843:000288</t>
  </si>
  <si>
    <t>21:0231:000271</t>
  </si>
  <si>
    <t>21:0231:000271:0003:0001:00</t>
  </si>
  <si>
    <t>074L  :931106:00:------:--</t>
  </si>
  <si>
    <t>21:0843:000289</t>
  </si>
  <si>
    <t>21:0231:000272</t>
  </si>
  <si>
    <t>21:0231:000272:0003:0001:00</t>
  </si>
  <si>
    <t>074L  :931107:00:------:--</t>
  </si>
  <si>
    <t>21:0843:000290</t>
  </si>
  <si>
    <t>21:0231:000273</t>
  </si>
  <si>
    <t>21:0231:000273:0003:0001:00</t>
  </si>
  <si>
    <t>074L  :931108:00:------:--</t>
  </si>
  <si>
    <t>21:0843:000291</t>
  </si>
  <si>
    <t>21:0231:000274</t>
  </si>
  <si>
    <t>21:0231:000274:0003:0001:00</t>
  </si>
  <si>
    <t>074L  :931109:00:------:--</t>
  </si>
  <si>
    <t>21:0843:000292</t>
  </si>
  <si>
    <t>21:0231:000275</t>
  </si>
  <si>
    <t>21:0231:000275:0003:0001:00</t>
  </si>
  <si>
    <t>074L  :931110:00:------:--</t>
  </si>
  <si>
    <t>21:0843:000293</t>
  </si>
  <si>
    <t>21:0231:000276</t>
  </si>
  <si>
    <t>21:0231:000276:0003:0001:00</t>
  </si>
  <si>
    <t>074L  :931111:00:------:--</t>
  </si>
  <si>
    <t>21:0843:000294</t>
  </si>
  <si>
    <t>21:0231:000277</t>
  </si>
  <si>
    <t>21:0231:000277:0003:0001:00</t>
  </si>
  <si>
    <t>074L  :931112:00:------:--</t>
  </si>
  <si>
    <t>21:0843:000295</t>
  </si>
  <si>
    <t>21:0231:000278</t>
  </si>
  <si>
    <t>21:0231:000278:0003:0001:00</t>
  </si>
  <si>
    <t>074L  :931113:00:------:--</t>
  </si>
  <si>
    <t>21:0843:000296</t>
  </si>
  <si>
    <t>21:0231:000279</t>
  </si>
  <si>
    <t>21:0231:000279:0003:0001:00</t>
  </si>
  <si>
    <t>074L  :931114:00:------:--</t>
  </si>
  <si>
    <t>21:0843:000297</t>
  </si>
  <si>
    <t>21:0231:000280</t>
  </si>
  <si>
    <t>21:0231:000280:0003:0001:00</t>
  </si>
  <si>
    <t>074L  :931115:00:------:--</t>
  </si>
  <si>
    <t>21:0843:000298</t>
  </si>
  <si>
    <t>21:0231:000281</t>
  </si>
  <si>
    <t>21:0231:000281:0003:0001:00</t>
  </si>
  <si>
    <t>074L  :931116:00:------:--</t>
  </si>
  <si>
    <t>21:0843:000299</t>
  </si>
  <si>
    <t>21:0231:000282</t>
  </si>
  <si>
    <t>21:0231:000282:0003:0001:00</t>
  </si>
  <si>
    <t>074L  :931117:00:------:--</t>
  </si>
  <si>
    <t>21:0843:000300</t>
  </si>
  <si>
    <t>21:0231:000283</t>
  </si>
  <si>
    <t>21:0231:000283:0003:0001:00</t>
  </si>
  <si>
    <t>074L  :931119:00:------:--</t>
  </si>
  <si>
    <t>21:0843:000301</t>
  </si>
  <si>
    <t>21:0231:000284</t>
  </si>
  <si>
    <t>21:0231:000284:0003:0001:00</t>
  </si>
  <si>
    <t>074L  :931120:00:------:--</t>
  </si>
  <si>
    <t>21:0843:000302</t>
  </si>
  <si>
    <t>21:0231:000285</t>
  </si>
  <si>
    <t>21:0231:000285:0003:0001:00</t>
  </si>
  <si>
    <t>074L  :931122:00:------:--</t>
  </si>
  <si>
    <t>21:0843:000303</t>
  </si>
  <si>
    <t>21:0231:000286</t>
  </si>
  <si>
    <t>21:0231:000286:0003:0001:00</t>
  </si>
  <si>
    <t>074L  :931123:00:------:--</t>
  </si>
  <si>
    <t>21:0843:000304</t>
  </si>
  <si>
    <t>21:0231:000287</t>
  </si>
  <si>
    <t>21:0231:000287:0003:0001:00</t>
  </si>
  <si>
    <t>074L  :931124:10:------:--</t>
  </si>
  <si>
    <t>21:0843:000305</t>
  </si>
  <si>
    <t>21:0231:000288</t>
  </si>
  <si>
    <t>21:0231:000288:0003:0001:00</t>
  </si>
  <si>
    <t>074L  :931125:20:931124:10</t>
  </si>
  <si>
    <t>21:0843:000306</t>
  </si>
  <si>
    <t>21:0231:000288:0004:0001:00</t>
  </si>
  <si>
    <t>074L  :931126:00:------:--</t>
  </si>
  <si>
    <t>21:0843:000307</t>
  </si>
  <si>
    <t>21:0231:000289</t>
  </si>
  <si>
    <t>21:0231:000289:0003:0001:00</t>
  </si>
  <si>
    <t>074L  :931127:00:------:--</t>
  </si>
  <si>
    <t>21:0843:000308</t>
  </si>
  <si>
    <t>21:0231:000290</t>
  </si>
  <si>
    <t>21:0231:000290:0003:0001:00</t>
  </si>
  <si>
    <t>074L  :931128:00:------:--</t>
  </si>
  <si>
    <t>21:0843:000309</t>
  </si>
  <si>
    <t>21:0231:000291</t>
  </si>
  <si>
    <t>21:0231:000291:0003:0001:00</t>
  </si>
  <si>
    <t>074L  :931130:00:------:--</t>
  </si>
  <si>
    <t>21:0843:000310</t>
  </si>
  <si>
    <t>21:0231:000292</t>
  </si>
  <si>
    <t>21:0231:000292:0003:0001:00</t>
  </si>
  <si>
    <t>074L  :931131:00:------:--</t>
  </si>
  <si>
    <t>21:0843:000311</t>
  </si>
  <si>
    <t>21:0231:000293</t>
  </si>
  <si>
    <t>21:0231:000293:0003:0001:00</t>
  </si>
  <si>
    <t>074L  :931132:00:------:--</t>
  </si>
  <si>
    <t>21:0843:000312</t>
  </si>
  <si>
    <t>21:0231:000294</t>
  </si>
  <si>
    <t>21:0231:000294:0003:0001:00</t>
  </si>
  <si>
    <t>074L  :931133:00:------:--</t>
  </si>
  <si>
    <t>21:0843:000313</t>
  </si>
  <si>
    <t>21:0231:000295</t>
  </si>
  <si>
    <t>21:0231:000295:0003:0001:00</t>
  </si>
  <si>
    <t>074L  :931134:00:------:--</t>
  </si>
  <si>
    <t>21:0843:000314</t>
  </si>
  <si>
    <t>21:0231:000296</t>
  </si>
  <si>
    <t>21:0231:000296:0003:0001:00</t>
  </si>
  <si>
    <t>074L  :931135:00:------:--</t>
  </si>
  <si>
    <t>21:0843:000315</t>
  </si>
  <si>
    <t>21:0231:000297</t>
  </si>
  <si>
    <t>21:0231:000297:0003:0001:00</t>
  </si>
  <si>
    <t>074L  :931136:00:------:--</t>
  </si>
  <si>
    <t>21:0843:000316</t>
  </si>
  <si>
    <t>21:0231:000298</t>
  </si>
  <si>
    <t>21:0231:000298:0003:0001:00</t>
  </si>
  <si>
    <t>074L  :931137:00:------:--</t>
  </si>
  <si>
    <t>21:0843:000317</t>
  </si>
  <si>
    <t>21:0231:000299</t>
  </si>
  <si>
    <t>21:0231:000299:0003:0001:00</t>
  </si>
  <si>
    <t>074L  :931138:00:------:--</t>
  </si>
  <si>
    <t>21:0843:000318</t>
  </si>
  <si>
    <t>21:0231:000300</t>
  </si>
  <si>
    <t>21:0231:000300:0003:0001:00</t>
  </si>
  <si>
    <t>074L  :931139:00:------:--</t>
  </si>
  <si>
    <t>21:0843:000319</t>
  </si>
  <si>
    <t>21:0231:000301</t>
  </si>
  <si>
    <t>21:0231:000301:0003:0001:00</t>
  </si>
  <si>
    <t>074L  :931140:00:------:--</t>
  </si>
  <si>
    <t>21:0843:000320</t>
  </si>
  <si>
    <t>21:0231:000302</t>
  </si>
  <si>
    <t>21:0231:000302:0003:0001:00</t>
  </si>
  <si>
    <t>074L  :931142:10:------:--</t>
  </si>
  <si>
    <t>21:0843:000321</t>
  </si>
  <si>
    <t>21:0231:000303</t>
  </si>
  <si>
    <t>21:0231:000303:0003:0001:00</t>
  </si>
  <si>
    <t>074L  :931143:20:931142:10</t>
  </si>
  <si>
    <t>21:0843:000322</t>
  </si>
  <si>
    <t>21:0231:000303:0004:0001:00</t>
  </si>
  <si>
    <t>074L  :931144:00:------:--</t>
  </si>
  <si>
    <t>21:0843:000323</t>
  </si>
  <si>
    <t>21:0231:000304</t>
  </si>
  <si>
    <t>21:0231:000304:0003:0001:00</t>
  </si>
  <si>
    <t>074L  :931145:00:------:--</t>
  </si>
  <si>
    <t>21:0843:000324</t>
  </si>
  <si>
    <t>21:0231:000305</t>
  </si>
  <si>
    <t>21:0231:000305:0003:0001:00</t>
  </si>
  <si>
    <t>074L  :931146:00:------:--</t>
  </si>
  <si>
    <t>21:0843:000325</t>
  </si>
  <si>
    <t>21:0231:000306</t>
  </si>
  <si>
    <t>21:0231:000306:0003:0001:00</t>
  </si>
  <si>
    <t>074L  :931147:00:------:--</t>
  </si>
  <si>
    <t>21:0843:000326</t>
  </si>
  <si>
    <t>21:0231:000307</t>
  </si>
  <si>
    <t>21:0231:000307:0003:0001:00</t>
  </si>
  <si>
    <t>074L  :931148:00:------:--</t>
  </si>
  <si>
    <t>21:0843:000327</t>
  </si>
  <si>
    <t>21:0231:000308</t>
  </si>
  <si>
    <t>21:0231:000308:0003:0001:00</t>
  </si>
  <si>
    <t>074L  :931149:00:------:--</t>
  </si>
  <si>
    <t>21:0843:000328</t>
  </si>
  <si>
    <t>21:0231:000309</t>
  </si>
  <si>
    <t>21:0231:000309:0003:0001:00</t>
  </si>
  <si>
    <t>074L  :931150:00:------:--</t>
  </si>
  <si>
    <t>21:0843:000329</t>
  </si>
  <si>
    <t>21:0231:000310</t>
  </si>
  <si>
    <t>21:0231:000310:0003:0001:00</t>
  </si>
  <si>
    <t>074L  :931151:00:------:--</t>
  </si>
  <si>
    <t>21:0843:000330</t>
  </si>
  <si>
    <t>21:0231:000311</t>
  </si>
  <si>
    <t>21:0231:000311:0003:0001:00</t>
  </si>
  <si>
    <t>074L  :931152:00:------:--</t>
  </si>
  <si>
    <t>21:0843:000331</t>
  </si>
  <si>
    <t>21:0231:000312</t>
  </si>
  <si>
    <t>21:0231:000312:0003:0001:00</t>
  </si>
  <si>
    <t>074L  :931153:00:------:--</t>
  </si>
  <si>
    <t>21:0843:000332</t>
  </si>
  <si>
    <t>21:0231:000313</t>
  </si>
  <si>
    <t>21:0231:000313:0003:0001:00</t>
  </si>
  <si>
    <t>074L  :931154:00:------:--</t>
  </si>
  <si>
    <t>21:0843:000333</t>
  </si>
  <si>
    <t>21:0231:000314</t>
  </si>
  <si>
    <t>21:0231:000314:0003:0001:00</t>
  </si>
  <si>
    <t>074L  :931155:00:------:--</t>
  </si>
  <si>
    <t>21:0843:000334</t>
  </si>
  <si>
    <t>21:0231:000315</t>
  </si>
  <si>
    <t>21:0231:000315:0003:0001:00</t>
  </si>
  <si>
    <t>074L  :931157:00:------:--</t>
  </si>
  <si>
    <t>21:0843:000335</t>
  </si>
  <si>
    <t>21:0231:000316</t>
  </si>
  <si>
    <t>21:0231:000316:0003:0001:00</t>
  </si>
  <si>
    <t>074L  :931158:00:------:--</t>
  </si>
  <si>
    <t>21:0843:000336</t>
  </si>
  <si>
    <t>21:0231:000317</t>
  </si>
  <si>
    <t>21:0231:000317:0003:0001:00</t>
  </si>
  <si>
    <t>074L  :931159:00:------:--</t>
  </si>
  <si>
    <t>21:0843:000337</t>
  </si>
  <si>
    <t>21:0231:000318</t>
  </si>
  <si>
    <t>21:0231:000318:0003:0001:00</t>
  </si>
  <si>
    <t>074L  :931160:00:------:--</t>
  </si>
  <si>
    <t>21:0843:000338</t>
  </si>
  <si>
    <t>21:0231:000319</t>
  </si>
  <si>
    <t>21:0231:000319:0003:0001:00</t>
  </si>
  <si>
    <t>074L  :931162:00:------:--</t>
  </si>
  <si>
    <t>21:0843:000339</t>
  </si>
  <si>
    <t>21:0231:000320</t>
  </si>
  <si>
    <t>21:0231:000320:0003:0001:00</t>
  </si>
  <si>
    <t>074L  :931163:10:------:--</t>
  </si>
  <si>
    <t>21:0843:000340</t>
  </si>
  <si>
    <t>21:0231:000321</t>
  </si>
  <si>
    <t>21:0231:000321:0003:0001:00</t>
  </si>
  <si>
    <t>074L  :931164:20:931163:10</t>
  </si>
  <si>
    <t>21:0843:000341</t>
  </si>
  <si>
    <t>21:0231:000321:0004:0001:00</t>
  </si>
  <si>
    <t>074L  :931165:00:------:--</t>
  </si>
  <si>
    <t>21:0843:000342</t>
  </si>
  <si>
    <t>21:0231:000322</t>
  </si>
  <si>
    <t>21:0231:000322:0003:0001:00</t>
  </si>
  <si>
    <t>074L  :931166:00:------:--</t>
  </si>
  <si>
    <t>21:0843:000343</t>
  </si>
  <si>
    <t>21:0231:000323</t>
  </si>
  <si>
    <t>21:0231:000323:0003:0001:00</t>
  </si>
  <si>
    <t>074L  :931167:00:------:--</t>
  </si>
  <si>
    <t>21:0843:000344</t>
  </si>
  <si>
    <t>21:0231:000324</t>
  </si>
  <si>
    <t>21:0231:000324:0003:0001:00</t>
  </si>
  <si>
    <t>074L  :931168:00:------:--</t>
  </si>
  <si>
    <t>21:0843:000345</t>
  </si>
  <si>
    <t>21:0231:000325</t>
  </si>
  <si>
    <t>21:0231:000325:0003:0001:00</t>
  </si>
  <si>
    <t>074L  :931169:00:------:--</t>
  </si>
  <si>
    <t>21:0843:000346</t>
  </si>
  <si>
    <t>21:0231:000326</t>
  </si>
  <si>
    <t>21:0231:000326:0003:0001:00</t>
  </si>
  <si>
    <t>074L  :931170:00:------:--</t>
  </si>
  <si>
    <t>21:0843:000347</t>
  </si>
  <si>
    <t>21:0231:000327</t>
  </si>
  <si>
    <t>21:0231:000327:0003:0001:00</t>
  </si>
  <si>
    <t>074L  :931171:00:------:--</t>
  </si>
  <si>
    <t>21:0843:000348</t>
  </si>
  <si>
    <t>21:0231:000328</t>
  </si>
  <si>
    <t>21:0231:000328:0003:0001:00</t>
  </si>
  <si>
    <t>074L  :931172:00:------:--</t>
  </si>
  <si>
    <t>21:0843:000349</t>
  </si>
  <si>
    <t>21:0231:000329</t>
  </si>
  <si>
    <t>21:0231:000329:0003:0001:00</t>
  </si>
  <si>
    <t>074L  :931173:00:------:--</t>
  </si>
  <si>
    <t>21:0843:000350</t>
  </si>
  <si>
    <t>21:0231:000330</t>
  </si>
  <si>
    <t>21:0231:000330:0003:0001:00</t>
  </si>
  <si>
    <t>074L  :931174:00:------:--</t>
  </si>
  <si>
    <t>21:0843:000351</t>
  </si>
  <si>
    <t>21:0231:000331</t>
  </si>
  <si>
    <t>21:0231:000331:0003:0001:00</t>
  </si>
  <si>
    <t>074L  :933002:00:------:--</t>
  </si>
  <si>
    <t>21:0843:000352</t>
  </si>
  <si>
    <t>21:0231:000332</t>
  </si>
  <si>
    <t>21:0231:000332:0003:0001:00</t>
  </si>
  <si>
    <t>074L  :933003:10:------:--</t>
  </si>
  <si>
    <t>21:0843:000353</t>
  </si>
  <si>
    <t>21:0231:000333</t>
  </si>
  <si>
    <t>21:0231:000333:0003:0001:00</t>
  </si>
  <si>
    <t>074L  :933004:20:933003:10</t>
  </si>
  <si>
    <t>21:0843:000354</t>
  </si>
  <si>
    <t>21:0231:000333:0004:0001:00</t>
  </si>
  <si>
    <t>074L  :933005:00:------:--</t>
  </si>
  <si>
    <t>21:0843:000355</t>
  </si>
  <si>
    <t>21:0231:000334</t>
  </si>
  <si>
    <t>21:0231:000334:0003:0001:00</t>
  </si>
  <si>
    <t>074L  :933006:00:------:--</t>
  </si>
  <si>
    <t>21:0843:000356</t>
  </si>
  <si>
    <t>21:0231:000335</t>
  </si>
  <si>
    <t>21:0231:000335:0003:0001:00</t>
  </si>
  <si>
    <t>074L  :933007:00:------:--</t>
  </si>
  <si>
    <t>21:0843:000357</t>
  </si>
  <si>
    <t>21:0231:000336</t>
  </si>
  <si>
    <t>21:0231:000336:0003:0001:00</t>
  </si>
  <si>
    <t>074L  :933008:00:------:--</t>
  </si>
  <si>
    <t>21:0843:000358</t>
  </si>
  <si>
    <t>21:0231:000337</t>
  </si>
  <si>
    <t>21:0231:000337:0003:0001:00</t>
  </si>
  <si>
    <t>074L  :933009:00:------:--</t>
  </si>
  <si>
    <t>21:0843:000359</t>
  </si>
  <si>
    <t>21:0231:000338</t>
  </si>
  <si>
    <t>21:0231:000338:0003:0001:00</t>
  </si>
  <si>
    <t>074L  :933011:00:------:--</t>
  </si>
  <si>
    <t>21:0843:000360</t>
  </si>
  <si>
    <t>21:0231:000339</t>
  </si>
  <si>
    <t>21:0231:000339:0003:0001:00</t>
  </si>
  <si>
    <t>074L  :933012:00:------:--</t>
  </si>
  <si>
    <t>21:0843:000361</t>
  </si>
  <si>
    <t>21:0231:000340</t>
  </si>
  <si>
    <t>21:0231:000340:0003:0001:00</t>
  </si>
  <si>
    <t>074L  :933013:00:------:--</t>
  </si>
  <si>
    <t>21:0843:000362</t>
  </si>
  <si>
    <t>21:0231:000341</t>
  </si>
  <si>
    <t>21:0231:000341:0003:0001:00</t>
  </si>
  <si>
    <t>074L  :933014:00:------:--</t>
  </si>
  <si>
    <t>21:0843:000363</t>
  </si>
  <si>
    <t>21:0231:000342</t>
  </si>
  <si>
    <t>21:0231:000342:0003:0001:00</t>
  </si>
  <si>
    <t>074L  :933015:00:------:--</t>
  </si>
  <si>
    <t>21:0843:000364</t>
  </si>
  <si>
    <t>21:0231:000343</t>
  </si>
  <si>
    <t>21:0231:000343:0003:0001:00</t>
  </si>
  <si>
    <t>074L  :933016:00:------:--</t>
  </si>
  <si>
    <t>21:0843:000365</t>
  </si>
  <si>
    <t>21:0231:000344</t>
  </si>
  <si>
    <t>21:0231:000344:0003:0001:00</t>
  </si>
  <si>
    <t>074L  :933017:00:------:--</t>
  </si>
  <si>
    <t>21:0843:000366</t>
  </si>
  <si>
    <t>21:0231:000345</t>
  </si>
  <si>
    <t>21:0231:000345:0003:0001:00</t>
  </si>
  <si>
    <t>074L  :933018:00:------:--</t>
  </si>
  <si>
    <t>21:0843:000367</t>
  </si>
  <si>
    <t>21:0231:000346</t>
  </si>
  <si>
    <t>21:0231:000346:0003:0001:00</t>
  </si>
  <si>
    <t>074L  :933019:00:------:--</t>
  </si>
  <si>
    <t>21:0843:000368</t>
  </si>
  <si>
    <t>21:0231:000347</t>
  </si>
  <si>
    <t>21:0231:000347:0003:0001:00</t>
  </si>
  <si>
    <t>074L  :933020:00:------:--</t>
  </si>
  <si>
    <t>21:0843:000369</t>
  </si>
  <si>
    <t>21:0231:000348</t>
  </si>
  <si>
    <t>21:0231:000348:0003:0001:00</t>
  </si>
  <si>
    <t>074L  :933022:00:------:--</t>
  </si>
  <si>
    <t>21:0843:000370</t>
  </si>
  <si>
    <t>21:0231:000349</t>
  </si>
  <si>
    <t>21:0231:000349:0003:0001:00</t>
  </si>
  <si>
    <t>074L  :933023:00:------:--</t>
  </si>
  <si>
    <t>21:0843:000371</t>
  </si>
  <si>
    <t>21:0231:000350</t>
  </si>
  <si>
    <t>21:0231:000350:0003:0001:00</t>
  </si>
  <si>
    <t>074L  :933024:10:------:--</t>
  </si>
  <si>
    <t>21:0843:000372</t>
  </si>
  <si>
    <t>21:0231:000351</t>
  </si>
  <si>
    <t>21:0231:000351:0003:0001:00</t>
  </si>
  <si>
    <t>176</t>
  </si>
  <si>
    <t>074L  :933025:20:933024:10</t>
  </si>
  <si>
    <t>21:0843:000373</t>
  </si>
  <si>
    <t>21:0231:000351:0004:0001:00</t>
  </si>
  <si>
    <t>172</t>
  </si>
  <si>
    <t>074L  :933026:00:------:--</t>
  </si>
  <si>
    <t>21:0843:000374</t>
  </si>
  <si>
    <t>21:0231:000352</t>
  </si>
  <si>
    <t>21:0231:000352:0003:0001:00</t>
  </si>
  <si>
    <t>074L  :933027:00:------:--</t>
  </si>
  <si>
    <t>21:0843:000375</t>
  </si>
  <si>
    <t>21:0231:000353</t>
  </si>
  <si>
    <t>21:0231:000353:0003:0001:00</t>
  </si>
  <si>
    <t>074L  :933028:00:------:--</t>
  </si>
  <si>
    <t>21:0843:000376</t>
  </si>
  <si>
    <t>21:0231:000354</t>
  </si>
  <si>
    <t>21:0231:000354:0003:0001:00</t>
  </si>
  <si>
    <t>074L  :933030:00:------:--</t>
  </si>
  <si>
    <t>21:0843:000377</t>
  </si>
  <si>
    <t>21:0231:000355</t>
  </si>
  <si>
    <t>21:0231:000355:0003:0001:00</t>
  </si>
  <si>
    <t>074L  :933031:00:------:--</t>
  </si>
  <si>
    <t>21:0843:000378</t>
  </si>
  <si>
    <t>21:0231:000356</t>
  </si>
  <si>
    <t>21:0231:000356:0003:0001:00</t>
  </si>
  <si>
    <t>074L  :933032:00:------:--</t>
  </si>
  <si>
    <t>21:0843:000379</t>
  </si>
  <si>
    <t>21:0231:000357</t>
  </si>
  <si>
    <t>21:0231:000357:0003:0001:00</t>
  </si>
  <si>
    <t>074L  :933033:00:------:--</t>
  </si>
  <si>
    <t>21:0843:000380</t>
  </si>
  <si>
    <t>21:0231:000358</t>
  </si>
  <si>
    <t>21:0231:000358:0003:0001:00</t>
  </si>
  <si>
    <t>074L  :933034:00:------:--</t>
  </si>
  <si>
    <t>21:0843:000381</t>
  </si>
  <si>
    <t>21:0231:000359</t>
  </si>
  <si>
    <t>21:0231:000359:0003:0001:00</t>
  </si>
  <si>
    <t>074L  :933035:00:------:--</t>
  </si>
  <si>
    <t>21:0843:000382</t>
  </si>
  <si>
    <t>21:0231:000360</t>
  </si>
  <si>
    <t>21:0231:000360:0003:0001:00</t>
  </si>
  <si>
    <t>074L  :933036:00:------:--</t>
  </si>
  <si>
    <t>21:0843:000383</t>
  </si>
  <si>
    <t>21:0231:000361</t>
  </si>
  <si>
    <t>21:0231:000361:0003:0001:00</t>
  </si>
  <si>
    <t>074L  :933037:00:------:--</t>
  </si>
  <si>
    <t>21:0843:000384</t>
  </si>
  <si>
    <t>21:0231:000362</t>
  </si>
  <si>
    <t>21:0231:000362:0003:0001:00</t>
  </si>
  <si>
    <t>074L  :933038:00:------:--</t>
  </si>
  <si>
    <t>21:0843:000385</t>
  </si>
  <si>
    <t>21:0231:000363</t>
  </si>
  <si>
    <t>21:0231:000363:0003:0001:00</t>
  </si>
  <si>
    <t>074L  :933039:00:------:--</t>
  </si>
  <si>
    <t>21:0843:000386</t>
  </si>
  <si>
    <t>21:0231:000364</t>
  </si>
  <si>
    <t>21:0231:000364:0003:0001:00</t>
  </si>
  <si>
    <t>074L  :933040:00:------:--</t>
  </si>
  <si>
    <t>21:0843:000387</t>
  </si>
  <si>
    <t>21:0231:000365</t>
  </si>
  <si>
    <t>21:0231:000365:0003:0001:00</t>
  </si>
  <si>
    <t>074L  :933042:00:------:--</t>
  </si>
  <si>
    <t>21:0843:000388</t>
  </si>
  <si>
    <t>21:0231:000366</t>
  </si>
  <si>
    <t>21:0231:000366:0003:0001:00</t>
  </si>
  <si>
    <t>074L  :933043:10:------:--</t>
  </si>
  <si>
    <t>21:0843:000389</t>
  </si>
  <si>
    <t>21:0231:000367</t>
  </si>
  <si>
    <t>21:0231:000367:0003:0001:00</t>
  </si>
  <si>
    <t>074L  :933044:20:933043:10</t>
  </si>
  <si>
    <t>21:0843:000390</t>
  </si>
  <si>
    <t>21:0231:000367:0004:0001:00</t>
  </si>
  <si>
    <t>074L  :933045:00:------:--</t>
  </si>
  <si>
    <t>21:0843:000391</t>
  </si>
  <si>
    <t>21:0231:000368</t>
  </si>
  <si>
    <t>21:0231:000368:0003:0001:00</t>
  </si>
  <si>
    <t>074L  :933046:00:------:--</t>
  </si>
  <si>
    <t>21:0843:000392</t>
  </si>
  <si>
    <t>21:0231:000369</t>
  </si>
  <si>
    <t>21:0231:000369:0003:0001:00</t>
  </si>
  <si>
    <t>074L  :933047:00:------:--</t>
  </si>
  <si>
    <t>21:0843:000393</t>
  </si>
  <si>
    <t>21:0231:000370</t>
  </si>
  <si>
    <t>21:0231:000370:0003:0001:00</t>
  </si>
  <si>
    <t>074L  :933048:00:------:--</t>
  </si>
  <si>
    <t>21:0843:000394</t>
  </si>
  <si>
    <t>21:0231:000371</t>
  </si>
  <si>
    <t>21:0231:000371:0003:0001:00</t>
  </si>
  <si>
    <t>074L  :933049:00:------:--</t>
  </si>
  <si>
    <t>21:0843:000395</t>
  </si>
  <si>
    <t>21:0231:000372</t>
  </si>
  <si>
    <t>21:0231:000372:0003:0001:00</t>
  </si>
  <si>
    <t>074L  :933050:00:------:--</t>
  </si>
  <si>
    <t>21:0843:000396</t>
  </si>
  <si>
    <t>21:0231:000373</t>
  </si>
  <si>
    <t>21:0231:000373:0003:0001:00</t>
  </si>
  <si>
    <t>074L  :933051:00:------:--</t>
  </si>
  <si>
    <t>21:0843:000397</t>
  </si>
  <si>
    <t>21:0231:000374</t>
  </si>
  <si>
    <t>21:0231:000374:0003:0001:00</t>
  </si>
  <si>
    <t>074L  :933052:00:------:--</t>
  </si>
  <si>
    <t>21:0843:000398</t>
  </si>
  <si>
    <t>21:0231:000375</t>
  </si>
  <si>
    <t>21:0231:000375:0003:0001:00</t>
  </si>
  <si>
    <t>074L  :933053:00:------:--</t>
  </si>
  <si>
    <t>21:0843:000399</t>
  </si>
  <si>
    <t>21:0231:000376</t>
  </si>
  <si>
    <t>21:0231:000376:0003:0001:00</t>
  </si>
  <si>
    <t>074L  :933055:00:------:--</t>
  </si>
  <si>
    <t>21:0843:000400</t>
  </si>
  <si>
    <t>21:0231:000377</t>
  </si>
  <si>
    <t>21:0231:000377:0003:0001:00</t>
  </si>
  <si>
    <t>074L  :933056:00:------:--</t>
  </si>
  <si>
    <t>21:0843:000401</t>
  </si>
  <si>
    <t>21:0231:000378</t>
  </si>
  <si>
    <t>21:0231:000378:0003:0001:00</t>
  </si>
  <si>
    <t>074L  :933057:00:------:--</t>
  </si>
  <si>
    <t>21:0843:000402</t>
  </si>
  <si>
    <t>21:0231:000379</t>
  </si>
  <si>
    <t>21:0231:000379:0003:0001:00</t>
  </si>
  <si>
    <t>074L  :933058:00:------:--</t>
  </si>
  <si>
    <t>21:0843:000403</t>
  </si>
  <si>
    <t>21:0231:000380</t>
  </si>
  <si>
    <t>21:0231:000380:0003:0001:00</t>
  </si>
  <si>
    <t>074L  :933059:00:------:--</t>
  </si>
  <si>
    <t>21:0843:000404</t>
  </si>
  <si>
    <t>21:0231:000381</t>
  </si>
  <si>
    <t>21:0231:000381:0003:0001:00</t>
  </si>
  <si>
    <t>074L  :933060:00:------:--</t>
  </si>
  <si>
    <t>21:0843:000405</t>
  </si>
  <si>
    <t>21:0231:000382</t>
  </si>
  <si>
    <t>21:0231:000382:0003:0001:00</t>
  </si>
  <si>
    <t>074L  :933062:00:------:--</t>
  </si>
  <si>
    <t>21:0843:000406</t>
  </si>
  <si>
    <t>21:0231:000383</t>
  </si>
  <si>
    <t>21:0231:000383:0003:0001:00</t>
  </si>
  <si>
    <t>074L  :933063:10:------:--</t>
  </si>
  <si>
    <t>21:0843:000407</t>
  </si>
  <si>
    <t>21:0231:000384</t>
  </si>
  <si>
    <t>21:0231:000384:0003:0001:00</t>
  </si>
  <si>
    <t>074L  :933064:20:933063:10</t>
  </si>
  <si>
    <t>21:0843:000408</t>
  </si>
  <si>
    <t>21:0231:000384:0004:0001:00</t>
  </si>
  <si>
    <t>074L  :933065:00:------:--</t>
  </si>
  <si>
    <t>21:0843:000409</t>
  </si>
  <si>
    <t>21:0231:000385</t>
  </si>
  <si>
    <t>21:0231:000385:0003:0001:00</t>
  </si>
  <si>
    <t>074L  :933066:00:------:--</t>
  </si>
  <si>
    <t>21:0843:000410</t>
  </si>
  <si>
    <t>21:0231:000386</t>
  </si>
  <si>
    <t>21:0231:000386:0003:0001:00</t>
  </si>
  <si>
    <t>074L  :933067:00:------:--</t>
  </si>
  <si>
    <t>21:0843:000411</t>
  </si>
  <si>
    <t>21:0231:000387</t>
  </si>
  <si>
    <t>21:0231:000387:0003:0001:00</t>
  </si>
  <si>
    <t>074L  :933068:00:------:--</t>
  </si>
  <si>
    <t>21:0843:000412</t>
  </si>
  <si>
    <t>21:0231:000388</t>
  </si>
  <si>
    <t>21:0231:000388:0003:0001:00</t>
  </si>
  <si>
    <t>074L  :933069:00:------:--</t>
  </si>
  <si>
    <t>21:0843:000413</t>
  </si>
  <si>
    <t>21:0231:000389</t>
  </si>
  <si>
    <t>21:0231:000389:0003:0001:00</t>
  </si>
  <si>
    <t>074L  :933070:00:------:--</t>
  </si>
  <si>
    <t>21:0843:000414</t>
  </si>
  <si>
    <t>21:0231:000390</t>
  </si>
  <si>
    <t>21:0231:000390:0003:0001:00</t>
  </si>
  <si>
    <t>074L  :933071:00:------:--</t>
  </si>
  <si>
    <t>21:0843:000415</t>
  </si>
  <si>
    <t>21:0231:000391</t>
  </si>
  <si>
    <t>21:0231:000391:0003:0001:00</t>
  </si>
  <si>
    <t>074L  :933072:00:------:--</t>
  </si>
  <si>
    <t>21:0843:000416</t>
  </si>
  <si>
    <t>21:0231:000392</t>
  </si>
  <si>
    <t>21:0231:000392:0003:0001:00</t>
  </si>
  <si>
    <t>074L  :933073:00:------:--</t>
  </si>
  <si>
    <t>21:0843:000417</t>
  </si>
  <si>
    <t>21:0231:000393</t>
  </si>
  <si>
    <t>21:0231:000393:0003:0001:00</t>
  </si>
  <si>
    <t>074L  :933074:00:------:--</t>
  </si>
  <si>
    <t>21:0843:000418</t>
  </si>
  <si>
    <t>21:0231:000394</t>
  </si>
  <si>
    <t>21:0231:000394:0003:0001:00</t>
  </si>
  <si>
    <t>074L  :933075:00:------:--</t>
  </si>
  <si>
    <t>21:0843:000419</t>
  </si>
  <si>
    <t>21:0231:000395</t>
  </si>
  <si>
    <t>21:0231:000395:0003:0001:00</t>
  </si>
  <si>
    <t>074L  :933076:00:------:--</t>
  </si>
  <si>
    <t>21:0843:000420</t>
  </si>
  <si>
    <t>21:0231:000396</t>
  </si>
  <si>
    <t>21:0231:000396:0003:0001:00</t>
  </si>
  <si>
    <t>074L  :933077:00:------:--</t>
  </si>
  <si>
    <t>21:0843:000421</t>
  </si>
  <si>
    <t>21:0231:000397</t>
  </si>
  <si>
    <t>21:0231:000397:0003:0001:00</t>
  </si>
  <si>
    <t>074L  :933079:00:------:--</t>
  </si>
  <si>
    <t>21:0843:000422</t>
  </si>
  <si>
    <t>21:0231:000398</t>
  </si>
  <si>
    <t>21:0231:000398:0003:0001:00</t>
  </si>
  <si>
    <t>074L  :933080:00:------:--</t>
  </si>
  <si>
    <t>21:0843:000423</t>
  </si>
  <si>
    <t>21:0231:000399</t>
  </si>
  <si>
    <t>21:0231:000399:0003:0001:00</t>
  </si>
  <si>
    <t>074L  :933082:10:------:--</t>
  </si>
  <si>
    <t>21:0843:000424</t>
  </si>
  <si>
    <t>21:0231:000400</t>
  </si>
  <si>
    <t>21:0231:000400:0003:0001:00</t>
  </si>
  <si>
    <t>074L  :933083:20:933082:10</t>
  </si>
  <si>
    <t>21:0843:000425</t>
  </si>
  <si>
    <t>21:0231:000400:0004:0001:00</t>
  </si>
  <si>
    <t>074L  :933084:00:------:--</t>
  </si>
  <si>
    <t>21:0843:000426</t>
  </si>
  <si>
    <t>21:0231:000401</t>
  </si>
  <si>
    <t>21:0231:000401:0003:0001:00</t>
  </si>
  <si>
    <t>074L  :933085:00:------:--</t>
  </si>
  <si>
    <t>21:0843:000427</t>
  </si>
  <si>
    <t>21:0231:000402</t>
  </si>
  <si>
    <t>21:0231:000402:0003:0001:00</t>
  </si>
  <si>
    <t>074L  :933086:00:------:--</t>
  </si>
  <si>
    <t>21:0843:000428</t>
  </si>
  <si>
    <t>21:0231:000403</t>
  </si>
  <si>
    <t>21:0231:000403:0003:0001:00</t>
  </si>
  <si>
    <t>074L  :933087:00:------:--</t>
  </si>
  <si>
    <t>21:0843:000429</t>
  </si>
  <si>
    <t>21:0231:000404</t>
  </si>
  <si>
    <t>21:0231:000404:0003:0001:00</t>
  </si>
  <si>
    <t>074L  :933088:00:------:--</t>
  </si>
  <si>
    <t>21:0843:000430</t>
  </si>
  <si>
    <t>21:0231:000405</t>
  </si>
  <si>
    <t>21:0231:000405:0003:0001:00</t>
  </si>
  <si>
    <t>074L  :933089:00:------:--</t>
  </si>
  <si>
    <t>21:0843:000431</t>
  </si>
  <si>
    <t>21:0231:000406</t>
  </si>
  <si>
    <t>21:0231:000406:0003:0001:00</t>
  </si>
  <si>
    <t>074L  :933090:00:------:--</t>
  </si>
  <si>
    <t>21:0843:000432</t>
  </si>
  <si>
    <t>21:0231:000407</t>
  </si>
  <si>
    <t>21:0231:000407:0003:0001:00</t>
  </si>
  <si>
    <t>074L  :933091:00:------:--</t>
  </si>
  <si>
    <t>21:0843:000433</t>
  </si>
  <si>
    <t>21:0231:000408</t>
  </si>
  <si>
    <t>21:0231:000408:0003:0001:00</t>
  </si>
  <si>
    <t>074L  :933092:00:------:--</t>
  </si>
  <si>
    <t>21:0843:000434</t>
  </si>
  <si>
    <t>21:0231:000409</t>
  </si>
  <si>
    <t>21:0231:000409:0003:0001:00</t>
  </si>
  <si>
    <t>074L  :933094:00:------:--</t>
  </si>
  <si>
    <t>21:0843:000435</t>
  </si>
  <si>
    <t>21:0231:000410</t>
  </si>
  <si>
    <t>21:0231:000410:0003:0001:00</t>
  </si>
  <si>
    <t>074L  :933095:00:------:--</t>
  </si>
  <si>
    <t>21:0843:000436</t>
  </si>
  <si>
    <t>21:0231:000411</t>
  </si>
  <si>
    <t>21:0231:000411:0003:0001:00</t>
  </si>
  <si>
    <t>074L  :933096:00:------:--</t>
  </si>
  <si>
    <t>21:0843:000437</t>
  </si>
  <si>
    <t>21:0231:000412</t>
  </si>
  <si>
    <t>21:0231:000412:0003:0001:00</t>
  </si>
  <si>
    <t>074L  :933097:00:------:--</t>
  </si>
  <si>
    <t>21:0843:000438</t>
  </si>
  <si>
    <t>21:0231:000413</t>
  </si>
  <si>
    <t>21:0231:000413:0003:0001:00</t>
  </si>
  <si>
    <t>074L  :933098:00:------:--</t>
  </si>
  <si>
    <t>21:0843:000439</t>
  </si>
  <si>
    <t>21:0231:000414</t>
  </si>
  <si>
    <t>21:0231:000414:0003:0001:00</t>
  </si>
  <si>
    <t>074L  :933099:00:------:--</t>
  </si>
  <si>
    <t>21:0843:000440</t>
  </si>
  <si>
    <t>21:0231:000415</t>
  </si>
  <si>
    <t>21:0231:000415:0003:0001:00</t>
  </si>
  <si>
    <t>074L  :933100:00:------:--</t>
  </si>
  <si>
    <t>21:0843:000441</t>
  </si>
  <si>
    <t>21:0231:000416</t>
  </si>
  <si>
    <t>21:0231:000416:0003:0001:00</t>
  </si>
  <si>
    <t>074L  :933102:10:------:--</t>
  </si>
  <si>
    <t>21:0843:000442</t>
  </si>
  <si>
    <t>21:0231:000417</t>
  </si>
  <si>
    <t>21:0231:000417:0003:0001:00</t>
  </si>
  <si>
    <t>074L  :933103:20:933102:10</t>
  </si>
  <si>
    <t>21:0843:000443</t>
  </si>
  <si>
    <t>21:0231:000417:0004:0001:00</t>
  </si>
  <si>
    <t>074L  :933104:00:------:--</t>
  </si>
  <si>
    <t>21:0843:000444</t>
  </si>
  <si>
    <t>21:0231:000418</t>
  </si>
  <si>
    <t>21:0231:000418:0003:0001:00</t>
  </si>
  <si>
    <t>074L  :933105:00:------:--</t>
  </si>
  <si>
    <t>21:0843:000445</t>
  </si>
  <si>
    <t>21:0231:000419</t>
  </si>
  <si>
    <t>21:0231:000419:0003:0001:00</t>
  </si>
  <si>
    <t>074L  :933106:00:------:--</t>
  </si>
  <si>
    <t>21:0843:000446</t>
  </si>
  <si>
    <t>21:0231:000420</t>
  </si>
  <si>
    <t>21:0231:000420:0003:0001:00</t>
  </si>
  <si>
    <t>074L  :933107:00:------:--</t>
  </si>
  <si>
    <t>21:0843:000447</t>
  </si>
  <si>
    <t>21:0231:000421</t>
  </si>
  <si>
    <t>21:0231:000421:0003:0001:00</t>
  </si>
  <si>
    <t>074L  :933108:00:------:--</t>
  </si>
  <si>
    <t>21:0843:000448</t>
  </si>
  <si>
    <t>21:0231:000422</t>
  </si>
  <si>
    <t>21:0231:000422:0003:0001:00</t>
  </si>
  <si>
    <t>074L  :933109:00:------:--</t>
  </si>
  <si>
    <t>21:0843:000449</t>
  </si>
  <si>
    <t>21:0231:000423</t>
  </si>
  <si>
    <t>21:0231:000423:0003:0001:00</t>
  </si>
  <si>
    <t>074L  :933110:00:------:--</t>
  </si>
  <si>
    <t>21:0843:000450</t>
  </si>
  <si>
    <t>21:0231:000424</t>
  </si>
  <si>
    <t>21:0231:000424:0003:0001:00</t>
  </si>
  <si>
    <t>074L  :933111:00:------:--</t>
  </si>
  <si>
    <t>21:0843:000451</t>
  </si>
  <si>
    <t>21:0231:000425</t>
  </si>
  <si>
    <t>21:0231:000425:0003:0001:00</t>
  </si>
  <si>
    <t>074L  :933112:00:------:--</t>
  </si>
  <si>
    <t>21:0843:000452</t>
  </si>
  <si>
    <t>21:0231:000426</t>
  </si>
  <si>
    <t>21:0231:000426:0003:0001:00</t>
  </si>
  <si>
    <t>074L  :933114:00:------:--</t>
  </si>
  <si>
    <t>21:0843:000453</t>
  </si>
  <si>
    <t>21:0231:000427</t>
  </si>
  <si>
    <t>21:0231:000427:0003:0001:00</t>
  </si>
  <si>
    <t>074L  :933115:00:------:--</t>
  </si>
  <si>
    <t>21:0843:000454</t>
  </si>
  <si>
    <t>21:0231:000428</t>
  </si>
  <si>
    <t>21:0231:000428:0003:0001:00</t>
  </si>
  <si>
    <t>074L  :933116:00:------:--</t>
  </si>
  <si>
    <t>21:0843:000455</t>
  </si>
  <si>
    <t>21:0231:000429</t>
  </si>
  <si>
    <t>21:0231:000429:0003:0001:00</t>
  </si>
  <si>
    <t>074L  :933117:00:------:--</t>
  </si>
  <si>
    <t>21:0843:000456</t>
  </si>
  <si>
    <t>21:0231:000430</t>
  </si>
  <si>
    <t>21:0231:000430:0003:0001:00</t>
  </si>
  <si>
    <t>162</t>
  </si>
  <si>
    <t>074L  :933118:00:------:--</t>
  </si>
  <si>
    <t>21:0843:000457</t>
  </si>
  <si>
    <t>21:0231:000431</t>
  </si>
  <si>
    <t>21:0231:000431:0003:0001:00</t>
  </si>
  <si>
    <t>074L  :933119:00:------:--</t>
  </si>
  <si>
    <t>21:0843:000458</t>
  </si>
  <si>
    <t>21:0231:000432</t>
  </si>
  <si>
    <t>21:0231:000432:0003:0001:00</t>
  </si>
  <si>
    <t>074L  :933120:00:------:--</t>
  </si>
  <si>
    <t>21:0843:000459</t>
  </si>
  <si>
    <t>21:0231:000433</t>
  </si>
  <si>
    <t>21:0231:000433:0003:0001:00</t>
  </si>
  <si>
    <t>074L  :933122:00:------:--</t>
  </si>
  <si>
    <t>21:0843:000460</t>
  </si>
  <si>
    <t>21:0231:000434</t>
  </si>
  <si>
    <t>21:0231:000434:0003:0001:00</t>
  </si>
  <si>
    <t>074L  :933123:10:------:--</t>
  </si>
  <si>
    <t>21:0843:000461</t>
  </si>
  <si>
    <t>21:0231:000435</t>
  </si>
  <si>
    <t>21:0231:000435:0003:0001:00</t>
  </si>
  <si>
    <t>074L  :933124:20:933123:10</t>
  </si>
  <si>
    <t>21:0843:000462</t>
  </si>
  <si>
    <t>21:0231:000435:0004:0001:00</t>
  </si>
  <si>
    <t>074L  :933125:00:------:--</t>
  </si>
  <si>
    <t>21:0843:000463</t>
  </si>
  <si>
    <t>21:0231:000436</t>
  </si>
  <si>
    <t>21:0231:000436:0003:0001:00</t>
  </si>
  <si>
    <t>074L  :933126:00:------:--</t>
  </si>
  <si>
    <t>21:0843:000464</t>
  </si>
  <si>
    <t>21:0231:000437</t>
  </si>
  <si>
    <t>21:0231:000437:0003:0001:00</t>
  </si>
  <si>
    <t>074L  :933127:00:------:--</t>
  </si>
  <si>
    <t>21:0843:000465</t>
  </si>
  <si>
    <t>21:0231:000438</t>
  </si>
  <si>
    <t>21:0231:000438:0003:0001:00</t>
  </si>
  <si>
    <t>074L  :933128:00:------:--</t>
  </si>
  <si>
    <t>21:0843:000466</t>
  </si>
  <si>
    <t>21:0231:000439</t>
  </si>
  <si>
    <t>21:0231:000439:0003:0001:00</t>
  </si>
  <si>
    <t>074L  :933129:00:------:--</t>
  </si>
  <si>
    <t>21:0843:000467</t>
  </si>
  <si>
    <t>21:0231:000440</t>
  </si>
  <si>
    <t>21:0231:000440:0003:0001:00</t>
  </si>
  <si>
    <t>074L  :933130:00:------:--</t>
  </si>
  <si>
    <t>21:0843:000468</t>
  </si>
  <si>
    <t>21:0231:000441</t>
  </si>
  <si>
    <t>21:0231:000441:0003:0001:00</t>
  </si>
  <si>
    <t>074L  :933131:00:------:--</t>
  </si>
  <si>
    <t>21:0843:000469</t>
  </si>
  <si>
    <t>21:0231:000442</t>
  </si>
  <si>
    <t>21:0231:000442:0003:0001:00</t>
  </si>
  <si>
    <t>074L  :933132:00:------:--</t>
  </si>
  <si>
    <t>21:0843:000470</t>
  </si>
  <si>
    <t>21:0231:000443</t>
  </si>
  <si>
    <t>21:0231:000443:0003:0001:00</t>
  </si>
  <si>
    <t>074L  :933133:00:------:--</t>
  </si>
  <si>
    <t>21:0843:000471</t>
  </si>
  <si>
    <t>21:0231:000444</t>
  </si>
  <si>
    <t>21:0231:000444:0003:0001:00</t>
  </si>
  <si>
    <t>074L  :933134:00:------:--</t>
  </si>
  <si>
    <t>21:0843:000472</t>
  </si>
  <si>
    <t>21:0231:000445</t>
  </si>
  <si>
    <t>21:0231:000445:0003:0001:00</t>
  </si>
  <si>
    <t>074L  :933135:00:------:--</t>
  </si>
  <si>
    <t>21:0843:000473</t>
  </si>
  <si>
    <t>21:0231:000446</t>
  </si>
  <si>
    <t>21:0231:000446:0003:0001:00</t>
  </si>
  <si>
    <t>074L  :933136:00:------:--</t>
  </si>
  <si>
    <t>21:0843:000474</t>
  </si>
  <si>
    <t>21:0231:000447</t>
  </si>
  <si>
    <t>21:0231:000447:0003:0001:00</t>
  </si>
  <si>
    <t>074L  :933138:00:------:--</t>
  </si>
  <si>
    <t>21:0843:000475</t>
  </si>
  <si>
    <t>21:0231:000448</t>
  </si>
  <si>
    <t>21:0231:000448:0003:0001:00</t>
  </si>
  <si>
    <t>074L  :933139:00:------:--</t>
  </si>
  <si>
    <t>21:0843:000476</t>
  </si>
  <si>
    <t>21:0231:000449</t>
  </si>
  <si>
    <t>21:0231:000449:0003:0001:00</t>
  </si>
  <si>
    <t>074L  :933140:00:------:--</t>
  </si>
  <si>
    <t>21:0843:000477</t>
  </si>
  <si>
    <t>21:0231:000450</t>
  </si>
  <si>
    <t>21:0231:000450:0003:0001:00</t>
  </si>
  <si>
    <t>256</t>
  </si>
  <si>
    <t>074L  :933142:00:------:--</t>
  </si>
  <si>
    <t>21:0843:000478</t>
  </si>
  <si>
    <t>21:0231:000451</t>
  </si>
  <si>
    <t>21:0231:000451:0003:0001:00</t>
  </si>
  <si>
    <t>0.27</t>
  </si>
  <si>
    <t>074L  :933143:10:------:--</t>
  </si>
  <si>
    <t>21:0843:000479</t>
  </si>
  <si>
    <t>21:0231:000452</t>
  </si>
  <si>
    <t>21:0231:000452:0003:0001:00</t>
  </si>
  <si>
    <t>074L  :933144:20:933143:10</t>
  </si>
  <si>
    <t>21:0843:000480</t>
  </si>
  <si>
    <t>21:0231:000452:0004:0001:00</t>
  </si>
  <si>
    <t>074L  :933145:00:------:--</t>
  </si>
  <si>
    <t>21:0843:000481</t>
  </si>
  <si>
    <t>21:0231:000453</t>
  </si>
  <si>
    <t>21:0231:000453:0003:0001:00</t>
  </si>
  <si>
    <t>074L  :933146:00:------:--</t>
  </si>
  <si>
    <t>21:0843:000482</t>
  </si>
  <si>
    <t>21:0231:000454</t>
  </si>
  <si>
    <t>21:0231:000454:0003:0001:00</t>
  </si>
  <si>
    <t>074L  :933147:00:------:--</t>
  </si>
  <si>
    <t>21:0843:000483</t>
  </si>
  <si>
    <t>21:0231:000455</t>
  </si>
  <si>
    <t>21:0231:000455:0003:0001:00</t>
  </si>
  <si>
    <t>074L  :933148:00:------:--</t>
  </si>
  <si>
    <t>21:0843:000484</t>
  </si>
  <si>
    <t>21:0231:000456</t>
  </si>
  <si>
    <t>21:0231:000456:0003:0001:00</t>
  </si>
  <si>
    <t>074L  :933149:00:------:--</t>
  </si>
  <si>
    <t>21:0843:000485</t>
  </si>
  <si>
    <t>21:0231:000457</t>
  </si>
  <si>
    <t>21:0231:000457:0003:0001:00</t>
  </si>
  <si>
    <t>074L  :933151:00:------:--</t>
  </si>
  <si>
    <t>21:0843:000486</t>
  </si>
  <si>
    <t>21:0231:000458</t>
  </si>
  <si>
    <t>21:0231:000458:0003:0001:00</t>
  </si>
  <si>
    <t>074L  :933152:00:------:--</t>
  </si>
  <si>
    <t>21:0843:000487</t>
  </si>
  <si>
    <t>21:0231:000459</t>
  </si>
  <si>
    <t>21:0231:000459:0003:0001:00</t>
  </si>
  <si>
    <t>074L  :933153:00:------:--</t>
  </si>
  <si>
    <t>21:0843:000488</t>
  </si>
  <si>
    <t>21:0231:000460</t>
  </si>
  <si>
    <t>21:0231:000460:0003:0001:00</t>
  </si>
  <si>
    <t>074L  :933154:00:------:--</t>
  </si>
  <si>
    <t>21:0843:000489</t>
  </si>
  <si>
    <t>21:0231:000461</t>
  </si>
  <si>
    <t>21:0231:000461:0003:0001:00</t>
  </si>
  <si>
    <t>074L  :933155:00:------:--</t>
  </si>
  <si>
    <t>21:0843:000490</t>
  </si>
  <si>
    <t>21:0231:000462</t>
  </si>
  <si>
    <t>21:0231:000462:0003:0001:00</t>
  </si>
  <si>
    <t>074L  :933156:00:------:--</t>
  </si>
  <si>
    <t>21:0843:000491</t>
  </si>
  <si>
    <t>21:0231:000463</t>
  </si>
  <si>
    <t>21:0231:000463:0003:0001:00</t>
  </si>
  <si>
    <t>074L  :933157:00:------:--</t>
  </si>
  <si>
    <t>21:0843:000492</t>
  </si>
  <si>
    <t>21:0231:000464</t>
  </si>
  <si>
    <t>21:0231:000464:0003:0001:00</t>
  </si>
  <si>
    <t>174</t>
  </si>
  <si>
    <t>074L  :933158:00:------:--</t>
  </si>
  <si>
    <t>21:0843:000493</t>
  </si>
  <si>
    <t>21:0231:000465</t>
  </si>
  <si>
    <t>21:0231:000465:0003:0001:00</t>
  </si>
  <si>
    <t>074L  :933159:00:------:--</t>
  </si>
  <si>
    <t>21:0843:000494</t>
  </si>
  <si>
    <t>21:0231:000466</t>
  </si>
  <si>
    <t>21:0231:000466:0003:0001:00</t>
  </si>
  <si>
    <t>074L  :933160:00:------:--</t>
  </si>
  <si>
    <t>21:0843:000495</t>
  </si>
  <si>
    <t>21:0231:000467</t>
  </si>
  <si>
    <t>21:0231:000467:0003:0001:00</t>
  </si>
  <si>
    <t>074L  :933162:00:------:--</t>
  </si>
  <si>
    <t>21:0843:000496</t>
  </si>
  <si>
    <t>21:0231:000468</t>
  </si>
  <si>
    <t>21:0231:000468:0003:0001:00</t>
  </si>
  <si>
    <t>074L  :933163:10:------:--</t>
  </si>
  <si>
    <t>21:0843:000497</t>
  </si>
  <si>
    <t>21:0231:000469</t>
  </si>
  <si>
    <t>21:0231:000469:0003:0001:00</t>
  </si>
  <si>
    <t>074L  :933164:20:933163:10</t>
  </si>
  <si>
    <t>21:0843:000498</t>
  </si>
  <si>
    <t>21:0231:000469:0004:0001:00</t>
  </si>
  <si>
    <t>074L  :933165:00:------:--</t>
  </si>
  <si>
    <t>21:0843:000499</t>
  </si>
  <si>
    <t>21:0231:000470</t>
  </si>
  <si>
    <t>21:0231:000470:0003:0001:00</t>
  </si>
  <si>
    <t>074L  :933166:00:------:--</t>
  </si>
  <si>
    <t>21:0843:000500</t>
  </si>
  <si>
    <t>21:0231:000471</t>
  </si>
  <si>
    <t>21:0231:000471:0003:0001:00</t>
  </si>
  <si>
    <t>074L  :933167:00:------:--</t>
  </si>
  <si>
    <t>21:0843:000501</t>
  </si>
  <si>
    <t>21:0231:000472</t>
  </si>
  <si>
    <t>21:0231:000472:0003:0001:00</t>
  </si>
  <si>
    <t>074L  :933168:00:------:--</t>
  </si>
  <si>
    <t>21:0843:000502</t>
  </si>
  <si>
    <t>21:0231:000473</t>
  </si>
  <si>
    <t>21:0231:000473:0003:0001:00</t>
  </si>
  <si>
    <t>074L  :933169:00:------:--</t>
  </si>
  <si>
    <t>21:0843:000503</t>
  </si>
  <si>
    <t>21:0231:000474</t>
  </si>
  <si>
    <t>21:0231:000474:0003:0001:00</t>
  </si>
  <si>
    <t>074L  :933170:00:------:--</t>
  </si>
  <si>
    <t>21:0843:000504</t>
  </si>
  <si>
    <t>21:0231:000475</t>
  </si>
  <si>
    <t>21:0231:000475:0003:0001:00</t>
  </si>
  <si>
    <t>074L  :933171:00:------:--</t>
  </si>
  <si>
    <t>21:0843:000505</t>
  </si>
  <si>
    <t>21:0231:000476</t>
  </si>
  <si>
    <t>21:0231:000476:0003:0001:00</t>
  </si>
  <si>
    <t>074L  :933172:00:------:--</t>
  </si>
  <si>
    <t>21:0843:000506</t>
  </si>
  <si>
    <t>21:0231:000477</t>
  </si>
  <si>
    <t>21:0231:000477:0003:0001:00</t>
  </si>
  <si>
    <t>074L  :933173:00:------:--</t>
  </si>
  <si>
    <t>21:0843:000507</t>
  </si>
  <si>
    <t>21:0231:000478</t>
  </si>
  <si>
    <t>21:0231:000478:0003:0001:00</t>
  </si>
  <si>
    <t>074L  :933175:00:------:--</t>
  </si>
  <si>
    <t>21:0843:000508</t>
  </si>
  <si>
    <t>21:0231:000479</t>
  </si>
  <si>
    <t>21:0231:000479:0003:0001:00</t>
  </si>
  <si>
    <t>074L  :933176:00:------:--</t>
  </si>
  <si>
    <t>21:0843:000509</t>
  </si>
  <si>
    <t>21:0231:000480</t>
  </si>
  <si>
    <t>21:0231:000480:0003:0001:00</t>
  </si>
  <si>
    <t>074L  :933177:00:------:--</t>
  </si>
  <si>
    <t>21:0843:000510</t>
  </si>
  <si>
    <t>21:0231:000481</t>
  </si>
  <si>
    <t>21:0231:000481:0003:0001:00</t>
  </si>
  <si>
    <t>074L  :933178:00:------:--</t>
  </si>
  <si>
    <t>21:0843:000511</t>
  </si>
  <si>
    <t>21:0231:000482</t>
  </si>
  <si>
    <t>21:0231:000482:0003:0001:00</t>
  </si>
  <si>
    <t>074L  :933179:00:------:--</t>
  </si>
  <si>
    <t>21:0843:000512</t>
  </si>
  <si>
    <t>21:0231:000483</t>
  </si>
  <si>
    <t>21:0231:000483:0003:0001:00</t>
  </si>
  <si>
    <t>074L  :933180:00:------:--</t>
  </si>
  <si>
    <t>21:0843:000513</t>
  </si>
  <si>
    <t>21:0231:000484</t>
  </si>
  <si>
    <t>21:0231:000484:0003:0001:00</t>
  </si>
  <si>
    <t>074L  :933182:00:------:--</t>
  </si>
  <si>
    <t>21:0843:000514</t>
  </si>
  <si>
    <t>21:0231:000485</t>
  </si>
  <si>
    <t>21:0231:000485:0003:0001:00</t>
  </si>
  <si>
    <t>074L  :933184:00:------:--</t>
  </si>
  <si>
    <t>21:0843:000515</t>
  </si>
  <si>
    <t>21:0231:000486</t>
  </si>
  <si>
    <t>21:0231:000486:0003:0001:00</t>
  </si>
  <si>
    <t>074L  :933185:10:------:--</t>
  </si>
  <si>
    <t>21:0843:000516</t>
  </si>
  <si>
    <t>21:0231:000487</t>
  </si>
  <si>
    <t>21:0231:000487:0003:0001:00</t>
  </si>
  <si>
    <t>074L  :933186:20:933185:10</t>
  </si>
  <si>
    <t>21:0843:000517</t>
  </si>
  <si>
    <t>21:0231:000487:0004:0001:00</t>
  </si>
  <si>
    <t>074L  :933187:00:------:--</t>
  </si>
  <si>
    <t>21:0843:000518</t>
  </si>
  <si>
    <t>21:0231:000488</t>
  </si>
  <si>
    <t>21:0231:000488:0003:0001:00</t>
  </si>
  <si>
    <t>074L  :933188:00:------:--</t>
  </si>
  <si>
    <t>21:0843:000519</t>
  </si>
  <si>
    <t>21:0231:000489</t>
  </si>
  <si>
    <t>21:0231:000489:0003:0001:00</t>
  </si>
  <si>
    <t>074L  :933189:00:------:--</t>
  </si>
  <si>
    <t>21:0843:000520</t>
  </si>
  <si>
    <t>21:0231:000490</t>
  </si>
  <si>
    <t>21:0231:000490:0003:0001:00</t>
  </si>
  <si>
    <t>074L  :933190:00:------:--</t>
  </si>
  <si>
    <t>21:0843:000521</t>
  </si>
  <si>
    <t>21:0231:000491</t>
  </si>
  <si>
    <t>21:0231:000491:0003:0001:00</t>
  </si>
  <si>
    <t>074L  :933191:00:------:--</t>
  </si>
  <si>
    <t>21:0843:000522</t>
  </si>
  <si>
    <t>21:0231:000492</t>
  </si>
  <si>
    <t>21:0231:000492:0003:0001:00</t>
  </si>
  <si>
    <t>074L  :933192:00:------:--</t>
  </si>
  <si>
    <t>21:0843:000523</t>
  </si>
  <si>
    <t>21:0231:000493</t>
  </si>
  <si>
    <t>21:0231:000493:0003:0001:00</t>
  </si>
  <si>
    <t>074L  :933193:00:------:--</t>
  </si>
  <si>
    <t>21:0843:000524</t>
  </si>
  <si>
    <t>21:0231:000494</t>
  </si>
  <si>
    <t>21:0231:000494:0003:0001:00</t>
  </si>
  <si>
    <t>074L  :933194:00:------:--</t>
  </si>
  <si>
    <t>21:0843:000525</t>
  </si>
  <si>
    <t>21:0231:000495</t>
  </si>
  <si>
    <t>21:0231:000495:0003:0001:00</t>
  </si>
  <si>
    <t>074L  :933195:00:------:--</t>
  </si>
  <si>
    <t>21:0843:000526</t>
  </si>
  <si>
    <t>21:0231:000496</t>
  </si>
  <si>
    <t>21:0231:000496:0003:0001:00</t>
  </si>
  <si>
    <t>074L  :933196:00:------:--</t>
  </si>
  <si>
    <t>21:0843:000527</t>
  </si>
  <si>
    <t>21:0231:000497</t>
  </si>
  <si>
    <t>21:0231:000497:0003:0001:00</t>
  </si>
  <si>
    <t>074L  :933197:00:------:--</t>
  </si>
  <si>
    <t>21:0843:000528</t>
  </si>
  <si>
    <t>21:0231:000498</t>
  </si>
  <si>
    <t>21:0231:000498:0003:0001:00</t>
  </si>
  <si>
    <t>074L  :933198:00:------:--</t>
  </si>
  <si>
    <t>21:0843:000529</t>
  </si>
  <si>
    <t>21:0231:000499</t>
  </si>
  <si>
    <t>21:0231:000499:0003:0001:00</t>
  </si>
  <si>
    <t>074L  :933199:00:------:--</t>
  </si>
  <si>
    <t>21:0843:000530</t>
  </si>
  <si>
    <t>21:0231:000500</t>
  </si>
  <si>
    <t>21:0231:000500:0003:0001:00</t>
  </si>
  <si>
    <t>074L  :933200:00:------:--</t>
  </si>
  <si>
    <t>21:0843:000531</t>
  </si>
  <si>
    <t>21:0231:000501</t>
  </si>
  <si>
    <t>21:0231:000501:0003:0001:00</t>
  </si>
  <si>
    <t>074L  :933202:10:------:--</t>
  </si>
  <si>
    <t>21:0843:000532</t>
  </si>
  <si>
    <t>21:0231:000502</t>
  </si>
  <si>
    <t>21:0231:000502:0003:0001:00</t>
  </si>
  <si>
    <t>074L  :933203:20:933202:10</t>
  </si>
  <si>
    <t>21:0843:000533</t>
  </si>
  <si>
    <t>21:0231:000502:0004:0001:00</t>
  </si>
  <si>
    <t>074L  :933204:00:------:--</t>
  </si>
  <si>
    <t>21:0843:000534</t>
  </si>
  <si>
    <t>21:0231:000503</t>
  </si>
  <si>
    <t>21:0231:000503:0003:0001:00</t>
  </si>
  <si>
    <t>074L  :933206:00:------:--</t>
  </si>
  <si>
    <t>21:0843:000535</t>
  </si>
  <si>
    <t>21:0231:000504</t>
  </si>
  <si>
    <t>21:0231:000504:0003:0001:00</t>
  </si>
  <si>
    <t>074L  :933207:00:------:--</t>
  </si>
  <si>
    <t>21:0843:000536</t>
  </si>
  <si>
    <t>21:0231:000505</t>
  </si>
  <si>
    <t>21:0231:000505:0003:0001:00</t>
  </si>
  <si>
    <t>074L  :933208:00:------:--</t>
  </si>
  <si>
    <t>21:0843:000537</t>
  </si>
  <si>
    <t>21:0231:000506</t>
  </si>
  <si>
    <t>21:0231:000506:0003:0001:00</t>
  </si>
  <si>
    <t>074L  :933209:00:------:--</t>
  </si>
  <si>
    <t>21:0843:000538</t>
  </si>
  <si>
    <t>21:0231:000507</t>
  </si>
  <si>
    <t>21:0231:000507:0003:0001:00</t>
  </si>
  <si>
    <t>074L  :933210:00:------:--</t>
  </si>
  <si>
    <t>21:0843:000539</t>
  </si>
  <si>
    <t>21:0231:000508</t>
  </si>
  <si>
    <t>21:0231:000508:0003:0001:00</t>
  </si>
  <si>
    <t>074L  :933211:00:------:--</t>
  </si>
  <si>
    <t>21:0843:000540</t>
  </si>
  <si>
    <t>21:0231:000509</t>
  </si>
  <si>
    <t>21:0231:000509:0003:0001:00</t>
  </si>
  <si>
    <t>074L  :933212:00:------:--</t>
  </si>
  <si>
    <t>21:0843:000541</t>
  </si>
  <si>
    <t>21:0231:000510</t>
  </si>
  <si>
    <t>21:0231:000510:0003:0001:00</t>
  </si>
  <si>
    <t>074L  :933213:00:------:--</t>
  </si>
  <si>
    <t>21:0843:000542</t>
  </si>
  <si>
    <t>21:0231:000511</t>
  </si>
  <si>
    <t>21:0231:000511:0003:0001:00</t>
  </si>
  <si>
    <t>074L  :933214:00:------:--</t>
  </si>
  <si>
    <t>21:0843:000543</t>
  </si>
  <si>
    <t>21:0231:000512</t>
  </si>
  <si>
    <t>21:0231:000512:0003:0001:00</t>
  </si>
  <si>
    <t>074L  :933215:00:------:--</t>
  </si>
  <si>
    <t>21:0843:000544</t>
  </si>
  <si>
    <t>21:0231:000513</t>
  </si>
  <si>
    <t>21:0231:000513:0003:0001:00</t>
  </si>
  <si>
    <t>074L  :933216:00:------:--</t>
  </si>
  <si>
    <t>21:0843:000545</t>
  </si>
  <si>
    <t>21:0231:000514</t>
  </si>
  <si>
    <t>21:0231:000514:0003:0001:00</t>
  </si>
  <si>
    <t>074L  :933217:00:------:--</t>
  </si>
  <si>
    <t>21:0843:000546</t>
  </si>
  <si>
    <t>21:0231:000515</t>
  </si>
  <si>
    <t>21:0231:000515:0003:0001:00</t>
  </si>
  <si>
    <t>074L  :933218:00:------:--</t>
  </si>
  <si>
    <t>21:0843:000547</t>
  </si>
  <si>
    <t>21:0231:000516</t>
  </si>
  <si>
    <t>21:0231:000516:0003:0001:00</t>
  </si>
  <si>
    <t>074L  :933219:00:------:--</t>
  </si>
  <si>
    <t>21:0843:000548</t>
  </si>
  <si>
    <t>21:0231:000517</t>
  </si>
  <si>
    <t>21:0231:000517:0003:0001:00</t>
  </si>
  <si>
    <t>074L  :933220:00:------:--</t>
  </si>
  <si>
    <t>21:0843:000549</t>
  </si>
  <si>
    <t>21:0231:000518</t>
  </si>
  <si>
    <t>21:0231:000518:0003:0001:00</t>
  </si>
  <si>
    <t>074L  :933222:00:------:--</t>
  </si>
  <si>
    <t>21:0843:000550</t>
  </si>
  <si>
    <t>21:0231:000519</t>
  </si>
  <si>
    <t>21:0231:000519:0003:0001:00</t>
  </si>
  <si>
    <t>074L  :933223:10:------:--</t>
  </si>
  <si>
    <t>21:0843:000551</t>
  </si>
  <si>
    <t>21:0231:000520</t>
  </si>
  <si>
    <t>21:0231:000520:0003:0001:00</t>
  </si>
  <si>
    <t>074L  :933224:20:933223:10</t>
  </si>
  <si>
    <t>21:0843:000552</t>
  </si>
  <si>
    <t>21:0231:000520:0004:0001:00</t>
  </si>
  <si>
    <t>074L  :933225:00:------:--</t>
  </si>
  <si>
    <t>21:0843:000553</t>
  </si>
  <si>
    <t>21:0231:000521</t>
  </si>
  <si>
    <t>21:0231:000521:0003:0001:00</t>
  </si>
  <si>
    <t>074L  :933226:00:------:--</t>
  </si>
  <si>
    <t>21:0843:000554</t>
  </si>
  <si>
    <t>21:0231:000522</t>
  </si>
  <si>
    <t>21:0231:000522:0003:0001:00</t>
  </si>
  <si>
    <t>074L  :933227:00:------:--</t>
  </si>
  <si>
    <t>21:0843:000555</t>
  </si>
  <si>
    <t>21:0231:000523</t>
  </si>
  <si>
    <t>21:0231:000523:0003:0001:00</t>
  </si>
  <si>
    <t>074L  :933228:00:------:--</t>
  </si>
  <si>
    <t>21:0843:000556</t>
  </si>
  <si>
    <t>21:0231:000524</t>
  </si>
  <si>
    <t>21:0231:000524:0003:0001:00</t>
  </si>
  <si>
    <t>074L  :933229:00:------:--</t>
  </si>
  <si>
    <t>21:0843:000557</t>
  </si>
  <si>
    <t>21:0231:000525</t>
  </si>
  <si>
    <t>21:0231:000525:0003:0001:00</t>
  </si>
  <si>
    <t>074L  :933230:00:------:--</t>
  </si>
  <si>
    <t>21:0843:000558</t>
  </si>
  <si>
    <t>21:0231:000526</t>
  </si>
  <si>
    <t>21:0231:000526:0003:0001:00</t>
  </si>
  <si>
    <t>074L  :933231:00:------:--</t>
  </si>
  <si>
    <t>21:0843:000559</t>
  </si>
  <si>
    <t>21:0231:000527</t>
  </si>
  <si>
    <t>21:0231:000527:0003:0001:00</t>
  </si>
  <si>
    <t>074L  :933232:00:------:--</t>
  </si>
  <si>
    <t>21:0843:000560</t>
  </si>
  <si>
    <t>21:0231:000528</t>
  </si>
  <si>
    <t>21:0231:000528:0003:0001:00</t>
  </si>
  <si>
    <t>074L  :933233:00:------:--</t>
  </si>
  <si>
    <t>21:0843:000561</t>
  </si>
  <si>
    <t>21:0231:000529</t>
  </si>
  <si>
    <t>21:0231:000529:0003:0001:00</t>
  </si>
  <si>
    <t>074L  :933234:00:------:--</t>
  </si>
  <si>
    <t>21:0843:000562</t>
  </si>
  <si>
    <t>21:0231:000530</t>
  </si>
  <si>
    <t>21:0231:000530:0003:0001:00</t>
  </si>
  <si>
    <t>074L  :933235:00:------:--</t>
  </si>
  <si>
    <t>21:0843:000563</t>
  </si>
  <si>
    <t>21:0231:000531</t>
  </si>
  <si>
    <t>21:0231:000531:0003:0001:00</t>
  </si>
  <si>
    <t>074L  :933236:00:------:--</t>
  </si>
  <si>
    <t>21:0843:000564</t>
  </si>
  <si>
    <t>21:0231:000532</t>
  </si>
  <si>
    <t>21:0231:000532:0003:0001:00</t>
  </si>
  <si>
    <t>074L  :933237:10:------:--</t>
  </si>
  <si>
    <t>21:0843:000565</t>
  </si>
  <si>
    <t>21:0231:000533</t>
  </si>
  <si>
    <t>21:0231:000533:0003:0001:00</t>
  </si>
  <si>
    <t>0081:ff__2</t>
  </si>
  <si>
    <t>074L  :933239:20:933237:10</t>
  </si>
  <si>
    <t>21:0843:000566</t>
  </si>
  <si>
    <t>21:0231:000533:0004:0001:00</t>
  </si>
  <si>
    <t>0082:ff__2</t>
  </si>
  <si>
    <t>074L  :933240:00:------:--</t>
  </si>
  <si>
    <t>21:0843:000567</t>
  </si>
  <si>
    <t>21:0231:000534</t>
  </si>
  <si>
    <t>21:0231:000534:0003:0001:00</t>
  </si>
  <si>
    <t>074L  :933242:00:------:--</t>
  </si>
  <si>
    <t>21:0843:000568</t>
  </si>
  <si>
    <t>21:0231:000535</t>
  </si>
  <si>
    <t>21:0231:000535:0003:0001:00</t>
  </si>
  <si>
    <t>074L  :933243:10:------:--</t>
  </si>
  <si>
    <t>21:0843:000569</t>
  </si>
  <si>
    <t>21:0231:000536</t>
  </si>
  <si>
    <t>21:0231:000536:0003:0001:00</t>
  </si>
  <si>
    <t>074L  :933244:20:933243:10</t>
  </si>
  <si>
    <t>21:0843:000570</t>
  </si>
  <si>
    <t>21:0231:000536:0004:0001:00</t>
  </si>
  <si>
    <t>074L  :933245:00:------:--</t>
  </si>
  <si>
    <t>21:0843:000571</t>
  </si>
  <si>
    <t>21:0231:000537</t>
  </si>
  <si>
    <t>21:0231:000537:0003:0001:00</t>
  </si>
  <si>
    <t>074L  :933246:00:------:--</t>
  </si>
  <si>
    <t>21:0843:000572</t>
  </si>
  <si>
    <t>21:0231:000538</t>
  </si>
  <si>
    <t>21:0231:000538:0003:0001:00</t>
  </si>
  <si>
    <t>074L  :933247:00:------:--</t>
  </si>
  <si>
    <t>21:0843:000573</t>
  </si>
  <si>
    <t>21:0231:000539</t>
  </si>
  <si>
    <t>21:0231:000539:0003:0001:00</t>
  </si>
  <si>
    <t>074L  :933248:00:------:--</t>
  </si>
  <si>
    <t>21:0843:000574</t>
  </si>
  <si>
    <t>21:0231:000540</t>
  </si>
  <si>
    <t>21:0231:000540:0003:0001:00</t>
  </si>
  <si>
    <t>074L  :933249:00:------:--</t>
  </si>
  <si>
    <t>21:0843:000575</t>
  </si>
  <si>
    <t>21:0231:000541</t>
  </si>
  <si>
    <t>21:0231:000541:0003:0001:00</t>
  </si>
  <si>
    <t>074L  :933250:00:------:--</t>
  </si>
  <si>
    <t>21:0843:000576</t>
  </si>
  <si>
    <t>21:0231:000542</t>
  </si>
  <si>
    <t>21:0231:000542:0003:0001:00</t>
  </si>
  <si>
    <t>074L  :933251:00:------:--</t>
  </si>
  <si>
    <t>21:0843:000577</t>
  </si>
  <si>
    <t>21:0231:000543</t>
  </si>
  <si>
    <t>21:0231:000543:0003:0001:00</t>
  </si>
  <si>
    <t>074L  :933252:00:------:--</t>
  </si>
  <si>
    <t>21:0843:000578</t>
  </si>
  <si>
    <t>21:0231:000544</t>
  </si>
  <si>
    <t>21:0231:000544:0003:0001:00</t>
  </si>
  <si>
    <t>074L  :933253:00:------:--</t>
  </si>
  <si>
    <t>21:0843:000579</t>
  </si>
  <si>
    <t>21:0231:000545</t>
  </si>
  <si>
    <t>21:0231:000545:0003:0001:00</t>
  </si>
  <si>
    <t>074L  :933254:00:------:--</t>
  </si>
  <si>
    <t>21:0843:000580</t>
  </si>
  <si>
    <t>21:0231:000546</t>
  </si>
  <si>
    <t>21:0231:000546:0003:0001:00</t>
  </si>
  <si>
    <t>0.11</t>
  </si>
  <si>
    <t>074L  :933256:00:------:--</t>
  </si>
  <si>
    <t>21:0843:000581</t>
  </si>
  <si>
    <t>21:0231:000547</t>
  </si>
  <si>
    <t>21:0231:000547:0003:0001:00</t>
  </si>
  <si>
    <t>074L  :933257:00:------:--</t>
  </si>
  <si>
    <t>21:0843:000582</t>
  </si>
  <si>
    <t>21:0231:000548</t>
  </si>
  <si>
    <t>21:0231:000548:0003:0001:00</t>
  </si>
  <si>
    <t>074L  :933258:00:------:--</t>
  </si>
  <si>
    <t>21:0843:000583</t>
  </si>
  <si>
    <t>21:0231:000549</t>
  </si>
  <si>
    <t>21:0231:000549:0003:0001:00</t>
  </si>
  <si>
    <t>074L  :933259:00:------:--</t>
  </si>
  <si>
    <t>21:0843:000584</t>
  </si>
  <si>
    <t>21:0231:000550</t>
  </si>
  <si>
    <t>21:0231:000550:0003:0001:00</t>
  </si>
  <si>
    <t>074L  :933260:00:------:--</t>
  </si>
  <si>
    <t>21:0843:000585</t>
  </si>
  <si>
    <t>21:0231:000551</t>
  </si>
  <si>
    <t>21:0231:000551:0003:0001:00</t>
  </si>
  <si>
    <t>074L  :933262:10:------:--</t>
  </si>
  <si>
    <t>21:0843:000586</t>
  </si>
  <si>
    <t>21:0231:000552</t>
  </si>
  <si>
    <t>21:0231:000552:0003:0001:00</t>
  </si>
  <si>
    <t>074L  :933263:20:933262:10</t>
  </si>
  <si>
    <t>21:0843:000587</t>
  </si>
  <si>
    <t>21:0231:000552:0004:0001:00</t>
  </si>
  <si>
    <t>074L  :933264:00:------:--</t>
  </si>
  <si>
    <t>21:0843:000588</t>
  </si>
  <si>
    <t>21:0231:000553</t>
  </si>
  <si>
    <t>21:0231:000553:0003:0001:00</t>
  </si>
  <si>
    <t>074L  :933265:00:------:--</t>
  </si>
  <si>
    <t>21:0843:000589</t>
  </si>
  <si>
    <t>21:0231:000554</t>
  </si>
  <si>
    <t>21:0231:000554:0003:0001:00</t>
  </si>
  <si>
    <t>074L  :933266:00:------:--</t>
  </si>
  <si>
    <t>21:0843:000590</t>
  </si>
  <si>
    <t>21:0231:000555</t>
  </si>
  <si>
    <t>21:0231:000555:0003:0001:00</t>
  </si>
  <si>
    <t>074L  :933268:00:------:--</t>
  </si>
  <si>
    <t>21:0843:000591</t>
  </si>
  <si>
    <t>21:0231:000556</t>
  </si>
  <si>
    <t>21:0231:000556:0003:0001:00</t>
  </si>
  <si>
    <t>074L  :933269:00:------:--</t>
  </si>
  <si>
    <t>21:0843:000592</t>
  </si>
  <si>
    <t>21:0231:000557</t>
  </si>
  <si>
    <t>21:0231:000557:0003:0001:00</t>
  </si>
  <si>
    <t>074L  :933270:00:------:--</t>
  </si>
  <si>
    <t>21:0843:000593</t>
  </si>
  <si>
    <t>21:0231:000558</t>
  </si>
  <si>
    <t>21:0231:000558:0003:0001:00</t>
  </si>
  <si>
    <t>074L  :933271:00:------:--</t>
  </si>
  <si>
    <t>21:0843:000594</t>
  </si>
  <si>
    <t>21:0231:000559</t>
  </si>
  <si>
    <t>21:0231:000559:0003:0001:00</t>
  </si>
  <si>
    <t>074L  :933272:00:------:--</t>
  </si>
  <si>
    <t>21:0843:000595</t>
  </si>
  <si>
    <t>21:0231:000560</t>
  </si>
  <si>
    <t>21:0231:000560:0003:0001:00</t>
  </si>
  <si>
    <t>074L  :933273:00:------:--</t>
  </si>
  <si>
    <t>21:0843:000596</t>
  </si>
  <si>
    <t>21:0231:000561</t>
  </si>
  <si>
    <t>21:0231:000561:0003:0001:00</t>
  </si>
  <si>
    <t>074M  :931002:10:------:--</t>
  </si>
  <si>
    <t>21:0843:000597</t>
  </si>
  <si>
    <t>21:0231:000562</t>
  </si>
  <si>
    <t>21:0231:000562:0003:0001:00</t>
  </si>
  <si>
    <t>074M  :931003:20:931002:10</t>
  </si>
  <si>
    <t>21:0843:000598</t>
  </si>
  <si>
    <t>21:0231:000562:0004:0001:00</t>
  </si>
  <si>
    <t>152</t>
  </si>
  <si>
    <t>074M  :931004:00:------:--</t>
  </si>
  <si>
    <t>21:0843:000599</t>
  </si>
  <si>
    <t>21:0231:000563</t>
  </si>
  <si>
    <t>21:0231:000563:0003:0001:00</t>
  </si>
  <si>
    <t>074M  :931005:00:------:--</t>
  </si>
  <si>
    <t>21:0843:000600</t>
  </si>
  <si>
    <t>21:0231:000564</t>
  </si>
  <si>
    <t>21:0231:000564:0003:0001:00</t>
  </si>
  <si>
    <t>074M  :931006:00:------:--</t>
  </si>
  <si>
    <t>21:0843:000601</t>
  </si>
  <si>
    <t>21:0231:000565</t>
  </si>
  <si>
    <t>21:0231:000565:0003:0001:00</t>
  </si>
  <si>
    <t>074M  :931007:00:------:--</t>
  </si>
  <si>
    <t>21:0843:000602</t>
  </si>
  <si>
    <t>21:0231:000566</t>
  </si>
  <si>
    <t>21:0231:000566:0003:0001:00</t>
  </si>
  <si>
    <t>164</t>
  </si>
  <si>
    <t>074M  :931009:00:------:--</t>
  </si>
  <si>
    <t>21:0843:000603</t>
  </si>
  <si>
    <t>21:0231:000567</t>
  </si>
  <si>
    <t>21:0231:000567:0003:0001:00</t>
  </si>
  <si>
    <t>0.47</t>
  </si>
  <si>
    <t>074M  :931010:00:------:--</t>
  </si>
  <si>
    <t>21:0843:000604</t>
  </si>
  <si>
    <t>21:0231:000568</t>
  </si>
  <si>
    <t>21:0231:000568:0003:0001:00</t>
  </si>
  <si>
    <t>074M  :931011:00:------:--</t>
  </si>
  <si>
    <t>21:0843:000605</t>
  </si>
  <si>
    <t>21:0231:000569</t>
  </si>
  <si>
    <t>21:0231:000569:0003:0001:00</t>
  </si>
  <si>
    <t>074M  :931012:00:------:--</t>
  </si>
  <si>
    <t>21:0843:000606</t>
  </si>
  <si>
    <t>21:0231:000570</t>
  </si>
  <si>
    <t>21:0231:000570:0003:0001:00</t>
  </si>
  <si>
    <t>074M  :931013:00:------:--</t>
  </si>
  <si>
    <t>21:0843:000607</t>
  </si>
  <si>
    <t>21:0231:000571</t>
  </si>
  <si>
    <t>21:0231:000571:0003:0001:00</t>
  </si>
  <si>
    <t>074M  :931014:00:------:--</t>
  </si>
  <si>
    <t>21:0843:000608</t>
  </si>
  <si>
    <t>21:0231:000572</t>
  </si>
  <si>
    <t>21:0231:000572:0003:0001:00</t>
  </si>
  <si>
    <t>074M  :931015:00:------:--</t>
  </si>
  <si>
    <t>21:0843:000609</t>
  </si>
  <si>
    <t>21:0231:000573</t>
  </si>
  <si>
    <t>21:0231:000573:0003:0001:00</t>
  </si>
  <si>
    <t>074M  :931016:00:------:--</t>
  </si>
  <si>
    <t>21:0843:000610</t>
  </si>
  <si>
    <t>21:0231:000574</t>
  </si>
  <si>
    <t>21:0231:000574:0003:0001:00</t>
  </si>
  <si>
    <t>074M  :931017:00:------:--</t>
  </si>
  <si>
    <t>21:0843:000611</t>
  </si>
  <si>
    <t>21:0231:000575</t>
  </si>
  <si>
    <t>21:0231:000575:0003:0001:00</t>
  </si>
  <si>
    <t>074M  :931018:00:------:--</t>
  </si>
  <si>
    <t>21:0843:000612</t>
  </si>
  <si>
    <t>21:0231:000576</t>
  </si>
  <si>
    <t>21:0231:000576:0003:0001:00</t>
  </si>
  <si>
    <t>074M  :931019:00:------:--</t>
  </si>
  <si>
    <t>21:0843:000613</t>
  </si>
  <si>
    <t>21:0231:000577</t>
  </si>
  <si>
    <t>21:0231:000577:0003:0001:00</t>
  </si>
  <si>
    <t>074M  :931020:00:------:--</t>
  </si>
  <si>
    <t>21:0843:000614</t>
  </si>
  <si>
    <t>21:0231:000578</t>
  </si>
  <si>
    <t>21:0231:000578:0003:0001:00</t>
  </si>
  <si>
    <t>074M  :931022:00:------:--</t>
  </si>
  <si>
    <t>21:0843:000615</t>
  </si>
  <si>
    <t>21:0231:000579</t>
  </si>
  <si>
    <t>21:0231:000579:0003:0001:00</t>
  </si>
  <si>
    <t>074M  :931023:00:------:--</t>
  </si>
  <si>
    <t>21:0843:000616</t>
  </si>
  <si>
    <t>21:0231:000580</t>
  </si>
  <si>
    <t>21:0231:000580:0003:0001:00</t>
  </si>
  <si>
    <t>074M  :931024:00:------:--</t>
  </si>
  <si>
    <t>21:0843:000617</t>
  </si>
  <si>
    <t>21:0231:000581</t>
  </si>
  <si>
    <t>21:0231:000581:0003:0001:00</t>
  </si>
  <si>
    <t>074M  :931025:00:------:--</t>
  </si>
  <si>
    <t>21:0843:000618</t>
  </si>
  <si>
    <t>21:0231:000582</t>
  </si>
  <si>
    <t>21:0231:000582:0003:0001:00</t>
  </si>
  <si>
    <t>074M  :931027:00:------:--</t>
  </si>
  <si>
    <t>21:0843:000619</t>
  </si>
  <si>
    <t>21:0231:000583</t>
  </si>
  <si>
    <t>21:0231:000583:0003:0001:00</t>
  </si>
  <si>
    <t>074M  :931028:10:------:--</t>
  </si>
  <si>
    <t>21:0843:000620</t>
  </si>
  <si>
    <t>21:0231:000584</t>
  </si>
  <si>
    <t>21:0231:000584:0003:0001:00</t>
  </si>
  <si>
    <t>074M  :931029:20:931028:10</t>
  </si>
  <si>
    <t>21:0843:000621</t>
  </si>
  <si>
    <t>21:0231:000584:0004:0001:00</t>
  </si>
  <si>
    <t>074M  :931030:00:------:--</t>
  </si>
  <si>
    <t>21:0843:000622</t>
  </si>
  <si>
    <t>21:0231:000585</t>
  </si>
  <si>
    <t>21:0231:000585:0003:0001:00</t>
  </si>
  <si>
    <t>074M  :931031:00:------:--</t>
  </si>
  <si>
    <t>21:0843:000623</t>
  </si>
  <si>
    <t>21:0231:000586</t>
  </si>
  <si>
    <t>21:0231:000586:0003:0001:00</t>
  </si>
  <si>
    <t>074M  :931032:00:------:--</t>
  </si>
  <si>
    <t>21:0843:000624</t>
  </si>
  <si>
    <t>21:0231:000587</t>
  </si>
  <si>
    <t>21:0231:000587:0003:0001:00</t>
  </si>
  <si>
    <t>074M  :931033:00:------:--</t>
  </si>
  <si>
    <t>21:0843:000625</t>
  </si>
  <si>
    <t>21:0231:000588</t>
  </si>
  <si>
    <t>21:0231:000588:0003:0001:00</t>
  </si>
  <si>
    <t>074M  :931034:00:------:--</t>
  </si>
  <si>
    <t>21:0843:000626</t>
  </si>
  <si>
    <t>21:0231:000589</t>
  </si>
  <si>
    <t>21:0231:000589:0003:0001:00</t>
  </si>
  <si>
    <t>074M  :931035:00:------:--</t>
  </si>
  <si>
    <t>21:0843:000627</t>
  </si>
  <si>
    <t>21:0231:000590</t>
  </si>
  <si>
    <t>21:0231:000590:0003:0001:00</t>
  </si>
  <si>
    <t>074M  :931036:00:------:--</t>
  </si>
  <si>
    <t>21:0843:000628</t>
  </si>
  <si>
    <t>21:0231:000591</t>
  </si>
  <si>
    <t>21:0231:000591:0003:0001:00</t>
  </si>
  <si>
    <t>074M  :931037:00:------:--</t>
  </si>
  <si>
    <t>21:0843:000629</t>
  </si>
  <si>
    <t>21:0231:000592</t>
  </si>
  <si>
    <t>21:0231:000592:0003:0001:00</t>
  </si>
  <si>
    <t>074M  :931038:00:------:--</t>
  </si>
  <si>
    <t>21:0843:000630</t>
  </si>
  <si>
    <t>21:0231:000593</t>
  </si>
  <si>
    <t>21:0231:000593:0003:0001:00</t>
  </si>
  <si>
    <t>074M  :931039:00:------:--</t>
  </si>
  <si>
    <t>21:0843:000631</t>
  </si>
  <si>
    <t>21:0231:000594</t>
  </si>
  <si>
    <t>21:0231:000594:0003:0001:00</t>
  </si>
  <si>
    <t>074M  :931040:00:------:--</t>
  </si>
  <si>
    <t>21:0843:000632</t>
  </si>
  <si>
    <t>21:0231:000595</t>
  </si>
  <si>
    <t>21:0231:000595:0003:0001:00</t>
  </si>
  <si>
    <t>074M  :931042:00:------:--</t>
  </si>
  <si>
    <t>21:0843:000633</t>
  </si>
  <si>
    <t>21:0231:000596</t>
  </si>
  <si>
    <t>21:0231:000596:0003:0001:00</t>
  </si>
  <si>
    <t>074M  :931043:00:------:--</t>
  </si>
  <si>
    <t>21:0843:000634</t>
  </si>
  <si>
    <t>21:0231:000597</t>
  </si>
  <si>
    <t>21:0231:000597:0003:0001:00</t>
  </si>
  <si>
    <t>074M  :931044:10:------:--</t>
  </si>
  <si>
    <t>21:0843:000635</t>
  </si>
  <si>
    <t>21:0231:000598</t>
  </si>
  <si>
    <t>21:0231:000598:0003:0001:00</t>
  </si>
  <si>
    <t>074M  :931045:20:931044:10</t>
  </si>
  <si>
    <t>21:0843:000636</t>
  </si>
  <si>
    <t>21:0231:000598:0004:0001:00</t>
  </si>
  <si>
    <t>074M  :931046:00:------:--</t>
  </si>
  <si>
    <t>21:0843:000637</t>
  </si>
  <si>
    <t>21:0231:000599</t>
  </si>
  <si>
    <t>21:0231:000599:0003:0001:00</t>
  </si>
  <si>
    <t>074M  :931047:00:------:--</t>
  </si>
  <si>
    <t>21:0843:000638</t>
  </si>
  <si>
    <t>21:0231:000600</t>
  </si>
  <si>
    <t>21:0231:000600:0003:0001:00</t>
  </si>
  <si>
    <t>074M  :931048:00:------:--</t>
  </si>
  <si>
    <t>21:0843:000639</t>
  </si>
  <si>
    <t>21:0231:000601</t>
  </si>
  <si>
    <t>21:0231:000601:0003:0001:00</t>
  </si>
  <si>
    <t>074M  :931049:00:------:--</t>
  </si>
  <si>
    <t>21:0843:000640</t>
  </si>
  <si>
    <t>21:0231:000602</t>
  </si>
  <si>
    <t>21:0231:000602:0003:0001:00</t>
  </si>
  <si>
    <t>074M  :931050:00:------:--</t>
  </si>
  <si>
    <t>21:0843:000641</t>
  </si>
  <si>
    <t>21:0231:000603</t>
  </si>
  <si>
    <t>21:0231:000603:0003:0001:00</t>
  </si>
  <si>
    <t>074M  :931052:00:------:--</t>
  </si>
  <si>
    <t>21:0843:000642</t>
  </si>
  <si>
    <t>21:0231:000604</t>
  </si>
  <si>
    <t>21:0231:000604:0003:0001:00</t>
  </si>
  <si>
    <t>074M  :931053:00:------:--</t>
  </si>
  <si>
    <t>21:0843:000643</t>
  </si>
  <si>
    <t>21:0231:000605</t>
  </si>
  <si>
    <t>21:0231:000605:0003:0001:00</t>
  </si>
  <si>
    <t>074M  :931054:00:------:--</t>
  </si>
  <si>
    <t>21:0843:000644</t>
  </si>
  <si>
    <t>21:0231:000606</t>
  </si>
  <si>
    <t>21:0231:000606:0003:0001:00</t>
  </si>
  <si>
    <t>074M  :931055:00:------:--</t>
  </si>
  <si>
    <t>21:0843:000645</t>
  </si>
  <si>
    <t>21:0231:000607</t>
  </si>
  <si>
    <t>21:0231:000607:0003:0001:00</t>
  </si>
  <si>
    <t>074M  :931056:00:------:--</t>
  </si>
  <si>
    <t>21:0843:000646</t>
  </si>
  <si>
    <t>21:0231:000608</t>
  </si>
  <si>
    <t>21:0231:000608:0003:0001:00</t>
  </si>
  <si>
    <t>074M  :931057:00:------:--</t>
  </si>
  <si>
    <t>21:0843:000647</t>
  </si>
  <si>
    <t>21:0231:000609</t>
  </si>
  <si>
    <t>21:0231:000609:0003:0001:00</t>
  </si>
  <si>
    <t>074M  :931058:00:------:--</t>
  </si>
  <si>
    <t>21:0843:000648</t>
  </si>
  <si>
    <t>21:0231:000610</t>
  </si>
  <si>
    <t>21:0231:000610:0003:0001:00</t>
  </si>
  <si>
    <t>074M  :931059:00:------:--</t>
  </si>
  <si>
    <t>21:0843:000649</t>
  </si>
  <si>
    <t>21:0231:000611</t>
  </si>
  <si>
    <t>21:0231:000611:0003:0001:00</t>
  </si>
  <si>
    <t>074M  :931060:00:------:--</t>
  </si>
  <si>
    <t>21:0843:000650</t>
  </si>
  <si>
    <t>21:0231:000612</t>
  </si>
  <si>
    <t>21:0231:000612:0003:0001:00</t>
  </si>
  <si>
    <t>074M  :931062:00:------:--</t>
  </si>
  <si>
    <t>21:0843:000651</t>
  </si>
  <si>
    <t>21:0231:000613</t>
  </si>
  <si>
    <t>21:0231:000613:0003:0001:00</t>
  </si>
  <si>
    <t>074M  :931063:10:------:--</t>
  </si>
  <si>
    <t>21:0843:000652</t>
  </si>
  <si>
    <t>21:0231:000614</t>
  </si>
  <si>
    <t>21:0231:000614:0003:0001:00</t>
  </si>
  <si>
    <t>074M  :931064:20:931063:10</t>
  </si>
  <si>
    <t>21:0843:000653</t>
  </si>
  <si>
    <t>21:0231:000614:0004:0001:00</t>
  </si>
  <si>
    <t>074M  :931065:00:------:--</t>
  </si>
  <si>
    <t>21:0843:000654</t>
  </si>
  <si>
    <t>21:0231:000615</t>
  </si>
  <si>
    <t>21:0231:000615:0003:0001:00</t>
  </si>
  <si>
    <t>074M  :931066:00:------:--</t>
  </si>
  <si>
    <t>21:0843:000655</t>
  </si>
  <si>
    <t>21:0231:000616</t>
  </si>
  <si>
    <t>21:0231:000616:0003:0001:00</t>
  </si>
  <si>
    <t>074M  :931067:00:------:--</t>
  </si>
  <si>
    <t>21:0843:000656</t>
  </si>
  <si>
    <t>21:0231:000617</t>
  </si>
  <si>
    <t>21:0231:000617:0003:0001:00</t>
  </si>
  <si>
    <t>074M  :931068:00:------:--</t>
  </si>
  <si>
    <t>21:0843:000657</t>
  </si>
  <si>
    <t>21:0231:000618</t>
  </si>
  <si>
    <t>21:0231:000618:0003:0001:00</t>
  </si>
  <si>
    <t>074M  :931069:00:------:--</t>
  </si>
  <si>
    <t>21:0843:000658</t>
  </si>
  <si>
    <t>21:0231:000619</t>
  </si>
  <si>
    <t>21:0231:000619:0003:0001:00</t>
  </si>
  <si>
    <t>610</t>
  </si>
  <si>
    <t>074M  :931070:00:------:--</t>
  </si>
  <si>
    <t>21:0843:000659</t>
  </si>
  <si>
    <t>21:0231:000620</t>
  </si>
  <si>
    <t>21:0231:000620:0003:0001:00</t>
  </si>
  <si>
    <t>074M  :931071:00:------:--</t>
  </si>
  <si>
    <t>21:0843:000660</t>
  </si>
  <si>
    <t>21:0231:000621</t>
  </si>
  <si>
    <t>21:0231:000621:0003:0001:00</t>
  </si>
  <si>
    <t>074M  :931072:00:------:--</t>
  </si>
  <si>
    <t>21:0843:000661</t>
  </si>
  <si>
    <t>21:0231:000622</t>
  </si>
  <si>
    <t>21:0231:000622:0003:0001:00</t>
  </si>
  <si>
    <t>074M  :931074:00:------:--</t>
  </si>
  <si>
    <t>21:0843:000662</t>
  </si>
  <si>
    <t>21:0231:000623</t>
  </si>
  <si>
    <t>21:0231:000623:0003:0001:00</t>
  </si>
  <si>
    <t>074M  :931075:00:------:--</t>
  </si>
  <si>
    <t>21:0843:000663</t>
  </si>
  <si>
    <t>21:0231:000624</t>
  </si>
  <si>
    <t>21:0231:000624:0003:0001:00</t>
  </si>
  <si>
    <t>074M  :931076:00:------:--</t>
  </si>
  <si>
    <t>21:0843:000664</t>
  </si>
  <si>
    <t>21:0231:000625</t>
  </si>
  <si>
    <t>21:0231:000625:0003:0001:00</t>
  </si>
  <si>
    <t>074M  :931077:00:------:--</t>
  </si>
  <si>
    <t>21:0843:000665</t>
  </si>
  <si>
    <t>21:0231:000626</t>
  </si>
  <si>
    <t>21:0231:000626:0003:0001:00</t>
  </si>
  <si>
    <t>074M  :931078:00:------:--</t>
  </si>
  <si>
    <t>21:0843:000666</t>
  </si>
  <si>
    <t>21:0231:000627</t>
  </si>
  <si>
    <t>21:0231:000627:0003:0001:00</t>
  </si>
  <si>
    <t>074M  :931079:00:------:--</t>
  </si>
  <si>
    <t>21:0843:000667</t>
  </si>
  <si>
    <t>21:0231:000628</t>
  </si>
  <si>
    <t>21:0231:000628:0003:0001:00</t>
  </si>
  <si>
    <t>074M  :931080:00:------:--</t>
  </si>
  <si>
    <t>21:0843:000668</t>
  </si>
  <si>
    <t>21:0231:000629</t>
  </si>
  <si>
    <t>21:0231:000629:0003:0001:00</t>
  </si>
  <si>
    <t>074M  :931082:00:------:--</t>
  </si>
  <si>
    <t>21:0843:000669</t>
  </si>
  <si>
    <t>21:0231:000630</t>
  </si>
  <si>
    <t>21:0231:000630:0003:0001:00</t>
  </si>
  <si>
    <t>074M  :931083:00:------:--</t>
  </si>
  <si>
    <t>21:0843:000670</t>
  </si>
  <si>
    <t>21:0231:000631</t>
  </si>
  <si>
    <t>21:0231:000631:0003:0001:00</t>
  </si>
  <si>
    <t>074M  :931084:10:------:--</t>
  </si>
  <si>
    <t>21:0843:000671</t>
  </si>
  <si>
    <t>21:0231:000632</t>
  </si>
  <si>
    <t>21:0231:000632:0003:0001:00</t>
  </si>
  <si>
    <t>074M  :931085:20:931084:10</t>
  </si>
  <si>
    <t>21:0843:000672</t>
  </si>
  <si>
    <t>21:0231:000632:0004:0001:00</t>
  </si>
  <si>
    <t>074M  :931086:00:------:--</t>
  </si>
  <si>
    <t>21:0843:000673</t>
  </si>
  <si>
    <t>21:0231:000633</t>
  </si>
  <si>
    <t>21:0231:000633:0003:0001:00</t>
  </si>
  <si>
    <t>074M  :931087:00:------:--</t>
  </si>
  <si>
    <t>21:0843:000674</t>
  </si>
  <si>
    <t>21:0231:000634</t>
  </si>
  <si>
    <t>21:0231:000634:0003:0001:00</t>
  </si>
  <si>
    <t>074M  :931088:00:------:--</t>
  </si>
  <si>
    <t>21:0843:000675</t>
  </si>
  <si>
    <t>21:0231:000635</t>
  </si>
  <si>
    <t>21:0231:000635:0003:0001:00</t>
  </si>
  <si>
    <t>074M  :931089:00:------:--</t>
  </si>
  <si>
    <t>21:0843:000676</t>
  </si>
  <si>
    <t>21:0231:000636</t>
  </si>
  <si>
    <t>21:0231:000636:0003:0001:00</t>
  </si>
  <si>
    <t>074M  :931091:00:------:--</t>
  </si>
  <si>
    <t>21:0843:000677</t>
  </si>
  <si>
    <t>21:0231:000637</t>
  </si>
  <si>
    <t>21:0231:000637:0003:0001:00</t>
  </si>
  <si>
    <t>074M  :931092:00:------:--</t>
  </si>
  <si>
    <t>21:0843:000678</t>
  </si>
  <si>
    <t>21:0231:000638</t>
  </si>
  <si>
    <t>21:0231:000638:0003:0001:00</t>
  </si>
  <si>
    <t>074M  :931093:00:------:--</t>
  </si>
  <si>
    <t>21:0843:000679</t>
  </si>
  <si>
    <t>21:0231:000639</t>
  </si>
  <si>
    <t>21:0231:000639:0003:0001:00</t>
  </si>
  <si>
    <t>074M  :931094:00:------:--</t>
  </si>
  <si>
    <t>21:0843:000680</t>
  </si>
  <si>
    <t>21:0231:000640</t>
  </si>
  <si>
    <t>21:0231:000640:0003:0001:00</t>
  </si>
  <si>
    <t>074M  :931095:00:------:--</t>
  </si>
  <si>
    <t>21:0843:000681</t>
  </si>
  <si>
    <t>21:0231:000641</t>
  </si>
  <si>
    <t>21:0231:000641:0003:0001:00</t>
  </si>
  <si>
    <t>0.37</t>
  </si>
  <si>
    <t>074M  :931096:00:------:--</t>
  </si>
  <si>
    <t>21:0843:000682</t>
  </si>
  <si>
    <t>21:0231:000642</t>
  </si>
  <si>
    <t>21:0231:000642:0003:0001:00</t>
  </si>
  <si>
    <t>074M  :931097:00:------:--</t>
  </si>
  <si>
    <t>21:0843:000683</t>
  </si>
  <si>
    <t>21:0231:000643</t>
  </si>
  <si>
    <t>21:0231:000643:0003:0001:00</t>
  </si>
  <si>
    <t>074M  :931098:00:------:--</t>
  </si>
  <si>
    <t>21:0843:000684</t>
  </si>
  <si>
    <t>21:0231:000644</t>
  </si>
  <si>
    <t>21:0231:000644:0003:0001:00</t>
  </si>
  <si>
    <t>074M  :931099:00:------:--</t>
  </si>
  <si>
    <t>21:0843:000685</t>
  </si>
  <si>
    <t>21:0231:000645</t>
  </si>
  <si>
    <t>21:0231:000645:0003:0001:00</t>
  </si>
  <si>
    <t>074M  :931100:00:------:--</t>
  </si>
  <si>
    <t>21:0843:000686</t>
  </si>
  <si>
    <t>21:0231:000646</t>
  </si>
  <si>
    <t>21:0231:000646:0003:0001:00</t>
  </si>
  <si>
    <t>0.66</t>
  </si>
  <si>
    <t>074M  :931102:10:------:--</t>
  </si>
  <si>
    <t>21:0843:000687</t>
  </si>
  <si>
    <t>21:0231:000647</t>
  </si>
  <si>
    <t>21:0231:000647:0003:0001:00</t>
  </si>
  <si>
    <t>074M  :931103:20:931102:10</t>
  </si>
  <si>
    <t>21:0843:000688</t>
  </si>
  <si>
    <t>21:0231:000647:0004:0001:00</t>
  </si>
  <si>
    <t>074M  :931104:00:------:--</t>
  </si>
  <si>
    <t>21:0843:000689</t>
  </si>
  <si>
    <t>21:0231:000648</t>
  </si>
  <si>
    <t>21:0231:000648:0003:0001:00</t>
  </si>
  <si>
    <t>074M  :931105:00:------:--</t>
  </si>
  <si>
    <t>21:0843:000690</t>
  </si>
  <si>
    <t>21:0231:000649</t>
  </si>
  <si>
    <t>21:0231:000649:0003:0001:00</t>
  </si>
  <si>
    <t>074M  :931107:00:------:--</t>
  </si>
  <si>
    <t>21:0843:000691</t>
  </si>
  <si>
    <t>21:0231:000650</t>
  </si>
  <si>
    <t>21:0231:000650:0003:0001:00</t>
  </si>
  <si>
    <t>0.8</t>
  </si>
  <si>
    <t>074M  :931108:00:------:--</t>
  </si>
  <si>
    <t>21:0843:000692</t>
  </si>
  <si>
    <t>21:0231:000651</t>
  </si>
  <si>
    <t>21:0231:000651:0003:0001:00</t>
  </si>
  <si>
    <t>074M  :931109:00:------:--</t>
  </si>
  <si>
    <t>21:0843:000693</t>
  </si>
  <si>
    <t>21:0231:000652</t>
  </si>
  <si>
    <t>21:0231:000652:0003:0001:00</t>
  </si>
  <si>
    <t>074M  :931110:00:------:--</t>
  </si>
  <si>
    <t>21:0843:000694</t>
  </si>
  <si>
    <t>21:0231:000653</t>
  </si>
  <si>
    <t>21:0231:000653:0003:0001:00</t>
  </si>
  <si>
    <t>074M  :931111:00:------:--</t>
  </si>
  <si>
    <t>21:0843:000695</t>
  </si>
  <si>
    <t>21:0231:000654</t>
  </si>
  <si>
    <t>21:0231:000654:0003:0001:00</t>
  </si>
  <si>
    <t>074M  :931112:00:------:--</t>
  </si>
  <si>
    <t>21:0843:000696</t>
  </si>
  <si>
    <t>21:0231:000655</t>
  </si>
  <si>
    <t>21:0231:000655:0003:0001:00</t>
  </si>
  <si>
    <t>074M  :931113:00:------:--</t>
  </si>
  <si>
    <t>21:0843:000697</t>
  </si>
  <si>
    <t>21:0231:000656</t>
  </si>
  <si>
    <t>21:0231:000656:0003:0001:00</t>
  </si>
  <si>
    <t>074M  :931114:00:------:--</t>
  </si>
  <si>
    <t>21:0843:000698</t>
  </si>
  <si>
    <t>21:0231:000657</t>
  </si>
  <si>
    <t>21:0231:000657:0003:0001:00</t>
  </si>
  <si>
    <t>074M  :931115:00:------:--</t>
  </si>
  <si>
    <t>21:0843:000699</t>
  </si>
  <si>
    <t>21:0231:000658</t>
  </si>
  <si>
    <t>21:0231:000658:0003:0001:00</t>
  </si>
  <si>
    <t>074M  :931116:00:------:--</t>
  </si>
  <si>
    <t>21:0843:000700</t>
  </si>
  <si>
    <t>21:0231:000659</t>
  </si>
  <si>
    <t>21:0231:000659:0003:0001:00</t>
  </si>
  <si>
    <t>074M  :931117:00:------:--</t>
  </si>
  <si>
    <t>21:0843:000701</t>
  </si>
  <si>
    <t>21:0231:000660</t>
  </si>
  <si>
    <t>21:0231:000660:0003:0001:00</t>
  </si>
  <si>
    <t>074M  :931118:00:------:--</t>
  </si>
  <si>
    <t>21:0843:000702</t>
  </si>
  <si>
    <t>21:0231:000661</t>
  </si>
  <si>
    <t>21:0231:000661:0003:0001:00</t>
  </si>
  <si>
    <t>074M  :931119:00:------:--</t>
  </si>
  <si>
    <t>21:0843:000703</t>
  </si>
  <si>
    <t>21:0231:000662</t>
  </si>
  <si>
    <t>21:0231:000662:0003:0001:00</t>
  </si>
  <si>
    <t>074M  :931120:00:------:--</t>
  </si>
  <si>
    <t>21:0843:000704</t>
  </si>
  <si>
    <t>21:0231:000663</t>
  </si>
  <si>
    <t>21:0231:000663:0003:0001:00</t>
  </si>
  <si>
    <t>074M  :931122:00:------:--</t>
  </si>
  <si>
    <t>21:0843:000705</t>
  </si>
  <si>
    <t>21:0231:000664</t>
  </si>
  <si>
    <t>21:0231:000664:0003:0001:00</t>
  </si>
  <si>
    <t>074M  :931123:00:------:--</t>
  </si>
  <si>
    <t>21:0843:000706</t>
  </si>
  <si>
    <t>21:0231:000665</t>
  </si>
  <si>
    <t>21:0231:000665:0003:0001:00</t>
  </si>
  <si>
    <t>074M  :931124:00:------:--</t>
  </si>
  <si>
    <t>21:0843:000707</t>
  </si>
  <si>
    <t>21:0231:000666</t>
  </si>
  <si>
    <t>21:0231:000666:0003:0001:00</t>
  </si>
  <si>
    <t>074M  :931125:00:------:--</t>
  </si>
  <si>
    <t>21:0843:000708</t>
  </si>
  <si>
    <t>21:0231:000667</t>
  </si>
  <si>
    <t>21:0231:000667:0003:0001:00</t>
  </si>
  <si>
    <t>074M  :931126:10:------:--</t>
  </si>
  <si>
    <t>21:0843:000709</t>
  </si>
  <si>
    <t>21:0231:000668</t>
  </si>
  <si>
    <t>21:0231:000668:0003:0001:00</t>
  </si>
  <si>
    <t>074M  :931127:20:931126:10</t>
  </si>
  <si>
    <t>21:0843:000710</t>
  </si>
  <si>
    <t>21:0231:000668:0004:0001:00</t>
  </si>
  <si>
    <t>074M  :931128:00:------:--</t>
  </si>
  <si>
    <t>21:0843:000711</t>
  </si>
  <si>
    <t>21:0231:000669</t>
  </si>
  <si>
    <t>21:0231:000669:0003:0001:00</t>
  </si>
  <si>
    <t>074M  :931129:00:------:--</t>
  </si>
  <si>
    <t>21:0843:000712</t>
  </si>
  <si>
    <t>21:0231:000670</t>
  </si>
  <si>
    <t>21:0231:000670:0003:0001:00</t>
  </si>
  <si>
    <t>074M  :931131:00:------:--</t>
  </si>
  <si>
    <t>21:0843:000713</t>
  </si>
  <si>
    <t>21:0231:000671</t>
  </si>
  <si>
    <t>21:0231:000671:0003:0001:00</t>
  </si>
  <si>
    <t>074M  :931132:00:------:--</t>
  </si>
  <si>
    <t>21:0843:000714</t>
  </si>
  <si>
    <t>21:0231:000672</t>
  </si>
  <si>
    <t>21:0231:000672:0003:0001:00</t>
  </si>
  <si>
    <t>074M  :931133:00:------:--</t>
  </si>
  <si>
    <t>21:0843:000715</t>
  </si>
  <si>
    <t>21:0231:000673</t>
  </si>
  <si>
    <t>21:0231:000673:0003:0001:00</t>
  </si>
  <si>
    <t>074M  :931134:00:------:--</t>
  </si>
  <si>
    <t>21:0843:000716</t>
  </si>
  <si>
    <t>21:0231:000674</t>
  </si>
  <si>
    <t>21:0231:000674:0003:0001:00</t>
  </si>
  <si>
    <t>074M  :931135:00:------:--</t>
  </si>
  <si>
    <t>21:0843:000717</t>
  </si>
  <si>
    <t>21:0231:000675</t>
  </si>
  <si>
    <t>21:0231:000675:0003:0001:00</t>
  </si>
  <si>
    <t>074M  :931136:00:------:--</t>
  </si>
  <si>
    <t>21:0843:000718</t>
  </si>
  <si>
    <t>21:0231:000676</t>
  </si>
  <si>
    <t>21:0231:000676:0003:0001:00</t>
  </si>
  <si>
    <t>074M  :931137:00:------:--</t>
  </si>
  <si>
    <t>21:0843:000719</t>
  </si>
  <si>
    <t>21:0231:000677</t>
  </si>
  <si>
    <t>21:0231:000677:0003:0001:00</t>
  </si>
  <si>
    <t>074M  :931138:00:------:--</t>
  </si>
  <si>
    <t>21:0843:000720</t>
  </si>
  <si>
    <t>21:0231:000678</t>
  </si>
  <si>
    <t>21:0231:000678:0003:0001:00</t>
  </si>
  <si>
    <t>074M  :931139:00:------:--</t>
  </si>
  <si>
    <t>21:0843:000721</t>
  </si>
  <si>
    <t>21:0231:000679</t>
  </si>
  <si>
    <t>21:0231:000679:0003:0001:00</t>
  </si>
  <si>
    <t>074M  :931140:00:------:--</t>
  </si>
  <si>
    <t>21:0843:000722</t>
  </si>
  <si>
    <t>21:0231:000680</t>
  </si>
  <si>
    <t>21:0231:000680:0003:0001:00</t>
  </si>
  <si>
    <t>074M  :931142:00:------:--</t>
  </si>
  <si>
    <t>21:0843:000723</t>
  </si>
  <si>
    <t>21:0231:000681</t>
  </si>
  <si>
    <t>21:0231:000681:0003:0001:00</t>
  </si>
  <si>
    <t>196</t>
  </si>
  <si>
    <t>074M  :931143:00:------:--</t>
  </si>
  <si>
    <t>21:0843:000724</t>
  </si>
  <si>
    <t>21:0231:000682</t>
  </si>
  <si>
    <t>21:0231:000682:0003:0001:00</t>
  </si>
  <si>
    <t>074M  :931144:00:------:--</t>
  </si>
  <si>
    <t>21:0843:000725</t>
  </si>
  <si>
    <t>21:0231:000683</t>
  </si>
  <si>
    <t>21:0231:000683:0003:0001:00</t>
  </si>
  <si>
    <t>074M  :931145:00:------:--</t>
  </si>
  <si>
    <t>21:0843:000726</t>
  </si>
  <si>
    <t>21:0231:000684</t>
  </si>
  <si>
    <t>21:0231:000684:0003:0001:00</t>
  </si>
  <si>
    <t>074M  :931146:10:------:--</t>
  </si>
  <si>
    <t>21:0843:000727</t>
  </si>
  <si>
    <t>21:0231:000685</t>
  </si>
  <si>
    <t>21:0231:000685:0003:0001:00</t>
  </si>
  <si>
    <t>074M  :931147:20:931146:10</t>
  </si>
  <si>
    <t>21:0843:000728</t>
  </si>
  <si>
    <t>21:0231:000685:0004:0001:00</t>
  </si>
  <si>
    <t>074M  :931148:00:------:--</t>
  </si>
  <si>
    <t>21:0843:000729</t>
  </si>
  <si>
    <t>21:0231:000686</t>
  </si>
  <si>
    <t>21:0231:000686:0003:0001:00</t>
  </si>
  <si>
    <t>074M  :931149:00:------:--</t>
  </si>
  <si>
    <t>21:0843:000730</t>
  </si>
  <si>
    <t>21:0231:000687</t>
  </si>
  <si>
    <t>21:0231:000687:0003:0001:00</t>
  </si>
  <si>
    <t>074M  :931150:00:------:--</t>
  </si>
  <si>
    <t>21:0843:000731</t>
  </si>
  <si>
    <t>21:0231:000688</t>
  </si>
  <si>
    <t>21:0231:000688:0003:0001:00</t>
  </si>
  <si>
    <t>074M  :931152:00:------:--</t>
  </si>
  <si>
    <t>21:0843:000732</t>
  </si>
  <si>
    <t>21:0231:000689</t>
  </si>
  <si>
    <t>21:0231:000689:0003:0001:00</t>
  </si>
  <si>
    <t>074M  :931153:00:------:--</t>
  </si>
  <si>
    <t>21:0843:000733</t>
  </si>
  <si>
    <t>21:0231:000690</t>
  </si>
  <si>
    <t>21:0231:000690:0003:0001:00</t>
  </si>
  <si>
    <t>074M  :931154:00:------:--</t>
  </si>
  <si>
    <t>21:0843:000734</t>
  </si>
  <si>
    <t>21:0231:000691</t>
  </si>
  <si>
    <t>21:0231:000691:0003:0001:00</t>
  </si>
  <si>
    <t>074M  :931155:00:------:--</t>
  </si>
  <si>
    <t>21:0843:000735</t>
  </si>
  <si>
    <t>21:0231:000692</t>
  </si>
  <si>
    <t>21:0231:000692:0003:0001:00</t>
  </si>
  <si>
    <t>074M  :931156:00:------:--</t>
  </si>
  <si>
    <t>21:0843:000736</t>
  </si>
  <si>
    <t>21:0231:000693</t>
  </si>
  <si>
    <t>21:0231:000693:0003:0001:00</t>
  </si>
  <si>
    <t>074M  :931157:00:------:--</t>
  </si>
  <si>
    <t>21:0843:000737</t>
  </si>
  <si>
    <t>21:0231:000694</t>
  </si>
  <si>
    <t>21:0231:000694:0003:0001:00</t>
  </si>
  <si>
    <t>074M  :931158:00:------:--</t>
  </si>
  <si>
    <t>21:0843:000738</t>
  </si>
  <si>
    <t>21:0231:000695</t>
  </si>
  <si>
    <t>21:0231:000695:0003:0001:00</t>
  </si>
  <si>
    <t>074M  :931159:00:------:--</t>
  </si>
  <si>
    <t>21:0843:000739</t>
  </si>
  <si>
    <t>21:0231:000696</t>
  </si>
  <si>
    <t>21:0231:000696:0003:0001:00</t>
  </si>
  <si>
    <t>074M  :931160:00:------:--</t>
  </si>
  <si>
    <t>21:0843:000740</t>
  </si>
  <si>
    <t>21:0231:000697</t>
  </si>
  <si>
    <t>21:0231:000697:0003:0001:00</t>
  </si>
  <si>
    <t>074M  :931162:00:------:--</t>
  </si>
  <si>
    <t>21:0843:000741</t>
  </si>
  <si>
    <t>21:0231:000698</t>
  </si>
  <si>
    <t>21:0231:000698:0003:0001:00</t>
  </si>
  <si>
    <t>194</t>
  </si>
  <si>
    <t>074M  :931163:00:------:--</t>
  </si>
  <si>
    <t>21:0843:000742</t>
  </si>
  <si>
    <t>21:0231:000699</t>
  </si>
  <si>
    <t>21:0231:000699:0003:0001:00</t>
  </si>
  <si>
    <t>074M  :931164:10:------:--</t>
  </si>
  <si>
    <t>21:0843:000743</t>
  </si>
  <si>
    <t>21:0231:000700</t>
  </si>
  <si>
    <t>21:0231:000700:0003:0001:00</t>
  </si>
  <si>
    <t>074M  :931165:20:931164:10</t>
  </si>
  <si>
    <t>21:0843:000744</t>
  </si>
  <si>
    <t>21:0231:000700:0004:0001:00</t>
  </si>
  <si>
    <t>074M  :931166:00:------:--</t>
  </si>
  <si>
    <t>21:0843:000745</t>
  </si>
  <si>
    <t>21:0231:000701</t>
  </si>
  <si>
    <t>21:0231:000701:0003:0001:00</t>
  </si>
  <si>
    <t>074M  :931167:00:------:--</t>
  </si>
  <si>
    <t>21:0843:000746</t>
  </si>
  <si>
    <t>21:0231:000702</t>
  </si>
  <si>
    <t>21:0231:000702:0003:0001:00</t>
  </si>
  <si>
    <t>074M  :931168:00:------:--</t>
  </si>
  <si>
    <t>21:0843:000747</t>
  </si>
  <si>
    <t>21:0231:000703</t>
  </si>
  <si>
    <t>21:0231:000703:0003:0001:00</t>
  </si>
  <si>
    <t>074M  :931169:00:------:--</t>
  </si>
  <si>
    <t>21:0843:000748</t>
  </si>
  <si>
    <t>21:0231:000704</t>
  </si>
  <si>
    <t>21:0231:000704:0003:0001:00</t>
  </si>
  <si>
    <t>074M  :931170:00:------:--</t>
  </si>
  <si>
    <t>21:0843:000749</t>
  </si>
  <si>
    <t>21:0231:000705</t>
  </si>
  <si>
    <t>21:0231:000705:0003:0001:00</t>
  </si>
  <si>
    <t>074M  :931171:00:------:--</t>
  </si>
  <si>
    <t>21:0843:000750</t>
  </si>
  <si>
    <t>21:0231:000706</t>
  </si>
  <si>
    <t>21:0231:000706:0003:0001:00</t>
  </si>
  <si>
    <t>074M  :931172:00:------:--</t>
  </si>
  <si>
    <t>21:0843:000751</t>
  </si>
  <si>
    <t>21:0231:000707</t>
  </si>
  <si>
    <t>21:0231:000707:0003:0001:00</t>
  </si>
  <si>
    <t>074M  :931173:00:------:--</t>
  </si>
  <si>
    <t>21:0843:000752</t>
  </si>
  <si>
    <t>21:0231:000708</t>
  </si>
  <si>
    <t>21:0231:000708:0003:0001:00</t>
  </si>
  <si>
    <t>074M  :931174:00:------:--</t>
  </si>
  <si>
    <t>21:0843:000753</t>
  </si>
  <si>
    <t>21:0231:000709</t>
  </si>
  <si>
    <t>21:0231:000709:0003:0001:00</t>
  </si>
  <si>
    <t>270</t>
  </si>
  <si>
    <t>074M  :931176:00:------:--</t>
  </si>
  <si>
    <t>21:0843:000754</t>
  </si>
  <si>
    <t>21:0231:000710</t>
  </si>
  <si>
    <t>21:0231:000710:0003:0001:00</t>
  </si>
  <si>
    <t>074M  :931177:00:------:--</t>
  </si>
  <si>
    <t>21:0843:000755</t>
  </si>
  <si>
    <t>21:0231:000711</t>
  </si>
  <si>
    <t>21:0231:000711:0003:0001:00</t>
  </si>
  <si>
    <t>074M  :931178:00:------:--</t>
  </si>
  <si>
    <t>21:0843:000756</t>
  </si>
  <si>
    <t>21:0231:000712</t>
  </si>
  <si>
    <t>21:0231:000712:0003:0001:00</t>
  </si>
  <si>
    <t>074M  :931179:00:------:--</t>
  </si>
  <si>
    <t>21:0843:000757</t>
  </si>
  <si>
    <t>21:0231:000713</t>
  </si>
  <si>
    <t>21:0231:000713:0003:0001:00</t>
  </si>
  <si>
    <t>074M  :931180:00:------:--</t>
  </si>
  <si>
    <t>21:0843:000758</t>
  </si>
  <si>
    <t>21:0231:000714</t>
  </si>
  <si>
    <t>21:0231:000714:0003:0001:00</t>
  </si>
  <si>
    <t>074M  :931182:00:------:--</t>
  </si>
  <si>
    <t>21:0843:000759</t>
  </si>
  <si>
    <t>21:0231:000715</t>
  </si>
  <si>
    <t>21:0231:000715:0003:0001:00</t>
  </si>
  <si>
    <t>074M  :931184:10:------:--</t>
  </si>
  <si>
    <t>21:0843:000760</t>
  </si>
  <si>
    <t>21:0231:000716</t>
  </si>
  <si>
    <t>21:0231:000716:0003:0001:00</t>
  </si>
  <si>
    <t>074M  :931185:20:931184:10</t>
  </si>
  <si>
    <t>21:0843:000761</t>
  </si>
  <si>
    <t>21:0231:000716:0004:0001:00</t>
  </si>
  <si>
    <t>074M  :931186:00:------:--</t>
  </si>
  <si>
    <t>21:0843:000762</t>
  </si>
  <si>
    <t>21:0231:000717</t>
  </si>
  <si>
    <t>21:0231:000717:0003:0001:00</t>
  </si>
  <si>
    <t>074M  :931187:00:------:--</t>
  </si>
  <si>
    <t>21:0843:000763</t>
  </si>
  <si>
    <t>21:0231:000718</t>
  </si>
  <si>
    <t>21:0231:000718:0003:0001:00</t>
  </si>
  <si>
    <t>074M  :931188:00:------:--</t>
  </si>
  <si>
    <t>21:0843:000764</t>
  </si>
  <si>
    <t>21:0231:000719</t>
  </si>
  <si>
    <t>21:0231:000719:0003:0001:00</t>
  </si>
  <si>
    <t>074M  :931189:00:------:--</t>
  </si>
  <si>
    <t>21:0843:000765</t>
  </si>
  <si>
    <t>21:0231:000720</t>
  </si>
  <si>
    <t>21:0231:000720:0003:0001:00</t>
  </si>
  <si>
    <t>074M  :931190:00:------:--</t>
  </si>
  <si>
    <t>21:0843:000766</t>
  </si>
  <si>
    <t>21:0231:000721</t>
  </si>
  <si>
    <t>21:0231:000721:0003:0001:00</t>
  </si>
  <si>
    <t>074M  :931191:00:------:--</t>
  </si>
  <si>
    <t>21:0843:000767</t>
  </si>
  <si>
    <t>21:0231:000722</t>
  </si>
  <si>
    <t>21:0231:000722:0003:0001:00</t>
  </si>
  <si>
    <t>074M  :931192:00:------:--</t>
  </si>
  <si>
    <t>21:0843:000768</t>
  </si>
  <si>
    <t>21:0231:000723</t>
  </si>
  <si>
    <t>21:0231:000723:0003:0001:00</t>
  </si>
  <si>
    <t>074M  :931193:00:------:--</t>
  </si>
  <si>
    <t>21:0843:000769</t>
  </si>
  <si>
    <t>21:0231:000724</t>
  </si>
  <si>
    <t>21:0231:000724:0003:0001:00</t>
  </si>
  <si>
    <t>074M  :931194:00:------:--</t>
  </si>
  <si>
    <t>21:0843:000770</t>
  </si>
  <si>
    <t>21:0231:000725</t>
  </si>
  <si>
    <t>21:0231:000725:0003:0001:00</t>
  </si>
  <si>
    <t>074M  :931195:00:------:--</t>
  </si>
  <si>
    <t>21:0843:000771</t>
  </si>
  <si>
    <t>21:0231:000726</t>
  </si>
  <si>
    <t>21:0231:000726:0003:0001:00</t>
  </si>
  <si>
    <t>074M  :931196:00:------:--</t>
  </si>
  <si>
    <t>21:0843:000772</t>
  </si>
  <si>
    <t>21:0231:000727</t>
  </si>
  <si>
    <t>21:0231:000727:0003:0001:00</t>
  </si>
  <si>
    <t>074M  :931197:00:------:--</t>
  </si>
  <si>
    <t>21:0843:000773</t>
  </si>
  <si>
    <t>21:0231:000728</t>
  </si>
  <si>
    <t>21:0231:000728:0003:0001:00</t>
  </si>
  <si>
    <t>074M  :931198:00:------:--</t>
  </si>
  <si>
    <t>21:0843:000774</t>
  </si>
  <si>
    <t>21:0231:000729</t>
  </si>
  <si>
    <t>21:0231:000729:0003:0001:00</t>
  </si>
  <si>
    <t>074M  :931199:00:------:--</t>
  </si>
  <si>
    <t>21:0843:000775</t>
  </si>
  <si>
    <t>21:0231:000730</t>
  </si>
  <si>
    <t>21:0231:000730:0003:0001:00</t>
  </si>
  <si>
    <t>074M  :931200:00:------:--</t>
  </si>
  <si>
    <t>21:0843:000776</t>
  </si>
  <si>
    <t>21:0231:000731</t>
  </si>
  <si>
    <t>21:0231:000731:0003:0001:00</t>
  </si>
  <si>
    <t>074M  :931203:10:------:--</t>
  </si>
  <si>
    <t>21:0843:000777</t>
  </si>
  <si>
    <t>21:0231:000732</t>
  </si>
  <si>
    <t>21:0231:000732:0003:0001:00</t>
  </si>
  <si>
    <t>074M  :931204:20:931203:10</t>
  </si>
  <si>
    <t>21:0843:000778</t>
  </si>
  <si>
    <t>21:0231:000732:0004:0001:00</t>
  </si>
  <si>
    <t>074M  :931205:00:------:--</t>
  </si>
  <si>
    <t>21:0843:000779</t>
  </si>
  <si>
    <t>21:0231:000733</t>
  </si>
  <si>
    <t>21:0231:000733:0003:0001:00</t>
  </si>
  <si>
    <t>074M  :931206:00:------:--</t>
  </si>
  <si>
    <t>21:0843:000780</t>
  </si>
  <si>
    <t>21:0231:000734</t>
  </si>
  <si>
    <t>21:0231:000734:0003:0001:00</t>
  </si>
  <si>
    <t>074M  :931207:00:------:--</t>
  </si>
  <si>
    <t>21:0843:000781</t>
  </si>
  <si>
    <t>21:0231:000735</t>
  </si>
  <si>
    <t>21:0231:000735:0003:0001:00</t>
  </si>
  <si>
    <t>074M  :931208:00:------:--</t>
  </si>
  <si>
    <t>21:0843:000782</t>
  </si>
  <si>
    <t>21:0231:000736</t>
  </si>
  <si>
    <t>21:0231:000736:0003:0001:00</t>
  </si>
  <si>
    <t>074M  :931209:00:------:--</t>
  </si>
  <si>
    <t>21:0843:000783</t>
  </si>
  <si>
    <t>21:0231:000737</t>
  </si>
  <si>
    <t>21:0231:000737:0003:0001:00</t>
  </si>
  <si>
    <t>074M  :931210:00:------:--</t>
  </si>
  <si>
    <t>21:0843:000784</t>
  </si>
  <si>
    <t>21:0231:000738</t>
  </si>
  <si>
    <t>21:0231:000738:0003:0001:00</t>
  </si>
  <si>
    <t>074M  :931211:00:------:--</t>
  </si>
  <si>
    <t>21:0843:000785</t>
  </si>
  <si>
    <t>21:0231:000739</t>
  </si>
  <si>
    <t>21:0231:000739:0003:0001:00</t>
  </si>
  <si>
    <t>074M  :931212:00:------:--</t>
  </si>
  <si>
    <t>21:0843:000786</t>
  </si>
  <si>
    <t>21:0231:000740</t>
  </si>
  <si>
    <t>21:0231:000740:0003:0001:00</t>
  </si>
  <si>
    <t>074M  :931213:00:------:--</t>
  </si>
  <si>
    <t>21:0843:000787</t>
  </si>
  <si>
    <t>21:0231:000741</t>
  </si>
  <si>
    <t>21:0231:000741:0003:0001:00</t>
  </si>
  <si>
    <t>074M  :931214:00:------:--</t>
  </si>
  <si>
    <t>21:0843:000788</t>
  </si>
  <si>
    <t>21:0231:000742</t>
  </si>
  <si>
    <t>21:0231:000742:0003:0001:00</t>
  </si>
  <si>
    <t>074M  :931215:00:------:--</t>
  </si>
  <si>
    <t>21:0843:000789</t>
  </si>
  <si>
    <t>21:0231:000743</t>
  </si>
  <si>
    <t>21:0231:000743:0003:0001:00</t>
  </si>
  <si>
    <t>074M  :931216:00:------:--</t>
  </si>
  <si>
    <t>21:0843:000790</t>
  </si>
  <si>
    <t>21:0231:000744</t>
  </si>
  <si>
    <t>21:0231:000744:0003:0001:00</t>
  </si>
  <si>
    <t>074M  :931217:00:------:--</t>
  </si>
  <si>
    <t>21:0843:000791</t>
  </si>
  <si>
    <t>21:0231:000745</t>
  </si>
  <si>
    <t>21:0231:000745:0003:0001:00</t>
  </si>
  <si>
    <t>074M  :931218:00:------:--</t>
  </si>
  <si>
    <t>21:0843:000792</t>
  </si>
  <si>
    <t>21:0231:000746</t>
  </si>
  <si>
    <t>21:0231:000746:0003:0001:00</t>
  </si>
  <si>
    <t>074M  :931219:00:------:--</t>
  </si>
  <si>
    <t>21:0843:000793</t>
  </si>
  <si>
    <t>21:0231:000747</t>
  </si>
  <si>
    <t>21:0231:000747:0003:0001:00</t>
  </si>
  <si>
    <t>074M  :931220:00:------:--</t>
  </si>
  <si>
    <t>21:0843:000794</t>
  </si>
  <si>
    <t>21:0231:000748</t>
  </si>
  <si>
    <t>21:0231:000748:0003:0001:00</t>
  </si>
  <si>
    <t>074M  :931222:00:------:--</t>
  </si>
  <si>
    <t>21:0843:000795</t>
  </si>
  <si>
    <t>21:0231:000749</t>
  </si>
  <si>
    <t>21:0231:000749:0003:0001:00</t>
  </si>
  <si>
    <t>074M  :931223:10:------:--</t>
  </si>
  <si>
    <t>21:0843:000796</t>
  </si>
  <si>
    <t>21:0231:000750</t>
  </si>
  <si>
    <t>21:0231:000750:0003:0001:00</t>
  </si>
  <si>
    <t>074M  :931224:20:931223:10</t>
  </si>
  <si>
    <t>21:0843:000797</t>
  </si>
  <si>
    <t>21:0231:000750:0004:0001:00</t>
  </si>
  <si>
    <t>074M  :931225:00:------:--</t>
  </si>
  <si>
    <t>21:0843:000798</t>
  </si>
  <si>
    <t>21:0231:000751</t>
  </si>
  <si>
    <t>21:0231:000751:0003:0001:00</t>
  </si>
  <si>
    <t>074M  :931226:00:------:--</t>
  </si>
  <si>
    <t>21:0843:000799</t>
  </si>
  <si>
    <t>21:0231:000752</t>
  </si>
  <si>
    <t>21:0231:000752:0003:0001:00</t>
  </si>
  <si>
    <t>074M  :931228:00:------:--</t>
  </si>
  <si>
    <t>21:0843:000800</t>
  </si>
  <si>
    <t>21:0231:000753</t>
  </si>
  <si>
    <t>21:0231:000753:0003:0001:00</t>
  </si>
  <si>
    <t>074M  :931229:00:------:--</t>
  </si>
  <si>
    <t>21:0843:000801</t>
  </si>
  <si>
    <t>21:0231:000754</t>
  </si>
  <si>
    <t>21:0231:000754:0003:0001:00</t>
  </si>
  <si>
    <t>074M  :931230:00:------:--</t>
  </si>
  <si>
    <t>21:0843:000802</t>
  </si>
  <si>
    <t>21:0231:000755</t>
  </si>
  <si>
    <t>21:0231:000755:0003:0001:00</t>
  </si>
  <si>
    <t>182</t>
  </si>
  <si>
    <t>074M  :931231:00:------:--</t>
  </si>
  <si>
    <t>21:0843:000803</t>
  </si>
  <si>
    <t>21:0231:000756</t>
  </si>
  <si>
    <t>21:0231:000756:0003:0001:00</t>
  </si>
  <si>
    <t>074M  :931232:00:------:--</t>
  </si>
  <si>
    <t>21:0843:000804</t>
  </si>
  <si>
    <t>21:0231:000757</t>
  </si>
  <si>
    <t>21:0231:000757:0003:0001:00</t>
  </si>
  <si>
    <t>074M  :931233:00:------:--</t>
  </si>
  <si>
    <t>21:0843:000805</t>
  </si>
  <si>
    <t>21:0231:000758</t>
  </si>
  <si>
    <t>21:0231:000758:0003:0001:00</t>
  </si>
  <si>
    <t>202</t>
  </si>
  <si>
    <t>074M  :931234:00:------:--</t>
  </si>
  <si>
    <t>21:0843:000806</t>
  </si>
  <si>
    <t>21:0231:000759</t>
  </si>
  <si>
    <t>21:0231:000759:0003:0001:00</t>
  </si>
  <si>
    <t>074M  :931235:00:------:--</t>
  </si>
  <si>
    <t>21:0843:000807</t>
  </si>
  <si>
    <t>21:0231:000760</t>
  </si>
  <si>
    <t>21:0231:000760:0003:0001:00</t>
  </si>
  <si>
    <t>380</t>
  </si>
  <si>
    <t>0.96</t>
  </si>
  <si>
    <t>074M  :931236:00:------:--</t>
  </si>
  <si>
    <t>21:0843:000808</t>
  </si>
  <si>
    <t>21:0231:000761</t>
  </si>
  <si>
    <t>21:0231:000761:0003:0001:00</t>
  </si>
  <si>
    <t>074M  :931237:00:------:--</t>
  </si>
  <si>
    <t>21:0843:000809</t>
  </si>
  <si>
    <t>21:0231:000762</t>
  </si>
  <si>
    <t>21:0231:000762:0003:0001:00</t>
  </si>
  <si>
    <t>074M  :931238:00:------:--</t>
  </si>
  <si>
    <t>21:0843:000810</t>
  </si>
  <si>
    <t>21:0231:000763</t>
  </si>
  <si>
    <t>21:0231:000763:0003:0001:00</t>
  </si>
  <si>
    <t>074M  :931239:00:------:--</t>
  </si>
  <si>
    <t>21:0843:000811</t>
  </si>
  <si>
    <t>21:0231:000764</t>
  </si>
  <si>
    <t>21:0231:000764:0003:0001:00</t>
  </si>
  <si>
    <t>074M  :931240:00:------:--</t>
  </si>
  <si>
    <t>21:0843:000812</t>
  </si>
  <si>
    <t>21:0231:000765</t>
  </si>
  <si>
    <t>21:0231:000765:0003:0001:00</t>
  </si>
  <si>
    <t>074M  :931242:10:------:--</t>
  </si>
  <si>
    <t>21:0843:000813</t>
  </si>
  <si>
    <t>21:0231:000766</t>
  </si>
  <si>
    <t>21:0231:000766:0003:0001:00</t>
  </si>
  <si>
    <t>074M  :931243:20:931242:10</t>
  </si>
  <si>
    <t>21:0843:000814</t>
  </si>
  <si>
    <t>21:0231:000766:0004:0001:00</t>
  </si>
  <si>
    <t>074M  :931244:00:------:--</t>
  </si>
  <si>
    <t>21:0843:000815</t>
  </si>
  <si>
    <t>21:0231:000767</t>
  </si>
  <si>
    <t>21:0231:000767:0003:0001:00</t>
  </si>
  <si>
    <t>074M  :931246:00:------:--</t>
  </si>
  <si>
    <t>21:0843:000816</t>
  </si>
  <si>
    <t>21:0231:000768</t>
  </si>
  <si>
    <t>21:0231:000768:0003:0001:00</t>
  </si>
  <si>
    <t>074M  :931247:00:------:--</t>
  </si>
  <si>
    <t>21:0843:000817</t>
  </si>
  <si>
    <t>21:0231:000769</t>
  </si>
  <si>
    <t>21:0231:000769:0003:0001:00</t>
  </si>
  <si>
    <t>074M  :931248:00:------:--</t>
  </si>
  <si>
    <t>21:0843:000818</t>
  </si>
  <si>
    <t>21:0231:000770</t>
  </si>
  <si>
    <t>21:0231:000770:0003:0001:00</t>
  </si>
  <si>
    <t>074M  :931249:00:------:--</t>
  </si>
  <si>
    <t>21:0843:000819</t>
  </si>
  <si>
    <t>21:0231:000771</t>
  </si>
  <si>
    <t>21:0231:000771:0003:0001:00</t>
  </si>
  <si>
    <t>074M  :931250:00:------:--</t>
  </si>
  <si>
    <t>21:0843:000820</t>
  </si>
  <si>
    <t>21:0231:000772</t>
  </si>
  <si>
    <t>21:0231:000772:0003:0001:00</t>
  </si>
  <si>
    <t>074M  :931251:00:------:--</t>
  </si>
  <si>
    <t>21:0843:000821</t>
  </si>
  <si>
    <t>21:0231:000773</t>
  </si>
  <si>
    <t>21:0231:000773:0003:0001:00</t>
  </si>
  <si>
    <t>074M  :931252:00:------:--</t>
  </si>
  <si>
    <t>21:0843:000822</t>
  </si>
  <si>
    <t>21:0231:000774</t>
  </si>
  <si>
    <t>21:0231:000774:0003:0001:00</t>
  </si>
  <si>
    <t>074M  :931253:00:------:--</t>
  </si>
  <si>
    <t>21:0843:000823</t>
  </si>
  <si>
    <t>21:0231:000775</t>
  </si>
  <si>
    <t>21:0231:000775:0003:0001:00</t>
  </si>
  <si>
    <t>074M  :931254:00:------:--</t>
  </si>
  <si>
    <t>21:0843:000824</t>
  </si>
  <si>
    <t>21:0231:000776</t>
  </si>
  <si>
    <t>21:0231:000776:0003:0001:00</t>
  </si>
  <si>
    <t>074M  :931255:00:------:--</t>
  </si>
  <si>
    <t>21:0843:000825</t>
  </si>
  <si>
    <t>21:0231:000777</t>
  </si>
  <si>
    <t>21:0231:000777:0003:0001:00</t>
  </si>
  <si>
    <t>074M  :931256:00:------:--</t>
  </si>
  <si>
    <t>21:0843:000826</t>
  </si>
  <si>
    <t>21:0231:000778</t>
  </si>
  <si>
    <t>21:0231:000778:0003:0001:00</t>
  </si>
  <si>
    <t>074M  :931257:00:------:--</t>
  </si>
  <si>
    <t>21:0843:000827</t>
  </si>
  <si>
    <t>21:0231:000779</t>
  </si>
  <si>
    <t>21:0231:000779:0003:0001:00</t>
  </si>
  <si>
    <t>074M  :931258:00:------:--</t>
  </si>
  <si>
    <t>21:0843:000828</t>
  </si>
  <si>
    <t>21:0231:000780</t>
  </si>
  <si>
    <t>21:0231:000780:0003:0001:00</t>
  </si>
  <si>
    <t>074M  :931259:00:------:--</t>
  </si>
  <si>
    <t>21:0843:000829</t>
  </si>
  <si>
    <t>21:0231:000781</t>
  </si>
  <si>
    <t>21:0231:000781:0003:0001:00</t>
  </si>
  <si>
    <t>074M  :931260:00:------:--</t>
  </si>
  <si>
    <t>21:0843:000830</t>
  </si>
  <si>
    <t>21:0231:000782</t>
  </si>
  <si>
    <t>21:0231:000782:0003:0001:00</t>
  </si>
  <si>
    <t>074M  :931262:00:------:--</t>
  </si>
  <si>
    <t>21:0843:000831</t>
  </si>
  <si>
    <t>21:0231:000783</t>
  </si>
  <si>
    <t>21:0231:000783:0003:0001:00</t>
  </si>
  <si>
    <t>074M  :931263:10:------:--</t>
  </si>
  <si>
    <t>21:0843:000832</t>
  </si>
  <si>
    <t>21:0231:000784</t>
  </si>
  <si>
    <t>21:0231:000784:0003:0001:00</t>
  </si>
  <si>
    <t>074M  :931264:20:931263:10</t>
  </si>
  <si>
    <t>21:0843:000833</t>
  </si>
  <si>
    <t>21:0231:000784:0004:0001:00</t>
  </si>
  <si>
    <t>074M  :931265:00:------:--</t>
  </si>
  <si>
    <t>21:0843:000834</t>
  </si>
  <si>
    <t>21:0231:000785</t>
  </si>
  <si>
    <t>21:0231:000785:0003:0001:00</t>
  </si>
  <si>
    <t>074M  :931266:00:------:--</t>
  </si>
  <si>
    <t>21:0843:000835</t>
  </si>
  <si>
    <t>21:0231:000786</t>
  </si>
  <si>
    <t>21:0231:000786:0003:0001:00</t>
  </si>
  <si>
    <t>074M  :931267:00:------:--</t>
  </si>
  <si>
    <t>21:0843:000836</t>
  </si>
  <si>
    <t>21:0231:000787</t>
  </si>
  <si>
    <t>21:0231:000787:0003:0001:00</t>
  </si>
  <si>
    <t>074M  :931269:00:------:--</t>
  </si>
  <si>
    <t>21:0843:000837</t>
  </si>
  <si>
    <t>21:0231:000788</t>
  </si>
  <si>
    <t>21:0231:000788:0003:0001:00</t>
  </si>
  <si>
    <t>074M  :931270:00:------:--</t>
  </si>
  <si>
    <t>21:0843:000838</t>
  </si>
  <si>
    <t>21:0231:000789</t>
  </si>
  <si>
    <t>21:0231:000789:0003:0001:00</t>
  </si>
  <si>
    <t>074M  :931271:00:------:--</t>
  </si>
  <si>
    <t>21:0843:000839</t>
  </si>
  <si>
    <t>21:0231:000790</t>
  </si>
  <si>
    <t>21:0231:000790:0003:0001:00</t>
  </si>
  <si>
    <t>074M  :931272:00:------:--</t>
  </si>
  <si>
    <t>21:0843:000840</t>
  </si>
  <si>
    <t>21:0231:000791</t>
  </si>
  <si>
    <t>21:0231:000791:0003:0001:00</t>
  </si>
  <si>
    <t>074M  :931273:00:------:--</t>
  </si>
  <si>
    <t>21:0843:000841</t>
  </si>
  <si>
    <t>21:0231:000792</t>
  </si>
  <si>
    <t>21:0231:000792:0003:0001:00</t>
  </si>
  <si>
    <t>074M  :931274:00:------:--</t>
  </si>
  <si>
    <t>21:0843:000842</t>
  </si>
  <si>
    <t>21:0231:000793</t>
  </si>
  <si>
    <t>21:0231:000793:0003:0001:00</t>
  </si>
  <si>
    <t>074M  :931275:00:------:--</t>
  </si>
  <si>
    <t>21:0843:000843</t>
  </si>
  <si>
    <t>21:0231:000794</t>
  </si>
  <si>
    <t>21:0231:000794:0003:0001:00</t>
  </si>
  <si>
    <t>074M  :931276:00:------:--</t>
  </si>
  <si>
    <t>21:0843:000844</t>
  </si>
  <si>
    <t>21:0231:000795</t>
  </si>
  <si>
    <t>21:0231:000795:0003:0001:00</t>
  </si>
  <si>
    <t>074M  :931277:00:------:--</t>
  </si>
  <si>
    <t>21:0843:000845</t>
  </si>
  <si>
    <t>21:0231:000796</t>
  </si>
  <si>
    <t>21:0231:000796:0003:0001:00</t>
  </si>
  <si>
    <t>074M  :931278:00:------:--</t>
  </si>
  <si>
    <t>21:0843:000846</t>
  </si>
  <si>
    <t>21:0231:000797</t>
  </si>
  <si>
    <t>21:0231:000797:0003:0001:00</t>
  </si>
  <si>
    <t>074M  :931279:00:------:--</t>
  </si>
  <si>
    <t>21:0843:000847</t>
  </si>
  <si>
    <t>21:0231:000798</t>
  </si>
  <si>
    <t>21:0231:000798:0003:0001:00</t>
  </si>
  <si>
    <t>074M  :931280:00:------:--</t>
  </si>
  <si>
    <t>21:0843:000848</t>
  </si>
  <si>
    <t>21:0231:000799</t>
  </si>
  <si>
    <t>21:0231:000799:0003:0001:00</t>
  </si>
  <si>
    <t>074M  :931283:10:------:--</t>
  </si>
  <si>
    <t>21:0843:000849</t>
  </si>
  <si>
    <t>21:0231:000800</t>
  </si>
  <si>
    <t>21:0231:000800:0003:0001:00</t>
  </si>
  <si>
    <t>074M  :931284:20:931283:10</t>
  </si>
  <si>
    <t>21:0843:000850</t>
  </si>
  <si>
    <t>21:0231:000800:0004:0001:00</t>
  </si>
  <si>
    <t>074M  :931285:00:------:--</t>
  </si>
  <si>
    <t>21:0843:000851</t>
  </si>
  <si>
    <t>21:0231:000801</t>
  </si>
  <si>
    <t>21:0231:000801:0003:0001:00</t>
  </si>
  <si>
    <t>074M  :931286:00:------:--</t>
  </si>
  <si>
    <t>21:0843:000852</t>
  </si>
  <si>
    <t>21:0231:000802</t>
  </si>
  <si>
    <t>21:0231:000802:0003:0001:00</t>
  </si>
  <si>
    <t>074M  :931287:00:------:--</t>
  </si>
  <si>
    <t>21:0843:000853</t>
  </si>
  <si>
    <t>21:0231:000803</t>
  </si>
  <si>
    <t>21:0231:000803:0003:0001:00</t>
  </si>
  <si>
    <t>074M  :931288:00:------:--</t>
  </si>
  <si>
    <t>21:0843:000854</t>
  </si>
  <si>
    <t>21:0231:000804</t>
  </si>
  <si>
    <t>21:0231:000804:0003:0001:00</t>
  </si>
  <si>
    <t>074M  :931289:00:------:--</t>
  </si>
  <si>
    <t>21:0843:000855</t>
  </si>
  <si>
    <t>21:0231:000805</t>
  </si>
  <si>
    <t>21:0231:000805:0003:0001:00</t>
  </si>
  <si>
    <t>074M  :931290:00:------:--</t>
  </si>
  <si>
    <t>21:0843:000856</t>
  </si>
  <si>
    <t>21:0231:000806</t>
  </si>
  <si>
    <t>21:0231:000806:0003:0001:00</t>
  </si>
  <si>
    <t>074M  :931291:00:------:--</t>
  </si>
  <si>
    <t>21:0843:000857</t>
  </si>
  <si>
    <t>21:0231:000807</t>
  </si>
  <si>
    <t>21:0231:000807:0003:0001:00</t>
  </si>
  <si>
    <t>074M  :931292:00:------:--</t>
  </si>
  <si>
    <t>21:0843:000858</t>
  </si>
  <si>
    <t>21:0231:000808</t>
  </si>
  <si>
    <t>21:0231:000808:0003:0001:00</t>
  </si>
  <si>
    <t>074M  :931293:00:------:--</t>
  </si>
  <si>
    <t>21:0843:000859</t>
  </si>
  <si>
    <t>21:0231:000809</t>
  </si>
  <si>
    <t>21:0231:000809:0003:0001:00</t>
  </si>
  <si>
    <t>074M  :931294:00:------:--</t>
  </si>
  <si>
    <t>21:0843:000860</t>
  </si>
  <si>
    <t>21:0231:000810</t>
  </si>
  <si>
    <t>21:0231:000810:0003:0001:00</t>
  </si>
  <si>
    <t>074M  :931295:00:------:--</t>
  </si>
  <si>
    <t>21:0843:000861</t>
  </si>
  <si>
    <t>21:0231:000811</t>
  </si>
  <si>
    <t>21:0231:000811:0003:0001:00</t>
  </si>
  <si>
    <t>074M  :931296:00:------:--</t>
  </si>
  <si>
    <t>21:0843:000862</t>
  </si>
  <si>
    <t>21:0231:000812</t>
  </si>
  <si>
    <t>21:0231:000812:0003:0001:00</t>
  </si>
  <si>
    <t>074M  :931297:00:------:--</t>
  </si>
  <si>
    <t>21:0843:000863</t>
  </si>
  <si>
    <t>21:0231:000813</t>
  </si>
  <si>
    <t>21:0231:000813:0003:0001:00</t>
  </si>
  <si>
    <t>184</t>
  </si>
  <si>
    <t>074M  :931298:00:------:--</t>
  </si>
  <si>
    <t>21:0843:000864</t>
  </si>
  <si>
    <t>21:0231:000814</t>
  </si>
  <si>
    <t>21:0231:000814:0003:0001:00</t>
  </si>
  <si>
    <t>074M  :931299:00:------:--</t>
  </si>
  <si>
    <t>21:0843:000865</t>
  </si>
  <si>
    <t>21:0231:000815</t>
  </si>
  <si>
    <t>21:0231:000815:0003:0001:00</t>
  </si>
  <si>
    <t>074M  :931300:00:------:--</t>
  </si>
  <si>
    <t>21:0843:000866</t>
  </si>
  <si>
    <t>21:0231:000816</t>
  </si>
  <si>
    <t>21:0231:000816:0003:0001:00</t>
  </si>
  <si>
    <t>074M  :931302:00:------:--</t>
  </si>
  <si>
    <t>21:0843:000867</t>
  </si>
  <si>
    <t>21:0231:000817</t>
  </si>
  <si>
    <t>21:0231:000817:0003:0001:00</t>
  </si>
  <si>
    <t>074M  :931303:00:------:--</t>
  </si>
  <si>
    <t>21:0843:000868</t>
  </si>
  <si>
    <t>21:0231:000818</t>
  </si>
  <si>
    <t>21:0231:000818:0003:0001:00</t>
  </si>
  <si>
    <t>074M  :931304:10:------:--</t>
  </si>
  <si>
    <t>21:0843:000869</t>
  </si>
  <si>
    <t>21:0231:000819</t>
  </si>
  <si>
    <t>21:0231:000819:0003:0001:00</t>
  </si>
  <si>
    <t>074M  :931305:20:931304:10</t>
  </si>
  <si>
    <t>21:0843:000870</t>
  </si>
  <si>
    <t>21:0231:000819:0004:0001:00</t>
  </si>
  <si>
    <t>074M  :931306:00:------:--</t>
  </si>
  <si>
    <t>21:0843:000871</t>
  </si>
  <si>
    <t>21:0231:000820</t>
  </si>
  <si>
    <t>21:0231:000820:0003:0001:00</t>
  </si>
  <si>
    <t>074M  :931308:00:------:--</t>
  </si>
  <si>
    <t>21:0843:000872</t>
  </si>
  <si>
    <t>21:0231:000821</t>
  </si>
  <si>
    <t>21:0231:000821:0003:0001:00</t>
  </si>
  <si>
    <t>074M  :931309:00:------:--</t>
  </si>
  <si>
    <t>21:0843:000873</t>
  </si>
  <si>
    <t>21:0231:000822</t>
  </si>
  <si>
    <t>21:0231:000822:0003:0001:00</t>
  </si>
  <si>
    <t>074M  :931310:00:------:--</t>
  </si>
  <si>
    <t>21:0843:000874</t>
  </si>
  <si>
    <t>21:0231:000823</t>
  </si>
  <si>
    <t>21:0231:000823:0003:0001:00</t>
  </si>
  <si>
    <t>074M  :931311:00:------:--</t>
  </si>
  <si>
    <t>21:0843:000875</t>
  </si>
  <si>
    <t>21:0231:000824</t>
  </si>
  <si>
    <t>21:0231:000824:0003:0001:00</t>
  </si>
  <si>
    <t>074M  :931312:00:------:--</t>
  </si>
  <si>
    <t>21:0843:000876</t>
  </si>
  <si>
    <t>21:0231:000825</t>
  </si>
  <si>
    <t>21:0231:000825:0003:0001:00</t>
  </si>
  <si>
    <t>230</t>
  </si>
  <si>
    <t>074M  :931313:00:------:--</t>
  </si>
  <si>
    <t>21:0843:000877</t>
  </si>
  <si>
    <t>21:0231:000826</t>
  </si>
  <si>
    <t>21:0231:000826:0003:0001:00</t>
  </si>
  <si>
    <t>074M  :931314:00:------:--</t>
  </si>
  <si>
    <t>21:0843:000878</t>
  </si>
  <si>
    <t>21:0231:000827</t>
  </si>
  <si>
    <t>21:0231:000827:0003:0001:00</t>
  </si>
  <si>
    <t>074M  :931315:00:------:--</t>
  </si>
  <si>
    <t>21:0843:000879</t>
  </si>
  <si>
    <t>21:0231:000828</t>
  </si>
  <si>
    <t>21:0231:000828:0003:0001:00</t>
  </si>
  <si>
    <t>074M  :931316:00:------:--</t>
  </si>
  <si>
    <t>21:0843:000880</t>
  </si>
  <si>
    <t>21:0231:000829</t>
  </si>
  <si>
    <t>21:0231:000829:0003:0001:00</t>
  </si>
  <si>
    <t>074M  :931317:00:------:--</t>
  </si>
  <si>
    <t>21:0843:000881</t>
  </si>
  <si>
    <t>21:0231:000830</t>
  </si>
  <si>
    <t>21:0231:000830:0003:0001:00</t>
  </si>
  <si>
    <t>074M  :931318:00:------:--</t>
  </si>
  <si>
    <t>21:0843:000882</t>
  </si>
  <si>
    <t>21:0231:000831</t>
  </si>
  <si>
    <t>21:0231:000831:0003:0001:00</t>
  </si>
  <si>
    <t>074M  :931319:00:------:--</t>
  </si>
  <si>
    <t>21:0843:000883</t>
  </si>
  <si>
    <t>21:0231:000832</t>
  </si>
  <si>
    <t>21:0231:000832:0003:0001:00</t>
  </si>
  <si>
    <t>074M  :931320:00:------:--</t>
  </si>
  <si>
    <t>21:0843:000884</t>
  </si>
  <si>
    <t>21:0231:000833</t>
  </si>
  <si>
    <t>21:0231:000833:0003:0001:00</t>
  </si>
  <si>
    <t>074M  :931322:10:------:--</t>
  </si>
  <si>
    <t>21:0843:000885</t>
  </si>
  <si>
    <t>21:0231:000834</t>
  </si>
  <si>
    <t>21:0231:000834:0003:0001:00</t>
  </si>
  <si>
    <t>074M  :931323:20:931322:10</t>
  </si>
  <si>
    <t>21:0843:000886</t>
  </si>
  <si>
    <t>21:0231:000834:0004:0001:00</t>
  </si>
  <si>
    <t>074M  :931324:00:------:--</t>
  </si>
  <si>
    <t>21:0843:000887</t>
  </si>
  <si>
    <t>21:0231:000835</t>
  </si>
  <si>
    <t>21:0231:000835:0003:0001:00</t>
  </si>
  <si>
    <t>074M  :931325:00:------:--</t>
  </si>
  <si>
    <t>21:0843:000888</t>
  </si>
  <si>
    <t>21:0231:000836</t>
  </si>
  <si>
    <t>21:0231:000836:0003:0001:00</t>
  </si>
  <si>
    <t>074M  :931326:00:------:--</t>
  </si>
  <si>
    <t>21:0843:000889</t>
  </si>
  <si>
    <t>21:0231:000837</t>
  </si>
  <si>
    <t>21:0231:000837:0003:0001:00</t>
  </si>
  <si>
    <t>074M  :931327:00:------:--</t>
  </si>
  <si>
    <t>21:0843:000890</t>
  </si>
  <si>
    <t>21:0231:000838</t>
  </si>
  <si>
    <t>21:0231:000838:0003:0001:00</t>
  </si>
  <si>
    <t>074M  :931328:00:------:--</t>
  </si>
  <si>
    <t>21:0843:000891</t>
  </si>
  <si>
    <t>21:0231:000839</t>
  </si>
  <si>
    <t>21:0231:000839:0003:0001:00</t>
  </si>
  <si>
    <t>290</t>
  </si>
  <si>
    <t>074M  :931330:00:------:--</t>
  </si>
  <si>
    <t>21:0843:000892</t>
  </si>
  <si>
    <t>21:0231:000840</t>
  </si>
  <si>
    <t>21:0231:000840:0003:0001:00</t>
  </si>
  <si>
    <t>074M  :931331:00:------:--</t>
  </si>
  <si>
    <t>21:0843:000893</t>
  </si>
  <si>
    <t>21:0231:000841</t>
  </si>
  <si>
    <t>21:0231:000841:0003:0001:00</t>
  </si>
  <si>
    <t>074M  :931332:00:------:--</t>
  </si>
  <si>
    <t>21:0843:000894</t>
  </si>
  <si>
    <t>21:0231:000842</t>
  </si>
  <si>
    <t>21:0231:000842:0003:0001:00</t>
  </si>
  <si>
    <t>074M  :931333:00:------:--</t>
  </si>
  <si>
    <t>21:0843:000895</t>
  </si>
  <si>
    <t>21:0231:000843</t>
  </si>
  <si>
    <t>21:0231:000843:0003:0001:00</t>
  </si>
  <si>
    <t>214</t>
  </si>
  <si>
    <t>074M  :931334:00:------:--</t>
  </si>
  <si>
    <t>21:0843:000896</t>
  </si>
  <si>
    <t>21:0231:000844</t>
  </si>
  <si>
    <t>21:0231:000844:0003:0001:00</t>
  </si>
  <si>
    <t>178</t>
  </si>
  <si>
    <t>074M  :931335:00:------:--</t>
  </si>
  <si>
    <t>21:0843:000897</t>
  </si>
  <si>
    <t>21:0231:000845</t>
  </si>
  <si>
    <t>21:0231:000845:0003:0001:00</t>
  </si>
  <si>
    <t>074M  :931336:00:------:--</t>
  </si>
  <si>
    <t>21:0843:000898</t>
  </si>
  <si>
    <t>21:0231:000846</t>
  </si>
  <si>
    <t>21:0231:000846:0003:0001:00</t>
  </si>
  <si>
    <t>074M  :931337:00:------:--</t>
  </si>
  <si>
    <t>21:0843:000899</t>
  </si>
  <si>
    <t>21:0231:000847</t>
  </si>
  <si>
    <t>21:0231:000847:0003:0001:00</t>
  </si>
  <si>
    <t>204</t>
  </si>
  <si>
    <t>074M  :931338:00:------:--</t>
  </si>
  <si>
    <t>21:0843:000900</t>
  </si>
  <si>
    <t>21:0231:000848</t>
  </si>
  <si>
    <t>21:0231:000848:0003:0001:00</t>
  </si>
  <si>
    <t>198</t>
  </si>
  <si>
    <t>074M  :931339:00:------:--</t>
  </si>
  <si>
    <t>21:0843:000901</t>
  </si>
  <si>
    <t>21:0231:000849</t>
  </si>
  <si>
    <t>21:0231:000849:0003:0001:00</t>
  </si>
  <si>
    <t>074M  :931340:00:------:--</t>
  </si>
  <si>
    <t>21:0843:000902</t>
  </si>
  <si>
    <t>21:0231:000850</t>
  </si>
  <si>
    <t>21:0231:000850:0003:0001:00</t>
  </si>
  <si>
    <t>074M  :931342:00:------:--</t>
  </si>
  <si>
    <t>21:0843:000903</t>
  </si>
  <si>
    <t>21:0231:000851</t>
  </si>
  <si>
    <t>21:0231:000851:0003:0001:00</t>
  </si>
  <si>
    <t>074M  :931343:00:------:--</t>
  </si>
  <si>
    <t>21:0843:000904</t>
  </si>
  <si>
    <t>21:0231:000852</t>
  </si>
  <si>
    <t>21:0231:000852:0003:0001:00</t>
  </si>
  <si>
    <t>074M  :931344:00:------:--</t>
  </si>
  <si>
    <t>21:0843:000905</t>
  </si>
  <si>
    <t>21:0231:000853</t>
  </si>
  <si>
    <t>21:0231:000853:0003:0001:00</t>
  </si>
  <si>
    <t>074M  :931345:10:------:--</t>
  </si>
  <si>
    <t>21:0843:000906</t>
  </si>
  <si>
    <t>21:0231:000854</t>
  </si>
  <si>
    <t>21:0231:000854:0003:0001:00</t>
  </si>
  <si>
    <t>074M  :931347:20:931345:10</t>
  </si>
  <si>
    <t>21:0843:000907</t>
  </si>
  <si>
    <t>21:0231:000854:0004:0001:00</t>
  </si>
  <si>
    <t>074M  :931348:00:------:--</t>
  </si>
  <si>
    <t>21:0843:000908</t>
  </si>
  <si>
    <t>21:0231:000855</t>
  </si>
  <si>
    <t>21:0231:000855:0003:0001:00</t>
  </si>
  <si>
    <t>074M  :931349:00:------:--</t>
  </si>
  <si>
    <t>21:0843:000909</t>
  </si>
  <si>
    <t>21:0231:000856</t>
  </si>
  <si>
    <t>21:0231:000856:0003:0001:00</t>
  </si>
  <si>
    <t>074M  :931350:00:------:--</t>
  </si>
  <si>
    <t>21:0843:000910</t>
  </si>
  <si>
    <t>21:0231:000857</t>
  </si>
  <si>
    <t>21:0231:000857:0003:0001:00</t>
  </si>
  <si>
    <t>074M  :931351:00:------:--</t>
  </si>
  <si>
    <t>21:0843:000911</t>
  </si>
  <si>
    <t>21:0231:000858</t>
  </si>
  <si>
    <t>21:0231:000858:0003:0001:00</t>
  </si>
  <si>
    <t>074M  :931352:00:------:--</t>
  </si>
  <si>
    <t>21:0843:000912</t>
  </si>
  <si>
    <t>21:0231:000859</t>
  </si>
  <si>
    <t>21:0231:000859:0003:0001:00</t>
  </si>
  <si>
    <t>074M  :931353:00:------:--</t>
  </si>
  <si>
    <t>21:0843:000913</t>
  </si>
  <si>
    <t>21:0231:000860</t>
  </si>
  <si>
    <t>21:0231:000860:0003:0001:00</t>
  </si>
  <si>
    <t>074M  :931354:00:------:--</t>
  </si>
  <si>
    <t>21:0843:000914</t>
  </si>
  <si>
    <t>21:0231:000861</t>
  </si>
  <si>
    <t>21:0231:000861:0003:0001:00</t>
  </si>
  <si>
    <t>074M  :931355:00:------:--</t>
  </si>
  <si>
    <t>21:0843:000915</t>
  </si>
  <si>
    <t>21:0231:000862</t>
  </si>
  <si>
    <t>21:0231:000862:0003:0001:00</t>
  </si>
  <si>
    <t>074M  :931356:00:------:--</t>
  </si>
  <si>
    <t>21:0843:000916</t>
  </si>
  <si>
    <t>21:0231:000863</t>
  </si>
  <si>
    <t>21:0231:000863:0003:0001:00</t>
  </si>
  <si>
    <t>074M  :931357:00:------:--</t>
  </si>
  <si>
    <t>21:0843:000917</t>
  </si>
  <si>
    <t>21:0231:000864</t>
  </si>
  <si>
    <t>21:0231:000864:0003:0001:00</t>
  </si>
  <si>
    <t>074M  :933002:00:------:--</t>
  </si>
  <si>
    <t>21:0843:000918</t>
  </si>
  <si>
    <t>21:0231:000865</t>
  </si>
  <si>
    <t>21:0231:000865:0003:0001:00</t>
  </si>
  <si>
    <t>074M  :933003:00:------:--</t>
  </si>
  <si>
    <t>21:0843:000919</t>
  </si>
  <si>
    <t>21:0231:000866</t>
  </si>
  <si>
    <t>21:0231:000866:0003:0001:00</t>
  </si>
  <si>
    <t>074M  :933004:10:------:--</t>
  </si>
  <si>
    <t>21:0843:000920</t>
  </si>
  <si>
    <t>21:0231:000867</t>
  </si>
  <si>
    <t>21:0231:000867:0003:0001:00</t>
  </si>
  <si>
    <t>074M  :933005:20:933004:10</t>
  </si>
  <si>
    <t>21:0843:000921</t>
  </si>
  <si>
    <t>21:0231:000867:0004:0001:00</t>
  </si>
  <si>
    <t>074M  :933006:00:------:--</t>
  </si>
  <si>
    <t>21:0843:000922</t>
  </si>
  <si>
    <t>21:0231:000868</t>
  </si>
  <si>
    <t>21:0231:000868:0003:0001:00</t>
  </si>
  <si>
    <t>074M  :933007:00:------:--</t>
  </si>
  <si>
    <t>21:0843:000923</t>
  </si>
  <si>
    <t>21:0231:000869</t>
  </si>
  <si>
    <t>21:0231:000869:0003:0001:00</t>
  </si>
  <si>
    <t>074M  :933008:00:------:--</t>
  </si>
  <si>
    <t>21:0843:000924</t>
  </si>
  <si>
    <t>21:0231:000870</t>
  </si>
  <si>
    <t>21:0231:000870:0003:0001:00</t>
  </si>
  <si>
    <t>074M  :933009:00:------:--</t>
  </si>
  <si>
    <t>21:0843:000925</t>
  </si>
  <si>
    <t>21:0231:000871</t>
  </si>
  <si>
    <t>21:0231:000871:0003:0001:00</t>
  </si>
  <si>
    <t>074M  :933010:00:------:--</t>
  </si>
  <si>
    <t>21:0843:000926</t>
  </si>
  <si>
    <t>21:0231:000872</t>
  </si>
  <si>
    <t>21:0231:000872:0003:0001:00</t>
  </si>
  <si>
    <t>074M  :933011:00:------:--</t>
  </si>
  <si>
    <t>21:0843:000927</t>
  </si>
  <si>
    <t>21:0231:000873</t>
  </si>
  <si>
    <t>21:0231:000873:0003:0001:00</t>
  </si>
  <si>
    <t>074M  :933012:00:------:--</t>
  </si>
  <si>
    <t>21:0843:000928</t>
  </si>
  <si>
    <t>21:0231:000874</t>
  </si>
  <si>
    <t>21:0231:000874:0003:0001:00</t>
  </si>
  <si>
    <t>074M  :933013:00:------:--</t>
  </si>
  <si>
    <t>21:0843:000929</t>
  </si>
  <si>
    <t>21:0231:000875</t>
  </si>
  <si>
    <t>21:0231:000875:0003:0001:00</t>
  </si>
  <si>
    <t>074M  :933014:00:------:--</t>
  </si>
  <si>
    <t>21:0843:000930</t>
  </si>
  <si>
    <t>21:0231:000876</t>
  </si>
  <si>
    <t>21:0231:000876:0003:0001:00</t>
  </si>
  <si>
    <t>074M  :933015:00:------:--</t>
  </si>
  <si>
    <t>21:0843:000931</t>
  </si>
  <si>
    <t>21:0231:000877</t>
  </si>
  <si>
    <t>21:0231:000877:0003:0001:00</t>
  </si>
  <si>
    <t>074M  :933017:00:------:--</t>
  </si>
  <si>
    <t>21:0843:000932</t>
  </si>
  <si>
    <t>21:0231:000878</t>
  </si>
  <si>
    <t>21:0231:000878:0003:0001:00</t>
  </si>
  <si>
    <t>074M  :933018:00:------:--</t>
  </si>
  <si>
    <t>21:0843:000933</t>
  </si>
  <si>
    <t>21:0231:000879</t>
  </si>
  <si>
    <t>21:0231:000879:0003:0001:00</t>
  </si>
  <si>
    <t>074M  :933019:00:------:--</t>
  </si>
  <si>
    <t>21:0843:000934</t>
  </si>
  <si>
    <t>21:0231:000880</t>
  </si>
  <si>
    <t>21:0231:000880:0003:0001:00</t>
  </si>
  <si>
    <t>074M  :933020:00:------:--</t>
  </si>
  <si>
    <t>21:0843:000935</t>
  </si>
  <si>
    <t>21:0231:000881</t>
  </si>
  <si>
    <t>21:0231:000881:0003:0001:00</t>
  </si>
  <si>
    <t>074M  :933022:00:------:--</t>
  </si>
  <si>
    <t>21:0843:000936</t>
  </si>
  <si>
    <t>21:0231:000882</t>
  </si>
  <si>
    <t>21:0231:000882:0003:0001:00</t>
  </si>
  <si>
    <t>074M  :933023:00:------:--</t>
  </si>
  <si>
    <t>21:0843:000937</t>
  </si>
  <si>
    <t>21:0231:000883</t>
  </si>
  <si>
    <t>21:0231:000883:0003:0001:00</t>
  </si>
  <si>
    <t>074M  :933024:00:------:--</t>
  </si>
  <si>
    <t>21:0843:000938</t>
  </si>
  <si>
    <t>21:0231:000884</t>
  </si>
  <si>
    <t>21:0231:000884:0003:0001:00</t>
  </si>
  <si>
    <t>074M  :933025:00:------:--</t>
  </si>
  <si>
    <t>21:0843:000939</t>
  </si>
  <si>
    <t>21:0231:000885</t>
  </si>
  <si>
    <t>21:0231:000885:0003:0001:00</t>
  </si>
  <si>
    <t>074M  :933026:00:------:--</t>
  </si>
  <si>
    <t>21:0843:000940</t>
  </si>
  <si>
    <t>21:0231:000886</t>
  </si>
  <si>
    <t>21:0231:000886:0003:0001:00</t>
  </si>
  <si>
    <t>074M  :933027:10:------:--</t>
  </si>
  <si>
    <t>21:0843:000941</t>
  </si>
  <si>
    <t>21:0231:000887</t>
  </si>
  <si>
    <t>21:0231:000887:0003:0001:00</t>
  </si>
  <si>
    <t>074M  :933028:20:933027:10</t>
  </si>
  <si>
    <t>21:0843:000942</t>
  </si>
  <si>
    <t>21:0231:000887:0004:0001:00</t>
  </si>
  <si>
    <t>074M  :933029:00:------:--</t>
  </si>
  <si>
    <t>21:0843:000943</t>
  </si>
  <si>
    <t>21:0231:000888</t>
  </si>
  <si>
    <t>21:0231:000888:0003:0001:00</t>
  </si>
  <si>
    <t>074M  :933030:00:------:--</t>
  </si>
  <si>
    <t>21:0843:000944</t>
  </si>
  <si>
    <t>21:0231:000889</t>
  </si>
  <si>
    <t>21:0231:000889:0003:0001:00</t>
  </si>
  <si>
    <t>074M  :933032:00:------:--</t>
  </si>
  <si>
    <t>21:0843:000945</t>
  </si>
  <si>
    <t>21:0231:000890</t>
  </si>
  <si>
    <t>21:0231:000890:0003:0001:00</t>
  </si>
  <si>
    <t>074M  :933033:00:------:--</t>
  </si>
  <si>
    <t>21:0843:000946</t>
  </si>
  <si>
    <t>21:0231:000891</t>
  </si>
  <si>
    <t>21:0231:000891:0003:0001:00</t>
  </si>
  <si>
    <t>074M  :933034:00:------:--</t>
  </si>
  <si>
    <t>21:0843:000947</t>
  </si>
  <si>
    <t>21:0231:000892</t>
  </si>
  <si>
    <t>21:0231:000892:0003:0001:00</t>
  </si>
  <si>
    <t>074M  :933035:00:------:--</t>
  </si>
  <si>
    <t>21:0843:000948</t>
  </si>
  <si>
    <t>21:0231:000893</t>
  </si>
  <si>
    <t>21:0231:000893:0003:0001:00</t>
  </si>
  <si>
    <t>074M  :933036:00:------:--</t>
  </si>
  <si>
    <t>21:0843:000949</t>
  </si>
  <si>
    <t>21:0231:000894</t>
  </si>
  <si>
    <t>21:0231:000894:0003:0001:00</t>
  </si>
  <si>
    <t>074M  :933037:00:------:--</t>
  </si>
  <si>
    <t>21:0843:000950</t>
  </si>
  <si>
    <t>21:0231:000895</t>
  </si>
  <si>
    <t>21:0231:000895:0003:0001:00</t>
  </si>
  <si>
    <t>074M  :933038:00:------:--</t>
  </si>
  <si>
    <t>21:0843:000951</t>
  </si>
  <si>
    <t>21:0231:000896</t>
  </si>
  <si>
    <t>21:0231:000896:0003:0001:00</t>
  </si>
  <si>
    <t>074M  :933039:00:------:--</t>
  </si>
  <si>
    <t>21:0843:000952</t>
  </si>
  <si>
    <t>21:0231:000897</t>
  </si>
  <si>
    <t>21:0231:000897:0003:0001:00</t>
  </si>
  <si>
    <t>074M  :933040:00:------:--</t>
  </si>
  <si>
    <t>21:0843:000953</t>
  </si>
  <si>
    <t>21:0231:000898</t>
  </si>
  <si>
    <t>21:0231:000898:0003:0001:00</t>
  </si>
  <si>
    <t>074M  :933042:10:------:--</t>
  </si>
  <si>
    <t>21:0843:000954</t>
  </si>
  <si>
    <t>21:0231:000899</t>
  </si>
  <si>
    <t>21:0231:000899:0003:0001:00</t>
  </si>
  <si>
    <t>074M  :933043:20:933042:10</t>
  </si>
  <si>
    <t>21:0843:000955</t>
  </si>
  <si>
    <t>21:0231:000899:0004:0001:00</t>
  </si>
  <si>
    <t>074M  :933044:00:------:--</t>
  </si>
  <si>
    <t>21:0843:000956</t>
  </si>
  <si>
    <t>21:0231:000900</t>
  </si>
  <si>
    <t>21:0231:000900:0003:0001:00</t>
  </si>
  <si>
    <t>074M  :933045:00:------:--</t>
  </si>
  <si>
    <t>21:0843:000957</t>
  </si>
  <si>
    <t>21:0231:000901</t>
  </si>
  <si>
    <t>21:0231:000901:0003:0001:00</t>
  </si>
  <si>
    <t>074M  :933046:00:------:--</t>
  </si>
  <si>
    <t>21:0843:000958</t>
  </si>
  <si>
    <t>21:0231:000902</t>
  </si>
  <si>
    <t>21:0231:000902:0003:0001:00</t>
  </si>
  <si>
    <t>074M  :933047:00:------:--</t>
  </si>
  <si>
    <t>21:0843:000959</t>
  </si>
  <si>
    <t>21:0231:000903</t>
  </si>
  <si>
    <t>21:0231:000903:0003:0001:00</t>
  </si>
  <si>
    <t>074M  :933048:00:------:--</t>
  </si>
  <si>
    <t>21:0843:000960</t>
  </si>
  <si>
    <t>21:0231:000904</t>
  </si>
  <si>
    <t>21:0231:000904:0003:0001:00</t>
  </si>
  <si>
    <t>074M  :933049:00:------:--</t>
  </si>
  <si>
    <t>21:0843:000961</t>
  </si>
  <si>
    <t>21:0231:000905</t>
  </si>
  <si>
    <t>21:0231:000905:0003:0001:00</t>
  </si>
  <si>
    <t>074M  :933050:00:------:--</t>
  </si>
  <si>
    <t>21:0843:000962</t>
  </si>
  <si>
    <t>21:0231:000906</t>
  </si>
  <si>
    <t>21:0231:000906:0003:0001:00</t>
  </si>
  <si>
    <t>074M  :933051:00:------:--</t>
  </si>
  <si>
    <t>21:0843:000963</t>
  </si>
  <si>
    <t>21:0231:000907</t>
  </si>
  <si>
    <t>21:0231:000907:0003:0001:00</t>
  </si>
  <si>
    <t>074M  :933052:00:------:--</t>
  </si>
  <si>
    <t>21:0843:000964</t>
  </si>
  <si>
    <t>21:0231:000908</t>
  </si>
  <si>
    <t>21:0231:000908:0003:0001:00</t>
  </si>
  <si>
    <t>074M  :933054:00:------:--</t>
  </si>
  <si>
    <t>21:0843:000965</t>
  </si>
  <si>
    <t>21:0231:000909</t>
  </si>
  <si>
    <t>21:0231:000909:0003:0001:00</t>
  </si>
  <si>
    <t>074M  :933055:00:------:--</t>
  </si>
  <si>
    <t>21:0843:000966</t>
  </si>
  <si>
    <t>21:0231:000910</t>
  </si>
  <si>
    <t>21:0231:000910:0003:0001:00</t>
  </si>
  <si>
    <t>074M  :933056:00:------:--</t>
  </si>
  <si>
    <t>21:0843:000967</t>
  </si>
  <si>
    <t>21:0231:000911</t>
  </si>
  <si>
    <t>21:0231:000911:0003:0001:00</t>
  </si>
  <si>
    <t>074M  :933057:00:------:--</t>
  </si>
  <si>
    <t>21:0843:000968</t>
  </si>
  <si>
    <t>21:0231:000912</t>
  </si>
  <si>
    <t>21:0231:000912:0003:0001:00</t>
  </si>
  <si>
    <t>074M  :933058:00:------:--</t>
  </si>
  <si>
    <t>21:0843:000969</t>
  </si>
  <si>
    <t>21:0231:000913</t>
  </si>
  <si>
    <t>21:0231:000913:0003:0001:00</t>
  </si>
  <si>
    <t>074M  :933059:00:------:--</t>
  </si>
  <si>
    <t>21:0843:000970</t>
  </si>
  <si>
    <t>21:0231:000914</t>
  </si>
  <si>
    <t>21:0231:000914:0003:0001:00</t>
  </si>
  <si>
    <t>074M  :933060:00:------:--</t>
  </si>
  <si>
    <t>21:0843:000971</t>
  </si>
  <si>
    <t>21:0231:000915</t>
  </si>
  <si>
    <t>21:0231:000915:0003:0001:00</t>
  </si>
  <si>
    <t>074M  :933063:00:------:--</t>
  </si>
  <si>
    <t>21:0843:000972</t>
  </si>
  <si>
    <t>21:0231:000916</t>
  </si>
  <si>
    <t>21:0231:000916:0003:0001:00</t>
  </si>
  <si>
    <t>074M  :933064:10:------:--</t>
  </si>
  <si>
    <t>21:0843:000973</t>
  </si>
  <si>
    <t>21:0231:000917</t>
  </si>
  <si>
    <t>21:0231:000917:0003:0001:00</t>
  </si>
  <si>
    <t>074M  :933065:20:933064:10</t>
  </si>
  <si>
    <t>21:0843:000974</t>
  </si>
  <si>
    <t>21:0231:000917:0004:0001:00</t>
  </si>
  <si>
    <t>074M  :933066:00:------:--</t>
  </si>
  <si>
    <t>21:0843:000975</t>
  </si>
  <si>
    <t>21:0231:000918</t>
  </si>
  <si>
    <t>21:0231:000918:0003:0001:00</t>
  </si>
  <si>
    <t>074M  :933067:00:------:--</t>
  </si>
  <si>
    <t>21:0843:000976</t>
  </si>
  <si>
    <t>21:0231:000919</t>
  </si>
  <si>
    <t>21:0231:000919:0003:0001:00</t>
  </si>
  <si>
    <t>0.35</t>
  </si>
  <si>
    <t>074M  :933068:00:------:--</t>
  </si>
  <si>
    <t>21:0843:000977</t>
  </si>
  <si>
    <t>21:0231:000920</t>
  </si>
  <si>
    <t>21:0231:000920:0003:0001:00</t>
  </si>
  <si>
    <t>074M  :933069:00:------:--</t>
  </si>
  <si>
    <t>21:0843:000978</t>
  </si>
  <si>
    <t>21:0231:000921</t>
  </si>
  <si>
    <t>21:0231:000921:0003:0001:00</t>
  </si>
  <si>
    <t>074M  :933070:00:------:--</t>
  </si>
  <si>
    <t>21:0843:000979</t>
  </si>
  <si>
    <t>21:0231:000922</t>
  </si>
  <si>
    <t>21:0231:000922:0003:0001:00</t>
  </si>
  <si>
    <t>074M  :933071:00:------:--</t>
  </si>
  <si>
    <t>21:0843:000980</t>
  </si>
  <si>
    <t>21:0231:000923</t>
  </si>
  <si>
    <t>21:0231:000923:0003:0001:00</t>
  </si>
  <si>
    <t>074M  :933072:00:------:--</t>
  </si>
  <si>
    <t>21:0843:000981</t>
  </si>
  <si>
    <t>21:0231:000924</t>
  </si>
  <si>
    <t>21:0231:000924:0003:0001:00</t>
  </si>
  <si>
    <t>074M  :933073:00:------:--</t>
  </si>
  <si>
    <t>21:0843:000982</t>
  </si>
  <si>
    <t>21:0231:000925</t>
  </si>
  <si>
    <t>21:0231:000925:0003:0001:00</t>
  </si>
  <si>
    <t>074M  :933074:00:------:--</t>
  </si>
  <si>
    <t>21:0843:000983</t>
  </si>
  <si>
    <t>21:0231:000926</t>
  </si>
  <si>
    <t>21:0231:000926:0003:0001:00</t>
  </si>
  <si>
    <t>074M  :933075:00:------:--</t>
  </si>
  <si>
    <t>21:0843:000984</t>
  </si>
  <si>
    <t>21:0231:000927</t>
  </si>
  <si>
    <t>21:0231:000927:0003:0001:00</t>
  </si>
  <si>
    <t>074M  :933076:00:------:--</t>
  </si>
  <si>
    <t>21:0843:000985</t>
  </si>
  <si>
    <t>21:0231:000928</t>
  </si>
  <si>
    <t>21:0231:000928:0003:0001:00</t>
  </si>
  <si>
    <t>074M  :933077:00:------:--</t>
  </si>
  <si>
    <t>21:0843:000986</t>
  </si>
  <si>
    <t>21:0231:000929</t>
  </si>
  <si>
    <t>21:0231:000929:0003:0001:00</t>
  </si>
  <si>
    <t>284</t>
  </si>
  <si>
    <t>074M  :933078:00:------:--</t>
  </si>
  <si>
    <t>21:0843:000987</t>
  </si>
  <si>
    <t>21:0231:000930</t>
  </si>
  <si>
    <t>21:0231:000930:0003:0001:00</t>
  </si>
  <si>
    <t>074M  :933079:00:------:--</t>
  </si>
  <si>
    <t>21:0843:000988</t>
  </si>
  <si>
    <t>21:0231:000931</t>
  </si>
  <si>
    <t>21:0231:000931:0003:0001:00</t>
  </si>
  <si>
    <t>074M  :933080:00:------:--</t>
  </si>
  <si>
    <t>21:0843:000989</t>
  </si>
  <si>
    <t>21:0231:000932</t>
  </si>
  <si>
    <t>21:0231:000932:0003:0001:00</t>
  </si>
  <si>
    <t>074M  :933082:10:------:--</t>
  </si>
  <si>
    <t>21:0843:000990</t>
  </si>
  <si>
    <t>21:0231:000933</t>
  </si>
  <si>
    <t>21:0231:000933:0003:0001:00</t>
  </si>
  <si>
    <t>074M  :933083:20:933082:10</t>
  </si>
  <si>
    <t>21:0843:000991</t>
  </si>
  <si>
    <t>21:0231:000933:0004:0001:00</t>
  </si>
  <si>
    <t>074M  :933085:00:------:--</t>
  </si>
  <si>
    <t>21:0843:000992</t>
  </si>
  <si>
    <t>21:0231:000934</t>
  </si>
  <si>
    <t>21:0231:000934:0003:0001:00</t>
  </si>
  <si>
    <t>074M  :933086:00:------:--</t>
  </si>
  <si>
    <t>21:0843:000993</t>
  </si>
  <si>
    <t>21:0231:000935</t>
  </si>
  <si>
    <t>21:0231:000935:0003:0001:00</t>
  </si>
  <si>
    <t>074M  :933087:00:------:--</t>
  </si>
  <si>
    <t>21:0843:000994</t>
  </si>
  <si>
    <t>21:0231:000936</t>
  </si>
  <si>
    <t>21:0231:000936:0003:0001:00</t>
  </si>
  <si>
    <t>074M  :933088:00:------:--</t>
  </si>
  <si>
    <t>21:0843:000995</t>
  </si>
  <si>
    <t>21:0231:000937</t>
  </si>
  <si>
    <t>21:0231:000937:0003:0001:00</t>
  </si>
  <si>
    <t>074M  :933089:00:------:--</t>
  </si>
  <si>
    <t>21:0843:000996</t>
  </si>
  <si>
    <t>21:0231:000938</t>
  </si>
  <si>
    <t>21:0231:000938:0003:0001:00</t>
  </si>
  <si>
    <t>074M  :933090:00:------:--</t>
  </si>
  <si>
    <t>21:0843:000997</t>
  </si>
  <si>
    <t>21:0231:000939</t>
  </si>
  <si>
    <t>21:0231:000939:0003:0001:00</t>
  </si>
  <si>
    <t>074M  :933091:00:------:--</t>
  </si>
  <si>
    <t>21:0843:000998</t>
  </si>
  <si>
    <t>21:0231:000940</t>
  </si>
  <si>
    <t>21:0231:000940:0003:0001:00</t>
  </si>
  <si>
    <t>074M  :933092:00:------:--</t>
  </si>
  <si>
    <t>21:0843:000999</t>
  </si>
  <si>
    <t>21:0231:000941</t>
  </si>
  <si>
    <t>21:0231:000941:0003:0001:00</t>
  </si>
  <si>
    <t>074M  :933093:00:------:--</t>
  </si>
  <si>
    <t>21:0843:001000</t>
  </si>
  <si>
    <t>21:0231:000942</t>
  </si>
  <si>
    <t>21:0231:000942:0003:0001:00</t>
  </si>
  <si>
    <t>074M  :933094:00:------:--</t>
  </si>
  <si>
    <t>21:0843:001001</t>
  </si>
  <si>
    <t>21:0231:000943</t>
  </si>
  <si>
    <t>21:0231:000943:0003:0001:00</t>
  </si>
  <si>
    <t>074M  :933095:00:------:--</t>
  </si>
  <si>
    <t>21:0843:001002</t>
  </si>
  <si>
    <t>21:0231:000944</t>
  </si>
  <si>
    <t>21:0231:000944:0003:0001:00</t>
  </si>
  <si>
    <t>074M  :933096:00:------:--</t>
  </si>
  <si>
    <t>21:0843:001003</t>
  </si>
  <si>
    <t>21:0231:000945</t>
  </si>
  <si>
    <t>21:0231:000945:0003:0001:00</t>
  </si>
  <si>
    <t>074M  :933097:00:------:--</t>
  </si>
  <si>
    <t>21:0843:001004</t>
  </si>
  <si>
    <t>21:0231:000946</t>
  </si>
  <si>
    <t>21:0231:000946:0003:0001:00</t>
  </si>
  <si>
    <t>074M  :933098:00:------:--</t>
  </si>
  <si>
    <t>21:0843:001005</t>
  </si>
  <si>
    <t>21:0231:000947</t>
  </si>
  <si>
    <t>21:0231:000947:0003:0001:00</t>
  </si>
  <si>
    <t>074M  :933099:00:------:--</t>
  </si>
  <si>
    <t>21:0843:001006</t>
  </si>
  <si>
    <t>21:0231:000948</t>
  </si>
  <si>
    <t>21:0231:000948:0003:0001:00</t>
  </si>
  <si>
    <t>074M  :933100:00:------:--</t>
  </si>
  <si>
    <t>21:0843:001007</t>
  </si>
  <si>
    <t>21:0231:000949</t>
  </si>
  <si>
    <t>21:0231:000949:0003:0001:00</t>
  </si>
  <si>
    <t>074M  :933102:00:------:--</t>
  </si>
  <si>
    <t>21:0843:001008</t>
  </si>
  <si>
    <t>21:0231:000950</t>
  </si>
  <si>
    <t>21:0231:000950:0003:0001:00</t>
  </si>
  <si>
    <t>0.52</t>
  </si>
  <si>
    <t>074M  :933103:00:------:--</t>
  </si>
  <si>
    <t>21:0843:001009</t>
  </si>
  <si>
    <t>21:0231:000951</t>
  </si>
  <si>
    <t>21:0231:000951:0003:0001:00</t>
  </si>
  <si>
    <t>074M  :933104:00:------:--</t>
  </si>
  <si>
    <t>21:0843:001010</t>
  </si>
  <si>
    <t>21:0231:000952</t>
  </si>
  <si>
    <t>21:0231:000952:0003:0001:00</t>
  </si>
  <si>
    <t>186</t>
  </si>
  <si>
    <t>074M  :933105:00:------:--</t>
  </si>
  <si>
    <t>21:0843:001011</t>
  </si>
  <si>
    <t>21:0231:000953</t>
  </si>
  <si>
    <t>21:0231:000953:0003:0001:00</t>
  </si>
  <si>
    <t>074M  :933106:00:------:--</t>
  </si>
  <si>
    <t>21:0843:001012</t>
  </si>
  <si>
    <t>21:0231:000954</t>
  </si>
  <si>
    <t>21:0231:000954:0003:0001:00</t>
  </si>
  <si>
    <t>074M  :933107:00:------:--</t>
  </si>
  <si>
    <t>21:0843:001013</t>
  </si>
  <si>
    <t>21:0231:000955</t>
  </si>
  <si>
    <t>21:0231:000955:0003:0001:00</t>
  </si>
  <si>
    <t>074M  :933109:00:------:--</t>
  </si>
  <si>
    <t>21:0843:001014</t>
  </si>
  <si>
    <t>21:0231:000956</t>
  </si>
  <si>
    <t>21:0231:000956:0003:0001:00</t>
  </si>
  <si>
    <t>074M  :933110:10:------:--</t>
  </si>
  <si>
    <t>21:0843:001015</t>
  </si>
  <si>
    <t>21:0231:000957</t>
  </si>
  <si>
    <t>21:0231:000957:0003:0001:00</t>
  </si>
  <si>
    <t>074M  :933111:20:933110:10</t>
  </si>
  <si>
    <t>21:0843:001016</t>
  </si>
  <si>
    <t>21:0231:000957:0004:0001:00</t>
  </si>
  <si>
    <t>074M  :933112:00:------:--</t>
  </si>
  <si>
    <t>21:0843:001017</t>
  </si>
  <si>
    <t>21:0231:000958</t>
  </si>
  <si>
    <t>21:0231:000958:0003:0001:00</t>
  </si>
  <si>
    <t>074M  :933113:00:------:--</t>
  </si>
  <si>
    <t>21:0843:001018</t>
  </si>
  <si>
    <t>21:0231:000959</t>
  </si>
  <si>
    <t>21:0231:000959:0003:0001:00</t>
  </si>
  <si>
    <t>074M  :933114:00:------:--</t>
  </si>
  <si>
    <t>21:0843:001019</t>
  </si>
  <si>
    <t>21:0231:000960</t>
  </si>
  <si>
    <t>21:0231:000960:0003:0001:00</t>
  </si>
  <si>
    <t>074M  :933115:00:------:--</t>
  </si>
  <si>
    <t>21:0843:001020</t>
  </si>
  <si>
    <t>21:0231:000961</t>
  </si>
  <si>
    <t>21:0231:000961:0003:0001:00</t>
  </si>
  <si>
    <t>074M  :933116:00:------:--</t>
  </si>
  <si>
    <t>21:0843:001021</t>
  </si>
  <si>
    <t>21:0231:000962</t>
  </si>
  <si>
    <t>21:0231:000962:0003:0001:00</t>
  </si>
  <si>
    <t>074M  :933117:00:------:--</t>
  </si>
  <si>
    <t>21:0843:001022</t>
  </si>
  <si>
    <t>21:0231:000963</t>
  </si>
  <si>
    <t>21:0231:000963:0003:0001:00</t>
  </si>
  <si>
    <t>074M  :933118:00:------:--</t>
  </si>
  <si>
    <t>21:0843:001023</t>
  </si>
  <si>
    <t>21:0231:000964</t>
  </si>
  <si>
    <t>21:0231:000964:0003:0001:00</t>
  </si>
  <si>
    <t>074M  :933119:00:------:--</t>
  </si>
  <si>
    <t>21:0843:001024</t>
  </si>
  <si>
    <t>21:0231:000965</t>
  </si>
  <si>
    <t>21:0231:000965:0003:0001:00</t>
  </si>
  <si>
    <t>074M  :933120:00:------:--</t>
  </si>
  <si>
    <t>21:0843:001025</t>
  </si>
  <si>
    <t>21:0231:000966</t>
  </si>
  <si>
    <t>21:0231:000966:0003:0001:00</t>
  </si>
  <si>
    <t>074M  :933122:00:------:--</t>
  </si>
  <si>
    <t>21:0843:001026</t>
  </si>
  <si>
    <t>21:0231:000967</t>
  </si>
  <si>
    <t>21:0231:000967:0003:0001:00</t>
  </si>
  <si>
    <t>074M  :933123:00:------:--</t>
  </si>
  <si>
    <t>21:0843:001027</t>
  </si>
  <si>
    <t>21:0231:000968</t>
  </si>
  <si>
    <t>21:0231:000968:0003:0001:00</t>
  </si>
  <si>
    <t>074M  :933124:00:------:--</t>
  </si>
  <si>
    <t>21:0843:001028</t>
  </si>
  <si>
    <t>21:0231:000969</t>
  </si>
  <si>
    <t>21:0231:000969:0003:0001:00</t>
  </si>
  <si>
    <t>074M  :933125:00:------:--</t>
  </si>
  <si>
    <t>21:0843:001029</t>
  </si>
  <si>
    <t>21:0231:000970</t>
  </si>
  <si>
    <t>21:0231:000970:0003:0001:00</t>
  </si>
  <si>
    <t>074M  :933126:00:------:--</t>
  </si>
  <si>
    <t>21:0843:001030</t>
  </si>
  <si>
    <t>21:0231:000971</t>
  </si>
  <si>
    <t>21:0231:000971:0003:0001:00</t>
  </si>
  <si>
    <t>074M  :933127:10:------:--</t>
  </si>
  <si>
    <t>21:0843:001031</t>
  </si>
  <si>
    <t>21:0231:000972</t>
  </si>
  <si>
    <t>21:0231:000972:0003:0001:00</t>
  </si>
  <si>
    <t>0.75</t>
  </si>
  <si>
    <t>074M  :933128:20:933127:10</t>
  </si>
  <si>
    <t>21:0843:001032</t>
  </si>
  <si>
    <t>21:0231:000972:0004:0001:00</t>
  </si>
  <si>
    <t>074M  :933129:00:------:--</t>
  </si>
  <si>
    <t>21:0843:001033</t>
  </si>
  <si>
    <t>21:0231:000973</t>
  </si>
  <si>
    <t>21:0231:000973:0003:0001:00</t>
  </si>
  <si>
    <t>074M  :933130:00:------:--</t>
  </si>
  <si>
    <t>21:0843:001034</t>
  </si>
  <si>
    <t>21:0231:000974</t>
  </si>
  <si>
    <t>21:0231:000974:0003:0001:00</t>
  </si>
  <si>
    <t>074M  :933131:00:------:--</t>
  </si>
  <si>
    <t>21:0843:001035</t>
  </si>
  <si>
    <t>21:0231:000975</t>
  </si>
  <si>
    <t>21:0231:000975:0003:0001:00</t>
  </si>
  <si>
    <t>074M  :933132:00:------:--</t>
  </si>
  <si>
    <t>21:0843:001036</t>
  </si>
  <si>
    <t>21:0231:000976</t>
  </si>
  <si>
    <t>21:0231:000976:0003:0001:00</t>
  </si>
  <si>
    <t>074M  :933133:00:------:--</t>
  </si>
  <si>
    <t>21:0843:001037</t>
  </si>
  <si>
    <t>21:0231:000977</t>
  </si>
  <si>
    <t>21:0231:000977:0003:0001:00</t>
  </si>
  <si>
    <t>074M  :933135:00:------:--</t>
  </si>
  <si>
    <t>21:0843:001038</t>
  </si>
  <si>
    <t>21:0231:000978</t>
  </si>
  <si>
    <t>21:0231:000978:0003:0001:00</t>
  </si>
  <si>
    <t>074M  :933136:00:------:--</t>
  </si>
  <si>
    <t>21:0843:001039</t>
  </si>
  <si>
    <t>21:0231:000979</t>
  </si>
  <si>
    <t>21:0231:000979:0003:0001:00</t>
  </si>
  <si>
    <t>074M  :933137:00:------:--</t>
  </si>
  <si>
    <t>21:0843:001040</t>
  </si>
  <si>
    <t>21:0231:000980</t>
  </si>
  <si>
    <t>21:0231:000980:0003:0001:00</t>
  </si>
  <si>
    <t>074M  :933138:00:------:--</t>
  </si>
  <si>
    <t>21:0843:001041</t>
  </si>
  <si>
    <t>21:0231:000981</t>
  </si>
  <si>
    <t>21:0231:000981:0003:0001:00</t>
  </si>
  <si>
    <t>074M  :933139:00:------:--</t>
  </si>
  <si>
    <t>21:0843:001042</t>
  </si>
  <si>
    <t>21:0231:000982</t>
  </si>
  <si>
    <t>21:0231:000982:0003:0001:00</t>
  </si>
  <si>
    <t>074M  :933140:00:------:--</t>
  </si>
  <si>
    <t>21:0843:001043</t>
  </si>
  <si>
    <t>21:0231:000983</t>
  </si>
  <si>
    <t>21:0231:000983:0003:0001:00</t>
  </si>
  <si>
    <t>074M  :933142:10:------:--</t>
  </si>
  <si>
    <t>21:0843:001044</t>
  </si>
  <si>
    <t>21:0231:000984</t>
  </si>
  <si>
    <t>21:0231:000984:0003:0001:00</t>
  </si>
  <si>
    <t>074M  :933143:20:933142:10</t>
  </si>
  <si>
    <t>21:0843:001045</t>
  </si>
  <si>
    <t>21:0231:000984:0004:0001:00</t>
  </si>
  <si>
    <t>074M  :933144:00:------:--</t>
  </si>
  <si>
    <t>21:0843:001046</t>
  </si>
  <si>
    <t>21:0231:000985</t>
  </si>
  <si>
    <t>21:0231:000985:0003:0001:00</t>
  </si>
  <si>
    <t>074M  :933145:00:------:--</t>
  </si>
  <si>
    <t>21:0843:001047</t>
  </si>
  <si>
    <t>21:0231:000986</t>
  </si>
  <si>
    <t>21:0231:000986:0003:0001:00</t>
  </si>
  <si>
    <t>074M  :933147:00:------:--</t>
  </si>
  <si>
    <t>21:0843:001048</t>
  </si>
  <si>
    <t>21:0231:000987</t>
  </si>
  <si>
    <t>21:0231:000987:0003:0001:00</t>
  </si>
  <si>
    <t>074M  :933148:00:------:--</t>
  </si>
  <si>
    <t>21:0843:001049</t>
  </si>
  <si>
    <t>21:0231:000988</t>
  </si>
  <si>
    <t>21:0231:000988:0003:0001:00</t>
  </si>
  <si>
    <t>074M  :933149:00:------:--</t>
  </si>
  <si>
    <t>21:0843:001050</t>
  </si>
  <si>
    <t>21:0231:000989</t>
  </si>
  <si>
    <t>21:0231:000989:0003:0001:00</t>
  </si>
  <si>
    <t>074M  :933150:00:------:--</t>
  </si>
  <si>
    <t>21:0843:001051</t>
  </si>
  <si>
    <t>21:0231:000990</t>
  </si>
  <si>
    <t>21:0231:000990:0003:0001:00</t>
  </si>
  <si>
    <t>074M  :933151:00:------:--</t>
  </si>
  <si>
    <t>21:0843:001052</t>
  </si>
  <si>
    <t>21:0231:000991</t>
  </si>
  <si>
    <t>21:0231:000991:0003:0001:00</t>
  </si>
  <si>
    <t>074M  :933152:00:------:--</t>
  </si>
  <si>
    <t>21:0843:001053</t>
  </si>
  <si>
    <t>21:0231:000992</t>
  </si>
  <si>
    <t>21:0231:000992:0003:0001:00</t>
  </si>
  <si>
    <t>074M  :933153:00:------:--</t>
  </si>
  <si>
    <t>21:0843:001054</t>
  </si>
  <si>
    <t>21:0231:000993</t>
  </si>
  <si>
    <t>21:0231:000993:0003:0001:00</t>
  </si>
  <si>
    <t>074M  :933154:00:------:--</t>
  </si>
  <si>
    <t>21:0843:001055</t>
  </si>
  <si>
    <t>21:0231:000994</t>
  </si>
  <si>
    <t>21:0231:000994:0003:0001:00</t>
  </si>
  <si>
    <t>074M  :933155:00:------:--</t>
  </si>
  <si>
    <t>21:0843:001056</t>
  </si>
  <si>
    <t>21:0231:000995</t>
  </si>
  <si>
    <t>21:0231:000995:0003:0001:00</t>
  </si>
  <si>
    <t>074M  :933156:00:------:--</t>
  </si>
  <si>
    <t>21:0843:001057</t>
  </si>
  <si>
    <t>21:0231:000996</t>
  </si>
  <si>
    <t>21:0231:000996:0003:0001:00</t>
  </si>
  <si>
    <t>074M  :933157:00:------:--</t>
  </si>
  <si>
    <t>21:0843:001058</t>
  </si>
  <si>
    <t>21:0231:000997</t>
  </si>
  <si>
    <t>21:0231:000997:0003:0001:00</t>
  </si>
  <si>
    <t>074M  :933158:00:------:--</t>
  </si>
  <si>
    <t>21:0843:001059</t>
  </si>
  <si>
    <t>21:0231:000998</t>
  </si>
  <si>
    <t>21:0231:000998:0003:0001:00</t>
  </si>
  <si>
    <t>074M  :933159:00:------:--</t>
  </si>
  <si>
    <t>21:0843:001060</t>
  </si>
  <si>
    <t>21:0231:000999</t>
  </si>
  <si>
    <t>21:0231:000999:0003:0001:00</t>
  </si>
  <si>
    <t>074M  :933160:00:------:--</t>
  </si>
  <si>
    <t>21:0843:001061</t>
  </si>
  <si>
    <t>21:0231:001000</t>
  </si>
  <si>
    <t>21:0231:001000:0003:0001:00</t>
  </si>
  <si>
    <t>074M  :933162:10:------:--</t>
  </si>
  <si>
    <t>21:0843:001062</t>
  </si>
  <si>
    <t>21:0231:001001</t>
  </si>
  <si>
    <t>21:0231:001001:0003:0001:00</t>
  </si>
  <si>
    <t>074M  :933163:20:933162:10</t>
  </si>
  <si>
    <t>21:0843:001063</t>
  </si>
  <si>
    <t>21:0231:001001:0004:0001:00</t>
  </si>
  <si>
    <t>074M  :933164:00:------:--</t>
  </si>
  <si>
    <t>21:0843:001064</t>
  </si>
  <si>
    <t>21:0231:001002</t>
  </si>
  <si>
    <t>21:0231:001002:0003:0001:00</t>
  </si>
  <si>
    <t>074M  :933165:00:------:--</t>
  </si>
  <si>
    <t>21:0843:001065</t>
  </si>
  <si>
    <t>21:0231:001003</t>
  </si>
  <si>
    <t>21:0231:001003:0003:0001:00</t>
  </si>
  <si>
    <t>074M  :933166:00:------:--</t>
  </si>
  <si>
    <t>21:0843:001066</t>
  </si>
  <si>
    <t>21:0231:001004</t>
  </si>
  <si>
    <t>21:0231:001004:0003:0001:00</t>
  </si>
  <si>
    <t>074M  :933167:00:------:--</t>
  </si>
  <si>
    <t>21:0843:001067</t>
  </si>
  <si>
    <t>21:0231:001005</t>
  </si>
  <si>
    <t>21:0231:001005:0003:0001:00</t>
  </si>
  <si>
    <t>074M  :933168:00:------:--</t>
  </si>
  <si>
    <t>21:0843:001068</t>
  </si>
  <si>
    <t>21:0231:001006</t>
  </si>
  <si>
    <t>21:0231:001006:0003:0001:00</t>
  </si>
  <si>
    <t>074M  :933169:00:------:--</t>
  </si>
  <si>
    <t>21:0843:001069</t>
  </si>
  <si>
    <t>21:0231:001007</t>
  </si>
  <si>
    <t>21:0231:001007:0003:0001:00</t>
  </si>
  <si>
    <t>074M  :933170:00:------:--</t>
  </si>
  <si>
    <t>21:0843:001070</t>
  </si>
  <si>
    <t>21:0231:001008</t>
  </si>
  <si>
    <t>21:0231:001008:0003:0001:00</t>
  </si>
  <si>
    <t>074M  :933171:00:------:--</t>
  </si>
  <si>
    <t>21:0843:001071</t>
  </si>
  <si>
    <t>21:0231:001009</t>
  </si>
  <si>
    <t>21:0231:001009:0003:0001:00</t>
  </si>
  <si>
    <t>074M  :933172:00:------:--</t>
  </si>
  <si>
    <t>21:0843:001072</t>
  </si>
  <si>
    <t>21:0231:001010</t>
  </si>
  <si>
    <t>21:0231:001010:0003:0001:00</t>
  </si>
  <si>
    <t>074M  :933173:00:------:--</t>
  </si>
  <si>
    <t>21:0843:001073</t>
  </si>
  <si>
    <t>21:0231:001011</t>
  </si>
  <si>
    <t>21:0231:001011:0003:0001:00</t>
  </si>
  <si>
    <t>074M  :933174:00:------:--</t>
  </si>
  <si>
    <t>21:0843:001074</t>
  </si>
  <si>
    <t>21:0231:001012</t>
  </si>
  <si>
    <t>21:0231:001012:0003:0001:00</t>
  </si>
  <si>
    <t>074M  :933175:00:------:--</t>
  </si>
  <si>
    <t>21:0843:001075</t>
  </si>
  <si>
    <t>21:0231:001013</t>
  </si>
  <si>
    <t>21:0231:001013:0003:0001:00</t>
  </si>
  <si>
    <t>074M  :933177:00:------:--</t>
  </si>
  <si>
    <t>21:0843:001076</t>
  </si>
  <si>
    <t>21:0231:001014</t>
  </si>
  <si>
    <t>21:0231:001014:0003:0001:00</t>
  </si>
  <si>
    <t>074M  :933178:00:------:--</t>
  </si>
  <si>
    <t>21:0843:001077</t>
  </si>
  <si>
    <t>21:0231:001015</t>
  </si>
  <si>
    <t>21:0231:001015:0003:0001:00</t>
  </si>
  <si>
    <t>074M  :933179:00:------:--</t>
  </si>
  <si>
    <t>21:0843:001078</t>
  </si>
  <si>
    <t>21:0231:001016</t>
  </si>
  <si>
    <t>21:0231:001016:0003:0001:00</t>
  </si>
  <si>
    <t>074M  :933180:00:------:--</t>
  </si>
  <si>
    <t>21:0843:001079</t>
  </si>
  <si>
    <t>21:0231:001017</t>
  </si>
  <si>
    <t>21:0231:001017:0003:0001:00</t>
  </si>
  <si>
    <t>074M  :933182:00:------:--</t>
  </si>
  <si>
    <t>21:0843:001080</t>
  </si>
  <si>
    <t>21:0231:001018</t>
  </si>
  <si>
    <t>21:0231:001018:0003:0001:00</t>
  </si>
  <si>
    <t>0.95</t>
  </si>
  <si>
    <t>074M  :933184:00:------:--</t>
  </si>
  <si>
    <t>21:0843:001081</t>
  </si>
  <si>
    <t>21:0231:001019</t>
  </si>
  <si>
    <t>21:0231:001019:0003:0001:00</t>
  </si>
  <si>
    <t>074M  :933185:10:------:--</t>
  </si>
  <si>
    <t>21:0843:001082</t>
  </si>
  <si>
    <t>21:0231:001020</t>
  </si>
  <si>
    <t>21:0231:001020:0003:0001:00</t>
  </si>
  <si>
    <t>074M  :933186:20:933185:10</t>
  </si>
  <si>
    <t>21:0843:001083</t>
  </si>
  <si>
    <t>21:0231:001020:0004:0001:00</t>
  </si>
  <si>
    <t>074M  :933187:00:------:--</t>
  </si>
  <si>
    <t>21:0843:001084</t>
  </si>
  <si>
    <t>21:0231:001021</t>
  </si>
  <si>
    <t>21:0231:001021:0003:0001:00</t>
  </si>
  <si>
    <t>074M  :933188:00:------:--</t>
  </si>
  <si>
    <t>21:0843:001085</t>
  </si>
  <si>
    <t>21:0231:001022</t>
  </si>
  <si>
    <t>21:0231:001022:0003:0001:00</t>
  </si>
  <si>
    <t>074M  :933189:00:------:--</t>
  </si>
  <si>
    <t>21:0843:001086</t>
  </si>
  <si>
    <t>21:0231:001023</t>
  </si>
  <si>
    <t>21:0231:001023:0003:0001:00</t>
  </si>
  <si>
    <t>074M  :933190:00:------:--</t>
  </si>
  <si>
    <t>21:0843:001087</t>
  </si>
  <si>
    <t>21:0231:001024</t>
  </si>
  <si>
    <t>21:0231:001024:0003:0001:00</t>
  </si>
  <si>
    <t>074M  :933191:00:------:--</t>
  </si>
  <si>
    <t>21:0843:001088</t>
  </si>
  <si>
    <t>21:0231:001025</t>
  </si>
  <si>
    <t>21:0231:001025:0003:0001:00</t>
  </si>
  <si>
    <t>074M  :933192:00:------:--</t>
  </si>
  <si>
    <t>21:0843:001089</t>
  </si>
  <si>
    <t>21:0231:001026</t>
  </si>
  <si>
    <t>21:0231:001026:0003:0001:00</t>
  </si>
  <si>
    <t>074M  :933193:00:------:--</t>
  </si>
  <si>
    <t>21:0843:001090</t>
  </si>
  <si>
    <t>21:0231:001027</t>
  </si>
  <si>
    <t>21:0231:001027:0003:0001:00</t>
  </si>
  <si>
    <t>074M  :933194:00:------:--</t>
  </si>
  <si>
    <t>21:0843:001091</t>
  </si>
  <si>
    <t>21:0231:001028</t>
  </si>
  <si>
    <t>21:0231:001028:0003:0001:00</t>
  </si>
  <si>
    <t>074M  :933195:00:------:--</t>
  </si>
  <si>
    <t>21:0843:001092</t>
  </si>
  <si>
    <t>21:0231:001029</t>
  </si>
  <si>
    <t>21:0231:001029:0003:0001:00</t>
  </si>
  <si>
    <t>074M  :933196:00:------:--</t>
  </si>
  <si>
    <t>21:0843:001093</t>
  </si>
  <si>
    <t>21:0231:001030</t>
  </si>
  <si>
    <t>21:0231:001030:0003:0001:00</t>
  </si>
  <si>
    <t>074M  :933197:00:------:--</t>
  </si>
  <si>
    <t>21:0843:001094</t>
  </si>
  <si>
    <t>21:0231:001031</t>
  </si>
  <si>
    <t>21:0231:001031:0003:0001:00</t>
  </si>
  <si>
    <t>074M  :933198:00:------:--</t>
  </si>
  <si>
    <t>21:0843:001095</t>
  </si>
  <si>
    <t>21:0231:001032</t>
  </si>
  <si>
    <t>21:0231:001032:0003:0001:00</t>
  </si>
  <si>
    <t>074M  :933199:00:------:--</t>
  </si>
  <si>
    <t>21:0843:001096</t>
  </si>
  <si>
    <t>21:0231:001033</t>
  </si>
  <si>
    <t>21:0231:001033:0003:0001:00</t>
  </si>
  <si>
    <t>074M  :933200:00:------:--</t>
  </si>
  <si>
    <t>21:0843:001097</t>
  </si>
  <si>
    <t>21:0231:001034</t>
  </si>
  <si>
    <t>21:0231:001034:0003:0001:00</t>
  </si>
  <si>
    <t>074M  :933202:00:------:--</t>
  </si>
  <si>
    <t>21:0843:001098</t>
  </si>
  <si>
    <t>21:0231:001035</t>
  </si>
  <si>
    <t>21:0231:001035:0003:0001:00</t>
  </si>
  <si>
    <t>074M  :933203:10:------:--</t>
  </si>
  <si>
    <t>21:0843:001099</t>
  </si>
  <si>
    <t>21:0231:001036</t>
  </si>
  <si>
    <t>21:0231:001036:0003:0001:00</t>
  </si>
  <si>
    <t>074M  :933204:20:933203:10</t>
  </si>
  <si>
    <t>21:0843:001100</t>
  </si>
  <si>
    <t>21:0231:001036:0004:0001:00</t>
  </si>
  <si>
    <t>074M  :933205:00:------:--</t>
  </si>
  <si>
    <t>21:0843:001101</t>
  </si>
  <si>
    <t>21:0231:001037</t>
  </si>
  <si>
    <t>21:0231:001037:0003:0001:00</t>
  </si>
  <si>
    <t>074M  :933206:00:------:--</t>
  </si>
  <si>
    <t>21:0843:001102</t>
  </si>
  <si>
    <t>21:0231:001038</t>
  </si>
  <si>
    <t>21:0231:001038:0003:0001:00</t>
  </si>
  <si>
    <t>074M  :933207:00:------:--</t>
  </si>
  <si>
    <t>21:0843:001103</t>
  </si>
  <si>
    <t>21:0231:001039</t>
  </si>
  <si>
    <t>21:0231:001039:0003:0001:00</t>
  </si>
  <si>
    <t>074M  :933208:00:------:--</t>
  </si>
  <si>
    <t>21:0843:001104</t>
  </si>
  <si>
    <t>21:0231:001040</t>
  </si>
  <si>
    <t>21:0231:001040:0003:0001:00</t>
  </si>
  <si>
    <t>074M  :933209:00:------:--</t>
  </si>
  <si>
    <t>21:0843:001105</t>
  </si>
  <si>
    <t>21:0231:001041</t>
  </si>
  <si>
    <t>21:0231:001041:0003:0001:00</t>
  </si>
  <si>
    <t>074M  :933210:00:------:--</t>
  </si>
  <si>
    <t>21:0843:001106</t>
  </si>
  <si>
    <t>21:0231:001042</t>
  </si>
  <si>
    <t>21:0231:001042:0003:0001:00</t>
  </si>
  <si>
    <t>074M  :933211:00:------:--</t>
  </si>
  <si>
    <t>21:0843:001107</t>
  </si>
  <si>
    <t>21:0231:001043</t>
  </si>
  <si>
    <t>21:0231:001043:0003:0001:00</t>
  </si>
  <si>
    <t>074M  :933212:00:------:--</t>
  </si>
  <si>
    <t>21:0843:001108</t>
  </si>
  <si>
    <t>21:0231:001044</t>
  </si>
  <si>
    <t>21:0231:001044:0003:0001:00</t>
  </si>
  <si>
    <t>074M  :933213:00:------:--</t>
  </si>
  <si>
    <t>21:0843:001109</t>
  </si>
  <si>
    <t>21:0231:001045</t>
  </si>
  <si>
    <t>21:0231:001045:0003:0001:00</t>
  </si>
  <si>
    <t>074M  :933214:00:------:--</t>
  </si>
  <si>
    <t>21:0843:001110</t>
  </si>
  <si>
    <t>21:0231:001046</t>
  </si>
  <si>
    <t>21:0231:001046:0003:0001:00</t>
  </si>
  <si>
    <t>074M  :933215:00:------:--</t>
  </si>
  <si>
    <t>21:0843:001111</t>
  </si>
  <si>
    <t>21:0231:001047</t>
  </si>
  <si>
    <t>21:0231:001047:0003:0001:00</t>
  </si>
  <si>
    <t>074M  :933216:00:------:--</t>
  </si>
  <si>
    <t>21:0843:001112</t>
  </si>
  <si>
    <t>21:0231:001048</t>
  </si>
  <si>
    <t>21:0231:001048:0003:0001:00</t>
  </si>
  <si>
    <t>074M  :933218:00:------:--</t>
  </si>
  <si>
    <t>21:0843:001113</t>
  </si>
  <si>
    <t>21:0231:001049</t>
  </si>
  <si>
    <t>21:0231:001049:0003:0001:00</t>
  </si>
  <si>
    <t>074M  :933219:00:------:--</t>
  </si>
  <si>
    <t>21:0843:001114</t>
  </si>
  <si>
    <t>21:0231:001050</t>
  </si>
  <si>
    <t>21:0231:001050:0003:0001:00</t>
  </si>
  <si>
    <t>238</t>
  </si>
  <si>
    <t>074M  :933220:00:------:--</t>
  </si>
  <si>
    <t>21:0843:001115</t>
  </si>
  <si>
    <t>21:0231:001051</t>
  </si>
  <si>
    <t>21:0231:001051:0003:0001:00</t>
  </si>
  <si>
    <t>074M  :933222:00:------:--</t>
  </si>
  <si>
    <t>21:0843:001116</t>
  </si>
  <si>
    <t>21:0231:001052</t>
  </si>
  <si>
    <t>21:0231:001052:0003:0001:00</t>
  </si>
  <si>
    <t>074M  :933223:10:------:--</t>
  </si>
  <si>
    <t>21:0843:001117</t>
  </si>
  <si>
    <t>21:0231:001053</t>
  </si>
  <si>
    <t>21:0231:001053:0003:0001:00</t>
  </si>
  <si>
    <t>074M  :933224:20:933223:10</t>
  </si>
  <si>
    <t>21:0843:001118</t>
  </si>
  <si>
    <t>21:0231:001053:0004:0001:00</t>
  </si>
  <si>
    <t>074M  :933225:00:------:--</t>
  </si>
  <si>
    <t>21:0843:001119</t>
  </si>
  <si>
    <t>21:0231:001054</t>
  </si>
  <si>
    <t>21:0231:001054:0003:0001:00</t>
  </si>
  <si>
    <t>074M  :933226:00:------:--</t>
  </si>
  <si>
    <t>21:0843:001120</t>
  </si>
  <si>
    <t>21:0231:001055</t>
  </si>
  <si>
    <t>21:0231:001055:0003:0001:00</t>
  </si>
  <si>
    <t>074M  :933227:00:------:--</t>
  </si>
  <si>
    <t>21:0843:001121</t>
  </si>
  <si>
    <t>21:0231:001056</t>
  </si>
  <si>
    <t>21:0231:001056:0003:0001:00</t>
  </si>
  <si>
    <t>074M  :933228:00:------:--</t>
  </si>
  <si>
    <t>21:0843:001122</t>
  </si>
  <si>
    <t>21:0231:001057</t>
  </si>
  <si>
    <t>21:0231:001057:0003:0001:00</t>
  </si>
  <si>
    <t>074M  :933229:00:------:--</t>
  </si>
  <si>
    <t>21:0843:001123</t>
  </si>
  <si>
    <t>21:0231:001058</t>
  </si>
  <si>
    <t>21:0231:001058:0003:0001:00</t>
  </si>
  <si>
    <t>074M  :933230:00:------:--</t>
  </si>
  <si>
    <t>21:0843:001124</t>
  </si>
  <si>
    <t>21:0231:001059</t>
  </si>
  <si>
    <t>21:0231:001059:0003:0001:00</t>
  </si>
  <si>
    <t>074M  :933231:00:------:--</t>
  </si>
  <si>
    <t>21:0843:001125</t>
  </si>
  <si>
    <t>21:0231:001060</t>
  </si>
  <si>
    <t>21:0231:001060:0003:0001:00</t>
  </si>
  <si>
    <t>074M  :933232:00:------:--</t>
  </si>
  <si>
    <t>21:0843:001126</t>
  </si>
  <si>
    <t>21:0231:001061</t>
  </si>
  <si>
    <t>21:0231:001061:0003:0001:00</t>
  </si>
  <si>
    <t>074M  :933233:00:------:--</t>
  </si>
  <si>
    <t>21:0843:001127</t>
  </si>
  <si>
    <t>21:0231:001062</t>
  </si>
  <si>
    <t>21:0231:001062:0003:0001:00</t>
  </si>
  <si>
    <t>074M  :933235:00:------:--</t>
  </si>
  <si>
    <t>21:0843:001128</t>
  </si>
  <si>
    <t>21:0231:001063</t>
  </si>
  <si>
    <t>21:0231:001063:0003:0001:00</t>
  </si>
  <si>
    <t>074M  :933236:00:------:--</t>
  </si>
  <si>
    <t>21:0843:001129</t>
  </si>
  <si>
    <t>21:0231:001064</t>
  </si>
  <si>
    <t>21:0231:001064:0003:0001:00</t>
  </si>
  <si>
    <t>074M  :933237:00:------:--</t>
  </si>
  <si>
    <t>21:0843:001130</t>
  </si>
  <si>
    <t>21:0231:001065</t>
  </si>
  <si>
    <t>21:0231:001065:0003:0001:00</t>
  </si>
  <si>
    <t>074M  :933238:00:------:--</t>
  </si>
  <si>
    <t>21:0843:001131</t>
  </si>
  <si>
    <t>21:0231:001066</t>
  </si>
  <si>
    <t>21:0231:001066:0003:0001:00</t>
  </si>
  <si>
    <t>074M  :933239:00:------:--</t>
  </si>
  <si>
    <t>21:0843:001132</t>
  </si>
  <si>
    <t>21:0231:001067</t>
  </si>
  <si>
    <t>21:0231:001067:0003:0001:00</t>
  </si>
  <si>
    <t>074M  :933240:00:------:--</t>
  </si>
  <si>
    <t>21:0843:001133</t>
  </si>
  <si>
    <t>21:0231:001068</t>
  </si>
  <si>
    <t>21:0231:001068:0003:0001:00</t>
  </si>
  <si>
    <t>074M  :933242:10:------:--</t>
  </si>
  <si>
    <t>21:0843:001134</t>
  </si>
  <si>
    <t>21:0231:001069</t>
  </si>
  <si>
    <t>21:0231:001069:0003:0001:00</t>
  </si>
  <si>
    <t>074M  :933243:20:933242:10</t>
  </si>
  <si>
    <t>21:0843:001135</t>
  </si>
  <si>
    <t>21:0231:001069:0004:0001:00</t>
  </si>
  <si>
    <t>074M  :933244:00:------:--</t>
  </si>
  <si>
    <t>21:0843:001136</t>
  </si>
  <si>
    <t>21:0231:001070</t>
  </si>
  <si>
    <t>21:0231:001070:0003:0001:00</t>
  </si>
  <si>
    <t>074M  :933245:00:------:--</t>
  </si>
  <si>
    <t>21:0843:001137</t>
  </si>
  <si>
    <t>21:0231:001071</t>
  </si>
  <si>
    <t>21:0231:001071:0003:0001:00</t>
  </si>
  <si>
    <t>074M  :933246:00:------:--</t>
  </si>
  <si>
    <t>21:0843:001138</t>
  </si>
  <si>
    <t>21:0231:001072</t>
  </si>
  <si>
    <t>21:0231:001072:0003:0001:00</t>
  </si>
  <si>
    <t>074M  :933248:00:------:--</t>
  </si>
  <si>
    <t>21:0843:001139</t>
  </si>
  <si>
    <t>21:0231:001073</t>
  </si>
  <si>
    <t>21:0231:001073:0003:0001:00</t>
  </si>
  <si>
    <t>074M  :933249:00:------:--</t>
  </si>
  <si>
    <t>21:0843:001140</t>
  </si>
  <si>
    <t>21:0231:001074</t>
  </si>
  <si>
    <t>21:0231:001074:0003:0001:00</t>
  </si>
  <si>
    <t>074M  :933250:00:------:--</t>
  </si>
  <si>
    <t>21:0843:001141</t>
  </si>
  <si>
    <t>21:0231:001075</t>
  </si>
  <si>
    <t>21:0231:001075:0003:0001:00</t>
  </si>
  <si>
    <t>074M  :933251:00:------:--</t>
  </si>
  <si>
    <t>21:0843:001142</t>
  </si>
  <si>
    <t>21:0231:001076</t>
  </si>
  <si>
    <t>21:0231:001076:0003:0001:00</t>
  </si>
  <si>
    <t>074M  :933252:00:------:--</t>
  </si>
  <si>
    <t>21:0843:001143</t>
  </si>
  <si>
    <t>21:0231:001077</t>
  </si>
  <si>
    <t>21:0231:001077:0003:0001:00</t>
  </si>
  <si>
    <t>074M  :933253:00:------:--</t>
  </si>
  <si>
    <t>21:0843:001144</t>
  </si>
  <si>
    <t>21:0231:001078</t>
  </si>
  <si>
    <t>21:0231:001078:0003:0001:00</t>
  </si>
  <si>
    <t>074M  :933254:00:------:--</t>
  </si>
  <si>
    <t>21:0843:001145</t>
  </si>
  <si>
    <t>21:0231:001079</t>
  </si>
  <si>
    <t>21:0231:001079:0003:0001:00</t>
  </si>
  <si>
    <t>074M  :933255:00:------:--</t>
  </si>
  <si>
    <t>21:0843:001146</t>
  </si>
  <si>
    <t>21:0231:001080</t>
  </si>
  <si>
    <t>21:0231:001080:0003:0001:00</t>
  </si>
  <si>
    <t>074M  :933256:00:------:--</t>
  </si>
  <si>
    <t>21:0843:001147</t>
  </si>
  <si>
    <t>21:0231:001081</t>
  </si>
  <si>
    <t>21:0231:001081:0003:0001:00</t>
  </si>
  <si>
    <t>074M  :933257:00:------:--</t>
  </si>
  <si>
    <t>21:0843:001148</t>
  </si>
  <si>
    <t>21:0231:001082</t>
  </si>
  <si>
    <t>21:0231:001082:0003:0001:00</t>
  </si>
  <si>
    <t>074M  :933258:00:------:--</t>
  </si>
  <si>
    <t>21:0843:001149</t>
  </si>
  <si>
    <t>21:0231:001083</t>
  </si>
  <si>
    <t>21:0231:001083:0003:0001:00</t>
  </si>
  <si>
    <t>074M  :933259:00:------:--</t>
  </si>
  <si>
    <t>21:0843:001150</t>
  </si>
  <si>
    <t>21:0231:001084</t>
  </si>
  <si>
    <t>21:0231:001084:0003:0001:00</t>
  </si>
  <si>
    <t>074M  :933260:00:------:--</t>
  </si>
  <si>
    <t>21:0843:001151</t>
  </si>
  <si>
    <t>21:0231:001085</t>
  </si>
  <si>
    <t>21:0231:001085:0003:0001:00</t>
  </si>
  <si>
    <t>074M  :933262:00:------:--</t>
  </si>
  <si>
    <t>21:0843:001152</t>
  </si>
  <si>
    <t>21:0231:001086</t>
  </si>
  <si>
    <t>21:0231:001086:0003:0001:00</t>
  </si>
  <si>
    <t>074M  :933263:00:------:--</t>
  </si>
  <si>
    <t>21:0843:001153</t>
  </si>
  <si>
    <t>21:0231:001087</t>
  </si>
  <si>
    <t>21:0231:001087:0003:0001:00</t>
  </si>
  <si>
    <t>074M  :933264:10:------:--</t>
  </si>
  <si>
    <t>21:0843:001154</t>
  </si>
  <si>
    <t>21:0231:001088</t>
  </si>
  <si>
    <t>21:0231:001088:0003:0001:00</t>
  </si>
  <si>
    <t>074M  :933265:20:933264:10</t>
  </si>
  <si>
    <t>21:0843:001155</t>
  </si>
  <si>
    <t>21:0231:001088:0004:0001:00</t>
  </si>
  <si>
    <t>074M  :933266:00:------:--</t>
  </si>
  <si>
    <t>21:0843:001156</t>
  </si>
  <si>
    <t>21:0231:001089</t>
  </si>
  <si>
    <t>21:0231:001089:0003:0001:00</t>
  </si>
  <si>
    <t>074M  :933267:00:------:--</t>
  </si>
  <si>
    <t>21:0843:001157</t>
  </si>
  <si>
    <t>21:0231:001090</t>
  </si>
  <si>
    <t>21:0231:001090:0003:0001:00</t>
  </si>
  <si>
    <t>074M  :933268:00:------:--</t>
  </si>
  <si>
    <t>21:0843:001158</t>
  </si>
  <si>
    <t>21:0231:001091</t>
  </si>
  <si>
    <t>21:0231:001091:0003:0001:00</t>
  </si>
  <si>
    <t>074M  :933269:00:------:--</t>
  </si>
  <si>
    <t>21:0843:001159</t>
  </si>
  <si>
    <t>21:0231:001092</t>
  </si>
  <si>
    <t>21:0231:001092:0003:0001:00</t>
  </si>
  <si>
    <t>074M  :933270:00:------:--</t>
  </si>
  <si>
    <t>21:0843:001160</t>
  </si>
  <si>
    <t>21:0231:001093</t>
  </si>
  <si>
    <t>21:0231:001093:0003:0001:00</t>
  </si>
  <si>
    <t>074M  :933271:00:------:--</t>
  </si>
  <si>
    <t>21:0843:001161</t>
  </si>
  <si>
    <t>21:0231:001094</t>
  </si>
  <si>
    <t>21:0231:001094:0003:0001:00</t>
  </si>
  <si>
    <t>074M  :933272:00:------:--</t>
  </si>
  <si>
    <t>21:0843:001162</t>
  </si>
  <si>
    <t>21:0231:001095</t>
  </si>
  <si>
    <t>21:0231:001095:0003:0001:00</t>
  </si>
  <si>
    <t>074M  :933273:00:------:--</t>
  </si>
  <si>
    <t>21:0843:001163</t>
  </si>
  <si>
    <t>21:0231:001096</t>
  </si>
  <si>
    <t>21:0231:001096:0003:0001:00</t>
  </si>
  <si>
    <t>074M  :933274:00:------:--</t>
  </si>
  <si>
    <t>21:0843:001164</t>
  </si>
  <si>
    <t>21:0231:001097</t>
  </si>
  <si>
    <t>21:0231:001097:0003:0001:00</t>
  </si>
  <si>
    <t>860</t>
  </si>
  <si>
    <t>074M  :933275:00:------:--</t>
  </si>
  <si>
    <t>21:0843:001165</t>
  </si>
  <si>
    <t>21:0231:001098</t>
  </si>
  <si>
    <t>21:0231:001098:0003:0001:00</t>
  </si>
  <si>
    <t>074M  :933276:00:------:--</t>
  </si>
  <si>
    <t>21:0843:001166</t>
  </si>
  <si>
    <t>21:0231:001099</t>
  </si>
  <si>
    <t>21:0231:001099:0003:0001:00</t>
  </si>
  <si>
    <t>074M  :933278:00:------:--</t>
  </si>
  <si>
    <t>21:0843:001167</t>
  </si>
  <si>
    <t>21:0231:001100</t>
  </si>
  <si>
    <t>21:0231:001100:0003:0001:00</t>
  </si>
  <si>
    <t>074M  :933279:00:------:--</t>
  </si>
  <si>
    <t>21:0843:001168</t>
  </si>
  <si>
    <t>21:0231:001101</t>
  </si>
  <si>
    <t>21:0231:001101:0003:0001:00</t>
  </si>
  <si>
    <t>074M  :933280:00:------:--</t>
  </si>
  <si>
    <t>21:0843:001169</t>
  </si>
  <si>
    <t>21:0231:001102</t>
  </si>
  <si>
    <t>21:0231:001102:0003:0001:00</t>
  </si>
  <si>
    <t>074M  :933282:00:------:--</t>
  </si>
  <si>
    <t>21:0843:001170</t>
  </si>
  <si>
    <t>21:0231:001103</t>
  </si>
  <si>
    <t>21:0231:001103:0003:0001:00</t>
  </si>
  <si>
    <t>074M  :933283:10:------:--</t>
  </si>
  <si>
    <t>21:0843:001171</t>
  </si>
  <si>
    <t>21:0231:001104</t>
  </si>
  <si>
    <t>21:0231:001104:0003:0001:00</t>
  </si>
  <si>
    <t>074M  :933284:20:933283:10</t>
  </si>
  <si>
    <t>21:0843:001172</t>
  </si>
  <si>
    <t>21:0231:001104:0004:0001:00</t>
  </si>
  <si>
    <t>074M  :933285:00:------:--</t>
  </si>
  <si>
    <t>21:0843:001173</t>
  </si>
  <si>
    <t>21:0231:001105</t>
  </si>
  <si>
    <t>21:0231:001105:0003:0001:00</t>
  </si>
  <si>
    <t>074M  :933287:00:------:--</t>
  </si>
  <si>
    <t>21:0843:001174</t>
  </si>
  <si>
    <t>21:0231:001106</t>
  </si>
  <si>
    <t>21:0231:001106:0003:0001:00</t>
  </si>
  <si>
    <t>074M  :933288:00:------:--</t>
  </si>
  <si>
    <t>21:0843:001175</t>
  </si>
  <si>
    <t>21:0231:001107</t>
  </si>
  <si>
    <t>21:0231:001107:0003:0001:00</t>
  </si>
  <si>
    <t>074M  :933289:00:------:--</t>
  </si>
  <si>
    <t>21:0843:001176</t>
  </si>
  <si>
    <t>21:0231:001108</t>
  </si>
  <si>
    <t>21:0231:001108:0003:0001:00</t>
  </si>
  <si>
    <t>074M  :933290:00:------:--</t>
  </si>
  <si>
    <t>21:0843:001177</t>
  </si>
  <si>
    <t>21:0231:001109</t>
  </si>
  <si>
    <t>21:0231:001109:0003:0001:00</t>
  </si>
  <si>
    <t>074M  :933291:00:------:--</t>
  </si>
  <si>
    <t>21:0843:001178</t>
  </si>
  <si>
    <t>21:0231:001110</t>
  </si>
  <si>
    <t>21:0231:001110:0003:0001:00</t>
  </si>
  <si>
    <t>074M  :933292:00:------:--</t>
  </si>
  <si>
    <t>21:0843:001179</t>
  </si>
  <si>
    <t>21:0231:001111</t>
  </si>
  <si>
    <t>21:0231:001111:0003:0001:00</t>
  </si>
  <si>
    <t>074M  :933293:00:------:--</t>
  </si>
  <si>
    <t>21:0843:001180</t>
  </si>
  <si>
    <t>21:0231:001112</t>
  </si>
  <si>
    <t>21:0231:001112:0003:0001:00</t>
  </si>
  <si>
    <t>074M  :933294:00:------:--</t>
  </si>
  <si>
    <t>21:0843:001181</t>
  </si>
  <si>
    <t>21:0231:001113</t>
  </si>
  <si>
    <t>21:0231:001113:0003:0001:00</t>
  </si>
  <si>
    <t>074M  :933295:00:------:--</t>
  </si>
  <si>
    <t>21:0843:001182</t>
  </si>
  <si>
    <t>21:0231:001114</t>
  </si>
  <si>
    <t>21:0231:001114:0003:0001:00</t>
  </si>
  <si>
    <t>074M  :933296:00:------:--</t>
  </si>
  <si>
    <t>21:0843:001183</t>
  </si>
  <si>
    <t>21:0231:001115</t>
  </si>
  <si>
    <t>21:0231:001115:0003:0001:00</t>
  </si>
  <si>
    <t>074M  :933297:00:------:--</t>
  </si>
  <si>
    <t>21:0843:001184</t>
  </si>
  <si>
    <t>21:0231:001116</t>
  </si>
  <si>
    <t>21:0231:001116:0003:0001:00</t>
  </si>
  <si>
    <t>074M  :933298:00:------:--</t>
  </si>
  <si>
    <t>21:0843:001185</t>
  </si>
  <si>
    <t>21:0231:001117</t>
  </si>
  <si>
    <t>21:0231:001117:0003:0001:00</t>
  </si>
  <si>
    <t>074M  :933299:00:------:--</t>
  </si>
  <si>
    <t>21:0843:001186</t>
  </si>
  <si>
    <t>21:0231:001118</t>
  </si>
  <si>
    <t>21:0231:001118:0003:0001:00</t>
  </si>
  <si>
    <t>188</t>
  </si>
  <si>
    <t>074M  :933300:00:------:--</t>
  </si>
  <si>
    <t>21:0843:001187</t>
  </si>
  <si>
    <t>21:0231:001119</t>
  </si>
  <si>
    <t>21:0231:001119:0003:0001:00</t>
  </si>
  <si>
    <t>074M  :933302:10:------:--</t>
  </si>
  <si>
    <t>21:0843:001188</t>
  </si>
  <si>
    <t>21:0231:001120</t>
  </si>
  <si>
    <t>21:0231:001120:0003:0001:00</t>
  </si>
  <si>
    <t>074M  :933303:20:933302:10</t>
  </si>
  <si>
    <t>21:0843:001189</t>
  </si>
  <si>
    <t>21:0231:001120:0004:0001:00</t>
  </si>
  <si>
    <t>074M  :933304:00:------:--</t>
  </si>
  <si>
    <t>21:0843:001190</t>
  </si>
  <si>
    <t>21:0231:001121</t>
  </si>
  <si>
    <t>21:0231:001121:0003:0001:00</t>
  </si>
  <si>
    <t>074M  :933305:00:------:--</t>
  </si>
  <si>
    <t>21:0843:001191</t>
  </si>
  <si>
    <t>21:0231:001122</t>
  </si>
  <si>
    <t>21:0231:001122:0003:0001:00</t>
  </si>
  <si>
    <t>074M  :933306:00:------:--</t>
  </si>
  <si>
    <t>21:0843:001192</t>
  </si>
  <si>
    <t>21:0231:001123</t>
  </si>
  <si>
    <t>21:0231:001123:0003:0001:00</t>
  </si>
  <si>
    <t>074M  :933308:00:------:--</t>
  </si>
  <si>
    <t>21:0843:001193</t>
  </si>
  <si>
    <t>21:0231:001124</t>
  </si>
  <si>
    <t>21:0231:001124:0003:0001:00</t>
  </si>
  <si>
    <t>074M  :933309:00:------:--</t>
  </si>
  <si>
    <t>21:0843:001194</t>
  </si>
  <si>
    <t>21:0231:001125</t>
  </si>
  <si>
    <t>21:0231:001125:0003:0001:00</t>
  </si>
  <si>
    <t>074M  :933310:00:------:--</t>
  </si>
  <si>
    <t>21:0843:001195</t>
  </si>
  <si>
    <t>21:0231:001126</t>
  </si>
  <si>
    <t>21:0231:001126:0003:0001:00</t>
  </si>
  <si>
    <t>074M  :933311:00:------:--</t>
  </si>
  <si>
    <t>21:0843:001196</t>
  </si>
  <si>
    <t>21:0231:001127</t>
  </si>
  <si>
    <t>21:0231:001127:0003:0001:00</t>
  </si>
  <si>
    <t>074M  :933312:00:------:--</t>
  </si>
  <si>
    <t>21:0843:001197</t>
  </si>
  <si>
    <t>21:0231:001128</t>
  </si>
  <si>
    <t>21:0231:001128:0003:0001:00</t>
  </si>
  <si>
    <t>074M  :933313:00:------:--</t>
  </si>
  <si>
    <t>21:0843:001198</t>
  </si>
  <si>
    <t>21:0231:001129</t>
  </si>
  <si>
    <t>21:0231:001129:0003:0001:00</t>
  </si>
  <si>
    <t>074M  :933314:00:------:--</t>
  </si>
  <si>
    <t>21:0843:001199</t>
  </si>
  <si>
    <t>21:0231:001130</t>
  </si>
  <si>
    <t>21:0231:001130:0003:0001:00</t>
  </si>
  <si>
    <t>074M  :933315:00:------:--</t>
  </si>
  <si>
    <t>21:0843:001200</t>
  </si>
  <si>
    <t>21:0231:001131</t>
  </si>
  <si>
    <t>21:0231:001131:0003:0001:00</t>
  </si>
  <si>
    <t>074M  :933316:00:------:--</t>
  </si>
  <si>
    <t>21:0843:001201</t>
  </si>
  <si>
    <t>21:0231:001132</t>
  </si>
  <si>
    <t>21:0231:001132:0003:0001:00</t>
  </si>
  <si>
    <t>074M  :933317:00:------:--</t>
  </si>
  <si>
    <t>21:0843:001202</t>
  </si>
  <si>
    <t>21:0231:001133</t>
  </si>
  <si>
    <t>21:0231:001133:0003:0001:00</t>
  </si>
  <si>
    <t>074M  :933318:00:------:--</t>
  </si>
  <si>
    <t>21:0843:001203</t>
  </si>
  <si>
    <t>21:0231:001134</t>
  </si>
  <si>
    <t>21:0231:001134:0003:0001:00</t>
  </si>
  <si>
    <t>074M  :933319:00:------:--</t>
  </si>
  <si>
    <t>21:0843:001204</t>
  </si>
  <si>
    <t>21:0231:001135</t>
  </si>
  <si>
    <t>21:0231:001135:0003:0001:00</t>
  </si>
  <si>
    <t>074M  :933320:00:------:--</t>
  </si>
  <si>
    <t>21:0843:001205</t>
  </si>
  <si>
    <t>21:0231:001136</t>
  </si>
  <si>
    <t>21:0231:001136:0003:0001:00</t>
  </si>
  <si>
    <t>074M  :933322:00:------:--</t>
  </si>
  <si>
    <t>21:0843:001206</t>
  </si>
  <si>
    <t>21:0231:001137</t>
  </si>
  <si>
    <t>21:0231:001137:0003:0001:00</t>
  </si>
  <si>
    <t>074M  :933323:10:------:--</t>
  </si>
  <si>
    <t>21:0843:001207</t>
  </si>
  <si>
    <t>21:0231:001138</t>
  </si>
  <si>
    <t>21:0231:001138:0003:0001:00</t>
  </si>
  <si>
    <t>074M  :933324:20:933323:10</t>
  </si>
  <si>
    <t>21:0843:001208</t>
  </si>
  <si>
    <t>21:0231:001138:0004:0001:00</t>
  </si>
  <si>
    <t>074M  :933325:00:------:--</t>
  </si>
  <si>
    <t>21:0843:001209</t>
  </si>
  <si>
    <t>21:0231:001139</t>
  </si>
  <si>
    <t>21:0231:001139:0003:0001:00</t>
  </si>
  <si>
    <t>074M  :933326:00:------:--</t>
  </si>
  <si>
    <t>21:0843:001210</t>
  </si>
  <si>
    <t>21:0231:001140</t>
  </si>
  <si>
    <t>21:0231:001140:0003:0001:00</t>
  </si>
  <si>
    <t>074M  :933327:00:------:--</t>
  </si>
  <si>
    <t>21:0843:001211</t>
  </si>
  <si>
    <t>21:0231:001141</t>
  </si>
  <si>
    <t>21:0231:001141:0003:0001:00</t>
  </si>
  <si>
    <t>074M  :933328:00:------:--</t>
  </si>
  <si>
    <t>21:0843:001212</t>
  </si>
  <si>
    <t>21:0231:001142</t>
  </si>
  <si>
    <t>21:0231:001142:0003:0001:00</t>
  </si>
  <si>
    <t>074M  :933329:00:------:--</t>
  </si>
  <si>
    <t>21:0843:001213</t>
  </si>
  <si>
    <t>21:0231:001143</t>
  </si>
  <si>
    <t>21:0231:001143:0003:0001:00</t>
  </si>
  <si>
    <t>074M  :933330:00:------:--</t>
  </si>
  <si>
    <t>21:0843:001214</t>
  </si>
  <si>
    <t>21:0231:001144</t>
  </si>
  <si>
    <t>21:0231:001144:0003:0001:00</t>
  </si>
  <si>
    <t>074M  :933331:00:------:--</t>
  </si>
  <si>
    <t>21:0843:001215</t>
  </si>
  <si>
    <t>21:0231:001145</t>
  </si>
  <si>
    <t>21:0231:001145:0003:0001:00</t>
  </si>
  <si>
    <t>074M  :933332:00:------:--</t>
  </si>
  <si>
    <t>21:0843:001216</t>
  </si>
  <si>
    <t>21:0231:001146</t>
  </si>
  <si>
    <t>21:0231:001146:0003:0001:00</t>
  </si>
  <si>
    <t>074M  :933334:00:------:--</t>
  </si>
  <si>
    <t>21:0843:001217</t>
  </si>
  <si>
    <t>21:0231:001147</t>
  </si>
  <si>
    <t>21:0231:001147:0003:0001:00</t>
  </si>
  <si>
    <t>074M  :933335:00:------:--</t>
  </si>
  <si>
    <t>21:0843:001218</t>
  </si>
  <si>
    <t>21:0231:001148</t>
  </si>
  <si>
    <t>21:0231:001148:0003:0001:00</t>
  </si>
  <si>
    <t>074M  :933336:00:------:--</t>
  </si>
  <si>
    <t>21:0843:001219</t>
  </si>
  <si>
    <t>21:0231:001149</t>
  </si>
  <si>
    <t>21:0231:001149:0003:0001:00</t>
  </si>
  <si>
    <t>074M  :933337:00:------:--</t>
  </si>
  <si>
    <t>21:0843:001220</t>
  </si>
  <si>
    <t>21:0231:001150</t>
  </si>
  <si>
    <t>21:0231:001150:0003:0001:00</t>
  </si>
  <si>
    <t>074M  :933338:00:------:--</t>
  </si>
  <si>
    <t>21:0843:001221</t>
  </si>
  <si>
    <t>21:0231:001151</t>
  </si>
  <si>
    <t>21:0231:001151:0003:0001:00</t>
  </si>
  <si>
    <t>074M  :933339:00:------:--</t>
  </si>
  <si>
    <t>21:0843:001222</t>
  </si>
  <si>
    <t>21:0231:001152</t>
  </si>
  <si>
    <t>21:0231:001152:0003:0001:00</t>
  </si>
  <si>
    <t>074M  :933340:00:------:--</t>
  </si>
  <si>
    <t>21:0843:001223</t>
  </si>
  <si>
    <t>21:0231:001153</t>
  </si>
  <si>
    <t>21:0231:001153:0003:0001:00</t>
  </si>
  <si>
    <t>074M  :933342:00:------:--</t>
  </si>
  <si>
    <t>21:0843:001224</t>
  </si>
  <si>
    <t>21:0231:001154</t>
  </si>
  <si>
    <t>21:0231:001154:0003:0001:00</t>
  </si>
  <si>
    <t>074M  :933343:10:------:--</t>
  </si>
  <si>
    <t>21:0843:001225</t>
  </si>
  <si>
    <t>21:0231:001155</t>
  </si>
  <si>
    <t>21:0231:001155:0003:0001:00</t>
  </si>
  <si>
    <t>074M  :933344:20:933343:10</t>
  </si>
  <si>
    <t>21:0843:001226</t>
  </si>
  <si>
    <t>21:0231:001155:0004:0001:00</t>
  </si>
  <si>
    <t>074M  :933345:00:------:--</t>
  </si>
  <si>
    <t>21:0843:001227</t>
  </si>
  <si>
    <t>21:0231:001156</t>
  </si>
  <si>
    <t>21:0231:001156:0003:0001:00</t>
  </si>
  <si>
    <t>074M  :933346:00:------:--</t>
  </si>
  <si>
    <t>21:0843:001228</t>
  </si>
  <si>
    <t>21:0231:001157</t>
  </si>
  <si>
    <t>21:0231:001157:0003:0001:00</t>
  </si>
  <si>
    <t>074M  :933347:00:------:--</t>
  </si>
  <si>
    <t>21:0843:001229</t>
  </si>
  <si>
    <t>21:0231:001158</t>
  </si>
  <si>
    <t>21:0231:001158:0003:0001:00</t>
  </si>
  <si>
    <t>074M  :933348:00:------:--</t>
  </si>
  <si>
    <t>21:0843:001230</t>
  </si>
  <si>
    <t>21:0231:001159</t>
  </si>
  <si>
    <t>21:0231:001159:0003:0001:00</t>
  </si>
  <si>
    <t>064L  :931002:00:------:--</t>
  </si>
  <si>
    <t>21:0846:000001</t>
  </si>
  <si>
    <t>21:0232:000001</t>
  </si>
  <si>
    <t>21:0232:000001:0003:0001:00</t>
  </si>
  <si>
    <t>064L  :931003:00:------:--</t>
  </si>
  <si>
    <t>21:0846:000002</t>
  </si>
  <si>
    <t>21:0232:000002</t>
  </si>
  <si>
    <t>21:0232:000002:0003:0001:00</t>
  </si>
  <si>
    <t>064L  :931004:00:------:--</t>
  </si>
  <si>
    <t>21:0846:000003</t>
  </si>
  <si>
    <t>21:0232:000003</t>
  </si>
  <si>
    <t>21:0232:000003:0003:0001:00</t>
  </si>
  <si>
    <t>064L  :931005:10:------:--</t>
  </si>
  <si>
    <t>21:0846:000004</t>
  </si>
  <si>
    <t>21:0232:000004</t>
  </si>
  <si>
    <t>21:0232:000004:0003:0001:00</t>
  </si>
  <si>
    <t>064L  :931007:20:931005:10</t>
  </si>
  <si>
    <t>21:0846:000005</t>
  </si>
  <si>
    <t>21:0232:000004:0004:0001:00</t>
  </si>
  <si>
    <t>064L  :931008:00:------:--</t>
  </si>
  <si>
    <t>21:0846:000006</t>
  </si>
  <si>
    <t>21:0232:000005</t>
  </si>
  <si>
    <t>21:0232:000005:0003:0001:00</t>
  </si>
  <si>
    <t>224</t>
  </si>
  <si>
    <t>064L  :931009:00:------:--</t>
  </si>
  <si>
    <t>21:0846:000007</t>
  </si>
  <si>
    <t>21:0232:000006</t>
  </si>
  <si>
    <t>21:0232:000006:0003:0001:00</t>
  </si>
  <si>
    <t>064L  :931010:00:------:--</t>
  </si>
  <si>
    <t>21:0846:000008</t>
  </si>
  <si>
    <t>21:0232:000007</t>
  </si>
  <si>
    <t>21:0232:000007:0003:0001:00</t>
  </si>
  <si>
    <t>064L  :931011:00:------:--</t>
  </si>
  <si>
    <t>21:0846:000009</t>
  </si>
  <si>
    <t>21:0232:000008</t>
  </si>
  <si>
    <t>21:0232:000008:0003:0001:00</t>
  </si>
  <si>
    <t>064L  :931012:00:------:--</t>
  </si>
  <si>
    <t>21:0846:000010</t>
  </si>
  <si>
    <t>21:0232:000009</t>
  </si>
  <si>
    <t>21:0232:000009:0003:0001:00</t>
  </si>
  <si>
    <t>064L  :931013:00:------:--</t>
  </si>
  <si>
    <t>21:0846:000011</t>
  </si>
  <si>
    <t>21:0232:000010</t>
  </si>
  <si>
    <t>21:0232:000010:0003:0001:00</t>
  </si>
  <si>
    <t>064L  :931014:00:------:--</t>
  </si>
  <si>
    <t>21:0846:000012</t>
  </si>
  <si>
    <t>21:0232:000011</t>
  </si>
  <si>
    <t>21:0232:000011:0003:0001:00</t>
  </si>
  <si>
    <t>064L  :931015:00:------:--</t>
  </si>
  <si>
    <t>21:0846:000013</t>
  </si>
  <si>
    <t>21:0232:000012</t>
  </si>
  <si>
    <t>21:0232:000012:0003:0001:00</t>
  </si>
  <si>
    <t>064L  :931016:00:------:--</t>
  </si>
  <si>
    <t>21:0846:000014</t>
  </si>
  <si>
    <t>21:0232:000013</t>
  </si>
  <si>
    <t>21:0232:000013:0003:0001:00</t>
  </si>
  <si>
    <t>064L  :931017:00:------:--</t>
  </si>
  <si>
    <t>21:0846:000015</t>
  </si>
  <si>
    <t>21:0232:000014</t>
  </si>
  <si>
    <t>21:0232:000014:0003:0001:00</t>
  </si>
  <si>
    <t>064L  :931018:00:------:--</t>
  </si>
  <si>
    <t>21:0846:000016</t>
  </si>
  <si>
    <t>21:0232:000015</t>
  </si>
  <si>
    <t>21:0232:000015:0003:0001:00</t>
  </si>
  <si>
    <t>064L  :931019:00:------:--</t>
  </si>
  <si>
    <t>21:0846:000017</t>
  </si>
  <si>
    <t>21:0232:000016</t>
  </si>
  <si>
    <t>21:0232:000016:0003:0001:00</t>
  </si>
  <si>
    <t>064L  :931020:00:------:--</t>
  </si>
  <si>
    <t>21:0846:000018</t>
  </si>
  <si>
    <t>21:0232:000017</t>
  </si>
  <si>
    <t>21:0232:000017:0003:0001:00</t>
  </si>
  <si>
    <t>064L  :931022:00:------:--</t>
  </si>
  <si>
    <t>21:0846:000019</t>
  </si>
  <si>
    <t>21:0232:000018</t>
  </si>
  <si>
    <t>21:0232:000018:0003:0001:00</t>
  </si>
  <si>
    <t>064L  :931023:00:------:--</t>
  </si>
  <si>
    <t>21:0846:000020</t>
  </si>
  <si>
    <t>21:0232:000019</t>
  </si>
  <si>
    <t>21:0232:000019:0003:0001:00</t>
  </si>
  <si>
    <t>064L  :931024:00:------:--</t>
  </si>
  <si>
    <t>21:0846:000021</t>
  </si>
  <si>
    <t>21:0232:000020</t>
  </si>
  <si>
    <t>21:0232:000020:0003:0001:00</t>
  </si>
  <si>
    <t>064L  :931025:00:------:--</t>
  </si>
  <si>
    <t>21:0846:000022</t>
  </si>
  <si>
    <t>21:0232:000021</t>
  </si>
  <si>
    <t>21:0232:000021:0003:0001:00</t>
  </si>
  <si>
    <t>064L  :931026:10:------:--</t>
  </si>
  <si>
    <t>21:0846:000023</t>
  </si>
  <si>
    <t>21:0232:000022</t>
  </si>
  <si>
    <t>21:0232:000022:0003:0001:00</t>
  </si>
  <si>
    <t>064L  :931027:20:931026:10</t>
  </si>
  <si>
    <t>21:0846:000024</t>
  </si>
  <si>
    <t>21:0232:000022:0004:0001:00</t>
  </si>
  <si>
    <t>064L  :931028:00:------:--</t>
  </si>
  <si>
    <t>21:0846:000025</t>
  </si>
  <si>
    <t>21:0232:000023</t>
  </si>
  <si>
    <t>21:0232:000023:0003:0001:00</t>
  </si>
  <si>
    <t>064L  :931029:00:------:--</t>
  </si>
  <si>
    <t>21:0846:000026</t>
  </si>
  <si>
    <t>21:0232:000024</t>
  </si>
  <si>
    <t>21:0232:000024:0003:0001:00</t>
  </si>
  <si>
    <t>064L  :931030:00:------:--</t>
  </si>
  <si>
    <t>21:0846:000027</t>
  </si>
  <si>
    <t>21:0232:000025</t>
  </si>
  <si>
    <t>21:0232:000025:0003:0001:00</t>
  </si>
  <si>
    <t>064L  :931031:00:------:--</t>
  </si>
  <si>
    <t>21:0846:000028</t>
  </si>
  <si>
    <t>21:0232:000026</t>
  </si>
  <si>
    <t>21:0232:000026:0003:0001:00</t>
  </si>
  <si>
    <t>064L  :931033:00:------:--</t>
  </si>
  <si>
    <t>21:0846:000029</t>
  </si>
  <si>
    <t>21:0232:000027</t>
  </si>
  <si>
    <t>21:0232:000027:0003:0001:00</t>
  </si>
  <si>
    <t>064L  :931034:00:------:--</t>
  </si>
  <si>
    <t>21:0846:000030</t>
  </si>
  <si>
    <t>21:0232:000028</t>
  </si>
  <si>
    <t>21:0232:000028:0003:0001:00</t>
  </si>
  <si>
    <t>064L  :931035:00:------:--</t>
  </si>
  <si>
    <t>21:0846:000031</t>
  </si>
  <si>
    <t>21:0232:000029</t>
  </si>
  <si>
    <t>21:0232:000029:0003:0001:00</t>
  </si>
  <si>
    <t>064L  :931036:00:------:--</t>
  </si>
  <si>
    <t>21:0846:000032</t>
  </si>
  <si>
    <t>21:0232:000030</t>
  </si>
  <si>
    <t>21:0232:000030:0003:0001:00</t>
  </si>
  <si>
    <t>064L  :931037:00:------:--</t>
  </si>
  <si>
    <t>21:0846:000033</t>
  </si>
  <si>
    <t>21:0232:000031</t>
  </si>
  <si>
    <t>21:0232:000031:0003:0001:00</t>
  </si>
  <si>
    <t>064L  :931038:00:------:--</t>
  </si>
  <si>
    <t>21:0846:000034</t>
  </si>
  <si>
    <t>21:0232:000032</t>
  </si>
  <si>
    <t>21:0232:000032:0003:0001:00</t>
  </si>
  <si>
    <t>064L  :931039:00:------:--</t>
  </si>
  <si>
    <t>21:0846:000035</t>
  </si>
  <si>
    <t>21:0232:000033</t>
  </si>
  <si>
    <t>21:0232:000033:0003:0001:00</t>
  </si>
  <si>
    <t>064L  :931040:00:------:--</t>
  </si>
  <si>
    <t>21:0846:000036</t>
  </si>
  <si>
    <t>21:0232:000034</t>
  </si>
  <si>
    <t>21:0232:000034:0003:0001:00</t>
  </si>
  <si>
    <t>064L  :931042:00:------:--</t>
  </si>
  <si>
    <t>21:0846:000037</t>
  </si>
  <si>
    <t>21:0232:000035</t>
  </si>
  <si>
    <t>21:0232:000035:0003:0001:00</t>
  </si>
  <si>
    <t>064L  :931043:00:------:--</t>
  </si>
  <si>
    <t>21:0846:000038</t>
  </si>
  <si>
    <t>21:0232:000036</t>
  </si>
  <si>
    <t>21:0232:000036:0003:0001:00</t>
  </si>
  <si>
    <t>064L  :931045:00:------:--</t>
  </si>
  <si>
    <t>21:0846:000039</t>
  </si>
  <si>
    <t>21:0232:000037</t>
  </si>
  <si>
    <t>21:0232:000037:0003:0001:00</t>
  </si>
  <si>
    <t>064L  :931046:10:------:--</t>
  </si>
  <si>
    <t>21:0846:000040</t>
  </si>
  <si>
    <t>21:0232:000038</t>
  </si>
  <si>
    <t>21:0232:000038:0003:0001:00</t>
  </si>
  <si>
    <t>064L  :931047:20:931046:10</t>
  </si>
  <si>
    <t>21:0846:000041</t>
  </si>
  <si>
    <t>21:0232:000038:0004:0001:00</t>
  </si>
  <si>
    <t>064L  :931048:00:------:--</t>
  </si>
  <si>
    <t>21:0846:000042</t>
  </si>
  <si>
    <t>21:0232:000039</t>
  </si>
  <si>
    <t>21:0232:000039:0003:0001:00</t>
  </si>
  <si>
    <t>064L  :931049:00:------:--</t>
  </si>
  <si>
    <t>21:0846:000043</t>
  </si>
  <si>
    <t>21:0232:000040</t>
  </si>
  <si>
    <t>21:0232:000040:0003:0001:00</t>
  </si>
  <si>
    <t>064L  :931050:00:------:--</t>
  </si>
  <si>
    <t>21:0846:000044</t>
  </si>
  <si>
    <t>21:0232:000041</t>
  </si>
  <si>
    <t>21:0232:000041:0003:0001:00</t>
  </si>
  <si>
    <t>064L  :931051:00:------:--</t>
  </si>
  <si>
    <t>21:0846:000045</t>
  </si>
  <si>
    <t>21:0232:000042</t>
  </si>
  <si>
    <t>21:0232:000042:0003:0001:00</t>
  </si>
  <si>
    <t>064L  :931052:00:------:--</t>
  </si>
  <si>
    <t>21:0846:000046</t>
  </si>
  <si>
    <t>21:0232:000043</t>
  </si>
  <si>
    <t>21:0232:000043:0003:0001:00</t>
  </si>
  <si>
    <t>064L  :931053:00:------:--</t>
  </si>
  <si>
    <t>21:0846:000047</t>
  </si>
  <si>
    <t>21:0232:000044</t>
  </si>
  <si>
    <t>21:0232:000044:0003:0001:00</t>
  </si>
  <si>
    <t>064L  :931054:00:------:--</t>
  </si>
  <si>
    <t>21:0846:000048</t>
  </si>
  <si>
    <t>21:0232:000045</t>
  </si>
  <si>
    <t>21:0232:000045:0003:0001:00</t>
  </si>
  <si>
    <t>064L  :931055:00:------:--</t>
  </si>
  <si>
    <t>21:0846:000049</t>
  </si>
  <si>
    <t>21:0232:000046</t>
  </si>
  <si>
    <t>21:0232:000046:0003:0001:00</t>
  </si>
  <si>
    <t>064L  :931056:00:------:--</t>
  </si>
  <si>
    <t>21:0846:000050</t>
  </si>
  <si>
    <t>21:0232:000047</t>
  </si>
  <si>
    <t>21:0232:000047:0003:0001:00</t>
  </si>
  <si>
    <t>064L  :931057:00:------:--</t>
  </si>
  <si>
    <t>21:0846:000051</t>
  </si>
  <si>
    <t>21:0232:000048</t>
  </si>
  <si>
    <t>21:0232:000048:0003:0001:00</t>
  </si>
  <si>
    <t>064L  :931058:00:------:--</t>
  </si>
  <si>
    <t>21:0846:000052</t>
  </si>
  <si>
    <t>21:0232:000049</t>
  </si>
  <si>
    <t>21:0232:000049:0003:0001:00</t>
  </si>
  <si>
    <t>064L  :931059:00:------:--</t>
  </si>
  <si>
    <t>21:0846:000053</t>
  </si>
  <si>
    <t>21:0232:000050</t>
  </si>
  <si>
    <t>21:0232:000050:0003:0001:00</t>
  </si>
  <si>
    <t>064L  :931060:00:------:--</t>
  </si>
  <si>
    <t>21:0846:000054</t>
  </si>
  <si>
    <t>21:0232:000051</t>
  </si>
  <si>
    <t>21:0232:000051:0003:0001:00</t>
  </si>
  <si>
    <t>064L  :931062:00:------:--</t>
  </si>
  <si>
    <t>21:0846:000055</t>
  </si>
  <si>
    <t>21:0232:000052</t>
  </si>
  <si>
    <t>21:0232:000052:0003:0001:00</t>
  </si>
  <si>
    <t>064L  :931063:00:------:--</t>
  </si>
  <si>
    <t>21:0846:000056</t>
  </si>
  <si>
    <t>21:0232:000053</t>
  </si>
  <si>
    <t>21:0232:000053:0003:0001:00</t>
  </si>
  <si>
    <t>064L  :931064:00:------:--</t>
  </si>
  <si>
    <t>21:0846:000057</t>
  </si>
  <si>
    <t>21:0232:000054</t>
  </si>
  <si>
    <t>21:0232:000054:0003:0001:00</t>
  </si>
  <si>
    <t>064L  :931065:00:------:--</t>
  </si>
  <si>
    <t>21:0846:000058</t>
  </si>
  <si>
    <t>21:0232:000055</t>
  </si>
  <si>
    <t>21:0232:000055:0003:0001:00</t>
  </si>
  <si>
    <t>064L  :931066:10:------:--</t>
  </si>
  <si>
    <t>21:0846:000059</t>
  </si>
  <si>
    <t>21:0232:000056</t>
  </si>
  <si>
    <t>21:0232:000056:0003:0001:00</t>
  </si>
  <si>
    <t>064L  :931067:20:931066:10</t>
  </si>
  <si>
    <t>21:0846:000060</t>
  </si>
  <si>
    <t>21:0232:000056:0004:0001:00</t>
  </si>
  <si>
    <t>064L  :931068:00:------:--</t>
  </si>
  <si>
    <t>21:0846:000061</t>
  </si>
  <si>
    <t>21:0232:000057</t>
  </si>
  <si>
    <t>21:0232:000057:0003:0001:00</t>
  </si>
  <si>
    <t>064L  :931069:00:------:--</t>
  </si>
  <si>
    <t>21:0846:000062</t>
  </si>
  <si>
    <t>21:0232:000058</t>
  </si>
  <si>
    <t>21:0232:000058:0003:0001:00</t>
  </si>
  <si>
    <t>064L  :931070:00:------:--</t>
  </si>
  <si>
    <t>21:0846:000063</t>
  </si>
  <si>
    <t>21:0232:000059</t>
  </si>
  <si>
    <t>21:0232:000059:0003:0001:00</t>
  </si>
  <si>
    <t>064L  :931071:00:------:--</t>
  </si>
  <si>
    <t>21:0846:000064</t>
  </si>
  <si>
    <t>21:0232:000060</t>
  </si>
  <si>
    <t>21:0232:000060:0003:0001:00</t>
  </si>
  <si>
    <t>064L  :931072:00:------:--</t>
  </si>
  <si>
    <t>21:0846:000065</t>
  </si>
  <si>
    <t>21:0232:000061</t>
  </si>
  <si>
    <t>21:0232:000061:0003:0001:00</t>
  </si>
  <si>
    <t>064L  :931073:00:------:--</t>
  </si>
  <si>
    <t>21:0846:000066</t>
  </si>
  <si>
    <t>21:0232:000062</t>
  </si>
  <si>
    <t>21:0232:000062:0003:0001:00</t>
  </si>
  <si>
    <t>064L  :931074:00:------:--</t>
  </si>
  <si>
    <t>21:0846:000067</t>
  </si>
  <si>
    <t>21:0232:000063</t>
  </si>
  <si>
    <t>21:0232:000063:0003:0001:00</t>
  </si>
  <si>
    <t>064L  :931076:00:------:--</t>
  </si>
  <si>
    <t>21:0846:000068</t>
  </si>
  <si>
    <t>21:0232:000064</t>
  </si>
  <si>
    <t>21:0232:000064:0003:0001:00</t>
  </si>
  <si>
    <t>064L  :931077:00:------:--</t>
  </si>
  <si>
    <t>21:0846:000069</t>
  </si>
  <si>
    <t>21:0232:000065</t>
  </si>
  <si>
    <t>21:0232:000065:0003:0001:00</t>
  </si>
  <si>
    <t>064L  :931078:00:------:--</t>
  </si>
  <si>
    <t>21:0846:000070</t>
  </si>
  <si>
    <t>21:0232:000066</t>
  </si>
  <si>
    <t>21:0232:000066:0003:0001:00</t>
  </si>
  <si>
    <t>064L  :931079:00:------:--</t>
  </si>
  <si>
    <t>21:0846:000071</t>
  </si>
  <si>
    <t>21:0232:000067</t>
  </si>
  <si>
    <t>21:0232:000067:0003:0001:00</t>
  </si>
  <si>
    <t>064L  :931080:00:------:--</t>
  </si>
  <si>
    <t>21:0846:000072</t>
  </si>
  <si>
    <t>21:0232:000068</t>
  </si>
  <si>
    <t>21:0232:000068:0003:0001:00</t>
  </si>
  <si>
    <t>064L  :931083:10:------:--</t>
  </si>
  <si>
    <t>21:0846:000073</t>
  </si>
  <si>
    <t>21:0232:000069</t>
  </si>
  <si>
    <t>21:0232:000069:0003:0001:00</t>
  </si>
  <si>
    <t>064L  :931084:20:931083:10</t>
  </si>
  <si>
    <t>21:0846:000074</t>
  </si>
  <si>
    <t>21:0232:000069:0004:0001:00</t>
  </si>
  <si>
    <t>064L  :931085:00:------:--</t>
  </si>
  <si>
    <t>21:0846:000075</t>
  </si>
  <si>
    <t>21:0232:000070</t>
  </si>
  <si>
    <t>21:0232:000070:0003:0001:00</t>
  </si>
  <si>
    <t>064L  :931086:00:------:--</t>
  </si>
  <si>
    <t>21:0846:000076</t>
  </si>
  <si>
    <t>21:0232:000071</t>
  </si>
  <si>
    <t>21:0232:000071:0003:0001:00</t>
  </si>
  <si>
    <t>064L  :931087:00:------:--</t>
  </si>
  <si>
    <t>21:0846:000077</t>
  </si>
  <si>
    <t>21:0232:000072</t>
  </si>
  <si>
    <t>21:0232:000072:0003:0001:00</t>
  </si>
  <si>
    <t>064L  :931088:00:------:--</t>
  </si>
  <si>
    <t>21:0846:000078</t>
  </si>
  <si>
    <t>21:0232:000073</t>
  </si>
  <si>
    <t>21:0232:000073:0003:0001:00</t>
  </si>
  <si>
    <t>064L  :931089:00:------:--</t>
  </si>
  <si>
    <t>21:0846:000079</t>
  </si>
  <si>
    <t>21:0232:000074</t>
  </si>
  <si>
    <t>21:0232:000074:0003:0001:00</t>
  </si>
  <si>
    <t>064L  :933002:00:------:--</t>
  </si>
  <si>
    <t>21:0846:000080</t>
  </si>
  <si>
    <t>21:0232:000075</t>
  </si>
  <si>
    <t>21:0232:000075:0003:0001:00</t>
  </si>
  <si>
    <t>064L  :933003:00:------:--</t>
  </si>
  <si>
    <t>21:0846:000081</t>
  </si>
  <si>
    <t>21:0232:000076</t>
  </si>
  <si>
    <t>21:0232:000076:0003:0001:00</t>
  </si>
  <si>
    <t>064L  :933004:00:------:--</t>
  </si>
  <si>
    <t>21:0846:000082</t>
  </si>
  <si>
    <t>21:0232:000077</t>
  </si>
  <si>
    <t>21:0232:000077:0003:0001:00</t>
  </si>
  <si>
    <t>064L  :933005:10:------:--</t>
  </si>
  <si>
    <t>21:0846:000083</t>
  </si>
  <si>
    <t>21:0232:000078</t>
  </si>
  <si>
    <t>21:0232:000078:0003:0001:00</t>
  </si>
  <si>
    <t>064L  :933006:20:933005:10</t>
  </si>
  <si>
    <t>21:0846:000084</t>
  </si>
  <si>
    <t>21:0232:000078:0004:0001:00</t>
  </si>
  <si>
    <t>064L  :933007:00:------:--</t>
  </si>
  <si>
    <t>21:0846:000085</t>
  </si>
  <si>
    <t>21:0232:000079</t>
  </si>
  <si>
    <t>21:0232:000079:0003:0001:00</t>
  </si>
  <si>
    <t>064L  :933008:00:------:--</t>
  </si>
  <si>
    <t>21:0846:000086</t>
  </si>
  <si>
    <t>21:0232:000080</t>
  </si>
  <si>
    <t>21:0232:000080:0003:0001:00</t>
  </si>
  <si>
    <t>064L  :933009:00:------:--</t>
  </si>
  <si>
    <t>21:0846:000087</t>
  </si>
  <si>
    <t>21:0232:000081</t>
  </si>
  <si>
    <t>21:0232:000081:0003:0001:00</t>
  </si>
  <si>
    <t>064L  :933010:00:------:--</t>
  </si>
  <si>
    <t>21:0846:000088</t>
  </si>
  <si>
    <t>21:0232:000082</t>
  </si>
  <si>
    <t>21:0232:000082:0003:0001:00</t>
  </si>
  <si>
    <t>064L  :933011:00:------:--</t>
  </si>
  <si>
    <t>21:0846:000089</t>
  </si>
  <si>
    <t>21:0232:000083</t>
  </si>
  <si>
    <t>21:0232:000083:0003:0001:00</t>
  </si>
  <si>
    <t>064L  :933012:00:------:--</t>
  </si>
  <si>
    <t>21:0846:000090</t>
  </si>
  <si>
    <t>21:0232:000084</t>
  </si>
  <si>
    <t>21:0232:000084:0003:0001:00</t>
  </si>
  <si>
    <t>064L  :933013:00:------:--</t>
  </si>
  <si>
    <t>21:0846:000091</t>
  </si>
  <si>
    <t>21:0232:000085</t>
  </si>
  <si>
    <t>21:0232:000085:0003:0001:00</t>
  </si>
  <si>
    <t>064L  :933014:00:------:--</t>
  </si>
  <si>
    <t>21:0846:000092</t>
  </si>
  <si>
    <t>21:0232:000086</t>
  </si>
  <si>
    <t>21:0232:000086:0003:0001:00</t>
  </si>
  <si>
    <t>064L  :933015:00:------:--</t>
  </si>
  <si>
    <t>21:0846:000093</t>
  </si>
  <si>
    <t>21:0232:000087</t>
  </si>
  <si>
    <t>21:0232:000087:0003:0001:00</t>
  </si>
  <si>
    <t>064L  :933016:00:------:--</t>
  </si>
  <si>
    <t>21:0846:000094</t>
  </si>
  <si>
    <t>21:0232:000088</t>
  </si>
  <si>
    <t>21:0232:000088:0003:0001:00</t>
  </si>
  <si>
    <t>064L  :933017:00:------:--</t>
  </si>
  <si>
    <t>21:0846:000095</t>
  </si>
  <si>
    <t>21:0232:000089</t>
  </si>
  <si>
    <t>21:0232:000089:0003:0001:00</t>
  </si>
  <si>
    <t>064L  :933018:00:------:--</t>
  </si>
  <si>
    <t>21:0846:000096</t>
  </si>
  <si>
    <t>21:0232:000090</t>
  </si>
  <si>
    <t>21:0232:000090:0003:0001:00</t>
  </si>
  <si>
    <t>064L  :933020:00:------:--</t>
  </si>
  <si>
    <t>21:0846:000097</t>
  </si>
  <si>
    <t>21:0232:000091</t>
  </si>
  <si>
    <t>21:0232:000091:0003:0001:00</t>
  </si>
  <si>
    <t>064L  :933022:00:------:--</t>
  </si>
  <si>
    <t>21:0846:000098</t>
  </si>
  <si>
    <t>21:0232:000092</t>
  </si>
  <si>
    <t>21:0232:000092:0003:0001:00</t>
  </si>
  <si>
    <t>064L  :933023:10:------:--</t>
  </si>
  <si>
    <t>21:0846:000099</t>
  </si>
  <si>
    <t>21:0232:000093</t>
  </si>
  <si>
    <t>21:0232:000093:0003:0001:00</t>
  </si>
  <si>
    <t>064L  :933024:20:933023:10</t>
  </si>
  <si>
    <t>21:0846:000100</t>
  </si>
  <si>
    <t>21:0232:000093:0004:0001:00</t>
  </si>
  <si>
    <t>064L  :933025:00:------:--</t>
  </si>
  <si>
    <t>21:0846:000101</t>
  </si>
  <si>
    <t>21:0232:000094</t>
  </si>
  <si>
    <t>21:0232:000094:0003:0001:00</t>
  </si>
  <si>
    <t>064L  :933026:00:------:--</t>
  </si>
  <si>
    <t>21:0846:000102</t>
  </si>
  <si>
    <t>21:0232:000095</t>
  </si>
  <si>
    <t>21:0232:000095:0003:0001:00</t>
  </si>
  <si>
    <t>064L  :933027:00:------:--</t>
  </si>
  <si>
    <t>21:0846:000103</t>
  </si>
  <si>
    <t>21:0232:000096</t>
  </si>
  <si>
    <t>21:0232:000096:0003:0001:00</t>
  </si>
  <si>
    <t>064L  :933028:00:------:--</t>
  </si>
  <si>
    <t>21:0846:000104</t>
  </si>
  <si>
    <t>21:0232:000097</t>
  </si>
  <si>
    <t>21:0232:000097:0003:0001:00</t>
  </si>
  <si>
    <t>064L  :933029:00:------:--</t>
  </si>
  <si>
    <t>21:0846:000105</t>
  </si>
  <si>
    <t>21:0232:000098</t>
  </si>
  <si>
    <t>21:0232:000098:0003:0001:00</t>
  </si>
  <si>
    <t>064L  :933030:00:------:--</t>
  </si>
  <si>
    <t>21:0846:000106</t>
  </si>
  <si>
    <t>21:0232:000099</t>
  </si>
  <si>
    <t>21:0232:000099:0003:0001:00</t>
  </si>
  <si>
    <t>064L  :933031:00:------:--</t>
  </si>
  <si>
    <t>21:0846:000107</t>
  </si>
  <si>
    <t>21:0232:000100</t>
  </si>
  <si>
    <t>21:0232:000100:0003:0001:00</t>
  </si>
  <si>
    <t>064L  :933032:00:------:--</t>
  </si>
  <si>
    <t>21:0846:000108</t>
  </si>
  <si>
    <t>21:0232:000101</t>
  </si>
  <si>
    <t>21:0232:000101:0003:0001:00</t>
  </si>
  <si>
    <t>064L  :933033:00:------:--</t>
  </si>
  <si>
    <t>21:0846:000109</t>
  </si>
  <si>
    <t>21:0232:000102</t>
  </si>
  <si>
    <t>21:0232:000102:0003:0001:00</t>
  </si>
  <si>
    <t>064L  :933034:00:------:--</t>
  </si>
  <si>
    <t>21:0846:000110</t>
  </si>
  <si>
    <t>21:0232:000103</t>
  </si>
  <si>
    <t>21:0232:000103:0003:0001:00</t>
  </si>
  <si>
    <t>064L  :933035:00:------:--</t>
  </si>
  <si>
    <t>21:0846:000111</t>
  </si>
  <si>
    <t>21:0232:000104</t>
  </si>
  <si>
    <t>21:0232:000104:0003:0001:00</t>
  </si>
  <si>
    <t>064L  :933036:00:------:--</t>
  </si>
  <si>
    <t>21:0846:000112</t>
  </si>
  <si>
    <t>21:0232:000105</t>
  </si>
  <si>
    <t>21:0232:000105:0003:0001:00</t>
  </si>
  <si>
    <t>064L  :933038:00:------:--</t>
  </si>
  <si>
    <t>21:0846:000113</t>
  </si>
  <si>
    <t>21:0232:000106</t>
  </si>
  <si>
    <t>21:0232:000106:0003:0001:00</t>
  </si>
  <si>
    <t>064L  :933039:00:------:--</t>
  </si>
  <si>
    <t>21:0846:000114</t>
  </si>
  <si>
    <t>21:0232:000107</t>
  </si>
  <si>
    <t>21:0232:000107:0003:0001:00</t>
  </si>
  <si>
    <t>064L  :933040:00:------:--</t>
  </si>
  <si>
    <t>21:0846:000115</t>
  </si>
  <si>
    <t>21:0232:000108</t>
  </si>
  <si>
    <t>21:0232:000108:0003:0001:00</t>
  </si>
  <si>
    <t>064L  :933043:10:------:--</t>
  </si>
  <si>
    <t>21:0846:000116</t>
  </si>
  <si>
    <t>21:0232:000109</t>
  </si>
  <si>
    <t>21:0232:000109:0003:0001:00</t>
  </si>
  <si>
    <t>064L  :933044:20:933043:10</t>
  </si>
  <si>
    <t>21:0846:000117</t>
  </si>
  <si>
    <t>21:0232:000109:0004:0001:00</t>
  </si>
  <si>
    <t>064L  :933045:00:------:--</t>
  </si>
  <si>
    <t>21:0846:000118</t>
  </si>
  <si>
    <t>21:0232:000110</t>
  </si>
  <si>
    <t>21:0232:000110:0003:0001:00</t>
  </si>
  <si>
    <t>064L  :933046:00:------:--</t>
  </si>
  <si>
    <t>21:0846:000119</t>
  </si>
  <si>
    <t>21:0232:000111</t>
  </si>
  <si>
    <t>21:0232:000111:0003:0001:00</t>
  </si>
  <si>
    <t>064L  :933047:00:------:--</t>
  </si>
  <si>
    <t>21:0846:000120</t>
  </si>
  <si>
    <t>21:0232:000112</t>
  </si>
  <si>
    <t>21:0232:000112:0003:0001:00</t>
  </si>
  <si>
    <t>064L  :933048:00:------:--</t>
  </si>
  <si>
    <t>21:0846:000121</t>
  </si>
  <si>
    <t>21:0232:000113</t>
  </si>
  <si>
    <t>21:0232:000113:0003:0001:00</t>
  </si>
  <si>
    <t>064L  :933049:00:------:--</t>
  </si>
  <si>
    <t>21:0846:000122</t>
  </si>
  <si>
    <t>21:0232:000114</t>
  </si>
  <si>
    <t>21:0232:000114:0003:0001:00</t>
  </si>
  <si>
    <t>064L  :933050:00:------:--</t>
  </si>
  <si>
    <t>21:0846:000123</t>
  </si>
  <si>
    <t>21:0232:000115</t>
  </si>
  <si>
    <t>21:0232:000115:0003:0001:00</t>
  </si>
  <si>
    <t>064L  :933051:00:------:--</t>
  </si>
  <si>
    <t>21:0846:000124</t>
  </si>
  <si>
    <t>21:0232:000116</t>
  </si>
  <si>
    <t>21:0232:000116:0003:0001:00</t>
  </si>
  <si>
    <t>064L  :933052:00:------:--</t>
  </si>
  <si>
    <t>21:0846:000125</t>
  </si>
  <si>
    <t>21:0232:000117</t>
  </si>
  <si>
    <t>21:0232:000117:0003:0001:00</t>
  </si>
  <si>
    <t>064L  :933053:00:------:--</t>
  </si>
  <si>
    <t>21:0846:000126</t>
  </si>
  <si>
    <t>21:0232:000118</t>
  </si>
  <si>
    <t>21:0232:000118:0003:0001:00</t>
  </si>
  <si>
    <t>064L  :933054:00:------:--</t>
  </si>
  <si>
    <t>21:0846:000127</t>
  </si>
  <si>
    <t>21:0232:000119</t>
  </si>
  <si>
    <t>21:0232:000119:0003:0001:00</t>
  </si>
  <si>
    <t>064L  :933055:00:------:--</t>
  </si>
  <si>
    <t>21:0846:000128</t>
  </si>
  <si>
    <t>21:0232:000120</t>
  </si>
  <si>
    <t>21:0232:000120:0003:0001:00</t>
  </si>
  <si>
    <t>064L  :933056:00:------:--</t>
  </si>
  <si>
    <t>21:0846:000129</t>
  </si>
  <si>
    <t>21:0232:000121</t>
  </si>
  <si>
    <t>21:0232:000121:0003:0001:00</t>
  </si>
  <si>
    <t>064L  :933057:00:------:--</t>
  </si>
  <si>
    <t>21:0846:000130</t>
  </si>
  <si>
    <t>21:0232:000122</t>
  </si>
  <si>
    <t>21:0232:000122:0003:0001:00</t>
  </si>
  <si>
    <t>064L  :933058:00:------:--</t>
  </si>
  <si>
    <t>21:0846:000131</t>
  </si>
  <si>
    <t>21:0232:000123</t>
  </si>
  <si>
    <t>21:0232:000123:0003:0001:00</t>
  </si>
  <si>
    <t>064L  :933059:00:------:--</t>
  </si>
  <si>
    <t>21:0846:000132</t>
  </si>
  <si>
    <t>21:0232:000124</t>
  </si>
  <si>
    <t>21:0232:000124:0003:0001:00</t>
  </si>
  <si>
    <t>064L  :933060:00:------:--</t>
  </si>
  <si>
    <t>21:0846:000133</t>
  </si>
  <si>
    <t>21:0232:000125</t>
  </si>
  <si>
    <t>21:0232:000125:0003:0001:00</t>
  </si>
  <si>
    <t>064L  :933062:00:------:--</t>
  </si>
  <si>
    <t>21:0846:000134</t>
  </si>
  <si>
    <t>21:0232:000126</t>
  </si>
  <si>
    <t>21:0232:000126:0003:0001:00</t>
  </si>
  <si>
    <t>064L  :933063:10:------:--</t>
  </si>
  <si>
    <t>21:0846:000135</t>
  </si>
  <si>
    <t>21:0232:000127</t>
  </si>
  <si>
    <t>21:0232:000127:0003:0001:00</t>
  </si>
  <si>
    <t>064L  :933064:20:933063:10</t>
  </si>
  <si>
    <t>21:0846:000136</t>
  </si>
  <si>
    <t>21:0232:000127:0004:0001:00</t>
  </si>
  <si>
    <t>064L  :933065:00:------:--</t>
  </si>
  <si>
    <t>21:0846:000137</t>
  </si>
  <si>
    <t>21:0232:000128</t>
  </si>
  <si>
    <t>21:0232:000128:0003:0001:00</t>
  </si>
  <si>
    <t>064L  :933066:00:------:--</t>
  </si>
  <si>
    <t>21:0846:000138</t>
  </si>
  <si>
    <t>21:0232:000129</t>
  </si>
  <si>
    <t>21:0232:000129:0003:0001:00</t>
  </si>
  <si>
    <t>064L  :933067:00:------:--</t>
  </si>
  <si>
    <t>21:0846:000139</t>
  </si>
  <si>
    <t>21:0232:000130</t>
  </si>
  <si>
    <t>21:0232:000130:0003:0001:00</t>
  </si>
  <si>
    <t>064L  :933068:00:------:--</t>
  </si>
  <si>
    <t>21:0846:000140</t>
  </si>
  <si>
    <t>21:0232:000131</t>
  </si>
  <si>
    <t>21:0232:000131:0003:0001:00</t>
  </si>
  <si>
    <t>064L  :933069:00:------:--</t>
  </si>
  <si>
    <t>21:0846:000141</t>
  </si>
  <si>
    <t>21:0232:000132</t>
  </si>
  <si>
    <t>21:0232:000132:0003:0001:00</t>
  </si>
  <si>
    <t>064L  :933070:00:------:--</t>
  </si>
  <si>
    <t>21:0846:000142</t>
  </si>
  <si>
    <t>21:0232:000133</t>
  </si>
  <si>
    <t>21:0232:000133:0003:0001:00</t>
  </si>
  <si>
    <t>064L  :933071:00:------:--</t>
  </si>
  <si>
    <t>21:0846:000143</t>
  </si>
  <si>
    <t>21:0232:000134</t>
  </si>
  <si>
    <t>21:0232:000134:0003:0001:00</t>
  </si>
  <si>
    <t>064L  :933072:00:------:--</t>
  </si>
  <si>
    <t>21:0846:000144</t>
  </si>
  <si>
    <t>21:0232:000135</t>
  </si>
  <si>
    <t>21:0232:000135:0003:0001:00</t>
  </si>
  <si>
    <t>064L  :933074:00:------:--</t>
  </si>
  <si>
    <t>21:0846:000145</t>
  </si>
  <si>
    <t>21:0232:000136</t>
  </si>
  <si>
    <t>21:0232:000136:0003:0001:00</t>
  </si>
  <si>
    <t>064L  :933075:00:------:--</t>
  </si>
  <si>
    <t>21:0846:000146</t>
  </si>
  <si>
    <t>21:0232:000137</t>
  </si>
  <si>
    <t>21:0232:000137:0003:0001:00</t>
  </si>
  <si>
    <t>064L  :933076:00:------:--</t>
  </si>
  <si>
    <t>21:0846:000147</t>
  </si>
  <si>
    <t>21:0232:000138</t>
  </si>
  <si>
    <t>21:0232:000138:0003:0001:00</t>
  </si>
  <si>
    <t>064L  :933077:00:------:--</t>
  </si>
  <si>
    <t>21:0846:000148</t>
  </si>
  <si>
    <t>21:0232:000139</t>
  </si>
  <si>
    <t>21:0232:000139:0003:0001:00</t>
  </si>
  <si>
    <t>064L  :933078:00:------:--</t>
  </si>
  <si>
    <t>21:0846:000149</t>
  </si>
  <si>
    <t>21:0232:000140</t>
  </si>
  <si>
    <t>21:0232:000140:0003:0001:00</t>
  </si>
  <si>
    <t>064L  :933079:00:------:--</t>
  </si>
  <si>
    <t>21:0846:000150</t>
  </si>
  <si>
    <t>21:0232:000141</t>
  </si>
  <si>
    <t>21:0232:000141:0003:0001:00</t>
  </si>
  <si>
    <t>216</t>
  </si>
  <si>
    <t>064L  :933080:00:------:--</t>
  </si>
  <si>
    <t>21:0846:000151</t>
  </si>
  <si>
    <t>21:0232:000142</t>
  </si>
  <si>
    <t>21:0232:000142:0003:0001:00</t>
  </si>
  <si>
    <t>064L  :933082:10:------:--</t>
  </si>
  <si>
    <t>21:0846:000152</t>
  </si>
  <si>
    <t>21:0232:000143</t>
  </si>
  <si>
    <t>21:0232:000143:0003:0001:00</t>
  </si>
  <si>
    <t>064L  :933083:20:933082:10</t>
  </si>
  <si>
    <t>21:0846:000153</t>
  </si>
  <si>
    <t>21:0232:000143:0004:0001:00</t>
  </si>
  <si>
    <t>064L  :933084:00:------:--</t>
  </si>
  <si>
    <t>21:0846:000154</t>
  </si>
  <si>
    <t>21:0232:000144</t>
  </si>
  <si>
    <t>21:0232:000144:0003:0001:00</t>
  </si>
  <si>
    <t>064L  :933085:00:------:--</t>
  </si>
  <si>
    <t>21:0846:000155</t>
  </si>
  <si>
    <t>21:0232:000145</t>
  </si>
  <si>
    <t>21:0232:000145:0003:0001:00</t>
  </si>
  <si>
    <t>064L  :933086:00:------:--</t>
  </si>
  <si>
    <t>21:0846:000156</t>
  </si>
  <si>
    <t>21:0232:000146</t>
  </si>
  <si>
    <t>21:0232:000146:0003:0001:00</t>
  </si>
  <si>
    <t>064L  :933087:00:------:--</t>
  </si>
  <si>
    <t>21:0846:000157</t>
  </si>
  <si>
    <t>21:0232:000147</t>
  </si>
  <si>
    <t>21:0232:000147:0003:0001:00</t>
  </si>
  <si>
    <t>064L  :933088:00:------:--</t>
  </si>
  <si>
    <t>21:0846:000158</t>
  </si>
  <si>
    <t>21:0232:000148</t>
  </si>
  <si>
    <t>21:0232:000148:0003:0001:00</t>
  </si>
  <si>
    <t>064L  :933089:00:------:--</t>
  </si>
  <si>
    <t>21:0846:000159</t>
  </si>
  <si>
    <t>21:0232:000149</t>
  </si>
  <si>
    <t>21:0232:000149:0003:0001:00</t>
  </si>
  <si>
    <t>064L  :933090:00:------:--</t>
  </si>
  <si>
    <t>21:0846:000160</t>
  </si>
  <si>
    <t>21:0232:000150</t>
  </si>
  <si>
    <t>21:0232:000150:0003:0001:00</t>
  </si>
  <si>
    <t>064L  :933092:00:------:--</t>
  </si>
  <si>
    <t>21:0846:000161</t>
  </si>
  <si>
    <t>21:0232:000151</t>
  </si>
  <si>
    <t>21:0232:000151:0003:0001:00</t>
  </si>
  <si>
    <t>064L  :933093:00:------:--</t>
  </si>
  <si>
    <t>21:0846:000162</t>
  </si>
  <si>
    <t>21:0232:000152</t>
  </si>
  <si>
    <t>21:0232:000152:0003:0001:00</t>
  </si>
  <si>
    <t>064L  :933094:00:------:--</t>
  </si>
  <si>
    <t>21:0846:000163</t>
  </si>
  <si>
    <t>21:0232:000153</t>
  </si>
  <si>
    <t>21:0232:000153:0003:0001:00</t>
  </si>
  <si>
    <t>064L  :933095:00:------:--</t>
  </si>
  <si>
    <t>21:0846:000164</t>
  </si>
  <si>
    <t>21:0232:000154</t>
  </si>
  <si>
    <t>21:0232:000154:0003:0001:00</t>
  </si>
  <si>
    <t>064L  :933096:00:------:--</t>
  </si>
  <si>
    <t>21:0846:000165</t>
  </si>
  <si>
    <t>21:0232:000155</t>
  </si>
  <si>
    <t>21:0232:000155:0003:0001:00</t>
  </si>
  <si>
    <t>064L  :933097:00:------:--</t>
  </si>
  <si>
    <t>21:0846:000166</t>
  </si>
  <si>
    <t>21:0232:000156</t>
  </si>
  <si>
    <t>21:0232:000156:0003:0001:00</t>
  </si>
  <si>
    <t>064L  :933098:00:------:--</t>
  </si>
  <si>
    <t>21:0846:000167</t>
  </si>
  <si>
    <t>21:0232:000157</t>
  </si>
  <si>
    <t>21:0232:000157:0003:0001:00</t>
  </si>
  <si>
    <t>064L  :933099:00:------:--</t>
  </si>
  <si>
    <t>21:0846:000168</t>
  </si>
  <si>
    <t>21:0232:000158</t>
  </si>
  <si>
    <t>21:0232:000158:0003:0001:00</t>
  </si>
  <si>
    <t>064L  :933100:00:------:--</t>
  </si>
  <si>
    <t>21:0846:000169</t>
  </si>
  <si>
    <t>21:0232:000159</t>
  </si>
  <si>
    <t>21:0232:000159:0003:0001:00</t>
  </si>
  <si>
    <t>064L  :933102:00:------:--</t>
  </si>
  <si>
    <t>21:0846:000170</t>
  </si>
  <si>
    <t>21:0232:000160</t>
  </si>
  <si>
    <t>21:0232:000160:0003:0001:00</t>
  </si>
  <si>
    <t>064L  :933103:00:------:--</t>
  </si>
  <si>
    <t>21:0846:000171</t>
  </si>
  <si>
    <t>21:0232:000161</t>
  </si>
  <si>
    <t>21:0232:000161:0003:0001:00</t>
  </si>
  <si>
    <t>064L  :933104:00:------:--</t>
  </si>
  <si>
    <t>21:0846:000172</t>
  </si>
  <si>
    <t>21:0232:000162</t>
  </si>
  <si>
    <t>21:0232:000162:0003:0001:00</t>
  </si>
  <si>
    <t>064L  :933105:00:------:--</t>
  </si>
  <si>
    <t>21:0846:000173</t>
  </si>
  <si>
    <t>21:0232:000163</t>
  </si>
  <si>
    <t>21:0232:000163:0003:0001:00</t>
  </si>
  <si>
    <t>064L  :933106:10:------:--</t>
  </si>
  <si>
    <t>21:0846:000174</t>
  </si>
  <si>
    <t>21:0232:000164</t>
  </si>
  <si>
    <t>21:0232:000164:0003:0001:00</t>
  </si>
  <si>
    <t>064L  :933107:20:933106:10</t>
  </si>
  <si>
    <t>21:0846:000175</t>
  </si>
  <si>
    <t>21:0232:000164:0004:0001:00</t>
  </si>
  <si>
    <t>064L  :933108:00:------:--</t>
  </si>
  <si>
    <t>21:0846:000176</t>
  </si>
  <si>
    <t>21:0232:000165</t>
  </si>
  <si>
    <t>21:0232:000165:0003:0001:00</t>
  </si>
  <si>
    <t>064L  :933109:00:------:--</t>
  </si>
  <si>
    <t>21:0846:000177</t>
  </si>
  <si>
    <t>21:0232:000166</t>
  </si>
  <si>
    <t>21:0232:000166:0003:0001:00</t>
  </si>
  <si>
    <t>064L  :933110:00:------:--</t>
  </si>
  <si>
    <t>21:0846:000178</t>
  </si>
  <si>
    <t>21:0232:000167</t>
  </si>
  <si>
    <t>21:0232:000167:0003:0001:00</t>
  </si>
  <si>
    <t>064L  :933111:00:------:--</t>
  </si>
  <si>
    <t>21:0846:000179</t>
  </si>
  <si>
    <t>21:0232:000168</t>
  </si>
  <si>
    <t>21:0232:000168:0003:0001:00</t>
  </si>
  <si>
    <t>064L  :933113:00:------:--</t>
  </si>
  <si>
    <t>21:0846:000180</t>
  </si>
  <si>
    <t>21:0232:000169</t>
  </si>
  <si>
    <t>21:0232:000169:0003:0001:00</t>
  </si>
  <si>
    <t>064M  :931002:00:------:--</t>
  </si>
  <si>
    <t>21:0846:000181</t>
  </si>
  <si>
    <t>21:0232:000170</t>
  </si>
  <si>
    <t>21:0232:000170:0003:0001:00</t>
  </si>
  <si>
    <t>064M  :931003:10:------:--</t>
  </si>
  <si>
    <t>21:0846:000182</t>
  </si>
  <si>
    <t>21:0232:000171</t>
  </si>
  <si>
    <t>21:0232:000171:0003:0001:00</t>
  </si>
  <si>
    <t>064M  :931004:20:931003:10</t>
  </si>
  <si>
    <t>21:0846:000183</t>
  </si>
  <si>
    <t>21:0232:000171:0004:0001:00</t>
  </si>
  <si>
    <t>064M  :931005:00:------:--</t>
  </si>
  <si>
    <t>21:0846:000184</t>
  </si>
  <si>
    <t>21:0232:000172</t>
  </si>
  <si>
    <t>21:0232:000172:0003:0001:00</t>
  </si>
  <si>
    <t>064M  :931006:00:------:--</t>
  </si>
  <si>
    <t>21:0846:000185</t>
  </si>
  <si>
    <t>21:0232:000173</t>
  </si>
  <si>
    <t>21:0232:000173:0003:0001:00</t>
  </si>
  <si>
    <t>064M  :931007:00:------:--</t>
  </si>
  <si>
    <t>21:0846:000186</t>
  </si>
  <si>
    <t>21:0232:000174</t>
  </si>
  <si>
    <t>21:0232:000174:0003:0001:00</t>
  </si>
  <si>
    <t>064M  :931008:00:------:--</t>
  </si>
  <si>
    <t>21:0846:000187</t>
  </si>
  <si>
    <t>21:0232:000175</t>
  </si>
  <si>
    <t>21:0232:000175:0003:0001:00</t>
  </si>
  <si>
    <t>064M  :931009:00:------:--</t>
  </si>
  <si>
    <t>21:0846:000188</t>
  </si>
  <si>
    <t>21:0232:000176</t>
  </si>
  <si>
    <t>21:0232:000176:0003:0001:00</t>
  </si>
  <si>
    <t>064M  :931010:00:------:--</t>
  </si>
  <si>
    <t>21:0846:000189</t>
  </si>
  <si>
    <t>21:0232:000177</t>
  </si>
  <si>
    <t>21:0232:000177:0003:0001:00</t>
  </si>
  <si>
    <t>064M  :931011:00:------:--</t>
  </si>
  <si>
    <t>21:0846:000190</t>
  </si>
  <si>
    <t>21:0232:000178</t>
  </si>
  <si>
    <t>21:0232:000178:0003:0001:00</t>
  </si>
  <si>
    <t>064M  :931012:00:------:--</t>
  </si>
  <si>
    <t>21:0846:000191</t>
  </si>
  <si>
    <t>21:0232:000179</t>
  </si>
  <si>
    <t>21:0232:000179:0003:0001:00</t>
  </si>
  <si>
    <t>064M  :931013:00:------:--</t>
  </si>
  <si>
    <t>21:0846:000192</t>
  </si>
  <si>
    <t>21:0232:000180</t>
  </si>
  <si>
    <t>21:0232:000180:0003:0001:00</t>
  </si>
  <si>
    <t>064M  :931014:00:------:--</t>
  </si>
  <si>
    <t>21:0846:000193</t>
  </si>
  <si>
    <t>21:0232:000181</t>
  </si>
  <si>
    <t>21:0232:000181:0003:0001:00</t>
  </si>
  <si>
    <t>064M  :931015:00:------:--</t>
  </si>
  <si>
    <t>21:0846:000194</t>
  </si>
  <si>
    <t>21:0232:000182</t>
  </si>
  <si>
    <t>21:0232:000182:0003:0001:00</t>
  </si>
  <si>
    <t>064M  :931016:00:------:--</t>
  </si>
  <si>
    <t>21:0846:000195</t>
  </si>
  <si>
    <t>21:0232:000183</t>
  </si>
  <si>
    <t>21:0232:000183:0003:0001:00</t>
  </si>
  <si>
    <t>064M  :931017:00:------:--</t>
  </si>
  <si>
    <t>21:0846:000196</t>
  </si>
  <si>
    <t>21:0232:000184</t>
  </si>
  <si>
    <t>21:0232:000184:0003:0001:00</t>
  </si>
  <si>
    <t>064M  :931019:00:------:--</t>
  </si>
  <si>
    <t>21:0846:000197</t>
  </si>
  <si>
    <t>21:0232:000185</t>
  </si>
  <si>
    <t>21:0232:000185:0003:0001:00</t>
  </si>
  <si>
    <t>064M  :931020:00:------:--</t>
  </si>
  <si>
    <t>21:0846:000198</t>
  </si>
  <si>
    <t>21:0232:000186</t>
  </si>
  <si>
    <t>21:0232:000186:0003:0001:00</t>
  </si>
  <si>
    <t>064M  :931022:10:------:--</t>
  </si>
  <si>
    <t>21:0846:000199</t>
  </si>
  <si>
    <t>21:0232:000187</t>
  </si>
  <si>
    <t>21:0232:000187:0003:0001:00</t>
  </si>
  <si>
    <t>064M  :931023:20:931022:10</t>
  </si>
  <si>
    <t>21:0846:000200</t>
  </si>
  <si>
    <t>21:0232:000187:0004:0001:00</t>
  </si>
  <si>
    <t>064M  :931024:00:------:--</t>
  </si>
  <si>
    <t>21:0846:000201</t>
  </si>
  <si>
    <t>21:0232:000188</t>
  </si>
  <si>
    <t>21:0232:000188:0003:0001:00</t>
  </si>
  <si>
    <t>064M  :931025:00:------:--</t>
  </si>
  <si>
    <t>21:0846:000202</t>
  </si>
  <si>
    <t>21:0232:000189</t>
  </si>
  <si>
    <t>21:0232:000189:0003:0001:00</t>
  </si>
  <si>
    <t>064M  :931026:00:------:--</t>
  </si>
  <si>
    <t>21:0846:000203</t>
  </si>
  <si>
    <t>21:0232:000190</t>
  </si>
  <si>
    <t>21:0232:000190:0003:0001:00</t>
  </si>
  <si>
    <t>064M  :931027:00:------:--</t>
  </si>
  <si>
    <t>21:0846:000204</t>
  </si>
  <si>
    <t>21:0232:000191</t>
  </si>
  <si>
    <t>21:0232:000191:0003:0001:00</t>
  </si>
  <si>
    <t>064M  :931028:00:------:--</t>
  </si>
  <si>
    <t>21:0846:000205</t>
  </si>
  <si>
    <t>21:0232:000192</t>
  </si>
  <si>
    <t>21:0232:000192:0003:0001:00</t>
  </si>
  <si>
    <t>064M  :931029:00:------:--</t>
  </si>
  <si>
    <t>21:0846:000206</t>
  </si>
  <si>
    <t>21:0232:000193</t>
  </si>
  <si>
    <t>21:0232:000193:0003:0001:00</t>
  </si>
  <si>
    <t>064M  :931030:00:------:--</t>
  </si>
  <si>
    <t>21:0846:000207</t>
  </si>
  <si>
    <t>21:0232:000194</t>
  </si>
  <si>
    <t>21:0232:000194:0003:0001:00</t>
  </si>
  <si>
    <t>064M  :931031:00:------:--</t>
  </si>
  <si>
    <t>21:0846:000208</t>
  </si>
  <si>
    <t>21:0232:000195</t>
  </si>
  <si>
    <t>21:0232:000195:0003:0001:00</t>
  </si>
  <si>
    <t>064M  :931032:00:------:--</t>
  </si>
  <si>
    <t>21:0846:000209</t>
  </si>
  <si>
    <t>21:0232:000196</t>
  </si>
  <si>
    <t>21:0232:000196:0003:0001:00</t>
  </si>
  <si>
    <t>064M  :931033:00:------:--</t>
  </si>
  <si>
    <t>21:0846:000210</t>
  </si>
  <si>
    <t>21:0232:000197</t>
  </si>
  <si>
    <t>21:0232:000197:0003:0001:00</t>
  </si>
  <si>
    <t>064M  :931035:00:------:--</t>
  </si>
  <si>
    <t>21:0846:000211</t>
  </si>
  <si>
    <t>21:0232:000198</t>
  </si>
  <si>
    <t>21:0232:000198:0003:0001:00</t>
  </si>
  <si>
    <t>064M  :931036:00:------:--</t>
  </si>
  <si>
    <t>21:0846:000212</t>
  </si>
  <si>
    <t>21:0232:000199</t>
  </si>
  <si>
    <t>21:0232:000199:0003:0001:00</t>
  </si>
  <si>
    <t>064M  :931037:00:------:--</t>
  </si>
  <si>
    <t>21:0846:000213</t>
  </si>
  <si>
    <t>21:0232:000200</t>
  </si>
  <si>
    <t>21:0232:000200:0003:0001:00</t>
  </si>
  <si>
    <t>064M  :931038:00:------:--</t>
  </si>
  <si>
    <t>21:0846:000214</t>
  </si>
  <si>
    <t>21:0232:000201</t>
  </si>
  <si>
    <t>21:0232:000201:0003:0001:00</t>
  </si>
  <si>
    <t>064M  :931039:00:------:--</t>
  </si>
  <si>
    <t>21:0846:000215</t>
  </si>
  <si>
    <t>21:0232:000202</t>
  </si>
  <si>
    <t>21:0232:000202:0003:0001:00</t>
  </si>
  <si>
    <t>064M  :931040:00:------:--</t>
  </si>
  <si>
    <t>21:0846:000216</t>
  </si>
  <si>
    <t>21:0232:000203</t>
  </si>
  <si>
    <t>21:0232:000203:0003:0001:00</t>
  </si>
  <si>
    <t>064M  :931042:00:------:--</t>
  </si>
  <si>
    <t>21:0846:000217</t>
  </si>
  <si>
    <t>21:0232:000204</t>
  </si>
  <si>
    <t>21:0232:000204:0003:0001:00</t>
  </si>
  <si>
    <t>064M  :931043:00:------:--</t>
  </si>
  <si>
    <t>21:0846:000218</t>
  </si>
  <si>
    <t>21:0232:000205</t>
  </si>
  <si>
    <t>21:0232:000205:0003:0001:00</t>
  </si>
  <si>
    <t>064M  :931044:10:------:--</t>
  </si>
  <si>
    <t>21:0846:000219</t>
  </si>
  <si>
    <t>21:0232:000206</t>
  </si>
  <si>
    <t>21:0232:000206:0003:0001:00</t>
  </si>
  <si>
    <t>064M  :931045:20:931044:10</t>
  </si>
  <si>
    <t>21:0846:000220</t>
  </si>
  <si>
    <t>21:0232:000206:0004:0001:00</t>
  </si>
  <si>
    <t>064M  :931046:00:------:--</t>
  </si>
  <si>
    <t>21:0846:000221</t>
  </si>
  <si>
    <t>21:0232:000207</t>
  </si>
  <si>
    <t>21:0232:000207:0003:0001:00</t>
  </si>
  <si>
    <t>064M  :931047:00:------:--</t>
  </si>
  <si>
    <t>21:0846:000222</t>
  </si>
  <si>
    <t>21:0232:000208</t>
  </si>
  <si>
    <t>21:0232:000208:0003:0001:00</t>
  </si>
  <si>
    <t>064M  :931049:00:------:--</t>
  </si>
  <si>
    <t>21:0846:000223</t>
  </si>
  <si>
    <t>21:0232:000209</t>
  </si>
  <si>
    <t>21:0232:000209:0003:0001:00</t>
  </si>
  <si>
    <t>064M  :931050:00:------:--</t>
  </si>
  <si>
    <t>21:0846:000224</t>
  </si>
  <si>
    <t>21:0232:000210</t>
  </si>
  <si>
    <t>21:0232:000210:0003:0001:00</t>
  </si>
  <si>
    <t>064M  :931051:00:------:--</t>
  </si>
  <si>
    <t>21:0846:000225</t>
  </si>
  <si>
    <t>21:0232:000211</t>
  </si>
  <si>
    <t>21:0232:000211:0003:0001:00</t>
  </si>
  <si>
    <t>064M  :931052:00:------:--</t>
  </si>
  <si>
    <t>21:0846:000226</t>
  </si>
  <si>
    <t>21:0232:000212</t>
  </si>
  <si>
    <t>21:0232:000212:0003:0001:00</t>
  </si>
  <si>
    <t>064M  :931053:00:------:--</t>
  </si>
  <si>
    <t>21:0846:000227</t>
  </si>
  <si>
    <t>21:0232:000213</t>
  </si>
  <si>
    <t>21:0232:000213:0003:0001:00</t>
  </si>
  <si>
    <t>064M  :931054:00:------:--</t>
  </si>
  <si>
    <t>21:0846:000228</t>
  </si>
  <si>
    <t>21:0232:000214</t>
  </si>
  <si>
    <t>21:0232:000214:0003:0001:00</t>
  </si>
  <si>
    <t>064M  :931055:00:------:--</t>
  </si>
  <si>
    <t>21:0846:000229</t>
  </si>
  <si>
    <t>21:0232:000215</t>
  </si>
  <si>
    <t>21:0232:000215:0003:0001:00</t>
  </si>
  <si>
    <t>064M  :931056:00:------:--</t>
  </si>
  <si>
    <t>21:0846:000230</t>
  </si>
  <si>
    <t>21:0232:000216</t>
  </si>
  <si>
    <t>21:0232:000216:0003:0001:00</t>
  </si>
  <si>
    <t>064M  :931057:00:------:--</t>
  </si>
  <si>
    <t>21:0846:000231</t>
  </si>
  <si>
    <t>21:0232:000217</t>
  </si>
  <si>
    <t>21:0232:000217:0003:0001:00</t>
  </si>
  <si>
    <t>064M  :931058:00:------:--</t>
  </si>
  <si>
    <t>21:0846:000232</t>
  </si>
  <si>
    <t>21:0232:000218</t>
  </si>
  <si>
    <t>21:0232:000218:0003:0001:00</t>
  </si>
  <si>
    <t>064M  :931059:00:------:--</t>
  </si>
  <si>
    <t>21:0846:000233</t>
  </si>
  <si>
    <t>21:0232:000219</t>
  </si>
  <si>
    <t>21:0232:000219:0003:0001:00</t>
  </si>
  <si>
    <t>064M  :931060:00:------:--</t>
  </si>
  <si>
    <t>21:0846:000234</t>
  </si>
  <si>
    <t>21:0232:000220</t>
  </si>
  <si>
    <t>21:0232:000220:0003:0001:00</t>
  </si>
  <si>
    <t>064M  :931062:00:------:--</t>
  </si>
  <si>
    <t>21:0846:000235</t>
  </si>
  <si>
    <t>21:0232:000221</t>
  </si>
  <si>
    <t>21:0232:000221:0003:0001:00</t>
  </si>
  <si>
    <t>064M  :931063:10:------:--</t>
  </si>
  <si>
    <t>21:0846:000236</t>
  </si>
  <si>
    <t>21:0232:000222</t>
  </si>
  <si>
    <t>21:0232:000222:0003:0001:00</t>
  </si>
  <si>
    <t>064M  :931064:20:931063:10</t>
  </si>
  <si>
    <t>21:0846:000237</t>
  </si>
  <si>
    <t>21:0232:000222:0004:0001:00</t>
  </si>
  <si>
    <t>064M  :931065:00:------:--</t>
  </si>
  <si>
    <t>21:0846:000238</t>
  </si>
  <si>
    <t>21:0232:000223</t>
  </si>
  <si>
    <t>21:0232:000223:0003:0001:00</t>
  </si>
  <si>
    <t>064M  :931066:00:------:--</t>
  </si>
  <si>
    <t>21:0846:000239</t>
  </si>
  <si>
    <t>21:0232:000224</t>
  </si>
  <si>
    <t>21:0232:000224:0003:0001:00</t>
  </si>
  <si>
    <t>064M  :931067:00:------:--</t>
  </si>
  <si>
    <t>21:0846:000240</t>
  </si>
  <si>
    <t>21:0232:000225</t>
  </si>
  <si>
    <t>21:0232:000225:0003:0001:00</t>
  </si>
  <si>
    <t>064M  :931068:00:------:--</t>
  </si>
  <si>
    <t>21:0846:000241</t>
  </si>
  <si>
    <t>21:0232:000226</t>
  </si>
  <si>
    <t>21:0232:000226:0003:0001:00</t>
  </si>
  <si>
    <t>064M  :931069:00:------:--</t>
  </si>
  <si>
    <t>21:0846:000242</t>
  </si>
  <si>
    <t>21:0232:000227</t>
  </si>
  <si>
    <t>21:0232:000227:0003:0001:00</t>
  </si>
  <si>
    <t>064M  :931070:00:------:--</t>
  </si>
  <si>
    <t>21:0846:000243</t>
  </si>
  <si>
    <t>21:0232:000228</t>
  </si>
  <si>
    <t>21:0232:000228:0003:0001:00</t>
  </si>
  <si>
    <t>064M  :931071:00:------:--</t>
  </si>
  <si>
    <t>21:0846:000244</t>
  </si>
  <si>
    <t>21:0232:000229</t>
  </si>
  <si>
    <t>21:0232:000229:0003:0001:00</t>
  </si>
  <si>
    <t>064M  :931072:00:------:--</t>
  </si>
  <si>
    <t>21:0846:000245</t>
  </si>
  <si>
    <t>21:0232:000230</t>
  </si>
  <si>
    <t>21:0232:000230:0003:0001:00</t>
  </si>
  <si>
    <t>064M  :931074:00:------:--</t>
  </si>
  <si>
    <t>21:0846:000246</t>
  </si>
  <si>
    <t>21:0232:000231</t>
  </si>
  <si>
    <t>21:0232:000231:0003:0001:00</t>
  </si>
  <si>
    <t>064M  :931075:00:------:--</t>
  </si>
  <si>
    <t>21:0846:000247</t>
  </si>
  <si>
    <t>21:0232:000232</t>
  </si>
  <si>
    <t>21:0232:000232:0003:0001:00</t>
  </si>
  <si>
    <t>064M  :931076:00:------:--</t>
  </si>
  <si>
    <t>21:0846:000248</t>
  </si>
  <si>
    <t>21:0232:000233</t>
  </si>
  <si>
    <t>21:0232:000233:0003:0001:00</t>
  </si>
  <si>
    <t>064M  :931077:00:------:--</t>
  </si>
  <si>
    <t>21:0846:000249</t>
  </si>
  <si>
    <t>21:0232:000234</t>
  </si>
  <si>
    <t>21:0232:000234:0003:0001:00</t>
  </si>
  <si>
    <t>064M  :931078:00:------:--</t>
  </si>
  <si>
    <t>21:0846:000250</t>
  </si>
  <si>
    <t>21:0232:000235</t>
  </si>
  <si>
    <t>21:0232:000235:0003:0001:00</t>
  </si>
  <si>
    <t>064M  :931079:00:------:--</t>
  </si>
  <si>
    <t>21:0846:000251</t>
  </si>
  <si>
    <t>21:0232:000236</t>
  </si>
  <si>
    <t>21:0232:000236:0003:0001:00</t>
  </si>
  <si>
    <t>064M  :931080:00:------:--</t>
  </si>
  <si>
    <t>21:0846:000252</t>
  </si>
  <si>
    <t>21:0232:000237</t>
  </si>
  <si>
    <t>21:0232:000237:0003:0001:00</t>
  </si>
  <si>
    <t>064M  :931082:00:------:--</t>
  </si>
  <si>
    <t>21:0846:000253</t>
  </si>
  <si>
    <t>21:0232:000238</t>
  </si>
  <si>
    <t>21:0232:000238:0003:0001:00</t>
  </si>
  <si>
    <t>064M  :931083:00:------:--</t>
  </si>
  <si>
    <t>21:0846:000254</t>
  </si>
  <si>
    <t>21:0232:000239</t>
  </si>
  <si>
    <t>21:0232:000239:0003:0001:00</t>
  </si>
  <si>
    <t>064M  :931084:00:------:--</t>
  </si>
  <si>
    <t>21:0846:000255</t>
  </si>
  <si>
    <t>21:0232:000240</t>
  </si>
  <si>
    <t>21:0232:000240:0003:0001:00</t>
  </si>
  <si>
    <t>064M  :931085:10:------:--</t>
  </si>
  <si>
    <t>21:0846:000256</t>
  </si>
  <si>
    <t>21:0232:000241</t>
  </si>
  <si>
    <t>21:0232:000241:0003:0001:00</t>
  </si>
  <si>
    <t>064M  :931086:20:931085:10</t>
  </si>
  <si>
    <t>21:0846:000257</t>
  </si>
  <si>
    <t>21:0232:000241:0004:0001:00</t>
  </si>
  <si>
    <t>064M  :931088:00:------:--</t>
  </si>
  <si>
    <t>21:0846:000258</t>
  </si>
  <si>
    <t>21:0232:000242</t>
  </si>
  <si>
    <t>21:0232:000242:0003:0001:00</t>
  </si>
  <si>
    <t>064M  :931089:00:------:--</t>
  </si>
  <si>
    <t>21:0846:000259</t>
  </si>
  <si>
    <t>21:0232:000243</t>
  </si>
  <si>
    <t>21:0232:000243:0003:0001:00</t>
  </si>
  <si>
    <t>064M  :931090:00:------:--</t>
  </si>
  <si>
    <t>21:0846:000260</t>
  </si>
  <si>
    <t>21:0232:000244</t>
  </si>
  <si>
    <t>21:0232:000244:0003:0001:00</t>
  </si>
  <si>
    <t>064M  :931091:00:------:--</t>
  </si>
  <si>
    <t>21:0846:000261</t>
  </si>
  <si>
    <t>21:0232:000245</t>
  </si>
  <si>
    <t>21:0232:000245:0003:0001:00</t>
  </si>
  <si>
    <t>064M  :931092:00:------:--</t>
  </si>
  <si>
    <t>21:0846:000262</t>
  </si>
  <si>
    <t>21:0232:000246</t>
  </si>
  <si>
    <t>21:0232:000246:0003:0001:00</t>
  </si>
  <si>
    <t>064M  :931093:00:------:--</t>
  </si>
  <si>
    <t>21:0846:000263</t>
  </si>
  <si>
    <t>21:0232:000247</t>
  </si>
  <si>
    <t>21:0232:000247:0003:0001:00</t>
  </si>
  <si>
    <t>064M  :931094:00:------:--</t>
  </si>
  <si>
    <t>21:0846:000264</t>
  </si>
  <si>
    <t>21:0232:000248</t>
  </si>
  <si>
    <t>21:0232:000248:0003:0001:00</t>
  </si>
  <si>
    <t>064M  :931095:00:------:--</t>
  </si>
  <si>
    <t>21:0846:000265</t>
  </si>
  <si>
    <t>21:0232:000249</t>
  </si>
  <si>
    <t>21:0232:000249:0003:0001:00</t>
  </si>
  <si>
    <t>064M  :931096:00:------:--</t>
  </si>
  <si>
    <t>21:0846:000266</t>
  </si>
  <si>
    <t>21:0232:000250</t>
  </si>
  <si>
    <t>21:0232:000250:0003:0001:00</t>
  </si>
  <si>
    <t>064M  :931097:00:------:--</t>
  </si>
  <si>
    <t>21:0846:000267</t>
  </si>
  <si>
    <t>21:0232:000251</t>
  </si>
  <si>
    <t>21:0232:000251:0003:0001:00</t>
  </si>
  <si>
    <t>064M  :931098:00:------:--</t>
  </si>
  <si>
    <t>21:0846:000268</t>
  </si>
  <si>
    <t>21:0232:000252</t>
  </si>
  <si>
    <t>21:0232:000252:0003:0001:00</t>
  </si>
  <si>
    <t>064M  :931099:00:------:--</t>
  </si>
  <si>
    <t>21:0846:000269</t>
  </si>
  <si>
    <t>21:0232:000253</t>
  </si>
  <si>
    <t>21:0232:000253:0003:0001:00</t>
  </si>
  <si>
    <t>064M  :931100:00:------:--</t>
  </si>
  <si>
    <t>21:0846:000270</t>
  </si>
  <si>
    <t>21:0232:000254</t>
  </si>
  <si>
    <t>21:0232:000254:0003:0001:00</t>
  </si>
  <si>
    <t>064M  :931102:00:------:--</t>
  </si>
  <si>
    <t>21:0846:000271</t>
  </si>
  <si>
    <t>21:0232:000255</t>
  </si>
  <si>
    <t>21:0232:000255:0003:0001:00</t>
  </si>
  <si>
    <t>064M  :931103:10:------:--</t>
  </si>
  <si>
    <t>21:0846:000272</t>
  </si>
  <si>
    <t>21:0232:000256</t>
  </si>
  <si>
    <t>21:0232:000256:0003:0001:00</t>
  </si>
  <si>
    <t>064M  :931104:20:931103:10</t>
  </si>
  <si>
    <t>21:0846:000273</t>
  </si>
  <si>
    <t>21:0232:000256:0004:0001:00</t>
  </si>
  <si>
    <t>064M  :931105:00:------:--</t>
  </si>
  <si>
    <t>21:0846:000274</t>
  </si>
  <si>
    <t>21:0232:000257</t>
  </si>
  <si>
    <t>21:0232:000257:0003:0001:00</t>
  </si>
  <si>
    <t>064M  :931106:00:------:--</t>
  </si>
  <si>
    <t>21:0846:000275</t>
  </si>
  <si>
    <t>21:0232:000258</t>
  </si>
  <si>
    <t>21:0232:000258:0003:0001:00</t>
  </si>
  <si>
    <t>064M  :931107:00:------:--</t>
  </si>
  <si>
    <t>21:0846:000276</t>
  </si>
  <si>
    <t>21:0232:000259</t>
  </si>
  <si>
    <t>21:0232:000259:0003:0001:00</t>
  </si>
  <si>
    <t>064M  :931108:00:------:--</t>
  </si>
  <si>
    <t>21:0846:000277</t>
  </si>
  <si>
    <t>21:0232:000260</t>
  </si>
  <si>
    <t>21:0232:000260:0003:0001:00</t>
  </si>
  <si>
    <t>064M  :931109:00:------:--</t>
  </si>
  <si>
    <t>21:0846:000278</t>
  </si>
  <si>
    <t>21:0232:000261</t>
  </si>
  <si>
    <t>21:0232:000261:0003:0001:00</t>
  </si>
  <si>
    <t>064M  :931110:00:------:--</t>
  </si>
  <si>
    <t>21:0846:000279</t>
  </si>
  <si>
    <t>21:0232:000262</t>
  </si>
  <si>
    <t>21:0232:000262:0003:0001:00</t>
  </si>
  <si>
    <t>064M  :931111:00:------:--</t>
  </si>
  <si>
    <t>21:0846:000280</t>
  </si>
  <si>
    <t>21:0232:000263</t>
  </si>
  <si>
    <t>21:0232:000263:0003:0001:00</t>
  </si>
  <si>
    <t>064M  :931112:00:------:--</t>
  </si>
  <si>
    <t>21:0846:000281</t>
  </si>
  <si>
    <t>21:0232:000264</t>
  </si>
  <si>
    <t>21:0232:000264:0003:0001:00</t>
  </si>
  <si>
    <t>064M  :931113:00:------:--</t>
  </si>
  <si>
    <t>21:0846:000282</t>
  </si>
  <si>
    <t>21:0232:000265</t>
  </si>
  <si>
    <t>21:0232:000265:0003:0001:00</t>
  </si>
  <si>
    <t>064M  :931114:00:------:--</t>
  </si>
  <si>
    <t>21:0846:000283</t>
  </si>
  <si>
    <t>21:0232:000266</t>
  </si>
  <si>
    <t>21:0232:000266:0003:0001:00</t>
  </si>
  <si>
    <t>064M  :931115:00:------:--</t>
  </si>
  <si>
    <t>21:0846:000284</t>
  </si>
  <si>
    <t>21:0232:000267</t>
  </si>
  <si>
    <t>21:0232:000267:0003:0001:00</t>
  </si>
  <si>
    <t>064M  :931116:00:------:--</t>
  </si>
  <si>
    <t>21:0846:000285</t>
  </si>
  <si>
    <t>21:0232:000268</t>
  </si>
  <si>
    <t>21:0232:000268:0003:0001:00</t>
  </si>
  <si>
    <t>064M  :931117:00:------:--</t>
  </si>
  <si>
    <t>21:0846:000286</t>
  </si>
  <si>
    <t>21:0232:000269</t>
  </si>
  <si>
    <t>21:0232:000269:0003:0001:00</t>
  </si>
  <si>
    <t>064M  :931118:00:------:--</t>
  </si>
  <si>
    <t>21:0846:000287</t>
  </si>
  <si>
    <t>21:0232:000270</t>
  </si>
  <si>
    <t>21:0232:000270:0003:0001:00</t>
  </si>
  <si>
    <t>064M  :931120:00:------:--</t>
  </si>
  <si>
    <t>21:0846:000288</t>
  </si>
  <si>
    <t>21:0232:000271</t>
  </si>
  <si>
    <t>21:0232:000271:0003:0001:00</t>
  </si>
  <si>
    <t>064M  :931122:00:------:--</t>
  </si>
  <si>
    <t>21:0846:000289</t>
  </si>
  <si>
    <t>21:0232:000272</t>
  </si>
  <si>
    <t>21:0232:000272:0003:0001:00</t>
  </si>
  <si>
    <t>064M  :931123:00:------:--</t>
  </si>
  <si>
    <t>21:0846:000290</t>
  </si>
  <si>
    <t>21:0232:000273</t>
  </si>
  <si>
    <t>21:0232:000273:0003:0001:00</t>
  </si>
  <si>
    <t>064M  :931124:00:------:--</t>
  </si>
  <si>
    <t>21:0846:000291</t>
  </si>
  <si>
    <t>21:0232:000274</t>
  </si>
  <si>
    <t>21:0232:000274:0003:0001:00</t>
  </si>
  <si>
    <t>064M  :931125:00:------:--</t>
  </si>
  <si>
    <t>21:0846:000292</t>
  </si>
  <si>
    <t>21:0232:000275</t>
  </si>
  <si>
    <t>21:0232:000275:0003:0001:00</t>
  </si>
  <si>
    <t>064M  :931126:00:------:--</t>
  </si>
  <si>
    <t>21:0846:000293</t>
  </si>
  <si>
    <t>21:0232:000276</t>
  </si>
  <si>
    <t>21:0232:000276:0003:0001:00</t>
  </si>
  <si>
    <t>064M  :931127:10:------:--</t>
  </si>
  <si>
    <t>21:0846:000294</t>
  </si>
  <si>
    <t>21:0232:000277</t>
  </si>
  <si>
    <t>21:0232:000277:0003:0001:00</t>
  </si>
  <si>
    <t>064M  :931128:20:931127:10</t>
  </si>
  <si>
    <t>21:0846:000295</t>
  </si>
  <si>
    <t>21:0232:000277:0004:0001:00</t>
  </si>
  <si>
    <t>064M  :931129:00:------:--</t>
  </si>
  <si>
    <t>21:0846:000296</t>
  </si>
  <si>
    <t>21:0232:000278</t>
  </si>
  <si>
    <t>21:0232:000278:0003:0001:00</t>
  </si>
  <si>
    <t>064M  :931130:00:------:--</t>
  </si>
  <si>
    <t>21:0846:000297</t>
  </si>
  <si>
    <t>21:0232:000279</t>
  </si>
  <si>
    <t>21:0232:000279:0003:0001:00</t>
  </si>
  <si>
    <t>064M  :931131:00:------:--</t>
  </si>
  <si>
    <t>21:0846:000298</t>
  </si>
  <si>
    <t>21:0232:000280</t>
  </si>
  <si>
    <t>21:0232:000280:0003:0001:00</t>
  </si>
  <si>
    <t>064M  :931132:00:------:--</t>
  </si>
  <si>
    <t>21:0846:000299</t>
  </si>
  <si>
    <t>21:0232:000281</t>
  </si>
  <si>
    <t>21:0232:000281:0003:0001:00</t>
  </si>
  <si>
    <t>064M  :931134:00:------:--</t>
  </si>
  <si>
    <t>21:0846:000300</t>
  </si>
  <si>
    <t>21:0232:000282</t>
  </si>
  <si>
    <t>21:0232:000282:0003:0001:00</t>
  </si>
  <si>
    <t>064M  :931135:00:------:--</t>
  </si>
  <si>
    <t>21:0846:000301</t>
  </si>
  <si>
    <t>21:0232:000283</t>
  </si>
  <si>
    <t>21:0232:000283:0003:0001:00</t>
  </si>
  <si>
    <t>064M  :931136:00:------:--</t>
  </si>
  <si>
    <t>21:0846:000302</t>
  </si>
  <si>
    <t>21:0232:000284</t>
  </si>
  <si>
    <t>21:0232:000284:0003:0001:00</t>
  </si>
  <si>
    <t>064M  :931137:00:------:--</t>
  </si>
  <si>
    <t>21:0846:000303</t>
  </si>
  <si>
    <t>21:0232:000285</t>
  </si>
  <si>
    <t>21:0232:000285:0003:0001:00</t>
  </si>
  <si>
    <t>064M  :931138:00:------:--</t>
  </si>
  <si>
    <t>21:0846:000304</t>
  </si>
  <si>
    <t>21:0232:000286</t>
  </si>
  <si>
    <t>21:0232:000286:0003:0001:00</t>
  </si>
  <si>
    <t>064M  :931139:00:------:--</t>
  </si>
  <si>
    <t>21:0846:000305</t>
  </si>
  <si>
    <t>21:0232:000287</t>
  </si>
  <si>
    <t>21:0232:000287:0003:0001:00</t>
  </si>
  <si>
    <t>064M  :931140:00:------:--</t>
  </si>
  <si>
    <t>21:0846:000306</t>
  </si>
  <si>
    <t>21:0232:000288</t>
  </si>
  <si>
    <t>21:0232:000288:0003:0001:00</t>
  </si>
  <si>
    <t>064M  :931142:10:------:--</t>
  </si>
  <si>
    <t>21:0846:000307</t>
  </si>
  <si>
    <t>21:0232:000289</t>
  </si>
  <si>
    <t>21:0232:000289:0003:0001:00</t>
  </si>
  <si>
    <t>064M  :931143:20:931142:10</t>
  </si>
  <si>
    <t>21:0846:000308</t>
  </si>
  <si>
    <t>21:0232:000289:0004:0001:00</t>
  </si>
  <si>
    <t>064M  :931144:00:------:--</t>
  </si>
  <si>
    <t>21:0846:000309</t>
  </si>
  <si>
    <t>21:0232:000290</t>
  </si>
  <si>
    <t>21:0232:000290:0003:0001:00</t>
  </si>
  <si>
    <t>064M  :931145:00:------:--</t>
  </si>
  <si>
    <t>21:0846:000310</t>
  </si>
  <si>
    <t>21:0232:000291</t>
  </si>
  <si>
    <t>21:0232:000291:0003:0001:00</t>
  </si>
  <si>
    <t>064M  :931146:00:------:--</t>
  </si>
  <si>
    <t>21:0846:000311</t>
  </si>
  <si>
    <t>21:0232:000292</t>
  </si>
  <si>
    <t>21:0232:000292:0003:0001:00</t>
  </si>
  <si>
    <t>064M  :931147:00:------:--</t>
  </si>
  <si>
    <t>21:0846:000312</t>
  </si>
  <si>
    <t>21:0232:000293</t>
  </si>
  <si>
    <t>21:0232:000293:0003:0001:00</t>
  </si>
  <si>
    <t>064M  :931148:00:------:--</t>
  </si>
  <si>
    <t>21:0846:000313</t>
  </si>
  <si>
    <t>21:0232:000294</t>
  </si>
  <si>
    <t>21:0232:000294:0003:0001:00</t>
  </si>
  <si>
    <t>064M  :931149:00:------:--</t>
  </si>
  <si>
    <t>21:0846:000314</t>
  </si>
  <si>
    <t>21:0232:000295</t>
  </si>
  <si>
    <t>21:0232:000295:0003:0001:00</t>
  </si>
  <si>
    <t>064M  :931150:00:------:--</t>
  </si>
  <si>
    <t>21:0846:000315</t>
  </si>
  <si>
    <t>21:0232:000296</t>
  </si>
  <si>
    <t>21:0232:000296:0003:0001:00</t>
  </si>
  <si>
    <t>064M  :931151:00:------:--</t>
  </si>
  <si>
    <t>21:0846:000316</t>
  </si>
  <si>
    <t>21:0232:000297</t>
  </si>
  <si>
    <t>21:0232:000297:0003:0001:00</t>
  </si>
  <si>
    <t>064M  :931152:00:------:--</t>
  </si>
  <si>
    <t>21:0846:000317</t>
  </si>
  <si>
    <t>21:0232:000298</t>
  </si>
  <si>
    <t>21:0232:000298:0003:0001:00</t>
  </si>
  <si>
    <t>064M  :931153:00:------:--</t>
  </si>
  <si>
    <t>21:0846:000318</t>
  </si>
  <si>
    <t>21:0232:000299</t>
  </si>
  <si>
    <t>21:0232:000299:0003:0001:00</t>
  </si>
  <si>
    <t>064M  :931154:00:------:--</t>
  </si>
  <si>
    <t>21:0846:000319</t>
  </si>
  <si>
    <t>21:0232:000300</t>
  </si>
  <si>
    <t>21:0232:000300:0003:0001:00</t>
  </si>
  <si>
    <t>064M  :931155:00:------:--</t>
  </si>
  <si>
    <t>21:0846:000320</t>
  </si>
  <si>
    <t>21:0232:000301</t>
  </si>
  <si>
    <t>21:0232:000301:0003:0001:00</t>
  </si>
  <si>
    <t>064M  :931156:00:------:--</t>
  </si>
  <si>
    <t>21:0846:000321</t>
  </si>
  <si>
    <t>21:0232:000302</t>
  </si>
  <si>
    <t>21:0232:000302:0003:0001:00</t>
  </si>
  <si>
    <t>064M  :931157:00:------:--</t>
  </si>
  <si>
    <t>21:0846:000322</t>
  </si>
  <si>
    <t>21:0232:000303</t>
  </si>
  <si>
    <t>21:0232:000303:0003:0001:00</t>
  </si>
  <si>
    <t>064M  :931159:00:------:--</t>
  </si>
  <si>
    <t>21:0846:000323</t>
  </si>
  <si>
    <t>21:0232:000304</t>
  </si>
  <si>
    <t>21:0232:000304:0003:0001:00</t>
  </si>
  <si>
    <t>064M  :931160:00:------:--</t>
  </si>
  <si>
    <t>21:0846:000324</t>
  </si>
  <si>
    <t>21:0232:000305</t>
  </si>
  <si>
    <t>21:0232:000305:0003:0001:00</t>
  </si>
  <si>
    <t>064M  :931163:10:------:--</t>
  </si>
  <si>
    <t>21:0846:000325</t>
  </si>
  <si>
    <t>21:0232:000306</t>
  </si>
  <si>
    <t>21:0232:000306:0003:0001:00</t>
  </si>
  <si>
    <t>064M  :931164:20:931163:10</t>
  </si>
  <si>
    <t>21:0846:000326</t>
  </si>
  <si>
    <t>21:0232:000306:0004:0001:00</t>
  </si>
  <si>
    <t>064M  :931165:00:------:--</t>
  </si>
  <si>
    <t>21:0846:000327</t>
  </si>
  <si>
    <t>21:0232:000307</t>
  </si>
  <si>
    <t>21:0232:000307:0003:0001:00</t>
  </si>
  <si>
    <t>064M  :931166:00:------:--</t>
  </si>
  <si>
    <t>21:0846:000328</t>
  </si>
  <si>
    <t>21:0232:000308</t>
  </si>
  <si>
    <t>21:0232:000308:0003:0001:00</t>
  </si>
  <si>
    <t>064M  :931167:00:------:--</t>
  </si>
  <si>
    <t>21:0846:000329</t>
  </si>
  <si>
    <t>21:0232:000309</t>
  </si>
  <si>
    <t>21:0232:000309:0003:0001:00</t>
  </si>
  <si>
    <t>064M  :931168:00:------:--</t>
  </si>
  <si>
    <t>21:0846:000330</t>
  </si>
  <si>
    <t>21:0232:000310</t>
  </si>
  <si>
    <t>21:0232:000310:0003:0001:00</t>
  </si>
  <si>
    <t>064M  :931169:00:------:--</t>
  </si>
  <si>
    <t>21:0846:000331</t>
  </si>
  <si>
    <t>21:0232:000311</t>
  </si>
  <si>
    <t>21:0232:000311:0003:0001:00</t>
  </si>
  <si>
    <t>064M  :931170:00:------:--</t>
  </si>
  <si>
    <t>21:0846:000332</t>
  </si>
  <si>
    <t>21:0232:000312</t>
  </si>
  <si>
    <t>21:0232:000312:0003:0001:00</t>
  </si>
  <si>
    <t>064M  :931171:00:------:--</t>
  </si>
  <si>
    <t>21:0846:000333</t>
  </si>
  <si>
    <t>21:0232:000313</t>
  </si>
  <si>
    <t>21:0232:000313:0003:0001:00</t>
  </si>
  <si>
    <t>064M  :931172:00:------:--</t>
  </si>
  <si>
    <t>21:0846:000334</t>
  </si>
  <si>
    <t>21:0232:000314</t>
  </si>
  <si>
    <t>21:0232:000314:0003:0001:00</t>
  </si>
  <si>
    <t>064M  :931173:00:------:--</t>
  </si>
  <si>
    <t>21:0846:000335</t>
  </si>
  <si>
    <t>21:0232:000315</t>
  </si>
  <si>
    <t>21:0232:000315:0003:0001:00</t>
  </si>
  <si>
    <t>064M  :931174:00:------:--</t>
  </si>
  <si>
    <t>21:0846:000336</t>
  </si>
  <si>
    <t>21:0232:000316</t>
  </si>
  <si>
    <t>21:0232:000316:0003:0001:00</t>
  </si>
  <si>
    <t>064M  :931175:00:------:--</t>
  </si>
  <si>
    <t>21:0846:000337</t>
  </si>
  <si>
    <t>21:0232:000317</t>
  </si>
  <si>
    <t>21:0232:000317:0003:0001:00</t>
  </si>
  <si>
    <t>064M  :931176:00:------:--</t>
  </si>
  <si>
    <t>21:0846:000338</t>
  </si>
  <si>
    <t>21:0232:000318</t>
  </si>
  <si>
    <t>21:0232:000318:0003:0001:00</t>
  </si>
  <si>
    <t>064M  :931177:00:------:--</t>
  </si>
  <si>
    <t>21:0846:000339</t>
  </si>
  <si>
    <t>21:0232:000319</t>
  </si>
  <si>
    <t>21:0232:000319:0003:0001:00</t>
  </si>
  <si>
    <t>064M  :931178:00:------:--</t>
  </si>
  <si>
    <t>21:0846:000340</t>
  </si>
  <si>
    <t>21:0232:000320</t>
  </si>
  <si>
    <t>21:0232:000320:0003:0001:00</t>
  </si>
  <si>
    <t>064M  :931179:00:------:--</t>
  </si>
  <si>
    <t>21:0846:000341</t>
  </si>
  <si>
    <t>21:0232:000321</t>
  </si>
  <si>
    <t>21:0232:000321:0003:0001:00</t>
  </si>
  <si>
    <t>064M  :931180:00:------:--</t>
  </si>
  <si>
    <t>21:0846:000342</t>
  </si>
  <si>
    <t>21:0232:000322</t>
  </si>
  <si>
    <t>21:0232:000322:0003:0001:00</t>
  </si>
  <si>
    <t>064M  :931182:10:------:--</t>
  </si>
  <si>
    <t>21:0846:000343</t>
  </si>
  <si>
    <t>21:0232:000323</t>
  </si>
  <si>
    <t>21:0232:000323:0003:0001:00</t>
  </si>
  <si>
    <t>064M  :931183:20:931182:10</t>
  </si>
  <si>
    <t>21:0846:000344</t>
  </si>
  <si>
    <t>21:0232:000323:0004:0001:00</t>
  </si>
  <si>
    <t>064M  :931184:00:------:--</t>
  </si>
  <si>
    <t>21:0846:000345</t>
  </si>
  <si>
    <t>21:0232:000324</t>
  </si>
  <si>
    <t>21:0232:000324:0003:0001:00</t>
  </si>
  <si>
    <t>064M  :931186:00:------:--</t>
  </si>
  <si>
    <t>21:0846:000346</t>
  </si>
  <si>
    <t>21:0232:000325</t>
  </si>
  <si>
    <t>21:0232:000325:0003:0001:00</t>
  </si>
  <si>
    <t>064M  :931187:00:------:--</t>
  </si>
  <si>
    <t>21:0846:000347</t>
  </si>
  <si>
    <t>21:0232:000326</t>
  </si>
  <si>
    <t>21:0232:000326:0003:0001:00</t>
  </si>
  <si>
    <t>064M  :931188:00:------:--</t>
  </si>
  <si>
    <t>21:0846:000348</t>
  </si>
  <si>
    <t>21:0232:000327</t>
  </si>
  <si>
    <t>21:0232:000327:0003:0001:00</t>
  </si>
  <si>
    <t>064M  :931189:00:------:--</t>
  </si>
  <si>
    <t>21:0846:000349</t>
  </si>
  <si>
    <t>21:0232:000328</t>
  </si>
  <si>
    <t>21:0232:000328:0003:0001:00</t>
  </si>
  <si>
    <t>064M  :931190:00:------:--</t>
  </si>
  <si>
    <t>21:0846:000350</t>
  </si>
  <si>
    <t>21:0232:000329</t>
  </si>
  <si>
    <t>21:0232:000329:0003:0001:00</t>
  </si>
  <si>
    <t>064M  :931191:00:------:--</t>
  </si>
  <si>
    <t>21:0846:000351</t>
  </si>
  <si>
    <t>21:0232:000330</t>
  </si>
  <si>
    <t>21:0232:000330:0003:0001:00</t>
  </si>
  <si>
    <t>064M  :931192:00:------:--</t>
  </si>
  <si>
    <t>21:0846:000352</t>
  </si>
  <si>
    <t>21:0232:000331</t>
  </si>
  <si>
    <t>21:0232:000331:0003:0001:00</t>
  </si>
  <si>
    <t>064M  :931193:00:------:--</t>
  </si>
  <si>
    <t>21:0846:000353</t>
  </si>
  <si>
    <t>21:0232:000332</t>
  </si>
  <si>
    <t>21:0232:000332:0003:0001:00</t>
  </si>
  <si>
    <t>064M  :931194:00:------:--</t>
  </si>
  <si>
    <t>21:0846:000354</t>
  </si>
  <si>
    <t>21:0232:000333</t>
  </si>
  <si>
    <t>21:0232:000333:0003:0001:00</t>
  </si>
  <si>
    <t>064M  :931195:00:------:--</t>
  </si>
  <si>
    <t>21:0846:000355</t>
  </si>
  <si>
    <t>21:0232:000334</t>
  </si>
  <si>
    <t>21:0232:000334:0003:0001:00</t>
  </si>
  <si>
    <t>064M  :931196:00:------:--</t>
  </si>
  <si>
    <t>21:0846:000356</t>
  </si>
  <si>
    <t>21:0232:000335</t>
  </si>
  <si>
    <t>21:0232:000335:0003:0001:00</t>
  </si>
  <si>
    <t>064M  :931197:00:------:--</t>
  </si>
  <si>
    <t>21:0846:000357</t>
  </si>
  <si>
    <t>21:0232:000336</t>
  </si>
  <si>
    <t>21:0232:000336:0003:0001:00</t>
  </si>
  <si>
    <t>064M  :931198:00:------:--</t>
  </si>
  <si>
    <t>21:0846:000358</t>
  </si>
  <si>
    <t>21:0232:000337</t>
  </si>
  <si>
    <t>21:0232:000337:0003:0001:00</t>
  </si>
  <si>
    <t>064M  :931199:00:------:--</t>
  </si>
  <si>
    <t>21:0846:000359</t>
  </si>
  <si>
    <t>21:0232:000338</t>
  </si>
  <si>
    <t>21:0232:000338:0003:0001:00</t>
  </si>
  <si>
    <t>064M  :931200:00:------:--</t>
  </si>
  <si>
    <t>21:0846:000360</t>
  </si>
  <si>
    <t>21:0232:000339</t>
  </si>
  <si>
    <t>21:0232:000339:0003:0001:00</t>
  </si>
  <si>
    <t>064M  :931202:00:------:--</t>
  </si>
  <si>
    <t>21:0846:000361</t>
  </si>
  <si>
    <t>21:0232:000340</t>
  </si>
  <si>
    <t>21:0232:000340:0003:0001:00</t>
  </si>
  <si>
    <t>064M  :931203:10:------:--</t>
  </si>
  <si>
    <t>21:0846:000362</t>
  </si>
  <si>
    <t>21:0232:000341</t>
  </si>
  <si>
    <t>21:0232:000341:0003:0001:00</t>
  </si>
  <si>
    <t>064M  :931204:20:931203:10</t>
  </si>
  <si>
    <t>21:0846:000363</t>
  </si>
  <si>
    <t>21:0232:000341:0004:0001:00</t>
  </si>
  <si>
    <t>064M  :931205:00:------:--</t>
  </si>
  <si>
    <t>21:0846:000364</t>
  </si>
  <si>
    <t>21:0232:000342</t>
  </si>
  <si>
    <t>21:0232:000342:0003:0001:00</t>
  </si>
  <si>
    <t>064M  :931206:00:------:--</t>
  </si>
  <si>
    <t>21:0846:000365</t>
  </si>
  <si>
    <t>21:0232:000343</t>
  </si>
  <si>
    <t>21:0232:000343:0003:0001:00</t>
  </si>
  <si>
    <t>064M  :931207:00:------:--</t>
  </si>
  <si>
    <t>21:0846:000366</t>
  </si>
  <si>
    <t>21:0232:000344</t>
  </si>
  <si>
    <t>21:0232:000344:0003:0001:00</t>
  </si>
  <si>
    <t>064M  :931208:00:------:--</t>
  </si>
  <si>
    <t>21:0846:000367</t>
  </si>
  <si>
    <t>21:0232:000345</t>
  </si>
  <si>
    <t>21:0232:000345:0003:0001:00</t>
  </si>
  <si>
    <t>064M  :931210:00:------:--</t>
  </si>
  <si>
    <t>21:0846:000368</t>
  </si>
  <si>
    <t>21:0232:000346</t>
  </si>
  <si>
    <t>21:0232:000346:0003:0001:00</t>
  </si>
  <si>
    <t>064M  :931211:00:------:--</t>
  </si>
  <si>
    <t>21:0846:000369</t>
  </si>
  <si>
    <t>21:0232:000347</t>
  </si>
  <si>
    <t>21:0232:000347:0003:0001:00</t>
  </si>
  <si>
    <t>064M  :931212:00:------:--</t>
  </si>
  <si>
    <t>21:0846:000370</t>
  </si>
  <si>
    <t>21:0232:000348</t>
  </si>
  <si>
    <t>21:0232:000348:0003:0001:00</t>
  </si>
  <si>
    <t>064M  :931213:00:------:--</t>
  </si>
  <si>
    <t>21:0846:000371</t>
  </si>
  <si>
    <t>21:0232:000349</t>
  </si>
  <si>
    <t>21:0232:000349:0003:0001:00</t>
  </si>
  <si>
    <t>064M  :931214:00:------:--</t>
  </si>
  <si>
    <t>21:0846:000372</t>
  </si>
  <si>
    <t>21:0232:000350</t>
  </si>
  <si>
    <t>21:0232:000350:0003:0001:00</t>
  </si>
  <si>
    <t>064M  :931215:00:------:--</t>
  </si>
  <si>
    <t>21:0846:000373</t>
  </si>
  <si>
    <t>21:0232:000351</t>
  </si>
  <si>
    <t>21:0232:000351:0003:0001:00</t>
  </si>
  <si>
    <t>064M  :931216:00:------:--</t>
  </si>
  <si>
    <t>21:0846:000374</t>
  </si>
  <si>
    <t>21:0232:000352</t>
  </si>
  <si>
    <t>21:0232:000352:0003:0001:00</t>
  </si>
  <si>
    <t>064M  :931217:00:------:--</t>
  </si>
  <si>
    <t>21:0846:000375</t>
  </si>
  <si>
    <t>21:0232:000353</t>
  </si>
  <si>
    <t>21:0232:000353:0003:0001:00</t>
  </si>
  <si>
    <t>064M  :931218:00:------:--</t>
  </si>
  <si>
    <t>21:0846:000376</t>
  </si>
  <si>
    <t>21:0232:000354</t>
  </si>
  <si>
    <t>21:0232:000354:0003:0001:00</t>
  </si>
  <si>
    <t>064M  :931219:00:------:--</t>
  </si>
  <si>
    <t>21:0846:000377</t>
  </si>
  <si>
    <t>21:0232:000355</t>
  </si>
  <si>
    <t>21:0232:000355:0003:0001:00</t>
  </si>
  <si>
    <t>064M  :931220:00:------:--</t>
  </si>
  <si>
    <t>21:0846:000378</t>
  </si>
  <si>
    <t>21:0232:000356</t>
  </si>
  <si>
    <t>21:0232:000356:0003:0001:00</t>
  </si>
  <si>
    <t>064M  :931222:00:------:--</t>
  </si>
  <si>
    <t>21:0846:000379</t>
  </si>
  <si>
    <t>21:0232:000357</t>
  </si>
  <si>
    <t>21:0232:000357:0003:0001:00</t>
  </si>
  <si>
    <t>064M  :931223:10:------:--</t>
  </si>
  <si>
    <t>21:0846:000380</t>
  </si>
  <si>
    <t>21:0232:000358</t>
  </si>
  <si>
    <t>21:0232:000358:0003:0001:00</t>
  </si>
  <si>
    <t>064M  :931224:20:931223:10</t>
  </si>
  <si>
    <t>21:0846:000381</t>
  </si>
  <si>
    <t>21:0232:000358:0004:0001:00</t>
  </si>
  <si>
    <t>064M  :931225:00:------:--</t>
  </si>
  <si>
    <t>21:0846:000382</t>
  </si>
  <si>
    <t>21:0232:000359</t>
  </si>
  <si>
    <t>21:0232:000359:0003:0001:00</t>
  </si>
  <si>
    <t>064M  :931226:00:------:--</t>
  </si>
  <si>
    <t>21:0846:000383</t>
  </si>
  <si>
    <t>21:0232:000360</t>
  </si>
  <si>
    <t>21:0232:000360:0003:0001:00</t>
  </si>
  <si>
    <t>064M  :931227:00:------:--</t>
  </si>
  <si>
    <t>21:0846:000384</t>
  </si>
  <si>
    <t>21:0232:000361</t>
  </si>
  <si>
    <t>21:0232:000361:0003:0001:00</t>
  </si>
  <si>
    <t>064M  :931228:00:------:--</t>
  </si>
  <si>
    <t>21:0846:000385</t>
  </si>
  <si>
    <t>21:0232:000362</t>
  </si>
  <si>
    <t>21:0232:000362:0003:0001:00</t>
  </si>
  <si>
    <t>064M  :931229:00:------:--</t>
  </si>
  <si>
    <t>21:0846:000386</t>
  </si>
  <si>
    <t>21:0232:000363</t>
  </si>
  <si>
    <t>21:0232:000363:0003:0001:00</t>
  </si>
  <si>
    <t>064M  :931230:00:------:--</t>
  </si>
  <si>
    <t>21:0846:000387</t>
  </si>
  <si>
    <t>21:0232:000364</t>
  </si>
  <si>
    <t>21:0232:000364:0003:0001:00</t>
  </si>
  <si>
    <t>064M  :931231:00:------:--</t>
  </si>
  <si>
    <t>21:0846:000388</t>
  </si>
  <si>
    <t>21:0232:000365</t>
  </si>
  <si>
    <t>21:0232:000365:0003:0001:00</t>
  </si>
  <si>
    <t>064M  :931232:00:------:--</t>
  </si>
  <si>
    <t>21:0846:000389</t>
  </si>
  <si>
    <t>21:0232:000366</t>
  </si>
  <si>
    <t>21:0232:000366:0003:0001:00</t>
  </si>
  <si>
    <t>064M  :931233:00:------:--</t>
  </si>
  <si>
    <t>21:0846:000390</t>
  </si>
  <si>
    <t>21:0232:000367</t>
  </si>
  <si>
    <t>21:0232:000367:0003:0001:00</t>
  </si>
  <si>
    <t>064M  :931234:00:------:--</t>
  </si>
  <si>
    <t>21:0846:000391</t>
  </si>
  <si>
    <t>21:0232:000368</t>
  </si>
  <si>
    <t>21:0232:000368:0003:0001:00</t>
  </si>
  <si>
    <t>064M  :931235:00:------:--</t>
  </si>
  <si>
    <t>21:0846:000392</t>
  </si>
  <si>
    <t>21:0232:000369</t>
  </si>
  <si>
    <t>21:0232:000369:0003:0001:00</t>
  </si>
  <si>
    <t>0.46</t>
  </si>
  <si>
    <t>064M  :931237:00:------:--</t>
  </si>
  <si>
    <t>21:0846:000393</t>
  </si>
  <si>
    <t>21:0232:000370</t>
  </si>
  <si>
    <t>21:0232:000370:0003:0001:00</t>
  </si>
  <si>
    <t>064M  :931238:00:------:--</t>
  </si>
  <si>
    <t>21:0846:000394</t>
  </si>
  <si>
    <t>21:0232:000371</t>
  </si>
  <si>
    <t>21:0232:000371:0003:0001:00</t>
  </si>
  <si>
    <t>064M  :931239:00:------:--</t>
  </si>
  <si>
    <t>21:0846:000395</t>
  </si>
  <si>
    <t>21:0232:000372</t>
  </si>
  <si>
    <t>21:0232:000372:0003:0001:00</t>
  </si>
  <si>
    <t>064M  :931240:00:------:--</t>
  </si>
  <si>
    <t>21:0846:000396</t>
  </si>
  <si>
    <t>21:0232:000373</t>
  </si>
  <si>
    <t>21:0232:000373:0003:0001:00</t>
  </si>
  <si>
    <t>064M  :931242:00:------:--</t>
  </si>
  <si>
    <t>21:0846:000397</t>
  </si>
  <si>
    <t>21:0232:000374</t>
  </si>
  <si>
    <t>21:0232:000374:0003:0001:00</t>
  </si>
  <si>
    <t>064M  :931243:00:------:--</t>
  </si>
  <si>
    <t>21:0846:000398</t>
  </si>
  <si>
    <t>21:0232:000375</t>
  </si>
  <si>
    <t>21:0232:000375:0003:0001:00</t>
  </si>
  <si>
    <t>064M  :931244:10:------:--</t>
  </si>
  <si>
    <t>21:0846:000399</t>
  </si>
  <si>
    <t>21:0232:000376</t>
  </si>
  <si>
    <t>21:0232:000376:0003:0001:00</t>
  </si>
  <si>
    <t>064M  :931245:20:931244:10</t>
  </si>
  <si>
    <t>21:0846:000400</t>
  </si>
  <si>
    <t>21:0232:000376:0004:0001:00</t>
  </si>
  <si>
    <t>064M  :931246:00:------:--</t>
  </si>
  <si>
    <t>21:0846:000401</t>
  </si>
  <si>
    <t>21:0232:000377</t>
  </si>
  <si>
    <t>21:0232:000377:0003:0001:00</t>
  </si>
  <si>
    <t>064M  :931247:00:------:--</t>
  </si>
  <si>
    <t>21:0846:000402</t>
  </si>
  <si>
    <t>21:0232:000378</t>
  </si>
  <si>
    <t>21:0232:000378:0003:0001:00</t>
  </si>
  <si>
    <t>064M  :931248:00:------:--</t>
  </si>
  <si>
    <t>21:0846:000403</t>
  </si>
  <si>
    <t>21:0232:000379</t>
  </si>
  <si>
    <t>21:0232:000379:0003:0001:00</t>
  </si>
  <si>
    <t>064M  :931249:00:------:--</t>
  </si>
  <si>
    <t>21:0846:000404</t>
  </si>
  <si>
    <t>21:0232:000380</t>
  </si>
  <si>
    <t>21:0232:000380:0003:0001:00</t>
  </si>
  <si>
    <t>064M  :931250:00:------:--</t>
  </si>
  <si>
    <t>21:0846:000405</t>
  </si>
  <si>
    <t>21:0232:000381</t>
  </si>
  <si>
    <t>21:0232:000381:0003:0001:00</t>
  </si>
  <si>
    <t>064M  :931251:00:------:--</t>
  </si>
  <si>
    <t>21:0846:000406</t>
  </si>
  <si>
    <t>21:0232:000382</t>
  </si>
  <si>
    <t>21:0232:000382:0003:0001:00</t>
  </si>
  <si>
    <t>064M  :931252:00:------:--</t>
  </si>
  <si>
    <t>21:0846:000407</t>
  </si>
  <si>
    <t>21:0232:000383</t>
  </si>
  <si>
    <t>21:0232:000383:0003:0001:00</t>
  </si>
  <si>
    <t>064M  :931253:00:------:--</t>
  </si>
  <si>
    <t>21:0846:000408</t>
  </si>
  <si>
    <t>21:0232:000384</t>
  </si>
  <si>
    <t>21:0232:000384:0003:0001:00</t>
  </si>
  <si>
    <t>064M  :931255:00:------:--</t>
  </si>
  <si>
    <t>21:0846:000409</t>
  </si>
  <si>
    <t>21:0232:000385</t>
  </si>
  <si>
    <t>21:0232:000385:0003:0001:00</t>
  </si>
  <si>
    <t>064M  :931256:00:------:--</t>
  </si>
  <si>
    <t>21:0846:000410</t>
  </si>
  <si>
    <t>21:0232:000386</t>
  </si>
  <si>
    <t>21:0232:000386:0003:0001:00</t>
  </si>
  <si>
    <t>064M  :931257:00:------:--</t>
  </si>
  <si>
    <t>21:0846:000411</t>
  </si>
  <si>
    <t>21:0232:000387</t>
  </si>
  <si>
    <t>21:0232:000387:0003:0001:00</t>
  </si>
  <si>
    <t>064M  :931258:00:------:--</t>
  </si>
  <si>
    <t>21:0846:000412</t>
  </si>
  <si>
    <t>21:0232:000388</t>
  </si>
  <si>
    <t>21:0232:000388:0003:0001:00</t>
  </si>
  <si>
    <t>064M  :931259:00:------:--</t>
  </si>
  <si>
    <t>21:0846:000413</t>
  </si>
  <si>
    <t>21:0232:000389</t>
  </si>
  <si>
    <t>21:0232:000389:0003:0001:00</t>
  </si>
  <si>
    <t>064M  :931260:00:------:--</t>
  </si>
  <si>
    <t>21:0846:000414</t>
  </si>
  <si>
    <t>21:0232:000390</t>
  </si>
  <si>
    <t>21:0232:000390:0003:0001:00</t>
  </si>
  <si>
    <t>064M  :931262:00:------:--</t>
  </si>
  <si>
    <t>21:0846:000415</t>
  </si>
  <si>
    <t>21:0232:000391</t>
  </si>
  <si>
    <t>21:0232:000391:0003:0001:00</t>
  </si>
  <si>
    <t>064M  :931263:00:------:--</t>
  </si>
  <si>
    <t>21:0846:000416</t>
  </si>
  <si>
    <t>21:0232:000392</t>
  </si>
  <si>
    <t>21:0232:000392:0003:0001:00</t>
  </si>
  <si>
    <t>064M  :931264:00:------:--</t>
  </si>
  <si>
    <t>21:0846:000417</t>
  </si>
  <si>
    <t>21:0232:000393</t>
  </si>
  <si>
    <t>21:0232:000393:0003:0001:00</t>
  </si>
  <si>
    <t>064M  :931265:10:------:--</t>
  </si>
  <si>
    <t>21:0846:000418</t>
  </si>
  <si>
    <t>21:0232:000394</t>
  </si>
  <si>
    <t>21:0232:000394:0003:0001:00</t>
  </si>
  <si>
    <t>064M  :931266:20:931265:10</t>
  </si>
  <si>
    <t>21:0846:000419</t>
  </si>
  <si>
    <t>21:0232:000394:0004:0001:00</t>
  </si>
  <si>
    <t>064M  :931268:00:------:--</t>
  </si>
  <si>
    <t>21:0846:000420</t>
  </si>
  <si>
    <t>21:0232:000395</t>
  </si>
  <si>
    <t>21:0232:000395:0003:0001:00</t>
  </si>
  <si>
    <t>064M  :931269:00:------:--</t>
  </si>
  <si>
    <t>21:0846:000421</t>
  </si>
  <si>
    <t>21:0232:000396</t>
  </si>
  <si>
    <t>21:0232:000396:0003:0001:00</t>
  </si>
  <si>
    <t>064M  :931270:00:------:--</t>
  </si>
  <si>
    <t>21:0846:000422</t>
  </si>
  <si>
    <t>21:0232:000397</t>
  </si>
  <si>
    <t>21:0232:000397:0003:0001:00</t>
  </si>
  <si>
    <t>064M  :931271:00:------:--</t>
  </si>
  <si>
    <t>21:0846:000423</t>
  </si>
  <si>
    <t>21:0232:000398</t>
  </si>
  <si>
    <t>21:0232:000398:0003:0001:00</t>
  </si>
  <si>
    <t>064M  :931272:00:------:--</t>
  </si>
  <si>
    <t>21:0846:000424</t>
  </si>
  <si>
    <t>21:0232:000399</t>
  </si>
  <si>
    <t>21:0232:000399:0003:0001:00</t>
  </si>
  <si>
    <t>064M  :931273:00:------:--</t>
  </si>
  <si>
    <t>21:0846:000425</t>
  </si>
  <si>
    <t>21:0232:000400</t>
  </si>
  <si>
    <t>21:0232:000400:0003:0001:00</t>
  </si>
  <si>
    <t>064M  :931274:00:------:--</t>
  </si>
  <si>
    <t>21:0846:000426</t>
  </si>
  <si>
    <t>21:0232:000401</t>
  </si>
  <si>
    <t>21:0232:000401:0003:0001:00</t>
  </si>
  <si>
    <t>064M  :931275:00:------:--</t>
  </si>
  <si>
    <t>21:0846:000427</t>
  </si>
  <si>
    <t>21:0232:000402</t>
  </si>
  <si>
    <t>21:0232:000402:0003:0001:00</t>
  </si>
  <si>
    <t>064M  :931276:00:------:--</t>
  </si>
  <si>
    <t>21:0846:000428</t>
  </si>
  <si>
    <t>21:0232:000403</t>
  </si>
  <si>
    <t>21:0232:000403:0003:0001:00</t>
  </si>
  <si>
    <t>064M  :931277:00:------:--</t>
  </si>
  <si>
    <t>21:0846:000429</t>
  </si>
  <si>
    <t>21:0232:000404</t>
  </si>
  <si>
    <t>21:0232:000404:0003:0001:00</t>
  </si>
  <si>
    <t>064M  :931278:00:------:--</t>
  </si>
  <si>
    <t>21:0846:000430</t>
  </si>
  <si>
    <t>21:0232:000405</t>
  </si>
  <si>
    <t>21:0232:000405:0003:0001:00</t>
  </si>
  <si>
    <t>064M  :931279:00:------:--</t>
  </si>
  <si>
    <t>21:0846:000431</t>
  </si>
  <si>
    <t>21:0232:000406</t>
  </si>
  <si>
    <t>21:0232:000406:0003:0001:00</t>
  </si>
  <si>
    <t>064M  :931280:00:------:--</t>
  </si>
  <si>
    <t>21:0846:000432</t>
  </si>
  <si>
    <t>21:0232:000407</t>
  </si>
  <si>
    <t>21:0232:000407:0003:0001:00</t>
  </si>
  <si>
    <t>064M  :931282:00:------:--</t>
  </si>
  <si>
    <t>21:0846:000433</t>
  </si>
  <si>
    <t>21:0232:000408</t>
  </si>
  <si>
    <t>21:0232:000408:0003:0001:00</t>
  </si>
  <si>
    <t>064M  :931284:00:------:--</t>
  </si>
  <si>
    <t>21:0846:000434</t>
  </si>
  <si>
    <t>21:0232:000409</t>
  </si>
  <si>
    <t>21:0232:000409:0003:0001:00</t>
  </si>
  <si>
    <t>064M  :931285:00:------:--</t>
  </si>
  <si>
    <t>21:0846:000435</t>
  </si>
  <si>
    <t>21:0232:000410</t>
  </si>
  <si>
    <t>21:0232:000410:0003:0001:00</t>
  </si>
  <si>
    <t>064M  :931286:10:------:--</t>
  </si>
  <si>
    <t>21:0846:000436</t>
  </si>
  <si>
    <t>21:0232:000411</t>
  </si>
  <si>
    <t>21:0232:000411:0003:0001:00</t>
  </si>
  <si>
    <t>064M  :931287:20:931286:10</t>
  </si>
  <si>
    <t>21:0846:000437</t>
  </si>
  <si>
    <t>21:0232:000411:0004:0001:00</t>
  </si>
  <si>
    <t>064M  :931288:00:------:--</t>
  </si>
  <si>
    <t>21:0846:000438</t>
  </si>
  <si>
    <t>21:0232:000412</t>
  </si>
  <si>
    <t>21:0232:000412:0003:0001:00</t>
  </si>
  <si>
    <t>064M  :931289:00:------:--</t>
  </si>
  <si>
    <t>21:0846:000439</t>
  </si>
  <si>
    <t>21:0232:000413</t>
  </si>
  <si>
    <t>21:0232:000413:0003:0001:00</t>
  </si>
  <si>
    <t>064M  :931290:00:------:--</t>
  </si>
  <si>
    <t>21:0846:000440</t>
  </si>
  <si>
    <t>21:0232:000414</t>
  </si>
  <si>
    <t>21:0232:000414:0003:0001:00</t>
  </si>
  <si>
    <t>064M  :931291:00:------:--</t>
  </si>
  <si>
    <t>21:0846:000441</t>
  </si>
  <si>
    <t>21:0232:000415</t>
  </si>
  <si>
    <t>21:0232:000415:0003:0001:00</t>
  </si>
  <si>
    <t>064M  :931292:00:------:--</t>
  </si>
  <si>
    <t>21:0846:000442</t>
  </si>
  <si>
    <t>21:0232:000416</t>
  </si>
  <si>
    <t>21:0232:000416:0003:0001:00</t>
  </si>
  <si>
    <t>064M  :931293:00:------:--</t>
  </si>
  <si>
    <t>21:0846:000443</t>
  </si>
  <si>
    <t>21:0232:000417</t>
  </si>
  <si>
    <t>21:0232:000417:0003:0001:00</t>
  </si>
  <si>
    <t>064M  :931294:00:------:--</t>
  </si>
  <si>
    <t>21:0846:000444</t>
  </si>
  <si>
    <t>21:0232:000418</t>
  </si>
  <si>
    <t>21:0232:000418:0003:0001:00</t>
  </si>
  <si>
    <t>064M  :931295:00:------:--</t>
  </si>
  <si>
    <t>21:0846:000445</t>
  </si>
  <si>
    <t>21:0232:000419</t>
  </si>
  <si>
    <t>21:0232:000419:0003:0001:00</t>
  </si>
  <si>
    <t>064M  :931296:00:------:--</t>
  </si>
  <si>
    <t>21:0846:000446</t>
  </si>
  <si>
    <t>21:0232:000420</t>
  </si>
  <si>
    <t>21:0232:000420:0003:0001:00</t>
  </si>
  <si>
    <t>064M  :931297:00:------:--</t>
  </si>
  <si>
    <t>21:0846:000447</t>
  </si>
  <si>
    <t>21:0232:000421</t>
  </si>
  <si>
    <t>21:0232:000421:0003:0001:00</t>
  </si>
  <si>
    <t>064M  :931298:00:------:--</t>
  </si>
  <si>
    <t>21:0846:000448</t>
  </si>
  <si>
    <t>21:0232:000422</t>
  </si>
  <si>
    <t>21:0232:000422:0003:0001:00</t>
  </si>
  <si>
    <t>064M  :931299:00:------:--</t>
  </si>
  <si>
    <t>21:0846:000449</t>
  </si>
  <si>
    <t>21:0232:000423</t>
  </si>
  <si>
    <t>21:0232:000423:0003:0001:00</t>
  </si>
  <si>
    <t>064M  :931300:00:------:--</t>
  </si>
  <si>
    <t>21:0846:000450</t>
  </si>
  <si>
    <t>21:0232:000424</t>
  </si>
  <si>
    <t>21:0232:000424:0003:0001:00</t>
  </si>
  <si>
    <t>064M  :931302:10:------:--</t>
  </si>
  <si>
    <t>21:0846:000451</t>
  </si>
  <si>
    <t>21:0232:000425</t>
  </si>
  <si>
    <t>21:0232:000425:0003:0001:00</t>
  </si>
  <si>
    <t>064M  :931303:20:931302:10</t>
  </si>
  <si>
    <t>21:0846:000452</t>
  </si>
  <si>
    <t>21:0232:000425:0004:0001:00</t>
  </si>
  <si>
    <t>064M  :931304:00:------:--</t>
  </si>
  <si>
    <t>21:0846:000453</t>
  </si>
  <si>
    <t>21:0232:000426</t>
  </si>
  <si>
    <t>21:0232:000426:0003:0001:00</t>
  </si>
  <si>
    <t>064M  :931305:00:------:--</t>
  </si>
  <si>
    <t>21:0846:000454</t>
  </si>
  <si>
    <t>21:0232:000427</t>
  </si>
  <si>
    <t>21:0232:000427:0003:0001:00</t>
  </si>
  <si>
    <t>064M  :931306:00:------:--</t>
  </si>
  <si>
    <t>21:0846:000455</t>
  </si>
  <si>
    <t>21:0232:000428</t>
  </si>
  <si>
    <t>21:0232:000428:0003:0001:00</t>
  </si>
  <si>
    <t>064M  :931307:00:------:--</t>
  </si>
  <si>
    <t>21:0846:000456</t>
  </si>
  <si>
    <t>21:0232:000429</t>
  </si>
  <si>
    <t>21:0232:000429:0003:0001:00</t>
  </si>
  <si>
    <t>064M  :931308:00:------:--</t>
  </si>
  <si>
    <t>21:0846:000457</t>
  </si>
  <si>
    <t>21:0232:000430</t>
  </si>
  <si>
    <t>21:0232:000430:0003:0001:00</t>
  </si>
  <si>
    <t>064M  :931309:00:------:--</t>
  </si>
  <si>
    <t>21:0846:000458</t>
  </si>
  <si>
    <t>21:0232:000431</t>
  </si>
  <si>
    <t>21:0232:000431:0003:0001:00</t>
  </si>
  <si>
    <t>064M  :931310:00:------:--</t>
  </si>
  <si>
    <t>21:0846:000459</t>
  </si>
  <si>
    <t>21:0232:000432</t>
  </si>
  <si>
    <t>21:0232:000432:0003:0001:00</t>
  </si>
  <si>
    <t>064M  :931311:00:------:--</t>
  </si>
  <si>
    <t>21:0846:000460</t>
  </si>
  <si>
    <t>21:0232:000433</t>
  </si>
  <si>
    <t>21:0232:000433:0003:0001:00</t>
  </si>
  <si>
    <t>064M  :931312:00:------:--</t>
  </si>
  <si>
    <t>21:0846:000461</t>
  </si>
  <si>
    <t>21:0232:000434</t>
  </si>
  <si>
    <t>21:0232:000434:0003:0001:00</t>
  </si>
  <si>
    <t>064M  :931313:00:------:--</t>
  </si>
  <si>
    <t>21:0846:000462</t>
  </si>
  <si>
    <t>21:0232:000435</t>
  </si>
  <si>
    <t>21:0232:000435:0003:0001:00</t>
  </si>
  <si>
    <t>064M  :931314:00:------:--</t>
  </si>
  <si>
    <t>21:0846:000463</t>
  </si>
  <si>
    <t>21:0232:000436</t>
  </si>
  <si>
    <t>21:0232:000436:0003:0001:00</t>
  </si>
  <si>
    <t>064M  :931315:00:------:--</t>
  </si>
  <si>
    <t>21:0846:000464</t>
  </si>
  <si>
    <t>21:0232:000437</t>
  </si>
  <si>
    <t>21:0232:000437:0003:0001:00</t>
  </si>
  <si>
    <t>064M  :931316:00:------:--</t>
  </si>
  <si>
    <t>21:0846:000465</t>
  </si>
  <si>
    <t>21:0232:000438</t>
  </si>
  <si>
    <t>21:0232:000438:0003:0001:00</t>
  </si>
  <si>
    <t>064M  :931317:00:------:--</t>
  </si>
  <si>
    <t>21:0846:000466</t>
  </si>
  <si>
    <t>21:0232:000439</t>
  </si>
  <si>
    <t>21:0232:000439:0003:0001:00</t>
  </si>
  <si>
    <t>064M  :931319:00:------:--</t>
  </si>
  <si>
    <t>21:0846:000467</t>
  </si>
  <si>
    <t>21:0232:000440</t>
  </si>
  <si>
    <t>21:0232:000440:0003:0001:00</t>
  </si>
  <si>
    <t>064M  :931320:00:------:--</t>
  </si>
  <si>
    <t>21:0846:000468</t>
  </si>
  <si>
    <t>21:0232:000441</t>
  </si>
  <si>
    <t>21:0232:000441:0003:0001:00</t>
  </si>
  <si>
    <t>064M  :931322:00:------:--</t>
  </si>
  <si>
    <t>21:0846:000469</t>
  </si>
  <si>
    <t>21:0232:000442</t>
  </si>
  <si>
    <t>21:0232:000442:0003:0001:00</t>
  </si>
  <si>
    <t>064M  :931323:10:------:--</t>
  </si>
  <si>
    <t>21:0846:000470</t>
  </si>
  <si>
    <t>21:0232:000443</t>
  </si>
  <si>
    <t>21:0232:000443:0003:0001:00</t>
  </si>
  <si>
    <t>064M  :931324:20:931323:10</t>
  </si>
  <si>
    <t>21:0846:000471</t>
  </si>
  <si>
    <t>21:0232:000443:0004:0001:00</t>
  </si>
  <si>
    <t>064M  :931325:00:------:--</t>
  </si>
  <si>
    <t>21:0846:000472</t>
  </si>
  <si>
    <t>21:0232:000444</t>
  </si>
  <si>
    <t>21:0232:000444:0003:0001:00</t>
  </si>
  <si>
    <t>064M  :931326:00:------:--</t>
  </si>
  <si>
    <t>21:0846:000473</t>
  </si>
  <si>
    <t>21:0232:000445</t>
  </si>
  <si>
    <t>21:0232:000445:0003:0001:00</t>
  </si>
  <si>
    <t>064M  :931327:00:------:--</t>
  </si>
  <si>
    <t>21:0846:000474</t>
  </si>
  <si>
    <t>21:0232:000446</t>
  </si>
  <si>
    <t>21:0232:000446:0003:0001:00</t>
  </si>
  <si>
    <t>064M  :931328:00:------:--</t>
  </si>
  <si>
    <t>21:0846:000475</t>
  </si>
  <si>
    <t>21:0232:000447</t>
  </si>
  <si>
    <t>21:0232:000447:0003:0001:00</t>
  </si>
  <si>
    <t>064M  :931329:00:------:--</t>
  </si>
  <si>
    <t>21:0846:000476</t>
  </si>
  <si>
    <t>21:0232:000448</t>
  </si>
  <si>
    <t>21:0232:000448:0003:0001:00</t>
  </si>
  <si>
    <t>064M  :931330:00:------:--</t>
  </si>
  <si>
    <t>21:0846:000477</t>
  </si>
  <si>
    <t>21:0232:000449</t>
  </si>
  <si>
    <t>21:0232:000449:0003:0001:00</t>
  </si>
  <si>
    <t>064M  :931332:00:------:--</t>
  </si>
  <si>
    <t>21:0846:000478</t>
  </si>
  <si>
    <t>21:0232:000450</t>
  </si>
  <si>
    <t>21:0232:000450:0003:0001:00</t>
  </si>
  <si>
    <t>064M  :931333:00:------:--</t>
  </si>
  <si>
    <t>21:0846:000479</t>
  </si>
  <si>
    <t>21:0232:000451</t>
  </si>
  <si>
    <t>21:0232:000451:0003:0001:00</t>
  </si>
  <si>
    <t>064M  :931334:00:------:--</t>
  </si>
  <si>
    <t>21:0846:000480</t>
  </si>
  <si>
    <t>21:0232:000452</t>
  </si>
  <si>
    <t>21:0232:000452:0003:0001:00</t>
  </si>
  <si>
    <t>064M  :931335:00:------:--</t>
  </si>
  <si>
    <t>21:0846:000481</t>
  </si>
  <si>
    <t>21:0232:000453</t>
  </si>
  <si>
    <t>21:0232:000453:0003:0001:00</t>
  </si>
  <si>
    <t>064M  :931336:00:------:--</t>
  </si>
  <si>
    <t>21:0846:000482</t>
  </si>
  <si>
    <t>21:0232:000454</t>
  </si>
  <si>
    <t>21:0232:000454:0003:0001:00</t>
  </si>
  <si>
    <t>064M  :931337:00:------:--</t>
  </si>
  <si>
    <t>21:0846:000483</t>
  </si>
  <si>
    <t>21:0232:000455</t>
  </si>
  <si>
    <t>21:0232:000455:0003:0001:00</t>
  </si>
  <si>
    <t>064M  :931338:00:------:--</t>
  </si>
  <si>
    <t>21:0846:000484</t>
  </si>
  <si>
    <t>21:0232:000456</t>
  </si>
  <si>
    <t>21:0232:000456:0003:0001:00</t>
  </si>
  <si>
    <t>064M  :931339:00:------:--</t>
  </si>
  <si>
    <t>21:0846:000485</t>
  </si>
  <si>
    <t>21:0232:000457</t>
  </si>
  <si>
    <t>21:0232:000457:0003:0001:00</t>
  </si>
  <si>
    <t>064M  :931340:00:------:--</t>
  </si>
  <si>
    <t>21:0846:000486</t>
  </si>
  <si>
    <t>21:0232:000458</t>
  </si>
  <si>
    <t>21:0232:000458:0003:0001:00</t>
  </si>
  <si>
    <t>064M  :931343:00:------:--</t>
  </si>
  <si>
    <t>21:0846:000487</t>
  </si>
  <si>
    <t>21:0232:000459</t>
  </si>
  <si>
    <t>21:0232:000459:0003:0001:00</t>
  </si>
  <si>
    <t>064M  :931344:10:------:--</t>
  </si>
  <si>
    <t>21:0846:000488</t>
  </si>
  <si>
    <t>21:0232:000460</t>
  </si>
  <si>
    <t>21:0232:000460:0003:0001:00</t>
  </si>
  <si>
    <t>064M  :931345:20:931344:10</t>
  </si>
  <si>
    <t>21:0846:000489</t>
  </si>
  <si>
    <t>21:0232:000460:0004:0001:00</t>
  </si>
  <si>
    <t>064M  :931346:00:------:--</t>
  </si>
  <si>
    <t>21:0846:000490</t>
  </si>
  <si>
    <t>21:0232:000461</t>
  </si>
  <si>
    <t>21:0232:000461:0003:0001:00</t>
  </si>
  <si>
    <t>064M  :931347:00:------:--</t>
  </si>
  <si>
    <t>21:0846:000491</t>
  </si>
  <si>
    <t>21:0232:000462</t>
  </si>
  <si>
    <t>21:0232:000462:0003:0001:00</t>
  </si>
  <si>
    <t>064M  :931348:00:------:--</t>
  </si>
  <si>
    <t>21:0846:000492</t>
  </si>
  <si>
    <t>21:0232:000463</t>
  </si>
  <si>
    <t>21:0232:000463:0003:0001:00</t>
  </si>
  <si>
    <t>064M  :931349:00:------:--</t>
  </si>
  <si>
    <t>21:0846:000493</t>
  </si>
  <si>
    <t>21:0232:000464</t>
  </si>
  <si>
    <t>21:0232:000464:0003:0001:00</t>
  </si>
  <si>
    <t>064M  :931350:00:------:--</t>
  </si>
  <si>
    <t>21:0846:000494</t>
  </si>
  <si>
    <t>21:0232:000465</t>
  </si>
  <si>
    <t>21:0232:000465:0003:0001:00</t>
  </si>
  <si>
    <t>064M  :931351:00:------:--</t>
  </si>
  <si>
    <t>21:0846:000495</t>
  </si>
  <si>
    <t>21:0232:000466</t>
  </si>
  <si>
    <t>21:0232:000466:0003:0001:00</t>
  </si>
  <si>
    <t>064M  :931352:00:------:--</t>
  </si>
  <si>
    <t>21:0846:000496</t>
  </si>
  <si>
    <t>21:0232:000467</t>
  </si>
  <si>
    <t>21:0232:000467:0003:0001:00</t>
  </si>
  <si>
    <t>064M  :931353:00:------:--</t>
  </si>
  <si>
    <t>21:0846:000497</t>
  </si>
  <si>
    <t>21:0232:000468</t>
  </si>
  <si>
    <t>21:0232:000468:0003:0001:00</t>
  </si>
  <si>
    <t>064M  :931354:00:------:--</t>
  </si>
  <si>
    <t>21:0846:000498</t>
  </si>
  <si>
    <t>21:0232:000469</t>
  </si>
  <si>
    <t>21:0232:000469:0003:0001:00</t>
  </si>
  <si>
    <t>064M  :931355:00:------:--</t>
  </si>
  <si>
    <t>21:0846:000499</t>
  </si>
  <si>
    <t>21:0232:000470</t>
  </si>
  <si>
    <t>21:0232:000470:0003:0001:00</t>
  </si>
  <si>
    <t>064M  :931356:00:------:--</t>
  </si>
  <si>
    <t>21:0846:000500</t>
  </si>
  <si>
    <t>21:0232:000471</t>
  </si>
  <si>
    <t>21:0232:000471:0003:0001:00</t>
  </si>
  <si>
    <t>064M  :931357:00:------:--</t>
  </si>
  <si>
    <t>21:0846:000501</t>
  </si>
  <si>
    <t>21:0232:000472</t>
  </si>
  <si>
    <t>21:0232:000472:0003:0001:00</t>
  </si>
  <si>
    <t>064M  :931358:00:------:--</t>
  </si>
  <si>
    <t>21:0846:000502</t>
  </si>
  <si>
    <t>21:0232:000473</t>
  </si>
  <si>
    <t>21:0232:000473:0003:0001:00</t>
  </si>
  <si>
    <t>064M  :931359:00:------:--</t>
  </si>
  <si>
    <t>21:0846:000503</t>
  </si>
  <si>
    <t>21:0232:000474</t>
  </si>
  <si>
    <t>21:0232:000474:0003:0001:00</t>
  </si>
  <si>
    <t>064M  :931360:00:------:--</t>
  </si>
  <si>
    <t>21:0846:000504</t>
  </si>
  <si>
    <t>21:0232:000475</t>
  </si>
  <si>
    <t>21:0232:000475:0003:0001:00</t>
  </si>
  <si>
    <t>064M  :931362:10:------:--</t>
  </si>
  <si>
    <t>21:0846:000505</t>
  </si>
  <si>
    <t>21:0232:000476</t>
  </si>
  <si>
    <t>21:0232:000476:0003:0001:00</t>
  </si>
  <si>
    <t>064M  :931363:20:931362:10</t>
  </si>
  <si>
    <t>21:0846:000506</t>
  </si>
  <si>
    <t>21:0232:000476:0004:0001:00</t>
  </si>
  <si>
    <t>064M  :931364:00:------:--</t>
  </si>
  <si>
    <t>21:0846:000507</t>
  </si>
  <si>
    <t>21:0232:000477</t>
  </si>
  <si>
    <t>21:0232:000477:0003:0001:00</t>
  </si>
  <si>
    <t>064M  :931365:00:------:--</t>
  </si>
  <si>
    <t>21:0846:000508</t>
  </si>
  <si>
    <t>21:0232:000478</t>
  </si>
  <si>
    <t>21:0232:000478:0003:0001:00</t>
  </si>
  <si>
    <t>064M  :931366:00:------:--</t>
  </si>
  <si>
    <t>21:0846:000509</t>
  </si>
  <si>
    <t>21:0232:000479</t>
  </si>
  <si>
    <t>21:0232:000479:0003:0001:00</t>
  </si>
  <si>
    <t>064M  :931367:00:------:--</t>
  </si>
  <si>
    <t>21:0846:000510</t>
  </si>
  <si>
    <t>21:0232:000480</t>
  </si>
  <si>
    <t>21:0232:000480:0003:0001:00</t>
  </si>
  <si>
    <t>064M  :931368:00:------:--</t>
  </si>
  <si>
    <t>21:0846:000511</t>
  </si>
  <si>
    <t>21:0232:000481</t>
  </si>
  <si>
    <t>21:0232:000481:0003:0001:00</t>
  </si>
  <si>
    <t>064M  :931369:00:------:--</t>
  </si>
  <si>
    <t>21:0846:000512</t>
  </si>
  <si>
    <t>21:0232:000482</t>
  </si>
  <si>
    <t>21:0232:000482:0003:0001:00</t>
  </si>
  <si>
    <t>064M  :931370:00:------:--</t>
  </si>
  <si>
    <t>21:0846:000513</t>
  </si>
  <si>
    <t>21:0232:000483</t>
  </si>
  <si>
    <t>21:0232:000483:0003:0001:00</t>
  </si>
  <si>
    <t>064M  :931371:00:------:--</t>
  </si>
  <si>
    <t>21:0846:000514</t>
  </si>
  <si>
    <t>21:0232:000484</t>
  </si>
  <si>
    <t>21:0232:000484:0003:0001:00</t>
  </si>
  <si>
    <t>064M  :931372:00:------:--</t>
  </si>
  <si>
    <t>21:0846:000515</t>
  </si>
  <si>
    <t>21:0232:000485</t>
  </si>
  <si>
    <t>21:0232:000485:0003:0001:00</t>
  </si>
  <si>
    <t>064M  :931373:00:------:--</t>
  </si>
  <si>
    <t>21:0846:000516</t>
  </si>
  <si>
    <t>21:0232:000486</t>
  </si>
  <si>
    <t>21:0232:000486:0003:0001:00</t>
  </si>
  <si>
    <t>064M  :931374:00:------:--</t>
  </si>
  <si>
    <t>21:0846:000517</t>
  </si>
  <si>
    <t>21:0232:000487</t>
  </si>
  <si>
    <t>21:0232:000487:0003:0001:00</t>
  </si>
  <si>
    <t>064M  :931376:00:------:--</t>
  </si>
  <si>
    <t>21:0846:000518</t>
  </si>
  <si>
    <t>21:0232:000488</t>
  </si>
  <si>
    <t>21:0232:000488:0003:0001:00</t>
  </si>
  <si>
    <t>064M  :931377:00:------:--</t>
  </si>
  <si>
    <t>21:0846:000519</t>
  </si>
  <si>
    <t>21:0232:000489</t>
  </si>
  <si>
    <t>21:0232:000489:0003:0001:00</t>
  </si>
  <si>
    <t>064M  :931378:00:------:--</t>
  </si>
  <si>
    <t>21:0846:000520</t>
  </si>
  <si>
    <t>21:0232:000490</t>
  </si>
  <si>
    <t>21:0232:000490:0003:0001:00</t>
  </si>
  <si>
    <t>064M  :931379:00:------:--</t>
  </si>
  <si>
    <t>21:0846:000521</t>
  </si>
  <si>
    <t>21:0232:000491</t>
  </si>
  <si>
    <t>21:0232:000491:0003:0001:00</t>
  </si>
  <si>
    <t>064M  :931380:00:------:--</t>
  </si>
  <si>
    <t>21:0846:000522</t>
  </si>
  <si>
    <t>21:0232:000492</t>
  </si>
  <si>
    <t>21:0232:000492:0003:0001:00</t>
  </si>
  <si>
    <t>064M  :931382:10:------:--</t>
  </si>
  <si>
    <t>21:0846:000523</t>
  </si>
  <si>
    <t>21:0232:000493</t>
  </si>
  <si>
    <t>21:0232:000493:0003:0001:00</t>
  </si>
  <si>
    <t>064M  :931383:20:931382:10</t>
  </si>
  <si>
    <t>21:0846:000524</t>
  </si>
  <si>
    <t>21:0232:000493:0004:0001:00</t>
  </si>
  <si>
    <t>064M  :931384:00:------:--</t>
  </si>
  <si>
    <t>21:0846:000525</t>
  </si>
  <si>
    <t>21:0232:000494</t>
  </si>
  <si>
    <t>21:0232:000494:0003:0001:00</t>
  </si>
  <si>
    <t>064M  :931385:00:------:--</t>
  </si>
  <si>
    <t>21:0846:000526</t>
  </si>
  <si>
    <t>21:0232:000495</t>
  </si>
  <si>
    <t>21:0232:000495:0003:0001:00</t>
  </si>
  <si>
    <t>064M  :931386:00:------:--</t>
  </si>
  <si>
    <t>21:0846:000527</t>
  </si>
  <si>
    <t>21:0232:000496</t>
  </si>
  <si>
    <t>21:0232:000496:0003:0001:00</t>
  </si>
  <si>
    <t>064M  :931387:00:------:--</t>
  </si>
  <si>
    <t>21:0846:000528</t>
  </si>
  <si>
    <t>21:0232:000497</t>
  </si>
  <si>
    <t>21:0232:000497:0003:0001:00</t>
  </si>
  <si>
    <t>064M  :931388:00:------:--</t>
  </si>
  <si>
    <t>21:0846:000529</t>
  </si>
  <si>
    <t>21:0232:000498</t>
  </si>
  <si>
    <t>21:0232:000498:0003:0001:00</t>
  </si>
  <si>
    <t>064M  :931389:00:------:--</t>
  </si>
  <si>
    <t>21:0846:000530</t>
  </si>
  <si>
    <t>21:0232:000499</t>
  </si>
  <si>
    <t>21:0232:000499:0003:0001:00</t>
  </si>
  <si>
    <t>064M  :931390:00:------:--</t>
  </si>
  <si>
    <t>21:0846:000531</t>
  </si>
  <si>
    <t>21:0232:000500</t>
  </si>
  <si>
    <t>21:0232:000500:0003:0001:00</t>
  </si>
  <si>
    <t>064M  :931391:00:------:--</t>
  </si>
  <si>
    <t>21:0846:000532</t>
  </si>
  <si>
    <t>21:0232:000501</t>
  </si>
  <si>
    <t>21:0232:000501:0003:0001:00</t>
  </si>
  <si>
    <t>064M  :931392:00:------:--</t>
  </si>
  <si>
    <t>21:0846:000533</t>
  </si>
  <si>
    <t>21:0232:000502</t>
  </si>
  <si>
    <t>21:0232:000502:0003:0001:00</t>
  </si>
  <si>
    <t>064M  :931393:00:------:--</t>
  </si>
  <si>
    <t>21:0846:000534</t>
  </si>
  <si>
    <t>21:0232:000503</t>
  </si>
  <si>
    <t>21:0232:000503:0003:0001:00</t>
  </si>
  <si>
    <t>064M  :931394:00:------:--</t>
  </si>
  <si>
    <t>21:0846:000535</t>
  </si>
  <si>
    <t>21:0232:000504</t>
  </si>
  <si>
    <t>21:0232:000504:0003:0001:00</t>
  </si>
  <si>
    <t>064M  :931396:00:------:--</t>
  </si>
  <si>
    <t>21:0846:000536</t>
  </si>
  <si>
    <t>21:0232:000505</t>
  </si>
  <si>
    <t>21:0232:000505:0003:0001:00</t>
  </si>
  <si>
    <t>064M  :931397:00:------:--</t>
  </si>
  <si>
    <t>21:0846:000537</t>
  </si>
  <si>
    <t>21:0232:000506</t>
  </si>
  <si>
    <t>21:0232:000506:0003:0001:00</t>
  </si>
  <si>
    <t>064M  :931398:00:------:--</t>
  </si>
  <si>
    <t>21:0846:000538</t>
  </si>
  <si>
    <t>21:0232:000507</t>
  </si>
  <si>
    <t>21:0232:000507:0003:0001:00</t>
  </si>
  <si>
    <t>064M  :931399:00:------:--</t>
  </si>
  <si>
    <t>21:0846:000539</t>
  </si>
  <si>
    <t>21:0232:000508</t>
  </si>
  <si>
    <t>21:0232:000508:0003:0001:00</t>
  </si>
  <si>
    <t>064M  :931400:00:------:--</t>
  </si>
  <si>
    <t>21:0846:000540</t>
  </si>
  <si>
    <t>21:0232:000509</t>
  </si>
  <si>
    <t>21:0232:000509:0003:0001:00</t>
  </si>
  <si>
    <t>064M  :931402:10:------:--</t>
  </si>
  <si>
    <t>21:0846:000541</t>
  </si>
  <si>
    <t>21:0232:000510</t>
  </si>
  <si>
    <t>21:0232:000510:0003:0001:00</t>
  </si>
  <si>
    <t>064M  :931403:20:931402:10</t>
  </si>
  <si>
    <t>21:0846:000542</t>
  </si>
  <si>
    <t>21:0232:000510:0004:0001:00</t>
  </si>
  <si>
    <t>064M  :931404:00:------:--</t>
  </si>
  <si>
    <t>21:0846:000543</t>
  </si>
  <si>
    <t>21:0232:000511</t>
  </si>
  <si>
    <t>21:0232:000511:0003:0001:00</t>
  </si>
  <si>
    <t>064M  :931405:00:------:--</t>
  </si>
  <si>
    <t>21:0846:000544</t>
  </si>
  <si>
    <t>21:0232:000512</t>
  </si>
  <si>
    <t>21:0232:000512:0003:0001:00</t>
  </si>
  <si>
    <t>064M  :931406:00:------:--</t>
  </si>
  <si>
    <t>21:0846:000545</t>
  </si>
  <si>
    <t>21:0232:000513</t>
  </si>
  <si>
    <t>21:0232:000513:0003:0001:00</t>
  </si>
  <si>
    <t>064M  :931407:00:------:--</t>
  </si>
  <si>
    <t>21:0846:000546</t>
  </si>
  <si>
    <t>21:0232:000514</t>
  </si>
  <si>
    <t>21:0232:000514:0003:0001:00</t>
  </si>
  <si>
    <t>064M  :931408:00:------:--</t>
  </si>
  <si>
    <t>21:0846:000547</t>
  </si>
  <si>
    <t>21:0232:000515</t>
  </si>
  <si>
    <t>21:0232:000515:0003:0001:00</t>
  </si>
  <si>
    <t>064M  :931409:00:------:--</t>
  </si>
  <si>
    <t>21:0846:000548</t>
  </si>
  <si>
    <t>21:0232:000516</t>
  </si>
  <si>
    <t>21:0232:000516:0003:0001:00</t>
  </si>
  <si>
    <t>064M  :931411:00:------:--</t>
  </si>
  <si>
    <t>21:0846:000549</t>
  </si>
  <si>
    <t>21:0232:000517</t>
  </si>
  <si>
    <t>21:0232:000517:0003:0001:00</t>
  </si>
  <si>
    <t>064M  :931412:00:------:--</t>
  </si>
  <si>
    <t>21:0846:000550</t>
  </si>
  <si>
    <t>21:0232:000518</t>
  </si>
  <si>
    <t>21:0232:000518:0003:0001:00</t>
  </si>
  <si>
    <t>064M  :931413:00:------:--</t>
  </si>
  <si>
    <t>21:0846:000551</t>
  </si>
  <si>
    <t>21:0232:000519</t>
  </si>
  <si>
    <t>21:0232:000519:0003:0001:00</t>
  </si>
  <si>
    <t>064M  :931414:00:------:--</t>
  </si>
  <si>
    <t>21:0846:000552</t>
  </si>
  <si>
    <t>21:0232:000520</t>
  </si>
  <si>
    <t>21:0232:000520:0003:0001:00</t>
  </si>
  <si>
    <t>064M  :931415:00:------:--</t>
  </si>
  <si>
    <t>21:0846:000553</t>
  </si>
  <si>
    <t>21:0232:000521</t>
  </si>
  <si>
    <t>21:0232:000521:0003:0001:00</t>
  </si>
  <si>
    <t>064M  :931416:00:------:--</t>
  </si>
  <si>
    <t>21:0846:000554</t>
  </si>
  <si>
    <t>21:0232:000522</t>
  </si>
  <si>
    <t>21:0232:000522:0003:0001:00</t>
  </si>
  <si>
    <t>064M  :931417:00:------:--</t>
  </si>
  <si>
    <t>21:0846:000555</t>
  </si>
  <si>
    <t>21:0232:000523</t>
  </si>
  <si>
    <t>21:0232:000523:0003:0001:00</t>
  </si>
  <si>
    <t>064M  :931418:00:------:--</t>
  </si>
  <si>
    <t>21:0846:000556</t>
  </si>
  <si>
    <t>21:0232:000524</t>
  </si>
  <si>
    <t>21:0232:000524:0003:0001:00</t>
  </si>
  <si>
    <t>064M  :931419:00:------:--</t>
  </si>
  <si>
    <t>21:0846:000557</t>
  </si>
  <si>
    <t>21:0232:000525</t>
  </si>
  <si>
    <t>21:0232:000525:0003:0001:00</t>
  </si>
  <si>
    <t>064M  :931420:00:------:--</t>
  </si>
  <si>
    <t>21:0846:000558</t>
  </si>
  <si>
    <t>21:0232:000526</t>
  </si>
  <si>
    <t>21:0232:000526:0003:0001:00</t>
  </si>
  <si>
    <t>064M  :931422:00:------:--</t>
  </si>
  <si>
    <t>21:0846:000559</t>
  </si>
  <si>
    <t>21:0232:000527</t>
  </si>
  <si>
    <t>21:0232:000527:0003:0001:00</t>
  </si>
  <si>
    <t>064M  :931423:10:------:--</t>
  </si>
  <si>
    <t>21:0846:000560</t>
  </si>
  <si>
    <t>21:0232:000528</t>
  </si>
  <si>
    <t>21:0232:000528:0003:0001:00</t>
  </si>
  <si>
    <t>064M  :931424:20:931423:10</t>
  </si>
  <si>
    <t>21:0846:000561</t>
  </si>
  <si>
    <t>21:0232:000528:0004:0001:00</t>
  </si>
  <si>
    <t>064M  :931426:00:------:--</t>
  </si>
  <si>
    <t>21:0846:000562</t>
  </si>
  <si>
    <t>21:0232:000529</t>
  </si>
  <si>
    <t>21:0232:000529:0003:0001:00</t>
  </si>
  <si>
    <t>064M  :931427:00:------:--</t>
  </si>
  <si>
    <t>21:0846:000563</t>
  </si>
  <si>
    <t>21:0232:000530</t>
  </si>
  <si>
    <t>21:0232:000530:0003:0001:00</t>
  </si>
  <si>
    <t>064M  :931428:00:------:--</t>
  </si>
  <si>
    <t>21:0846:000564</t>
  </si>
  <si>
    <t>21:0232:000531</t>
  </si>
  <si>
    <t>21:0232:000531:0003:0001:00</t>
  </si>
  <si>
    <t>064M  :931429:00:------:--</t>
  </si>
  <si>
    <t>21:0846:000565</t>
  </si>
  <si>
    <t>21:0232:000532</t>
  </si>
  <si>
    <t>21:0232:000532:0003:0001:00</t>
  </si>
  <si>
    <t>064M  :931430:00:------:--</t>
  </si>
  <si>
    <t>21:0846:000566</t>
  </si>
  <si>
    <t>21:0232:000533</t>
  </si>
  <si>
    <t>21:0232:000533:0003:0001:00</t>
  </si>
  <si>
    <t>064M  :931431:00:------:--</t>
  </si>
  <si>
    <t>21:0846:000567</t>
  </si>
  <si>
    <t>21:0232:000534</t>
  </si>
  <si>
    <t>21:0232:000534:0003:0001:00</t>
  </si>
  <si>
    <t>064M  :931432:00:------:--</t>
  </si>
  <si>
    <t>21:0846:000568</t>
  </si>
  <si>
    <t>21:0232:000535</t>
  </si>
  <si>
    <t>21:0232:000535:0003:0001:00</t>
  </si>
  <si>
    <t>064M  :931433:00:------:--</t>
  </si>
  <si>
    <t>21:0846:000569</t>
  </si>
  <si>
    <t>21:0232:000536</t>
  </si>
  <si>
    <t>21:0232:000536:0003:0001:00</t>
  </si>
  <si>
    <t>064M  :931434:00:------:--</t>
  </si>
  <si>
    <t>21:0846:000570</t>
  </si>
  <si>
    <t>21:0232:000537</t>
  </si>
  <si>
    <t>21:0232:000537:0003:0001:00</t>
  </si>
  <si>
    <t>064M  :931435:00:------:--</t>
  </si>
  <si>
    <t>21:0846:000571</t>
  </si>
  <si>
    <t>21:0232:000538</t>
  </si>
  <si>
    <t>21:0232:000538:0003:0001:00</t>
  </si>
  <si>
    <t>064M  :931436:00:------:--</t>
  </si>
  <si>
    <t>21:0846:000572</t>
  </si>
  <si>
    <t>21:0232:000539</t>
  </si>
  <si>
    <t>21:0232:000539:0003:0001:00</t>
  </si>
  <si>
    <t>064M  :931437:00:------:--</t>
  </si>
  <si>
    <t>21:0846:000573</t>
  </si>
  <si>
    <t>21:0232:000540</t>
  </si>
  <si>
    <t>21:0232:000540:0003:0001:00</t>
  </si>
  <si>
    <t>064M  :931438:00:------:--</t>
  </si>
  <si>
    <t>21:0846:000574</t>
  </si>
  <si>
    <t>21:0232:000541</t>
  </si>
  <si>
    <t>21:0232:000541:0003:0001:00</t>
  </si>
  <si>
    <t>064M  :931439:00:------:--</t>
  </si>
  <si>
    <t>21:0846:000575</t>
  </si>
  <si>
    <t>21:0232:000542</t>
  </si>
  <si>
    <t>21:0232:000542:0003:0001:00</t>
  </si>
  <si>
    <t>064M  :931440:00:------:--</t>
  </si>
  <si>
    <t>21:0846:000576</t>
  </si>
  <si>
    <t>21:0232:000543</t>
  </si>
  <si>
    <t>21:0232:000543:0003:0001:00</t>
  </si>
  <si>
    <t>064M  :931442:00:------:--</t>
  </si>
  <si>
    <t>21:0846:000577</t>
  </si>
  <si>
    <t>21:0232:000544</t>
  </si>
  <si>
    <t>21:0232:000544:0003:0001:00</t>
  </si>
  <si>
    <t>064M  :931443:10:------:--</t>
  </si>
  <si>
    <t>21:0846:000578</t>
  </si>
  <si>
    <t>21:0232:000545</t>
  </si>
  <si>
    <t>21:0232:000545:0003:0001:00</t>
  </si>
  <si>
    <t>064M  :931444:20:931443:10</t>
  </si>
  <si>
    <t>21:0846:000579</t>
  </si>
  <si>
    <t>21:0232:000545:0004:0001:00</t>
  </si>
  <si>
    <t>064M  :931445:00:------:--</t>
  </si>
  <si>
    <t>21:0846:000580</t>
  </si>
  <si>
    <t>21:0232:000546</t>
  </si>
  <si>
    <t>21:0232:000546:0003:0001:00</t>
  </si>
  <si>
    <t>064M  :931446:00:------:--</t>
  </si>
  <si>
    <t>21:0846:000581</t>
  </si>
  <si>
    <t>21:0232:000547</t>
  </si>
  <si>
    <t>21:0232:000547:0003:0001:00</t>
  </si>
  <si>
    <t>064M  :931448:00:------:--</t>
  </si>
  <si>
    <t>21:0846:000582</t>
  </si>
  <si>
    <t>21:0232:000548</t>
  </si>
  <si>
    <t>21:0232:000548:0003:0001:00</t>
  </si>
  <si>
    <t>064M  :931449:00:------:--</t>
  </si>
  <si>
    <t>21:0846:000583</t>
  </si>
  <si>
    <t>21:0232:000549</t>
  </si>
  <si>
    <t>21:0232:000549:0003:0001:00</t>
  </si>
  <si>
    <t>064M  :931450:00:------:--</t>
  </si>
  <si>
    <t>21:0846:000584</t>
  </si>
  <si>
    <t>21:0232:000550</t>
  </si>
  <si>
    <t>21:0232:000550:0003:0001:00</t>
  </si>
  <si>
    <t>064M  :931451:00:------:--</t>
  </si>
  <si>
    <t>21:0846:000585</t>
  </si>
  <si>
    <t>21:0232:000551</t>
  </si>
  <si>
    <t>21:0232:000551:0003:0001:00</t>
  </si>
  <si>
    <t>064M  :931452:00:------:--</t>
  </si>
  <si>
    <t>21:0846:000586</t>
  </si>
  <si>
    <t>21:0232:000552</t>
  </si>
  <si>
    <t>21:0232:000552:0003:0001:00</t>
  </si>
  <si>
    <t>064M  :931453:00:------:--</t>
  </si>
  <si>
    <t>21:0846:000587</t>
  </si>
  <si>
    <t>21:0232:000553</t>
  </si>
  <si>
    <t>21:0232:000553:0003:0001:00</t>
  </si>
  <si>
    <t>064M  :931454:00:------:--</t>
  </si>
  <si>
    <t>21:0846:000588</t>
  </si>
  <si>
    <t>21:0232:000554</t>
  </si>
  <si>
    <t>21:0232:000554:0003:0001:00</t>
  </si>
  <si>
    <t>064M  :931455:00:------:--</t>
  </si>
  <si>
    <t>21:0846:000589</t>
  </si>
  <si>
    <t>21:0232:000555</t>
  </si>
  <si>
    <t>21:0232:000555:0003:0001:00</t>
  </si>
  <si>
    <t>064M  :931456:00:------:--</t>
  </si>
  <si>
    <t>21:0846:000590</t>
  </si>
  <si>
    <t>21:0232:000556</t>
  </si>
  <si>
    <t>21:0232:000556:0003:0001:00</t>
  </si>
  <si>
    <t>064M  :931457:00:------:--</t>
  </si>
  <si>
    <t>21:0846:000591</t>
  </si>
  <si>
    <t>21:0232:000557</t>
  </si>
  <si>
    <t>21:0232:000557:0003:0001:00</t>
  </si>
  <si>
    <t>064M  :933002:00:------:--</t>
  </si>
  <si>
    <t>21:0846:000592</t>
  </si>
  <si>
    <t>21:0232:000558</t>
  </si>
  <si>
    <t>21:0232:000558:0003:0001:00</t>
  </si>
  <si>
    <t>064M  :933003:10:------:--</t>
  </si>
  <si>
    <t>21:0846:000593</t>
  </si>
  <si>
    <t>21:0232:000559</t>
  </si>
  <si>
    <t>21:0232:000559:0003:0001:00</t>
  </si>
  <si>
    <t>064M  :933004:20:933003:10</t>
  </si>
  <si>
    <t>21:0846:000594</t>
  </si>
  <si>
    <t>21:0232:000559:0004:0001:00</t>
  </si>
  <si>
    <t>064M  :933005:00:------:--</t>
  </si>
  <si>
    <t>21:0846:000595</t>
  </si>
  <si>
    <t>21:0232:000560</t>
  </si>
  <si>
    <t>21:0232:000560:0003:0001:00</t>
  </si>
  <si>
    <t>064M  :933006:00:------:--</t>
  </si>
  <si>
    <t>21:0846:000596</t>
  </si>
  <si>
    <t>21:0232:000561</t>
  </si>
  <si>
    <t>21:0232:000561:0003:0001:00</t>
  </si>
  <si>
    <t>064M  :933007:00:------:--</t>
  </si>
  <si>
    <t>21:0846:000597</t>
  </si>
  <si>
    <t>21:0232:000562</t>
  </si>
  <si>
    <t>21:0232:000562:0003:0001:00</t>
  </si>
  <si>
    <t>064M  :933008:00:------:--</t>
  </si>
  <si>
    <t>21:0846:000598</t>
  </si>
  <si>
    <t>21:0232:000563</t>
  </si>
  <si>
    <t>21:0232:000563:0003:0001:00</t>
  </si>
  <si>
    <t>064M  :933009:00:------:--</t>
  </si>
  <si>
    <t>21:0846:000599</t>
  </si>
  <si>
    <t>21:0232:000564</t>
  </si>
  <si>
    <t>21:0232:000564:0003:0001:00</t>
  </si>
  <si>
    <t>064M  :933010:00:------:--</t>
  </si>
  <si>
    <t>21:0846:000600</t>
  </si>
  <si>
    <t>21:0232:000565</t>
  </si>
  <si>
    <t>21:0232:000565:0003:0001:00</t>
  </si>
  <si>
    <t>064M  :933011:00:------:--</t>
  </si>
  <si>
    <t>21:0846:000601</t>
  </si>
  <si>
    <t>21:0232:000566</t>
  </si>
  <si>
    <t>21:0232:000566:0003:0001:00</t>
  </si>
  <si>
    <t>064M  :933013:00:------:--</t>
  </si>
  <si>
    <t>21:0846:000602</t>
  </si>
  <si>
    <t>21:0232:000567</t>
  </si>
  <si>
    <t>21:0232:000567:0003:0001:00</t>
  </si>
  <si>
    <t>064M  :933014:00:------:--</t>
  </si>
  <si>
    <t>21:0846:000603</t>
  </si>
  <si>
    <t>21:0232:000568</t>
  </si>
  <si>
    <t>21:0232:000568:0003:0001:00</t>
  </si>
  <si>
    <t>064M  :933015:00:------:--</t>
  </si>
  <si>
    <t>21:0846:000604</t>
  </si>
  <si>
    <t>21:0232:000569</t>
  </si>
  <si>
    <t>21:0232:000569:0003:0001:00</t>
  </si>
  <si>
    <t>064M  :933016:00:------:--</t>
  </si>
  <si>
    <t>21:0846:000605</t>
  </si>
  <si>
    <t>21:0232:000570</t>
  </si>
  <si>
    <t>21:0232:000570:0003:0001:00</t>
  </si>
  <si>
    <t>064M  :933017:00:------:--</t>
  </si>
  <si>
    <t>21:0846:000606</t>
  </si>
  <si>
    <t>21:0232:000571</t>
  </si>
  <si>
    <t>21:0232:000571:0003:0001:00</t>
  </si>
  <si>
    <t>064M  :933018:00:------:--</t>
  </si>
  <si>
    <t>21:0846:000607</t>
  </si>
  <si>
    <t>21:0232:000572</t>
  </si>
  <si>
    <t>21:0232:000572:0003:0001:00</t>
  </si>
  <si>
    <t>064M  :933019:00:------:--</t>
  </si>
  <si>
    <t>21:0846:000608</t>
  </si>
  <si>
    <t>21:0232:000573</t>
  </si>
  <si>
    <t>21:0232:000573:0003:0001:00</t>
  </si>
  <si>
    <t>064M  :933020:00:------:--</t>
  </si>
  <si>
    <t>21:0846:000609</t>
  </si>
  <si>
    <t>21:0232:000574</t>
  </si>
  <si>
    <t>21:0232:000574:0003:0001:00</t>
  </si>
  <si>
    <t>064M  :933022:10:------:--</t>
  </si>
  <si>
    <t>21:0846:000610</t>
  </si>
  <si>
    <t>21:0232:000575</t>
  </si>
  <si>
    <t>21:0232:000575:0003:0001:00</t>
  </si>
  <si>
    <t>064M  :933023:20:933022:10</t>
  </si>
  <si>
    <t>21:0846:000611</t>
  </si>
  <si>
    <t>21:0232:000575:0004:0001:00</t>
  </si>
  <si>
    <t>064M  :933024:00:------:--</t>
  </si>
  <si>
    <t>21:0846:000612</t>
  </si>
  <si>
    <t>21:0232:000576</t>
  </si>
  <si>
    <t>21:0232:000576:0003:0001:00</t>
  </si>
  <si>
    <t>064M  :933025:00:------:--</t>
  </si>
  <si>
    <t>21:0846:000613</t>
  </si>
  <si>
    <t>21:0232:000577</t>
  </si>
  <si>
    <t>21:0232:000577:0003:0001:00</t>
  </si>
  <si>
    <t>064M  :933026:00:------:--</t>
  </si>
  <si>
    <t>21:0846:000614</t>
  </si>
  <si>
    <t>21:0232:000578</t>
  </si>
  <si>
    <t>21:0232:000578:0003:0001:00</t>
  </si>
  <si>
    <t>064M  :933027:00:------:--</t>
  </si>
  <si>
    <t>21:0846:000615</t>
  </si>
  <si>
    <t>21:0232:000579</t>
  </si>
  <si>
    <t>21:0232:000579:0003:0001:00</t>
  </si>
  <si>
    <t>064M  :933028:00:------:--</t>
  </si>
  <si>
    <t>21:0846:000616</t>
  </si>
  <si>
    <t>21:0232:000580</t>
  </si>
  <si>
    <t>21:0232:000580:0003:0001:00</t>
  </si>
  <si>
    <t>064M  :933029:00:------:--</t>
  </si>
  <si>
    <t>21:0846:000617</t>
  </si>
  <si>
    <t>21:0232:000581</t>
  </si>
  <si>
    <t>21:0232:000581:0003:0001:00</t>
  </si>
  <si>
    <t>064M  :933030:00:------:--</t>
  </si>
  <si>
    <t>21:0846:000618</t>
  </si>
  <si>
    <t>21:0232:000582</t>
  </si>
  <si>
    <t>21:0232:000582:0003:0001:00</t>
  </si>
  <si>
    <t>064M  :933031:00:------:--</t>
  </si>
  <si>
    <t>21:0846:000619</t>
  </si>
  <si>
    <t>21:0232:000583</t>
  </si>
  <si>
    <t>21:0232:000583:0003:0001:00</t>
  </si>
  <si>
    <t>064M  :933032:00:------:--</t>
  </si>
  <si>
    <t>21:0846:000620</t>
  </si>
  <si>
    <t>21:0232:000584</t>
  </si>
  <si>
    <t>21:0232:000584:0003:0001:00</t>
  </si>
  <si>
    <t>064M  :933034:00:------:--</t>
  </si>
  <si>
    <t>21:0846:000621</t>
  </si>
  <si>
    <t>21:0232:000585</t>
  </si>
  <si>
    <t>21:0232:000585:0003:0001:00</t>
  </si>
  <si>
    <t>064M  :933035:00:------:--</t>
  </si>
  <si>
    <t>21:0846:000622</t>
  </si>
  <si>
    <t>21:0232:000586</t>
  </si>
  <si>
    <t>21:0232:000586:0003:0001:00</t>
  </si>
  <si>
    <t>064M  :933036:00:------:--</t>
  </si>
  <si>
    <t>21:0846:000623</t>
  </si>
  <si>
    <t>21:0232:000587</t>
  </si>
  <si>
    <t>21:0232:000587:0003:0001:00</t>
  </si>
  <si>
    <t>064M  :933037:00:------:--</t>
  </si>
  <si>
    <t>21:0846:000624</t>
  </si>
  <si>
    <t>21:0232:000588</t>
  </si>
  <si>
    <t>21:0232:000588:0003:0001:00</t>
  </si>
  <si>
    <t>064M  :933038:00:------:--</t>
  </si>
  <si>
    <t>21:0846:000625</t>
  </si>
  <si>
    <t>21:0232:000589</t>
  </si>
  <si>
    <t>21:0232:000589:0003:0001:00</t>
  </si>
  <si>
    <t>064M  :933039:00:------:--</t>
  </si>
  <si>
    <t>21:0846:000626</t>
  </si>
  <si>
    <t>21:0232:000590</t>
  </si>
  <si>
    <t>21:0232:000590:0003:0001:00</t>
  </si>
  <si>
    <t>064M  :933040:00:------:--</t>
  </si>
  <si>
    <t>21:0846:000627</t>
  </si>
  <si>
    <t>21:0232:000591</t>
  </si>
  <si>
    <t>21:0232:000591:0003:0001:00</t>
  </si>
  <si>
    <t>064M  :933042:00:------:--</t>
  </si>
  <si>
    <t>21:0846:000628</t>
  </si>
  <si>
    <t>21:0232:000592</t>
  </si>
  <si>
    <t>21:0232:000592:0003:0001:00</t>
  </si>
  <si>
    <t>064M  :933043:10:------:--</t>
  </si>
  <si>
    <t>21:0846:000629</t>
  </si>
  <si>
    <t>21:0232:000593</t>
  </si>
  <si>
    <t>21:0232:000593:0003:0001:00</t>
  </si>
  <si>
    <t>064M  :933044:20:933043:10</t>
  </si>
  <si>
    <t>21:0846:000630</t>
  </si>
  <si>
    <t>21:0232:000593:0004:0001:00</t>
  </si>
  <si>
    <t>064M  :933045:00:------:--</t>
  </si>
  <si>
    <t>21:0846:000631</t>
  </si>
  <si>
    <t>21:0232:000594</t>
  </si>
  <si>
    <t>21:0232:000594:0003:0001:00</t>
  </si>
  <si>
    <t>064M  :933046:00:------:--</t>
  </si>
  <si>
    <t>21:0846:000632</t>
  </si>
  <si>
    <t>21:0232:000595</t>
  </si>
  <si>
    <t>21:0232:000595:0003:0001:00</t>
  </si>
  <si>
    <t>064M  :933047:00:------:--</t>
  </si>
  <si>
    <t>21:0846:000633</t>
  </si>
  <si>
    <t>21:0232:000596</t>
  </si>
  <si>
    <t>21:0232:000596:0003:0001:00</t>
  </si>
  <si>
    <t>064M  :933048:00:------:--</t>
  </si>
  <si>
    <t>21:0846:000634</t>
  </si>
  <si>
    <t>21:0232:000597</t>
  </si>
  <si>
    <t>21:0232:000597:0003:0001:00</t>
  </si>
  <si>
    <t>064M  :933049:00:------:--</t>
  </si>
  <si>
    <t>21:0846:000635</t>
  </si>
  <si>
    <t>21:0232:000598</t>
  </si>
  <si>
    <t>21:0232:000598:0003:0001:00</t>
  </si>
  <si>
    <t>064M  :933050:00:------:--</t>
  </si>
  <si>
    <t>21:0846:000636</t>
  </si>
  <si>
    <t>21:0232:000599</t>
  </si>
  <si>
    <t>21:0232:000599:0003:0001:00</t>
  </si>
  <si>
    <t>064M  :933051:00:------:--</t>
  </si>
  <si>
    <t>21:0846:000637</t>
  </si>
  <si>
    <t>21:0232:000600</t>
  </si>
  <si>
    <t>21:0232:000600:0003:0001:00</t>
  </si>
  <si>
    <t>064M  :933052:00:------:--</t>
  </si>
  <si>
    <t>21:0846:000638</t>
  </si>
  <si>
    <t>21:0232:000601</t>
  </si>
  <si>
    <t>21:0232:000601:0003:0001:00</t>
  </si>
  <si>
    <t>064M  :933053:00:------:--</t>
  </si>
  <si>
    <t>21:0846:000639</t>
  </si>
  <si>
    <t>21:0232:000602</t>
  </si>
  <si>
    <t>21:0232:000602:0003:0001:00</t>
  </si>
  <si>
    <t>064M  :933054:00:------:--</t>
  </si>
  <si>
    <t>21:0846:000640</t>
  </si>
  <si>
    <t>21:0232:000603</t>
  </si>
  <si>
    <t>21:0232:000603:0003:0001:00</t>
  </si>
  <si>
    <t>064M  :933055:00:------:--</t>
  </si>
  <si>
    <t>21:0846:000641</t>
  </si>
  <si>
    <t>21:0232:000604</t>
  </si>
  <si>
    <t>21:0232:000604:0003:0001:00</t>
  </si>
  <si>
    <t>064M  :933057:00:------:--</t>
  </si>
  <si>
    <t>21:0846:000642</t>
  </si>
  <si>
    <t>21:0232:000605</t>
  </si>
  <si>
    <t>21:0232:000605:0003:0001:00</t>
  </si>
  <si>
    <t>064M  :933058:00:------:--</t>
  </si>
  <si>
    <t>21:0846:000643</t>
  </si>
  <si>
    <t>21:0232:000606</t>
  </si>
  <si>
    <t>21:0232:000606:0003:0001:00</t>
  </si>
  <si>
    <t>064M  :933059:00:------:--</t>
  </si>
  <si>
    <t>21:0846:000644</t>
  </si>
  <si>
    <t>21:0232:000607</t>
  </si>
  <si>
    <t>21:0232:000607:0003:0001:00</t>
  </si>
  <si>
    <t>064M  :933060:00:------:--</t>
  </si>
  <si>
    <t>21:0846:000645</t>
  </si>
  <si>
    <t>21:0232:000608</t>
  </si>
  <si>
    <t>21:0232:000608:0003:0001:00</t>
  </si>
  <si>
    <t>064M  :933062:00:------:--</t>
  </si>
  <si>
    <t>21:0846:000646</t>
  </si>
  <si>
    <t>21:0232:000609</t>
  </si>
  <si>
    <t>21:0232:000609:0003:0001:00</t>
  </si>
  <si>
    <t>064M  :933063:10:------:--</t>
  </si>
  <si>
    <t>21:0846:000647</t>
  </si>
  <si>
    <t>21:0232:000610</t>
  </si>
  <si>
    <t>21:0232:000610:0003:0001:00</t>
  </si>
  <si>
    <t>064M  :933064:20:933063:10</t>
  </si>
  <si>
    <t>21:0846:000648</t>
  </si>
  <si>
    <t>21:0232:000610:0004:0001:00</t>
  </si>
  <si>
    <t>064M  :933065:00:------:--</t>
  </si>
  <si>
    <t>21:0846:000649</t>
  </si>
  <si>
    <t>21:0232:000611</t>
  </si>
  <si>
    <t>21:0232:000611:0003:0001:00</t>
  </si>
  <si>
    <t>064M  :933066:00:------:--</t>
  </si>
  <si>
    <t>21:0846:000650</t>
  </si>
  <si>
    <t>21:0232:000612</t>
  </si>
  <si>
    <t>21:0232:000612:0003:0001:00</t>
  </si>
  <si>
    <t>064M  :933067:00:------:--</t>
  </si>
  <si>
    <t>21:0846:000651</t>
  </si>
  <si>
    <t>21:0232:000613</t>
  </si>
  <si>
    <t>21:0232:000613:0003:0001:00</t>
  </si>
  <si>
    <t>064M  :933068:00:------:--</t>
  </si>
  <si>
    <t>21:0846:000652</t>
  </si>
  <si>
    <t>21:0232:000614</t>
  </si>
  <si>
    <t>21:0232:000614:0003:0001:00</t>
  </si>
  <si>
    <t>064M  :933069:00:------:--</t>
  </si>
  <si>
    <t>21:0846:000653</t>
  </si>
  <si>
    <t>21:0232:000615</t>
  </si>
  <si>
    <t>21:0232:000615:0003:0001:00</t>
  </si>
  <si>
    <t>064M  :933070:00:------:--</t>
  </si>
  <si>
    <t>21:0846:000654</t>
  </si>
  <si>
    <t>21:0232:000616</t>
  </si>
  <si>
    <t>21:0232:000616:0003:0001:00</t>
  </si>
  <si>
    <t>064M  :933071:00:------:--</t>
  </si>
  <si>
    <t>21:0846:000655</t>
  </si>
  <si>
    <t>21:0232:000617</t>
  </si>
  <si>
    <t>21:0232:000617:0003:0001:00</t>
  </si>
  <si>
    <t>064M  :933072:00:------:--</t>
  </si>
  <si>
    <t>21:0846:000656</t>
  </si>
  <si>
    <t>21:0232:000618</t>
  </si>
  <si>
    <t>21:0232:000618:0003:0001:00</t>
  </si>
  <si>
    <t>064M  :933073:00:------:--</t>
  </si>
  <si>
    <t>21:0846:000657</t>
  </si>
  <si>
    <t>21:0232:000619</t>
  </si>
  <si>
    <t>21:0232:000619:0003:0001:00</t>
  </si>
  <si>
    <t>064M  :933074:00:------:--</t>
  </si>
  <si>
    <t>21:0846:000658</t>
  </si>
  <si>
    <t>21:0232:000620</t>
  </si>
  <si>
    <t>21:0232:000620:0003:0001:00</t>
  </si>
  <si>
    <t>064M  :933075:00:------:--</t>
  </si>
  <si>
    <t>21:0846:000659</t>
  </si>
  <si>
    <t>21:0232:000621</t>
  </si>
  <si>
    <t>21:0232:000621:0003:0001:00</t>
  </si>
  <si>
    <t>064M  :933076:00:------:--</t>
  </si>
  <si>
    <t>21:0846:000660</t>
  </si>
  <si>
    <t>21:0232:000622</t>
  </si>
  <si>
    <t>21:0232:000622:0003:0001:00</t>
  </si>
  <si>
    <t>064M  :933077:00:------:--</t>
  </si>
  <si>
    <t>21:0846:000661</t>
  </si>
  <si>
    <t>21:0232:000623</t>
  </si>
  <si>
    <t>21:0232:000623:0003:0001:00</t>
  </si>
  <si>
    <t>064M  :933078:00:------:--</t>
  </si>
  <si>
    <t>21:0846:000662</t>
  </si>
  <si>
    <t>21:0232:000624</t>
  </si>
  <si>
    <t>21:0232:000624:0003:0001:00</t>
  </si>
  <si>
    <t>064M  :933080:00:------:--</t>
  </si>
  <si>
    <t>21:0846:000663</t>
  </si>
  <si>
    <t>21:0232:000625</t>
  </si>
  <si>
    <t>21:0232:000625:0003:0001:00</t>
  </si>
  <si>
    <t>064M  :933082:10:------:--</t>
  </si>
  <si>
    <t>21:0846:000664</t>
  </si>
  <si>
    <t>21:0232:000626</t>
  </si>
  <si>
    <t>21:0232:000626:0003:0001:00</t>
  </si>
  <si>
    <t>064M  :933083:20:933082:10</t>
  </si>
  <si>
    <t>21:0846:000665</t>
  </si>
  <si>
    <t>21:0232:000626:0004:0001:00</t>
  </si>
  <si>
    <t>064M  :933084:00:------:--</t>
  </si>
  <si>
    <t>21:0846:000666</t>
  </si>
  <si>
    <t>21:0232:000627</t>
  </si>
  <si>
    <t>21:0232:000627:0003:0001:00</t>
  </si>
  <si>
    <t>064M  :933085:00:------:--</t>
  </si>
  <si>
    <t>21:0846:000667</t>
  </si>
  <si>
    <t>21:0232:000628</t>
  </si>
  <si>
    <t>21:0232:000628:0003:0001:00</t>
  </si>
  <si>
    <t>064M  :933086:00:------:--</t>
  </si>
  <si>
    <t>21:0846:000668</t>
  </si>
  <si>
    <t>21:0232:000629</t>
  </si>
  <si>
    <t>21:0232:000629:0003:0001:00</t>
  </si>
  <si>
    <t>064M  :933087:00:------:--</t>
  </si>
  <si>
    <t>21:0846:000669</t>
  </si>
  <si>
    <t>21:0232:000630</t>
  </si>
  <si>
    <t>21:0232:000630:0003:0001:00</t>
  </si>
  <si>
    <t>064M  :933088:00:------:--</t>
  </si>
  <si>
    <t>21:0846:000670</t>
  </si>
  <si>
    <t>21:0232:000631</t>
  </si>
  <si>
    <t>21:0232:000631:0003:0001:00</t>
  </si>
  <si>
    <t>064M  :933089:00:------:--</t>
  </si>
  <si>
    <t>21:0846:000671</t>
  </si>
  <si>
    <t>21:0232:000632</t>
  </si>
  <si>
    <t>21:0232:000632:0003:0001:00</t>
  </si>
  <si>
    <t>064M  :933090:00:------:--</t>
  </si>
  <si>
    <t>21:0846:000672</t>
  </si>
  <si>
    <t>21:0232:000633</t>
  </si>
  <si>
    <t>21:0232:000633:0003:0001:00</t>
  </si>
  <si>
    <t>064M  :933091:00:------:--</t>
  </si>
  <si>
    <t>21:0846:000673</t>
  </si>
  <si>
    <t>21:0232:000634</t>
  </si>
  <si>
    <t>21:0232:000634:0003:0001:00</t>
  </si>
  <si>
    <t>064M  :933092:00:------:--</t>
  </si>
  <si>
    <t>21:0846:000674</t>
  </si>
  <si>
    <t>21:0232:000635</t>
  </si>
  <si>
    <t>21:0232:000635:0003:0001:00</t>
  </si>
  <si>
    <t>064M  :933093:00:------:--</t>
  </si>
  <si>
    <t>21:0846:000675</t>
  </si>
  <si>
    <t>21:0232:000636</t>
  </si>
  <si>
    <t>21:0232:000636:0003:0001:00</t>
  </si>
  <si>
    <t>0.48</t>
  </si>
  <si>
    <t>064M  :933095:00:------:--</t>
  </si>
  <si>
    <t>21:0846:000676</t>
  </si>
  <si>
    <t>21:0232:000637</t>
  </si>
  <si>
    <t>21:0232:000637:0003:0001:00</t>
  </si>
  <si>
    <t>064M  :933096:00:------:--</t>
  </si>
  <si>
    <t>21:0846:000677</t>
  </si>
  <si>
    <t>21:0232:000638</t>
  </si>
  <si>
    <t>21:0232:000638:0003:0001:00</t>
  </si>
  <si>
    <t>064M  :933097:00:------:--</t>
  </si>
  <si>
    <t>21:0846:000678</t>
  </si>
  <si>
    <t>21:0232:000639</t>
  </si>
  <si>
    <t>21:0232:000639:0003:0001:00</t>
  </si>
  <si>
    <t>064M  :933098:00:------:--</t>
  </si>
  <si>
    <t>21:0846:000679</t>
  </si>
  <si>
    <t>21:0232:000640</t>
  </si>
  <si>
    <t>21:0232:000640:0003:0001:00</t>
  </si>
  <si>
    <t>064M  :933099:00:------:--</t>
  </si>
  <si>
    <t>21:0846:000680</t>
  </si>
  <si>
    <t>21:0232:000641</t>
  </si>
  <si>
    <t>21:0232:000641:0003:0001:00</t>
  </si>
  <si>
    <t>064M  :933100:00:------:--</t>
  </si>
  <si>
    <t>21:0846:000681</t>
  </si>
  <si>
    <t>21:0232:000642</t>
  </si>
  <si>
    <t>21:0232:000642:0003:0001:00</t>
  </si>
  <si>
    <t>064M  :933102:10:------:--</t>
  </si>
  <si>
    <t>21:0846:000682</t>
  </si>
  <si>
    <t>21:0232:000643</t>
  </si>
  <si>
    <t>21:0232:000643:0003:0001:00</t>
  </si>
  <si>
    <t>064M  :933103:20:933102:10</t>
  </si>
  <si>
    <t>21:0846:000683</t>
  </si>
  <si>
    <t>21:0232:000643:0004:0001:00</t>
  </si>
  <si>
    <t>064M  :933104:00:------:--</t>
  </si>
  <si>
    <t>21:0846:000684</t>
  </si>
  <si>
    <t>21:0232:000644</t>
  </si>
  <si>
    <t>21:0232:000644:0003:0001:00</t>
  </si>
  <si>
    <t>064M  :933105:00:------:--</t>
  </si>
  <si>
    <t>21:0846:000685</t>
  </si>
  <si>
    <t>21:0232:000645</t>
  </si>
  <si>
    <t>21:0232:000645:0003:0001:00</t>
  </si>
  <si>
    <t>064M  :933106:00:------:--</t>
  </si>
  <si>
    <t>21:0846:000686</t>
  </si>
  <si>
    <t>21:0232:000646</t>
  </si>
  <si>
    <t>21:0232:000646:0003:0001:00</t>
  </si>
  <si>
    <t>064M  :933107:00:------:--</t>
  </si>
  <si>
    <t>21:0846:000687</t>
  </si>
  <si>
    <t>21:0232:000647</t>
  </si>
  <si>
    <t>21:0232:000647:0003:0001:00</t>
  </si>
  <si>
    <t>064M  :933108:00:------:--</t>
  </si>
  <si>
    <t>21:0846:000688</t>
  </si>
  <si>
    <t>21:0232:000648</t>
  </si>
  <si>
    <t>21:0232:000648:0003:0001:00</t>
  </si>
  <si>
    <t>064M  :933109:00:------:--</t>
  </si>
  <si>
    <t>21:0846:000689</t>
  </si>
  <si>
    <t>21:0232:000649</t>
  </si>
  <si>
    <t>21:0232:000649:0003:0001:00</t>
  </si>
  <si>
    <t>064M  :933110:00:------:--</t>
  </si>
  <si>
    <t>21:0846:000690</t>
  </si>
  <si>
    <t>21:0232:000650</t>
  </si>
  <si>
    <t>21:0232:000650:0003:0001:00</t>
  </si>
  <si>
    <t>064M  :933111:00:------:--</t>
  </si>
  <si>
    <t>21:0846:000691</t>
  </si>
  <si>
    <t>21:0232:000651</t>
  </si>
  <si>
    <t>21:0232:000651:0003:0001:00</t>
  </si>
  <si>
    <t>064M  :933112:00:------:--</t>
  </si>
  <si>
    <t>21:0846:000692</t>
  </si>
  <si>
    <t>21:0232:000652</t>
  </si>
  <si>
    <t>21:0232:000652:0003:0001:00</t>
  </si>
  <si>
    <t>064M  :933113:00:------:--</t>
  </si>
  <si>
    <t>21:0846:000693</t>
  </si>
  <si>
    <t>21:0232:000653</t>
  </si>
  <si>
    <t>21:0232:000653:0003:0001:00</t>
  </si>
  <si>
    <t>064M  :933114:00:------:--</t>
  </si>
  <si>
    <t>21:0846:000694</t>
  </si>
  <si>
    <t>21:0232:000654</t>
  </si>
  <si>
    <t>21:0232:000654:0003:0001:00</t>
  </si>
  <si>
    <t>064M  :933115:00:------:--</t>
  </si>
  <si>
    <t>21:0846:000695</t>
  </si>
  <si>
    <t>21:0232:000655</t>
  </si>
  <si>
    <t>21:0232:000655:0003:0001:00</t>
  </si>
  <si>
    <t>064M  :933116:00:------:--</t>
  </si>
  <si>
    <t>21:0846:000696</t>
  </si>
  <si>
    <t>21:0232:000656</t>
  </si>
  <si>
    <t>21:0232:000656:0003:0001:00</t>
  </si>
  <si>
    <t>064M  :933118:00:------:--</t>
  </si>
  <si>
    <t>21:0846:000697</t>
  </si>
  <si>
    <t>21:0232:000657</t>
  </si>
  <si>
    <t>21:0232:000657:0003:0001:00</t>
  </si>
  <si>
    <t>064M  :933119:00:------:--</t>
  </si>
  <si>
    <t>21:0846:000698</t>
  </si>
  <si>
    <t>21:0232:000658</t>
  </si>
  <si>
    <t>21:0232:000658:0003:0001:00</t>
  </si>
  <si>
    <t>064M  :933120:00:------:--</t>
  </si>
  <si>
    <t>21:0846:000699</t>
  </si>
  <si>
    <t>21:0232:000659</t>
  </si>
  <si>
    <t>21:0232:000659:0003:0001:00</t>
  </si>
  <si>
    <t>064M  :933122:00:------:--</t>
  </si>
  <si>
    <t>21:0846:000700</t>
  </si>
  <si>
    <t>21:0232:000660</t>
  </si>
  <si>
    <t>21:0232:000660:0003:0001:00</t>
  </si>
  <si>
    <t>064M  :933123:10:------:--</t>
  </si>
  <si>
    <t>21:0846:000701</t>
  </si>
  <si>
    <t>21:0232:000661</t>
  </si>
  <si>
    <t>21:0232:000661:0003:0001:00</t>
  </si>
  <si>
    <t>064M  :933124:20:933123:10</t>
  </si>
  <si>
    <t>21:0846:000702</t>
  </si>
  <si>
    <t>21:0232:000661:0004:0001:00</t>
  </si>
  <si>
    <t>064M  :933125:00:------:--</t>
  </si>
  <si>
    <t>21:0846:000703</t>
  </si>
  <si>
    <t>21:0232:000662</t>
  </si>
  <si>
    <t>21:0232:000662:0003:0001:00</t>
  </si>
  <si>
    <t>064M  :933126:00:------:--</t>
  </si>
  <si>
    <t>21:0846:000704</t>
  </si>
  <si>
    <t>21:0232:000663</t>
  </si>
  <si>
    <t>21:0232:000663:0003:0001:00</t>
  </si>
  <si>
    <t>064M  :933127:00:------:--</t>
  </si>
  <si>
    <t>21:0846:000705</t>
  </si>
  <si>
    <t>21:0232:000664</t>
  </si>
  <si>
    <t>21:0232:000664:0003:0001:00</t>
  </si>
  <si>
    <t>064M  :933128:00:------:--</t>
  </si>
  <si>
    <t>21:0846:000706</t>
  </si>
  <si>
    <t>21:0232:000665</t>
  </si>
  <si>
    <t>21:0232:000665:0003:0001:00</t>
  </si>
  <si>
    <t>064M  :933130:00:------:--</t>
  </si>
  <si>
    <t>21:0846:000707</t>
  </si>
  <si>
    <t>21:0232:000666</t>
  </si>
  <si>
    <t>21:0232:000666:0003:0001:00</t>
  </si>
  <si>
    <t>064M  :933131:00:------:--</t>
  </si>
  <si>
    <t>21:0846:000708</t>
  </si>
  <si>
    <t>21:0232:000667</t>
  </si>
  <si>
    <t>21:0232:000667:0003:0001:00</t>
  </si>
  <si>
    <t>064M  :933132:00:------:--</t>
  </si>
  <si>
    <t>21:0846:000709</t>
  </si>
  <si>
    <t>21:0232:000668</t>
  </si>
  <si>
    <t>21:0232:000668:0003:0001:00</t>
  </si>
  <si>
    <t>064M  :933133:00:------:--</t>
  </si>
  <si>
    <t>21:0846:000710</t>
  </si>
  <si>
    <t>21:0232:000669</t>
  </si>
  <si>
    <t>21:0232:000669:0003:0001:00</t>
  </si>
  <si>
    <t>064M  :933134:00:------:--</t>
  </si>
  <si>
    <t>21:0846:000711</t>
  </si>
  <si>
    <t>21:0232:000670</t>
  </si>
  <si>
    <t>21:0232:000670:0003:0001:00</t>
  </si>
  <si>
    <t>064M  :933135:00:------:--</t>
  </si>
  <si>
    <t>21:0846:000712</t>
  </si>
  <si>
    <t>21:0232:000671</t>
  </si>
  <si>
    <t>21:0232:000671:0003:0001:00</t>
  </si>
  <si>
    <t>064M  :933136:00:------:--</t>
  </si>
  <si>
    <t>21:0846:000713</t>
  </si>
  <si>
    <t>21:0232:000672</t>
  </si>
  <si>
    <t>21:0232:000672:0003:0001:00</t>
  </si>
  <si>
    <t>064M  :933137:00:------:--</t>
  </si>
  <si>
    <t>21:0846:000714</t>
  </si>
  <si>
    <t>21:0232:000673</t>
  </si>
  <si>
    <t>21:0232:000673:0003:0001:00</t>
  </si>
  <si>
    <t>064M  :933138:00:------:--</t>
  </si>
  <si>
    <t>21:0846:000715</t>
  </si>
  <si>
    <t>21:0232:000674</t>
  </si>
  <si>
    <t>21:0232:000674:0003:0001:00</t>
  </si>
  <si>
    <t>064M  :933139:00:------:--</t>
  </si>
  <si>
    <t>21:0846:000716</t>
  </si>
  <si>
    <t>21:0232:000675</t>
  </si>
  <si>
    <t>21:0232:000675:0003:0001:00</t>
  </si>
  <si>
    <t>064M  :933140:00:------:--</t>
  </si>
  <si>
    <t>21:0846:000717</t>
  </si>
  <si>
    <t>21:0232:000676</t>
  </si>
  <si>
    <t>21:0232:000676:0003:0001:00</t>
  </si>
  <si>
    <t>064M  :933142:10:------:--</t>
  </si>
  <si>
    <t>21:0846:000718</t>
  </si>
  <si>
    <t>21:0232:000677</t>
  </si>
  <si>
    <t>21:0232:000677:0003:0001:00</t>
  </si>
  <si>
    <t>064M  :933143:20:933142:10</t>
  </si>
  <si>
    <t>21:0846:000719</t>
  </si>
  <si>
    <t>21:0232:000677:0004:0001:00</t>
  </si>
  <si>
    <t>064M  :933145:00:------:--</t>
  </si>
  <si>
    <t>21:0846:000720</t>
  </si>
  <si>
    <t>21:0232:000678</t>
  </si>
  <si>
    <t>21:0232:000678:0003:0001:00</t>
  </si>
  <si>
    <t>064M  :933146:00:------:--</t>
  </si>
  <si>
    <t>21:0846:000721</t>
  </si>
  <si>
    <t>21:0232:000679</t>
  </si>
  <si>
    <t>21:0232:000679:0003:0001:00</t>
  </si>
  <si>
    <t>064M  :933147:00:------:--</t>
  </si>
  <si>
    <t>21:0846:000722</t>
  </si>
  <si>
    <t>21:0232:000680</t>
  </si>
  <si>
    <t>21:0232:000680:0003:0001:00</t>
  </si>
  <si>
    <t>064M  :933148:00:------:--</t>
  </si>
  <si>
    <t>21:0846:000723</t>
  </si>
  <si>
    <t>21:0232:000681</t>
  </si>
  <si>
    <t>21:0232:000681:0003:0001:00</t>
  </si>
  <si>
    <t>064M  :933149:00:------:--</t>
  </si>
  <si>
    <t>21:0846:000724</t>
  </si>
  <si>
    <t>21:0232:000682</t>
  </si>
  <si>
    <t>21:0232:000682:0003:0001:00</t>
  </si>
  <si>
    <t>064M  :933150:00:------:--</t>
  </si>
  <si>
    <t>21:0846:000725</t>
  </si>
  <si>
    <t>21:0232:000683</t>
  </si>
  <si>
    <t>21:0232:000683:0003:0001:00</t>
  </si>
  <si>
    <t>064M  :933151:00:------:--</t>
  </si>
  <si>
    <t>21:0846:000726</t>
  </si>
  <si>
    <t>21:0232:000684</t>
  </si>
  <si>
    <t>21:0232:000684:0003:0001:00</t>
  </si>
  <si>
    <t>064M  :933152:00:------:--</t>
  </si>
  <si>
    <t>21:0846:000727</t>
  </si>
  <si>
    <t>21:0232:000685</t>
  </si>
  <si>
    <t>21:0232:000685:0003:0001:00</t>
  </si>
  <si>
    <t>064M  :933153:00:------:--</t>
  </si>
  <si>
    <t>21:0846:000728</t>
  </si>
  <si>
    <t>21:0232:000686</t>
  </si>
  <si>
    <t>21:0232:000686:0003:0001:00</t>
  </si>
  <si>
    <t>064M  :933154:00:------:--</t>
  </si>
  <si>
    <t>21:0846:000729</t>
  </si>
  <si>
    <t>21:0232:000687</t>
  </si>
  <si>
    <t>21:0232:000687:0003:0001:00</t>
  </si>
  <si>
    <t>064M  :933155:00:------:--</t>
  </si>
  <si>
    <t>21:0846:000730</t>
  </si>
  <si>
    <t>21:0232:000688</t>
  </si>
  <si>
    <t>21:0232:000688:0003:0001:00</t>
  </si>
  <si>
    <t>064M  :933156:00:------:--</t>
  </si>
  <si>
    <t>21:0846:000731</t>
  </si>
  <si>
    <t>21:0232:000689</t>
  </si>
  <si>
    <t>21:0232:000689:0003:0001:00</t>
  </si>
  <si>
    <t>064M  :933157:00:------:--</t>
  </si>
  <si>
    <t>21:0846:000732</t>
  </si>
  <si>
    <t>21:0232:000690</t>
  </si>
  <si>
    <t>21:0232:000690:0003:0001:00</t>
  </si>
  <si>
    <t>064M  :933158:00:------:--</t>
  </si>
  <si>
    <t>21:0846:000733</t>
  </si>
  <si>
    <t>21:0232:000691</t>
  </si>
  <si>
    <t>21:0232:000691:0003:0001:00</t>
  </si>
  <si>
    <t>064M  :933159:00:------:--</t>
  </si>
  <si>
    <t>21:0846:000734</t>
  </si>
  <si>
    <t>21:0232:000692</t>
  </si>
  <si>
    <t>21:0232:000692:0003:0001:00</t>
  </si>
  <si>
    <t>064M  :933160:00:------:--</t>
  </si>
  <si>
    <t>21:0846:000735</t>
  </si>
  <si>
    <t>21:0232:000693</t>
  </si>
  <si>
    <t>21:0232:000693:0003:0001:00</t>
  </si>
  <si>
    <t>064M  :933162:10:------:--</t>
  </si>
  <si>
    <t>21:0846:000736</t>
  </si>
  <si>
    <t>21:0232:000694</t>
  </si>
  <si>
    <t>21:0232:000694:0003:0001:00</t>
  </si>
  <si>
    <t>064M  :933163:20:933162:10</t>
  </si>
  <si>
    <t>21:0846:000737</t>
  </si>
  <si>
    <t>21:0232:000694:0004:0001:00</t>
  </si>
  <si>
    <t>064M  :933164:00:------:--</t>
  </si>
  <si>
    <t>21:0846:000738</t>
  </si>
  <si>
    <t>21:0232:000695</t>
  </si>
  <si>
    <t>21:0232:000695:0003:0001:00</t>
  </si>
  <si>
    <t>064M  :933165:00:------:--</t>
  </si>
  <si>
    <t>21:0846:000739</t>
  </si>
  <si>
    <t>21:0232:000696</t>
  </si>
  <si>
    <t>21:0232:000696:0003:0001:00</t>
  </si>
  <si>
    <t>064M  :933166:00:------:--</t>
  </si>
  <si>
    <t>21:0846:000740</t>
  </si>
  <si>
    <t>21:0232:000697</t>
  </si>
  <si>
    <t>21:0232:000697:0003:0001:00</t>
  </si>
  <si>
    <t>064M  :933167:00:------:--</t>
  </si>
  <si>
    <t>21:0846:000741</t>
  </si>
  <si>
    <t>21:0232:000698</t>
  </si>
  <si>
    <t>21:0232:000698:0003:0001:00</t>
  </si>
  <si>
    <t>064M  :933168:00:------:--</t>
  </si>
  <si>
    <t>21:0846:000742</t>
  </si>
  <si>
    <t>21:0232:000699</t>
  </si>
  <si>
    <t>21:0232:000699:0003:0001:00</t>
  </si>
  <si>
    <t>064M  :933169:00:------:--</t>
  </si>
  <si>
    <t>21:0846:000743</t>
  </si>
  <si>
    <t>21:0232:000700</t>
  </si>
  <si>
    <t>21:0232:000700:0003:0001:00</t>
  </si>
  <si>
    <t>064M  :933170:00:------:--</t>
  </si>
  <si>
    <t>21:0846:000744</t>
  </si>
  <si>
    <t>21:0232:000701</t>
  </si>
  <si>
    <t>21:0232:000701:0003:0001:00</t>
  </si>
  <si>
    <t>064M  :933171:00:------:--</t>
  </si>
  <si>
    <t>21:0846:000745</t>
  </si>
  <si>
    <t>21:0232:000702</t>
  </si>
  <si>
    <t>21:0232:000702:0003:0001:00</t>
  </si>
  <si>
    <t>064M  :933173:00:------:--</t>
  </si>
  <si>
    <t>21:0846:000746</t>
  </si>
  <si>
    <t>21:0232:000703</t>
  </si>
  <si>
    <t>21:0232:000703:0003:0001:00</t>
  </si>
  <si>
    <t>064M  :933174:00:------:--</t>
  </si>
  <si>
    <t>21:0846:000747</t>
  </si>
  <si>
    <t>21:0232:000704</t>
  </si>
  <si>
    <t>21:0232:000704:0003:0001:00</t>
  </si>
  <si>
    <t>064M  :933175:00:------:--</t>
  </si>
  <si>
    <t>21:0846:000748</t>
  </si>
  <si>
    <t>21:0232:000705</t>
  </si>
  <si>
    <t>21:0232:000705:0003:0001:00</t>
  </si>
  <si>
    <t>064M  :933176:00:------:--</t>
  </si>
  <si>
    <t>21:0846:000749</t>
  </si>
  <si>
    <t>21:0232:000706</t>
  </si>
  <si>
    <t>21:0232:000706:0003:0001:00</t>
  </si>
  <si>
    <t>064M  :933177:00:------:--</t>
  </si>
  <si>
    <t>21:0846:000750</t>
  </si>
  <si>
    <t>21:0232:000707</t>
  </si>
  <si>
    <t>21:0232:000707:0003:0001:00</t>
  </si>
  <si>
    <t>064M  :933178:00:------:--</t>
  </si>
  <si>
    <t>21:0846:000751</t>
  </si>
  <si>
    <t>21:0232:000708</t>
  </si>
  <si>
    <t>21:0232:000708:0003:0001:00</t>
  </si>
  <si>
    <t>064M  :933179:00:------:--</t>
  </si>
  <si>
    <t>21:0846:000752</t>
  </si>
  <si>
    <t>21:0232:000709</t>
  </si>
  <si>
    <t>21:0232:000709:0003:0001:00</t>
  </si>
  <si>
    <t>064M  :933180:00:------:--</t>
  </si>
  <si>
    <t>21:0846:000753</t>
  </si>
  <si>
    <t>21:0232:000710</t>
  </si>
  <si>
    <t>21:0232:000710:0003:0001:00</t>
  </si>
  <si>
    <t>064M  :933182:10:------:--</t>
  </si>
  <si>
    <t>21:0846:000754</t>
  </si>
  <si>
    <t>21:0232:000711</t>
  </si>
  <si>
    <t>21:0232:000711:0003:0001:00</t>
  </si>
  <si>
    <t>064M  :933184:20:933182:10</t>
  </si>
  <si>
    <t>21:0846:000755</t>
  </si>
  <si>
    <t>21:0232:000711:0004:0001:00</t>
  </si>
  <si>
    <t>064M  :933185:00:------:--</t>
  </si>
  <si>
    <t>21:0846:000756</t>
  </si>
  <si>
    <t>21:0232:000712</t>
  </si>
  <si>
    <t>21:0232:000712:0003:0001:00</t>
  </si>
  <si>
    <t>064M  :933186:00:------:--</t>
  </si>
  <si>
    <t>21:0846:000757</t>
  </si>
  <si>
    <t>21:0232:000713</t>
  </si>
  <si>
    <t>21:0232:000713:0003:0001:00</t>
  </si>
  <si>
    <t>064M  :933187:00:------:--</t>
  </si>
  <si>
    <t>21:0846:000758</t>
  </si>
  <si>
    <t>21:0232:000714</t>
  </si>
  <si>
    <t>21:0232:000714:0003:0001:00</t>
  </si>
  <si>
    <t>064M  :933188:00:------:--</t>
  </si>
  <si>
    <t>21:0846:000759</t>
  </si>
  <si>
    <t>21:0232:000715</t>
  </si>
  <si>
    <t>21:0232:000715:0003:0001:00</t>
  </si>
  <si>
    <t>064M  :933189:00:------:--</t>
  </si>
  <si>
    <t>21:0846:000760</t>
  </si>
  <si>
    <t>21:0232:000716</t>
  </si>
  <si>
    <t>21:0232:000716:0003:0001:00</t>
  </si>
  <si>
    <t>064M  :933190:00:------:--</t>
  </si>
  <si>
    <t>21:0846:000761</t>
  </si>
  <si>
    <t>21:0232:000717</t>
  </si>
  <si>
    <t>21:0232:000717:0003:0001:00</t>
  </si>
  <si>
    <t>064M  :933191:00:------:--</t>
  </si>
  <si>
    <t>21:0846:000762</t>
  </si>
  <si>
    <t>21:0232:000718</t>
  </si>
  <si>
    <t>21:0232:000718:0003:0001:00</t>
  </si>
  <si>
    <t>064M  :933192:00:------:--</t>
  </si>
  <si>
    <t>21:0846:000763</t>
  </si>
  <si>
    <t>21:0232:000719</t>
  </si>
  <si>
    <t>21:0232:000719:0003:0001:00</t>
  </si>
  <si>
    <t>064M  :933193:00:------:--</t>
  </si>
  <si>
    <t>21:0846:000764</t>
  </si>
  <si>
    <t>21:0232:000720</t>
  </si>
  <si>
    <t>21:0232:000720:0003:0001:00</t>
  </si>
  <si>
    <t>064M  :933194:00:------:--</t>
  </si>
  <si>
    <t>21:0846:000765</t>
  </si>
  <si>
    <t>21:0232:000721</t>
  </si>
  <si>
    <t>21:0232:000721:0003:0001:00</t>
  </si>
  <si>
    <t>064M  :933195:00:------:--</t>
  </si>
  <si>
    <t>21:0846:000766</t>
  </si>
  <si>
    <t>21:0232:000722</t>
  </si>
  <si>
    <t>21:0232:000722:0003:0001:00</t>
  </si>
  <si>
    <t>064M  :933196:00:------:--</t>
  </si>
  <si>
    <t>21:0846:000767</t>
  </si>
  <si>
    <t>21:0232:000723</t>
  </si>
  <si>
    <t>21:0232:000723:0003:0001:00</t>
  </si>
  <si>
    <t>064M  :933197:00:------:--</t>
  </si>
  <si>
    <t>21:0846:000768</t>
  </si>
  <si>
    <t>21:0232:000724</t>
  </si>
  <si>
    <t>21:0232:000724:0003:0001:00</t>
  </si>
  <si>
    <t>064M  :933198:00:------:--</t>
  </si>
  <si>
    <t>21:0846:000769</t>
  </si>
  <si>
    <t>21:0232:000725</t>
  </si>
  <si>
    <t>21:0232:000725:0003:0001:00</t>
  </si>
  <si>
    <t>064M  :933199:00:------:--</t>
  </si>
  <si>
    <t>21:0846:000770</t>
  </si>
  <si>
    <t>21:0232:000726</t>
  </si>
  <si>
    <t>21:0232:000726:0003:0001:00</t>
  </si>
  <si>
    <t>064M  :933200:00:------:--</t>
  </si>
  <si>
    <t>21:0846:000771</t>
  </si>
  <si>
    <t>21:0232:000727</t>
  </si>
  <si>
    <t>21:0232:000727:0003:0001:00</t>
  </si>
  <si>
    <t>064M  :933202:10:------:--</t>
  </si>
  <si>
    <t>21:0846:000772</t>
  </si>
  <si>
    <t>21:0232:000728</t>
  </si>
  <si>
    <t>21:0232:000728:0003:0001:00</t>
  </si>
  <si>
    <t>064M  :933204:20:933202:10</t>
  </si>
  <si>
    <t>21:0846:000773</t>
  </si>
  <si>
    <t>21:0232:000728:0004:0001:00</t>
  </si>
  <si>
    <t>064M  :933205:00:------:--</t>
  </si>
  <si>
    <t>21:0846:000774</t>
  </si>
  <si>
    <t>21:0232:000729</t>
  </si>
  <si>
    <t>21:0232:000729:0003:0001:00</t>
  </si>
  <si>
    <t>064M  :933206:00:------:--</t>
  </si>
  <si>
    <t>21:0846:000775</t>
  </si>
  <si>
    <t>21:0232:000730</t>
  </si>
  <si>
    <t>21:0232:000730:0003:0001:00</t>
  </si>
  <si>
    <t>064M  :933207:00:------:--</t>
  </si>
  <si>
    <t>21:0846:000776</t>
  </si>
  <si>
    <t>21:0232:000731</t>
  </si>
  <si>
    <t>21:0232:000731:0003:0001:00</t>
  </si>
  <si>
    <t>064M  :933208:00:------:--</t>
  </si>
  <si>
    <t>21:0846:000777</t>
  </si>
  <si>
    <t>21:0232:000732</t>
  </si>
  <si>
    <t>21:0232:000732:0003:0001:00</t>
  </si>
  <si>
    <t>064M  :933209:00:------:--</t>
  </si>
  <si>
    <t>21:0846:000778</t>
  </si>
  <si>
    <t>21:0232:000733</t>
  </si>
  <si>
    <t>21:0232:000733:0003:0001:00</t>
  </si>
  <si>
    <t>064M  :933210:00:------:--</t>
  </si>
  <si>
    <t>21:0846:000779</t>
  </si>
  <si>
    <t>21:0232:000734</t>
  </si>
  <si>
    <t>21:0232:000734:0003:0001:00</t>
  </si>
  <si>
    <t>064M  :933211:00:------:--</t>
  </si>
  <si>
    <t>21:0846:000780</t>
  </si>
  <si>
    <t>21:0232:000735</t>
  </si>
  <si>
    <t>21:0232:000735:0003:0001:00</t>
  </si>
  <si>
    <t>064M  :933214:00:------:--</t>
  </si>
  <si>
    <t>21:0846:000781</t>
  </si>
  <si>
    <t>21:0232:000736</t>
  </si>
  <si>
    <t>21:0232:000736:0003:0001:00</t>
  </si>
  <si>
    <t>064M  :933215:00:------:--</t>
  </si>
  <si>
    <t>21:0846:000782</t>
  </si>
  <si>
    <t>21:0232:000737</t>
  </si>
  <si>
    <t>21:0232:000737:0003:0001:00</t>
  </si>
  <si>
    <t>064M  :933216:00:------:--</t>
  </si>
  <si>
    <t>21:0846:000783</t>
  </si>
  <si>
    <t>21:0232:000738</t>
  </si>
  <si>
    <t>21:0232:000738:0003:0001:00</t>
  </si>
  <si>
    <t>064M  :933217:00:------:--</t>
  </si>
  <si>
    <t>21:0846:000784</t>
  </si>
  <si>
    <t>21:0232:000739</t>
  </si>
  <si>
    <t>21:0232:000739:0003:0001:00</t>
  </si>
  <si>
    <t>064M  :933218:00:------:--</t>
  </si>
  <si>
    <t>21:0846:000785</t>
  </si>
  <si>
    <t>21:0232:000740</t>
  </si>
  <si>
    <t>21:0232:000740:0003:0001:00</t>
  </si>
  <si>
    <t>064M  :933219:00:------:--</t>
  </si>
  <si>
    <t>21:0846:000786</t>
  </si>
  <si>
    <t>21:0232:000741</t>
  </si>
  <si>
    <t>21:0232:000741:0003:0001:00</t>
  </si>
  <si>
    <t>064M  :933220:00:------:--</t>
  </si>
  <si>
    <t>21:0846:000787</t>
  </si>
  <si>
    <t>21:0232:000742</t>
  </si>
  <si>
    <t>21:0232:000742:0003:0001:00</t>
  </si>
  <si>
    <t>064M  :933222:10:------:--</t>
  </si>
  <si>
    <t>21:0846:000788</t>
  </si>
  <si>
    <t>21:0232:000743</t>
  </si>
  <si>
    <t>21:0232:000743:0003:0001:00</t>
  </si>
  <si>
    <t>064M  :933223:20:933222:10</t>
  </si>
  <si>
    <t>21:0846:000789</t>
  </si>
  <si>
    <t>21:0232:000743:0004:0001:00</t>
  </si>
  <si>
    <t>064M  :933224:00:------:--</t>
  </si>
  <si>
    <t>21:0846:000790</t>
  </si>
  <si>
    <t>21:0232:000744</t>
  </si>
  <si>
    <t>21:0232:000744:0003:0001:00</t>
  </si>
  <si>
    <t>064M  :933225:00:------:--</t>
  </si>
  <si>
    <t>21:0846:000791</t>
  </si>
  <si>
    <t>21:0232:000745</t>
  </si>
  <si>
    <t>21:0232:000745:0003:0001:00</t>
  </si>
  <si>
    <t>064M  :933226:00:------:--</t>
  </si>
  <si>
    <t>21:0846:000792</t>
  </si>
  <si>
    <t>21:0232:000746</t>
  </si>
  <si>
    <t>21:0232:000746:0003:0001:00</t>
  </si>
  <si>
    <t>064M  :933228:00:------:--</t>
  </si>
  <si>
    <t>21:0846:000793</t>
  </si>
  <si>
    <t>21:0232:000747</t>
  </si>
  <si>
    <t>21:0232:000747:0003:0001:00</t>
  </si>
  <si>
    <t>064M  :933229:00:------:--</t>
  </si>
  <si>
    <t>21:0846:000794</t>
  </si>
  <si>
    <t>21:0232:000748</t>
  </si>
  <si>
    <t>21:0232:000748:0003:0001:00</t>
  </si>
  <si>
    <t>064M  :933230:00:------:--</t>
  </si>
  <si>
    <t>21:0846:000795</t>
  </si>
  <si>
    <t>21:0232:000749</t>
  </si>
  <si>
    <t>21:0232:000749:0003:0001:00</t>
  </si>
  <si>
    <t>064M  :933231:00:------:--</t>
  </si>
  <si>
    <t>21:0846:000796</t>
  </si>
  <si>
    <t>21:0232:000750</t>
  </si>
  <si>
    <t>21:0232:000750:0003:0001:00</t>
  </si>
  <si>
    <t>064M  :933232:00:------:--</t>
  </si>
  <si>
    <t>21:0846:000797</t>
  </si>
  <si>
    <t>21:0232:000751</t>
  </si>
  <si>
    <t>21:0232:000751:0003:0001:00</t>
  </si>
  <si>
    <t>064M  :933233:00:------:--</t>
  </si>
  <si>
    <t>21:0846:000798</t>
  </si>
  <si>
    <t>21:0232:000752</t>
  </si>
  <si>
    <t>21:0232:000752:0003:0001:00</t>
  </si>
  <si>
    <t>064M  :933234:00:------:--</t>
  </si>
  <si>
    <t>21:0846:000799</t>
  </si>
  <si>
    <t>21:0232:000753</t>
  </si>
  <si>
    <t>21:0232:000753:0003:0001:00</t>
  </si>
  <si>
    <t>064M  :933235:00:------:--</t>
  </si>
  <si>
    <t>21:0846:000800</t>
  </si>
  <si>
    <t>21:0232:000754</t>
  </si>
  <si>
    <t>21:0232:000754:0003:0001:00</t>
  </si>
  <si>
    <t>064M  :933236:00:------:--</t>
  </si>
  <si>
    <t>21:0846:000801</t>
  </si>
  <si>
    <t>21:0232:000755</t>
  </si>
  <si>
    <t>21:0232:000755:0003:0001:00</t>
  </si>
  <si>
    <t>064M  :933237:00:------:--</t>
  </si>
  <si>
    <t>21:0846:000802</t>
  </si>
  <si>
    <t>21:0232:000756</t>
  </si>
  <si>
    <t>21:0232:000756:0003:0001:00</t>
  </si>
  <si>
    <t>064M  :933238:00:------:--</t>
  </si>
  <si>
    <t>21:0846:000803</t>
  </si>
  <si>
    <t>21:0232:000757</t>
  </si>
  <si>
    <t>21:0232:000757:0003:0001:00</t>
  </si>
  <si>
    <t>064M  :933239:00:------:--</t>
  </si>
  <si>
    <t>21:0846:000804</t>
  </si>
  <si>
    <t>21:0232:000758</t>
  </si>
  <si>
    <t>21:0232:000758:0003:0001:00</t>
  </si>
  <si>
    <t>064M  :933240:00:------:--</t>
  </si>
  <si>
    <t>21:0846:000805</t>
  </si>
  <si>
    <t>21:0232:000759</t>
  </si>
  <si>
    <t>21:0232:000759:0003:0001:00</t>
  </si>
  <si>
    <t>064M  :933242:00:------:--</t>
  </si>
  <si>
    <t>21:0846:000806</t>
  </si>
  <si>
    <t>21:0232:000760</t>
  </si>
  <si>
    <t>21:0232:000760:0003:0001:00</t>
  </si>
  <si>
    <t>064M  :933243:00:------:--</t>
  </si>
  <si>
    <t>21:0846:000807</t>
  </si>
  <si>
    <t>21:0232:000761</t>
  </si>
  <si>
    <t>21:0232:000761:0003:0001:00</t>
  </si>
  <si>
    <t>064M  :933244:00:------:--</t>
  </si>
  <si>
    <t>21:0846:000808</t>
  </si>
  <si>
    <t>21:0232:000762</t>
  </si>
  <si>
    <t>21:0232:000762:0003:0001:00</t>
  </si>
  <si>
    <t>064M  :933245:00:------:--</t>
  </si>
  <si>
    <t>21:0846:000809</t>
  </si>
  <si>
    <t>21:0232:000763</t>
  </si>
  <si>
    <t>21:0232:000763:0003:0001:00</t>
  </si>
  <si>
    <t>064M  :933246:10:------:--</t>
  </si>
  <si>
    <t>21:0846:000810</t>
  </si>
  <si>
    <t>21:0232:000764</t>
  </si>
  <si>
    <t>21:0232:000764:0003:0001:00</t>
  </si>
  <si>
    <t>064M  :933247:20:933246:10</t>
  </si>
  <si>
    <t>21:0846:000811</t>
  </si>
  <si>
    <t>21:0232:000764:0004:0001:00</t>
  </si>
  <si>
    <t>064M  :933248:00:------:--</t>
  </si>
  <si>
    <t>21:0846:000812</t>
  </si>
  <si>
    <t>21:0232:000765</t>
  </si>
  <si>
    <t>21:0232:000765:0003:0001:00</t>
  </si>
  <si>
    <t>064M  :933250:00:------:--</t>
  </si>
  <si>
    <t>21:0846:000813</t>
  </si>
  <si>
    <t>21:0232:000766</t>
  </si>
  <si>
    <t>21:0232:000766:0003:0001:00</t>
  </si>
  <si>
    <t>064M  :933251:00:------:--</t>
  </si>
  <si>
    <t>21:0846:000814</t>
  </si>
  <si>
    <t>21:0232:000767</t>
  </si>
  <si>
    <t>21:0232:000767:0003:0001:00</t>
  </si>
  <si>
    <t>064M  :933252:00:------:--</t>
  </si>
  <si>
    <t>21:0846:000815</t>
  </si>
  <si>
    <t>21:0232:000768</t>
  </si>
  <si>
    <t>21:0232:000768:0003:0001:00</t>
  </si>
  <si>
    <t>064M  :933253:00:------:--</t>
  </si>
  <si>
    <t>21:0846:000816</t>
  </si>
  <si>
    <t>21:0232:000769</t>
  </si>
  <si>
    <t>21:0232:000769:0003:0001:00</t>
  </si>
  <si>
    <t>064M  :933254:00:------:--</t>
  </si>
  <si>
    <t>21:0846:000817</t>
  </si>
  <si>
    <t>21:0232:000770</t>
  </si>
  <si>
    <t>21:0232:000770:0003:0001:00</t>
  </si>
  <si>
    <t>064M  :933255:00:------:--</t>
  </si>
  <si>
    <t>21:0846:000818</t>
  </si>
  <si>
    <t>21:0232:000771</t>
  </si>
  <si>
    <t>21:0232:000771:0003:0001:00</t>
  </si>
  <si>
    <t>064M  :933256:00:------:--</t>
  </si>
  <si>
    <t>21:0846:000819</t>
  </si>
  <si>
    <t>21:0232:000772</t>
  </si>
  <si>
    <t>21:0232:000772:0003:0001:00</t>
  </si>
  <si>
    <t>064M  :933257:00:------:--</t>
  </si>
  <si>
    <t>21:0846:000820</t>
  </si>
  <si>
    <t>21:0232:000773</t>
  </si>
  <si>
    <t>21:0232:000773:0003:0001:00</t>
  </si>
  <si>
    <t>064M  :933258:00:------:--</t>
  </si>
  <si>
    <t>21:0846:000821</t>
  </si>
  <si>
    <t>21:0232:000774</t>
  </si>
  <si>
    <t>21:0232:000774:0003:0001:00</t>
  </si>
  <si>
    <t>447</t>
  </si>
  <si>
    <t>064M  :933259:00:------:--</t>
  </si>
  <si>
    <t>21:0846:000822</t>
  </si>
  <si>
    <t>21:0232:000775</t>
  </si>
  <si>
    <t>21:0232:000775:0003:0001:00</t>
  </si>
  <si>
    <t>064M  :933260:00:------:--</t>
  </si>
  <si>
    <t>21:0846:000823</t>
  </si>
  <si>
    <t>21:0232:000776</t>
  </si>
  <si>
    <t>21:0232:000776:0003:0001:00</t>
  </si>
  <si>
    <t>064M  :933262:00:------:--</t>
  </si>
  <si>
    <t>21:0846:000824</t>
  </si>
  <si>
    <t>21:0232:000777</t>
  </si>
  <si>
    <t>21:0232:000777:0003:0001:00</t>
  </si>
  <si>
    <t>064M  :933263:10:------:--</t>
  </si>
  <si>
    <t>21:0846:000825</t>
  </si>
  <si>
    <t>21:0232:000778</t>
  </si>
  <si>
    <t>21:0232:000778:0003:0001:00</t>
  </si>
  <si>
    <t>064M  :933264:20:933263:10</t>
  </si>
  <si>
    <t>21:0846:000826</t>
  </si>
  <si>
    <t>21:0232:000778:0004:0001:00</t>
  </si>
  <si>
    <t>064M  :933265:00:------:--</t>
  </si>
  <si>
    <t>21:0846:000827</t>
  </si>
  <si>
    <t>21:0232:000779</t>
  </si>
  <si>
    <t>21:0232:000779:0003:0001:00</t>
  </si>
  <si>
    <t>064M  :933266:00:------:--</t>
  </si>
  <si>
    <t>21:0846:000828</t>
  </si>
  <si>
    <t>21:0232:000780</t>
  </si>
  <si>
    <t>21:0232:000780:0003:0001:00</t>
  </si>
  <si>
    <t>064M  :933267:00:------:--</t>
  </si>
  <si>
    <t>21:0846:000829</t>
  </si>
  <si>
    <t>21:0232:000781</t>
  </si>
  <si>
    <t>21:0232:000781:0003:0001:00</t>
  </si>
  <si>
    <t>064M  :933268:00:------:--</t>
  </si>
  <si>
    <t>21:0846:000830</t>
  </si>
  <si>
    <t>21:0232:000782</t>
  </si>
  <si>
    <t>21:0232:000782:0003:0001:00</t>
  </si>
  <si>
    <t>064M  :933269:00:------:--</t>
  </si>
  <si>
    <t>21:0846:000831</t>
  </si>
  <si>
    <t>21:0232:000783</t>
  </si>
  <si>
    <t>21:0232:000783:0003:0001:00</t>
  </si>
  <si>
    <t>064M  :933270:00:------:--</t>
  </si>
  <si>
    <t>21:0846:000832</t>
  </si>
  <si>
    <t>21:0232:000784</t>
  </si>
  <si>
    <t>21:0232:000784:0003:0001:00</t>
  </si>
  <si>
    <t>064M  :933271:00:------:--</t>
  </si>
  <si>
    <t>21:0846:000833</t>
  </si>
  <si>
    <t>21:0232:000785</t>
  </si>
  <si>
    <t>21:0232:000785:0003:0001:00</t>
  </si>
  <si>
    <t>064M  :933272:00:------:--</t>
  </si>
  <si>
    <t>21:0846:000834</t>
  </si>
  <si>
    <t>21:0232:000786</t>
  </si>
  <si>
    <t>21:0232:000786:0003:0001:00</t>
  </si>
  <si>
    <t>064M  :933273:00:------:--</t>
  </si>
  <si>
    <t>21:0846:000835</t>
  </si>
  <si>
    <t>21:0232:000787</t>
  </si>
  <si>
    <t>21:0232:000787:0003:0001:00</t>
  </si>
  <si>
    <t>064M  :933274:00:------:--</t>
  </si>
  <si>
    <t>21:0846:000836</t>
  </si>
  <si>
    <t>21:0232:000788</t>
  </si>
  <si>
    <t>21:0232:000788:0003:0001:00</t>
  </si>
  <si>
    <t>064M  :933275:00:------:--</t>
  </si>
  <si>
    <t>21:0846:000837</t>
  </si>
  <si>
    <t>21:0232:000789</t>
  </si>
  <si>
    <t>21:0232:000789:0003:0001:00</t>
  </si>
  <si>
    <t>064M  :933276:00:------:--</t>
  </si>
  <si>
    <t>21:0846:000838</t>
  </si>
  <si>
    <t>21:0232:000790</t>
  </si>
  <si>
    <t>21:0232:000790:0003:0001:00</t>
  </si>
  <si>
    <t>064M  :933277:00:------:--</t>
  </si>
  <si>
    <t>21:0846:000839</t>
  </si>
  <si>
    <t>21:0232:000791</t>
  </si>
  <si>
    <t>21:0232:000791:0003:0001:00</t>
  </si>
  <si>
    <t>064M  :933278:00:------:--</t>
  </si>
  <si>
    <t>21:0846:000840</t>
  </si>
  <si>
    <t>21:0232:000792</t>
  </si>
  <si>
    <t>21:0232:000792:0003:0001:00</t>
  </si>
  <si>
    <t>064M  :933280:00:------:--</t>
  </si>
  <si>
    <t>21:0846:000841</t>
  </si>
  <si>
    <t>21:0232:000793</t>
  </si>
  <si>
    <t>21:0232:000793:0003:0001:00</t>
  </si>
  <si>
    <t>064M  :933282:00:------:--</t>
  </si>
  <si>
    <t>21:0846:000842</t>
  </si>
  <si>
    <t>21:0232:000794</t>
  </si>
  <si>
    <t>21:0232:000794:0003:0001:00</t>
  </si>
  <si>
    <t>064M  :933283:00:------:--</t>
  </si>
  <si>
    <t>21:0846:000843</t>
  </si>
  <si>
    <t>21:0232:000795</t>
  </si>
  <si>
    <t>21:0232:000795:0003:0001:00</t>
  </si>
  <si>
    <t>064M  :933284:00:------:--</t>
  </si>
  <si>
    <t>21:0846:000844</t>
  </si>
  <si>
    <t>21:0232:000796</t>
  </si>
  <si>
    <t>21:0232:000796:0003:0001:00</t>
  </si>
  <si>
    <t>064M  :933285:10:------:--</t>
  </si>
  <si>
    <t>21:0846:000845</t>
  </si>
  <si>
    <t>21:0232:000797</t>
  </si>
  <si>
    <t>21:0232:000797:0003:0001:00</t>
  </si>
  <si>
    <t>064M  :933286:20:933285:10</t>
  </si>
  <si>
    <t>21:0846:000846</t>
  </si>
  <si>
    <t>21:0232:000797:0004:0001:00</t>
  </si>
  <si>
    <t>064M  :933287:00:------:--</t>
  </si>
  <si>
    <t>21:0846:000847</t>
  </si>
  <si>
    <t>21:0232:000798</t>
  </si>
  <si>
    <t>21:0232:000798:0003:0001:00</t>
  </si>
  <si>
    <t>064M  :933288:00:------:--</t>
  </si>
  <si>
    <t>21:0846:000848</t>
  </si>
  <si>
    <t>21:0232:000799</t>
  </si>
  <si>
    <t>21:0232:000799:0003:0001:00</t>
  </si>
  <si>
    <t>064M  :933289:00:------:--</t>
  </si>
  <si>
    <t>21:0846:000849</t>
  </si>
  <si>
    <t>21:0232:000800</t>
  </si>
  <si>
    <t>21:0232:000800:0003:0001:00</t>
  </si>
  <si>
    <t>064M  :933290:00:------:--</t>
  </si>
  <si>
    <t>21:0846:000850</t>
  </si>
  <si>
    <t>21:0232:000801</t>
  </si>
  <si>
    <t>21:0232:000801:0003:0001:00</t>
  </si>
  <si>
    <t>064M  :933291:00:------:--</t>
  </si>
  <si>
    <t>21:0846:000851</t>
  </si>
  <si>
    <t>21:0232:000802</t>
  </si>
  <si>
    <t>21:0232:000802:0003:0001:00</t>
  </si>
  <si>
    <t>064M  :933292:00:------:--</t>
  </si>
  <si>
    <t>21:0846:000852</t>
  </si>
  <si>
    <t>21:0232:000803</t>
  </si>
  <si>
    <t>21:0232:000803:0003:0001:00</t>
  </si>
  <si>
    <t>064M  :933294:00:------:--</t>
  </si>
  <si>
    <t>21:0846:000853</t>
  </si>
  <si>
    <t>21:0232:000804</t>
  </si>
  <si>
    <t>21:0232:000804:0003:0001:00</t>
  </si>
  <si>
    <t>064M  :933295:00:------:--</t>
  </si>
  <si>
    <t>21:0846:000854</t>
  </si>
  <si>
    <t>21:0232:000805</t>
  </si>
  <si>
    <t>21:0232:000805:0003:0001:00</t>
  </si>
  <si>
    <t>064M  :933296:00:------:--</t>
  </si>
  <si>
    <t>21:0846:000855</t>
  </si>
  <si>
    <t>21:0232:000806</t>
  </si>
  <si>
    <t>21:0232:000806:0003:0001:00</t>
  </si>
  <si>
    <t>064M  :933297:00:------:--</t>
  </si>
  <si>
    <t>21:0846:000856</t>
  </si>
  <si>
    <t>21:0232:000807</t>
  </si>
  <si>
    <t>21:0232:000807:0003:0001:00</t>
  </si>
  <si>
    <t>064M  :933298:00:------:--</t>
  </si>
  <si>
    <t>21:0846:000857</t>
  </si>
  <si>
    <t>21:0232:000808</t>
  </si>
  <si>
    <t>21:0232:000808:0003:0001:00</t>
  </si>
  <si>
    <t>064M  :933299:00:------:--</t>
  </si>
  <si>
    <t>21:0846:000858</t>
  </si>
  <si>
    <t>21:0232:000809</t>
  </si>
  <si>
    <t>21:0232:000809:0003:0001:00</t>
  </si>
  <si>
    <t>064M  :933300:00:------:--</t>
  </si>
  <si>
    <t>21:0846:000859</t>
  </si>
  <si>
    <t>21:0232:000810</t>
  </si>
  <si>
    <t>21:0232:000810:0003:0001:00</t>
  </si>
  <si>
    <t>064M  :933302:00:------:--</t>
  </si>
  <si>
    <t>21:0846:000860</t>
  </si>
  <si>
    <t>21:0232:000811</t>
  </si>
  <si>
    <t>21:0232:000811:0003:0001:00</t>
  </si>
  <si>
    <t>064M  :933303:10:------:--</t>
  </si>
  <si>
    <t>21:0846:000861</t>
  </si>
  <si>
    <t>21:0232:000812</t>
  </si>
  <si>
    <t>21:0232:000812:0003:0001:00</t>
  </si>
  <si>
    <t>064M  :933304:20:933303:10</t>
  </si>
  <si>
    <t>21:0846:000862</t>
  </si>
  <si>
    <t>21:0232:000812:0004:0001:00</t>
  </si>
  <si>
    <t>064M  :933305:00:------:--</t>
  </si>
  <si>
    <t>21:0846:000863</t>
  </si>
  <si>
    <t>21:0232:000813</t>
  </si>
  <si>
    <t>21:0232:000813:0003:0001:00</t>
  </si>
  <si>
    <t>064M  :933306:00:------:--</t>
  </si>
  <si>
    <t>21:0846:000864</t>
  </si>
  <si>
    <t>21:0232:000814</t>
  </si>
  <si>
    <t>21:0232:000814:0003:0001:00</t>
  </si>
  <si>
    <t>064M  :933307:00:------:--</t>
  </si>
  <si>
    <t>21:0846:000865</t>
  </si>
  <si>
    <t>21:0232:000815</t>
  </si>
  <si>
    <t>21:0232:000815:0003:0001:00</t>
  </si>
  <si>
    <t>064M  :933308:00:------:--</t>
  </si>
  <si>
    <t>21:0846:000866</t>
  </si>
  <si>
    <t>21:0232:000816</t>
  </si>
  <si>
    <t>21:0232:000816:0003:0001:00</t>
  </si>
  <si>
    <t>064M  :933309:00:------:--</t>
  </si>
  <si>
    <t>21:0846:000867</t>
  </si>
  <si>
    <t>21:0232:000817</t>
  </si>
  <si>
    <t>21:0232:000817:0003:0001:00</t>
  </si>
  <si>
    <t>064M  :933310:00:------:--</t>
  </si>
  <si>
    <t>21:0846:000868</t>
  </si>
  <si>
    <t>21:0232:000818</t>
  </si>
  <si>
    <t>21:0232:000818:0003:0001:00</t>
  </si>
  <si>
    <t>064M  :933311:00:------:--</t>
  </si>
  <si>
    <t>21:0846:000869</t>
  </si>
  <si>
    <t>21:0232:000819</t>
  </si>
  <si>
    <t>21:0232:000819:0003:0001:00</t>
  </si>
  <si>
    <t>064M  :933312:00:------:--</t>
  </si>
  <si>
    <t>21:0846:000870</t>
  </si>
  <si>
    <t>21:0232:000820</t>
  </si>
  <si>
    <t>21:0232:000820:0003:0001:00</t>
  </si>
  <si>
    <t>064M  :933313:00:------:--</t>
  </si>
  <si>
    <t>21:0846:000871</t>
  </si>
  <si>
    <t>21:0232:000821</t>
  </si>
  <si>
    <t>21:0232:000821:0003:0001:00</t>
  </si>
  <si>
    <t>064M  :933314:00:------:--</t>
  </si>
  <si>
    <t>21:0846:000872</t>
  </si>
  <si>
    <t>21:0232:000822</t>
  </si>
  <si>
    <t>21:0232:000822:0003:0001:00</t>
  </si>
  <si>
    <t>064M  :933315:00:------:--</t>
  </si>
  <si>
    <t>21:0846:000873</t>
  </si>
  <si>
    <t>21:0232:000823</t>
  </si>
  <si>
    <t>21:0232:000823:0003:0001:00</t>
  </si>
  <si>
    <t>064M  :933316:00:------:--</t>
  </si>
  <si>
    <t>21:0846:000874</t>
  </si>
  <si>
    <t>21:0232:000824</t>
  </si>
  <si>
    <t>21:0232:000824:0003:0001:00</t>
  </si>
  <si>
    <t>064M  :933318:00:------:--</t>
  </si>
  <si>
    <t>21:0846:000875</t>
  </si>
  <si>
    <t>21:0232:000825</t>
  </si>
  <si>
    <t>21:0232:000825:0003:0001:00</t>
  </si>
  <si>
    <t>064M  :933319:00:------:--</t>
  </si>
  <si>
    <t>21:0846:000876</t>
  </si>
  <si>
    <t>21:0232:000826</t>
  </si>
  <si>
    <t>21:0232:000826:0003:0001:00</t>
  </si>
  <si>
    <t>064M  :933320:00:------:--</t>
  </si>
  <si>
    <t>21:0846:000877</t>
  </si>
  <si>
    <t>21:0232:000827</t>
  </si>
  <si>
    <t>21:0232:000827:0003:0001:00</t>
  </si>
  <si>
    <t>064M  :933322:00:------:--</t>
  </si>
  <si>
    <t>21:0846:000878</t>
  </si>
  <si>
    <t>21:0232:000828</t>
  </si>
  <si>
    <t>21:0232:000828:0003:0001:00</t>
  </si>
  <si>
    <t>064M  :933323:10:------:--</t>
  </si>
  <si>
    <t>21:0846:000879</t>
  </si>
  <si>
    <t>21:0232:000829</t>
  </si>
  <si>
    <t>21:0232:000829:0003:0001:00</t>
  </si>
  <si>
    <t>064M  :933324:20:933323:10</t>
  </si>
  <si>
    <t>21:0846:000880</t>
  </si>
  <si>
    <t>21:0232:000829:0004:0001:00</t>
  </si>
  <si>
    <t>064M  :933325:00:------:--</t>
  </si>
  <si>
    <t>21:0846:000881</t>
  </si>
  <si>
    <t>21:0232:000830</t>
  </si>
  <si>
    <t>21:0232:000830:0003:0001:00</t>
  </si>
  <si>
    <t>064M  :933326:00:------:--</t>
  </si>
  <si>
    <t>21:0846:000882</t>
  </si>
  <si>
    <t>21:0232:000831</t>
  </si>
  <si>
    <t>21:0232:000831:0003:0001:00</t>
  </si>
  <si>
    <t>064M  :933327:00:------:--</t>
  </si>
  <si>
    <t>21:0846:000883</t>
  </si>
  <si>
    <t>21:0232:000832</t>
  </si>
  <si>
    <t>21:0232:000832:0003:0001:00</t>
  </si>
  <si>
    <t>064M  :933328:00:------:--</t>
  </si>
  <si>
    <t>21:0846:000884</t>
  </si>
  <si>
    <t>21:0232:000833</t>
  </si>
  <si>
    <t>21:0232:000833:0003:0001:00</t>
  </si>
  <si>
    <t>064M  :933329:00:------:--</t>
  </si>
  <si>
    <t>21:0846:000885</t>
  </si>
  <si>
    <t>21:0232:000834</t>
  </si>
  <si>
    <t>21:0232:000834:0003:0001:00</t>
  </si>
  <si>
    <t>064M  :933330:00:------:--</t>
  </si>
  <si>
    <t>21:0846:000886</t>
  </si>
  <si>
    <t>21:0232:000835</t>
  </si>
  <si>
    <t>21:0232:000835:0003:0001:00</t>
  </si>
  <si>
    <t>064M  :933332:00:------:--</t>
  </si>
  <si>
    <t>21:0846:000887</t>
  </si>
  <si>
    <t>21:0232:000836</t>
  </si>
  <si>
    <t>21:0232:000836:0003:0001:00</t>
  </si>
  <si>
    <t>064M  :933333:00:------:--</t>
  </si>
  <si>
    <t>21:0846:000888</t>
  </si>
  <si>
    <t>21:0232:000837</t>
  </si>
  <si>
    <t>21:0232:000837:0003:0001:00</t>
  </si>
  <si>
    <t>064M  :933334:00:------:--</t>
  </si>
  <si>
    <t>21:0846:000889</t>
  </si>
  <si>
    <t>21:0232:000838</t>
  </si>
  <si>
    <t>21:0232:000838:0003:0001:00</t>
  </si>
  <si>
    <t>064M  :933335:00:------:--</t>
  </si>
  <si>
    <t>21:0846:000890</t>
  </si>
  <si>
    <t>21:0232:000839</t>
  </si>
  <si>
    <t>21:0232:000839:0003:0001:00</t>
  </si>
  <si>
    <t>064M  :933336:00:------:--</t>
  </si>
  <si>
    <t>21:0846:000891</t>
  </si>
  <si>
    <t>21:0232:000840</t>
  </si>
  <si>
    <t>21:0232:000840:0003:0001:00</t>
  </si>
  <si>
    <t>064M  :933337:00:------:--</t>
  </si>
  <si>
    <t>21:0846:000892</t>
  </si>
  <si>
    <t>21:0232:000841</t>
  </si>
  <si>
    <t>21:0232:000841:0003:0001:00</t>
  </si>
  <si>
    <t>064M  :933338:00:------:--</t>
  </si>
  <si>
    <t>21:0846:000893</t>
  </si>
  <si>
    <t>21:0232:000842</t>
  </si>
  <si>
    <t>21:0232:000842:0003:0001:00</t>
  </si>
  <si>
    <t>064M  :933339:00:------:--</t>
  </si>
  <si>
    <t>21:0846:000894</t>
  </si>
  <si>
    <t>21:0232:000843</t>
  </si>
  <si>
    <t>21:0232:000843:0003:0001:00</t>
  </si>
  <si>
    <t>064M  :933340:00:------:--</t>
  </si>
  <si>
    <t>21:0846:000895</t>
  </si>
  <si>
    <t>21:0232:000844</t>
  </si>
  <si>
    <t>21:0232:000844:0003:0001:00</t>
  </si>
  <si>
    <t>064M  :933342:10:------:--</t>
  </si>
  <si>
    <t>21:0846:000896</t>
  </si>
  <si>
    <t>21:0232:000845</t>
  </si>
  <si>
    <t>21:0232:000845:0003:0001:00</t>
  </si>
  <si>
    <t>064M  :933343:20:933342:10</t>
  </si>
  <si>
    <t>21:0846:000897</t>
  </si>
  <si>
    <t>21:0232:000845:0004:0001:00</t>
  </si>
  <si>
    <t>064M  :933344:00:------:--</t>
  </si>
  <si>
    <t>21:0846:000898</t>
  </si>
  <si>
    <t>21:0232:000846</t>
  </si>
  <si>
    <t>21:0232:000846:0003:0001:00</t>
  </si>
  <si>
    <t>064M  :933345:00:------:--</t>
  </si>
  <si>
    <t>21:0846:000899</t>
  </si>
  <si>
    <t>21:0232:000847</t>
  </si>
  <si>
    <t>21:0232:000847:0003:0001:00</t>
  </si>
  <si>
    <t>064M  :933346:00:------:--</t>
  </si>
  <si>
    <t>21:0846:000900</t>
  </si>
  <si>
    <t>21:0232:000848</t>
  </si>
  <si>
    <t>21:0232:000848:0003:0001:00</t>
  </si>
  <si>
    <t>064M  :933347:00:------:--</t>
  </si>
  <si>
    <t>21:0846:000901</t>
  </si>
  <si>
    <t>21:0232:000849</t>
  </si>
  <si>
    <t>21:0232:000849:0003:0001:00</t>
  </si>
  <si>
    <t>064M  :933348:00:------:--</t>
  </si>
  <si>
    <t>21:0846:000902</t>
  </si>
  <si>
    <t>21:0232:000850</t>
  </si>
  <si>
    <t>21:0232:000850:0003:0001:00</t>
  </si>
  <si>
    <t>064M  :933349:00:------:--</t>
  </si>
  <si>
    <t>21:0846:000903</t>
  </si>
  <si>
    <t>21:0232:000851</t>
  </si>
  <si>
    <t>21:0232:000851:0003:0001:00</t>
  </si>
  <si>
    <t>064M  :933350:00:------:--</t>
  </si>
  <si>
    <t>21:0846:000904</t>
  </si>
  <si>
    <t>21:0232:000852</t>
  </si>
  <si>
    <t>21:0232:000852:0003:0001:00</t>
  </si>
  <si>
    <t>064M  :933351:00:------:--</t>
  </si>
  <si>
    <t>21:0846:000905</t>
  </si>
  <si>
    <t>21:0232:000853</t>
  </si>
  <si>
    <t>21:0232:000853:0003:0001:00</t>
  </si>
  <si>
    <t>064M  :933352:00:------:--</t>
  </si>
  <si>
    <t>21:0846:000906</t>
  </si>
  <si>
    <t>21:0232:000854</t>
  </si>
  <si>
    <t>21:0232:000854:0003:0001:00</t>
  </si>
  <si>
    <t>064M  :933353:00:------:--</t>
  </si>
  <si>
    <t>21:0846:000907</t>
  </si>
  <si>
    <t>21:0232:000855</t>
  </si>
  <si>
    <t>21:0232:000855:0003:0001:00</t>
  </si>
  <si>
    <t>074P  :931002:00:------:--</t>
  </si>
  <si>
    <t>21:0846:000908</t>
  </si>
  <si>
    <t>21:0232:000856</t>
  </si>
  <si>
    <t>21:0232:000856:0003:0001:00</t>
  </si>
  <si>
    <t>074P  :931003:00:------:--</t>
  </si>
  <si>
    <t>21:0846:000909</t>
  </si>
  <si>
    <t>21:0232:000857</t>
  </si>
  <si>
    <t>21:0232:000857:0003:0001:00</t>
  </si>
  <si>
    <t>074P  :931004:10:------:--</t>
  </si>
  <si>
    <t>21:0846:000910</t>
  </si>
  <si>
    <t>21:0232:000858</t>
  </si>
  <si>
    <t>21:0232:000858:0003:0001:00</t>
  </si>
  <si>
    <t>074P  :931005:20:931004:10</t>
  </si>
  <si>
    <t>21:0846:000911</t>
  </si>
  <si>
    <t>21:0232:000858:0004:0001:00</t>
  </si>
  <si>
    <t>074P  :931007:00:------:--</t>
  </si>
  <si>
    <t>21:0846:000912</t>
  </si>
  <si>
    <t>21:0232:000859</t>
  </si>
  <si>
    <t>21:0232:000859:0003:0001:00</t>
  </si>
  <si>
    <t>074P  :931008:00:------:--</t>
  </si>
  <si>
    <t>21:0846:000913</t>
  </si>
  <si>
    <t>21:0232:000860</t>
  </si>
  <si>
    <t>21:0232:000860:0003:0001:00</t>
  </si>
  <si>
    <t>074P  :931009:00:------:--</t>
  </si>
  <si>
    <t>21:0846:000914</t>
  </si>
  <si>
    <t>21:0232:000861</t>
  </si>
  <si>
    <t>21:0232:000861:0003:0001:00</t>
  </si>
  <si>
    <t>074P  :931010:00:------:--</t>
  </si>
  <si>
    <t>21:0846:000915</t>
  </si>
  <si>
    <t>21:0232:000862</t>
  </si>
  <si>
    <t>21:0232:000862:0003:0001:00</t>
  </si>
  <si>
    <t>074P  :931011:00:------:--</t>
  </si>
  <si>
    <t>21:0846:000916</t>
  </si>
  <si>
    <t>21:0232:000863</t>
  </si>
  <si>
    <t>21:0232:000863:0003:0001:00</t>
  </si>
  <si>
    <t>074P  :931012:00:------:--</t>
  </si>
  <si>
    <t>21:0846:000917</t>
  </si>
  <si>
    <t>21:0232:000864</t>
  </si>
  <si>
    <t>21:0232:000864:0003:0001:00</t>
  </si>
  <si>
    <t>074P  :931013:00:------:--</t>
  </si>
  <si>
    <t>21:0846:000918</t>
  </si>
  <si>
    <t>21:0232:000865</t>
  </si>
  <si>
    <t>21:0232:000865:0003:0001:00</t>
  </si>
  <si>
    <t>074P  :931014:00:------:--</t>
  </si>
  <si>
    <t>21:0846:000919</t>
  </si>
  <si>
    <t>21:0232:000866</t>
  </si>
  <si>
    <t>21:0232:000866:0003:0001:00</t>
  </si>
  <si>
    <t>074P  :931015:00:------:--</t>
  </si>
  <si>
    <t>21:0846:000920</t>
  </si>
  <si>
    <t>21:0232:000867</t>
  </si>
  <si>
    <t>21:0232:000867:0003:0001:00</t>
  </si>
  <si>
    <t>074P  :931016:00:------:--</t>
  </si>
  <si>
    <t>21:0846:000921</t>
  </si>
  <si>
    <t>21:0232:000868</t>
  </si>
  <si>
    <t>21:0232:000868:0003:0001:00</t>
  </si>
  <si>
    <t>074P  :931017:00:------:--</t>
  </si>
  <si>
    <t>21:0846:000922</t>
  </si>
  <si>
    <t>21:0232:000869</t>
  </si>
  <si>
    <t>21:0232:000869:0003:0001:00</t>
  </si>
  <si>
    <t>074P  :931018:00:------:--</t>
  </si>
  <si>
    <t>21:0846:000923</t>
  </si>
  <si>
    <t>21:0232:000870</t>
  </si>
  <si>
    <t>21:0232:000870:0003:0001:00</t>
  </si>
  <si>
    <t>074P  :931019:00:------:--</t>
  </si>
  <si>
    <t>21:0846:000924</t>
  </si>
  <si>
    <t>21:0232:000871</t>
  </si>
  <si>
    <t>21:0232:000871:0003:0001:00</t>
  </si>
  <si>
    <t>074P  :931020:00:------:--</t>
  </si>
  <si>
    <t>21:0846:000925</t>
  </si>
  <si>
    <t>21:0232:000872</t>
  </si>
  <si>
    <t>21:0232:000872:0003:0001:00</t>
  </si>
  <si>
    <t>074P  :931022:00:------:--</t>
  </si>
  <si>
    <t>21:0846:000926</t>
  </si>
  <si>
    <t>21:0232:000873</t>
  </si>
  <si>
    <t>21:0232:000873:0003:0001:00</t>
  </si>
  <si>
    <t>074P  :931023:00:------:--</t>
  </si>
  <si>
    <t>21:0846:000927</t>
  </si>
  <si>
    <t>21:0232:000874</t>
  </si>
  <si>
    <t>21:0232:000874:0003:0001:00</t>
  </si>
  <si>
    <t>074P  :931025:10:------:--</t>
  </si>
  <si>
    <t>21:0846:000928</t>
  </si>
  <si>
    <t>21:0232:000875</t>
  </si>
  <si>
    <t>21:0232:000875:0003:0001:00</t>
  </si>
  <si>
    <t>074P  :931026:20:931025:10</t>
  </si>
  <si>
    <t>21:0846:000929</t>
  </si>
  <si>
    <t>21:0232:000875:0004:0001:00</t>
  </si>
  <si>
    <t>074P  :931027:00:------:--</t>
  </si>
  <si>
    <t>21:0846:000930</t>
  </si>
  <si>
    <t>21:0232:000876</t>
  </si>
  <si>
    <t>21:0232:000876:0003:0001:00</t>
  </si>
  <si>
    <t>074P  :931028:00:------:--</t>
  </si>
  <si>
    <t>21:0846:000931</t>
  </si>
  <si>
    <t>21:0232:000877</t>
  </si>
  <si>
    <t>21:0232:000877:0003:0001:00</t>
  </si>
  <si>
    <t>074P  :931029:00:------:--</t>
  </si>
  <si>
    <t>21:0846:000932</t>
  </si>
  <si>
    <t>21:0232:000878</t>
  </si>
  <si>
    <t>21:0232:000878:0003:0001:00</t>
  </si>
  <si>
    <t>074P  :931030:00:------:--</t>
  </si>
  <si>
    <t>21:0846:000933</t>
  </si>
  <si>
    <t>21:0232:000879</t>
  </si>
  <si>
    <t>21:0232:000879:0003:0001:00</t>
  </si>
  <si>
    <t>074P  :931031:00:------:--</t>
  </si>
  <si>
    <t>21:0846:000934</t>
  </si>
  <si>
    <t>21:0232:000880</t>
  </si>
  <si>
    <t>21:0232:000880:0003:0001:00</t>
  </si>
  <si>
    <t>074P  :931032:00:------:--</t>
  </si>
  <si>
    <t>21:0846:000935</t>
  </si>
  <si>
    <t>21:0232:000881</t>
  </si>
  <si>
    <t>21:0232:000881:0003:0001:00</t>
  </si>
  <si>
    <t>074P  :931033:00:------:--</t>
  </si>
  <si>
    <t>21:0846:000936</t>
  </si>
  <si>
    <t>21:0232:000882</t>
  </si>
  <si>
    <t>21:0232:000882:0003:0001:00</t>
  </si>
  <si>
    <t>074P  :931034:00:------:--</t>
  </si>
  <si>
    <t>21:0846:000937</t>
  </si>
  <si>
    <t>21:0232:000883</t>
  </si>
  <si>
    <t>21:0232:000883:0003:0001:00</t>
  </si>
  <si>
    <t>074P  :931035:00:------:--</t>
  </si>
  <si>
    <t>21:0846:000938</t>
  </si>
  <si>
    <t>21:0232:000884</t>
  </si>
  <si>
    <t>21:0232:000884:0003:0001:00</t>
  </si>
  <si>
    <t>074P  :931036:00:------:--</t>
  </si>
  <si>
    <t>21:0846:000939</t>
  </si>
  <si>
    <t>21:0232:000885</t>
  </si>
  <si>
    <t>21:0232:000885:0003:0001:00</t>
  </si>
  <si>
    <t>074P  :931037:00:------:--</t>
  </si>
  <si>
    <t>21:0846:000940</t>
  </si>
  <si>
    <t>21:0232:000886</t>
  </si>
  <si>
    <t>21:0232:000886:0003:0001:00</t>
  </si>
  <si>
    <t>074P  :931038:00:------:--</t>
  </si>
  <si>
    <t>21:0846:000941</t>
  </si>
  <si>
    <t>21:0232:000887</t>
  </si>
  <si>
    <t>21:0232:000887:0003:0001:00</t>
  </si>
  <si>
    <t>074P  :931039:00:------:--</t>
  </si>
  <si>
    <t>21:0846:000942</t>
  </si>
  <si>
    <t>21:0232:000888</t>
  </si>
  <si>
    <t>21:0232:000888:0003:0001:00</t>
  </si>
  <si>
    <t>074P  :931040:00:------:--</t>
  </si>
  <si>
    <t>21:0846:000943</t>
  </si>
  <si>
    <t>21:0232:000889</t>
  </si>
  <si>
    <t>21:0232:000889:0003:0001:00</t>
  </si>
  <si>
    <t>074P  :931042:00:------:--</t>
  </si>
  <si>
    <t>21:0846:000944</t>
  </si>
  <si>
    <t>21:0232:000890</t>
  </si>
  <si>
    <t>21:0232:000890:0003:0001:00</t>
  </si>
  <si>
    <t>074P  :931043:00:------:--</t>
  </si>
  <si>
    <t>21:0846:000945</t>
  </si>
  <si>
    <t>21:0232:000891</t>
  </si>
  <si>
    <t>21:0232:000891:0003:0001:00</t>
  </si>
  <si>
    <t>074P  :931044:00:------:--</t>
  </si>
  <si>
    <t>21:0846:000946</t>
  </si>
  <si>
    <t>21:0232:000892</t>
  </si>
  <si>
    <t>21:0232:000892:0003:0001:00</t>
  </si>
  <si>
    <t>074P  :931045:00:------:--</t>
  </si>
  <si>
    <t>21:0846:000947</t>
  </si>
  <si>
    <t>21:0232:000893</t>
  </si>
  <si>
    <t>21:0232:000893:0003:0001:00</t>
  </si>
  <si>
    <t>074P  :931046:00:------:--</t>
  </si>
  <si>
    <t>21:0846:000948</t>
  </si>
  <si>
    <t>21:0232:000894</t>
  </si>
  <si>
    <t>21:0232:000894:0003:0001:00</t>
  </si>
  <si>
    <t>074P  :931047:10:------:--</t>
  </si>
  <si>
    <t>21:0846:000949</t>
  </si>
  <si>
    <t>21:0232:000895</t>
  </si>
  <si>
    <t>21:0232:000895:0003:0001:00</t>
  </si>
  <si>
    <t>074P  :931048:20:931047:10</t>
  </si>
  <si>
    <t>21:0846:000950</t>
  </si>
  <si>
    <t>21:0232:000895:0004:0001:00</t>
  </si>
  <si>
    <t>074P  :931049:00:------:--</t>
  </si>
  <si>
    <t>21:0846:000951</t>
  </si>
  <si>
    <t>21:0232:000896</t>
  </si>
  <si>
    <t>21:0232:000896:0003:0001:00</t>
  </si>
  <si>
    <t>074P  :931050:00:------:--</t>
  </si>
  <si>
    <t>21:0846:000952</t>
  </si>
  <si>
    <t>21:0232:000897</t>
  </si>
  <si>
    <t>21:0232:000897:0003:0001:00</t>
  </si>
  <si>
    <t>074P  :931051:00:------:--</t>
  </si>
  <si>
    <t>21:0846:000953</t>
  </si>
  <si>
    <t>21:0232:000898</t>
  </si>
  <si>
    <t>21:0232:000898:0003:0001:00</t>
  </si>
  <si>
    <t>074P  :931052:00:------:--</t>
  </si>
  <si>
    <t>21:0846:000954</t>
  </si>
  <si>
    <t>21:0232:000899</t>
  </si>
  <si>
    <t>21:0232:000899:0003:0001:00</t>
  </si>
  <si>
    <t>074P  :931053:00:------:--</t>
  </si>
  <si>
    <t>21:0846:000955</t>
  </si>
  <si>
    <t>21:0232:000900</t>
  </si>
  <si>
    <t>21:0232:000900:0003:0001:00</t>
  </si>
  <si>
    <t>074P  :931054:00:------:--</t>
  </si>
  <si>
    <t>21:0846:000956</t>
  </si>
  <si>
    <t>21:0232:000901</t>
  </si>
  <si>
    <t>21:0232:000901:0003:0001:00</t>
  </si>
  <si>
    <t>074P  :931055:00:------:--</t>
  </si>
  <si>
    <t>21:0846:000957</t>
  </si>
  <si>
    <t>21:0232:000902</t>
  </si>
  <si>
    <t>21:0232:000902:0003:0001:00</t>
  </si>
  <si>
    <t>074P  :931056:00:------:--</t>
  </si>
  <si>
    <t>21:0846:000958</t>
  </si>
  <si>
    <t>21:0232:000903</t>
  </si>
  <si>
    <t>21:0232:000903:0003:0001:00</t>
  </si>
  <si>
    <t>074P  :931057:00:------:--</t>
  </si>
  <si>
    <t>21:0846:000959</t>
  </si>
  <si>
    <t>21:0232:000904</t>
  </si>
  <si>
    <t>21:0232:000904:0003:0001:00</t>
  </si>
  <si>
    <t>074P  :931059:00:------:--</t>
  </si>
  <si>
    <t>21:0846:000960</t>
  </si>
  <si>
    <t>21:0232:000905</t>
  </si>
  <si>
    <t>21:0232:000905:0003:0001:00</t>
  </si>
  <si>
    <t>074P  :931060:00:------:--</t>
  </si>
  <si>
    <t>21:0846:000961</t>
  </si>
  <si>
    <t>21:0232:000906</t>
  </si>
  <si>
    <t>21:0232:000906:0003:0001:00</t>
  </si>
  <si>
    <t>074P  :931062:00:------:--</t>
  </si>
  <si>
    <t>21:0846:000962</t>
  </si>
  <si>
    <t>21:0232:000907</t>
  </si>
  <si>
    <t>21:0232:000907:0003:0001:00</t>
  </si>
  <si>
    <t>074P  :931063:10:------:--</t>
  </si>
  <si>
    <t>21:0846:000963</t>
  </si>
  <si>
    <t>21:0232:000908</t>
  </si>
  <si>
    <t>21:0232:000908:0003:0001:00</t>
  </si>
  <si>
    <t>074P  :931064:20:931063:10</t>
  </si>
  <si>
    <t>21:0846:000964</t>
  </si>
  <si>
    <t>21:0232:000908:0004:0001:00</t>
  </si>
  <si>
    <t>074P  :931065:00:------:--</t>
  </si>
  <si>
    <t>21:0846:000965</t>
  </si>
  <si>
    <t>21:0232:000909</t>
  </si>
  <si>
    <t>21:0232:000909:0003:0001:00</t>
  </si>
  <si>
    <t>074P  :931066:00:------:--</t>
  </si>
  <si>
    <t>21:0846:000966</t>
  </si>
  <si>
    <t>21:0232:000910</t>
  </si>
  <si>
    <t>21:0232:000910:0003:0001:00</t>
  </si>
  <si>
    <t>074P  :931067:00:------:--</t>
  </si>
  <si>
    <t>21:0846:000967</t>
  </si>
  <si>
    <t>21:0232:000911</t>
  </si>
  <si>
    <t>21:0232:000911:0003:0001:00</t>
  </si>
  <si>
    <t>074P  :931068:00:------:--</t>
  </si>
  <si>
    <t>21:0846:000968</t>
  </si>
  <si>
    <t>21:0232:000912</t>
  </si>
  <si>
    <t>21:0232:000912:0003:0001:00</t>
  </si>
  <si>
    <t>074P  :931069:00:------:--</t>
  </si>
  <si>
    <t>21:0846:000969</t>
  </si>
  <si>
    <t>21:0232:000913</t>
  </si>
  <si>
    <t>21:0232:000913:0003:0001:00</t>
  </si>
  <si>
    <t>074P  :931070:00:------:--</t>
  </si>
  <si>
    <t>21:0846:000970</t>
  </si>
  <si>
    <t>21:0232:000914</t>
  </si>
  <si>
    <t>21:0232:000914:0003:0001:00</t>
  </si>
  <si>
    <t>074P  :931071:00:------:--</t>
  </si>
  <si>
    <t>21:0846:000971</t>
  </si>
  <si>
    <t>21:0232:000915</t>
  </si>
  <si>
    <t>21:0232:000915:0003:0001:00</t>
  </si>
  <si>
    <t>074P  :931073:00:------:--</t>
  </si>
  <si>
    <t>21:0846:000972</t>
  </si>
  <si>
    <t>21:0232:000916</t>
  </si>
  <si>
    <t>21:0232:000916:0003:0001:00</t>
  </si>
  <si>
    <t>074P  :931074:00:------:--</t>
  </si>
  <si>
    <t>21:0846:000973</t>
  </si>
  <si>
    <t>21:0232:000917</t>
  </si>
  <si>
    <t>21:0232:000917:0003:0001:00</t>
  </si>
  <si>
    <t>074P  :931075:00:------:--</t>
  </si>
  <si>
    <t>21:0846:000974</t>
  </si>
  <si>
    <t>21:0232:000918</t>
  </si>
  <si>
    <t>21:0232:000918:0003:0001:00</t>
  </si>
  <si>
    <t>074P  :931076:00:------:--</t>
  </si>
  <si>
    <t>21:0846:000975</t>
  </si>
  <si>
    <t>21:0232:000919</t>
  </si>
  <si>
    <t>21:0232:000919:0003:0001:00</t>
  </si>
  <si>
    <t>074P  :931077:00:------:--</t>
  </si>
  <si>
    <t>21:0846:000976</t>
  </si>
  <si>
    <t>21:0232:000920</t>
  </si>
  <si>
    <t>21:0232:000920:0003:0001:00</t>
  </si>
  <si>
    <t>074P  :931078:00:------:--</t>
  </si>
  <si>
    <t>21:0846:000977</t>
  </si>
  <si>
    <t>21:0232:000921</t>
  </si>
  <si>
    <t>21:0232:000921:0003:0001:00</t>
  </si>
  <si>
    <t>074P  :931079:00:------:--</t>
  </si>
  <si>
    <t>21:0846:000978</t>
  </si>
  <si>
    <t>21:0232:000922</t>
  </si>
  <si>
    <t>21:0232:000922:0003:0001:00</t>
  </si>
  <si>
    <t>074P  :931080:00:------:--</t>
  </si>
  <si>
    <t>21:0846:000979</t>
  </si>
  <si>
    <t>21:0232:000923</t>
  </si>
  <si>
    <t>21:0232:000923:0003:0001:00</t>
  </si>
  <si>
    <t>074P  :931082:00:------:--</t>
  </si>
  <si>
    <t>21:0846:000980</t>
  </si>
  <si>
    <t>21:0232:000924</t>
  </si>
  <si>
    <t>21:0232:000924:0003:0001:00</t>
  </si>
  <si>
    <t>074P  :931083:10:------:--</t>
  </si>
  <si>
    <t>21:0846:000981</t>
  </si>
  <si>
    <t>21:0232:000925</t>
  </si>
  <si>
    <t>21:0232:000925:0003:0001:00</t>
  </si>
  <si>
    <t>074P  :931084:20:931083:10</t>
  </si>
  <si>
    <t>21:0846:000982</t>
  </si>
  <si>
    <t>21:0232:000925:0004:0001:00</t>
  </si>
  <si>
    <t>074P  :931085:00:------:--</t>
  </si>
  <si>
    <t>21:0846:000983</t>
  </si>
  <si>
    <t>21:0232:000926</t>
  </si>
  <si>
    <t>21:0232:000926:0003:0001:00</t>
  </si>
  <si>
    <t>074P  :931087:00:------:--</t>
  </si>
  <si>
    <t>21:0846:000984</t>
  </si>
  <si>
    <t>21:0232:000927</t>
  </si>
  <si>
    <t>21:0232:000927:0003:0001:00</t>
  </si>
  <si>
    <t>074P  :931088:00:------:--</t>
  </si>
  <si>
    <t>21:0846:000985</t>
  </si>
  <si>
    <t>21:0232:000928</t>
  </si>
  <si>
    <t>21:0232:000928:0003:0001:00</t>
  </si>
  <si>
    <t>074P  :931089:00:------:--</t>
  </si>
  <si>
    <t>21:0846:000986</t>
  </si>
  <si>
    <t>21:0232:000929</t>
  </si>
  <si>
    <t>21:0232:000929:0003:0001:00</t>
  </si>
  <si>
    <t>074P  :931090:00:------:--</t>
  </si>
  <si>
    <t>21:0846:000987</t>
  </si>
  <si>
    <t>21:0232:000930</t>
  </si>
  <si>
    <t>21:0232:000930:0003:0001:00</t>
  </si>
  <si>
    <t>074P  :931091:00:------:--</t>
  </si>
  <si>
    <t>21:0846:000988</t>
  </si>
  <si>
    <t>21:0232:000931</t>
  </si>
  <si>
    <t>21:0232:000931:0003:0001:00</t>
  </si>
  <si>
    <t>074P  :931092:00:------:--</t>
  </si>
  <si>
    <t>21:0846:000989</t>
  </si>
  <si>
    <t>21:0232:000932</t>
  </si>
  <si>
    <t>21:0232:000932:0003:0001:00</t>
  </si>
  <si>
    <t>074P  :931093:00:------:--</t>
  </si>
  <si>
    <t>21:0846:000990</t>
  </si>
  <si>
    <t>21:0232:000933</t>
  </si>
  <si>
    <t>21:0232:000933:0003:0001:00</t>
  </si>
  <si>
    <t>074P  :931094:00:------:--</t>
  </si>
  <si>
    <t>21:0846:000991</t>
  </si>
  <si>
    <t>21:0232:000934</t>
  </si>
  <si>
    <t>21:0232:000934:0003:0001:00</t>
  </si>
  <si>
    <t>074P  :931095:00:------:--</t>
  </si>
  <si>
    <t>21:0846:000992</t>
  </si>
  <si>
    <t>21:0232:000935</t>
  </si>
  <si>
    <t>21:0232:000935:0003:0001:00</t>
  </si>
  <si>
    <t>074P  :931096:00:------:--</t>
  </si>
  <si>
    <t>21:0846:000993</t>
  </si>
  <si>
    <t>21:0232:000936</t>
  </si>
  <si>
    <t>21:0232:000936:0003:0001:00</t>
  </si>
  <si>
    <t>074P  :931097:00:------:--</t>
  </si>
  <si>
    <t>21:0846:000994</t>
  </si>
  <si>
    <t>21:0232:000937</t>
  </si>
  <si>
    <t>21:0232:000937:0003:0001:00</t>
  </si>
  <si>
    <t>074P  :931098:00:------:--</t>
  </si>
  <si>
    <t>21:0846:000995</t>
  </si>
  <si>
    <t>21:0232:000938</t>
  </si>
  <si>
    <t>21:0232:000938:0003:0001:00</t>
  </si>
  <si>
    <t>074P  :931099:00:------:--</t>
  </si>
  <si>
    <t>21:0846:000996</t>
  </si>
  <si>
    <t>21:0232:000939</t>
  </si>
  <si>
    <t>21:0232:000939:0003:0001:00</t>
  </si>
  <si>
    <t>074P  :931100:00:------:--</t>
  </si>
  <si>
    <t>21:0846:000997</t>
  </si>
  <si>
    <t>21:0232:000940</t>
  </si>
  <si>
    <t>21:0232:000940:0003:0001:00</t>
  </si>
  <si>
    <t>074P  :931102:00:------:--</t>
  </si>
  <si>
    <t>21:0846:000998</t>
  </si>
  <si>
    <t>21:0232:000941</t>
  </si>
  <si>
    <t>21:0232:000941:0003:0001:00</t>
  </si>
  <si>
    <t>074P  :931103:10:------:--</t>
  </si>
  <si>
    <t>21:0846:000999</t>
  </si>
  <si>
    <t>21:0232:000942</t>
  </si>
  <si>
    <t>21:0232:000942:0003:0001:00</t>
  </si>
  <si>
    <t>074P  :931104:20:931103:10</t>
  </si>
  <si>
    <t>21:0846:001000</t>
  </si>
  <si>
    <t>21:0232:000942:0004:0001:00</t>
  </si>
  <si>
    <t>074P  :931105:00:------:--</t>
  </si>
  <si>
    <t>21:0846:001001</t>
  </si>
  <si>
    <t>21:0232:000943</t>
  </si>
  <si>
    <t>21:0232:000943:0003:0001:00</t>
  </si>
  <si>
    <t>074P  :931106:00:------:--</t>
  </si>
  <si>
    <t>21:0846:001002</t>
  </si>
  <si>
    <t>21:0232:000944</t>
  </si>
  <si>
    <t>21:0232:000944:0003:0001:00</t>
  </si>
  <si>
    <t>074P  :931107:00:------:--</t>
  </si>
  <si>
    <t>21:0846:001003</t>
  </si>
  <si>
    <t>21:0232:000945</t>
  </si>
  <si>
    <t>21:0232:000945:0003:0001:00</t>
  </si>
  <si>
    <t>074P  :931108:00:------:--</t>
  </si>
  <si>
    <t>21:0846:001004</t>
  </si>
  <si>
    <t>21:0232:000946</t>
  </si>
  <si>
    <t>21:0232:000946:0003:0001:00</t>
  </si>
  <si>
    <t>074P  :931109:00:------:--</t>
  </si>
  <si>
    <t>21:0846:001005</t>
  </si>
  <si>
    <t>21:0232:000947</t>
  </si>
  <si>
    <t>21:0232:000947:0003:0001:00</t>
  </si>
  <si>
    <t>074P  :931110:00:------:--</t>
  </si>
  <si>
    <t>21:0846:001006</t>
  </si>
  <si>
    <t>21:0232:000948</t>
  </si>
  <si>
    <t>21:0232:000948:0003:0001:00</t>
  </si>
  <si>
    <t>074P  :931111:00:------:--</t>
  </si>
  <si>
    <t>21:0846:001007</t>
  </si>
  <si>
    <t>21:0232:000949</t>
  </si>
  <si>
    <t>21:0232:000949:0003:0001:00</t>
  </si>
  <si>
    <t>074P  :931112:00:------:--</t>
  </si>
  <si>
    <t>21:0846:001008</t>
  </si>
  <si>
    <t>21:0232:000950</t>
  </si>
  <si>
    <t>21:0232:000950:0003:0001:00</t>
  </si>
  <si>
    <t>074P  :931113:00:------:--</t>
  </si>
  <si>
    <t>21:0846:001009</t>
  </si>
  <si>
    <t>21:0232:000951</t>
  </si>
  <si>
    <t>21:0232:000951:0003:0001:00</t>
  </si>
  <si>
    <t>074P  :931115:00:------:--</t>
  </si>
  <si>
    <t>21:0846:001010</t>
  </si>
  <si>
    <t>21:0232:000952</t>
  </si>
  <si>
    <t>21:0232:000952:0003:0001:00</t>
  </si>
  <si>
    <t>074P  :931116:00:------:--</t>
  </si>
  <si>
    <t>21:0846:001011</t>
  </si>
  <si>
    <t>21:0232:000953</t>
  </si>
  <si>
    <t>21:0232:000953:0003:0001:00</t>
  </si>
  <si>
    <t>074P  :931117:00:------:--</t>
  </si>
  <si>
    <t>21:0846:001012</t>
  </si>
  <si>
    <t>21:0232:000954</t>
  </si>
  <si>
    <t>21:0232:000954:0003:0001:00</t>
  </si>
  <si>
    <t>074P  :931118:00:------:--</t>
  </si>
  <si>
    <t>21:0846:001013</t>
  </si>
  <si>
    <t>21:0232:000955</t>
  </si>
  <si>
    <t>21:0232:000955:0003:0001:00</t>
  </si>
  <si>
    <t>074P  :931119:00:------:--</t>
  </si>
  <si>
    <t>21:0846:001014</t>
  </si>
  <si>
    <t>21:0232:000956</t>
  </si>
  <si>
    <t>21:0232:000956:0003:0001:00</t>
  </si>
  <si>
    <t>074P  :931120:00:------:--</t>
  </si>
  <si>
    <t>21:0846:001015</t>
  </si>
  <si>
    <t>21:0232:000957</t>
  </si>
  <si>
    <t>21:0232:000957:0003:0001:00</t>
  </si>
  <si>
    <t>074P  :931122:00:------:--</t>
  </si>
  <si>
    <t>21:0846:001016</t>
  </si>
  <si>
    <t>21:0232:000958</t>
  </si>
  <si>
    <t>21:0232:000958:0003:0001:00</t>
  </si>
  <si>
    <t>074P  :931123:00:------:--</t>
  </si>
  <si>
    <t>21:0846:001017</t>
  </si>
  <si>
    <t>21:0232:000959</t>
  </si>
  <si>
    <t>21:0232:000959:0003:0001:00</t>
  </si>
  <si>
    <t>074P  :931124:10:------:--</t>
  </si>
  <si>
    <t>21:0846:001018</t>
  </si>
  <si>
    <t>21:0232:000960</t>
  </si>
  <si>
    <t>21:0232:000960:0003:0001:00</t>
  </si>
  <si>
    <t>074P  :931125:20:931124:10</t>
  </si>
  <si>
    <t>21:0846:001019</t>
  </si>
  <si>
    <t>21:0232:000960:0004:0001:00</t>
  </si>
  <si>
    <t>074P  :931126:00:------:--</t>
  </si>
  <si>
    <t>21:0846:001020</t>
  </si>
  <si>
    <t>21:0232:000961</t>
  </si>
  <si>
    <t>21:0232:000961:0003:0001:00</t>
  </si>
  <si>
    <t>074P  :931127:00:------:--</t>
  </si>
  <si>
    <t>21:0846:001021</t>
  </si>
  <si>
    <t>21:0232:000962</t>
  </si>
  <si>
    <t>21:0232:000962:0003:0001:00</t>
  </si>
  <si>
    <t>074P  :931128:00:------:--</t>
  </si>
  <si>
    <t>21:0846:001022</t>
  </si>
  <si>
    <t>21:0232:000963</t>
  </si>
  <si>
    <t>21:0232:000963:0003:0001:00</t>
  </si>
  <si>
    <t>074P  :931130:00:------:--</t>
  </si>
  <si>
    <t>21:0846:001023</t>
  </si>
  <si>
    <t>21:0232:000964</t>
  </si>
  <si>
    <t>21:0232:000964:0003:0001:00</t>
  </si>
  <si>
    <t>074P  :931131:00:------:--</t>
  </si>
  <si>
    <t>21:0846:001024</t>
  </si>
  <si>
    <t>21:0232:000965</t>
  </si>
  <si>
    <t>21:0232:000965:0003:0001:00</t>
  </si>
  <si>
    <t>074P  :931132:00:------:--</t>
  </si>
  <si>
    <t>21:0846:001025</t>
  </si>
  <si>
    <t>21:0232:000966</t>
  </si>
  <si>
    <t>21:0232:000966:0003:0001:00</t>
  </si>
  <si>
    <t>074P  :931133:00:------:--</t>
  </si>
  <si>
    <t>21:0846:001026</t>
  </si>
  <si>
    <t>21:0232:000967</t>
  </si>
  <si>
    <t>21:0232:000967:0003:0001:00</t>
  </si>
  <si>
    <t>074P  :931134:00:------:--</t>
  </si>
  <si>
    <t>21:0846:001027</t>
  </si>
  <si>
    <t>21:0232:000968</t>
  </si>
  <si>
    <t>21:0232:000968:0003:0001:00</t>
  </si>
  <si>
    <t>074P  :931135:00:------:--</t>
  </si>
  <si>
    <t>21:0846:001028</t>
  </si>
  <si>
    <t>21:0232:000969</t>
  </si>
  <si>
    <t>21:0232:000969:0003:0001:00</t>
  </si>
  <si>
    <t>074P  :931136:00:------:--</t>
  </si>
  <si>
    <t>21:0846:001029</t>
  </si>
  <si>
    <t>21:0232:000970</t>
  </si>
  <si>
    <t>21:0232:000970:0003:0001:00</t>
  </si>
  <si>
    <t>074P  :931137:00:------:--</t>
  </si>
  <si>
    <t>21:0846:001030</t>
  </si>
  <si>
    <t>21:0232:000971</t>
  </si>
  <si>
    <t>21:0232:000971:0003:0001:00</t>
  </si>
  <si>
    <t>074P  :931138:00:------:--</t>
  </si>
  <si>
    <t>21:0846:001031</t>
  </si>
  <si>
    <t>21:0232:000972</t>
  </si>
  <si>
    <t>21:0232:000972:0003:0001:00</t>
  </si>
  <si>
    <t>074P  :931139:00:------:--</t>
  </si>
  <si>
    <t>21:0846:001032</t>
  </si>
  <si>
    <t>21:0232:000973</t>
  </si>
  <si>
    <t>21:0232:000973:0003:0001:00</t>
  </si>
  <si>
    <t>074P  :931140:00:------:--</t>
  </si>
  <si>
    <t>21:0846:001033</t>
  </si>
  <si>
    <t>21:0232:000974</t>
  </si>
  <si>
    <t>21:0232:000974:0003:0001:00</t>
  </si>
  <si>
    <t>074P  :931142:00:------:--</t>
  </si>
  <si>
    <t>21:0846:001034</t>
  </si>
  <si>
    <t>21:0232:000975</t>
  </si>
  <si>
    <t>21:0232:000975:0003:0001:00</t>
  </si>
  <si>
    <t>074P  :931143:10:------:--</t>
  </si>
  <si>
    <t>21:0846:001035</t>
  </si>
  <si>
    <t>21:0232:000976</t>
  </si>
  <si>
    <t>21:0232:000976:0003:0001:00</t>
  </si>
  <si>
    <t>074P  :931144:20:931143:10</t>
  </si>
  <si>
    <t>21:0846:001036</t>
  </si>
  <si>
    <t>21:0232:000976:0004:0001:00</t>
  </si>
  <si>
    <t>074P  :931145:00:------:--</t>
  </si>
  <si>
    <t>21:0846:001037</t>
  </si>
  <si>
    <t>21:0232:000977</t>
  </si>
  <si>
    <t>21:0232:000977:0003:0001:00</t>
  </si>
  <si>
    <t>074P  :931146:00:------:--</t>
  </si>
  <si>
    <t>21:0846:001038</t>
  </si>
  <si>
    <t>21:0232:000978</t>
  </si>
  <si>
    <t>21:0232:000978:0003:0001:00</t>
  </si>
  <si>
    <t>074P  :931147:00:------:--</t>
  </si>
  <si>
    <t>21:0846:001039</t>
  </si>
  <si>
    <t>21:0232:000979</t>
  </si>
  <si>
    <t>21:0232:000979:0003:0001:00</t>
  </si>
  <si>
    <t>074P  :931148:00:------:--</t>
  </si>
  <si>
    <t>21:0846:001040</t>
  </si>
  <si>
    <t>21:0232:000980</t>
  </si>
  <si>
    <t>21:0232:000980:0003:0001:00</t>
  </si>
  <si>
    <t>074P  :931149:00:------:--</t>
  </si>
  <si>
    <t>21:0846:001041</t>
  </si>
  <si>
    <t>21:0232:000981</t>
  </si>
  <si>
    <t>21:0232:000981:0003:0001:00</t>
  </si>
  <si>
    <t>074P  :931151:00:------:--</t>
  </si>
  <si>
    <t>21:0846:001042</t>
  </si>
  <si>
    <t>21:0232:000982</t>
  </si>
  <si>
    <t>21:0232:000982:0003:0001:00</t>
  </si>
  <si>
    <t>074P  :931152:00:------:--</t>
  </si>
  <si>
    <t>21:0846:001043</t>
  </si>
  <si>
    <t>21:0232:000983</t>
  </si>
  <si>
    <t>21:0232:000983:0003:0001:00</t>
  </si>
  <si>
    <t>074P  :931153:00:------:--</t>
  </si>
  <si>
    <t>21:0846:001044</t>
  </si>
  <si>
    <t>21:0232:000984</t>
  </si>
  <si>
    <t>21:0232:000984:0003:0001:00</t>
  </si>
  <si>
    <t>074P  :931154:00:------:--</t>
  </si>
  <si>
    <t>21:0846:001045</t>
  </si>
  <si>
    <t>21:0232:000985</t>
  </si>
  <si>
    <t>21:0232:000985:0003:0001:00</t>
  </si>
  <si>
    <t>074P  :931155:00:------:--</t>
  </si>
  <si>
    <t>21:0846:001046</t>
  </si>
  <si>
    <t>21:0232:000986</t>
  </si>
  <si>
    <t>21:0232:000986:0003:0001:00</t>
  </si>
  <si>
    <t>074P  :931156:00:------:--</t>
  </si>
  <si>
    <t>21:0846:001047</t>
  </si>
  <si>
    <t>21:0232:000987</t>
  </si>
  <si>
    <t>21:0232:000987:0003:0001:00</t>
  </si>
  <si>
    <t>074P  :931157:00:------:--</t>
  </si>
  <si>
    <t>21:0846:001048</t>
  </si>
  <si>
    <t>21:0232:000988</t>
  </si>
  <si>
    <t>21:0232:000988:0003:0001:00</t>
  </si>
  <si>
    <t>074P  :931158:00:------:--</t>
  </si>
  <si>
    <t>21:0846:001049</t>
  </si>
  <si>
    <t>21:0232:000989</t>
  </si>
  <si>
    <t>21:0232:000989:0003:0001:00</t>
  </si>
  <si>
    <t>074P  :931159:00:------:--</t>
  </si>
  <si>
    <t>21:0846:001050</t>
  </si>
  <si>
    <t>21:0232:000990</t>
  </si>
  <si>
    <t>21:0232:000990:0003:0001:00</t>
  </si>
  <si>
    <t>074P  :931160:00:------:--</t>
  </si>
  <si>
    <t>21:0846:001051</t>
  </si>
  <si>
    <t>21:0232:000991</t>
  </si>
  <si>
    <t>21:0232:000991:0003:0001:00</t>
  </si>
  <si>
    <t>074P  :931162:00:------:--</t>
  </si>
  <si>
    <t>21:0846:001052</t>
  </si>
  <si>
    <t>21:0232:000992</t>
  </si>
  <si>
    <t>21:0232:000992:0003:0001:00</t>
  </si>
  <si>
    <t>074P  :931163:10:------:--</t>
  </si>
  <si>
    <t>21:0846:001053</t>
  </si>
  <si>
    <t>21:0232:000993</t>
  </si>
  <si>
    <t>21:0232:000993:0003:0001:00</t>
  </si>
  <si>
    <t>074P  :931164:20:931163:10</t>
  </si>
  <si>
    <t>21:0846:001054</t>
  </si>
  <si>
    <t>21:0232:000993:0004:0001:00</t>
  </si>
  <si>
    <t>074P  :931165:00:------:--</t>
  </si>
  <si>
    <t>21:0846:001055</t>
  </si>
  <si>
    <t>21:0232:000994</t>
  </si>
  <si>
    <t>21:0232:000994:0003:0001:00</t>
  </si>
  <si>
    <t>074P  :931166:00:------:--</t>
  </si>
  <si>
    <t>21:0846:001056</t>
  </si>
  <si>
    <t>21:0232:000995</t>
  </si>
  <si>
    <t>21:0232:000995:0003:0001:00</t>
  </si>
  <si>
    <t>074P  :931167:00:------:--</t>
  </si>
  <si>
    <t>21:0846:001057</t>
  </si>
  <si>
    <t>21:0232:000996</t>
  </si>
  <si>
    <t>21:0232:000996:0003:0001:00</t>
  </si>
  <si>
    <t>074P  :931168:00:------:--</t>
  </si>
  <si>
    <t>21:0846:001058</t>
  </si>
  <si>
    <t>21:0232:000997</t>
  </si>
  <si>
    <t>21:0232:000997:0003:0001:00</t>
  </si>
  <si>
    <t>074P  :931169:00:------:--</t>
  </si>
  <si>
    <t>21:0846:001059</t>
  </si>
  <si>
    <t>21:0232:000998</t>
  </si>
  <si>
    <t>21:0232:000998:0003:0001:00</t>
  </si>
  <si>
    <t>074P  :931170:00:------:--</t>
  </si>
  <si>
    <t>21:0846:001060</t>
  </si>
  <si>
    <t>21:0232:000999</t>
  </si>
  <si>
    <t>21:0232:000999:0003:0001:00</t>
  </si>
  <si>
    <t>074P  :931172:00:------:--</t>
  </si>
  <si>
    <t>21:0846:001061</t>
  </si>
  <si>
    <t>21:0232:001000</t>
  </si>
  <si>
    <t>21:0232:001000:0003:0001:00</t>
  </si>
  <si>
    <t>074P  :931173:00:------:--</t>
  </si>
  <si>
    <t>21:0846:001062</t>
  </si>
  <si>
    <t>21:0232:001001</t>
  </si>
  <si>
    <t>21:0232:001001:0003:0001:00</t>
  </si>
  <si>
    <t>074P  :931174:00:------:--</t>
  </si>
  <si>
    <t>21:0846:001063</t>
  </si>
  <si>
    <t>21:0232:001002</t>
  </si>
  <si>
    <t>21:0232:001002:0003:0001:00</t>
  </si>
  <si>
    <t>074P  :931175:00:------:--</t>
  </si>
  <si>
    <t>21:0846:001064</t>
  </si>
  <si>
    <t>21:0232:001003</t>
  </si>
  <si>
    <t>21:0232:001003:0003:0001:00</t>
  </si>
  <si>
    <t>074P  :931176:00:------:--</t>
  </si>
  <si>
    <t>21:0846:001065</t>
  </si>
  <si>
    <t>21:0232:001004</t>
  </si>
  <si>
    <t>21:0232:001004:0003:0001:00</t>
  </si>
  <si>
    <t>074P  :931177:00:------:--</t>
  </si>
  <si>
    <t>21:0846:001066</t>
  </si>
  <si>
    <t>21:0232:001005</t>
  </si>
  <si>
    <t>21:0232:001005:0003:0001:00</t>
  </si>
  <si>
    <t>074P  :931178:00:------:--</t>
  </si>
  <si>
    <t>21:0846:001067</t>
  </si>
  <si>
    <t>21:0232:001006</t>
  </si>
  <si>
    <t>21:0232:001006:0003:0001:00</t>
  </si>
  <si>
    <t>074P  :931179:00:------:--</t>
  </si>
  <si>
    <t>21:0846:001068</t>
  </si>
  <si>
    <t>21:0232:001007</t>
  </si>
  <si>
    <t>21:0232:001007:0003:0001:00</t>
  </si>
  <si>
    <t>074P  :931180:00:------:--</t>
  </si>
  <si>
    <t>21:0846:001069</t>
  </si>
  <si>
    <t>21:0232:001008</t>
  </si>
  <si>
    <t>21:0232:001008:0003:0001:00</t>
  </si>
  <si>
    <t>074P  :931182:10:------:--</t>
  </si>
  <si>
    <t>21:0846:001070</t>
  </si>
  <si>
    <t>21:0232:001009</t>
  </si>
  <si>
    <t>21:0232:001009:0003:0001:00</t>
  </si>
  <si>
    <t>074P  :931183:20:931182:10</t>
  </si>
  <si>
    <t>21:0846:001071</t>
  </si>
  <si>
    <t>21:0232:001009:0004:0001:00</t>
  </si>
  <si>
    <t>074P  :931184:00:------:--</t>
  </si>
  <si>
    <t>21:0846:001072</t>
  </si>
  <si>
    <t>21:0232:001010</t>
  </si>
  <si>
    <t>21:0232:001010:0003:0001:00</t>
  </si>
  <si>
    <t>074P  :931185:00:------:--</t>
  </si>
  <si>
    <t>21:0846:001073</t>
  </si>
  <si>
    <t>21:0232:001011</t>
  </si>
  <si>
    <t>21:0232:001011:0003:0001:00</t>
  </si>
  <si>
    <t>074P  :931186:00:------:--</t>
  </si>
  <si>
    <t>21:0846:001074</t>
  </si>
  <si>
    <t>21:0232:001012</t>
  </si>
  <si>
    <t>21:0232:001012:0003:0001:00</t>
  </si>
  <si>
    <t>074P  :931187:00:------:--</t>
  </si>
  <si>
    <t>21:0846:001075</t>
  </si>
  <si>
    <t>21:0232:001013</t>
  </si>
  <si>
    <t>21:0232:001013:0003:0001:00</t>
  </si>
  <si>
    <t>074P  :931188:00:------:--</t>
  </si>
  <si>
    <t>21:0846:001076</t>
  </si>
  <si>
    <t>21:0232:001014</t>
  </si>
  <si>
    <t>21:0232:001014:0003:0001:00</t>
  </si>
  <si>
    <t>074P  :931189:00:------:--</t>
  </si>
  <si>
    <t>21:0846:001077</t>
  </si>
  <si>
    <t>21:0232:001015</t>
  </si>
  <si>
    <t>21:0232:001015:0003:0001:00</t>
  </si>
  <si>
    <t>074P  :931191:00:------:--</t>
  </si>
  <si>
    <t>21:0846:001078</t>
  </si>
  <si>
    <t>21:0232:001016</t>
  </si>
  <si>
    <t>21:0232:001016:0003:0001:00</t>
  </si>
  <si>
    <t>074P  :931192:00:------:--</t>
  </si>
  <si>
    <t>21:0846:001079</t>
  </si>
  <si>
    <t>21:0232:001017</t>
  </si>
  <si>
    <t>21:0232:001017:0003:0001:00</t>
  </si>
  <si>
    <t>074P  :931193:00:------:--</t>
  </si>
  <si>
    <t>21:0846:001080</t>
  </si>
  <si>
    <t>21:0232:001018</t>
  </si>
  <si>
    <t>21:0232:001018:0003:0001:00</t>
  </si>
  <si>
    <t>074P  :931194:00:------:--</t>
  </si>
  <si>
    <t>21:0846:001081</t>
  </si>
  <si>
    <t>21:0232:001019</t>
  </si>
  <si>
    <t>21:0232:001019:0003:0001:00</t>
  </si>
  <si>
    <t>074P  :931195:00:------:--</t>
  </si>
  <si>
    <t>21:0846:001082</t>
  </si>
  <si>
    <t>21:0232:001020</t>
  </si>
  <si>
    <t>21:0232:001020:0003:0001:00</t>
  </si>
  <si>
    <t>074P  :931196:00:------:--</t>
  </si>
  <si>
    <t>21:0846:001083</t>
  </si>
  <si>
    <t>21:0232:001021</t>
  </si>
  <si>
    <t>21:0232:001021:0003:0001:00</t>
  </si>
  <si>
    <t>074P  :931197:00:------:--</t>
  </si>
  <si>
    <t>21:0846:001084</t>
  </si>
  <si>
    <t>21:0232:001022</t>
  </si>
  <si>
    <t>21:0232:001022:0003:0001:00</t>
  </si>
  <si>
    <t>074P  :931198:00:------:--</t>
  </si>
  <si>
    <t>21:0846:001085</t>
  </si>
  <si>
    <t>21:0232:001023</t>
  </si>
  <si>
    <t>21:0232:001023:0003:0001:00</t>
  </si>
  <si>
    <t>074P  :931199:00:------:--</t>
  </si>
  <si>
    <t>21:0846:001086</t>
  </si>
  <si>
    <t>21:0232:001024</t>
  </si>
  <si>
    <t>21:0232:001024:0003:0001:00</t>
  </si>
  <si>
    <t>074P  :931200:00:------:--</t>
  </si>
  <si>
    <t>21:0846:001087</t>
  </si>
  <si>
    <t>21:0232:001025</t>
  </si>
  <si>
    <t>21:0232:001025:0003:0001:00</t>
  </si>
  <si>
    <t>074P  :931202:10:------:--</t>
  </si>
  <si>
    <t>21:0846:001088</t>
  </si>
  <si>
    <t>21:0232:001026</t>
  </si>
  <si>
    <t>21:0232:001026:0003:0001:00</t>
  </si>
  <si>
    <t>074P  :931203:20:931202:10</t>
  </si>
  <si>
    <t>21:0846:001089</t>
  </si>
  <si>
    <t>21:0232:001026:0004:0001:00</t>
  </si>
  <si>
    <t>074P  :931204:00:------:--</t>
  </si>
  <si>
    <t>21:0846:001090</t>
  </si>
  <si>
    <t>21:0232:001027</t>
  </si>
  <si>
    <t>21:0232:001027:0003:0001:00</t>
  </si>
  <si>
    <t>074P  :931205:00:------:--</t>
  </si>
  <si>
    <t>21:0846:001091</t>
  </si>
  <si>
    <t>21:0232:001028</t>
  </si>
  <si>
    <t>21:0232:001028:0003:0001:00</t>
  </si>
  <si>
    <t>074P  :931206:00:------:--</t>
  </si>
  <si>
    <t>21:0846:001092</t>
  </si>
  <si>
    <t>21:0232:001029</t>
  </si>
  <si>
    <t>21:0232:001029:0003:0001:00</t>
  </si>
  <si>
    <t>074P  :931207:00:------:--</t>
  </si>
  <si>
    <t>21:0846:001093</t>
  </si>
  <si>
    <t>21:0232:001030</t>
  </si>
  <si>
    <t>21:0232:001030:0003:0001:00</t>
  </si>
  <si>
    <t>074P  :931209:00:------:--</t>
  </si>
  <si>
    <t>21:0846:001094</t>
  </si>
  <si>
    <t>21:0232:001031</t>
  </si>
  <si>
    <t>21:0232:001031:0003:0001:00</t>
  </si>
  <si>
    <t>074P  :931210:00:------:--</t>
  </si>
  <si>
    <t>21:0846:001095</t>
  </si>
  <si>
    <t>21:0232:001032</t>
  </si>
  <si>
    <t>21:0232:001032:0003:0001:00</t>
  </si>
  <si>
    <t>074P  :931211:00:------:--</t>
  </si>
  <si>
    <t>21:0846:001096</t>
  </si>
  <si>
    <t>21:0232:001033</t>
  </si>
  <si>
    <t>21:0232:001033:0003:0001:00</t>
  </si>
  <si>
    <t>074P  :931212:00:------:--</t>
  </si>
  <si>
    <t>21:0846:001097</t>
  </si>
  <si>
    <t>21:0232:001034</t>
  </si>
  <si>
    <t>21:0232:001034:0003:0001:00</t>
  </si>
  <si>
    <t>074P  :931213:00:------:--</t>
  </si>
  <si>
    <t>21:0846:001098</t>
  </si>
  <si>
    <t>21:0232:001035</t>
  </si>
  <si>
    <t>21:0232:001035:0003:0001:00</t>
  </si>
  <si>
    <t>074P  :931214:00:------:--</t>
  </si>
  <si>
    <t>21:0846:001099</t>
  </si>
  <si>
    <t>21:0232:001036</t>
  </si>
  <si>
    <t>21:0232:001036:0003:0001:00</t>
  </si>
  <si>
    <t>074P  :931215:00:------:--</t>
  </si>
  <si>
    <t>21:0846:001100</t>
  </si>
  <si>
    <t>21:0232:001037</t>
  </si>
  <si>
    <t>21:0232:001037:0003:0001:00</t>
  </si>
  <si>
    <t>074P  :931216:00:------:--</t>
  </si>
  <si>
    <t>21:0846:001101</t>
  </si>
  <si>
    <t>21:0232:001038</t>
  </si>
  <si>
    <t>21:0232:001038:0003:0001:00</t>
  </si>
  <si>
    <t>074P  :931217:00:------:--</t>
  </si>
  <si>
    <t>21:0846:001102</t>
  </si>
  <si>
    <t>21:0232:001039</t>
  </si>
  <si>
    <t>21:0232:001039:0003:0001:00</t>
  </si>
  <si>
    <t>074P  :931218:00:------:--</t>
  </si>
  <si>
    <t>21:0846:001103</t>
  </si>
  <si>
    <t>21:0232:001040</t>
  </si>
  <si>
    <t>21:0232:001040:0003:0001:00</t>
  </si>
  <si>
    <t>074P  :931219:00:------:--</t>
  </si>
  <si>
    <t>21:0846:001104</t>
  </si>
  <si>
    <t>21:0232:001041</t>
  </si>
  <si>
    <t>21:0232:001041:0003:0001:00</t>
  </si>
  <si>
    <t>074P  :931220:00:------:--</t>
  </si>
  <si>
    <t>21:0846:001105</t>
  </si>
  <si>
    <t>21:0232:001042</t>
  </si>
  <si>
    <t>21:0232:001042:0003:0001:00</t>
  </si>
  <si>
    <t>074P  :931222:10:------:--</t>
  </si>
  <si>
    <t>21:0846:001106</t>
  </si>
  <si>
    <t>21:0232:001043</t>
  </si>
  <si>
    <t>21:0232:001043:0003:0001:00</t>
  </si>
  <si>
    <t>074P  :931223:20:931222:10</t>
  </si>
  <si>
    <t>21:0846:001107</t>
  </si>
  <si>
    <t>21:0232:001043:0004:0001:00</t>
  </si>
  <si>
    <t>074P  :931224:00:------:--</t>
  </si>
  <si>
    <t>21:0846:001108</t>
  </si>
  <si>
    <t>21:0232:001044</t>
  </si>
  <si>
    <t>21:0232:001044:0003:0001:00</t>
  </si>
  <si>
    <t>074P  :931225:00:------:--</t>
  </si>
  <si>
    <t>21:0846:001109</t>
  </si>
  <si>
    <t>21:0232:001045</t>
  </si>
  <si>
    <t>21:0232:001045:0003:0001:00</t>
  </si>
  <si>
    <t>074P  :931226:00:------:--</t>
  </si>
  <si>
    <t>21:0846:001110</t>
  </si>
  <si>
    <t>21:0232:001046</t>
  </si>
  <si>
    <t>21:0232:001046:0003:0001:00</t>
  </si>
  <si>
    <t>074P  :931227:00:------:--</t>
  </si>
  <si>
    <t>21:0846:001111</t>
  </si>
  <si>
    <t>21:0232:001047</t>
  </si>
  <si>
    <t>21:0232:001047:0003:0001:00</t>
  </si>
  <si>
    <t>074P  :931228:00:------:--</t>
  </si>
  <si>
    <t>21:0846:001112</t>
  </si>
  <si>
    <t>21:0232:001048</t>
  </si>
  <si>
    <t>21:0232:001048:0003:0001:00</t>
  </si>
  <si>
    <t>074P  :931230:00:------:--</t>
  </si>
  <si>
    <t>21:0846:001113</t>
  </si>
  <si>
    <t>21:0232:001049</t>
  </si>
  <si>
    <t>21:0232:001049:0003:0001:00</t>
  </si>
  <si>
    <t>074P  :931231:00:------:--</t>
  </si>
  <si>
    <t>21:0846:001114</t>
  </si>
  <si>
    <t>21:0232:001050</t>
  </si>
  <si>
    <t>21:0232:001050:0003:0001:00</t>
  </si>
  <si>
    <t>074P  :931232:00:------:--</t>
  </si>
  <si>
    <t>21:0846:001115</t>
  </si>
  <si>
    <t>21:0232:001051</t>
  </si>
  <si>
    <t>21:0232:001051:0003:0001:00</t>
  </si>
  <si>
    <t>074P  :931233:00:------:--</t>
  </si>
  <si>
    <t>21:0846:001116</t>
  </si>
  <si>
    <t>21:0232:001052</t>
  </si>
  <si>
    <t>21:0232:001052:0003:0001:00</t>
  </si>
  <si>
    <t>074P  :931234:00:------:--</t>
  </si>
  <si>
    <t>21:0846:001117</t>
  </si>
  <si>
    <t>21:0232:001053</t>
  </si>
  <si>
    <t>21:0232:001053:0003:0001:00</t>
  </si>
  <si>
    <t>074P  :931235:00:------:--</t>
  </si>
  <si>
    <t>21:0846:001118</t>
  </si>
  <si>
    <t>21:0232:001054</t>
  </si>
  <si>
    <t>21:0232:001054:0003:0001:00</t>
  </si>
  <si>
    <t>074P  :931236:00:------:--</t>
  </si>
  <si>
    <t>21:0846:001119</t>
  </si>
  <si>
    <t>21:0232:001055</t>
  </si>
  <si>
    <t>21:0232:001055:0003:0001:00</t>
  </si>
  <si>
    <t>074P  :931237:00:------:--</t>
  </si>
  <si>
    <t>21:0846:001120</t>
  </si>
  <si>
    <t>21:0232:001056</t>
  </si>
  <si>
    <t>21:0232:001056:0003:0001:00</t>
  </si>
  <si>
    <t>074P  :931238:00:------:--</t>
  </si>
  <si>
    <t>21:0846:001121</t>
  </si>
  <si>
    <t>21:0232:001057</t>
  </si>
  <si>
    <t>21:0232:001057:0003:0001:00</t>
  </si>
  <si>
    <t>074P  :931239:00:------:--</t>
  </si>
  <si>
    <t>21:0846:001122</t>
  </si>
  <si>
    <t>21:0232:001058</t>
  </si>
  <si>
    <t>21:0232:001058:0003:0001:00</t>
  </si>
  <si>
    <t>074P  :931240:00:------:--</t>
  </si>
  <si>
    <t>21:0846:001123</t>
  </si>
  <si>
    <t>21:0232:001059</t>
  </si>
  <si>
    <t>21:0232:001059:0003:0001:00</t>
  </si>
  <si>
    <t>074P  :931242:10:------:--</t>
  </si>
  <si>
    <t>21:0846:001124</t>
  </si>
  <si>
    <t>21:0232:001060</t>
  </si>
  <si>
    <t>21:0232:001060:0003:0001:00</t>
  </si>
  <si>
    <t>074P  :931243:20:931242:10</t>
  </si>
  <si>
    <t>21:0846:001125</t>
  </si>
  <si>
    <t>21:0232:001060:0004:0001:00</t>
  </si>
  <si>
    <t>074P  :931244:00:------:--</t>
  </si>
  <si>
    <t>21:0846:001126</t>
  </si>
  <si>
    <t>21:0232:001061</t>
  </si>
  <si>
    <t>21:0232:001061:0003:0001:00</t>
  </si>
  <si>
    <t>074P  :931245:00:------:--</t>
  </si>
  <si>
    <t>21:0846:001127</t>
  </si>
  <si>
    <t>21:0232:001062</t>
  </si>
  <si>
    <t>21:0232:001062:0003:0001:00</t>
  </si>
  <si>
    <t>074P  :931246:00:------:--</t>
  </si>
  <si>
    <t>21:0846:001128</t>
  </si>
  <si>
    <t>21:0232:001063</t>
  </si>
  <si>
    <t>21:0232:001063:0003:0001:00</t>
  </si>
  <si>
    <t>074P  :931247:00:------:--</t>
  </si>
  <si>
    <t>21:0846:001129</t>
  </si>
  <si>
    <t>21:0232:001064</t>
  </si>
  <si>
    <t>21:0232:001064:0003:0001:00</t>
  </si>
  <si>
    <t>074P  :931248:00:------:--</t>
  </si>
  <si>
    <t>21:0846:001130</t>
  </si>
  <si>
    <t>21:0232:001065</t>
  </si>
  <si>
    <t>21:0232:001065:0003:0001:00</t>
  </si>
  <si>
    <t>074P  :931249:00:------:--</t>
  </si>
  <si>
    <t>21:0846:001131</t>
  </si>
  <si>
    <t>21:0232:001066</t>
  </si>
  <si>
    <t>21:0232:001066:0003:0001:00</t>
  </si>
  <si>
    <t>074P  :931250:00:------:--</t>
  </si>
  <si>
    <t>21:0846:001132</t>
  </si>
  <si>
    <t>21:0232:001067</t>
  </si>
  <si>
    <t>21:0232:001067:0003:0001:00</t>
  </si>
  <si>
    <t>074P  :931251:00:------:--</t>
  </si>
  <si>
    <t>21:0846:001133</t>
  </si>
  <si>
    <t>21:0232:001068</t>
  </si>
  <si>
    <t>21:0232:001068:0003:0001:00</t>
  </si>
  <si>
    <t>074P  :931252:00:------:--</t>
  </si>
  <si>
    <t>21:0846:001134</t>
  </si>
  <si>
    <t>21:0232:001069</t>
  </si>
  <si>
    <t>21:0232:001069:0003:0001:00</t>
  </si>
  <si>
    <t>074P  :931253:00:------:--</t>
  </si>
  <si>
    <t>21:0846:001135</t>
  </si>
  <si>
    <t>21:0232:001070</t>
  </si>
  <si>
    <t>21:0232:001070:0003:0001:00</t>
  </si>
  <si>
    <t>074P  :931254:00:------:--</t>
  </si>
  <si>
    <t>21:0846:001136</t>
  </si>
  <si>
    <t>21:0232:001071</t>
  </si>
  <si>
    <t>21:0232:001071:0003:0001:00</t>
  </si>
  <si>
    <t>074P  :931255:00:------:--</t>
  </si>
  <si>
    <t>21:0846:001137</t>
  </si>
  <si>
    <t>21:0232:001072</t>
  </si>
  <si>
    <t>21:0232:001072:0003:0001:00</t>
  </si>
  <si>
    <t>074P  :931256:00:------:--</t>
  </si>
  <si>
    <t>21:0846:001138</t>
  </si>
  <si>
    <t>21:0232:001073</t>
  </si>
  <si>
    <t>21:0232:001073:0003:0001:00</t>
  </si>
  <si>
    <t>074P  :931257:00:------:--</t>
  </si>
  <si>
    <t>21:0846:001139</t>
  </si>
  <si>
    <t>21:0232:001074</t>
  </si>
  <si>
    <t>21:0232:001074:0003:0001:00</t>
  </si>
  <si>
    <t>074P  :931258:00:------:--</t>
  </si>
  <si>
    <t>21:0846:001140</t>
  </si>
  <si>
    <t>21:0232:001075</t>
  </si>
  <si>
    <t>21:0232:001075:0003:0001:00</t>
  </si>
  <si>
    <t>074P  :931260:00:------:--</t>
  </si>
  <si>
    <t>21:0846:001141</t>
  </si>
  <si>
    <t>21:0232:001076</t>
  </si>
  <si>
    <t>21:0232:001076:0003:0001:00</t>
  </si>
  <si>
    <t>074P  :931262:00:------:--</t>
  </si>
  <si>
    <t>21:0846:001142</t>
  </si>
  <si>
    <t>21:0232:001077</t>
  </si>
  <si>
    <t>21:0232:001077:0003:0001:00</t>
  </si>
  <si>
    <t>074P  :931263:10:------:--</t>
  </si>
  <si>
    <t>21:0846:001143</t>
  </si>
  <si>
    <t>21:0232:001078</t>
  </si>
  <si>
    <t>21:0232:001078:0003:0001:00</t>
  </si>
  <si>
    <t>074P  :931264:20:931263:10</t>
  </si>
  <si>
    <t>21:0846:001144</t>
  </si>
  <si>
    <t>21:0232:001078:0004:0001:00</t>
  </si>
  <si>
    <t>074P  :931265:00:------:--</t>
  </si>
  <si>
    <t>21:0846:001145</t>
  </si>
  <si>
    <t>21:0232:001079</t>
  </si>
  <si>
    <t>21:0232:001079:0003:0001:00</t>
  </si>
  <si>
    <t>074P  :931266:00:------:--</t>
  </si>
  <si>
    <t>21:0846:001146</t>
  </si>
  <si>
    <t>21:0232:001080</t>
  </si>
  <si>
    <t>21:0232:001080:0003:0001:00</t>
  </si>
  <si>
    <t>074P  :931267:00:------:--</t>
  </si>
  <si>
    <t>21:0846:001147</t>
  </si>
  <si>
    <t>21:0232:001081</t>
  </si>
  <si>
    <t>21:0232:001081:0003:0001:00</t>
  </si>
  <si>
    <t>074P  :931268:00:------:--</t>
  </si>
  <si>
    <t>21:0846:001148</t>
  </si>
  <si>
    <t>21:0232:001082</t>
  </si>
  <si>
    <t>21:0232:001082:0003:0001:00</t>
  </si>
  <si>
    <t>074P  :931269:00:------:--</t>
  </si>
  <si>
    <t>21:0846:001149</t>
  </si>
  <si>
    <t>21:0232:001083</t>
  </si>
  <si>
    <t>21:0232:001083:0003:0001:00</t>
  </si>
  <si>
    <t>074P  :931270:00:------:--</t>
  </si>
  <si>
    <t>21:0846:001150</t>
  </si>
  <si>
    <t>21:0232:001084</t>
  </si>
  <si>
    <t>21:0232:001084:0003:0001:00</t>
  </si>
  <si>
    <t>074P  :931271:00:------:--</t>
  </si>
  <si>
    <t>21:0846:001151</t>
  </si>
  <si>
    <t>21:0232:001085</t>
  </si>
  <si>
    <t>21:0232:001085:0003:0001:00</t>
  </si>
  <si>
    <t>074P  :931272:00:------:--</t>
  </si>
  <si>
    <t>21:0846:001152</t>
  </si>
  <si>
    <t>21:0232:001086</t>
  </si>
  <si>
    <t>21:0232:001086:0003:0001:00</t>
  </si>
  <si>
    <t>074P  :931273:00:------:--</t>
  </si>
  <si>
    <t>21:0846:001153</t>
  </si>
  <si>
    <t>21:0232:001087</t>
  </si>
  <si>
    <t>21:0232:001087:0003:0001:00</t>
  </si>
  <si>
    <t>074P  :931274:00:------:--</t>
  </si>
  <si>
    <t>21:0846:001154</t>
  </si>
  <si>
    <t>21:0232:001088</t>
  </si>
  <si>
    <t>21:0232:001088:0003:0001:00</t>
  </si>
  <si>
    <t>074P  :931275:00:------:--</t>
  </si>
  <si>
    <t>21:0846:001155</t>
  </si>
  <si>
    <t>21:0232:001089</t>
  </si>
  <si>
    <t>21:0232:001089:0003:0001:00</t>
  </si>
  <si>
    <t>074P  :931276:00:------:--</t>
  </si>
  <si>
    <t>21:0846:001156</t>
  </si>
  <si>
    <t>21:0232:001090</t>
  </si>
  <si>
    <t>21:0232:001090:0003:0001:00</t>
  </si>
  <si>
    <t>074P  :931277:00:------:--</t>
  </si>
  <si>
    <t>21:0846:001157</t>
  </si>
  <si>
    <t>21:0232:001091</t>
  </si>
  <si>
    <t>21:0232:001091:0003:0001:00</t>
  </si>
  <si>
    <t>074P  :931279:00:------:--</t>
  </si>
  <si>
    <t>21:0846:001158</t>
  </si>
  <si>
    <t>21:0232:001092</t>
  </si>
  <si>
    <t>21:0232:001092:0003:0001:00</t>
  </si>
  <si>
    <t>074P  :931280:00:------:--</t>
  </si>
  <si>
    <t>21:0846:001159</t>
  </si>
  <si>
    <t>21:0232:001093</t>
  </si>
  <si>
    <t>21:0232:001093:0003:0001:00</t>
  </si>
  <si>
    <t>074P  :931282:00:------:--</t>
  </si>
  <si>
    <t>21:0846:001160</t>
  </si>
  <si>
    <t>21:0232:001094</t>
  </si>
  <si>
    <t>21:0232:001094:0003:0001:00</t>
  </si>
  <si>
    <t>074P  :931284:10:------:--</t>
  </si>
  <si>
    <t>21:0846:001161</t>
  </si>
  <si>
    <t>21:0232:001095</t>
  </si>
  <si>
    <t>21:0232:001095:0003:0001:00</t>
  </si>
  <si>
    <t>074P  :931285:20:931284:10</t>
  </si>
  <si>
    <t>21:0846:001162</t>
  </si>
  <si>
    <t>21:0232:001095:0004:0001:00</t>
  </si>
  <si>
    <t>074P  :931286:00:------:--</t>
  </si>
  <si>
    <t>21:0846:001163</t>
  </si>
  <si>
    <t>21:0232:001096</t>
  </si>
  <si>
    <t>21:0232:001096:0003:0001:00</t>
  </si>
  <si>
    <t>074P  :931287:00:------:--</t>
  </si>
  <si>
    <t>21:0846:001164</t>
  </si>
  <si>
    <t>21:0232:001097</t>
  </si>
  <si>
    <t>21:0232:001097:0003:0001:00</t>
  </si>
  <si>
    <t>074P  :931288:00:------:--</t>
  </si>
  <si>
    <t>21:0846:001165</t>
  </si>
  <si>
    <t>21:0232:001098</t>
  </si>
  <si>
    <t>21:0232:001098:0003:0001:00</t>
  </si>
  <si>
    <t>074P  :931289:00:------:--</t>
  </si>
  <si>
    <t>21:0846:001166</t>
  </si>
  <si>
    <t>21:0232:001099</t>
  </si>
  <si>
    <t>21:0232:001099:0003:0001:00</t>
  </si>
  <si>
    <t>074P  :931290:00:------:--</t>
  </si>
  <si>
    <t>21:0846:001167</t>
  </si>
  <si>
    <t>21:0232:001100</t>
  </si>
  <si>
    <t>21:0232:001100:0003:0001:00</t>
  </si>
  <si>
    <t>074P  :931291:00:------:--</t>
  </si>
  <si>
    <t>21:0846:001168</t>
  </si>
  <si>
    <t>21:0232:001101</t>
  </si>
  <si>
    <t>21:0232:001101:0003:0001:00</t>
  </si>
  <si>
    <t>074P  :931292:00:------:--</t>
  </si>
  <si>
    <t>21:0846:001169</t>
  </si>
  <si>
    <t>21:0232:001102</t>
  </si>
  <si>
    <t>21:0232:001102:0003:0001:00</t>
  </si>
  <si>
    <t>074P  :931293:00:------:--</t>
  </si>
  <si>
    <t>21:0846:001170</t>
  </si>
  <si>
    <t>21:0232:001103</t>
  </si>
  <si>
    <t>21:0232:001103:0003:0001:00</t>
  </si>
  <si>
    <t>074P  :931294:00:------:--</t>
  </si>
  <si>
    <t>21:0846:001171</t>
  </si>
  <si>
    <t>21:0232:001104</t>
  </si>
  <si>
    <t>21:0232:001104:0003:0001:00</t>
  </si>
  <si>
    <t>074P  :931295:00:------:--</t>
  </si>
  <si>
    <t>21:0846:001172</t>
  </si>
  <si>
    <t>21:0232:001105</t>
  </si>
  <si>
    <t>21:0232:001105:0003:0001:00</t>
  </si>
  <si>
    <t>074P  :931296:00:------:--</t>
  </si>
  <si>
    <t>21:0846:001173</t>
  </si>
  <si>
    <t>21:0232:001106</t>
  </si>
  <si>
    <t>21:0232:001106:0003:0001:00</t>
  </si>
  <si>
    <t>074P  :931297:00:------:--</t>
  </si>
  <si>
    <t>21:0846:001174</t>
  </si>
  <si>
    <t>21:0232:001107</t>
  </si>
  <si>
    <t>21:0232:001107:0003:0001:00</t>
  </si>
  <si>
    <t>074P  :931298:00:------:--</t>
  </si>
  <si>
    <t>21:0846:001175</t>
  </si>
  <si>
    <t>21:0232:001108</t>
  </si>
  <si>
    <t>21:0232:001108:0003:0001:00</t>
  </si>
  <si>
    <t>074P  :931299:00:------:--</t>
  </si>
  <si>
    <t>21:0846:001176</t>
  </si>
  <si>
    <t>21:0232:001109</t>
  </si>
  <si>
    <t>21:0232:001109:0003:0001:00</t>
  </si>
  <si>
    <t>074P  :931300:00:------:--</t>
  </si>
  <si>
    <t>21:0846:001177</t>
  </si>
  <si>
    <t>21:0232:001110</t>
  </si>
  <si>
    <t>21:0232:001110:0003:0001:00</t>
  </si>
  <si>
    <t>074P  :931302:10:------:--</t>
  </si>
  <si>
    <t>21:0846:001178</t>
  </si>
  <si>
    <t>21:0232:001111</t>
  </si>
  <si>
    <t>21:0232:001111:0003:0001:00</t>
  </si>
  <si>
    <t>074P  :931303:20:931302:10</t>
  </si>
  <si>
    <t>21:0846:001179</t>
  </si>
  <si>
    <t>21:0232:001111:0004:0001:00</t>
  </si>
  <si>
    <t>074P  :931304:00:------:--</t>
  </si>
  <si>
    <t>21:0846:001180</t>
  </si>
  <si>
    <t>21:0232:001112</t>
  </si>
  <si>
    <t>21:0232:001112:0003:0001:00</t>
  </si>
  <si>
    <t>074P  :931305:00:------:--</t>
  </si>
  <si>
    <t>21:0846:001181</t>
  </si>
  <si>
    <t>21:0232:001113</t>
  </si>
  <si>
    <t>21:0232:001113:0003:0001:00</t>
  </si>
  <si>
    <t>074P  :931306:00:------:--</t>
  </si>
  <si>
    <t>21:0846:001182</t>
  </si>
  <si>
    <t>21:0232:001114</t>
  </si>
  <si>
    <t>21:0232:001114:0003:0001:00</t>
  </si>
  <si>
    <t>074P  :931307:00:------:--</t>
  </si>
  <si>
    <t>21:0846:001183</t>
  </si>
  <si>
    <t>21:0232:001115</t>
  </si>
  <si>
    <t>21:0232:001115:0003:0001:00</t>
  </si>
  <si>
    <t>074P  :931308:00:------:--</t>
  </si>
  <si>
    <t>21:0846:001184</t>
  </si>
  <si>
    <t>21:0232:001116</t>
  </si>
  <si>
    <t>21:0232:001116:0003:0001:00</t>
  </si>
  <si>
    <t>074P  :931309:00:------:--</t>
  </si>
  <si>
    <t>21:0846:001185</t>
  </si>
  <si>
    <t>21:0232:001117</t>
  </si>
  <si>
    <t>21:0232:001117:0003:0001:00</t>
  </si>
  <si>
    <t>074P  :931310:00:------:--</t>
  </si>
  <si>
    <t>21:0846:001186</t>
  </si>
  <si>
    <t>21:0232:001118</t>
  </si>
  <si>
    <t>21:0232:001118:0003:0001:00</t>
  </si>
  <si>
    <t>074P  :931311:00:------:--</t>
  </si>
  <si>
    <t>21:0846:001187</t>
  </si>
  <si>
    <t>21:0232:001119</t>
  </si>
  <si>
    <t>21:0232:001119:0003:0001:00</t>
  </si>
  <si>
    <t>074P  :931312:00:------:--</t>
  </si>
  <si>
    <t>21:0846:001188</t>
  </si>
  <si>
    <t>21:0232:001120</t>
  </si>
  <si>
    <t>21:0232:001120:0003:0001:00</t>
  </si>
  <si>
    <t>074P  :931314:00:------:--</t>
  </si>
  <si>
    <t>21:0846:001189</t>
  </si>
  <si>
    <t>21:0232:001121</t>
  </si>
  <si>
    <t>21:0232:001121:0003:0001:00</t>
  </si>
  <si>
    <t>074P  :931315:00:------:--</t>
  </si>
  <si>
    <t>21:0846:001190</t>
  </si>
  <si>
    <t>21:0232:001122</t>
  </si>
  <si>
    <t>21:0232:001122:0003:0001:00</t>
  </si>
  <si>
    <t>074P  :931316:00:------:--</t>
  </si>
  <si>
    <t>21:0846:001191</t>
  </si>
  <si>
    <t>21:0232:001123</t>
  </si>
  <si>
    <t>21:0232:001123:0003:0001:00</t>
  </si>
  <si>
    <t>074P  :931317:00:------:--</t>
  </si>
  <si>
    <t>21:0846:001192</t>
  </si>
  <si>
    <t>21:0232:001124</t>
  </si>
  <si>
    <t>21:0232:001124:0003:0001:00</t>
  </si>
  <si>
    <t>074P  :931318:00:------:--</t>
  </si>
  <si>
    <t>21:0846:001193</t>
  </si>
  <si>
    <t>21:0232:001125</t>
  </si>
  <si>
    <t>21:0232:001125:0003:0001:00</t>
  </si>
  <si>
    <t>074P  :931319:00:------:--</t>
  </si>
  <si>
    <t>21:0846:001194</t>
  </si>
  <si>
    <t>21:0232:001126</t>
  </si>
  <si>
    <t>21:0232:001126:0003:0001:00</t>
  </si>
  <si>
    <t>074P  :931320:00:------:--</t>
  </si>
  <si>
    <t>21:0846:001195</t>
  </si>
  <si>
    <t>21:0232:001127</t>
  </si>
  <si>
    <t>21:0232:001127:0003:0001:00</t>
  </si>
  <si>
    <t>074P  :931322:10:------:--</t>
  </si>
  <si>
    <t>21:0846:001196</t>
  </si>
  <si>
    <t>21:0232:001128</t>
  </si>
  <si>
    <t>21:0232:001128:0003:0001:00</t>
  </si>
  <si>
    <t>074P  :931323:20:931322:10</t>
  </si>
  <si>
    <t>21:0846:001197</t>
  </si>
  <si>
    <t>21:0232:001128:0004:0001:00</t>
  </si>
  <si>
    <t>074P  :931324:00:------:--</t>
  </si>
  <si>
    <t>21:0846:001198</t>
  </si>
  <si>
    <t>21:0232:001129</t>
  </si>
  <si>
    <t>21:0232:001129:0003:0001:00</t>
  </si>
  <si>
    <t>074P  :931325:00:------:--</t>
  </si>
  <si>
    <t>21:0846:001199</t>
  </si>
  <si>
    <t>21:0232:001130</t>
  </si>
  <si>
    <t>21:0232:001130:0003:0001:00</t>
  </si>
  <si>
    <t>074P  :931326:00:------:--</t>
  </si>
  <si>
    <t>21:0846:001200</t>
  </si>
  <si>
    <t>21:0232:001131</t>
  </si>
  <si>
    <t>21:0232:001131:0003:0001:00</t>
  </si>
  <si>
    <t>074P  :931327:00:------:--</t>
  </si>
  <si>
    <t>21:0846:001201</t>
  </si>
  <si>
    <t>21:0232:001132</t>
  </si>
  <si>
    <t>21:0232:001132:0003:0001:00</t>
  </si>
  <si>
    <t>074P  :931328:00:------:--</t>
  </si>
  <si>
    <t>21:0846:001202</t>
  </si>
  <si>
    <t>21:0232:001133</t>
  </si>
  <si>
    <t>21:0232:001133:0003:0001:00</t>
  </si>
  <si>
    <t>074P  :931329:00:------:--</t>
  </si>
  <si>
    <t>21:0846:001203</t>
  </si>
  <si>
    <t>21:0232:001134</t>
  </si>
  <si>
    <t>21:0232:001134:0003:0001:00</t>
  </si>
  <si>
    <t>074P  :931330:00:------:--</t>
  </si>
  <si>
    <t>21:0846:001204</t>
  </si>
  <si>
    <t>21:0232:001135</t>
  </si>
  <si>
    <t>21:0232:001135:0003:0001:00</t>
  </si>
  <si>
    <t>074P  :931331:00:------:--</t>
  </si>
  <si>
    <t>21:0846:001205</t>
  </si>
  <si>
    <t>21:0232:001136</t>
  </si>
  <si>
    <t>21:0232:001136:0003:0001:00</t>
  </si>
  <si>
    <t>460</t>
  </si>
  <si>
    <t>074P  :931332:00:------:--</t>
  </si>
  <si>
    <t>21:0846:001206</t>
  </si>
  <si>
    <t>21:0232:001137</t>
  </si>
  <si>
    <t>21:0232:001137:0003:0001:00</t>
  </si>
  <si>
    <t>074P  :931333:00:------:--</t>
  </si>
  <si>
    <t>21:0846:001207</t>
  </si>
  <si>
    <t>21:0232:001138</t>
  </si>
  <si>
    <t>21:0232:001138:0003:0001:00</t>
  </si>
  <si>
    <t>074P  :931334:00:------:--</t>
  </si>
  <si>
    <t>21:0846:001208</t>
  </si>
  <si>
    <t>21:0232:001139</t>
  </si>
  <si>
    <t>21:0232:001139:0003:0001:00</t>
  </si>
  <si>
    <t>074P  :931335:00:------:--</t>
  </si>
  <si>
    <t>21:0846:001209</t>
  </si>
  <si>
    <t>21:0232:001140</t>
  </si>
  <si>
    <t>21:0232:001140:0003:0001:00</t>
  </si>
  <si>
    <t>074P  :931337:00:------:--</t>
  </si>
  <si>
    <t>21:0846:001210</t>
  </si>
  <si>
    <t>21:0232:001141</t>
  </si>
  <si>
    <t>21:0232:001141:0003:0001:00</t>
  </si>
  <si>
    <t>074P  :931338:00:------:--</t>
  </si>
  <si>
    <t>21:0846:001211</t>
  </si>
  <si>
    <t>21:0232:001142</t>
  </si>
  <si>
    <t>21:0232:001142:0003:0001:00</t>
  </si>
  <si>
    <t>074P  :931339:00:------:--</t>
  </si>
  <si>
    <t>21:0846:001212</t>
  </si>
  <si>
    <t>21:0232:001143</t>
  </si>
  <si>
    <t>21:0232:001143:0003:0001:00</t>
  </si>
  <si>
    <t>074P  :931340:00:------:--</t>
  </si>
  <si>
    <t>21:0846:001213</t>
  </si>
  <si>
    <t>21:0232:001144</t>
  </si>
  <si>
    <t>21:0232:001144:0003:0001:00</t>
  </si>
  <si>
    <t>074P  :931343:10:------:--</t>
  </si>
  <si>
    <t>21:0846:001214</t>
  </si>
  <si>
    <t>21:0232:001145</t>
  </si>
  <si>
    <t>21:0232:001145:0003:0001:00</t>
  </si>
  <si>
    <t>074P  :931344:20:931343:10</t>
  </si>
  <si>
    <t>21:0846:001215</t>
  </si>
  <si>
    <t>21:0232:001145:0004:0001:00</t>
  </si>
  <si>
    <t>074P  :931345:00:------:--</t>
  </si>
  <si>
    <t>21:0846:001216</t>
  </si>
  <si>
    <t>21:0232:001146</t>
  </si>
  <si>
    <t>21:0232:001146:0003:0001:00</t>
  </si>
  <si>
    <t>074P  :931346:00:------:--</t>
  </si>
  <si>
    <t>21:0846:001217</t>
  </si>
  <si>
    <t>21:0232:001147</t>
  </si>
  <si>
    <t>21:0232:001147:0003:0001:00</t>
  </si>
  <si>
    <t>074P  :931347:00:------:--</t>
  </si>
  <si>
    <t>21:0846:001218</t>
  </si>
  <si>
    <t>21:0232:001148</t>
  </si>
  <si>
    <t>21:0232:001148:0003:0001:00</t>
  </si>
  <si>
    <t>074P  :931348:00:------:--</t>
  </si>
  <si>
    <t>21:0846:001219</t>
  </si>
  <si>
    <t>21:0232:001149</t>
  </si>
  <si>
    <t>21:0232:001149:0003:0001:00</t>
  </si>
  <si>
    <t>074P  :931349:00:------:--</t>
  </si>
  <si>
    <t>21:0846:001220</t>
  </si>
  <si>
    <t>21:0232:001150</t>
  </si>
  <si>
    <t>21:0232:001150:0003:0001:00</t>
  </si>
  <si>
    <t>074P  :931350:00:------:--</t>
  </si>
  <si>
    <t>21:0846:001221</t>
  </si>
  <si>
    <t>21:0232:001151</t>
  </si>
  <si>
    <t>21:0232:001151:0003:0001:00</t>
  </si>
  <si>
    <t>074P  :931351:00:------:--</t>
  </si>
  <si>
    <t>21:0846:001222</t>
  </si>
  <si>
    <t>21:0232:001152</t>
  </si>
  <si>
    <t>21:0232:001152:0003:0001:00</t>
  </si>
  <si>
    <t>074P  :931352:00:------:--</t>
  </si>
  <si>
    <t>21:0846:001223</t>
  </si>
  <si>
    <t>21:0232:001153</t>
  </si>
  <si>
    <t>21:0232:001153:0003:0001:00</t>
  </si>
  <si>
    <t>074P  :931353:00:------:--</t>
  </si>
  <si>
    <t>21:0846:001224</t>
  </si>
  <si>
    <t>21:0232:001154</t>
  </si>
  <si>
    <t>21:0232:001154:0003:0001:00</t>
  </si>
  <si>
    <t>074P  :931354:00:------:--</t>
  </si>
  <si>
    <t>21:0846:001225</t>
  </si>
  <si>
    <t>21:0232:001155</t>
  </si>
  <si>
    <t>21:0232:001155:0003:0001:00</t>
  </si>
  <si>
    <t>074P  :931355:00:------:--</t>
  </si>
  <si>
    <t>21:0846:001226</t>
  </si>
  <si>
    <t>21:0232:001156</t>
  </si>
  <si>
    <t>21:0232:001156:0003:0001:00</t>
  </si>
  <si>
    <t>074P  :931356:00:------:--</t>
  </si>
  <si>
    <t>21:0846:001227</t>
  </si>
  <si>
    <t>21:0232:001157</t>
  </si>
  <si>
    <t>21:0232:001157:0003:0001:00</t>
  </si>
  <si>
    <t>384</t>
  </si>
  <si>
    <t>074P  :931357:00:------:--</t>
  </si>
  <si>
    <t>21:0846:001228</t>
  </si>
  <si>
    <t>21:0232:001158</t>
  </si>
  <si>
    <t>21:0232:001158:0003:0001:00</t>
  </si>
  <si>
    <t>074P  :931358:00:------:--</t>
  </si>
  <si>
    <t>21:0846:001229</t>
  </si>
  <si>
    <t>21:0232:001159</t>
  </si>
  <si>
    <t>21:0232:001159:0003:0001:00</t>
  </si>
  <si>
    <t>074P  :931359:00:------:--</t>
  </si>
  <si>
    <t>21:0846:001230</t>
  </si>
  <si>
    <t>21:0232:001160</t>
  </si>
  <si>
    <t>21:0232:001160:0003:0001:00</t>
  </si>
  <si>
    <t>074P  :931360:00:------:--</t>
  </si>
  <si>
    <t>21:0846:001231</t>
  </si>
  <si>
    <t>21:0232:001161</t>
  </si>
  <si>
    <t>21:0232:001161:0003:0001:00</t>
  </si>
  <si>
    <t>074P  :931362:00:------:--</t>
  </si>
  <si>
    <t>21:0846:001232</t>
  </si>
  <si>
    <t>21:0232:001162</t>
  </si>
  <si>
    <t>21:0232:001162:0003:0001:00</t>
  </si>
  <si>
    <t>074P  :931363:10:------:--</t>
  </si>
  <si>
    <t>21:0846:001233</t>
  </si>
  <si>
    <t>21:0232:001163</t>
  </si>
  <si>
    <t>21:0232:001163:0003:0001:00</t>
  </si>
  <si>
    <t>074P  :931364:20:931363:10</t>
  </si>
  <si>
    <t>21:0846:001234</t>
  </si>
  <si>
    <t>21:0232:001163:0004:0001:00</t>
  </si>
  <si>
    <t>074P  :931365:00:------:--</t>
  </si>
  <si>
    <t>21:0846:001235</t>
  </si>
  <si>
    <t>21:0232:001164</t>
  </si>
  <si>
    <t>21:0232:001164:0003:0001:00</t>
  </si>
  <si>
    <t>074P  :931366:00:------:--</t>
  </si>
  <si>
    <t>21:0846:001236</t>
  </si>
  <si>
    <t>21:0232:001165</t>
  </si>
  <si>
    <t>21:0232:001165:0003:0001:00</t>
  </si>
  <si>
    <t>074P  :931367:00:------:--</t>
  </si>
  <si>
    <t>21:0846:001237</t>
  </si>
  <si>
    <t>21:0232:001166</t>
  </si>
  <si>
    <t>21:0232:001166:0003:0001:00</t>
  </si>
  <si>
    <t>470</t>
  </si>
  <si>
    <t>074P  :931368:00:------:--</t>
  </si>
  <si>
    <t>21:0846:001238</t>
  </si>
  <si>
    <t>21:0232:001167</t>
  </si>
  <si>
    <t>21:0232:001167:0003:0001:00</t>
  </si>
  <si>
    <t>074P  :931369:00:------:--</t>
  </si>
  <si>
    <t>21:0846:001239</t>
  </si>
  <si>
    <t>21:0232:001168</t>
  </si>
  <si>
    <t>21:0232:001168:0003:0001:00</t>
  </si>
  <si>
    <t>074P  :931370:00:------:--</t>
  </si>
  <si>
    <t>21:0846:001240</t>
  </si>
  <si>
    <t>21:0232:001169</t>
  </si>
  <si>
    <t>21:0232:001169:0003:0001:00</t>
  </si>
  <si>
    <t>074P  :931371:00:------:--</t>
  </si>
  <si>
    <t>21:0846:001241</t>
  </si>
  <si>
    <t>21:0232:001170</t>
  </si>
  <si>
    <t>21:0232:001170:0003:0001:00</t>
  </si>
  <si>
    <t>074P  :931372:00:------:--</t>
  </si>
  <si>
    <t>21:0846:001242</t>
  </si>
  <si>
    <t>21:0232:001171</t>
  </si>
  <si>
    <t>21:0232:001171:0003:0001:00</t>
  </si>
  <si>
    <t>074P  :931373:00:------:--</t>
  </si>
  <si>
    <t>21:0846:001243</t>
  </si>
  <si>
    <t>21:0232:001172</t>
  </si>
  <si>
    <t>21:0232:001172:0003:0001:00</t>
  </si>
  <si>
    <t>074P  :931374:00:------:--</t>
  </si>
  <si>
    <t>21:0846:001244</t>
  </si>
  <si>
    <t>21:0232:001173</t>
  </si>
  <si>
    <t>21:0232:001173:0003:0001:00</t>
  </si>
  <si>
    <t>074P  :931375:00:------:--</t>
  </si>
  <si>
    <t>21:0846:001245</t>
  </si>
  <si>
    <t>21:0232:001174</t>
  </si>
  <si>
    <t>21:0232:001174:0003:0001:00</t>
  </si>
  <si>
    <t>074P  :931377:00:------:--</t>
  </si>
  <si>
    <t>21:0846:001246</t>
  </si>
  <si>
    <t>21:0232:001175</t>
  </si>
  <si>
    <t>21:0232:001175:0003:0001:00</t>
  </si>
  <si>
    <t>074P  :931378:00:------:--</t>
  </si>
  <si>
    <t>21:0846:001247</t>
  </si>
  <si>
    <t>21:0232:001176</t>
  </si>
  <si>
    <t>21:0232:001176:0003:0001:00</t>
  </si>
  <si>
    <t>074P  :931379:00:------:--</t>
  </si>
  <si>
    <t>21:0846:001248</t>
  </si>
  <si>
    <t>21:0232:001177</t>
  </si>
  <si>
    <t>21:0232:001177:0003:0001:00</t>
  </si>
  <si>
    <t>074P  :931380:00:------:--</t>
  </si>
  <si>
    <t>21:0846:001249</t>
  </si>
  <si>
    <t>21:0232:001178</t>
  </si>
  <si>
    <t>21:0232:001178:0003:0001:00</t>
  </si>
  <si>
    <t>074P  :931383:10:------:--</t>
  </si>
  <si>
    <t>21:0846:001250</t>
  </si>
  <si>
    <t>21:0232:001179</t>
  </si>
  <si>
    <t>21:0232:001179:0003:0001:00</t>
  </si>
  <si>
    <t>074P  :931384:20:931383:10</t>
  </si>
  <si>
    <t>21:0846:001251</t>
  </si>
  <si>
    <t>21:0232:001179:0004:0001:00</t>
  </si>
  <si>
    <t>074P  :931385:00:------:--</t>
  </si>
  <si>
    <t>21:0846:001252</t>
  </si>
  <si>
    <t>21:0232:001180</t>
  </si>
  <si>
    <t>21:0232:001180:0003:0001:00</t>
  </si>
  <si>
    <t>074P  :931386:00:------:--</t>
  </si>
  <si>
    <t>21:0846:001253</t>
  </si>
  <si>
    <t>21:0232:001181</t>
  </si>
  <si>
    <t>21:0232:001181:0003:0001:00</t>
  </si>
  <si>
    <t>074P  :931387:00:------:--</t>
  </si>
  <si>
    <t>21:0846:001254</t>
  </si>
  <si>
    <t>21:0232:001182</t>
  </si>
  <si>
    <t>21:0232:001182:0003:0001:00</t>
  </si>
  <si>
    <t>074P  :931388:00:------:--</t>
  </si>
  <si>
    <t>21:0846:001255</t>
  </si>
  <si>
    <t>21:0232:001183</t>
  </si>
  <si>
    <t>21:0232:001183:0003:0001:00</t>
  </si>
  <si>
    <t>074P  :931389:00:------:--</t>
  </si>
  <si>
    <t>21:0846:001256</t>
  </si>
  <si>
    <t>21:0232:001184</t>
  </si>
  <si>
    <t>21:0232:001184:0003:0001:00</t>
  </si>
  <si>
    <t>074P  :931390:00:------:--</t>
  </si>
  <si>
    <t>21:0846:001257</t>
  </si>
  <si>
    <t>21:0232:001185</t>
  </si>
  <si>
    <t>21:0232:001185:0003:0001:00</t>
  </si>
  <si>
    <t>074P  :931391:00:------:--</t>
  </si>
  <si>
    <t>21:0846:001258</t>
  </si>
  <si>
    <t>21:0232:001186</t>
  </si>
  <si>
    <t>21:0232:001186:0003:0001:00</t>
  </si>
  <si>
    <t>074P  :931392:00:------:--</t>
  </si>
  <si>
    <t>21:0846:001259</t>
  </si>
  <si>
    <t>21:0232:001187</t>
  </si>
  <si>
    <t>21:0232:001187:0003:0001:00</t>
  </si>
  <si>
    <t>074P  :931393:00:------:--</t>
  </si>
  <si>
    <t>21:0846:001260</t>
  </si>
  <si>
    <t>21:0232:001188</t>
  </si>
  <si>
    <t>21:0232:001188:0003:0001:00</t>
  </si>
  <si>
    <t>074P  :931394:00:------:--</t>
  </si>
  <si>
    <t>21:0846:001261</t>
  </si>
  <si>
    <t>21:0232:001189</t>
  </si>
  <si>
    <t>21:0232:001189:0003:0001:00</t>
  </si>
  <si>
    <t>074P  :931395:00:------:--</t>
  </si>
  <si>
    <t>21:0846:001262</t>
  </si>
  <si>
    <t>21:0232:001190</t>
  </si>
  <si>
    <t>21:0232:001190:0003:0001:00</t>
  </si>
  <si>
    <t>074P  :931396:00:------:--</t>
  </si>
  <si>
    <t>21:0846:001263</t>
  </si>
  <si>
    <t>21:0232:001191</t>
  </si>
  <si>
    <t>21:0232:001191:0003:0001:00</t>
  </si>
  <si>
    <t>074P  :931397:00:------:--</t>
  </si>
  <si>
    <t>21:0846:001264</t>
  </si>
  <si>
    <t>21:0232:001192</t>
  </si>
  <si>
    <t>21:0232:001192:0003:0001:00</t>
  </si>
  <si>
    <t>074P  :931398:00:------:--</t>
  </si>
  <si>
    <t>21:0846:001265</t>
  </si>
  <si>
    <t>21:0232:001193</t>
  </si>
  <si>
    <t>21:0232:001193:0003:0001:00</t>
  </si>
  <si>
    <t>074P  :931399:00:------:--</t>
  </si>
  <si>
    <t>21:0846:001266</t>
  </si>
  <si>
    <t>21:0232:001194</t>
  </si>
  <si>
    <t>21:0232:001194:0003:0001:00</t>
  </si>
  <si>
    <t>074P  :931400:00:------:--</t>
  </si>
  <si>
    <t>21:0846:001267</t>
  </si>
  <si>
    <t>21:0232:001195</t>
  </si>
  <si>
    <t>21:0232:001195:0003:0001:00</t>
  </si>
  <si>
    <t>074P  :931402:00:------:--</t>
  </si>
  <si>
    <t>21:0846:001268</t>
  </si>
  <si>
    <t>21:0232:001196</t>
  </si>
  <si>
    <t>21:0232:001196:0003:0001:00</t>
  </si>
  <si>
    <t>074P  :931403:00:------:--</t>
  </si>
  <si>
    <t>21:0846:001269</t>
  </si>
  <si>
    <t>21:0232:001197</t>
  </si>
  <si>
    <t>21:0232:001197:0003:0001:00</t>
  </si>
  <si>
    <t>074P  :931404:10:------:--</t>
  </si>
  <si>
    <t>21:0846:001270</t>
  </si>
  <si>
    <t>21:0232:001198</t>
  </si>
  <si>
    <t>21:0232:001198:0003:0001:00</t>
  </si>
  <si>
    <t>074P  :931405:20:931404:10</t>
  </si>
  <si>
    <t>21:0846:001271</t>
  </si>
  <si>
    <t>21:0232:001198:0004:0001:00</t>
  </si>
  <si>
    <t>074P  :931406:00:------:--</t>
  </si>
  <si>
    <t>21:0846:001272</t>
  </si>
  <si>
    <t>21:0232:001199</t>
  </si>
  <si>
    <t>21:0232:001199:0003:0001:00</t>
  </si>
  <si>
    <t>074P  :931408:00:------:--</t>
  </si>
  <si>
    <t>21:0846:001273</t>
  </si>
  <si>
    <t>21:0232:001200</t>
  </si>
  <si>
    <t>21:0232:001200:0003:0001:00</t>
  </si>
  <si>
    <t>074P  :931409:00:------:--</t>
  </si>
  <si>
    <t>21:0846:001274</t>
  </si>
  <si>
    <t>21:0232:001201</t>
  </si>
  <si>
    <t>21:0232:001201:0003:0001:00</t>
  </si>
  <si>
    <t>074P  :931410:00:------:--</t>
  </si>
  <si>
    <t>21:0846:001275</t>
  </si>
  <si>
    <t>21:0232:001202</t>
  </si>
  <si>
    <t>21:0232:001202:0003:0001:00</t>
  </si>
  <si>
    <t>074P  :931411:00:------:--</t>
  </si>
  <si>
    <t>21:0846:001276</t>
  </si>
  <si>
    <t>21:0232:001203</t>
  </si>
  <si>
    <t>21:0232:001203:0003:0001:00</t>
  </si>
  <si>
    <t>074P  :931412:00:------:--</t>
  </si>
  <si>
    <t>21:0846:001277</t>
  </si>
  <si>
    <t>21:0232:001204</t>
  </si>
  <si>
    <t>21:0232:001204:0003:0001:00</t>
  </si>
  <si>
    <t>074P  :931413:00:------:--</t>
  </si>
  <si>
    <t>21:0846:001278</t>
  </si>
  <si>
    <t>21:0232:001205</t>
  </si>
  <si>
    <t>21:0232:001205:0003:0001:00</t>
  </si>
  <si>
    <t>074P  :931414:00:------:--</t>
  </si>
  <si>
    <t>21:0846:001279</t>
  </si>
  <si>
    <t>21:0232:001206</t>
  </si>
  <si>
    <t>21:0232:001206:0003:0001:00</t>
  </si>
  <si>
    <t>074P  :931415:00:------:--</t>
  </si>
  <si>
    <t>21:0846:001280</t>
  </si>
  <si>
    <t>21:0232:001207</t>
  </si>
  <si>
    <t>21:0232:001207:0003:0001:00</t>
  </si>
  <si>
    <t>074P  :931416:00:------:--</t>
  </si>
  <si>
    <t>21:0846:001281</t>
  </si>
  <si>
    <t>21:0232:001208</t>
  </si>
  <si>
    <t>21:0232:001208:0003:0001:00</t>
  </si>
  <si>
    <t>074P  :931417:00:------:--</t>
  </si>
  <si>
    <t>21:0846:001282</t>
  </si>
  <si>
    <t>21:0232:001209</t>
  </si>
  <si>
    <t>21:0232:001209:0003:0001:00</t>
  </si>
  <si>
    <t>074P  :931418:00:------:--</t>
  </si>
  <si>
    <t>21:0846:001283</t>
  </si>
  <si>
    <t>21:0232:001210</t>
  </si>
  <si>
    <t>21:0232:001210:0003:0001:00</t>
  </si>
  <si>
    <t>074P  :931419:00:------:--</t>
  </si>
  <si>
    <t>21:0846:001284</t>
  </si>
  <si>
    <t>21:0232:001211</t>
  </si>
  <si>
    <t>21:0232:001211:0003:0001:00</t>
  </si>
  <si>
    <t>074P  :931420:00:------:--</t>
  </si>
  <si>
    <t>21:0846:001285</t>
  </si>
  <si>
    <t>21:0232:001212</t>
  </si>
  <si>
    <t>21:0232:001212:0003:0001:00</t>
  </si>
  <si>
    <t>074P  :931422:00:------:--</t>
  </si>
  <si>
    <t>21:0846:001286</t>
  </si>
  <si>
    <t>21:0232:001213</t>
  </si>
  <si>
    <t>21:0232:001213:0003:0001:00</t>
  </si>
  <si>
    <t>074P  :931423:10:------:--</t>
  </si>
  <si>
    <t>21:0846:001287</t>
  </si>
  <si>
    <t>21:0232:001214</t>
  </si>
  <si>
    <t>21:0232:001214:0003:0001:00</t>
  </si>
  <si>
    <t>074P  :931424:20:931423:10</t>
  </si>
  <si>
    <t>21:0846:001288</t>
  </si>
  <si>
    <t>21:0232:001214:0004:0001:00</t>
  </si>
  <si>
    <t>074P  :931425:00:------:--</t>
  </si>
  <si>
    <t>21:0846:001289</t>
  </si>
  <si>
    <t>21:0232:001215</t>
  </si>
  <si>
    <t>21:0232:001215:0003:0001:00</t>
  </si>
  <si>
    <t>074P  :931426:00:------:--</t>
  </si>
  <si>
    <t>21:0846:001290</t>
  </si>
  <si>
    <t>21:0232:001216</t>
  </si>
  <si>
    <t>21:0232:001216:0003:0001:00</t>
  </si>
  <si>
    <t>074P  :931427:00:------:--</t>
  </si>
  <si>
    <t>21:0846:001291</t>
  </si>
  <si>
    <t>21:0232:001217</t>
  </si>
  <si>
    <t>21:0232:001217:0003:0001:00</t>
  </si>
  <si>
    <t>074P  :931428:00:------:--</t>
  </si>
  <si>
    <t>21:0846:001292</t>
  </si>
  <si>
    <t>21:0232:001218</t>
  </si>
  <si>
    <t>21:0232:001218:0003:0001:00</t>
  </si>
  <si>
    <t>074P  :931429:00:------:--</t>
  </si>
  <si>
    <t>21:0846:001293</t>
  </si>
  <si>
    <t>21:0232:001219</t>
  </si>
  <si>
    <t>21:0232:001219:0003:0001:00</t>
  </si>
  <si>
    <t>074P  :931430:00:------:--</t>
  </si>
  <si>
    <t>21:0846:001294</t>
  </si>
  <si>
    <t>21:0232:001220</t>
  </si>
  <si>
    <t>21:0232:001220:0003:0001:00</t>
  </si>
  <si>
    <t>074P  :931431:00:------:--</t>
  </si>
  <si>
    <t>21:0846:001295</t>
  </si>
  <si>
    <t>21:0232:001221</t>
  </si>
  <si>
    <t>21:0232:001221:0003:0001:00</t>
  </si>
  <si>
    <t>074P  :931432:00:------:--</t>
  </si>
  <si>
    <t>21:0846:001296</t>
  </si>
  <si>
    <t>21:0232:001222</t>
  </si>
  <si>
    <t>21:0232:001222:0003:0001:00</t>
  </si>
  <si>
    <t>074P  :931433:00:------:--</t>
  </si>
  <si>
    <t>21:0846:001297</t>
  </si>
  <si>
    <t>21:0232:001223</t>
  </si>
  <si>
    <t>21:0232:001223:0003:0001:00</t>
  </si>
  <si>
    <t>074P  :931434:00:------:--</t>
  </si>
  <si>
    <t>21:0846:001298</t>
  </si>
  <si>
    <t>21:0232:001224</t>
  </si>
  <si>
    <t>21:0232:001224:0003:0001:00</t>
  </si>
  <si>
    <t>074P  :931435:00:------:--</t>
  </si>
  <si>
    <t>21:0846:001299</t>
  </si>
  <si>
    <t>21:0232:001225</t>
  </si>
  <si>
    <t>21:0232:001225:0003:0001:00</t>
  </si>
  <si>
    <t>074P  :931436:00:------:--</t>
  </si>
  <si>
    <t>21:0846:001300</t>
  </si>
  <si>
    <t>21:0232:001226</t>
  </si>
  <si>
    <t>21:0232:001226:0003:0001:00</t>
  </si>
  <si>
    <t>074P  :931437:00:------:--</t>
  </si>
  <si>
    <t>21:0846:001301</t>
  </si>
  <si>
    <t>21:0232:001227</t>
  </si>
  <si>
    <t>21:0232:001227:0003:0001:00</t>
  </si>
  <si>
    <t>074P  :931438:00:------:--</t>
  </si>
  <si>
    <t>21:0846:001302</t>
  </si>
  <si>
    <t>21:0232:001228</t>
  </si>
  <si>
    <t>21:0232:001228:0003:0001:00</t>
  </si>
  <si>
    <t>074P  :931440:00:------:--</t>
  </si>
  <si>
    <t>21:0846:001303</t>
  </si>
  <si>
    <t>21:0232:001229</t>
  </si>
  <si>
    <t>21:0232:001229:0003:0001:00</t>
  </si>
  <si>
    <t>074P  :931443:00:------:--</t>
  </si>
  <si>
    <t>21:0846:001304</t>
  </si>
  <si>
    <t>21:0232:001230</t>
  </si>
  <si>
    <t>21:0232:001230:0003:0001:00</t>
  </si>
  <si>
    <t>074P  :931444:10:------:--</t>
  </si>
  <si>
    <t>21:0846:001305</t>
  </si>
  <si>
    <t>21:0232:001231</t>
  </si>
  <si>
    <t>21:0232:001231:0003:0001:00</t>
  </si>
  <si>
    <t>074P  :931445:20:931444:10</t>
  </si>
  <si>
    <t>21:0846:001306</t>
  </si>
  <si>
    <t>21:0232:001231:0004:0001:00</t>
  </si>
  <si>
    <t>074P  :931446:00:------:--</t>
  </si>
  <si>
    <t>21:0846:001307</t>
  </si>
  <si>
    <t>21:0232:001232</t>
  </si>
  <si>
    <t>21:0232:001232:0003:0001:00</t>
  </si>
  <si>
    <t>074P  :931447:00:------:--</t>
  </si>
  <si>
    <t>21:0846:001308</t>
  </si>
  <si>
    <t>21:0232:001233</t>
  </si>
  <si>
    <t>21:0232:001233:0003:0001:00</t>
  </si>
  <si>
    <t>074P  :931448:00:------:--</t>
  </si>
  <si>
    <t>21:0846:001309</t>
  </si>
  <si>
    <t>21:0232:001234</t>
  </si>
  <si>
    <t>21:0232:001234:0003:0001:00</t>
  </si>
  <si>
    <t>074P  :931449:00:------:--</t>
  </si>
  <si>
    <t>21:0846:001310</t>
  </si>
  <si>
    <t>21:0232:001235</t>
  </si>
  <si>
    <t>21:0232:001235:0003:0001:00</t>
  </si>
  <si>
    <t>074P  :931450:00:------:--</t>
  </si>
  <si>
    <t>21:0846:001311</t>
  </si>
  <si>
    <t>21:0232:001236</t>
  </si>
  <si>
    <t>21:0232:001236:0003:0001:00</t>
  </si>
  <si>
    <t>074P  :931451:00:------:--</t>
  </si>
  <si>
    <t>21:0846:001312</t>
  </si>
  <si>
    <t>21:0232:001237</t>
  </si>
  <si>
    <t>21:0232:001237:0003:0001:00</t>
  </si>
  <si>
    <t>074P  :931452:00:------:--</t>
  </si>
  <si>
    <t>21:0846:001313</t>
  </si>
  <si>
    <t>21:0232:001238</t>
  </si>
  <si>
    <t>21:0232:001238:0003:0001:00</t>
  </si>
  <si>
    <t>074P  :931453:00:------:--</t>
  </si>
  <si>
    <t>21:0846:001314</t>
  </si>
  <si>
    <t>21:0232:001239</t>
  </si>
  <si>
    <t>21:0232:001239:0003:0001:00</t>
  </si>
  <si>
    <t>074P  :931454:00:------:--</t>
  </si>
  <si>
    <t>21:0846:001315</t>
  </si>
  <si>
    <t>21:0232:001240</t>
  </si>
  <si>
    <t>21:0232:001240:0003:0001:00</t>
  </si>
  <si>
    <t>074P  :931455:00:------:--</t>
  </si>
  <si>
    <t>21:0846:001316</t>
  </si>
  <si>
    <t>21:0232:001241</t>
  </si>
  <si>
    <t>21:0232:001241:0003:0001:00</t>
  </si>
  <si>
    <t>074P  :931456:00:------:--</t>
  </si>
  <si>
    <t>21:0846:001317</t>
  </si>
  <si>
    <t>21:0232:001242</t>
  </si>
  <si>
    <t>21:0232:001242:0003:0001:00</t>
  </si>
  <si>
    <t>074P  :931457:00:------:--</t>
  </si>
  <si>
    <t>21:0846:001318</t>
  </si>
  <si>
    <t>21:0232:001243</t>
  </si>
  <si>
    <t>21:0232:001243:0003:0001:00</t>
  </si>
  <si>
    <t>074P  :931458:00:------:--</t>
  </si>
  <si>
    <t>21:0846:001319</t>
  </si>
  <si>
    <t>21:0232:001244</t>
  </si>
  <si>
    <t>21:0232:001244:0003:0001:00</t>
  </si>
  <si>
    <t>074P  :931459:00:------:--</t>
  </si>
  <si>
    <t>21:0846:001320</t>
  </si>
  <si>
    <t>21:0232:001245</t>
  </si>
  <si>
    <t>21:0232:001245:0003:0001:00</t>
  </si>
  <si>
    <t>074P  :931460:00:------:--</t>
  </si>
  <si>
    <t>21:0846:001321</t>
  </si>
  <si>
    <t>21:0232:001246</t>
  </si>
  <si>
    <t>21:0232:001246:0003:0001:00</t>
  </si>
  <si>
    <t>074P  :931462:00:------:--</t>
  </si>
  <si>
    <t>21:0846:001322</t>
  </si>
  <si>
    <t>21:0232:001247</t>
  </si>
  <si>
    <t>21:0232:001247:0003:0001:00</t>
  </si>
  <si>
    <t>074P  :931463:10:------:--</t>
  </si>
  <si>
    <t>21:0846:001323</t>
  </si>
  <si>
    <t>21:0232:001248</t>
  </si>
  <si>
    <t>21:0232:001248:0003:0001:00</t>
  </si>
  <si>
    <t>074P  :931464:20:931463:10</t>
  </si>
  <si>
    <t>21:0846:001324</t>
  </si>
  <si>
    <t>21:0232:001248:0004:0001:00</t>
  </si>
  <si>
    <t>074P  :931465:00:------:--</t>
  </si>
  <si>
    <t>21:0846:001325</t>
  </si>
  <si>
    <t>21:0232:001249</t>
  </si>
  <si>
    <t>21:0232:001249:0003:0001:00</t>
  </si>
  <si>
    <t>074P  :931466:00:------:--</t>
  </si>
  <si>
    <t>21:0846:001326</t>
  </si>
  <si>
    <t>21:0232:001250</t>
  </si>
  <si>
    <t>21:0232:001250:0003:0001:00</t>
  </si>
  <si>
    <t>074P  :931467:00:------:--</t>
  </si>
  <si>
    <t>21:0846:001327</t>
  </si>
  <si>
    <t>21:0232:001251</t>
  </si>
  <si>
    <t>21:0232:001251:0003:0001:00</t>
  </si>
  <si>
    <t>074P  :931468:00:------:--</t>
  </si>
  <si>
    <t>21:0846:001328</t>
  </si>
  <si>
    <t>21:0232:001252</t>
  </si>
  <si>
    <t>21:0232:001252:0003:0001:00</t>
  </si>
  <si>
    <t>074P  :931469:00:------:--</t>
  </si>
  <si>
    <t>21:0846:001329</t>
  </si>
  <si>
    <t>21:0232:001253</t>
  </si>
  <si>
    <t>21:0232:001253:0003:0001:00</t>
  </si>
  <si>
    <t>074P  :931470:00:------:--</t>
  </si>
  <si>
    <t>21:0846:001330</t>
  </si>
  <si>
    <t>21:0232:001254</t>
  </si>
  <si>
    <t>21:0232:001254:0003:0001:00</t>
  </si>
  <si>
    <t>074P  :931471:00:------:--</t>
  </si>
  <si>
    <t>21:0846:001331</t>
  </si>
  <si>
    <t>21:0232:001255</t>
  </si>
  <si>
    <t>21:0232:001255:0003:0001:00</t>
  </si>
  <si>
    <t>074P  :931472:00:------:--</t>
  </si>
  <si>
    <t>21:0846:001332</t>
  </si>
  <si>
    <t>21:0232:001256</t>
  </si>
  <si>
    <t>21:0232:001256:0003:0001:00</t>
  </si>
  <si>
    <t>074P  :931473:00:------:--</t>
  </si>
  <si>
    <t>21:0846:001333</t>
  </si>
  <si>
    <t>21:0232:001257</t>
  </si>
  <si>
    <t>21:0232:001257:0003:0001:00</t>
  </si>
  <si>
    <t>074P  :931474:00:------:--</t>
  </si>
  <si>
    <t>21:0846:001334</t>
  </si>
  <si>
    <t>21:0232:001258</t>
  </si>
  <si>
    <t>21:0232:001258:0003:0001:00</t>
  </si>
  <si>
    <t>074P  :931475:00:------:--</t>
  </si>
  <si>
    <t>21:0846:001335</t>
  </si>
  <si>
    <t>21:0232:001259</t>
  </si>
  <si>
    <t>21:0232:001259:0003:0001:00</t>
  </si>
  <si>
    <t>074P  :931476:00:------:--</t>
  </si>
  <si>
    <t>21:0846:001336</t>
  </si>
  <si>
    <t>21:0232:001260</t>
  </si>
  <si>
    <t>21:0232:001260:0003:0001:00</t>
  </si>
  <si>
    <t>074P  :931478:00:------:--</t>
  </si>
  <si>
    <t>21:0846:001337</t>
  </si>
  <si>
    <t>21:0232:001261</t>
  </si>
  <si>
    <t>21:0232:001261:0003:0001:00</t>
  </si>
  <si>
    <t>074P  :931479:00:------:--</t>
  </si>
  <si>
    <t>21:0846:001338</t>
  </si>
  <si>
    <t>21:0232:001262</t>
  </si>
  <si>
    <t>21:0232:001262:0003:0001:00</t>
  </si>
  <si>
    <t>074P  :931480:00:------:--</t>
  </si>
  <si>
    <t>21:0846:001339</t>
  </si>
  <si>
    <t>21:0232:001263</t>
  </si>
  <si>
    <t>21:0232:001263:0003:0001:00</t>
  </si>
  <si>
    <t>074P  :931482:00:------:--</t>
  </si>
  <si>
    <t>21:0846:001340</t>
  </si>
  <si>
    <t>21:0232:001264</t>
  </si>
  <si>
    <t>21:0232:001264:0003:0001:00</t>
  </si>
  <si>
    <t>074P  :931483:00:------:--</t>
  </si>
  <si>
    <t>21:0846:001341</t>
  </si>
  <si>
    <t>21:0232:001265</t>
  </si>
  <si>
    <t>21:0232:001265:0003:0001:00</t>
  </si>
  <si>
    <t>074P  :931484:00:------:--</t>
  </si>
  <si>
    <t>21:0846:001342</t>
  </si>
  <si>
    <t>21:0232:001266</t>
  </si>
  <si>
    <t>21:0232:001266:0003:0001:00</t>
  </si>
  <si>
    <t>074P  :931485:10:------:--</t>
  </si>
  <si>
    <t>21:0846:001343</t>
  </si>
  <si>
    <t>21:0232:001267</t>
  </si>
  <si>
    <t>21:0232:001267:0003:0001:00</t>
  </si>
  <si>
    <t>074P  :931486:20:931485:10</t>
  </si>
  <si>
    <t>21:0846:001344</t>
  </si>
  <si>
    <t>21:0232:001267:0004:0001:00</t>
  </si>
  <si>
    <t>074P  :931487:00:------:--</t>
  </si>
  <si>
    <t>21:0846:001345</t>
  </si>
  <si>
    <t>21:0232:001268</t>
  </si>
  <si>
    <t>21:0232:001268:0003:0001:00</t>
  </si>
  <si>
    <t>0.92</t>
  </si>
  <si>
    <t>074P  :931488:00:------:--</t>
  </si>
  <si>
    <t>21:0846:001346</t>
  </si>
  <si>
    <t>21:0232:001269</t>
  </si>
  <si>
    <t>21:0232:001269:0003:0001:00</t>
  </si>
  <si>
    <t>0.57</t>
  </si>
  <si>
    <t>074P  :931489:00:------:--</t>
  </si>
  <si>
    <t>21:0846:001347</t>
  </si>
  <si>
    <t>21:0232:001270</t>
  </si>
  <si>
    <t>21:0232:001270:0003:0001:00</t>
  </si>
  <si>
    <t>074P  :931490:00:------:--</t>
  </si>
  <si>
    <t>21:0846:001348</t>
  </si>
  <si>
    <t>21:0232:001271</t>
  </si>
  <si>
    <t>21:0232:001271:0003:0001:00</t>
  </si>
  <si>
    <t>074P  :931491:00:------:--</t>
  </si>
  <si>
    <t>21:0846:001349</t>
  </si>
  <si>
    <t>21:0232:001272</t>
  </si>
  <si>
    <t>21:0232:001272:0003:0001:00</t>
  </si>
  <si>
    <t>074P  :931492:00:------:--</t>
  </si>
  <si>
    <t>21:0846:001350</t>
  </si>
  <si>
    <t>21:0232:001273</t>
  </si>
  <si>
    <t>21:0232:001273:0003:0001:00</t>
  </si>
  <si>
    <t>074P  :931493:00:------:--</t>
  </si>
  <si>
    <t>21:0846:001351</t>
  </si>
  <si>
    <t>21:0232:001274</t>
  </si>
  <si>
    <t>21:0232:001274:0003:0001:00</t>
  </si>
  <si>
    <t>074P  :931494:00:------:--</t>
  </si>
  <si>
    <t>21:0846:001352</t>
  </si>
  <si>
    <t>21:0232:001275</t>
  </si>
  <si>
    <t>21:0232:001275:0003:0001:00</t>
  </si>
  <si>
    <t>074P  :931495:00:------:--</t>
  </si>
  <si>
    <t>21:0846:001353</t>
  </si>
  <si>
    <t>21:0232:001276</t>
  </si>
  <si>
    <t>21:0232:001276:0003:0001:00</t>
  </si>
  <si>
    <t>074P  :931497:00:------:--</t>
  </si>
  <si>
    <t>21:0846:001354</t>
  </si>
  <si>
    <t>21:0232:001277</t>
  </si>
  <si>
    <t>21:0232:001277:0003:0001:00</t>
  </si>
  <si>
    <t>074P  :931498:00:------:--</t>
  </si>
  <si>
    <t>21:0846:001355</t>
  </si>
  <si>
    <t>21:0232:001278</t>
  </si>
  <si>
    <t>21:0232:001278:0003:0001:00</t>
  </si>
  <si>
    <t>074P  :931499:00:------:--</t>
  </si>
  <si>
    <t>21:0846:001356</t>
  </si>
  <si>
    <t>21:0232:001279</t>
  </si>
  <si>
    <t>21:0232:001279:0003:0001:00</t>
  </si>
  <si>
    <t>074P  :931500:00:------:--</t>
  </si>
  <si>
    <t>21:0846:001357</t>
  </si>
  <si>
    <t>21:0232:001280</t>
  </si>
  <si>
    <t>21:0232:001280:0003:0001:00</t>
  </si>
  <si>
    <t>074P  :931502:10:------:--</t>
  </si>
  <si>
    <t>21:0846:001358</t>
  </si>
  <si>
    <t>21:0232:001281</t>
  </si>
  <si>
    <t>21:0232:001281:0003:0001:00</t>
  </si>
  <si>
    <t>074P  :931503:20:931502:10</t>
  </si>
  <si>
    <t>21:0846:001359</t>
  </si>
  <si>
    <t>21:0232:001281:0004:0001:00</t>
  </si>
  <si>
    <t>074P  :931504:00:------:--</t>
  </si>
  <si>
    <t>21:0846:001360</t>
  </si>
  <si>
    <t>21:0232:001282</t>
  </si>
  <si>
    <t>21:0232:001282:0003:0001:00</t>
  </si>
  <si>
    <t>074P  :931505:00:------:--</t>
  </si>
  <si>
    <t>21:0846:001361</t>
  </si>
  <si>
    <t>21:0232:001283</t>
  </si>
  <si>
    <t>21:0232:001283:0003:0001:00</t>
  </si>
  <si>
    <t>074P  :931506:00:------:--</t>
  </si>
  <si>
    <t>21:0846:001362</t>
  </si>
  <si>
    <t>21:0232:001284</t>
  </si>
  <si>
    <t>21:0232:001284:0003:0001:00</t>
  </si>
  <si>
    <t>074P  :931507:00:------:--</t>
  </si>
  <si>
    <t>21:0846:001363</t>
  </si>
  <si>
    <t>21:0232:001285</t>
  </si>
  <si>
    <t>21:0232:001285:0003:0001:00</t>
  </si>
  <si>
    <t>074P  :931508:00:------:--</t>
  </si>
  <si>
    <t>21:0846:001364</t>
  </si>
  <si>
    <t>21:0232:001286</t>
  </si>
  <si>
    <t>21:0232:001286:0003:0001:00</t>
  </si>
  <si>
    <t>074P  :931509:00:------:--</t>
  </si>
  <si>
    <t>21:0846:001365</t>
  </si>
  <si>
    <t>21:0232:001287</t>
  </si>
  <si>
    <t>21:0232:001287:0003:0001:00</t>
  </si>
  <si>
    <t>074P  :931510:00:------:--</t>
  </si>
  <si>
    <t>21:0846:001366</t>
  </si>
  <si>
    <t>21:0232:001288</t>
  </si>
  <si>
    <t>21:0232:001288:0003:0001:00</t>
  </si>
  <si>
    <t>074P  :931511:00:------:--</t>
  </si>
  <si>
    <t>21:0846:001367</t>
  </si>
  <si>
    <t>21:0232:001289</t>
  </si>
  <si>
    <t>21:0232:001289:0003:0001:00</t>
  </si>
  <si>
    <t>074P  :931512:00:------:--</t>
  </si>
  <si>
    <t>21:0846:001368</t>
  </si>
  <si>
    <t>21:0232:001290</t>
  </si>
  <si>
    <t>21:0232:001290:0003:0001:00</t>
  </si>
  <si>
    <t>074P  :931513:00:------:--</t>
  </si>
  <si>
    <t>21:0846:001369</t>
  </si>
  <si>
    <t>21:0232:001291</t>
  </si>
  <si>
    <t>21:0232:001291:0003:0001:00</t>
  </si>
  <si>
    <t>074P  :931514:00:------:--</t>
  </si>
  <si>
    <t>21:0846:001370</t>
  </si>
  <si>
    <t>21:0232:001292</t>
  </si>
  <si>
    <t>21:0232:001292:0003:0001:00</t>
  </si>
  <si>
    <t>074P  :931516:00:------:--</t>
  </si>
  <si>
    <t>21:0846:001371</t>
  </si>
  <si>
    <t>21:0232:001293</t>
  </si>
  <si>
    <t>21:0232:001293:0003:0001:00</t>
  </si>
  <si>
    <t>074P  :931517:00:------:--</t>
  </si>
  <si>
    <t>21:0846:001372</t>
  </si>
  <si>
    <t>21:0232:001294</t>
  </si>
  <si>
    <t>21:0232:001294:0003:0001:00</t>
  </si>
  <si>
    <t>074P  :931518:00:------:--</t>
  </si>
  <si>
    <t>21:0846:001373</t>
  </si>
  <si>
    <t>21:0232:001295</t>
  </si>
  <si>
    <t>21:0232:001295:0003:0001:00</t>
  </si>
  <si>
    <t>074P  :931519:00:------:--</t>
  </si>
  <si>
    <t>21:0846:001374</t>
  </si>
  <si>
    <t>21:0232:001296</t>
  </si>
  <si>
    <t>21:0232:001296:0003:0001:00</t>
  </si>
  <si>
    <t>074P  :931520:00:------:--</t>
  </si>
  <si>
    <t>21:0846:001375</t>
  </si>
  <si>
    <t>21:0232:001297</t>
  </si>
  <si>
    <t>21:0232:001297:0003:0001:00</t>
  </si>
  <si>
    <t>074P  :931523:00:------:--</t>
  </si>
  <si>
    <t>21:0846:001376</t>
  </si>
  <si>
    <t>21:0232:001298</t>
  </si>
  <si>
    <t>21:0232:001298:0003:0001:00</t>
  </si>
  <si>
    <t>074P  :931524:00:------:--</t>
  </si>
  <si>
    <t>21:0846:001377</t>
  </si>
  <si>
    <t>21:0232:001299</t>
  </si>
  <si>
    <t>21:0232:001299:0003:0001:00</t>
  </si>
  <si>
    <t>074P  :931525:00:------:--</t>
  </si>
  <si>
    <t>21:0846:001378</t>
  </si>
  <si>
    <t>21:0232:001300</t>
  </si>
  <si>
    <t>21:0232:001300:0003:0001:00</t>
  </si>
  <si>
    <t>074P  :931526:10:------:--</t>
  </si>
  <si>
    <t>21:0846:001379</t>
  </si>
  <si>
    <t>21:0232:001301</t>
  </si>
  <si>
    <t>21:0232:001301:0003:0001:00</t>
  </si>
  <si>
    <t>074P  :931527:20:931526:10</t>
  </si>
  <si>
    <t>21:0846:001380</t>
  </si>
  <si>
    <t>21:0232:001301:0004:0001:00</t>
  </si>
  <si>
    <t>074P  :931528:00:------:--</t>
  </si>
  <si>
    <t>21:0846:001381</t>
  </si>
  <si>
    <t>21:0232:001302</t>
  </si>
  <si>
    <t>21:0232:001302:0003:0001:00</t>
  </si>
  <si>
    <t>074P  :931529:00:------:--</t>
  </si>
  <si>
    <t>21:0846:001382</t>
  </si>
  <si>
    <t>21:0232:001303</t>
  </si>
  <si>
    <t>21:0232:001303:0003:0001:00</t>
  </si>
  <si>
    <t>074P  :931530:00:------:--</t>
  </si>
  <si>
    <t>21:0846:001383</t>
  </si>
  <si>
    <t>21:0232:001304</t>
  </si>
  <si>
    <t>21:0232:001304:0003:0001:00</t>
  </si>
  <si>
    <t>074P  :931531:00:------:--</t>
  </si>
  <si>
    <t>21:0846:001384</t>
  </si>
  <si>
    <t>21:0232:001305</t>
  </si>
  <si>
    <t>21:0232:001305:0003:0001:00</t>
  </si>
  <si>
    <t>074P  :931532:00:------:--</t>
  </si>
  <si>
    <t>21:0846:001385</t>
  </si>
  <si>
    <t>21:0232:001306</t>
  </si>
  <si>
    <t>21:0232:001306:0003:0001:00</t>
  </si>
  <si>
    <t>074P  :931533:00:------:--</t>
  </si>
  <si>
    <t>21:0846:001386</t>
  </si>
  <si>
    <t>21:0232:001307</t>
  </si>
  <si>
    <t>21:0232:001307:0003:0001:00</t>
  </si>
  <si>
    <t>074P  :931534:00:------:--</t>
  </si>
  <si>
    <t>21:0846:001387</t>
  </si>
  <si>
    <t>21:0232:001308</t>
  </si>
  <si>
    <t>21:0232:001308:0003:0001:00</t>
  </si>
  <si>
    <t>074P  :931535:00:------:--</t>
  </si>
  <si>
    <t>21:0846:001388</t>
  </si>
  <si>
    <t>21:0232:001309</t>
  </si>
  <si>
    <t>21:0232:001309:0003:0001:00</t>
  </si>
  <si>
    <t>074P  :931536:00:------:--</t>
  </si>
  <si>
    <t>21:0846:001389</t>
  </si>
  <si>
    <t>21:0232:001310</t>
  </si>
  <si>
    <t>21:0232:001310:0003:0001:00</t>
  </si>
  <si>
    <t>074P  :931537:00:------:--</t>
  </si>
  <si>
    <t>21:0846:001390</t>
  </si>
  <si>
    <t>21:0232:001311</t>
  </si>
  <si>
    <t>21:0232:001311:0003:0001:00</t>
  </si>
  <si>
    <t>074P  :931538:00:------:--</t>
  </si>
  <si>
    <t>21:0846:001391</t>
  </si>
  <si>
    <t>21:0232:001312</t>
  </si>
  <si>
    <t>21:0232:001312:0003:0001:00</t>
  </si>
  <si>
    <t>074P  :931539:00:------:--</t>
  </si>
  <si>
    <t>21:0846:001392</t>
  </si>
  <si>
    <t>21:0232:001313</t>
  </si>
  <si>
    <t>21:0232:001313:0003:0001:00</t>
  </si>
  <si>
    <t>074P  :931540:00:------:--</t>
  </si>
  <si>
    <t>21:0846:001393</t>
  </si>
  <si>
    <t>21:0232:001314</t>
  </si>
  <si>
    <t>21:0232:001314:0003:0001:00</t>
  </si>
  <si>
    <t>074P  :931542:10:------:--</t>
  </si>
  <si>
    <t>21:0846:001394</t>
  </si>
  <si>
    <t>21:0232:001315</t>
  </si>
  <si>
    <t>21:0232:001315:0003:0001:00</t>
  </si>
  <si>
    <t>074P  :931543:20:931542:10</t>
  </si>
  <si>
    <t>21:0846:001395</t>
  </si>
  <si>
    <t>21:0232:001315:0004:0001:00</t>
  </si>
  <si>
    <t>074P  :931544:00:------:--</t>
  </si>
  <si>
    <t>21:0846:001396</t>
  </si>
  <si>
    <t>21:0232:001316</t>
  </si>
  <si>
    <t>21:0232:001316:0003:0001:00</t>
  </si>
  <si>
    <t>074P  :931545:00:------:--</t>
  </si>
  <si>
    <t>21:0846:001397</t>
  </si>
  <si>
    <t>21:0232:001317</t>
  </si>
  <si>
    <t>21:0232:001317:0003:0001:00</t>
  </si>
  <si>
    <t>074P  :931546:00:------:--</t>
  </si>
  <si>
    <t>21:0846:001398</t>
  </si>
  <si>
    <t>21:0232:001318</t>
  </si>
  <si>
    <t>21:0232:001318:0003:0001:00</t>
  </si>
  <si>
    <t>074P  :931547:00:------:--</t>
  </si>
  <si>
    <t>21:0846:001399</t>
  </si>
  <si>
    <t>21:0232:001319</t>
  </si>
  <si>
    <t>21:0232:001319:0003:0001:00</t>
  </si>
  <si>
    <t>074P  :931548:00:------:--</t>
  </si>
  <si>
    <t>21:0846:001400</t>
  </si>
  <si>
    <t>21:0232:001320</t>
  </si>
  <si>
    <t>21:0232:001320:0003:0001:00</t>
  </si>
  <si>
    <t>074P  :931549:00:------:--</t>
  </si>
  <si>
    <t>21:0846:001401</t>
  </si>
  <si>
    <t>21:0232:001321</t>
  </si>
  <si>
    <t>21:0232:001321:0003:0001:00</t>
  </si>
  <si>
    <t>074P  :931550:00:------:--</t>
  </si>
  <si>
    <t>21:0846:001402</t>
  </si>
  <si>
    <t>21:0232:001322</t>
  </si>
  <si>
    <t>21:0232:001322:0003:0001:00</t>
  </si>
  <si>
    <t>074P  :931551:00:------:--</t>
  </si>
  <si>
    <t>21:0846:001403</t>
  </si>
  <si>
    <t>21:0232:001323</t>
  </si>
  <si>
    <t>21:0232:001323:0003:0001:00</t>
  </si>
  <si>
    <t>074P  :931552:00:------:--</t>
  </si>
  <si>
    <t>21:0846:001404</t>
  </si>
  <si>
    <t>21:0232:001324</t>
  </si>
  <si>
    <t>21:0232:001324:0003:0001:00</t>
  </si>
  <si>
    <t>074P  :931553:00:------:--</t>
  </si>
  <si>
    <t>21:0846:001405</t>
  </si>
  <si>
    <t>21:0232:001325</t>
  </si>
  <si>
    <t>21:0232:001325:0003:0001:00</t>
  </si>
  <si>
    <t>074P  :931554:00:------:--</t>
  </si>
  <si>
    <t>21:0846:001406</t>
  </si>
  <si>
    <t>21:0232:001326</t>
  </si>
  <si>
    <t>21:0232:001326:0003:0001:00</t>
  </si>
  <si>
    <t>074P  :931555:00:------:--</t>
  </si>
  <si>
    <t>21:0846:001407</t>
  </si>
  <si>
    <t>21:0232:001327</t>
  </si>
  <si>
    <t>21:0232:001327:0003:0001:00</t>
  </si>
  <si>
    <t>074P  :931556:00:------:--</t>
  </si>
  <si>
    <t>21:0846:001408</t>
  </si>
  <si>
    <t>21:0232:001328</t>
  </si>
  <si>
    <t>21:0232:001328:0003:0001:00</t>
  </si>
  <si>
    <t>074P  :931557:00:------:--</t>
  </si>
  <si>
    <t>21:0846:001409</t>
  </si>
  <si>
    <t>21:0232:001329</t>
  </si>
  <si>
    <t>21:0232:001329:0003:0001:00</t>
  </si>
  <si>
    <t>074P  :931558:00:------:--</t>
  </si>
  <si>
    <t>21:0846:001410</t>
  </si>
  <si>
    <t>21:0232:001330</t>
  </si>
  <si>
    <t>21:0232:001330:0003:0001:00</t>
  </si>
  <si>
    <t>074P  :931560:00:------:--</t>
  </si>
  <si>
    <t>21:0846:001411</t>
  </si>
  <si>
    <t>21:0232:001331</t>
  </si>
  <si>
    <t>21:0232:001331:0003:0001:00</t>
  </si>
  <si>
    <t>074P  :931562:00:------:--</t>
  </si>
  <si>
    <t>21:0846:001412</t>
  </si>
  <si>
    <t>21:0232:001332</t>
  </si>
  <si>
    <t>21:0232:001332:0003:0001:00</t>
  </si>
  <si>
    <t>074P  :931563:10:------:--</t>
  </si>
  <si>
    <t>21:0846:001413</t>
  </si>
  <si>
    <t>21:0232:001333</t>
  </si>
  <si>
    <t>21:0232:001333:0003:0001:00</t>
  </si>
  <si>
    <t>074P  :931564:20:931563:10</t>
  </si>
  <si>
    <t>21:0846:001414</t>
  </si>
  <si>
    <t>21:0232:001333:0004:0001:00</t>
  </si>
  <si>
    <t>074P  :931565:00:------:--</t>
  </si>
  <si>
    <t>21:0846:001415</t>
  </si>
  <si>
    <t>21:0232:001334</t>
  </si>
  <si>
    <t>21:0232:001334:0003:0001:00</t>
  </si>
  <si>
    <t>074P  :931566:00:------:--</t>
  </si>
  <si>
    <t>21:0846:001416</t>
  </si>
  <si>
    <t>21:0232:001335</t>
  </si>
  <si>
    <t>21:0232:001335:0003:0001:00</t>
  </si>
  <si>
    <t>074P  :931567:00:------:--</t>
  </si>
  <si>
    <t>21:0846:001417</t>
  </si>
  <si>
    <t>21:0232:001336</t>
  </si>
  <si>
    <t>21:0232:001336:0003:0001:00</t>
  </si>
  <si>
    <t>074P  :931568:00:------:--</t>
  </si>
  <si>
    <t>21:0846:001418</t>
  </si>
  <si>
    <t>21:0232:001337</t>
  </si>
  <si>
    <t>21:0232:001337:0003:0001:00</t>
  </si>
  <si>
    <t>074P  :931569:00:------:--</t>
  </si>
  <si>
    <t>21:0846:001419</t>
  </si>
  <si>
    <t>21:0232:001338</t>
  </si>
  <si>
    <t>21:0232:001338:0003:0001:00</t>
  </si>
  <si>
    <t>074P  :931570:00:------:--</t>
  </si>
  <si>
    <t>21:0846:001420</t>
  </si>
  <si>
    <t>21:0232:001339</t>
  </si>
  <si>
    <t>21:0232:001339:0003:0001:00</t>
  </si>
  <si>
    <t>074P  :931571:00:------:--</t>
  </si>
  <si>
    <t>21:0846:001421</t>
  </si>
  <si>
    <t>21:0232:001340</t>
  </si>
  <si>
    <t>21:0232:001340:0003:0001:00</t>
  </si>
  <si>
    <t>074P  :931572:00:------:--</t>
  </si>
  <si>
    <t>21:0846:001422</t>
  </si>
  <si>
    <t>21:0232:001341</t>
  </si>
  <si>
    <t>21:0232:001341:0003:0001:00</t>
  </si>
  <si>
    <t>074P  :931573:00:------:--</t>
  </si>
  <si>
    <t>21:0846:001423</t>
  </si>
  <si>
    <t>21:0232:001342</t>
  </si>
  <si>
    <t>21:0232:001342:0003:0001:00</t>
  </si>
  <si>
    <t>074P  :931574:00:------:--</t>
  </si>
  <si>
    <t>21:0846:001424</t>
  </si>
  <si>
    <t>21:0232:001343</t>
  </si>
  <si>
    <t>21:0232:001343:0003:0001:00</t>
  </si>
  <si>
    <t>074P  :933002:00:------:--</t>
  </si>
  <si>
    <t>21:0846:001425</t>
  </si>
  <si>
    <t>21:0232:001344</t>
  </si>
  <si>
    <t>21:0232:001344:0003:0001:00</t>
  </si>
  <si>
    <t>074P  :933003:10:------:--</t>
  </si>
  <si>
    <t>21:0846:001426</t>
  </si>
  <si>
    <t>21:0232:001345</t>
  </si>
  <si>
    <t>21:0232:001345:0003:0001:00</t>
  </si>
  <si>
    <t>074P  :933004:20:933003:10</t>
  </si>
  <si>
    <t>21:0846:001427</t>
  </si>
  <si>
    <t>21:0232:001345:0004:0001:00</t>
  </si>
  <si>
    <t>074P  :933005:00:------:--</t>
  </si>
  <si>
    <t>21:0846:001428</t>
  </si>
  <si>
    <t>21:0232:001346</t>
  </si>
  <si>
    <t>21:0232:001346:0003:0001:00</t>
  </si>
  <si>
    <t>074P  :933006:00:------:--</t>
  </si>
  <si>
    <t>21:0846:001429</t>
  </si>
  <si>
    <t>21:0232:001347</t>
  </si>
  <si>
    <t>21:0232:001347:0003:0001:00</t>
  </si>
  <si>
    <t>074P  :933007:00:------:--</t>
  </si>
  <si>
    <t>21:0846:001430</t>
  </si>
  <si>
    <t>21:0232:001348</t>
  </si>
  <si>
    <t>21:0232:001348:0003:0001:00</t>
  </si>
  <si>
    <t>074P  :933008:00:------:--</t>
  </si>
  <si>
    <t>21:0846:001431</t>
  </si>
  <si>
    <t>21:0232:001349</t>
  </si>
  <si>
    <t>21:0232:001349:0003:0001:00</t>
  </si>
  <si>
    <t>074P  :933009:00:------:--</t>
  </si>
  <si>
    <t>21:0846:001432</t>
  </si>
  <si>
    <t>21:0232:001350</t>
  </si>
  <si>
    <t>21:0232:001350:0003:0001:00</t>
  </si>
  <si>
    <t>074P  :933010:00:------:--</t>
  </si>
  <si>
    <t>21:0846:001433</t>
  </si>
  <si>
    <t>21:0232:001351</t>
  </si>
  <si>
    <t>21:0232:001351:0003:0001:00</t>
  </si>
  <si>
    <t>074P  :933011:00:------:--</t>
  </si>
  <si>
    <t>21:0846:001434</t>
  </si>
  <si>
    <t>21:0232:001352</t>
  </si>
  <si>
    <t>21:0232:001352:0003:0001:00</t>
  </si>
  <si>
    <t>074P  :933012:00:------:--</t>
  </si>
  <si>
    <t>21:0846:001435</t>
  </si>
  <si>
    <t>21:0232:001353</t>
  </si>
  <si>
    <t>21:0232:001353:0003:0001:00</t>
  </si>
  <si>
    <t>074P  :933014:00:------:--</t>
  </si>
  <si>
    <t>21:0846:001436</t>
  </si>
  <si>
    <t>21:0232:001354</t>
  </si>
  <si>
    <t>21:0232:001354:0003:0001:00</t>
  </si>
  <si>
    <t>074P  :933015:00:------:--</t>
  </si>
  <si>
    <t>21:0846:001437</t>
  </si>
  <si>
    <t>21:0232:001355</t>
  </si>
  <si>
    <t>21:0232:001355:0003:0001:00</t>
  </si>
  <si>
    <t>074P  :933016:00:------:--</t>
  </si>
  <si>
    <t>21:0846:001438</t>
  </si>
  <si>
    <t>21:0232:001356</t>
  </si>
  <si>
    <t>21:0232:001356:0003:0001:00</t>
  </si>
  <si>
    <t>074P  :933017:00:------:--</t>
  </si>
  <si>
    <t>21:0846:001439</t>
  </si>
  <si>
    <t>21:0232:001357</t>
  </si>
  <si>
    <t>21:0232:001357:0003:0001:00</t>
  </si>
  <si>
    <t>074P  :933018:00:------:--</t>
  </si>
  <si>
    <t>21:0846:001440</t>
  </si>
  <si>
    <t>21:0232:001358</t>
  </si>
  <si>
    <t>21:0232:001358:0003:0001:00</t>
  </si>
  <si>
    <t>074P  :933019:00:------:--</t>
  </si>
  <si>
    <t>21:0846:001441</t>
  </si>
  <si>
    <t>21:0232:001359</t>
  </si>
  <si>
    <t>21:0232:001359:0003:0001:00</t>
  </si>
  <si>
    <t>074P  :933020:00:------:--</t>
  </si>
  <si>
    <t>21:0846:001442</t>
  </si>
  <si>
    <t>21:0232:001360</t>
  </si>
  <si>
    <t>21:0232:001360:0003:0001:00</t>
  </si>
  <si>
    <t>074P  :933022:00:------:--</t>
  </si>
  <si>
    <t>21:0846:001443</t>
  </si>
  <si>
    <t>21:0232:001361</t>
  </si>
  <si>
    <t>21:0232:001361:0003:0001:00</t>
  </si>
  <si>
    <t>074P  :933023:00:------:--</t>
  </si>
  <si>
    <t>21:0846:001444</t>
  </si>
  <si>
    <t>21:0232:001362</t>
  </si>
  <si>
    <t>21:0232:001362:0003:0001:00</t>
  </si>
  <si>
    <t>074P  :933024:00:------:--</t>
  </si>
  <si>
    <t>21:0846:001445</t>
  </si>
  <si>
    <t>21:0232:001363</t>
  </si>
  <si>
    <t>21:0232:001363:0003:0001:00</t>
  </si>
  <si>
    <t>074P  :933025:10:------:--</t>
  </si>
  <si>
    <t>21:0846:001446</t>
  </si>
  <si>
    <t>21:0232:001364</t>
  </si>
  <si>
    <t>21:0232:001364:0003:0001:00</t>
  </si>
  <si>
    <t>074P  :933027:20:933025:10</t>
  </si>
  <si>
    <t>21:0846:001447</t>
  </si>
  <si>
    <t>21:0232:001364:0004:0001:00</t>
  </si>
  <si>
    <t>074P  :933028:00:------:--</t>
  </si>
  <si>
    <t>21:0846:001448</t>
  </si>
  <si>
    <t>21:0232:001365</t>
  </si>
  <si>
    <t>21:0232:001365:0003:0001:00</t>
  </si>
  <si>
    <t>074P  :933029:00:------:--</t>
  </si>
  <si>
    <t>21:0846:001449</t>
  </si>
  <si>
    <t>21:0232:001366</t>
  </si>
  <si>
    <t>21:0232:001366:0003:0001:00</t>
  </si>
  <si>
    <t>074P  :933030:00:------:--</t>
  </si>
  <si>
    <t>21:0846:001450</t>
  </si>
  <si>
    <t>21:0232:001367</t>
  </si>
  <si>
    <t>21:0232:001367:0003:0001:00</t>
  </si>
  <si>
    <t>074P  :933031:00:------:--</t>
  </si>
  <si>
    <t>21:0846:001451</t>
  </si>
  <si>
    <t>21:0232:001368</t>
  </si>
  <si>
    <t>21:0232:001368:0003:0001:00</t>
  </si>
  <si>
    <t>074P  :933032:00:------:--</t>
  </si>
  <si>
    <t>21:0846:001452</t>
  </si>
  <si>
    <t>21:0232:001369</t>
  </si>
  <si>
    <t>21:0232:001369:0003:0001:00</t>
  </si>
  <si>
    <t>074P  :933033:00:------:--</t>
  </si>
  <si>
    <t>21:0846:001453</t>
  </si>
  <si>
    <t>21:0232:001370</t>
  </si>
  <si>
    <t>21:0232:001370:0003:0001:00</t>
  </si>
  <si>
    <t>074P  :933034:00:------:--</t>
  </si>
  <si>
    <t>21:0846:001454</t>
  </si>
  <si>
    <t>21:0232:001371</t>
  </si>
  <si>
    <t>21:0232:001371:0003:0001:00</t>
  </si>
  <si>
    <t>074P  :933035:00:------:--</t>
  </si>
  <si>
    <t>21:0846:001455</t>
  </si>
  <si>
    <t>21:0232:001372</t>
  </si>
  <si>
    <t>21:0232:001372:0003:0001:00</t>
  </si>
  <si>
    <t>074P  :933036:00:------:--</t>
  </si>
  <si>
    <t>21:0846:001456</t>
  </si>
  <si>
    <t>21:0232:001373</t>
  </si>
  <si>
    <t>21:0232:001373:0003:0001:00</t>
  </si>
  <si>
    <t>074P  :933037:00:------:--</t>
  </si>
  <si>
    <t>21:0846:001457</t>
  </si>
  <si>
    <t>21:0232:001374</t>
  </si>
  <si>
    <t>21:0232:001374:0003:0001:00</t>
  </si>
  <si>
    <t>074P  :933038:00:------:--</t>
  </si>
  <si>
    <t>21:0846:001458</t>
  </si>
  <si>
    <t>21:0232:001375</t>
  </si>
  <si>
    <t>21:0232:001375:0003:0001:00</t>
  </si>
  <si>
    <t>074P  :933039:00:------:--</t>
  </si>
  <si>
    <t>21:0846:001459</t>
  </si>
  <si>
    <t>21:0232:001376</t>
  </si>
  <si>
    <t>21:0232:001376:0003:0001:00</t>
  </si>
  <si>
    <t>074P  :933040:00:------:--</t>
  </si>
  <si>
    <t>21:0846:001460</t>
  </si>
  <si>
    <t>21:0232:001377</t>
  </si>
  <si>
    <t>21:0232:001377:0003:0001:00</t>
  </si>
  <si>
    <t>074P  :933042:00:------:--</t>
  </si>
  <si>
    <t>21:0846:001461</t>
  </si>
  <si>
    <t>21:0232:001378</t>
  </si>
  <si>
    <t>21:0232:001378:0003:0001:00</t>
  </si>
  <si>
    <t>074P  :933043:00:------:--</t>
  </si>
  <si>
    <t>21:0846:001462</t>
  </si>
  <si>
    <t>21:0232:001379</t>
  </si>
  <si>
    <t>21:0232:001379:0003:0001:00</t>
  </si>
  <si>
    <t>074P  :933044:10:------:--</t>
  </si>
  <si>
    <t>21:0846:001463</t>
  </si>
  <si>
    <t>21:0232:001380</t>
  </si>
  <si>
    <t>21:0232:001380:0003:0001:00</t>
  </si>
  <si>
    <t>074P  :933045:20:933044:10</t>
  </si>
  <si>
    <t>21:0846:001464</t>
  </si>
  <si>
    <t>21:0232:001380:0004:0001:00</t>
  </si>
  <si>
    <t>074P  :933047:00:------:--</t>
  </si>
  <si>
    <t>21:0846:001465</t>
  </si>
  <si>
    <t>21:0232:001381</t>
  </si>
  <si>
    <t>21:0232:001381:0003:0001:00</t>
  </si>
  <si>
    <t>074P  :933048:00:------:--</t>
  </si>
  <si>
    <t>21:0846:001466</t>
  </si>
  <si>
    <t>21:0232:001382</t>
  </si>
  <si>
    <t>21:0232:001382:0003:0001:00</t>
  </si>
  <si>
    <t>074P  :933049:00:------:--</t>
  </si>
  <si>
    <t>21:0846:001467</t>
  </si>
  <si>
    <t>21:0232:001383</t>
  </si>
  <si>
    <t>21:0232:001383:0003:0001:00</t>
  </si>
  <si>
    <t>074P  :933050:00:------:--</t>
  </si>
  <si>
    <t>21:0846:001468</t>
  </si>
  <si>
    <t>21:0232:001384</t>
  </si>
  <si>
    <t>21:0232:001384:0003:0001:00</t>
  </si>
  <si>
    <t>074P  :933051:00:------:--</t>
  </si>
  <si>
    <t>21:0846:001469</t>
  </si>
  <si>
    <t>21:0232:001385</t>
  </si>
  <si>
    <t>21:0232:001385:0003:0001:00</t>
  </si>
  <si>
    <t>074P  :933052:00:------:--</t>
  </si>
  <si>
    <t>21:0846:001470</t>
  </si>
  <si>
    <t>21:0232:001386</t>
  </si>
  <si>
    <t>21:0232:001386:0003:0001:00</t>
  </si>
  <si>
    <t>074P  :933053:00:------:--</t>
  </si>
  <si>
    <t>21:0846:001471</t>
  </si>
  <si>
    <t>21:0232:001387</t>
  </si>
  <si>
    <t>21:0232:001387:0003:0001:00</t>
  </si>
  <si>
    <t>074P  :933054:00:------:--</t>
  </si>
  <si>
    <t>21:0846:001472</t>
  </si>
  <si>
    <t>21:0232:001388</t>
  </si>
  <si>
    <t>21:0232:001388:0003:0001:00</t>
  </si>
  <si>
    <t>074P  :933055:00:------:--</t>
  </si>
  <si>
    <t>21:0846:001473</t>
  </si>
  <si>
    <t>21:0232:001389</t>
  </si>
  <si>
    <t>21:0232:001389:0003:0001:00</t>
  </si>
  <si>
    <t>074P  :933056:00:------:--</t>
  </si>
  <si>
    <t>21:0846:001474</t>
  </si>
  <si>
    <t>21:0232:001390</t>
  </si>
  <si>
    <t>21:0232:001390:0003:0001:00</t>
  </si>
  <si>
    <t>074P  :933057:00:------:--</t>
  </si>
  <si>
    <t>21:0846:001475</t>
  </si>
  <si>
    <t>21:0232:001391</t>
  </si>
  <si>
    <t>21:0232:001391:0003:0001:00</t>
  </si>
  <si>
    <t>074P  :933058:00:------:--</t>
  </si>
  <si>
    <t>21:0846:001476</t>
  </si>
  <si>
    <t>21:0232:001392</t>
  </si>
  <si>
    <t>21:0232:001392:0003:0001:00</t>
  </si>
  <si>
    <t>074P  :933059:00:------:--</t>
  </si>
  <si>
    <t>21:0846:001477</t>
  </si>
  <si>
    <t>21:0232:001393</t>
  </si>
  <si>
    <t>21:0232:001393:0003:0001:00</t>
  </si>
  <si>
    <t>074P  :933060:00:------:--</t>
  </si>
  <si>
    <t>21:0846:001478</t>
  </si>
  <si>
    <t>21:0232:001394</t>
  </si>
  <si>
    <t>21:0232:001394:0003:0001:00</t>
  </si>
  <si>
    <t>074P  :933062:00:------:--</t>
  </si>
  <si>
    <t>21:0846:001479</t>
  </si>
  <si>
    <t>21:0232:001395</t>
  </si>
  <si>
    <t>21:0232:001395:0003:0001:00</t>
  </si>
  <si>
    <t>074P  :933063:00:------:--</t>
  </si>
  <si>
    <t>21:0846:001480</t>
  </si>
  <si>
    <t>21:0232:001396</t>
  </si>
  <si>
    <t>21:0232:001396:0003:0001:00</t>
  </si>
  <si>
    <t>074P  :933064:00:------:--</t>
  </si>
  <si>
    <t>21:0846:001481</t>
  </si>
  <si>
    <t>21:0232:001397</t>
  </si>
  <si>
    <t>21:0232:001397:0003:0001:00</t>
  </si>
  <si>
    <t>074P  :933065:00:------:--</t>
  </si>
  <si>
    <t>21:0846:001482</t>
  </si>
  <si>
    <t>21:0232:001398</t>
  </si>
  <si>
    <t>21:0232:001398:0003:0001:00</t>
  </si>
  <si>
    <t>074P  :933066:10:------:--</t>
  </si>
  <si>
    <t>21:0846:001483</t>
  </si>
  <si>
    <t>21:0232:001399</t>
  </si>
  <si>
    <t>21:0232:001399:0003:0001:00</t>
  </si>
  <si>
    <t>074P  :933067:20:933066:10</t>
  </si>
  <si>
    <t>21:0846:001484</t>
  </si>
  <si>
    <t>21:0232:001399:0004:0001:00</t>
  </si>
  <si>
    <t>074P  :933069:00:------:--</t>
  </si>
  <si>
    <t>21:0846:001485</t>
  </si>
  <si>
    <t>21:0232:001400</t>
  </si>
  <si>
    <t>21:0232:001400:0003:0001:00</t>
  </si>
  <si>
    <t>074P  :933070:00:------:--</t>
  </si>
  <si>
    <t>21:0846:001486</t>
  </si>
  <si>
    <t>21:0232:001401</t>
  </si>
  <si>
    <t>21:0232:001401:0003:0001:00</t>
  </si>
  <si>
    <t>074P  :933071:00:------:--</t>
  </si>
  <si>
    <t>21:0846:001487</t>
  </si>
  <si>
    <t>21:0232:001402</t>
  </si>
  <si>
    <t>21:0232:001402:0003:0001:00</t>
  </si>
  <si>
    <t>074P  :933072:00:------:--</t>
  </si>
  <si>
    <t>21:0846:001488</t>
  </si>
  <si>
    <t>21:0232:001403</t>
  </si>
  <si>
    <t>21:0232:001403:0003:0001:00</t>
  </si>
  <si>
    <t>074P  :933073:00:------:--</t>
  </si>
  <si>
    <t>21:0846:001489</t>
  </si>
  <si>
    <t>21:0232:001404</t>
  </si>
  <si>
    <t>21:0232:001404:0003:0001:00</t>
  </si>
  <si>
    <t>074P  :933074:00:------:--</t>
  </si>
  <si>
    <t>21:0846:001490</t>
  </si>
  <si>
    <t>21:0232:001405</t>
  </si>
  <si>
    <t>21:0232:001405:0003:0001:00</t>
  </si>
  <si>
    <t>074P  :933075:00:------:--</t>
  </si>
  <si>
    <t>21:0846:001491</t>
  </si>
  <si>
    <t>21:0232:001406</t>
  </si>
  <si>
    <t>21:0232:001406:0003:0001:00</t>
  </si>
  <si>
    <t>074P  :933076:00:------:--</t>
  </si>
  <si>
    <t>21:0846:001492</t>
  </si>
  <si>
    <t>21:0232:001407</t>
  </si>
  <si>
    <t>21:0232:001407:0003:0001:00</t>
  </si>
  <si>
    <t>074P  :933077:00:------:--</t>
  </si>
  <si>
    <t>21:0846:001493</t>
  </si>
  <si>
    <t>21:0232:001408</t>
  </si>
  <si>
    <t>21:0232:001408:0003:0001:00</t>
  </si>
  <si>
    <t>074P  :933078:00:------:--</t>
  </si>
  <si>
    <t>21:0846:001494</t>
  </si>
  <si>
    <t>21:0232:001409</t>
  </si>
  <si>
    <t>21:0232:001409:0003:0001:00</t>
  </si>
  <si>
    <t>074P  :933079:00:------:--</t>
  </si>
  <si>
    <t>21:0846:001495</t>
  </si>
  <si>
    <t>21:0232:001410</t>
  </si>
  <si>
    <t>21:0232:001410:0003:0001:00</t>
  </si>
  <si>
    <t>074P  :933080:00:------:--</t>
  </si>
  <si>
    <t>21:0846:001496</t>
  </si>
  <si>
    <t>21:0232:001411</t>
  </si>
  <si>
    <t>21:0232:001411:0003:0001:00</t>
  </si>
  <si>
    <t>074P  :933082:10:------:--</t>
  </si>
  <si>
    <t>21:0846:001497</t>
  </si>
  <si>
    <t>21:0232:001412</t>
  </si>
  <si>
    <t>21:0232:001412:0003:0001:00</t>
  </si>
  <si>
    <t>074P  :933083:20:933082:10</t>
  </si>
  <si>
    <t>21:0846:001498</t>
  </si>
  <si>
    <t>21:0232:001412:0004:0001:00</t>
  </si>
  <si>
    <t>074P  :933084:00:------:--</t>
  </si>
  <si>
    <t>21:0846:001499</t>
  </si>
  <si>
    <t>21:0232:001413</t>
  </si>
  <si>
    <t>21:0232:001413:0003:0001:00</t>
  </si>
  <si>
    <t>074P  :933085:00:------:--</t>
  </si>
  <si>
    <t>21:0846:001500</t>
  </si>
  <si>
    <t>21:0232:001414</t>
  </si>
  <si>
    <t>21:0232:001414:0003:0001:00</t>
  </si>
  <si>
    <t>074P  :933086:00:------:--</t>
  </si>
  <si>
    <t>21:0846:001501</t>
  </si>
  <si>
    <t>21:0232:001415</t>
  </si>
  <si>
    <t>21:0232:001415:0003:0001:00</t>
  </si>
  <si>
    <t>074P  :933087:00:------:--</t>
  </si>
  <si>
    <t>21:0846:001502</t>
  </si>
  <si>
    <t>21:0232:001416</t>
  </si>
  <si>
    <t>21:0232:001416:0003:0001:00</t>
  </si>
  <si>
    <t>074P  :933088:00:------:--</t>
  </si>
  <si>
    <t>21:0846:001503</t>
  </si>
  <si>
    <t>21:0232:001417</t>
  </si>
  <si>
    <t>21:0232:001417:0003:0001:00</t>
  </si>
  <si>
    <t>074P  :933089:00:------:--</t>
  </si>
  <si>
    <t>21:0846:001504</t>
  </si>
  <si>
    <t>21:0232:001418</t>
  </si>
  <si>
    <t>21:0232:001418:0003:0001:00</t>
  </si>
  <si>
    <t>074P  :933090:00:------:--</t>
  </si>
  <si>
    <t>21:0846:001505</t>
  </si>
  <si>
    <t>21:0232:001419</t>
  </si>
  <si>
    <t>21:0232:001419:0003:0001:00</t>
  </si>
  <si>
    <t>074P  :933091:00:------:--</t>
  </si>
  <si>
    <t>21:0846:001506</t>
  </si>
  <si>
    <t>21:0232:001420</t>
  </si>
  <si>
    <t>21:0232:001420:0003:0001:00</t>
  </si>
  <si>
    <t>074P  :933092:00:------:--</t>
  </si>
  <si>
    <t>21:0846:001507</t>
  </si>
  <si>
    <t>21:0232:001421</t>
  </si>
  <si>
    <t>21:0232:001421:0003:0001:00</t>
  </si>
  <si>
    <t>074P  :933093:00:------:--</t>
  </si>
  <si>
    <t>21:0846:001508</t>
  </si>
  <si>
    <t>21:0232:001422</t>
  </si>
  <si>
    <t>21:0232:001422:0003:0001:00</t>
  </si>
  <si>
    <t>074P  :933094:00:------:--</t>
  </si>
  <si>
    <t>21:0846:001509</t>
  </si>
  <si>
    <t>21:0232:001423</t>
  </si>
  <si>
    <t>21:0232:001423:0003:0001:00</t>
  </si>
  <si>
    <t>074P  :933095:00:------:--</t>
  </si>
  <si>
    <t>21:0846:001510</t>
  </si>
  <si>
    <t>21:0232:001424</t>
  </si>
  <si>
    <t>21:0232:001424:0003:0001:00</t>
  </si>
  <si>
    <t>074P  :933096:00:------:--</t>
  </si>
  <si>
    <t>21:0846:001511</t>
  </si>
  <si>
    <t>21:0232:001425</t>
  </si>
  <si>
    <t>21:0232:001425:0003:0001:00</t>
  </si>
  <si>
    <t>074P  :933097:00:------:--</t>
  </si>
  <si>
    <t>21:0846:001512</t>
  </si>
  <si>
    <t>21:0232:001426</t>
  </si>
  <si>
    <t>21:0232:001426:0003:0001:00</t>
  </si>
  <si>
    <t>074P  :933099:00:------:--</t>
  </si>
  <si>
    <t>21:0846:001513</t>
  </si>
  <si>
    <t>21:0232:001427</t>
  </si>
  <si>
    <t>21:0232:001427:0003:0001:00</t>
  </si>
  <si>
    <t>074P  :933100:00:------:--</t>
  </si>
  <si>
    <t>21:0846:001514</t>
  </si>
  <si>
    <t>21:0232:001428</t>
  </si>
  <si>
    <t>21:0232:001428:0003:0001:00</t>
  </si>
  <si>
    <t>074P  :933102:10:------:--</t>
  </si>
  <si>
    <t>21:0846:001515</t>
  </si>
  <si>
    <t>21:0232:001429</t>
  </si>
  <si>
    <t>21:0232:001429:0003:0001:00</t>
  </si>
  <si>
    <t>074P  :933103:20:933102:10</t>
  </si>
  <si>
    <t>21:0846:001516</t>
  </si>
  <si>
    <t>21:0232:001429:0004:0001:00</t>
  </si>
  <si>
    <t>074P  :933104:00:------:--</t>
  </si>
  <si>
    <t>21:0846:001517</t>
  </si>
  <si>
    <t>21:0232:001430</t>
  </si>
  <si>
    <t>21:0232:001430:0003:0001:00</t>
  </si>
  <si>
    <t>074P  :933105:00:------:--</t>
  </si>
  <si>
    <t>21:0846:001518</t>
  </si>
  <si>
    <t>21:0232:001431</t>
  </si>
  <si>
    <t>21:0232:001431:0003:0001:00</t>
  </si>
  <si>
    <t>074P  :933106:00:------:--</t>
  </si>
  <si>
    <t>21:0846:001519</t>
  </si>
  <si>
    <t>21:0232:001432</t>
  </si>
  <si>
    <t>21:0232:001432:0003:0001:00</t>
  </si>
  <si>
    <t>074P  :933107:00:------:--</t>
  </si>
  <si>
    <t>21:0846:001520</t>
  </si>
  <si>
    <t>21:0232:001433</t>
  </si>
  <si>
    <t>21:0232:001433:0003:0001:00</t>
  </si>
  <si>
    <t>074P  :933108:00:------:--</t>
  </si>
  <si>
    <t>21:0846:001521</t>
  </si>
  <si>
    <t>21:0232:001434</t>
  </si>
  <si>
    <t>21:0232:001434:0003:0001:00</t>
  </si>
  <si>
    <t>074P  :933109:00:------:--</t>
  </si>
  <si>
    <t>21:0846:001522</t>
  </si>
  <si>
    <t>21:0232:001435</t>
  </si>
  <si>
    <t>21:0232:001435:0003:0001:00</t>
  </si>
  <si>
    <t>074P  :933110:00:------:--</t>
  </si>
  <si>
    <t>21:0846:001523</t>
  </si>
  <si>
    <t>21:0232:001436</t>
  </si>
  <si>
    <t>21:0232:001436:0003:0001:00</t>
  </si>
  <si>
    <t>074P  :933111:00:------:--</t>
  </si>
  <si>
    <t>21:0846:001524</t>
  </si>
  <si>
    <t>21:0232:001437</t>
  </si>
  <si>
    <t>21:0232:001437:0003:0001:00</t>
  </si>
  <si>
    <t>074P  :933112:00:------:--</t>
  </si>
  <si>
    <t>21:0846:001525</t>
  </si>
  <si>
    <t>21:0232:001438</t>
  </si>
  <si>
    <t>21:0232:001438:0003:0001:00</t>
  </si>
  <si>
    <t>074P  :933113:00:------:--</t>
  </si>
  <si>
    <t>21:0846:001526</t>
  </si>
  <si>
    <t>21:0232:001439</t>
  </si>
  <si>
    <t>21:0232:001439:0003:0001:00</t>
  </si>
  <si>
    <t>074P  :933114:00:------:--</t>
  </si>
  <si>
    <t>21:0846:001527</t>
  </si>
  <si>
    <t>21:0232:001440</t>
  </si>
  <si>
    <t>21:0232:001440:0003:0001:00</t>
  </si>
  <si>
    <t>074P  :933115:00:------:--</t>
  </si>
  <si>
    <t>21:0846:001528</t>
  </si>
  <si>
    <t>21:0232:001441</t>
  </si>
  <si>
    <t>21:0232:001441:0003:0001:00</t>
  </si>
  <si>
    <t>074P  :933116:00:------:--</t>
  </si>
  <si>
    <t>21:0846:001529</t>
  </si>
  <si>
    <t>21:0232:001442</t>
  </si>
  <si>
    <t>21:0232:001442:0003:0001:00</t>
  </si>
  <si>
    <t>074P  :933117:00:------:--</t>
  </si>
  <si>
    <t>21:0846:001530</t>
  </si>
  <si>
    <t>21:0232:001443</t>
  </si>
  <si>
    <t>21:0232:001443:0003:0001:00</t>
  </si>
  <si>
    <t>074P  :933119:00:------:--</t>
  </si>
  <si>
    <t>21:0846:001531</t>
  </si>
  <si>
    <t>21:0232:001444</t>
  </si>
  <si>
    <t>21:0232:001444:0003:0001:00</t>
  </si>
  <si>
    <t>074P  :933120:00:------:--</t>
  </si>
  <si>
    <t>21:0846:001532</t>
  </si>
  <si>
    <t>21:0232:001445</t>
  </si>
  <si>
    <t>21:0232:001445:0003:0001:00</t>
  </si>
  <si>
    <t>074P  :933122:00:------:--</t>
  </si>
  <si>
    <t>21:0846:001533</t>
  </si>
  <si>
    <t>21:0232:001446</t>
  </si>
  <si>
    <t>21:0232:001446:0003:0001:00</t>
  </si>
  <si>
    <t>074P  :933123:00:------:--</t>
  </si>
  <si>
    <t>21:0846:001534</t>
  </si>
  <si>
    <t>21:0232:001447</t>
  </si>
  <si>
    <t>21:0232:001447:0003:0001:00</t>
  </si>
  <si>
    <t>074P  :933124:00:------:--</t>
  </si>
  <si>
    <t>21:0846:001535</t>
  </si>
  <si>
    <t>21:0232:001448</t>
  </si>
  <si>
    <t>21:0232:001448:0003:0001:00</t>
  </si>
  <si>
    <t>074P  :933125:00:------:--</t>
  </si>
  <si>
    <t>21:0846:001536</t>
  </si>
  <si>
    <t>21:0232:001449</t>
  </si>
  <si>
    <t>21:0232:001449:0003:0001:00</t>
  </si>
  <si>
    <t>074P  :933126:00:------:--</t>
  </si>
  <si>
    <t>21:0846:001537</t>
  </si>
  <si>
    <t>21:0232:001450</t>
  </si>
  <si>
    <t>21:0232:001450:0003:0001:00</t>
  </si>
  <si>
    <t>074P  :933127:00:------:--</t>
  </si>
  <si>
    <t>21:0846:001538</t>
  </si>
  <si>
    <t>21:0232:001451</t>
  </si>
  <si>
    <t>21:0232:001451:0003:0001:00</t>
  </si>
  <si>
    <t>074P  :933128:00:------:--</t>
  </si>
  <si>
    <t>21:0846:001539</t>
  </si>
  <si>
    <t>21:0232:001452</t>
  </si>
  <si>
    <t>21:0232:001452:0003:0001:00</t>
  </si>
  <si>
    <t>074P  :933129:00:------:--</t>
  </si>
  <si>
    <t>21:0846:001540</t>
  </si>
  <si>
    <t>21:0232:001453</t>
  </si>
  <si>
    <t>21:0232:001453:0003:0001:00</t>
  </si>
  <si>
    <t>074P  :933130:10:------:--</t>
  </si>
  <si>
    <t>21:0846:001541</t>
  </si>
  <si>
    <t>21:0232:001454</t>
  </si>
  <si>
    <t>21:0232:001454:0003:0001:00</t>
  </si>
  <si>
    <t>074P  :933132:20:933130:10</t>
  </si>
  <si>
    <t>21:0846:001542</t>
  </si>
  <si>
    <t>21:0232:001454:0004:0001:00</t>
  </si>
  <si>
    <t>074P  :933133:00:------:--</t>
  </si>
  <si>
    <t>21:0846:001543</t>
  </si>
  <si>
    <t>21:0232:001455</t>
  </si>
  <si>
    <t>21:0232:001455:0003:0001:00</t>
  </si>
  <si>
    <t>074P  :933134:00:------:--</t>
  </si>
  <si>
    <t>21:0846:001544</t>
  </si>
  <si>
    <t>21:0232:001456</t>
  </si>
  <si>
    <t>21:0232:001456:0003:0001:00</t>
  </si>
  <si>
    <t>074P  :933135:00:------:--</t>
  </si>
  <si>
    <t>21:0846:001545</t>
  </si>
  <si>
    <t>21:0232:001457</t>
  </si>
  <si>
    <t>21:0232:001457:0003:0001:00</t>
  </si>
  <si>
    <t>074P  :933136:00:------:--</t>
  </si>
  <si>
    <t>21:0846:001546</t>
  </si>
  <si>
    <t>21:0232:001458</t>
  </si>
  <si>
    <t>21:0232:001458:0003:0001:00</t>
  </si>
  <si>
    <t>074P  :933137:00:------:--</t>
  </si>
  <si>
    <t>21:0846:001547</t>
  </si>
  <si>
    <t>21:0232:001459</t>
  </si>
  <si>
    <t>21:0232:001459:0003:0001:00</t>
  </si>
  <si>
    <t>074P  :933138:00:------:--</t>
  </si>
  <si>
    <t>21:0846:001548</t>
  </si>
  <si>
    <t>21:0232:001460</t>
  </si>
  <si>
    <t>21:0232:001460:0003:0001:00</t>
  </si>
  <si>
    <t>074P  :933139:00:------:--</t>
  </si>
  <si>
    <t>21:0846:001549</t>
  </si>
  <si>
    <t>21:0232:001461</t>
  </si>
  <si>
    <t>21:0232:001461:0003:0001:00</t>
  </si>
  <si>
    <t>074P  :933140:00:------:--</t>
  </si>
  <si>
    <t>21:0846:001550</t>
  </si>
  <si>
    <t>21:0232:001462</t>
  </si>
  <si>
    <t>21:0232:001462:0003:0001:00</t>
  </si>
  <si>
    <t>074P  :933142:00:------:--</t>
  </si>
  <si>
    <t>21:0846:001551</t>
  </si>
  <si>
    <t>21:0232:001463</t>
  </si>
  <si>
    <t>21:0232:001463:0003:0001:00</t>
  </si>
  <si>
    <t>074P  :933143:00:------:--</t>
  </si>
  <si>
    <t>21:0846:001552</t>
  </si>
  <si>
    <t>21:0232:001464</t>
  </si>
  <si>
    <t>21:0232:001464:0003:0001:00</t>
  </si>
  <si>
    <t>074P  :933144:00:------:--</t>
  </si>
  <si>
    <t>21:0846:001553</t>
  </si>
  <si>
    <t>21:0232:001465</t>
  </si>
  <si>
    <t>21:0232:001465:0003:0001:00</t>
  </si>
  <si>
    <t>074P  :933145:10:------:--</t>
  </si>
  <si>
    <t>21:0846:001554</t>
  </si>
  <si>
    <t>21:0232:001466</t>
  </si>
  <si>
    <t>21:0232:001466:0003:0001:00</t>
  </si>
  <si>
    <t>074P  :933146:20:933145:10</t>
  </si>
  <si>
    <t>21:0846:001555</t>
  </si>
  <si>
    <t>21:0232:001466:0004:0001:00</t>
  </si>
  <si>
    <t>074P  :933147:00:------:--</t>
  </si>
  <si>
    <t>21:0846:001556</t>
  </si>
  <si>
    <t>21:0232:001467</t>
  </si>
  <si>
    <t>21:0232:001467:0003:0001:00</t>
  </si>
  <si>
    <t>074P  :933148:00:------:--</t>
  </si>
  <si>
    <t>21:0846:001557</t>
  </si>
  <si>
    <t>21:0232:001468</t>
  </si>
  <si>
    <t>21:0232:001468:0003:0001:00</t>
  </si>
  <si>
    <t>074P  :933149:00:------:--</t>
  </si>
  <si>
    <t>21:0846:001558</t>
  </si>
  <si>
    <t>21:0232:001469</t>
  </si>
  <si>
    <t>21:0232:001469:0003:0001:00</t>
  </si>
  <si>
    <t>074P  :933150:00:------:--</t>
  </si>
  <si>
    <t>21:0846:001559</t>
  </si>
  <si>
    <t>21:0232:001470</t>
  </si>
  <si>
    <t>21:0232:001470:0003:0001:00</t>
  </si>
  <si>
    <t>074P  :933151:00:------:--</t>
  </si>
  <si>
    <t>21:0846:001560</t>
  </si>
  <si>
    <t>21:0232:001471</t>
  </si>
  <si>
    <t>21:0232:001471:0003:0001:00</t>
  </si>
  <si>
    <t>074P  :933152:00:------:--</t>
  </si>
  <si>
    <t>21:0846:001561</t>
  </si>
  <si>
    <t>21:0232:001472</t>
  </si>
  <si>
    <t>21:0232:001472:0003:0001:00</t>
  </si>
  <si>
    <t>074P  :933153:00:------:--</t>
  </si>
  <si>
    <t>21:0846:001562</t>
  </si>
  <si>
    <t>21:0232:001473</t>
  </si>
  <si>
    <t>21:0232:001473:0003:0001:00</t>
  </si>
  <si>
    <t>074P  :933154:00:------:--</t>
  </si>
  <si>
    <t>21:0846:001563</t>
  </si>
  <si>
    <t>21:0232:001474</t>
  </si>
  <si>
    <t>21:0232:001474:0003:0001:00</t>
  </si>
  <si>
    <t>074P  :933155:00:------:--</t>
  </si>
  <si>
    <t>21:0846:001564</t>
  </si>
  <si>
    <t>21:0232:001475</t>
  </si>
  <si>
    <t>21:0232:001475:0003:0001:00</t>
  </si>
  <si>
    <t>074P  :933157:00:------:--</t>
  </si>
  <si>
    <t>21:0846:001565</t>
  </si>
  <si>
    <t>21:0232:001476</t>
  </si>
  <si>
    <t>21:0232:001476:0003:0001:00</t>
  </si>
  <si>
    <t>074P  :933158:00:------:--</t>
  </si>
  <si>
    <t>21:0846:001566</t>
  </si>
  <si>
    <t>21:0232:001477</t>
  </si>
  <si>
    <t>21:0232:001477:0003:0001:00</t>
  </si>
  <si>
    <t>074P  :933159:00:------:--</t>
  </si>
  <si>
    <t>21:0846:001567</t>
  </si>
  <si>
    <t>21:0232:001478</t>
  </si>
  <si>
    <t>21:0232:001478:0003:0001:00</t>
  </si>
  <si>
    <t>074P  :933160:00:------:--</t>
  </si>
  <si>
    <t>21:0846:001568</t>
  </si>
  <si>
    <t>21:0232:001479</t>
  </si>
  <si>
    <t>21:0232:001479:0003:0001:00</t>
  </si>
  <si>
    <t>074P  :933162:00:------:--</t>
  </si>
  <si>
    <t>21:0846:001569</t>
  </si>
  <si>
    <t>21:0232:001480</t>
  </si>
  <si>
    <t>21:0232:001480:0003:0001:00</t>
  </si>
  <si>
    <t>074P  :933163:00:------:--</t>
  </si>
  <si>
    <t>21:0846:001570</t>
  </si>
  <si>
    <t>21:0232:001481</t>
  </si>
  <si>
    <t>21:0232:001481:0003:0001:00</t>
  </si>
  <si>
    <t>074P  :933164:00:------:--</t>
  </si>
  <si>
    <t>21:0846:001571</t>
  </si>
  <si>
    <t>21:0232:001482</t>
  </si>
  <si>
    <t>21:0232:001482:0003:0001:00</t>
  </si>
  <si>
    <t>074P  :933165:10:------:--</t>
  </si>
  <si>
    <t>21:0846:001572</t>
  </si>
  <si>
    <t>21:0232:001483</t>
  </si>
  <si>
    <t>21:0232:001483:0003:0001:00</t>
  </si>
  <si>
    <t>074P  :933166:20:933165:10</t>
  </si>
  <si>
    <t>21:0846:001573</t>
  </si>
  <si>
    <t>21:0232:001483:0004:0001:00</t>
  </si>
  <si>
    <t>074P  :933167:00:------:--</t>
  </si>
  <si>
    <t>21:0846:001574</t>
  </si>
  <si>
    <t>21:0232:001484</t>
  </si>
  <si>
    <t>21:0232:001484:0003:0001:00</t>
  </si>
  <si>
    <t>074P  :933168:00:------:--</t>
  </si>
  <si>
    <t>21:0846:001575</t>
  </si>
  <si>
    <t>21:0232:001485</t>
  </si>
  <si>
    <t>21:0232:001485:0003:0001:00</t>
  </si>
  <si>
    <t>074P  :933169:00:------:--</t>
  </si>
  <si>
    <t>21:0846:001576</t>
  </si>
  <si>
    <t>21:0232:001486</t>
  </si>
  <si>
    <t>21:0232:001486:0003:0001:00</t>
  </si>
  <si>
    <t>074P  :933170:00:------:--</t>
  </si>
  <si>
    <t>21:0846:001577</t>
  </si>
  <si>
    <t>21:0232:001487</t>
  </si>
  <si>
    <t>21:0232:001487:0003:0001:00</t>
  </si>
  <si>
    <t>074P  :933171:00:------:--</t>
  </si>
  <si>
    <t>21:0846:001578</t>
  </si>
  <si>
    <t>21:0232:001488</t>
  </si>
  <si>
    <t>21:0232:001488:0003:0001:00</t>
  </si>
  <si>
    <t>074P  :933172:00:------:--</t>
  </si>
  <si>
    <t>21:0846:001579</t>
  </si>
  <si>
    <t>21:0232:001489</t>
  </si>
  <si>
    <t>21:0232:001489:0003:0001:00</t>
  </si>
  <si>
    <t>074P  :933173:00:------:--</t>
  </si>
  <si>
    <t>21:0846:001580</t>
  </si>
  <si>
    <t>21:0232:001490</t>
  </si>
  <si>
    <t>21:0232:001490:0003:0001:00</t>
  </si>
  <si>
    <t>074P  :933174:00:------:--</t>
  </si>
  <si>
    <t>21:0846:001581</t>
  </si>
  <si>
    <t>21:0232:001491</t>
  </si>
  <si>
    <t>21:0232:001491:0003:0001:00</t>
  </si>
  <si>
    <t>074P  :933175:00:------:--</t>
  </si>
  <si>
    <t>21:0846:001582</t>
  </si>
  <si>
    <t>21:0232:001492</t>
  </si>
  <si>
    <t>21:0232:001492:0003:0001:00</t>
  </si>
  <si>
    <t>074P  :933177:00:------:--</t>
  </si>
  <si>
    <t>21:0846:001583</t>
  </si>
  <si>
    <t>21:0232:001493</t>
  </si>
  <si>
    <t>21:0232:001493:0003:0001:00</t>
  </si>
  <si>
    <t>074P  :933178:00:------:--</t>
  </si>
  <si>
    <t>21:0846:001584</t>
  </si>
  <si>
    <t>21:0232:001494</t>
  </si>
  <si>
    <t>21:0232:001494:0003:0001:00</t>
  </si>
  <si>
    <t>074P  :933179:00:------:--</t>
  </si>
  <si>
    <t>21:0846:001585</t>
  </si>
  <si>
    <t>21:0232:001495</t>
  </si>
  <si>
    <t>21:0232:001495:0003:0001:00</t>
  </si>
  <si>
    <t>074P  :933180:00:------:--</t>
  </si>
  <si>
    <t>21:0846:001586</t>
  </si>
  <si>
    <t>21:0232:001496</t>
  </si>
  <si>
    <t>21:0232:001496:0003:0001:00</t>
  </si>
  <si>
    <t>074P  :933182:00:------:--</t>
  </si>
  <si>
    <t>21:0846:001587</t>
  </si>
  <si>
    <t>21:0232:001497</t>
  </si>
  <si>
    <t>21:0232:001497:0003:0001:00</t>
  </si>
  <si>
    <t>074P  :933183:00:------:--</t>
  </si>
  <si>
    <t>21:0846:001588</t>
  </si>
  <si>
    <t>21:0232:001498</t>
  </si>
  <si>
    <t>21:0232:001498:0003:0001:00</t>
  </si>
  <si>
    <t>074P  :933184:00:------:--</t>
  </si>
  <si>
    <t>21:0846:001589</t>
  </si>
  <si>
    <t>21:0232:001499</t>
  </si>
  <si>
    <t>21:0232:001499:0003:0001:00</t>
  </si>
  <si>
    <t>074P  :933185:00:------:--</t>
  </si>
  <si>
    <t>21:0846:001590</t>
  </si>
  <si>
    <t>21:0232:001500</t>
  </si>
  <si>
    <t>21:0232:001500:0003:0001:00</t>
  </si>
  <si>
    <t>074P  :933186:00:------:--</t>
  </si>
  <si>
    <t>21:0846:001591</t>
  </si>
  <si>
    <t>21:0232:001501</t>
  </si>
  <si>
    <t>21:0232:001501:0003:0001:00</t>
  </si>
  <si>
    <t>074P  :933187:10:------:--</t>
  </si>
  <si>
    <t>21:0846:001592</t>
  </si>
  <si>
    <t>21:0232:001502</t>
  </si>
  <si>
    <t>21:0232:001502:0003:0001:00</t>
  </si>
  <si>
    <t>074P  :933188:20:933187:10</t>
  </si>
  <si>
    <t>21:0846:001593</t>
  </si>
  <si>
    <t>21:0232:001502:0004:0001:00</t>
  </si>
  <si>
    <t>074P  :933189:00:------:--</t>
  </si>
  <si>
    <t>21:0846:001594</t>
  </si>
  <si>
    <t>21:0232:001503</t>
  </si>
  <si>
    <t>21:0232:001503:0003:0001:00</t>
  </si>
  <si>
    <t>074P  :933190:00:------:--</t>
  </si>
  <si>
    <t>21:0846:001595</t>
  </si>
  <si>
    <t>21:0232:001504</t>
  </si>
  <si>
    <t>21:0232:001504:0003:0001:00</t>
  </si>
  <si>
    <t>074P  :933194:00:------:--</t>
  </si>
  <si>
    <t>21:0846:001596</t>
  </si>
  <si>
    <t>21:0232:001505</t>
  </si>
  <si>
    <t>21:0232:001505:0003:0001:00</t>
  </si>
  <si>
    <t>074P  :933195:00:------:--</t>
  </si>
  <si>
    <t>21:0846:001597</t>
  </si>
  <si>
    <t>21:0232:001506</t>
  </si>
  <si>
    <t>21:0232:001506:0003:0001:00</t>
  </si>
  <si>
    <t>074P  :933196:00:------:--</t>
  </si>
  <si>
    <t>21:0846:001598</t>
  </si>
  <si>
    <t>21:0232:001507</t>
  </si>
  <si>
    <t>21:0232:001507:0003:0001:00</t>
  </si>
  <si>
    <t>074P  :933197:00:------:--</t>
  </si>
  <si>
    <t>21:0846:001599</t>
  </si>
  <si>
    <t>21:0232:001508</t>
  </si>
  <si>
    <t>21:0232:001508:0003:0001:00</t>
  </si>
  <si>
    <t>074P  :933198:00:------:--</t>
  </si>
  <si>
    <t>21:0846:001600</t>
  </si>
  <si>
    <t>21:0232:001509</t>
  </si>
  <si>
    <t>21:0232:001509:0003:0001:00</t>
  </si>
  <si>
    <t>074P  :933199:00:------:--</t>
  </si>
  <si>
    <t>21:0846:001601</t>
  </si>
  <si>
    <t>21:0232:001510</t>
  </si>
  <si>
    <t>21:0232:001510:0003:0001:00</t>
  </si>
  <si>
    <t>074P  :933200:00:------:--</t>
  </si>
  <si>
    <t>21:0846:001602</t>
  </si>
  <si>
    <t>21:0232:001511</t>
  </si>
  <si>
    <t>21:0232:001511:0003:0001:00</t>
  </si>
  <si>
    <t>074P  :933202:00:------:--</t>
  </si>
  <si>
    <t>21:0846:001603</t>
  </si>
  <si>
    <t>21:0232:001512</t>
  </si>
  <si>
    <t>21:0232:001512:0003:0001:00</t>
  </si>
  <si>
    <t>074P  :933203:00:------:--</t>
  </si>
  <si>
    <t>21:0846:001604</t>
  </si>
  <si>
    <t>21:0232:001513</t>
  </si>
  <si>
    <t>21:0232:001513:0003:0001:00</t>
  </si>
  <si>
    <t>074P  :933204:00:------:--</t>
  </si>
  <si>
    <t>21:0846:001605</t>
  </si>
  <si>
    <t>21:0232:001514</t>
  </si>
  <si>
    <t>21:0232:001514:0003:0001:00</t>
  </si>
  <si>
    <t>074P  :933205:00:------:--</t>
  </si>
  <si>
    <t>21:0846:001606</t>
  </si>
  <si>
    <t>21:0232:001515</t>
  </si>
  <si>
    <t>21:0232:001515:0003:0001:00</t>
  </si>
  <si>
    <t>074P  :933206:00:------:--</t>
  </si>
  <si>
    <t>21:0846:001607</t>
  </si>
  <si>
    <t>21:0232:001516</t>
  </si>
  <si>
    <t>21:0232:001516:0003:0001:00</t>
  </si>
  <si>
    <t>074P  :933207:00:------:--</t>
  </si>
  <si>
    <t>21:0846:001608</t>
  </si>
  <si>
    <t>21:0232:001517</t>
  </si>
  <si>
    <t>21:0232:001517:0003:0001:00</t>
  </si>
  <si>
    <t>074P  :933208:10:------:--</t>
  </si>
  <si>
    <t>21:0846:001609</t>
  </si>
  <si>
    <t>21:0232:001518</t>
  </si>
  <si>
    <t>21:0232:001518:0003:0001:00</t>
  </si>
  <si>
    <t>074P  :933209:20:933208:10</t>
  </si>
  <si>
    <t>21:0846:001610</t>
  </si>
  <si>
    <t>21:0232:001518:0004:0001:00</t>
  </si>
  <si>
    <t>074P  :933210:00:------:--</t>
  </si>
  <si>
    <t>21:0846:001611</t>
  </si>
  <si>
    <t>21:0232:001519</t>
  </si>
  <si>
    <t>21:0232:001519:0003:0001:00</t>
  </si>
  <si>
    <t>074P  :933212:00:------:--</t>
  </si>
  <si>
    <t>21:0846:001612</t>
  </si>
  <si>
    <t>21:0232:001520</t>
  </si>
  <si>
    <t>21:0232:001520:0003:0001:00</t>
  </si>
  <si>
    <t>074P  :933213:00:------:--</t>
  </si>
  <si>
    <t>21:0846:001613</t>
  </si>
  <si>
    <t>21:0232:001521</t>
  </si>
  <si>
    <t>21:0232:001521:0003:0001:00</t>
  </si>
  <si>
    <t>074P  :933214:00:------:--</t>
  </si>
  <si>
    <t>21:0846:001614</t>
  </si>
  <si>
    <t>21:0232:001522</t>
  </si>
  <si>
    <t>21:0232:001522:0003:0001:00</t>
  </si>
  <si>
    <t>074P  :933215:00:------:--</t>
  </si>
  <si>
    <t>21:0846:001615</t>
  </si>
  <si>
    <t>21:0232:001523</t>
  </si>
  <si>
    <t>21:0232:001523:0003:0001:00</t>
  </si>
  <si>
    <t>074P  :933216:00:------:--</t>
  </si>
  <si>
    <t>21:0846:001616</t>
  </si>
  <si>
    <t>21:0232:001524</t>
  </si>
  <si>
    <t>21:0232:001524:0003:0001:00</t>
  </si>
  <si>
    <t>074P  :933217:00:------:--</t>
  </si>
  <si>
    <t>21:0846:001617</t>
  </si>
  <si>
    <t>21:0232:001525</t>
  </si>
  <si>
    <t>21:0232:001525:0003:0001:00</t>
  </si>
  <si>
    <t>074P  :933218:00:------:--</t>
  </si>
  <si>
    <t>21:0846:001618</t>
  </si>
  <si>
    <t>21:0232:001526</t>
  </si>
  <si>
    <t>21:0232:001526:0003:0001:00</t>
  </si>
  <si>
    <t>074P  :933219:00:------:--</t>
  </si>
  <si>
    <t>21:0846:001619</t>
  </si>
  <si>
    <t>21:0232:001527</t>
  </si>
  <si>
    <t>21:0232:001527:0003:0001:00</t>
  </si>
  <si>
    <t>074P  :933220:00:------:--</t>
  </si>
  <si>
    <t>21:0846:001620</t>
  </si>
  <si>
    <t>21:0232:001528</t>
  </si>
  <si>
    <t>21:0232:001528:0003:0001:00</t>
  </si>
  <si>
    <t>074P  :933222:00:------:--</t>
  </si>
  <si>
    <t>21:0846:001621</t>
  </si>
  <si>
    <t>21:0232:001529</t>
  </si>
  <si>
    <t>21:0232:001529:0003:0001:00</t>
  </si>
  <si>
    <t>074P  :933223:00:------:--</t>
  </si>
  <si>
    <t>21:0846:001622</t>
  </si>
  <si>
    <t>21:0232:001530</t>
  </si>
  <si>
    <t>21:0232:001530:0003:0001:00</t>
  </si>
  <si>
    <t>074P  :933225:00:------:--</t>
  </si>
  <si>
    <t>21:0846:001623</t>
  </si>
  <si>
    <t>21:0232:001531</t>
  </si>
  <si>
    <t>21:0232:001531:0003:0001:00</t>
  </si>
  <si>
    <t>074P  :933226:00:------:--</t>
  </si>
  <si>
    <t>21:0846:001624</t>
  </si>
  <si>
    <t>21:0232:001532</t>
  </si>
  <si>
    <t>21:0232:001532:0003:0001:00</t>
  </si>
  <si>
    <t>074P  :933227:00:------:--</t>
  </si>
  <si>
    <t>21:0846:001625</t>
  </si>
  <si>
    <t>21:0232:001533</t>
  </si>
  <si>
    <t>21:0232:001533:0003:0001:00</t>
  </si>
  <si>
    <t>074P  :933228:00:------:--</t>
  </si>
  <si>
    <t>21:0846:001626</t>
  </si>
  <si>
    <t>21:0232:001534</t>
  </si>
  <si>
    <t>21:0232:001534:0003:0001:00</t>
  </si>
  <si>
    <t>074P  :933229:10:------:--</t>
  </si>
  <si>
    <t>21:0846:001627</t>
  </si>
  <si>
    <t>21:0232:001535</t>
  </si>
  <si>
    <t>21:0232:001535:0003:0001:00</t>
  </si>
  <si>
    <t>0.39</t>
  </si>
  <si>
    <t>074P  :933230:20:933229:10</t>
  </si>
  <si>
    <t>21:0846:001628</t>
  </si>
  <si>
    <t>21:0232:001535:0004:0001:00</t>
  </si>
  <si>
    <t>074P  :933231:00:------:--</t>
  </si>
  <si>
    <t>21:0846:001629</t>
  </si>
  <si>
    <t>21:0232:001536</t>
  </si>
  <si>
    <t>21:0232:001536:0003:0001:00</t>
  </si>
  <si>
    <t>074P  :933232:00:------:--</t>
  </si>
  <si>
    <t>21:0846:001630</t>
  </si>
  <si>
    <t>21:0232:001537</t>
  </si>
  <si>
    <t>21:0232:001537:0003:0001:00</t>
  </si>
  <si>
    <t>074P  :933233:00:------:--</t>
  </si>
  <si>
    <t>21:0846:001631</t>
  </si>
  <si>
    <t>21:0232:001538</t>
  </si>
  <si>
    <t>21:0232:001538:0003:0001:00</t>
  </si>
  <si>
    <t>074P  :933234:00:------:--</t>
  </si>
  <si>
    <t>21:0846:001632</t>
  </si>
  <si>
    <t>21:0232:001539</t>
  </si>
  <si>
    <t>21:0232:001539:0003:0001:00</t>
  </si>
  <si>
    <t>074P  :933235:00:------:--</t>
  </si>
  <si>
    <t>21:0846:001633</t>
  </si>
  <si>
    <t>21:0232:001540</t>
  </si>
  <si>
    <t>21:0232:001540:0003:0001:00</t>
  </si>
  <si>
    <t>074P  :933236:00:------:--</t>
  </si>
  <si>
    <t>21:0846:001634</t>
  </si>
  <si>
    <t>21:0232:001541</t>
  </si>
  <si>
    <t>21:0232:001541:0003:0001:00</t>
  </si>
  <si>
    <t>074P  :933237:00:------:--</t>
  </si>
  <si>
    <t>21:0846:001635</t>
  </si>
  <si>
    <t>21:0232:001542</t>
  </si>
  <si>
    <t>21:0232:001542:0003:0001:00</t>
  </si>
  <si>
    <t>074P  :933238:00:------:--</t>
  </si>
  <si>
    <t>21:0846:001636</t>
  </si>
  <si>
    <t>21:0232:001543</t>
  </si>
  <si>
    <t>21:0232:001543:0003:0001:00</t>
  </si>
  <si>
    <t>074P  :933239:00:------:--</t>
  </si>
  <si>
    <t>21:0846:001637</t>
  </si>
  <si>
    <t>21:0232:001544</t>
  </si>
  <si>
    <t>21:0232:001544:0003:0001:00</t>
  </si>
  <si>
    <t>074P  :933240:00:------:--</t>
  </si>
  <si>
    <t>21:0846:001638</t>
  </si>
  <si>
    <t>21:0232:001545</t>
  </si>
  <si>
    <t>21:0232:001545:0003:0001:00</t>
  </si>
  <si>
    <t>074P  :933242:00:------:--</t>
  </si>
  <si>
    <t>21:0846:001639</t>
  </si>
  <si>
    <t>21:0232:001546</t>
  </si>
  <si>
    <t>21:0232:001546:0003:0001:00</t>
  </si>
  <si>
    <t>074P  :933243:00:------:--</t>
  </si>
  <si>
    <t>21:0846:001640</t>
  </si>
  <si>
    <t>21:0232:001547</t>
  </si>
  <si>
    <t>21:0232:001547:0003:0001:00</t>
  </si>
  <si>
    <t>074P  :933244:00:------:--</t>
  </si>
  <si>
    <t>21:0846:001641</t>
  </si>
  <si>
    <t>21:0232:001548</t>
  </si>
  <si>
    <t>21:0232:001548:0003:0001:00</t>
  </si>
  <si>
    <t>074P  :933245:00:------:--</t>
  </si>
  <si>
    <t>21:0846:001642</t>
  </si>
  <si>
    <t>21:0232:001549</t>
  </si>
  <si>
    <t>21:0232:001549:0003:0001:00</t>
  </si>
  <si>
    <t>074P  :933247:10:------:--</t>
  </si>
  <si>
    <t>21:0846:001643</t>
  </si>
  <si>
    <t>21:0232:001550</t>
  </si>
  <si>
    <t>21:0232:001550:0003:0001:00</t>
  </si>
  <si>
    <t>074P  :933248:20:933247:10</t>
  </si>
  <si>
    <t>21:0846:001644</t>
  </si>
  <si>
    <t>21:0232:001550:0004:0001:00</t>
  </si>
  <si>
    <t>074P  :933249:00:------:--</t>
  </si>
  <si>
    <t>21:0846:001645</t>
  </si>
  <si>
    <t>21:0232:001551</t>
  </si>
  <si>
    <t>21:0232:001551:0003:0001:00</t>
  </si>
  <si>
    <t>074P  :933250:00:------:--</t>
  </si>
  <si>
    <t>21:0846:001646</t>
  </si>
  <si>
    <t>21:0232:001552</t>
  </si>
  <si>
    <t>21:0232:001552:0003:0001:00</t>
  </si>
  <si>
    <t>074P  :933251:00:------:--</t>
  </si>
  <si>
    <t>21:0846:001647</t>
  </si>
  <si>
    <t>21:0232:001553</t>
  </si>
  <si>
    <t>21:0232:001553:0003:0001:00</t>
  </si>
  <si>
    <t>074P  :933252:00:------:--</t>
  </si>
  <si>
    <t>21:0846:001648</t>
  </si>
  <si>
    <t>21:0232:001554</t>
  </si>
  <si>
    <t>21:0232:001554:0003:0001:00</t>
  </si>
  <si>
    <t>074P  :933253:00:------:--</t>
  </si>
  <si>
    <t>21:0846:001649</t>
  </si>
  <si>
    <t>21:0232:001555</t>
  </si>
  <si>
    <t>21:0232:001555:0003:0001:00</t>
  </si>
  <si>
    <t>074P  :933254:00:------:--</t>
  </si>
  <si>
    <t>21:0846:001650</t>
  </si>
  <si>
    <t>21:0232:001556</t>
  </si>
  <si>
    <t>21:0232:001556:0003:0001:00</t>
  </si>
  <si>
    <t>074P  :933255:00:------:--</t>
  </si>
  <si>
    <t>21:0846:001651</t>
  </si>
  <si>
    <t>21:0232:001557</t>
  </si>
  <si>
    <t>21:0232:001557:0003:0001:00</t>
  </si>
  <si>
    <t>074P  :933256:00:------:--</t>
  </si>
  <si>
    <t>21:0846:001652</t>
  </si>
  <si>
    <t>21:0232:001558</t>
  </si>
  <si>
    <t>21:0232:001558:0003:0001:00</t>
  </si>
  <si>
    <t>074P  :933257:00:------:--</t>
  </si>
  <si>
    <t>21:0846:001653</t>
  </si>
  <si>
    <t>21:0232:001559</t>
  </si>
  <si>
    <t>21:0232:001559:0003:0001:00</t>
  </si>
  <si>
    <t>074P  :933258:00:------:--</t>
  </si>
  <si>
    <t>21:0846:001654</t>
  </si>
  <si>
    <t>21:0232:001560</t>
  </si>
  <si>
    <t>21:0232:001560:0003:0001:00</t>
  </si>
  <si>
    <t>074P  :933259:00:------:--</t>
  </si>
  <si>
    <t>21:0846:001655</t>
  </si>
  <si>
    <t>21:0232:001561</t>
  </si>
  <si>
    <t>21:0232:001561:0003:0001:00</t>
  </si>
  <si>
    <t>074P  :933260:00:------:--</t>
  </si>
  <si>
    <t>21:0846:001656</t>
  </si>
  <si>
    <t>21:0232:001562</t>
  </si>
  <si>
    <t>21:0232:001562:0003:0001:00</t>
  </si>
  <si>
    <t>074P  :933262:00:------:--</t>
  </si>
  <si>
    <t>21:0846:001657</t>
  </si>
  <si>
    <t>21:0232:001563</t>
  </si>
  <si>
    <t>21:0232:001563:0003:0001:00</t>
  </si>
  <si>
    <t>074P  :933263:10:------:--</t>
  </si>
  <si>
    <t>21:0846:001658</t>
  </si>
  <si>
    <t>21:0232:001564</t>
  </si>
  <si>
    <t>21:0232:001564:0003:0001:00</t>
  </si>
  <si>
    <t>074P  :933264:20:933263:10</t>
  </si>
  <si>
    <t>21:0846:001659</t>
  </si>
  <si>
    <t>21:0232:001564:0004:0001:00</t>
  </si>
  <si>
    <t>074P  :933265:00:------:--</t>
  </si>
  <si>
    <t>21:0846:001660</t>
  </si>
  <si>
    <t>21:0232:001565</t>
  </si>
  <si>
    <t>21:0232:001565:0003:0001:00</t>
  </si>
  <si>
    <t>074P  :933266:00:------:--</t>
  </si>
  <si>
    <t>21:0846:001661</t>
  </si>
  <si>
    <t>21:0232:001566</t>
  </si>
  <si>
    <t>21:0232:001566:0003:0001:00</t>
  </si>
  <si>
    <t>074P  :933267:00:------:--</t>
  </si>
  <si>
    <t>21:0846:001662</t>
  </si>
  <si>
    <t>21:0232:001567</t>
  </si>
  <si>
    <t>21:0232:001567:0003:0001:00</t>
  </si>
  <si>
    <t>074P  :933268:00:------:--</t>
  </si>
  <si>
    <t>21:0846:001663</t>
  </si>
  <si>
    <t>21:0232:001568</t>
  </si>
  <si>
    <t>21:0232:001568:0003:0001:00</t>
  </si>
  <si>
    <t>074P  :933269:00:------:--</t>
  </si>
  <si>
    <t>21:0846:001664</t>
  </si>
  <si>
    <t>21:0232:001569</t>
  </si>
  <si>
    <t>21:0232:001569:0003:0001:00</t>
  </si>
  <si>
    <t>074P  :933270:00:------:--</t>
  </si>
  <si>
    <t>21:0846:001665</t>
  </si>
  <si>
    <t>21:0232:001570</t>
  </si>
  <si>
    <t>21:0232:001570:0003:0001:00</t>
  </si>
  <si>
    <t>074P  :933271:00:------:--</t>
  </si>
  <si>
    <t>21:0846:001666</t>
  </si>
  <si>
    <t>21:0232:001571</t>
  </si>
  <si>
    <t>21:0232:001571:0003:0001:00</t>
  </si>
  <si>
    <t>074P  :933272:00:------:--</t>
  </si>
  <si>
    <t>21:0846:001667</t>
  </si>
  <si>
    <t>21:0232:001572</t>
  </si>
  <si>
    <t>21:0232:001572:0003:0001:00</t>
  </si>
  <si>
    <t>074P  :933273:00:------:--</t>
  </si>
  <si>
    <t>21:0846:001668</t>
  </si>
  <si>
    <t>21:0232:001573</t>
  </si>
  <si>
    <t>21:0232:001573:0003:0001:00</t>
  </si>
  <si>
    <t>074P  :933274:00:------:--</t>
  </si>
  <si>
    <t>21:0846:001669</t>
  </si>
  <si>
    <t>21:0232:001574</t>
  </si>
  <si>
    <t>21:0232:001574:0003:0001:00</t>
  </si>
  <si>
    <t>074P  :933275:00:------:--</t>
  </si>
  <si>
    <t>21:0846:001670</t>
  </si>
  <si>
    <t>21:0232:001575</t>
  </si>
  <si>
    <t>21:0232:001575:0003:0001:00</t>
  </si>
  <si>
    <t>074P  :933277:00:------:--</t>
  </si>
  <si>
    <t>21:0846:001671</t>
  </si>
  <si>
    <t>21:0232:001576</t>
  </si>
  <si>
    <t>21:0232:001576:0003:0001:00</t>
  </si>
  <si>
    <t>074P  :933278:00:------:--</t>
  </si>
  <si>
    <t>21:0846:001672</t>
  </si>
  <si>
    <t>21:0232:001577</t>
  </si>
  <si>
    <t>21:0232:001577:0003:0001:00</t>
  </si>
  <si>
    <t>074P  :933279:00:------:--</t>
  </si>
  <si>
    <t>21:0846:001673</t>
  </si>
  <si>
    <t>21:0232:001578</t>
  </si>
  <si>
    <t>21:0232:001578:0003:0001:00</t>
  </si>
  <si>
    <t>074P  :933280:00:------:--</t>
  </si>
  <si>
    <t>21:0846:001674</t>
  </si>
  <si>
    <t>21:0232:001579</t>
  </si>
  <si>
    <t>21:0232:001579:0003:0001:00</t>
  </si>
  <si>
    <t>074P  :933282:00:------:--</t>
  </si>
  <si>
    <t>21:0846:001675</t>
  </si>
  <si>
    <t>21:0232:001580</t>
  </si>
  <si>
    <t>21:0232:001580:0003:0001:00</t>
  </si>
  <si>
    <t>074P  :933283:00:------:--</t>
  </si>
  <si>
    <t>21:0846:001676</t>
  </si>
  <si>
    <t>21:0232:001581</t>
  </si>
  <si>
    <t>21:0232:001581:0003:0001:00</t>
  </si>
  <si>
    <t>074P  :933284:10:------:--</t>
  </si>
  <si>
    <t>21:0846:001677</t>
  </si>
  <si>
    <t>21:0232:001582</t>
  </si>
  <si>
    <t>21:0232:001582:0003:0001:00</t>
  </si>
  <si>
    <t>074P  :933285:20:933284:10</t>
  </si>
  <si>
    <t>21:0846:001678</t>
  </si>
  <si>
    <t>21:0232:001582:0004:0001:00</t>
  </si>
  <si>
    <t>074P  :933286:00:------:--</t>
  </si>
  <si>
    <t>21:0846:001679</t>
  </si>
  <si>
    <t>21:0232:001583</t>
  </si>
  <si>
    <t>21:0232:001583:0003:0001:00</t>
  </si>
  <si>
    <t>074P  :933287:00:------:--</t>
  </si>
  <si>
    <t>21:0846:001680</t>
  </si>
  <si>
    <t>21:0232:001584</t>
  </si>
  <si>
    <t>21:0232:001584:0003:0001:00</t>
  </si>
  <si>
    <t>074P  :933288:00:------:--</t>
  </si>
  <si>
    <t>21:0846:001681</t>
  </si>
  <si>
    <t>21:0232:001585</t>
  </si>
  <si>
    <t>21:0232:001585:0003:0001:00</t>
  </si>
  <si>
    <t>074P  :933289:00:------:--</t>
  </si>
  <si>
    <t>21:0846:001682</t>
  </si>
  <si>
    <t>21:0232:001586</t>
  </si>
  <si>
    <t>21:0232:001586:0003:0001:00</t>
  </si>
  <si>
    <t>074P  :933290:00:------:--</t>
  </si>
  <si>
    <t>21:0846:001683</t>
  </si>
  <si>
    <t>21:0232:001587</t>
  </si>
  <si>
    <t>21:0232:001587:0003:0001:00</t>
  </si>
  <si>
    <t>074P  :933291:00:------:--</t>
  </si>
  <si>
    <t>21:0846:001684</t>
  </si>
  <si>
    <t>21:0232:001588</t>
  </si>
  <si>
    <t>21:0232:001588:0003:0001:00</t>
  </si>
  <si>
    <t>074P  :933293:00:------:--</t>
  </si>
  <si>
    <t>21:0846:001685</t>
  </si>
  <si>
    <t>21:0232:001589</t>
  </si>
  <si>
    <t>21:0232:001589:0003:0001:00</t>
  </si>
  <si>
    <t>074P  :933294:00:------:--</t>
  </si>
  <si>
    <t>21:0846:001686</t>
  </si>
  <si>
    <t>21:0232:001590</t>
  </si>
  <si>
    <t>21:0232:001590:0003:0001:00</t>
  </si>
  <si>
    <t>074P  :933295:00:------:--</t>
  </si>
  <si>
    <t>21:0846:001687</t>
  </si>
  <si>
    <t>21:0232:001591</t>
  </si>
  <si>
    <t>21:0232:001591:0003:0001:00</t>
  </si>
  <si>
    <t>074P  :933296:00:------:--</t>
  </si>
  <si>
    <t>21:0846:001688</t>
  </si>
  <si>
    <t>21:0232:001592</t>
  </si>
  <si>
    <t>21:0232:001592:0003:0001:00</t>
  </si>
  <si>
    <t>074P  :933297:00:------:--</t>
  </si>
  <si>
    <t>21:0846:001689</t>
  </si>
  <si>
    <t>21:0232:001593</t>
  </si>
  <si>
    <t>21:0232:001593:0003:0001:00</t>
  </si>
  <si>
    <t>074P  :933298:00:------:--</t>
  </si>
  <si>
    <t>21:0846:001690</t>
  </si>
  <si>
    <t>21:0232:001594</t>
  </si>
  <si>
    <t>21:0232:001594:0003:0001:00</t>
  </si>
  <si>
    <t>074P  :933299:00:------:--</t>
  </si>
  <si>
    <t>21:0846:001691</t>
  </si>
  <si>
    <t>21:0232:001595</t>
  </si>
  <si>
    <t>21:0232:001595:0003:0001:00</t>
  </si>
  <si>
    <t>074P  :933300:00:------:--</t>
  </si>
  <si>
    <t>21:0846:001692</t>
  </si>
  <si>
    <t>21:0232:001596</t>
  </si>
  <si>
    <t>21:0232:001596:0003:0001:00</t>
  </si>
  <si>
    <t>074P  :933302:00:------:--</t>
  </si>
  <si>
    <t>21:0846:001693</t>
  </si>
  <si>
    <t>21:0232:001597</t>
  </si>
  <si>
    <t>21:0232:001597:0003:0001:00</t>
  </si>
  <si>
    <t>074P  :933303:10:------:--</t>
  </si>
  <si>
    <t>21:0846:001694</t>
  </si>
  <si>
    <t>21:0232:001598</t>
  </si>
  <si>
    <t>21:0232:001598:0003:0001:00</t>
  </si>
  <si>
    <t>074P  :933304:20:933303:10</t>
  </si>
  <si>
    <t>21:0846:001695</t>
  </si>
  <si>
    <t>21:0232:001598:0004:0001:00</t>
  </si>
  <si>
    <t>074P  :933305:00:------:--</t>
  </si>
  <si>
    <t>21:0846:001696</t>
  </si>
  <si>
    <t>21:0232:001599</t>
  </si>
  <si>
    <t>21:0232:001599:0003:0001:00</t>
  </si>
  <si>
    <t>074P  :933306:00:------:--</t>
  </si>
  <si>
    <t>21:0846:001697</t>
  </si>
  <si>
    <t>21:0232:001600</t>
  </si>
  <si>
    <t>21:0232:001600:0003:0001:00</t>
  </si>
  <si>
    <t>074P  :933307:00:------:--</t>
  </si>
  <si>
    <t>21:0846:001698</t>
  </si>
  <si>
    <t>21:0232:001601</t>
  </si>
  <si>
    <t>21:0232:001601:0003:0001:00</t>
  </si>
  <si>
    <t>074P  :933308:00:------:--</t>
  </si>
  <si>
    <t>21:0846:001699</t>
  </si>
  <si>
    <t>21:0232:001602</t>
  </si>
  <si>
    <t>21:0232:001602:0003:0001:00</t>
  </si>
  <si>
    <t>074P  :933309:00:------:--</t>
  </si>
  <si>
    <t>21:0846:001700</t>
  </si>
  <si>
    <t>21:0232:001603</t>
  </si>
  <si>
    <t>21:0232:001603:0003:0001:00</t>
  </si>
  <si>
    <t>074P  :933310:00:------:--</t>
  </si>
  <si>
    <t>21:0846:001701</t>
  </si>
  <si>
    <t>21:0232:001604</t>
  </si>
  <si>
    <t>21:0232:001604:0003:0001:00</t>
  </si>
  <si>
    <t>074P  :933311:00:------:--</t>
  </si>
  <si>
    <t>21:0846:001702</t>
  </si>
  <si>
    <t>21:0232:001605</t>
  </si>
  <si>
    <t>21:0232:001605:0003:0001:00</t>
  </si>
  <si>
    <t>074P  :933312:00:------:--</t>
  </si>
  <si>
    <t>21:0846:001703</t>
  </si>
  <si>
    <t>21:0232:001606</t>
  </si>
  <si>
    <t>21:0232:001606:0003:0001:00</t>
  </si>
  <si>
    <t>074P  :933313:00:------:--</t>
  </si>
  <si>
    <t>21:0846:001704</t>
  </si>
  <si>
    <t>21:0232:001607</t>
  </si>
  <si>
    <t>21:0232:001607:0003:0001:00</t>
  </si>
  <si>
    <t>074P  :933314:00:------:--</t>
  </si>
  <si>
    <t>21:0846:001705</t>
  </si>
  <si>
    <t>21:0232:001608</t>
  </si>
  <si>
    <t>21:0232:001608:0003:0001:00</t>
  </si>
  <si>
    <t>074P  :933316:00:------:--</t>
  </si>
  <si>
    <t>21:0846:001706</t>
  </si>
  <si>
    <t>21:0232:001609</t>
  </si>
  <si>
    <t>21:0232:001609:0003:0001:00</t>
  </si>
  <si>
    <t>074P  :933317:00:------:--</t>
  </si>
  <si>
    <t>21:0846:001707</t>
  </si>
  <si>
    <t>21:0232:001610</t>
  </si>
  <si>
    <t>21:0232:001610:0003:0001:00</t>
  </si>
  <si>
    <t>074P  :933318:00:------:--</t>
  </si>
  <si>
    <t>21:0846:001708</t>
  </si>
  <si>
    <t>21:0232:001611</t>
  </si>
  <si>
    <t>21:0232:001611:0003:0001:00</t>
  </si>
  <si>
    <t>074P  :933319:00:------:--</t>
  </si>
  <si>
    <t>21:0846:001709</t>
  </si>
  <si>
    <t>21:0232:001612</t>
  </si>
  <si>
    <t>21:0232:001612:0003:0001:00</t>
  </si>
  <si>
    <t>212</t>
  </si>
  <si>
    <t>074P  :933320:00:------:--</t>
  </si>
  <si>
    <t>21:0846:001710</t>
  </si>
  <si>
    <t>21:0232:001613</t>
  </si>
  <si>
    <t>21:0232:001613:0003:0001:00</t>
  </si>
  <si>
    <t>074P  :933322:00:------:--</t>
  </si>
  <si>
    <t>21:0846:001711</t>
  </si>
  <si>
    <t>21:0232:001614</t>
  </si>
  <si>
    <t>21:0232:001614:0003:0001:00</t>
  </si>
  <si>
    <t>074P  :933323:00:------:--</t>
  </si>
  <si>
    <t>21:0846:001712</t>
  </si>
  <si>
    <t>21:0232:001615</t>
  </si>
  <si>
    <t>21:0232:001615:0003:0001:00</t>
  </si>
  <si>
    <t>074P  :933324:10:------:--</t>
  </si>
  <si>
    <t>21:0846:001713</t>
  </si>
  <si>
    <t>21:0232:001616</t>
  </si>
  <si>
    <t>21:0232:001616:0003:0001:00</t>
  </si>
  <si>
    <t>074P  :933325:20:933324:10</t>
  </si>
  <si>
    <t>21:0846:001714</t>
  </si>
  <si>
    <t>21:0232:001616:0004:0001:00</t>
  </si>
  <si>
    <t>074P  :933326:00:------:--</t>
  </si>
  <si>
    <t>21:0846:001715</t>
  </si>
  <si>
    <t>21:0232:001617</t>
  </si>
  <si>
    <t>21:0232:001617:0003:0001:00</t>
  </si>
  <si>
    <t>074P  :933328:00:------:--</t>
  </si>
  <si>
    <t>21:0846:001716</t>
  </si>
  <si>
    <t>21:0232:001618</t>
  </si>
  <si>
    <t>21:0232:001618:0003:0001:00</t>
  </si>
  <si>
    <t>074P  :933329:00:------:--</t>
  </si>
  <si>
    <t>21:0846:001717</t>
  </si>
  <si>
    <t>21:0232:001619</t>
  </si>
  <si>
    <t>21:0232:001619:0003:0001:00</t>
  </si>
  <si>
    <t>074P  :933330:00:------:--</t>
  </si>
  <si>
    <t>21:0846:001718</t>
  </si>
  <si>
    <t>21:0232:001620</t>
  </si>
  <si>
    <t>21:0232:001620:0003:0001:00</t>
  </si>
  <si>
    <t>074P  :933331:00:------:--</t>
  </si>
  <si>
    <t>21:0846:001719</t>
  </si>
  <si>
    <t>21:0232:001621</t>
  </si>
  <si>
    <t>21:0232:001621:0003:0001:00</t>
  </si>
  <si>
    <t>074P  :933332:00:------:--</t>
  </si>
  <si>
    <t>21:0846:001720</t>
  </si>
  <si>
    <t>21:0232:001622</t>
  </si>
  <si>
    <t>21:0232:001622:0003:0001:00</t>
  </si>
  <si>
    <t>074P  :933333:00:------:--</t>
  </si>
  <si>
    <t>21:0846:001721</t>
  </si>
  <si>
    <t>21:0232:001623</t>
  </si>
  <si>
    <t>21:0232:001623:0003:0001:00</t>
  </si>
  <si>
    <t>074P  :933334:00:------:--</t>
  </si>
  <si>
    <t>21:0846:001722</t>
  </si>
  <si>
    <t>21:0232:001624</t>
  </si>
  <si>
    <t>21:0232:001624:0003:0001:00</t>
  </si>
  <si>
    <t>074P  :933335:00:------:--</t>
  </si>
  <si>
    <t>21:0846:001723</t>
  </si>
  <si>
    <t>21:0232:001625</t>
  </si>
  <si>
    <t>21:0232:001625:0003:0001:00</t>
  </si>
  <si>
    <t>074P  :933336:00:------:--</t>
  </si>
  <si>
    <t>21:0846:001724</t>
  </si>
  <si>
    <t>21:0232:001626</t>
  </si>
  <si>
    <t>21:0232:001626:0003:0001:00</t>
  </si>
  <si>
    <t>074P  :933337:00:------:--</t>
  </si>
  <si>
    <t>21:0846:001725</t>
  </si>
  <si>
    <t>21:0232:001627</t>
  </si>
  <si>
    <t>21:0232:001627:0003:0001:00</t>
  </si>
  <si>
    <t>074P  :933338:00:------:--</t>
  </si>
  <si>
    <t>21:0846:001726</t>
  </si>
  <si>
    <t>21:0232:001628</t>
  </si>
  <si>
    <t>21:0232:001628:0003:0001:00</t>
  </si>
  <si>
    <t>074P  :933339:00:------:--</t>
  </si>
  <si>
    <t>21:0846:001727</t>
  </si>
  <si>
    <t>21:0232:001629</t>
  </si>
  <si>
    <t>21:0232:001629:0003:0001:00</t>
  </si>
  <si>
    <t>074P  :933340:00:------:--</t>
  </si>
  <si>
    <t>21:0846:001728</t>
  </si>
  <si>
    <t>21:0232:001630</t>
  </si>
  <si>
    <t>21:0232:001630:0003:0001:00</t>
  </si>
  <si>
    <t>074P  :933342:00:------:--</t>
  </si>
  <si>
    <t>21:0846:001729</t>
  </si>
  <si>
    <t>21:0232:001631</t>
  </si>
  <si>
    <t>21:0232:001631:0003:0001:00</t>
  </si>
  <si>
    <t>074P  :933343:00:------:--</t>
  </si>
  <si>
    <t>21:0846:001730</t>
  </si>
  <si>
    <t>21:0232:001632</t>
  </si>
  <si>
    <t>21:0232:001632:0003:0001:00</t>
  </si>
  <si>
    <t>074P  :933344:10:------:--</t>
  </si>
  <si>
    <t>21:0846:001731</t>
  </si>
  <si>
    <t>21:0232:001633</t>
  </si>
  <si>
    <t>21:0232:001633:0003:0001:00</t>
  </si>
  <si>
    <t>074P  :933345:20:933344:10</t>
  </si>
  <si>
    <t>21:0846:001732</t>
  </si>
  <si>
    <t>21:0232:001633:0004:0001:00</t>
  </si>
  <si>
    <t>074P  :933346:00:------:--</t>
  </si>
  <si>
    <t>21:0846:001733</t>
  </si>
  <si>
    <t>21:0232:001634</t>
  </si>
  <si>
    <t>21:0232:001634:0003:0001:00</t>
  </si>
  <si>
    <t>074P  :933347:00:------:--</t>
  </si>
  <si>
    <t>21:0846:001734</t>
  </si>
  <si>
    <t>21:0232:001635</t>
  </si>
  <si>
    <t>21:0232:001635:0003:0001:00</t>
  </si>
  <si>
    <t>074P  :933348:00:------:--</t>
  </si>
  <si>
    <t>21:0846:001735</t>
  </si>
  <si>
    <t>21:0232:001636</t>
  </si>
  <si>
    <t>21:0232:001636:0003:0001:00</t>
  </si>
  <si>
    <t>074P  :933350:00:------:--</t>
  </si>
  <si>
    <t>21:0846:001736</t>
  </si>
  <si>
    <t>21:0232:001637</t>
  </si>
  <si>
    <t>21:0232:001637:0003:0001:00</t>
  </si>
  <si>
    <t>074P  :933351:00:------:--</t>
  </si>
  <si>
    <t>21:0846:001737</t>
  </si>
  <si>
    <t>21:0232:001638</t>
  </si>
  <si>
    <t>21:0232:001638:0003:0001:00</t>
  </si>
  <si>
    <t>074P  :933352:00:------:--</t>
  </si>
  <si>
    <t>21:0846:001738</t>
  </si>
  <si>
    <t>21:0232:001639</t>
  </si>
  <si>
    <t>21:0232:001639:0003:0001:00</t>
  </si>
  <si>
    <t>074P  :933353:00:------:--</t>
  </si>
  <si>
    <t>21:0846:001739</t>
  </si>
  <si>
    <t>21:0232:001640</t>
  </si>
  <si>
    <t>21:0232:001640:0003:0001:00</t>
  </si>
  <si>
    <t>074P  :933354:00:------:--</t>
  </si>
  <si>
    <t>21:0846:001740</t>
  </si>
  <si>
    <t>21:0232:001641</t>
  </si>
  <si>
    <t>21:0232:001641:0003:0001:00</t>
  </si>
  <si>
    <t>074P  :933355:00:------:--</t>
  </si>
  <si>
    <t>21:0846:001741</t>
  </si>
  <si>
    <t>21:0232:001642</t>
  </si>
  <si>
    <t>21:0232:001642:0003:0001:00</t>
  </si>
  <si>
    <t>074P  :933356:00:------:--</t>
  </si>
  <si>
    <t>21:0846:001742</t>
  </si>
  <si>
    <t>21:0232:001643</t>
  </si>
  <si>
    <t>21:0232:001643:0003:0001:00</t>
  </si>
  <si>
    <t>074P  :933357:00:------:--</t>
  </si>
  <si>
    <t>21:0846:001743</t>
  </si>
  <si>
    <t>21:0232:001644</t>
  </si>
  <si>
    <t>21:0232:001644:0003:0001:00</t>
  </si>
  <si>
    <t>074P  :933358:00:------:--</t>
  </si>
  <si>
    <t>21:0846:001744</t>
  </si>
  <si>
    <t>21:0232:001645</t>
  </si>
  <si>
    <t>21:0232:001645:0003:0001:00</t>
  </si>
  <si>
    <t>074P  :933359:00:------:--</t>
  </si>
  <si>
    <t>21:0846:001745</t>
  </si>
  <si>
    <t>21:0232:001646</t>
  </si>
  <si>
    <t>21:0232:001646:0003:0001:00</t>
  </si>
  <si>
    <t>074P  :933360:00:------:--</t>
  </si>
  <si>
    <t>21:0846:001746</t>
  </si>
  <si>
    <t>21:0232:001647</t>
  </si>
  <si>
    <t>21:0232:001647:0003:0001:00</t>
  </si>
  <si>
    <t>074P  :933362:00:------:--</t>
  </si>
  <si>
    <t>21:0846:001747</t>
  </si>
  <si>
    <t>21:0232:001648</t>
  </si>
  <si>
    <t>21:0232:001648:0003:0001:00</t>
  </si>
  <si>
    <t>074P  :933363:00:------:--</t>
  </si>
  <si>
    <t>21:0846:001748</t>
  </si>
  <si>
    <t>21:0232:001649</t>
  </si>
  <si>
    <t>21:0232:001649:0003:0001:00</t>
  </si>
  <si>
    <t>074P  :933364:00:------:--</t>
  </si>
  <si>
    <t>21:0846:001749</t>
  </si>
  <si>
    <t>21:0232:001650</t>
  </si>
  <si>
    <t>21:0232:001650:0003:0001:00</t>
  </si>
  <si>
    <t>074P  :933365:00:------:--</t>
  </si>
  <si>
    <t>21:0846:001750</t>
  </si>
  <si>
    <t>21:0232:001651</t>
  </si>
  <si>
    <t>21:0232:001651:0003:0001:00</t>
  </si>
  <si>
    <t>074P  :933366:00:------:--</t>
  </si>
  <si>
    <t>21:0846:001751</t>
  </si>
  <si>
    <t>21:0232:001652</t>
  </si>
  <si>
    <t>21:0232:001652:0003:0001:00</t>
  </si>
  <si>
    <t>074P  :933367:10:------:--</t>
  </si>
  <si>
    <t>21:0846:001752</t>
  </si>
  <si>
    <t>21:0232:001653</t>
  </si>
  <si>
    <t>21:0232:001653:0003:0001:00</t>
  </si>
  <si>
    <t>074P  :933368:20:933367:10</t>
  </si>
  <si>
    <t>21:0846:001753</t>
  </si>
  <si>
    <t>21:0232:001653:0004:0001:00</t>
  </si>
  <si>
    <t>074P  :933369:00:------:--</t>
  </si>
  <si>
    <t>21:0846:001754</t>
  </si>
  <si>
    <t>21:0232:001654</t>
  </si>
  <si>
    <t>21:0232:001654:0003:0001:00</t>
  </si>
  <si>
    <t>074P  :933370:00:------:--</t>
  </si>
  <si>
    <t>21:0846:001755</t>
  </si>
  <si>
    <t>21:0232:001655</t>
  </si>
  <si>
    <t>21:0232:001655:0003:0001:00</t>
  </si>
  <si>
    <t>074P  :933371:00:------:--</t>
  </si>
  <si>
    <t>21:0846:001756</t>
  </si>
  <si>
    <t>21:0232:001656</t>
  </si>
  <si>
    <t>21:0232:001656:0003:0001:00</t>
  </si>
  <si>
    <t>074P  :933372:00:------:--</t>
  </si>
  <si>
    <t>21:0846:001757</t>
  </si>
  <si>
    <t>21:0232:001657</t>
  </si>
  <si>
    <t>21:0232:001657:0003:0001:00</t>
  </si>
  <si>
    <t>074P  :933373:00:------:--</t>
  </si>
  <si>
    <t>21:0846:001758</t>
  </si>
  <si>
    <t>21:0232:001658</t>
  </si>
  <si>
    <t>21:0232:001658:0003:0001:00</t>
  </si>
  <si>
    <t>074P  :933374:00:------:--</t>
  </si>
  <si>
    <t>21:0846:001759</t>
  </si>
  <si>
    <t>21:0232:001659</t>
  </si>
  <si>
    <t>21:0232:001659:0003:0001:00</t>
  </si>
  <si>
    <t>074P  :933375:00:------:--</t>
  </si>
  <si>
    <t>21:0846:001760</t>
  </si>
  <si>
    <t>21:0232:001660</t>
  </si>
  <si>
    <t>21:0232:001660:0003:0001:00</t>
  </si>
  <si>
    <t>074P  :933377:00:------:--</t>
  </si>
  <si>
    <t>21:0846:001761</t>
  </si>
  <si>
    <t>21:0232:001661</t>
  </si>
  <si>
    <t>21:0232:001661:0003:0001:00</t>
  </si>
  <si>
    <t>074P  :933378:00:------:--</t>
  </si>
  <si>
    <t>21:0846:001762</t>
  </si>
  <si>
    <t>21:0232:001662</t>
  </si>
  <si>
    <t>21:0232:001662:0003:0001:00</t>
  </si>
  <si>
    <t>074P  :933379:00:------:--</t>
  </si>
  <si>
    <t>21:0846:001763</t>
  </si>
  <si>
    <t>21:0232:001663</t>
  </si>
  <si>
    <t>21:0232:001663:0003:0001:00</t>
  </si>
  <si>
    <t>074P  :933380:00:------:--</t>
  </si>
  <si>
    <t>21:0846:001764</t>
  </si>
  <si>
    <t>21:0232:001664</t>
  </si>
  <si>
    <t>21:0232:001664:0003:0001:00</t>
  </si>
  <si>
    <t>074N  :931002:00:------:--</t>
  </si>
  <si>
    <t>21:0849:000001</t>
  </si>
  <si>
    <t>21:0233:000001</t>
  </si>
  <si>
    <t>21:0233:000001:0003:0001:00</t>
  </si>
  <si>
    <t>074N  :931003:10:------:--</t>
  </si>
  <si>
    <t>21:0849:000002</t>
  </si>
  <si>
    <t>21:0233:000002</t>
  </si>
  <si>
    <t>21:0233:000002:0003:0001:00</t>
  </si>
  <si>
    <t>074N  :931004:20:931003:10</t>
  </si>
  <si>
    <t>21:0849:000003</t>
  </si>
  <si>
    <t>21:0233:000002:0004:0001:00</t>
  </si>
  <si>
    <t>074N  :931005:00:------:--</t>
  </si>
  <si>
    <t>21:0849:000004</t>
  </si>
  <si>
    <t>21:0233:000003</t>
  </si>
  <si>
    <t>21:0233:000003:0003:0001:00</t>
  </si>
  <si>
    <t>074N  :931006:00:------:--</t>
  </si>
  <si>
    <t>21:0849:000005</t>
  </si>
  <si>
    <t>21:0233:000004</t>
  </si>
  <si>
    <t>21:0233:000004:0003:0001:00</t>
  </si>
  <si>
    <t>074N  :931007:00:------:--</t>
  </si>
  <si>
    <t>21:0849:000006</t>
  </si>
  <si>
    <t>21:0233:000005</t>
  </si>
  <si>
    <t>21:0233:000005:0003:0001:00</t>
  </si>
  <si>
    <t>074N  :931008:00:------:--</t>
  </si>
  <si>
    <t>21:0849:000007</t>
  </si>
  <si>
    <t>21:0233:000006</t>
  </si>
  <si>
    <t>21:0233:000006:0003:0001:00</t>
  </si>
  <si>
    <t>074N  :931009:00:------:--</t>
  </si>
  <si>
    <t>21:0849:000008</t>
  </si>
  <si>
    <t>21:0233:000007</t>
  </si>
  <si>
    <t>21:0233:000007:0003:0001:00</t>
  </si>
  <si>
    <t>074N  :931010:00:------:--</t>
  </si>
  <si>
    <t>21:0849:000009</t>
  </si>
  <si>
    <t>21:0233:000008</t>
  </si>
  <si>
    <t>21:0233:000008:0003:0001:00</t>
  </si>
  <si>
    <t>074N  :931011:00:------:--</t>
  </si>
  <si>
    <t>21:0849:000010</t>
  </si>
  <si>
    <t>21:0233:000009</t>
  </si>
  <si>
    <t>21:0233:000009:0003:0001:00</t>
  </si>
  <si>
    <t>074N  :931012:00:------:--</t>
  </si>
  <si>
    <t>21:0849:000011</t>
  </si>
  <si>
    <t>21:0233:000010</t>
  </si>
  <si>
    <t>21:0233:000010:0003:0001:00</t>
  </si>
  <si>
    <t>074N  :931013:00:------:--</t>
  </si>
  <si>
    <t>21:0849:000012</t>
  </si>
  <si>
    <t>21:0233:000011</t>
  </si>
  <si>
    <t>21:0233:000011:0003:0001:00</t>
  </si>
  <si>
    <t>074N  :931015:00:------:--</t>
  </si>
  <si>
    <t>21:0849:000013</t>
  </si>
  <si>
    <t>21:0233:000012</t>
  </si>
  <si>
    <t>21:0233:000012:0003:0001:00</t>
  </si>
  <si>
    <t>074N  :931016:00:------:--</t>
  </si>
  <si>
    <t>21:0849:000014</t>
  </si>
  <si>
    <t>21:0233:000013</t>
  </si>
  <si>
    <t>21:0233:000013:0003:0001:00</t>
  </si>
  <si>
    <t>074N  :931017:00:------:--</t>
  </si>
  <si>
    <t>21:0849:000015</t>
  </si>
  <si>
    <t>21:0233:000014</t>
  </si>
  <si>
    <t>21:0233:000014:0003:0001:00</t>
  </si>
  <si>
    <t>074N  :931018:00:------:--</t>
  </si>
  <si>
    <t>21:0849:000016</t>
  </si>
  <si>
    <t>21:0233:000015</t>
  </si>
  <si>
    <t>21:0233:000015:0003:0001:00</t>
  </si>
  <si>
    <t>165</t>
  </si>
  <si>
    <t>074N  :931019:00:------:--</t>
  </si>
  <si>
    <t>21:0849:000017</t>
  </si>
  <si>
    <t>21:0233:000016</t>
  </si>
  <si>
    <t>21:0233:000016:0003:0001:00</t>
  </si>
  <si>
    <t>074N  :931020:00:------:--</t>
  </si>
  <si>
    <t>21:0849:000018</t>
  </si>
  <si>
    <t>21:0233:000017</t>
  </si>
  <si>
    <t>21:0233:000017:0003:0001:00</t>
  </si>
  <si>
    <t>074N  :931022:00:------:--</t>
  </si>
  <si>
    <t>21:0849:000019</t>
  </si>
  <si>
    <t>21:0233:000018</t>
  </si>
  <si>
    <t>21:0233:000018:0003:0001:00</t>
  </si>
  <si>
    <t>074N  :931023:00:------:--</t>
  </si>
  <si>
    <t>21:0849:000020</t>
  </si>
  <si>
    <t>21:0233:000019</t>
  </si>
  <si>
    <t>21:0233:000019:0003:0001:00</t>
  </si>
  <si>
    <t>074N  :931024:10:------:--</t>
  </si>
  <si>
    <t>21:0849:000021</t>
  </si>
  <si>
    <t>21:0233:000020</t>
  </si>
  <si>
    <t>21:0233:000020:0003:0001:00</t>
  </si>
  <si>
    <t>710</t>
  </si>
  <si>
    <t>1000</t>
  </si>
  <si>
    <t>074N  :931025:20:931024:10</t>
  </si>
  <si>
    <t>21:0849:000022</t>
  </si>
  <si>
    <t>21:0233:000020:0004:0001:00</t>
  </si>
  <si>
    <t>740</t>
  </si>
  <si>
    <t>1020</t>
  </si>
  <si>
    <t>074N  :931026:00:------:--</t>
  </si>
  <si>
    <t>21:0849:000023</t>
  </si>
  <si>
    <t>21:0233:000021</t>
  </si>
  <si>
    <t>21:0233:000021:0003:0001:00</t>
  </si>
  <si>
    <t>254</t>
  </si>
  <si>
    <t>074N  :931027:00:------:--</t>
  </si>
  <si>
    <t>21:0849:000024</t>
  </si>
  <si>
    <t>21:0233:000022</t>
  </si>
  <si>
    <t>21:0233:000022:0003:0001:00</t>
  </si>
  <si>
    <t>074N  :931028:00:------:--</t>
  </si>
  <si>
    <t>21:0849:000025</t>
  </si>
  <si>
    <t>21:0233:000023</t>
  </si>
  <si>
    <t>21:0233:000023:0003:0001:00</t>
  </si>
  <si>
    <t>074N  :931029:00:------:--</t>
  </si>
  <si>
    <t>21:0849:000026</t>
  </si>
  <si>
    <t>21:0233:000024</t>
  </si>
  <si>
    <t>21:0233:000024:0003:0001:00</t>
  </si>
  <si>
    <t>074N  :931031:00:------:--</t>
  </si>
  <si>
    <t>21:0849:000027</t>
  </si>
  <si>
    <t>21:0233:000025</t>
  </si>
  <si>
    <t>21:0233:000025:0003:0001:00</t>
  </si>
  <si>
    <t>074N  :931032:00:------:--</t>
  </si>
  <si>
    <t>21:0849:000028</t>
  </si>
  <si>
    <t>21:0233:000026</t>
  </si>
  <si>
    <t>21:0233:000026:0003:0001:00</t>
  </si>
  <si>
    <t>074N  :931033:00:------:--</t>
  </si>
  <si>
    <t>21:0849:000029</t>
  </si>
  <si>
    <t>21:0233:000027</t>
  </si>
  <si>
    <t>21:0233:000027:0003:0001:00</t>
  </si>
  <si>
    <t>074N  :931034:00:------:--</t>
  </si>
  <si>
    <t>21:0849:000030</t>
  </si>
  <si>
    <t>21:0233:000028</t>
  </si>
  <si>
    <t>21:0233:000028:0003:0001:00</t>
  </si>
  <si>
    <t>074N  :931035:00:------:--</t>
  </si>
  <si>
    <t>21:0849:000031</t>
  </si>
  <si>
    <t>21:0233:000029</t>
  </si>
  <si>
    <t>21:0233:000029:0003:0001:00</t>
  </si>
  <si>
    <t>074N  :931036:00:------:--</t>
  </si>
  <si>
    <t>21:0849:000032</t>
  </si>
  <si>
    <t>21:0233:000030</t>
  </si>
  <si>
    <t>21:0233:000030:0003:0001:00</t>
  </si>
  <si>
    <t>074N  :931037:00:------:--</t>
  </si>
  <si>
    <t>21:0849:000033</t>
  </si>
  <si>
    <t>21:0233:000031</t>
  </si>
  <si>
    <t>21:0233:000031:0003:0001:00</t>
  </si>
  <si>
    <t>074N  :931038:00:------:--</t>
  </si>
  <si>
    <t>21:0849:000034</t>
  </si>
  <si>
    <t>21:0233:000032</t>
  </si>
  <si>
    <t>21:0233:000032:0003:0001:00</t>
  </si>
  <si>
    <t>074N  :931039:00:------:--</t>
  </si>
  <si>
    <t>21:0849:000035</t>
  </si>
  <si>
    <t>21:0233:000033</t>
  </si>
  <si>
    <t>21:0233:000033:0003:0001:00</t>
  </si>
  <si>
    <t>074N  :931040:00:------:--</t>
  </si>
  <si>
    <t>21:0849:000036</t>
  </si>
  <si>
    <t>21:0233:000034</t>
  </si>
  <si>
    <t>21:0233:000034:0003:0001:00</t>
  </si>
  <si>
    <t>074N  :931042:00:------:--</t>
  </si>
  <si>
    <t>21:0849:000037</t>
  </si>
  <si>
    <t>21:0233:000035</t>
  </si>
  <si>
    <t>21:0233:000035:0003:0001:00</t>
  </si>
  <si>
    <t>074N  :931043:00:------:--</t>
  </si>
  <si>
    <t>21:0849:000038</t>
  </si>
  <si>
    <t>21:0233:000036</t>
  </si>
  <si>
    <t>21:0233:000036:0003:0001:00</t>
  </si>
  <si>
    <t>074N  :931044:10:------:--</t>
  </si>
  <si>
    <t>21:0849:000039</t>
  </si>
  <si>
    <t>21:0233:000037</t>
  </si>
  <si>
    <t>21:0233:000037:0003:0001:00</t>
  </si>
  <si>
    <t>074N  :931046:20:931044:10</t>
  </si>
  <si>
    <t>21:0849:000040</t>
  </si>
  <si>
    <t>21:0233:000037:0004:0001:00</t>
  </si>
  <si>
    <t>074N  :931047:00:------:--</t>
  </si>
  <si>
    <t>21:0849:000041</t>
  </si>
  <si>
    <t>21:0233:000038</t>
  </si>
  <si>
    <t>21:0233:000038:0003:0001:00</t>
  </si>
  <si>
    <t>074N  :931048:00:------:--</t>
  </si>
  <si>
    <t>21:0849:000042</t>
  </si>
  <si>
    <t>21:0233:000039</t>
  </si>
  <si>
    <t>21:0233:000039:0003:0001:00</t>
  </si>
  <si>
    <t>074N  :931049:00:------:--</t>
  </si>
  <si>
    <t>21:0849:000043</t>
  </si>
  <si>
    <t>21:0233:000040</t>
  </si>
  <si>
    <t>21:0233:000040:0003:0001:00</t>
  </si>
  <si>
    <t>074N  :931050:00:------:--</t>
  </si>
  <si>
    <t>21:0849:000044</t>
  </si>
  <si>
    <t>21:0233:000041</t>
  </si>
  <si>
    <t>21:0233:000041:0003:0001:00</t>
  </si>
  <si>
    <t>074N  :931051:00:------:--</t>
  </si>
  <si>
    <t>21:0849:000045</t>
  </si>
  <si>
    <t>21:0233:000042</t>
  </si>
  <si>
    <t>21:0233:000042:0003:0001:00</t>
  </si>
  <si>
    <t>074N  :931052:00:------:--</t>
  </si>
  <si>
    <t>21:0849:000046</t>
  </si>
  <si>
    <t>21:0233:000043</t>
  </si>
  <si>
    <t>21:0233:000043:0003:0001:00</t>
  </si>
  <si>
    <t>074N  :931053:00:------:--</t>
  </si>
  <si>
    <t>21:0849:000047</t>
  </si>
  <si>
    <t>21:0233:000044</t>
  </si>
  <si>
    <t>21:0233:000044:0003:0001:00</t>
  </si>
  <si>
    <t>074N  :931054:00:------:--</t>
  </si>
  <si>
    <t>21:0849:000048</t>
  </si>
  <si>
    <t>21:0233:000045</t>
  </si>
  <si>
    <t>21:0233:000045:0003:0001:00</t>
  </si>
  <si>
    <t>074N  :931055:00:------:--</t>
  </si>
  <si>
    <t>21:0849:000049</t>
  </si>
  <si>
    <t>21:0233:000046</t>
  </si>
  <si>
    <t>21:0233:000046:0003:0001:00</t>
  </si>
  <si>
    <t>074N  :931056:00:------:--</t>
  </si>
  <si>
    <t>21:0849:000050</t>
  </si>
  <si>
    <t>21:0233:000047</t>
  </si>
  <si>
    <t>21:0233:000047:0003:0001:00</t>
  </si>
  <si>
    <t>074N  :931057:00:------:--</t>
  </si>
  <si>
    <t>21:0849:000051</t>
  </si>
  <si>
    <t>21:0233:000048</t>
  </si>
  <si>
    <t>21:0233:000048:0003:0001:00</t>
  </si>
  <si>
    <t>074N  :931058:00:------:--</t>
  </si>
  <si>
    <t>21:0849:000052</t>
  </si>
  <si>
    <t>21:0233:000049</t>
  </si>
  <si>
    <t>21:0233:000049:0003:0001:00</t>
  </si>
  <si>
    <t>074N  :931059:00:------:--</t>
  </si>
  <si>
    <t>21:0849:000053</t>
  </si>
  <si>
    <t>21:0233:000050</t>
  </si>
  <si>
    <t>21:0233:000050:0003:0001:00</t>
  </si>
  <si>
    <t>074N  :931060:00:------:--</t>
  </si>
  <si>
    <t>21:0849:000054</t>
  </si>
  <si>
    <t>21:0233:000051</t>
  </si>
  <si>
    <t>21:0233:000051:0003:0001:00</t>
  </si>
  <si>
    <t>074N  :931062:00:------:--</t>
  </si>
  <si>
    <t>21:0849:000055</t>
  </si>
  <si>
    <t>21:0233:000052</t>
  </si>
  <si>
    <t>21:0233:000052:0003:0001:00</t>
  </si>
  <si>
    <t>074N  :931063:00:------:--</t>
  </si>
  <si>
    <t>21:0849:000056</t>
  </si>
  <si>
    <t>21:0233:000053</t>
  </si>
  <si>
    <t>21:0233:000053:0003:0001:00</t>
  </si>
  <si>
    <t>074N  :931065:00:------:--</t>
  </si>
  <si>
    <t>21:0849:000057</t>
  </si>
  <si>
    <t>21:0233:000054</t>
  </si>
  <si>
    <t>21:0233:000054:0003:0001:00</t>
  </si>
  <si>
    <t>074N  :931066:00:------:--</t>
  </si>
  <si>
    <t>21:0849:000058</t>
  </si>
  <si>
    <t>21:0233:000055</t>
  </si>
  <si>
    <t>21:0233:000055:0003:0001:00</t>
  </si>
  <si>
    <t>074N  :931067:10:------:--</t>
  </si>
  <si>
    <t>21:0849:000059</t>
  </si>
  <si>
    <t>21:0233:000056</t>
  </si>
  <si>
    <t>21:0233:000056:0003:0001:00</t>
  </si>
  <si>
    <t>074N  :931068:20:931067:10</t>
  </si>
  <si>
    <t>21:0849:000060</t>
  </si>
  <si>
    <t>21:0233:000056:0004:0001:00</t>
  </si>
  <si>
    <t>074N  :931069:00:------:--</t>
  </si>
  <si>
    <t>21:0849:000061</t>
  </si>
  <si>
    <t>21:0233:000057</t>
  </si>
  <si>
    <t>21:0233:000057:0003:0001:00</t>
  </si>
  <si>
    <t>074N  :931070:00:------:--</t>
  </si>
  <si>
    <t>21:0849:000062</t>
  </si>
  <si>
    <t>21:0233:000058</t>
  </si>
  <si>
    <t>21:0233:000058:0003:0001:00</t>
  </si>
  <si>
    <t>074N  :931071:00:------:--</t>
  </si>
  <si>
    <t>21:0849:000063</t>
  </si>
  <si>
    <t>21:0233:000059</t>
  </si>
  <si>
    <t>21:0233:000059:0003:0001:00</t>
  </si>
  <si>
    <t>074N  :931072:00:------:--</t>
  </si>
  <si>
    <t>21:0849:000064</t>
  </si>
  <si>
    <t>21:0233:000060</t>
  </si>
  <si>
    <t>21:0233:000060:0003:0001:00</t>
  </si>
  <si>
    <t>074N  :931073:00:------:--</t>
  </si>
  <si>
    <t>21:0849:000065</t>
  </si>
  <si>
    <t>21:0233:000061</t>
  </si>
  <si>
    <t>21:0233:000061:0003:0001:00</t>
  </si>
  <si>
    <t>074N  :931074:00:------:--</t>
  </si>
  <si>
    <t>21:0849:000066</t>
  </si>
  <si>
    <t>21:0233:000062</t>
  </si>
  <si>
    <t>21:0233:000062:0003:0001:00</t>
  </si>
  <si>
    <t>074N  :931075:00:------:--</t>
  </si>
  <si>
    <t>21:0849:000067</t>
  </si>
  <si>
    <t>21:0233:000063</t>
  </si>
  <si>
    <t>21:0233:000063:0003:0001:00</t>
  </si>
  <si>
    <t>074N  :931076:00:------:--</t>
  </si>
  <si>
    <t>21:0849:000068</t>
  </si>
  <si>
    <t>21:0233:000064</t>
  </si>
  <si>
    <t>21:0233:000064:0003:0001:00</t>
  </si>
  <si>
    <t>074N  :931077:00:------:--</t>
  </si>
  <si>
    <t>21:0849:000069</t>
  </si>
  <si>
    <t>21:0233:000065</t>
  </si>
  <si>
    <t>21:0233:000065:0003:0001:00</t>
  </si>
  <si>
    <t>074N  :931078:00:------:--</t>
  </si>
  <si>
    <t>21:0849:000070</t>
  </si>
  <si>
    <t>21:0233:000066</t>
  </si>
  <si>
    <t>21:0233:000066:0003:0001:00</t>
  </si>
  <si>
    <t>074N  :931079:00:------:--</t>
  </si>
  <si>
    <t>21:0849:000071</t>
  </si>
  <si>
    <t>21:0233:000067</t>
  </si>
  <si>
    <t>21:0233:000067:0003:0001:00</t>
  </si>
  <si>
    <t>074N  :931080:00:------:--</t>
  </si>
  <si>
    <t>21:0849:000072</t>
  </si>
  <si>
    <t>21:0233:000068</t>
  </si>
  <si>
    <t>21:0233:000068:0003:0001:00</t>
  </si>
  <si>
    <t>074N  :931082:00:------:--</t>
  </si>
  <si>
    <t>21:0849:000073</t>
  </si>
  <si>
    <t>21:0233:000069</t>
  </si>
  <si>
    <t>21:0233:000069:0003:0001:00</t>
  </si>
  <si>
    <t>074N  :931083:00:------:--</t>
  </si>
  <si>
    <t>21:0849:000074</t>
  </si>
  <si>
    <t>21:0233:000070</t>
  </si>
  <si>
    <t>21:0233:000070:0003:0001:00</t>
  </si>
  <si>
    <t>074N  :931084:10:------:--</t>
  </si>
  <si>
    <t>21:0849:000075</t>
  </si>
  <si>
    <t>21:0233:000071</t>
  </si>
  <si>
    <t>21:0233:000071:0003:0001:00</t>
  </si>
  <si>
    <t>074N  :931085:20:931084:10</t>
  </si>
  <si>
    <t>21:0849:000076</t>
  </si>
  <si>
    <t>21:0233:000071:0004:0001:00</t>
  </si>
  <si>
    <t>074N  :931086:00:------:--</t>
  </si>
  <si>
    <t>21:0849:000077</t>
  </si>
  <si>
    <t>21:0233:000072</t>
  </si>
  <si>
    <t>21:0233:000072:0003:0001:00</t>
  </si>
  <si>
    <t>234</t>
  </si>
  <si>
    <t>074N  :931087:00:------:--</t>
  </si>
  <si>
    <t>21:0849:000078</t>
  </si>
  <si>
    <t>21:0233:000073</t>
  </si>
  <si>
    <t>21:0233:000073:0003:0001:00</t>
  </si>
  <si>
    <t>074N  :931088:00:------:--</t>
  </si>
  <si>
    <t>21:0849:000079</t>
  </si>
  <si>
    <t>21:0233:000074</t>
  </si>
  <si>
    <t>21:0233:000074:0003:0001:00</t>
  </si>
  <si>
    <t>074N  :931089:00:------:--</t>
  </si>
  <si>
    <t>21:0849:000080</t>
  </si>
  <si>
    <t>21:0233:000075</t>
  </si>
  <si>
    <t>21:0233:000075:0003:0001:00</t>
  </si>
  <si>
    <t>074N  :931090:00:------:--</t>
  </si>
  <si>
    <t>21:0849:000081</t>
  </si>
  <si>
    <t>21:0233:000076</t>
  </si>
  <si>
    <t>21:0233:000076:0003:0001:00</t>
  </si>
  <si>
    <t>074N  :931091:00:------:--</t>
  </si>
  <si>
    <t>21:0849:000082</t>
  </si>
  <si>
    <t>21:0233:000077</t>
  </si>
  <si>
    <t>21:0233:000077:0003:0001:00</t>
  </si>
  <si>
    <t>074N  :931092:00:------:--</t>
  </si>
  <si>
    <t>21:0849:000083</t>
  </si>
  <si>
    <t>21:0233:000078</t>
  </si>
  <si>
    <t>21:0233:000078:0003:0001:00</t>
  </si>
  <si>
    <t>074N  :931093:00:------:--</t>
  </si>
  <si>
    <t>21:0849:000084</t>
  </si>
  <si>
    <t>21:0233:000079</t>
  </si>
  <si>
    <t>21:0233:000079:0003:0001:00</t>
  </si>
  <si>
    <t>074N  :931094:00:------:--</t>
  </si>
  <si>
    <t>21:0849:000085</t>
  </si>
  <si>
    <t>21:0233:000080</t>
  </si>
  <si>
    <t>21:0233:000080:0003:0001:00</t>
  </si>
  <si>
    <t>074N  :931095:00:------:--</t>
  </si>
  <si>
    <t>21:0849:000086</t>
  </si>
  <si>
    <t>21:0233:000081</t>
  </si>
  <si>
    <t>21:0233:000081:0003:0001:00</t>
  </si>
  <si>
    <t>074N  :931096:00:------:--</t>
  </si>
  <si>
    <t>21:0849:000087</t>
  </si>
  <si>
    <t>21:0233:000082</t>
  </si>
  <si>
    <t>21:0233:000082:0003:0001:00</t>
  </si>
  <si>
    <t>0.63</t>
  </si>
  <si>
    <t>074N  :931098:00:------:--</t>
  </si>
  <si>
    <t>21:0849:000088</t>
  </si>
  <si>
    <t>21:0233:000083</t>
  </si>
  <si>
    <t>21:0233:000083:0003:0001:00</t>
  </si>
  <si>
    <t>074N  :931099:00:------:--</t>
  </si>
  <si>
    <t>21:0849:000089</t>
  </si>
  <si>
    <t>21:0233:000084</t>
  </si>
  <si>
    <t>21:0233:000084:0003:0001:00</t>
  </si>
  <si>
    <t>074N  :931100:00:------:--</t>
  </si>
  <si>
    <t>21:0849:000090</t>
  </si>
  <si>
    <t>21:0233:000085</t>
  </si>
  <si>
    <t>21:0233:000085:0003:0001:00</t>
  </si>
  <si>
    <t>074N  :931102:00:------:--</t>
  </si>
  <si>
    <t>21:0849:000091</t>
  </si>
  <si>
    <t>21:0233:000086</t>
  </si>
  <si>
    <t>21:0233:000086:0003:0001:00</t>
  </si>
  <si>
    <t>074N  :931103:00:------:--</t>
  </si>
  <si>
    <t>21:0849:000092</t>
  </si>
  <si>
    <t>21:0233:000087</t>
  </si>
  <si>
    <t>21:0233:000087:0003:0001:00</t>
  </si>
  <si>
    <t>074N  :931104:00:------:--</t>
  </si>
  <si>
    <t>21:0849:000093</t>
  </si>
  <si>
    <t>21:0233:000088</t>
  </si>
  <si>
    <t>21:0233:000088:0003:0001:00</t>
  </si>
  <si>
    <t>074N  :931106:10:------:--</t>
  </si>
  <si>
    <t>21:0849:000094</t>
  </si>
  <si>
    <t>21:0233:000089</t>
  </si>
  <si>
    <t>21:0233:000089:0003:0001:00</t>
  </si>
  <si>
    <t>074N  :931107:20:931106:10</t>
  </si>
  <si>
    <t>21:0849:000095</t>
  </si>
  <si>
    <t>21:0233:000089:0004:0001:00</t>
  </si>
  <si>
    <t>074N  :931108:00:------:--</t>
  </si>
  <si>
    <t>21:0849:000096</t>
  </si>
  <si>
    <t>21:0233:000090</t>
  </si>
  <si>
    <t>21:0233:000090:0003:0001:00</t>
  </si>
  <si>
    <t>074N  :931109:00:------:--</t>
  </si>
  <si>
    <t>21:0849:000097</t>
  </si>
  <si>
    <t>21:0233:000091</t>
  </si>
  <si>
    <t>21:0233:000091:0003:0001:00</t>
  </si>
  <si>
    <t>074N  :931110:00:------:--</t>
  </si>
  <si>
    <t>21:0849:000098</t>
  </si>
  <si>
    <t>21:0233:000092</t>
  </si>
  <si>
    <t>21:0233:000092:0003:0001:00</t>
  </si>
  <si>
    <t>074N  :931111:00:------:--</t>
  </si>
  <si>
    <t>21:0849:000099</t>
  </si>
  <si>
    <t>21:0233:000093</t>
  </si>
  <si>
    <t>21:0233:000093:0003:0001:00</t>
  </si>
  <si>
    <t>074N  :931112:00:------:--</t>
  </si>
  <si>
    <t>21:0849:000100</t>
  </si>
  <si>
    <t>21:0233:000094</t>
  </si>
  <si>
    <t>21:0233:000094:0003:0001:00</t>
  </si>
  <si>
    <t>074N  :931113:00:------:--</t>
  </si>
  <si>
    <t>21:0849:000101</t>
  </si>
  <si>
    <t>21:0233:000095</t>
  </si>
  <si>
    <t>21:0233:000095:0003:0001:00</t>
  </si>
  <si>
    <t>074N  :931114:00:------:--</t>
  </si>
  <si>
    <t>21:0849:000102</t>
  </si>
  <si>
    <t>21:0233:000096</t>
  </si>
  <si>
    <t>21:0233:000096:0003:0001:00</t>
  </si>
  <si>
    <t>074N  :931115:00:------:--</t>
  </si>
  <si>
    <t>21:0849:000103</t>
  </si>
  <si>
    <t>21:0233:000097</t>
  </si>
  <si>
    <t>21:0233:000097:0003:0001:00</t>
  </si>
  <si>
    <t>074N  :931116:00:------:--</t>
  </si>
  <si>
    <t>21:0849:000104</t>
  </si>
  <si>
    <t>21:0233:000098</t>
  </si>
  <si>
    <t>21:0233:000098:0003:0001:00</t>
  </si>
  <si>
    <t>074N  :931117:00:------:--</t>
  </si>
  <si>
    <t>21:0849:000105</t>
  </si>
  <si>
    <t>21:0233:000099</t>
  </si>
  <si>
    <t>21:0233:000099:0003:0001:00</t>
  </si>
  <si>
    <t>074N  :931118:00:------:--</t>
  </si>
  <si>
    <t>21:0849:000106</t>
  </si>
  <si>
    <t>21:0233:000100</t>
  </si>
  <si>
    <t>21:0233:000100:0003:0001:00</t>
  </si>
  <si>
    <t>074N  :931119:00:------:--</t>
  </si>
  <si>
    <t>21:0849:000107</t>
  </si>
  <si>
    <t>21:0233:000101</t>
  </si>
  <si>
    <t>21:0233:000101:0003:0001:00</t>
  </si>
  <si>
    <t>074N  :931120:00:------:--</t>
  </si>
  <si>
    <t>21:0849:000108</t>
  </si>
  <si>
    <t>21:0233:000102</t>
  </si>
  <si>
    <t>21:0233:000102:0003:0001:00</t>
  </si>
  <si>
    <t>074N  :931122:00:------:--</t>
  </si>
  <si>
    <t>21:0849:000109</t>
  </si>
  <si>
    <t>21:0233:000103</t>
  </si>
  <si>
    <t>21:0233:000103:0003:0001:00</t>
  </si>
  <si>
    <t>074N  :931123:00:------:--</t>
  </si>
  <si>
    <t>21:0849:000110</t>
  </si>
  <si>
    <t>21:0233:000104</t>
  </si>
  <si>
    <t>21:0233:000104:0003:0001:00</t>
  </si>
  <si>
    <t>074N  :931124:00:------:--</t>
  </si>
  <si>
    <t>21:0849:000111</t>
  </si>
  <si>
    <t>21:0233:000105</t>
  </si>
  <si>
    <t>21:0233:000105:0003:0001:00</t>
  </si>
  <si>
    <t>074N  :931125:10:------:--</t>
  </si>
  <si>
    <t>21:0849:000112</t>
  </si>
  <si>
    <t>21:0233:000106</t>
  </si>
  <si>
    <t>21:0233:000106:0003:0001:00</t>
  </si>
  <si>
    <t>074N  :931126:20:931125:10</t>
  </si>
  <si>
    <t>21:0849:000113</t>
  </si>
  <si>
    <t>21:0233:000106:0004:0001:00</t>
  </si>
  <si>
    <t>074N  :931127:00:------:--</t>
  </si>
  <si>
    <t>21:0849:000114</t>
  </si>
  <si>
    <t>21:0233:000107</t>
  </si>
  <si>
    <t>21:0233:000107:0003:0001:00</t>
  </si>
  <si>
    <t>074N  :931128:00:------:--</t>
  </si>
  <si>
    <t>21:0849:000115</t>
  </si>
  <si>
    <t>21:0233:000108</t>
  </si>
  <si>
    <t>21:0233:000108:0003:0001:00</t>
  </si>
  <si>
    <t>074N  :931129:00:------:--</t>
  </si>
  <si>
    <t>21:0849:000116</t>
  </si>
  <si>
    <t>21:0233:000109</t>
  </si>
  <si>
    <t>21:0233:000109:0003:0001:00</t>
  </si>
  <si>
    <t>074N  :931130:00:------:--</t>
  </si>
  <si>
    <t>21:0849:000117</t>
  </si>
  <si>
    <t>21:0233:000110</t>
  </si>
  <si>
    <t>21:0233:000110:0003:0001:00</t>
  </si>
  <si>
    <t>074N  :931131:00:------:--</t>
  </si>
  <si>
    <t>21:0849:000118</t>
  </si>
  <si>
    <t>21:0233:000111</t>
  </si>
  <si>
    <t>21:0233:000111:0003:0001:00</t>
  </si>
  <si>
    <t>074N  :931132:00:------:--</t>
  </si>
  <si>
    <t>21:0849:000119</t>
  </si>
  <si>
    <t>21:0233:000112</t>
  </si>
  <si>
    <t>21:0233:000112:0003:0001:00</t>
  </si>
  <si>
    <t>074N  :931133:00:------:--</t>
  </si>
  <si>
    <t>21:0849:000120</t>
  </si>
  <si>
    <t>21:0233:000113</t>
  </si>
  <si>
    <t>21:0233:000113:0003:0001:00</t>
  </si>
  <si>
    <t>074N  :931134:00:------:--</t>
  </si>
  <si>
    <t>21:0849:000121</t>
  </si>
  <si>
    <t>21:0233:000114</t>
  </si>
  <si>
    <t>21:0233:000114:0003:0001:00</t>
  </si>
  <si>
    <t>074N  :931136:00:------:--</t>
  </si>
  <si>
    <t>21:0849:000122</t>
  </si>
  <si>
    <t>21:0233:000115</t>
  </si>
  <si>
    <t>21:0233:000115:0003:0001:00</t>
  </si>
  <si>
    <t>074N  :931137:00:------:--</t>
  </si>
  <si>
    <t>21:0849:000123</t>
  </si>
  <si>
    <t>21:0233:000116</t>
  </si>
  <si>
    <t>21:0233:000116:0003:0001:00</t>
  </si>
  <si>
    <t>074N  :931138:00:------:--</t>
  </si>
  <si>
    <t>21:0849:000124</t>
  </si>
  <si>
    <t>21:0233:000117</t>
  </si>
  <si>
    <t>21:0233:000117:0003:0001:00</t>
  </si>
  <si>
    <t>074N  :931139:00:------:--</t>
  </si>
  <si>
    <t>21:0849:000125</t>
  </si>
  <si>
    <t>21:0233:000118</t>
  </si>
  <si>
    <t>21:0233:000118:0003:0001:00</t>
  </si>
  <si>
    <t>074N  :931140:00:------:--</t>
  </si>
  <si>
    <t>21:0849:000126</t>
  </si>
  <si>
    <t>21:0233:000119</t>
  </si>
  <si>
    <t>21:0233:000119:0003:0001:00</t>
  </si>
  <si>
    <t>074N  :931142:00:------:--</t>
  </si>
  <si>
    <t>21:0849:000127</t>
  </si>
  <si>
    <t>21:0233:000120</t>
  </si>
  <si>
    <t>21:0233:000120:0003:0001:00</t>
  </si>
  <si>
    <t>074N  :931143:10:------:--</t>
  </si>
  <si>
    <t>21:0849:000128</t>
  </si>
  <si>
    <t>21:0233:000121</t>
  </si>
  <si>
    <t>21:0233:000121:0003:0001:00</t>
  </si>
  <si>
    <t>074N  :931144:20:931143:10</t>
  </si>
  <si>
    <t>21:0849:000129</t>
  </si>
  <si>
    <t>21:0233:000121:0004:0001:00</t>
  </si>
  <si>
    <t>074N  :931145:00:------:--</t>
  </si>
  <si>
    <t>21:0849:000130</t>
  </si>
  <si>
    <t>21:0233:000122</t>
  </si>
  <si>
    <t>21:0233:000122:0003:0001:00</t>
  </si>
  <si>
    <t>074N  :931146:00:------:--</t>
  </si>
  <si>
    <t>21:0849:000131</t>
  </si>
  <si>
    <t>21:0233:000123</t>
  </si>
  <si>
    <t>21:0233:000123:0003:0001:00</t>
  </si>
  <si>
    <t>074N  :931147:00:------:--</t>
  </si>
  <si>
    <t>21:0849:000132</t>
  </si>
  <si>
    <t>21:0233:000124</t>
  </si>
  <si>
    <t>21:0233:000124:0003:0001:00</t>
  </si>
  <si>
    <t>074N  :931148:00:------:--</t>
  </si>
  <si>
    <t>21:0849:000133</t>
  </si>
  <si>
    <t>21:0233:000125</t>
  </si>
  <si>
    <t>21:0233:000125:0003:0001:00</t>
  </si>
  <si>
    <t>074N  :931149:00:------:--</t>
  </si>
  <si>
    <t>21:0849:000134</t>
  </si>
  <si>
    <t>21:0233:000126</t>
  </si>
  <si>
    <t>21:0233:000126:0003:0001:00</t>
  </si>
  <si>
    <t>074N  :931150:00:------:--</t>
  </si>
  <si>
    <t>21:0849:000135</t>
  </si>
  <si>
    <t>21:0233:000127</t>
  </si>
  <si>
    <t>21:0233:000127:0003:0001:00</t>
  </si>
  <si>
    <t>074N  :931151:00:------:--</t>
  </si>
  <si>
    <t>21:0849:000136</t>
  </si>
  <si>
    <t>21:0233:000128</t>
  </si>
  <si>
    <t>21:0233:000128:0003:0001:00</t>
  </si>
  <si>
    <t>074N  :931152:00:------:--</t>
  </si>
  <si>
    <t>21:0849:000137</t>
  </si>
  <si>
    <t>21:0233:000129</t>
  </si>
  <si>
    <t>21:0233:000129:0003:0001:00</t>
  </si>
  <si>
    <t>074N  :931153:00:------:--</t>
  </si>
  <si>
    <t>21:0849:000138</t>
  </si>
  <si>
    <t>21:0233:000130</t>
  </si>
  <si>
    <t>21:0233:000130:0003:0001:00</t>
  </si>
  <si>
    <t>074N  :931154:00:------:--</t>
  </si>
  <si>
    <t>21:0849:000139</t>
  </si>
  <si>
    <t>21:0233:000131</t>
  </si>
  <si>
    <t>21:0233:000131:0003:0001:00</t>
  </si>
  <si>
    <t>074N  :931156:00:------:--</t>
  </si>
  <si>
    <t>21:0849:000140</t>
  </si>
  <si>
    <t>21:0233:000132</t>
  </si>
  <si>
    <t>21:0233:000132:0003:0001:00</t>
  </si>
  <si>
    <t>074N  :931157:00:------:--</t>
  </si>
  <si>
    <t>21:0849:000141</t>
  </si>
  <si>
    <t>21:0233:000133</t>
  </si>
  <si>
    <t>21:0233:000133:0003:0001:00</t>
  </si>
  <si>
    <t>074N  :931158:00:------:--</t>
  </si>
  <si>
    <t>21:0849:000142</t>
  </si>
  <si>
    <t>21:0233:000134</t>
  </si>
  <si>
    <t>21:0233:000134:0003:0001:00</t>
  </si>
  <si>
    <t>074N  :931159:00:------:--</t>
  </si>
  <si>
    <t>21:0849:000143</t>
  </si>
  <si>
    <t>21:0233:000135</t>
  </si>
  <si>
    <t>21:0233:000135:0003:0001:00</t>
  </si>
  <si>
    <t>074N  :931160:00:------:--</t>
  </si>
  <si>
    <t>21:0849:000144</t>
  </si>
  <si>
    <t>21:0233:000136</t>
  </si>
  <si>
    <t>21:0233:000136:0003:0001:00</t>
  </si>
  <si>
    <t>074N  :931162:10:------:--</t>
  </si>
  <si>
    <t>21:0849:000145</t>
  </si>
  <si>
    <t>21:0233:000137</t>
  </si>
  <si>
    <t>21:0233:000137:0003:0001:00</t>
  </si>
  <si>
    <t>074N  :931163:20:931162:10</t>
  </si>
  <si>
    <t>21:0849:000146</t>
  </si>
  <si>
    <t>21:0233:000137:0004:0001:00</t>
  </si>
  <si>
    <t>074N  :931164:00:------:--</t>
  </si>
  <si>
    <t>21:0849:000147</t>
  </si>
  <si>
    <t>21:0233:000138</t>
  </si>
  <si>
    <t>21:0233:000138:0003:0001:00</t>
  </si>
  <si>
    <t>074N  :931165:00:------:--</t>
  </si>
  <si>
    <t>21:0849:000148</t>
  </si>
  <si>
    <t>21:0233:000139</t>
  </si>
  <si>
    <t>21:0233:000139:0003:0001:00</t>
  </si>
  <si>
    <t>074N  :931166:00:------:--</t>
  </si>
  <si>
    <t>21:0849:000149</t>
  </si>
  <si>
    <t>21:0233:000140</t>
  </si>
  <si>
    <t>21:0233:000140:0003:0001:00</t>
  </si>
  <si>
    <t>074N  :931167:00:------:--</t>
  </si>
  <si>
    <t>21:0849:000150</t>
  </si>
  <si>
    <t>21:0233:000141</t>
  </si>
  <si>
    <t>21:0233:000141:0003:0001:00</t>
  </si>
  <si>
    <t>074N  :931168:00:------:--</t>
  </si>
  <si>
    <t>21:0849:000151</t>
  </si>
  <si>
    <t>21:0233:000142</t>
  </si>
  <si>
    <t>21:0233:000142:0003:0001:00</t>
  </si>
  <si>
    <t>074N  :931169:00:------:--</t>
  </si>
  <si>
    <t>21:0849:000152</t>
  </si>
  <si>
    <t>21:0233:000143</t>
  </si>
  <si>
    <t>21:0233:000143:0003:0001:00</t>
  </si>
  <si>
    <t>074N  :931170:00:------:--</t>
  </si>
  <si>
    <t>21:0849:000153</t>
  </si>
  <si>
    <t>21:0233:000144</t>
  </si>
  <si>
    <t>21:0233:000144:0003:0001:00</t>
  </si>
  <si>
    <t>074N  :931171:00:------:--</t>
  </si>
  <si>
    <t>21:0849:000154</t>
  </si>
  <si>
    <t>21:0233:000145</t>
  </si>
  <si>
    <t>21:0233:000145:0003:0001:00</t>
  </si>
  <si>
    <t>074N  :931172:00:------:--</t>
  </si>
  <si>
    <t>21:0849:000155</t>
  </si>
  <si>
    <t>21:0233:000146</t>
  </si>
  <si>
    <t>21:0233:000146:0003:0001:00</t>
  </si>
  <si>
    <t>074N  :931173:00:------:--</t>
  </si>
  <si>
    <t>21:0849:000156</t>
  </si>
  <si>
    <t>21:0233:000147</t>
  </si>
  <si>
    <t>21:0233:000147:0003:0001:00</t>
  </si>
  <si>
    <t>074N  :931174:00:------:--</t>
  </si>
  <si>
    <t>21:0849:000157</t>
  </si>
  <si>
    <t>21:0233:000148</t>
  </si>
  <si>
    <t>21:0233:000148:0003:0001:00</t>
  </si>
  <si>
    <t>074N  :931175:00:------:--</t>
  </si>
  <si>
    <t>21:0849:000158</t>
  </si>
  <si>
    <t>21:0233:000149</t>
  </si>
  <si>
    <t>21:0233:000149:0003:0001:00</t>
  </si>
  <si>
    <t>074N  :931176:00:------:--</t>
  </si>
  <si>
    <t>21:0849:000159</t>
  </si>
  <si>
    <t>21:0233:000150</t>
  </si>
  <si>
    <t>21:0233:000150:0003:0001:00</t>
  </si>
  <si>
    <t>074N  :931178:00:------:--</t>
  </si>
  <si>
    <t>21:0849:000160</t>
  </si>
  <si>
    <t>21:0233:000151</t>
  </si>
  <si>
    <t>21:0233:000151:0003:0001:00</t>
  </si>
  <si>
    <t>074N  :931179:00:------:--</t>
  </si>
  <si>
    <t>21:0849:000161</t>
  </si>
  <si>
    <t>21:0233:000152</t>
  </si>
  <si>
    <t>21:0233:000152:0003:0001:00</t>
  </si>
  <si>
    <t>074N  :931180:00:------:--</t>
  </si>
  <si>
    <t>21:0849:000162</t>
  </si>
  <si>
    <t>21:0233:000153</t>
  </si>
  <si>
    <t>21:0233:000153:0003:0001:00</t>
  </si>
  <si>
    <t>074N  :931182:00:------:--</t>
  </si>
  <si>
    <t>21:0849:000163</t>
  </si>
  <si>
    <t>21:0233:000154</t>
  </si>
  <si>
    <t>21:0233:000154:0003:0001:00</t>
  </si>
  <si>
    <t>074N  :931184:00:------:--</t>
  </si>
  <si>
    <t>21:0849:000164</t>
  </si>
  <si>
    <t>21:0233:000155</t>
  </si>
  <si>
    <t>21:0233:000155:0003:0001:00</t>
  </si>
  <si>
    <t>074N  :931185:10:------:--</t>
  </si>
  <si>
    <t>21:0849:000165</t>
  </si>
  <si>
    <t>21:0233:000156</t>
  </si>
  <si>
    <t>21:0233:000156:0003:0001:00</t>
  </si>
  <si>
    <t>074N  :931186:20:931185:10</t>
  </si>
  <si>
    <t>21:0849:000166</t>
  </si>
  <si>
    <t>21:0233:000156:0004:0001:00</t>
  </si>
  <si>
    <t>074N  :931187:00:------:--</t>
  </si>
  <si>
    <t>21:0849:000167</t>
  </si>
  <si>
    <t>21:0233:000157</t>
  </si>
  <si>
    <t>21:0233:000157:0003:0001:00</t>
  </si>
  <si>
    <t>074N  :931188:00:------:--</t>
  </si>
  <si>
    <t>21:0849:000168</t>
  </si>
  <si>
    <t>21:0233:000158</t>
  </si>
  <si>
    <t>21:0233:000158:0003:0001:00</t>
  </si>
  <si>
    <t>074N  :931189:00:------:--</t>
  </si>
  <si>
    <t>21:0849:000169</t>
  </si>
  <si>
    <t>21:0233:000159</t>
  </si>
  <si>
    <t>21:0233:000159:0003:0001:00</t>
  </si>
  <si>
    <t>074N  :931190:00:------:--</t>
  </si>
  <si>
    <t>21:0849:000170</t>
  </si>
  <si>
    <t>21:0233:000160</t>
  </si>
  <si>
    <t>21:0233:000160:0003:0001:00</t>
  </si>
  <si>
    <t>074N  :931191:00:------:--</t>
  </si>
  <si>
    <t>21:0849:000171</t>
  </si>
  <si>
    <t>21:0233:000161</t>
  </si>
  <si>
    <t>21:0233:000161:0003:0001:00</t>
  </si>
  <si>
    <t>074N  :931192:00:------:--</t>
  </si>
  <si>
    <t>21:0849:000172</t>
  </si>
  <si>
    <t>21:0233:000162</t>
  </si>
  <si>
    <t>21:0233:000162:0003:0001:00</t>
  </si>
  <si>
    <t>074N  :931193:00:------:--</t>
  </si>
  <si>
    <t>21:0849:000173</t>
  </si>
  <si>
    <t>21:0233:000163</t>
  </si>
  <si>
    <t>21:0233:000163:0003:0001:00</t>
  </si>
  <si>
    <t>074N  :931194:00:------:--</t>
  </si>
  <si>
    <t>21:0849:000174</t>
  </si>
  <si>
    <t>21:0233:000164</t>
  </si>
  <si>
    <t>21:0233:000164:0003:0001:00</t>
  </si>
  <si>
    <t>074N  :931195:00:------:--</t>
  </si>
  <si>
    <t>21:0849:000175</t>
  </si>
  <si>
    <t>21:0233:000165</t>
  </si>
  <si>
    <t>21:0233:000165:0003:0001:00</t>
  </si>
  <si>
    <t>074N  :931196:00:------:--</t>
  </si>
  <si>
    <t>21:0849:000176</t>
  </si>
  <si>
    <t>21:0233:000166</t>
  </si>
  <si>
    <t>21:0233:000166:0003:0001:00</t>
  </si>
  <si>
    <t>074N  :931197:00:------:--</t>
  </si>
  <si>
    <t>21:0849:000177</t>
  </si>
  <si>
    <t>21:0233:000167</t>
  </si>
  <si>
    <t>21:0233:000167:0003:0001:00</t>
  </si>
  <si>
    <t>074N  :931198:00:------:--</t>
  </si>
  <si>
    <t>21:0849:000178</t>
  </si>
  <si>
    <t>21:0233:000168</t>
  </si>
  <si>
    <t>21:0233:000168:0003:0001:00</t>
  </si>
  <si>
    <t>074N  :931199:00:------:--</t>
  </si>
  <si>
    <t>21:0849:000179</t>
  </si>
  <si>
    <t>21:0233:000169</t>
  </si>
  <si>
    <t>21:0233:000169:0003:0001:00</t>
  </si>
  <si>
    <t>074N  :931200:00:------:--</t>
  </si>
  <si>
    <t>21:0849:000180</t>
  </si>
  <si>
    <t>21:0233:000170</t>
  </si>
  <si>
    <t>21:0233:000170:0003:0001:00</t>
  </si>
  <si>
    <t>074N  :931202:00:------:--</t>
  </si>
  <si>
    <t>21:0849:000181</t>
  </si>
  <si>
    <t>21:0233:000171</t>
  </si>
  <si>
    <t>21:0233:000171:0003:0001:00</t>
  </si>
  <si>
    <t>074N  :931203:00:------:--</t>
  </si>
  <si>
    <t>21:0849:000182</t>
  </si>
  <si>
    <t>21:0233:000172</t>
  </si>
  <si>
    <t>21:0233:000172:0003:0001:00</t>
  </si>
  <si>
    <t>074N  :931204:10:------:--</t>
  </si>
  <si>
    <t>21:0849:000183</t>
  </si>
  <si>
    <t>21:0233:000173</t>
  </si>
  <si>
    <t>21:0233:000173:0003:0001:00</t>
  </si>
  <si>
    <t>074N  :931205:20:931204:10</t>
  </si>
  <si>
    <t>21:0849:000184</t>
  </si>
  <si>
    <t>21:0233:000173:0004:0001:00</t>
  </si>
  <si>
    <t>074N  :931206:00:------:--</t>
  </si>
  <si>
    <t>21:0849:000185</t>
  </si>
  <si>
    <t>21:0233:000174</t>
  </si>
  <si>
    <t>21:0233:000174:0003:0001:00</t>
  </si>
  <si>
    <t>074N  :931207:00:------:--</t>
  </si>
  <si>
    <t>21:0849:000186</t>
  </si>
  <si>
    <t>21:0233:000175</t>
  </si>
  <si>
    <t>21:0233:000175:0003:0001:00</t>
  </si>
  <si>
    <t>074N  :931208:00:------:--</t>
  </si>
  <si>
    <t>21:0849:000187</t>
  </si>
  <si>
    <t>21:0233:000176</t>
  </si>
  <si>
    <t>21:0233:000176:0003:0001:00</t>
  </si>
  <si>
    <t>074N  :931209:00:------:--</t>
  </si>
  <si>
    <t>21:0849:000188</t>
  </si>
  <si>
    <t>21:0233:000177</t>
  </si>
  <si>
    <t>21:0233:000177:0003:0001:00</t>
  </si>
  <si>
    <t>074N  :931210:00:------:--</t>
  </si>
  <si>
    <t>21:0849:000189</t>
  </si>
  <si>
    <t>21:0233:000178</t>
  </si>
  <si>
    <t>21:0233:000178:0003:0001:00</t>
  </si>
  <si>
    <t>074N  :931211:00:------:--</t>
  </si>
  <si>
    <t>21:0849:000190</t>
  </si>
  <si>
    <t>21:0233:000179</t>
  </si>
  <si>
    <t>21:0233:000179:0003:0001:00</t>
  </si>
  <si>
    <t>074N  :931212:00:------:--</t>
  </si>
  <si>
    <t>21:0849:000191</t>
  </si>
  <si>
    <t>21:0233:000180</t>
  </si>
  <si>
    <t>21:0233:000180:0003:0001:00</t>
  </si>
  <si>
    <t>074N  :931213:00:------:--</t>
  </si>
  <si>
    <t>21:0849:000192</t>
  </si>
  <si>
    <t>21:0233:000181</t>
  </si>
  <si>
    <t>21:0233:000181:0003:0001:00</t>
  </si>
  <si>
    <t>074N  :931214:00:------:--</t>
  </si>
  <si>
    <t>21:0849:000193</t>
  </si>
  <si>
    <t>21:0233:000182</t>
  </si>
  <si>
    <t>21:0233:000182:0003:0001:00</t>
  </si>
  <si>
    <t>074N  :931215:00:------:--</t>
  </si>
  <si>
    <t>21:0849:000194</t>
  </si>
  <si>
    <t>21:0233:000183</t>
  </si>
  <si>
    <t>21:0233:000183:0003:0001:00</t>
  </si>
  <si>
    <t>074N  :931216:00:------:--</t>
  </si>
  <si>
    <t>21:0849:000195</t>
  </si>
  <si>
    <t>21:0233:000184</t>
  </si>
  <si>
    <t>21:0233:000184:0003:0001:00</t>
  </si>
  <si>
    <t>074N  :931217:00:------:--</t>
  </si>
  <si>
    <t>21:0849:000196</t>
  </si>
  <si>
    <t>21:0233:000185</t>
  </si>
  <si>
    <t>21:0233:000185:0003:0001:00</t>
  </si>
  <si>
    <t>074N  :931218:00:------:--</t>
  </si>
  <si>
    <t>21:0849:000197</t>
  </si>
  <si>
    <t>21:0233:000186</t>
  </si>
  <si>
    <t>21:0233:000186:0003:0001:00</t>
  </si>
  <si>
    <t>074N  :931220:00:------:--</t>
  </si>
  <si>
    <t>21:0849:000198</t>
  </si>
  <si>
    <t>21:0233:000187</t>
  </si>
  <si>
    <t>21:0233:000187:0003:0001:00</t>
  </si>
  <si>
    <t>074N  :931222:00:------:--</t>
  </si>
  <si>
    <t>21:0849:000199</t>
  </si>
  <si>
    <t>21:0233:000188</t>
  </si>
  <si>
    <t>21:0233:000188:0003:0001:00</t>
  </si>
  <si>
    <t>282</t>
  </si>
  <si>
    <t>074N  :931223:00:------:--</t>
  </si>
  <si>
    <t>21:0849:000200</t>
  </si>
  <si>
    <t>21:0233:000189</t>
  </si>
  <si>
    <t>21:0233:000189:0003:0001:00</t>
  </si>
  <si>
    <t>074N  :931224:00:------:--</t>
  </si>
  <si>
    <t>21:0849:000201</t>
  </si>
  <si>
    <t>21:0233:000190</t>
  </si>
  <si>
    <t>21:0233:000190:0003:0001:00</t>
  </si>
  <si>
    <t>074N  :931225:00:------:--</t>
  </si>
  <si>
    <t>21:0849:000202</t>
  </si>
  <si>
    <t>21:0233:000191</t>
  </si>
  <si>
    <t>21:0233:000191:0003:0001:00</t>
  </si>
  <si>
    <t>0.64</t>
  </si>
  <si>
    <t>074N  :931226:00:------:--</t>
  </si>
  <si>
    <t>21:0849:000203</t>
  </si>
  <si>
    <t>21:0233:000192</t>
  </si>
  <si>
    <t>21:0233:000192:0003:0001:00</t>
  </si>
  <si>
    <t>074N  :931227:00:------:--</t>
  </si>
  <si>
    <t>21:0849:000204</t>
  </si>
  <si>
    <t>21:0233:000193</t>
  </si>
  <si>
    <t>21:0233:000193:0003:0001:00</t>
  </si>
  <si>
    <t>074N  :931228:00:------:--</t>
  </si>
  <si>
    <t>21:0849:000205</t>
  </si>
  <si>
    <t>21:0233:000194</t>
  </si>
  <si>
    <t>21:0233:000194:0003:0001:00</t>
  </si>
  <si>
    <t>074N  :931229:10:------:--</t>
  </si>
  <si>
    <t>21:0849:000206</t>
  </si>
  <si>
    <t>21:0233:000195</t>
  </si>
  <si>
    <t>21:0233:000195:0003:0001:00</t>
  </si>
  <si>
    <t>074N  :931230:20:931229:10</t>
  </si>
  <si>
    <t>21:0849:000207</t>
  </si>
  <si>
    <t>21:0233:000195:0004:0001:00</t>
  </si>
  <si>
    <t>074N  :931231:00:------:--</t>
  </si>
  <si>
    <t>21:0849:000208</t>
  </si>
  <si>
    <t>21:0233:000196</t>
  </si>
  <si>
    <t>21:0233:000196:0003:0001:00</t>
  </si>
  <si>
    <t>074N  :931232:00:------:--</t>
  </si>
  <si>
    <t>21:0849:000209</t>
  </si>
  <si>
    <t>21:0233:000197</t>
  </si>
  <si>
    <t>21:0233:000197:0003:0001:00</t>
  </si>
  <si>
    <t>074N  :931233:00:------:--</t>
  </si>
  <si>
    <t>21:0849:000210</t>
  </si>
  <si>
    <t>21:0233:000198</t>
  </si>
  <si>
    <t>21:0233:000198:0003:0001:00</t>
  </si>
  <si>
    <t>074N  :931234:00:------:--</t>
  </si>
  <si>
    <t>21:0849:000211</t>
  </si>
  <si>
    <t>21:0233:000199</t>
  </si>
  <si>
    <t>21:0233:000199:0003:0001:00</t>
  </si>
  <si>
    <t>074N  :931235:00:------:--</t>
  </si>
  <si>
    <t>21:0849:000212</t>
  </si>
  <si>
    <t>21:0233:000200</t>
  </si>
  <si>
    <t>21:0233:000200:0003:0001:00</t>
  </si>
  <si>
    <t>074N  :931236:00:------:--</t>
  </si>
  <si>
    <t>21:0849:000213</t>
  </si>
  <si>
    <t>21:0233:000201</t>
  </si>
  <si>
    <t>21:0233:000201:0003:0001:00</t>
  </si>
  <si>
    <t>074N  :931237:00:------:--</t>
  </si>
  <si>
    <t>21:0849:000214</t>
  </si>
  <si>
    <t>21:0233:000202</t>
  </si>
  <si>
    <t>21:0233:000202:0003:0001:00</t>
  </si>
  <si>
    <t>074N  :931239:00:------:--</t>
  </si>
  <si>
    <t>21:0849:000215</t>
  </si>
  <si>
    <t>21:0233:000203</t>
  </si>
  <si>
    <t>21:0233:000203:0003:0001:00</t>
  </si>
  <si>
    <t>074N  :931240:00:------:--</t>
  </si>
  <si>
    <t>21:0849:000216</t>
  </si>
  <si>
    <t>21:0233:000204</t>
  </si>
  <si>
    <t>21:0233:000204:0003:0001:00</t>
  </si>
  <si>
    <t>074N  :931242:00:------:--</t>
  </si>
  <si>
    <t>21:0849:000217</t>
  </si>
  <si>
    <t>21:0233:000205</t>
  </si>
  <si>
    <t>21:0233:000205:0003:0001:00</t>
  </si>
  <si>
    <t>074N  :931243:00:------:--</t>
  </si>
  <si>
    <t>21:0849:000218</t>
  </si>
  <si>
    <t>21:0233:000206</t>
  </si>
  <si>
    <t>21:0233:000206:0003:0001:00</t>
  </si>
  <si>
    <t>89</t>
  </si>
  <si>
    <t>074N  :931244:10:------:--</t>
  </si>
  <si>
    <t>21:0849:000219</t>
  </si>
  <si>
    <t>21:0233:000207</t>
  </si>
  <si>
    <t>21:0233:000207:0003:0001:00</t>
  </si>
  <si>
    <t>28.5</t>
  </si>
  <si>
    <t>074N  :931245:20:931244:10</t>
  </si>
  <si>
    <t>21:0849:000220</t>
  </si>
  <si>
    <t>21:0233:000207:0004:0001:00</t>
  </si>
  <si>
    <t>26.5</t>
  </si>
  <si>
    <t>074N  :931246:00:------:--</t>
  </si>
  <si>
    <t>21:0849:000221</t>
  </si>
  <si>
    <t>21:0233:000208</t>
  </si>
  <si>
    <t>21:0233:000208:0003:0001:00</t>
  </si>
  <si>
    <t>27.5</t>
  </si>
  <si>
    <t>074N  :931247:00:------:--</t>
  </si>
  <si>
    <t>21:0849:000222</t>
  </si>
  <si>
    <t>21:0233:000209</t>
  </si>
  <si>
    <t>21:0233:000209:0003:0001:00</t>
  </si>
  <si>
    <t>074N  :931249:00:------:--</t>
  </si>
  <si>
    <t>21:0849:000223</t>
  </si>
  <si>
    <t>21:0233:000210</t>
  </si>
  <si>
    <t>21:0233:000210:0003:0001:00</t>
  </si>
  <si>
    <t>074N  :931250:00:------:--</t>
  </si>
  <si>
    <t>21:0849:000224</t>
  </si>
  <si>
    <t>21:0233:000211</t>
  </si>
  <si>
    <t>21:0233:000211:0003:0001:00</t>
  </si>
  <si>
    <t>074N  :931251:00:------:--</t>
  </si>
  <si>
    <t>21:0849:000225</t>
  </si>
  <si>
    <t>21:0233:000212</t>
  </si>
  <si>
    <t>21:0233:000212:0003:0001:00</t>
  </si>
  <si>
    <t>074N  :931252:00:------:--</t>
  </si>
  <si>
    <t>21:0849:000226</t>
  </si>
  <si>
    <t>21:0233:000213</t>
  </si>
  <si>
    <t>21:0233:000213:0003:0001:00</t>
  </si>
  <si>
    <t>074N  :931253:00:------:--</t>
  </si>
  <si>
    <t>21:0849:000227</t>
  </si>
  <si>
    <t>21:0233:000214</t>
  </si>
  <si>
    <t>21:0233:000214:0003:0001:00</t>
  </si>
  <si>
    <t>074N  :931254:00:------:--</t>
  </si>
  <si>
    <t>21:0849:000228</t>
  </si>
  <si>
    <t>21:0233:000215</t>
  </si>
  <si>
    <t>21:0233:000215:0003:0001:00</t>
  </si>
  <si>
    <t>074N  :931255:00:------:--</t>
  </si>
  <si>
    <t>21:0849:000229</t>
  </si>
  <si>
    <t>21:0233:000216</t>
  </si>
  <si>
    <t>21:0233:000216:0003:0001:00</t>
  </si>
  <si>
    <t>074N  :931256:00:------:--</t>
  </si>
  <si>
    <t>21:0849:000230</t>
  </si>
  <si>
    <t>21:0233:000217</t>
  </si>
  <si>
    <t>21:0233:000217:0003:0001:00</t>
  </si>
  <si>
    <t>074N  :931257:00:------:--</t>
  </si>
  <si>
    <t>21:0849:000231</t>
  </si>
  <si>
    <t>21:0233:000218</t>
  </si>
  <si>
    <t>21:0233:000218:0003:0001:00</t>
  </si>
  <si>
    <t>074N  :931258:00:------:--</t>
  </si>
  <si>
    <t>21:0849:000232</t>
  </si>
  <si>
    <t>21:0233:000219</t>
  </si>
  <si>
    <t>21:0233:000219:0003:0001:00</t>
  </si>
  <si>
    <t>074N  :931259:00:------:--</t>
  </si>
  <si>
    <t>21:0849:000233</t>
  </si>
  <si>
    <t>21:0233:000220</t>
  </si>
  <si>
    <t>21:0233:000220:0003:0001:00</t>
  </si>
  <si>
    <t>074N  :931260:00:------:--</t>
  </si>
  <si>
    <t>21:0849:000234</t>
  </si>
  <si>
    <t>21:0233:000221</t>
  </si>
  <si>
    <t>21:0233:000221:0003:0001:00</t>
  </si>
  <si>
    <t>074N  :931262:00:------:--</t>
  </si>
  <si>
    <t>21:0849:000235</t>
  </si>
  <si>
    <t>21:0233:000222</t>
  </si>
  <si>
    <t>21:0233:000222:0003:0001:00</t>
  </si>
  <si>
    <t>074N  :931264:10:------:--</t>
  </si>
  <si>
    <t>21:0849:000236</t>
  </si>
  <si>
    <t>21:0233:000223</t>
  </si>
  <si>
    <t>21:0233:000223:0003:0001:00</t>
  </si>
  <si>
    <t>074N  :931265:20:931264:10</t>
  </si>
  <si>
    <t>21:0849:000237</t>
  </si>
  <si>
    <t>21:0233:000223:0004:0001:00</t>
  </si>
  <si>
    <t>074N  :931266:00:------:--</t>
  </si>
  <si>
    <t>21:0849:000238</t>
  </si>
  <si>
    <t>21:0233:000224</t>
  </si>
  <si>
    <t>21:0233:000224:0003:0001:00</t>
  </si>
  <si>
    <t>074N  :931267:00:------:--</t>
  </si>
  <si>
    <t>21:0849:000239</t>
  </si>
  <si>
    <t>21:0233:000225</t>
  </si>
  <si>
    <t>21:0233:000225:0003:0001:00</t>
  </si>
  <si>
    <t>074N  :931268:00:------:--</t>
  </si>
  <si>
    <t>21:0849:000240</t>
  </si>
  <si>
    <t>21:0233:000226</t>
  </si>
  <si>
    <t>21:0233:000226:0003:0001:00</t>
  </si>
  <si>
    <t>074N  :931269:00:------:--</t>
  </si>
  <si>
    <t>21:0849:000241</t>
  </si>
  <si>
    <t>21:0233:000227</t>
  </si>
  <si>
    <t>21:0233:000227:0003:0001:00</t>
  </si>
  <si>
    <t>074N  :931270:00:------:--</t>
  </si>
  <si>
    <t>21:0849:000242</t>
  </si>
  <si>
    <t>21:0233:000228</t>
  </si>
  <si>
    <t>21:0233:000228:0003:0001:00</t>
  </si>
  <si>
    <t>074N  :931271:00:------:--</t>
  </si>
  <si>
    <t>21:0849:000243</t>
  </si>
  <si>
    <t>21:0233:000229</t>
  </si>
  <si>
    <t>21:0233:000229:0003:0001:00</t>
  </si>
  <si>
    <t>1260</t>
  </si>
  <si>
    <t>3.5</t>
  </si>
  <si>
    <t>313</t>
  </si>
  <si>
    <t>074N  :931272:00:------:--</t>
  </si>
  <si>
    <t>21:0849:000244</t>
  </si>
  <si>
    <t>21:0233:000230</t>
  </si>
  <si>
    <t>21:0233:000230:0003:0001:00</t>
  </si>
  <si>
    <t>074N  :931273:00:------:--</t>
  </si>
  <si>
    <t>21:0849:000245</t>
  </si>
  <si>
    <t>21:0233:000231</t>
  </si>
  <si>
    <t>21:0233:000231:0003:0001:00</t>
  </si>
  <si>
    <t>074N  :931274:00:------:--</t>
  </si>
  <si>
    <t>21:0849:000246</t>
  </si>
  <si>
    <t>21:0233:000232</t>
  </si>
  <si>
    <t>21:0233:000232:0003:0001:00</t>
  </si>
  <si>
    <t>074N  :931275:00:------:--</t>
  </si>
  <si>
    <t>21:0849:000247</t>
  </si>
  <si>
    <t>21:0233:000233</t>
  </si>
  <si>
    <t>21:0233:000233:0003:0001:00</t>
  </si>
  <si>
    <t>074N  :931276:00:------:--</t>
  </si>
  <si>
    <t>21:0849:000248</t>
  </si>
  <si>
    <t>21:0233:000234</t>
  </si>
  <si>
    <t>21:0233:000234:0003:0001:00</t>
  </si>
  <si>
    <t>074N  :931277:00:------:--</t>
  </si>
  <si>
    <t>21:0849:000249</t>
  </si>
  <si>
    <t>21:0233:000235</t>
  </si>
  <si>
    <t>21:0233:000235:0003:0001:00</t>
  </si>
  <si>
    <t>074N  :931278:00:------:--</t>
  </si>
  <si>
    <t>21:0849:000250</t>
  </si>
  <si>
    <t>21:0233:000236</t>
  </si>
  <si>
    <t>21:0233:000236:0003:0001:00</t>
  </si>
  <si>
    <t>074N  :931279:00:------:--</t>
  </si>
  <si>
    <t>21:0849:000251</t>
  </si>
  <si>
    <t>21:0233:000237</t>
  </si>
  <si>
    <t>21:0233:000237:0003:0001:00</t>
  </si>
  <si>
    <t>074N  :931280:00:------:--</t>
  </si>
  <si>
    <t>21:0849:000252</t>
  </si>
  <si>
    <t>21:0233:000238</t>
  </si>
  <si>
    <t>21:0233:000238:0003:0001:00</t>
  </si>
  <si>
    <t>074N  :931282:10:------:--</t>
  </si>
  <si>
    <t>21:0849:000253</t>
  </si>
  <si>
    <t>21:0233:000239</t>
  </si>
  <si>
    <t>21:0233:000239:0003:0001:00</t>
  </si>
  <si>
    <t>074N  :931283:20:931282:10</t>
  </si>
  <si>
    <t>21:0849:000254</t>
  </si>
  <si>
    <t>21:0233:000239:0004:0001:00</t>
  </si>
  <si>
    <t>074N  :931284:00:------:--</t>
  </si>
  <si>
    <t>21:0849:000255</t>
  </si>
  <si>
    <t>21:0233:000240</t>
  </si>
  <si>
    <t>21:0233:000240:0003:0001:00</t>
  </si>
  <si>
    <t>074N  :931285:00:------:--</t>
  </si>
  <si>
    <t>21:0849:000256</t>
  </si>
  <si>
    <t>21:0233:000241</t>
  </si>
  <si>
    <t>21:0233:000241:0003:0001:00</t>
  </si>
  <si>
    <t>074N  :931286:00:------:--</t>
  </si>
  <si>
    <t>21:0849:000257</t>
  </si>
  <si>
    <t>21:0233:000242</t>
  </si>
  <si>
    <t>21:0233:000242:0003:0001:00</t>
  </si>
  <si>
    <t>074N  :931287:00:------:--</t>
  </si>
  <si>
    <t>21:0849:000258</t>
  </si>
  <si>
    <t>21:0233:000243</t>
  </si>
  <si>
    <t>21:0233:000243:0003:0001:00</t>
  </si>
  <si>
    <t>074N  :931288:00:------:--</t>
  </si>
  <si>
    <t>21:0849:000259</t>
  </si>
  <si>
    <t>21:0233:000244</t>
  </si>
  <si>
    <t>21:0233:000244:0003:0001:00</t>
  </si>
  <si>
    <t>074N  :931289:00:------:--</t>
  </si>
  <si>
    <t>21:0849:000260</t>
  </si>
  <si>
    <t>21:0233:000245</t>
  </si>
  <si>
    <t>21:0233:000245:0003:0001:00</t>
  </si>
  <si>
    <t>074N  :931291:00:------:--</t>
  </si>
  <si>
    <t>21:0849:000261</t>
  </si>
  <si>
    <t>21:0233:000246</t>
  </si>
  <si>
    <t>21:0233:000246:0003:0001:00</t>
  </si>
  <si>
    <t>074N  :931292:00:------:--</t>
  </si>
  <si>
    <t>21:0849:000262</t>
  </si>
  <si>
    <t>21:0233:000247</t>
  </si>
  <si>
    <t>21:0233:000247:0003:0001:00</t>
  </si>
  <si>
    <t>074N  :933002:00:------:--</t>
  </si>
  <si>
    <t>21:0849:000263</t>
  </si>
  <si>
    <t>21:0233:000248</t>
  </si>
  <si>
    <t>21:0233:000248:0003:0001:00</t>
  </si>
  <si>
    <t>074N  :933003:00:------:--</t>
  </si>
  <si>
    <t>21:0849:000264</t>
  </si>
  <si>
    <t>21:0233:000249</t>
  </si>
  <si>
    <t>21:0233:000249:0003:0001:00</t>
  </si>
  <si>
    <t>074N  :933004:10:------:--</t>
  </si>
  <si>
    <t>21:0849:000265</t>
  </si>
  <si>
    <t>21:0233:000250</t>
  </si>
  <si>
    <t>21:0233:000250:0003:0001:00</t>
  </si>
  <si>
    <t>074N  :933006:20:933004:10</t>
  </si>
  <si>
    <t>21:0849:000266</t>
  </si>
  <si>
    <t>21:0233:000250:0004:0001:00</t>
  </si>
  <si>
    <t>074N  :933007:00:------:--</t>
  </si>
  <si>
    <t>21:0849:000267</t>
  </si>
  <si>
    <t>21:0233:000251</t>
  </si>
  <si>
    <t>21:0233:000251:0003:0001:00</t>
  </si>
  <si>
    <t>074N  :933008:00:------:--</t>
  </si>
  <si>
    <t>21:0849:000268</t>
  </si>
  <si>
    <t>21:0233:000252</t>
  </si>
  <si>
    <t>21:0233:000252:0003:0001:00</t>
  </si>
  <si>
    <t>074N  :933009:00:------:--</t>
  </si>
  <si>
    <t>21:0849:000269</t>
  </si>
  <si>
    <t>21:0233:000253</t>
  </si>
  <si>
    <t>21:0233:000253:0003:0001:00</t>
  </si>
  <si>
    <t>074N  :933010:00:------:--</t>
  </si>
  <si>
    <t>21:0849:000270</t>
  </si>
  <si>
    <t>21:0233:000254</t>
  </si>
  <si>
    <t>21:0233:000254:0003:0001:00</t>
  </si>
  <si>
    <t>074N  :933011:00:------:--</t>
  </si>
  <si>
    <t>21:0849:000271</t>
  </si>
  <si>
    <t>21:0233:000255</t>
  </si>
  <si>
    <t>21:0233:000255:0003:0001:00</t>
  </si>
  <si>
    <t>074N  :933012:00:------:--</t>
  </si>
  <si>
    <t>21:0849:000272</t>
  </si>
  <si>
    <t>21:0233:000256</t>
  </si>
  <si>
    <t>21:0233:000256:0003:0001:00</t>
  </si>
  <si>
    <t>074N  :933013:00:------:--</t>
  </si>
  <si>
    <t>21:0849:000273</t>
  </si>
  <si>
    <t>21:0233:000257</t>
  </si>
  <si>
    <t>21:0233:000257:0003:0001:00</t>
  </si>
  <si>
    <t>074N  :933014:00:------:--</t>
  </si>
  <si>
    <t>21:0849:000274</t>
  </si>
  <si>
    <t>21:0233:000258</t>
  </si>
  <si>
    <t>21:0233:000258:0003:0001:00</t>
  </si>
  <si>
    <t>074N  :933015:00:------:--</t>
  </si>
  <si>
    <t>21:0849:000275</t>
  </si>
  <si>
    <t>21:0233:000259</t>
  </si>
  <si>
    <t>21:0233:000259:0003:0001:00</t>
  </si>
  <si>
    <t>074N  :933016:00:------:--</t>
  </si>
  <si>
    <t>21:0849:000276</t>
  </si>
  <si>
    <t>21:0233:000260</t>
  </si>
  <si>
    <t>21:0233:000260:0003:0001:00</t>
  </si>
  <si>
    <t>074N  :933017:00:------:--</t>
  </si>
  <si>
    <t>21:0849:000277</t>
  </si>
  <si>
    <t>21:0233:000261</t>
  </si>
  <si>
    <t>21:0233:000261:0003:0001:00</t>
  </si>
  <si>
    <t>074N  :933018:00:------:--</t>
  </si>
  <si>
    <t>21:0849:000278</t>
  </si>
  <si>
    <t>21:0233:000262</t>
  </si>
  <si>
    <t>21:0233:000262:0003:0001:00</t>
  </si>
  <si>
    <t>074N  :933019:00:------:--</t>
  </si>
  <si>
    <t>21:0849:000279</t>
  </si>
  <si>
    <t>21:0233:000263</t>
  </si>
  <si>
    <t>21:0233:000263:0003:0001:00</t>
  </si>
  <si>
    <t>074N  :933020:00:------:--</t>
  </si>
  <si>
    <t>21:0849:000280</t>
  </si>
  <si>
    <t>21:0233:000264</t>
  </si>
  <si>
    <t>21:0233:000264:0003:0001:00</t>
  </si>
  <si>
    <t>074N  :933022:00:------:--</t>
  </si>
  <si>
    <t>21:0849:000281</t>
  </si>
  <si>
    <t>21:0233:000265</t>
  </si>
  <si>
    <t>21:0233:000265:0003:0001:00</t>
  </si>
  <si>
    <t>074N  :933023:00:------:--</t>
  </si>
  <si>
    <t>21:0849:000282</t>
  </si>
  <si>
    <t>21:0233:000266</t>
  </si>
  <si>
    <t>21:0233:000266:0003:0001:00</t>
  </si>
  <si>
    <t>074N  :933024:00:------:--</t>
  </si>
  <si>
    <t>21:0849:000283</t>
  </si>
  <si>
    <t>21:0233:000267</t>
  </si>
  <si>
    <t>21:0233:000267:0003:0001:00</t>
  </si>
  <si>
    <t>074N  :933025:00:------:--</t>
  </si>
  <si>
    <t>21:0849:000284</t>
  </si>
  <si>
    <t>21:0233:000268</t>
  </si>
  <si>
    <t>21:0233:000268:0003:0001:00</t>
  </si>
  <si>
    <t>074N  :933026:00:------:--</t>
  </si>
  <si>
    <t>21:0849:000285</t>
  </si>
  <si>
    <t>21:0233:000269</t>
  </si>
  <si>
    <t>21:0233:000269:0003:0001:00</t>
  </si>
  <si>
    <t>074N  :933027:10:------:--</t>
  </si>
  <si>
    <t>21:0849:000286</t>
  </si>
  <si>
    <t>21:0233:000270</t>
  </si>
  <si>
    <t>21:0233:000270:0003:0001:00</t>
  </si>
  <si>
    <t>074N  :933028:20:933027:10</t>
  </si>
  <si>
    <t>21:0849:000287</t>
  </si>
  <si>
    <t>21:0233:000270:0004:0001:00</t>
  </si>
  <si>
    <t>074N  :933029:00:------:--</t>
  </si>
  <si>
    <t>21:0849:000288</t>
  </si>
  <si>
    <t>21:0233:000271</t>
  </si>
  <si>
    <t>21:0233:000271:0003:0001:00</t>
  </si>
  <si>
    <t>074N  :933030:00:------:--</t>
  </si>
  <si>
    <t>21:0849:000289</t>
  </si>
  <si>
    <t>21:0233:000272</t>
  </si>
  <si>
    <t>21:0233:000272:0003:0001:00</t>
  </si>
  <si>
    <t>074N  :933031:00:------:--</t>
  </si>
  <si>
    <t>21:0849:000290</t>
  </si>
  <si>
    <t>21:0233:000273</t>
  </si>
  <si>
    <t>21:0233:000273:0003:0001:00</t>
  </si>
  <si>
    <t>074N  :933032:00:------:--</t>
  </si>
  <si>
    <t>21:0849:000291</t>
  </si>
  <si>
    <t>21:0233:000274</t>
  </si>
  <si>
    <t>21:0233:000274:0003:0001:00</t>
  </si>
  <si>
    <t>074N  :933033:00:------:--</t>
  </si>
  <si>
    <t>21:0849:000292</t>
  </si>
  <si>
    <t>21:0233:000275</t>
  </si>
  <si>
    <t>21:0233:000275:0003:0001:00</t>
  </si>
  <si>
    <t>074N  :933034:00:------:--</t>
  </si>
  <si>
    <t>21:0849:000293</t>
  </si>
  <si>
    <t>21:0233:000276</t>
  </si>
  <si>
    <t>21:0233:000276:0003:0001:00</t>
  </si>
  <si>
    <t>074N  :933036:00:------:--</t>
  </si>
  <si>
    <t>21:0849:000294</t>
  </si>
  <si>
    <t>21:0233:000277</t>
  </si>
  <si>
    <t>21:0233:000277:0003:0001:00</t>
  </si>
  <si>
    <t>074N  :933037:00:------:--</t>
  </si>
  <si>
    <t>21:0849:000295</t>
  </si>
  <si>
    <t>21:0233:000278</t>
  </si>
  <si>
    <t>21:0233:000278:0003:0001:00</t>
  </si>
  <si>
    <t>074N  :933038:00:------:--</t>
  </si>
  <si>
    <t>21:0849:000296</t>
  </si>
  <si>
    <t>21:0233:000279</t>
  </si>
  <si>
    <t>21:0233:000279:0003:0001:00</t>
  </si>
  <si>
    <t>790</t>
  </si>
  <si>
    <t>675</t>
  </si>
  <si>
    <t>074N  :933039:00:------:--</t>
  </si>
  <si>
    <t>21:0849:000297</t>
  </si>
  <si>
    <t>21:0233:000280</t>
  </si>
  <si>
    <t>21:0233:000280:0003:0001:00</t>
  </si>
  <si>
    <t>18</t>
  </si>
  <si>
    <t>074N  :933040:00:------:--</t>
  </si>
  <si>
    <t>21:0849:000298</t>
  </si>
  <si>
    <t>21:0233:000281</t>
  </si>
  <si>
    <t>21:0233:000281:0003:0001:00</t>
  </si>
  <si>
    <t>900</t>
  </si>
  <si>
    <t>1350</t>
  </si>
  <si>
    <t>074N  :933042:00:------:--</t>
  </si>
  <si>
    <t>21:0849:000299</t>
  </si>
  <si>
    <t>21:0233:000282</t>
  </si>
  <si>
    <t>21:0233:000282:0003:0001:00</t>
  </si>
  <si>
    <t>2.4</t>
  </si>
  <si>
    <t>074N  :933043:00:------:--</t>
  </si>
  <si>
    <t>21:0849:000300</t>
  </si>
  <si>
    <t>21:0233:000283</t>
  </si>
  <si>
    <t>21:0233:000283:0003:0001:00</t>
  </si>
  <si>
    <t>074N  :933044:00:------:--</t>
  </si>
  <si>
    <t>21:0849:000301</t>
  </si>
  <si>
    <t>21:0233:000284</t>
  </si>
  <si>
    <t>21:0233:000284:0003:0001:00</t>
  </si>
  <si>
    <t>074N  :933045:00:------:--</t>
  </si>
  <si>
    <t>21:0849:000302</t>
  </si>
  <si>
    <t>21:0233:000285</t>
  </si>
  <si>
    <t>21:0233:000285:0003:0001:00</t>
  </si>
  <si>
    <t>074N  :933046:10:------:--</t>
  </si>
  <si>
    <t>21:0849:000303</t>
  </si>
  <si>
    <t>21:0233:000286</t>
  </si>
  <si>
    <t>21:0233:000286:0003:0001:00</t>
  </si>
  <si>
    <t>074N  :933048:20:933046:10</t>
  </si>
  <si>
    <t>21:0849:000304</t>
  </si>
  <si>
    <t>21:0233:000286:0004:0001:00</t>
  </si>
  <si>
    <t>074N  :933049:00:------:--</t>
  </si>
  <si>
    <t>21:0849:000305</t>
  </si>
  <si>
    <t>21:0233:000287</t>
  </si>
  <si>
    <t>21:0233:000287:0003:0001:00</t>
  </si>
  <si>
    <t>074N  :933050:00:------:--</t>
  </si>
  <si>
    <t>21:0849:000306</t>
  </si>
  <si>
    <t>21:0233:000288</t>
  </si>
  <si>
    <t>21:0233:000288:0003:0001:00</t>
  </si>
  <si>
    <t>074N  :933051:00:------:--</t>
  </si>
  <si>
    <t>21:0849:000307</t>
  </si>
  <si>
    <t>21:0233:000289</t>
  </si>
  <si>
    <t>21:0233:000289:0003:0001:00</t>
  </si>
  <si>
    <t>074N  :933052:00:------:--</t>
  </si>
  <si>
    <t>21:0849:000308</t>
  </si>
  <si>
    <t>21:0233:000290</t>
  </si>
  <si>
    <t>21:0233:000290:0003:0001:00</t>
  </si>
  <si>
    <t>074N  :933053:00:------:--</t>
  </si>
  <si>
    <t>21:0849:000309</t>
  </si>
  <si>
    <t>21:0233:000291</t>
  </si>
  <si>
    <t>21:0233:000291:0003:0001:00</t>
  </si>
  <si>
    <t>074N  :933054:00:------:--</t>
  </si>
  <si>
    <t>21:0849:000310</t>
  </si>
  <si>
    <t>21:0233:000292</t>
  </si>
  <si>
    <t>21:0233:000292:0003:0001:00</t>
  </si>
  <si>
    <t>074N  :933055:00:------:--</t>
  </si>
  <si>
    <t>21:0849:000311</t>
  </si>
  <si>
    <t>21:0233:000293</t>
  </si>
  <si>
    <t>21:0233:000293:0003:0001:00</t>
  </si>
  <si>
    <t>074N  :933056:00:------:--</t>
  </si>
  <si>
    <t>21:0849:000312</t>
  </si>
  <si>
    <t>21:0233:000294</t>
  </si>
  <si>
    <t>21:0233:000294:0003:0001:00</t>
  </si>
  <si>
    <t>074N  :933057:00:------:--</t>
  </si>
  <si>
    <t>21:0849:000313</t>
  </si>
  <si>
    <t>21:0233:000295</t>
  </si>
  <si>
    <t>21:0233:000295:0003:0001:00</t>
  </si>
  <si>
    <t>074N  :933058:00:------:--</t>
  </si>
  <si>
    <t>21:0849:000314</t>
  </si>
  <si>
    <t>21:0233:000296</t>
  </si>
  <si>
    <t>21:0233:000296:0003:0001:00</t>
  </si>
  <si>
    <t>074N  :933059:00:------:--</t>
  </si>
  <si>
    <t>21:0849:000315</t>
  </si>
  <si>
    <t>21:0233:000297</t>
  </si>
  <si>
    <t>21:0233:000297:0003:0001:00</t>
  </si>
  <si>
    <t>074N  :933060:00:------:--</t>
  </si>
  <si>
    <t>21:0849:000316</t>
  </si>
  <si>
    <t>21:0233:000298</t>
  </si>
  <si>
    <t>21:0233:000298:0003:0001:00</t>
  </si>
  <si>
    <t>074N  :933062:00:------:--</t>
  </si>
  <si>
    <t>21:0849:000317</t>
  </si>
  <si>
    <t>21:0233:000299</t>
  </si>
  <si>
    <t>21:0233:000299:0003:0001:00</t>
  </si>
  <si>
    <t>074N  :933063:00:------:--</t>
  </si>
  <si>
    <t>21:0849:000318</t>
  </si>
  <si>
    <t>21:0233:000300</t>
  </si>
  <si>
    <t>21:0233:000300:0003:0001:00</t>
  </si>
  <si>
    <t>074N  :933064:00:------:--</t>
  </si>
  <si>
    <t>21:0849:000319</t>
  </si>
  <si>
    <t>21:0233:000301</t>
  </si>
  <si>
    <t>21:0233:000301:0003:0001:00</t>
  </si>
  <si>
    <t>074N  :933065:00:------:--</t>
  </si>
  <si>
    <t>21:0849:000320</t>
  </si>
  <si>
    <t>21:0233:000302</t>
  </si>
  <si>
    <t>21:0233:000302:0003:0001:00</t>
  </si>
  <si>
    <t>074N  :933066:00:------:--</t>
  </si>
  <si>
    <t>21:0849:000321</t>
  </si>
  <si>
    <t>21:0233:000303</t>
  </si>
  <si>
    <t>21:0233:000303:0003:0001:00</t>
  </si>
  <si>
    <t>074N  :933068:10:------:--</t>
  </si>
  <si>
    <t>21:0849:000322</t>
  </si>
  <si>
    <t>21:0233:000304</t>
  </si>
  <si>
    <t>21:0233:000304:0003:0001:00</t>
  </si>
  <si>
    <t>074N  :933069:20:933068:10</t>
  </si>
  <si>
    <t>21:0849:000323</t>
  </si>
  <si>
    <t>21:0233:000304:0004:0001:00</t>
  </si>
  <si>
    <t>074N  :933070:00:------:--</t>
  </si>
  <si>
    <t>21:0849:000324</t>
  </si>
  <si>
    <t>21:0233:000305</t>
  </si>
  <si>
    <t>21:0233:000305:0003:0001:00</t>
  </si>
  <si>
    <t>074N  :933071:00:------:--</t>
  </si>
  <si>
    <t>21:0849:000325</t>
  </si>
  <si>
    <t>21:0233:000306</t>
  </si>
  <si>
    <t>21:0233:000306:0003:0001:00</t>
  </si>
  <si>
    <t>074N  :933072:00:------:--</t>
  </si>
  <si>
    <t>21:0849:000326</t>
  </si>
  <si>
    <t>21:0233:000307</t>
  </si>
  <si>
    <t>21:0233:000307:0003:0001:00</t>
  </si>
  <si>
    <t>074N  :933073:00:------:--</t>
  </si>
  <si>
    <t>21:0849:000327</t>
  </si>
  <si>
    <t>21:0233:000308</t>
  </si>
  <si>
    <t>21:0233:000308:0003:0001:00</t>
  </si>
  <si>
    <t>074N  :933074:00:------:--</t>
  </si>
  <si>
    <t>21:0849:000328</t>
  </si>
  <si>
    <t>21:0233:000309</t>
  </si>
  <si>
    <t>21:0233:000309:0003:0001:00</t>
  </si>
  <si>
    <t>074N  :933075:00:------:--</t>
  </si>
  <si>
    <t>21:0849:000329</t>
  </si>
  <si>
    <t>21:0233:000310</t>
  </si>
  <si>
    <t>21:0233:000310:0003:0001:00</t>
  </si>
  <si>
    <t>074N  :933076:00:------:--</t>
  </si>
  <si>
    <t>21:0849:000330</t>
  </si>
  <si>
    <t>21:0233:000311</t>
  </si>
  <si>
    <t>21:0233:000311:0003:0001:00</t>
  </si>
  <si>
    <t>074N  :933077:00:------:--</t>
  </si>
  <si>
    <t>21:0849:000331</t>
  </si>
  <si>
    <t>21:0233:000312</t>
  </si>
  <si>
    <t>21:0233:000312:0003:0001:00</t>
  </si>
  <si>
    <t>074N  :933078:00:------:--</t>
  </si>
  <si>
    <t>21:0849:000332</t>
  </si>
  <si>
    <t>21:0233:000313</t>
  </si>
  <si>
    <t>21:0233:000313:0003:0001:00</t>
  </si>
  <si>
    <t>074N  :933079:00:------:--</t>
  </si>
  <si>
    <t>21:0849:000333</t>
  </si>
  <si>
    <t>21:0233:000314</t>
  </si>
  <si>
    <t>21:0233:000314:0003:0001:00</t>
  </si>
  <si>
    <t>3.2</t>
  </si>
  <si>
    <t>074N  :933080:00:------:--</t>
  </si>
  <si>
    <t>21:0849:000334</t>
  </si>
  <si>
    <t>21:0233:000315</t>
  </si>
  <si>
    <t>21:0233:000315:0003:0001:00</t>
  </si>
  <si>
    <t>074N  :933082:00:------:--</t>
  </si>
  <si>
    <t>21:0849:000335</t>
  </si>
  <si>
    <t>21:0233:000316</t>
  </si>
  <si>
    <t>21:0233:000316:0003:0001:00</t>
  </si>
  <si>
    <t>074N  :933083:00:------:--</t>
  </si>
  <si>
    <t>21:0849:000336</t>
  </si>
  <si>
    <t>21:0233:000317</t>
  </si>
  <si>
    <t>21:0233:000317:0003:0001:00</t>
  </si>
  <si>
    <t>074N  :933084:10:------:--</t>
  </si>
  <si>
    <t>21:0849:000337</t>
  </si>
  <si>
    <t>21:0233:000318</t>
  </si>
  <si>
    <t>21:0233:000318:0003:0001:00</t>
  </si>
  <si>
    <t>074N  :933085:20:933084:10</t>
  </si>
  <si>
    <t>21:0849:000338</t>
  </si>
  <si>
    <t>21:0233:000318:0004:0001:00</t>
  </si>
  <si>
    <t>074N  :933086:00:------:--</t>
  </si>
  <si>
    <t>21:0849:000339</t>
  </si>
  <si>
    <t>21:0233:000319</t>
  </si>
  <si>
    <t>21:0233:000319:0003:0001:00</t>
  </si>
  <si>
    <t>074N  :933088:00:------:--</t>
  </si>
  <si>
    <t>21:0849:000340</t>
  </si>
  <si>
    <t>21:0233:000320</t>
  </si>
  <si>
    <t>21:0233:000320:0003:0001:00</t>
  </si>
  <si>
    <t>074N  :933089:00:------:--</t>
  </si>
  <si>
    <t>21:0849:000341</t>
  </si>
  <si>
    <t>21:0233:000321</t>
  </si>
  <si>
    <t>21:0233:000321:0003:0001:00</t>
  </si>
  <si>
    <t>074N  :933090:00:------:--</t>
  </si>
  <si>
    <t>21:0849:000342</t>
  </si>
  <si>
    <t>21:0233:000322</t>
  </si>
  <si>
    <t>21:0233:000322:0003:0001:00</t>
  </si>
  <si>
    <t>074N  :933091:00:------:--</t>
  </si>
  <si>
    <t>21:0849:000343</t>
  </si>
  <si>
    <t>21:0233:000323</t>
  </si>
  <si>
    <t>21:0233:000323:0003:0001:00</t>
  </si>
  <si>
    <t>074N  :933092:00:------:--</t>
  </si>
  <si>
    <t>21:0849:000344</t>
  </si>
  <si>
    <t>21:0233:000324</t>
  </si>
  <si>
    <t>21:0233:000324:0003:0001:00</t>
  </si>
  <si>
    <t>85</t>
  </si>
  <si>
    <t>074N  :933093:00:------:--</t>
  </si>
  <si>
    <t>21:0849:000345</t>
  </si>
  <si>
    <t>21:0233:000325</t>
  </si>
  <si>
    <t>21:0233:000325:0003:0001:00</t>
  </si>
  <si>
    <t>074N  :933094:00:------:--</t>
  </si>
  <si>
    <t>21:0849:000346</t>
  </si>
  <si>
    <t>21:0233:000326</t>
  </si>
  <si>
    <t>21:0233:000326:0003:0001:00</t>
  </si>
  <si>
    <t>074N  :933095:00:------:--</t>
  </si>
  <si>
    <t>21:0849:000347</t>
  </si>
  <si>
    <t>21:0233:000327</t>
  </si>
  <si>
    <t>21:0233:000327:0003:0001:00</t>
  </si>
  <si>
    <t>074N  :933096:00:------:--</t>
  </si>
  <si>
    <t>21:0849:000348</t>
  </si>
  <si>
    <t>21:0233:000328</t>
  </si>
  <si>
    <t>21:0233:000328:0003:0001:00</t>
  </si>
  <si>
    <t>074N  :933097:00:------:--</t>
  </si>
  <si>
    <t>21:0849:000349</t>
  </si>
  <si>
    <t>21:0233:000329</t>
  </si>
  <si>
    <t>21:0233:000329:0003:0001:00</t>
  </si>
  <si>
    <t>074N  :933098:00:------:--</t>
  </si>
  <si>
    <t>21:0849:000350</t>
  </si>
  <si>
    <t>21:0233:000330</t>
  </si>
  <si>
    <t>21:0233:000330:0003:0001:00</t>
  </si>
  <si>
    <t>074N  :933099:00:------:--</t>
  </si>
  <si>
    <t>21:0849:000351</t>
  </si>
  <si>
    <t>21:0233:000331</t>
  </si>
  <si>
    <t>21:0233:000331:0003:0001:00</t>
  </si>
  <si>
    <t>074N  :933100:00:------:--</t>
  </si>
  <si>
    <t>21:0849:000352</t>
  </si>
  <si>
    <t>21:0233:000332</t>
  </si>
  <si>
    <t>21:0233:000332:0003:0001:00</t>
  </si>
  <si>
    <t>074N  :933102:00:------:--</t>
  </si>
  <si>
    <t>21:0849:000353</t>
  </si>
  <si>
    <t>21:0233:000333</t>
  </si>
  <si>
    <t>21:0233:000333:0003:0001:00</t>
  </si>
  <si>
    <t>074N  :933103:00:------:--</t>
  </si>
  <si>
    <t>21:0849:000354</t>
  </si>
  <si>
    <t>21:0233:000334</t>
  </si>
  <si>
    <t>21:0233:000334:0003:0001:00</t>
  </si>
  <si>
    <t>074N  :933104:00:------:--</t>
  </si>
  <si>
    <t>21:0849:000355</t>
  </si>
  <si>
    <t>21:0233:000335</t>
  </si>
  <si>
    <t>21:0233:000335:0003:0001:00</t>
  </si>
  <si>
    <t>074N  :933105:00:------:--</t>
  </si>
  <si>
    <t>21:0849:000356</t>
  </si>
  <si>
    <t>21:0233:000336</t>
  </si>
  <si>
    <t>21:0233:000336:0003:0001:00</t>
  </si>
  <si>
    <t>074N  :933106:00:------:--</t>
  </si>
  <si>
    <t>21:0849:000357</t>
  </si>
  <si>
    <t>21:0233:000337</t>
  </si>
  <si>
    <t>21:0233:000337:0003:0001:00</t>
  </si>
  <si>
    <t>074N  :933108:00:------:--</t>
  </si>
  <si>
    <t>21:0849:000358</t>
  </si>
  <si>
    <t>21:0233:000338</t>
  </si>
  <si>
    <t>21:0233:000338:0003:0001:00</t>
  </si>
  <si>
    <t>074N  :933109:00:------:--</t>
  </si>
  <si>
    <t>21:0849:000359</t>
  </si>
  <si>
    <t>21:0233:000339</t>
  </si>
  <si>
    <t>21:0233:000339:0003:0001:00</t>
  </si>
  <si>
    <t>074N  :933110:00:------:--</t>
  </si>
  <si>
    <t>21:0849:000360</t>
  </si>
  <si>
    <t>21:0233:000340</t>
  </si>
  <si>
    <t>21:0233:000340:0003:0001:00</t>
  </si>
  <si>
    <t>074N  :933111:00:------:--</t>
  </si>
  <si>
    <t>21:0849:000361</t>
  </si>
  <si>
    <t>21:0233:000341</t>
  </si>
  <si>
    <t>21:0233:000341:0003:0001:00</t>
  </si>
  <si>
    <t>074N  :933112:00:------:--</t>
  </si>
  <si>
    <t>21:0849:000362</t>
  </si>
  <si>
    <t>21:0233:000342</t>
  </si>
  <si>
    <t>21:0233:000342:0003:0001:00</t>
  </si>
  <si>
    <t>074N  :933113:00:------:--</t>
  </si>
  <si>
    <t>21:0849:000363</t>
  </si>
  <si>
    <t>21:0233:000343</t>
  </si>
  <si>
    <t>21:0233:000343:0003:0001:00</t>
  </si>
  <si>
    <t>074N  :933114:10:------:--</t>
  </si>
  <si>
    <t>21:0849:000364</t>
  </si>
  <si>
    <t>21:0233:000344</t>
  </si>
  <si>
    <t>21:0233:000344:0003:0001:00</t>
  </si>
  <si>
    <t>074N  :933115:20:933114:10</t>
  </si>
  <si>
    <t>21:0849:000365</t>
  </si>
  <si>
    <t>21:0233:000344:0004:0001:00</t>
  </si>
  <si>
    <t>074N  :933116:00:------:--</t>
  </si>
  <si>
    <t>21:0849:000366</t>
  </si>
  <si>
    <t>21:0233:000345</t>
  </si>
  <si>
    <t>21:0233:000345:0003:0001:00</t>
  </si>
  <si>
    <t>074N  :933117:00:------:--</t>
  </si>
  <si>
    <t>21:0849:000367</t>
  </si>
  <si>
    <t>21:0233:000346</t>
  </si>
  <si>
    <t>21:0233:000346:0003:0001:00</t>
  </si>
  <si>
    <t>074N  :933118:00:------:--</t>
  </si>
  <si>
    <t>21:0849:000368</t>
  </si>
  <si>
    <t>21:0233:000347</t>
  </si>
  <si>
    <t>21:0233:000347:0003:0001:00</t>
  </si>
  <si>
    <t>074N  :933119:00:------:--</t>
  </si>
  <si>
    <t>21:0849:000369</t>
  </si>
  <si>
    <t>21:0233:000348</t>
  </si>
  <si>
    <t>21:0233:000348:0003:0001:00</t>
  </si>
  <si>
    <t>074N  :933120:00:------:--</t>
  </si>
  <si>
    <t>21:0849:000370</t>
  </si>
  <si>
    <t>21:0233:000349</t>
  </si>
  <si>
    <t>21:0233:000349:0003:0001:00</t>
  </si>
  <si>
    <t>074N  :933122:10:------:--</t>
  </si>
  <si>
    <t>21:0849:000371</t>
  </si>
  <si>
    <t>21:0233:000350</t>
  </si>
  <si>
    <t>21:0233:000350:0003:0001:00</t>
  </si>
  <si>
    <t>074N  :933123:20:933122:10</t>
  </si>
  <si>
    <t>21:0849:000372</t>
  </si>
  <si>
    <t>21:0233:000350:0004:0001:00</t>
  </si>
  <si>
    <t>074N  :933124:00:------:--</t>
  </si>
  <si>
    <t>21:0849:000373</t>
  </si>
  <si>
    <t>21:0233:000351</t>
  </si>
  <si>
    <t>21:0233:000351:0003:0001:00</t>
  </si>
  <si>
    <t>074N  :933125:00:------:--</t>
  </si>
  <si>
    <t>21:0849:000374</t>
  </si>
  <si>
    <t>21:0233:000352</t>
  </si>
  <si>
    <t>21:0233:000352:0003:0001:00</t>
  </si>
  <si>
    <t>074N  :933126:00:------:--</t>
  </si>
  <si>
    <t>21:0849:000375</t>
  </si>
  <si>
    <t>21:0233:000353</t>
  </si>
  <si>
    <t>21:0233:000353:0003:0001:00</t>
  </si>
  <si>
    <t>074N  :933127:00:------:--</t>
  </si>
  <si>
    <t>21:0849:000376</t>
  </si>
  <si>
    <t>21:0233:000354</t>
  </si>
  <si>
    <t>21:0233:000354:0003:0001:00</t>
  </si>
  <si>
    <t>074N  :933129:00:------:--</t>
  </si>
  <si>
    <t>21:0849:000377</t>
  </si>
  <si>
    <t>21:0233:000355</t>
  </si>
  <si>
    <t>21:0233:000355:0003:0001:00</t>
  </si>
  <si>
    <t>074N  :933130:00:------:--</t>
  </si>
  <si>
    <t>21:0849:000378</t>
  </si>
  <si>
    <t>21:0233:000356</t>
  </si>
  <si>
    <t>21:0233:000356:0003:0001:00</t>
  </si>
  <si>
    <t>074N  :933131:00:------:--</t>
  </si>
  <si>
    <t>21:0849:000379</t>
  </si>
  <si>
    <t>21:0233:000357</t>
  </si>
  <si>
    <t>21:0233:000357:0003:0001:00</t>
  </si>
  <si>
    <t>074N  :933132:00:------:--</t>
  </si>
  <si>
    <t>21:0849:000380</t>
  </si>
  <si>
    <t>21:0233:000358</t>
  </si>
  <si>
    <t>21:0233:000358:0003:0001:00</t>
  </si>
  <si>
    <t>074N  :933133:00:------:--</t>
  </si>
  <si>
    <t>21:0849:000381</t>
  </si>
  <si>
    <t>21:0233:000359</t>
  </si>
  <si>
    <t>21:0233:000359:0003:0001:00</t>
  </si>
  <si>
    <t>074N  :933134:00:------:--</t>
  </si>
  <si>
    <t>21:0849:000382</t>
  </si>
  <si>
    <t>21:0233:000360</t>
  </si>
  <si>
    <t>21:0233:000360:0003:0001:00</t>
  </si>
  <si>
    <t>074N  :933135:00:------:--</t>
  </si>
  <si>
    <t>21:0849:000383</t>
  </si>
  <si>
    <t>21:0233:000361</t>
  </si>
  <si>
    <t>21:0233:000361:0003:0001:00</t>
  </si>
  <si>
    <t>074N  :933136:00:------:--</t>
  </si>
  <si>
    <t>21:0849:000384</t>
  </si>
  <si>
    <t>21:0233:000362</t>
  </si>
  <si>
    <t>21:0233:000362:0003:0001:00</t>
  </si>
  <si>
    <t>074N  :933137:00:------:--</t>
  </si>
  <si>
    <t>21:0849:000385</t>
  </si>
  <si>
    <t>21:0233:000363</t>
  </si>
  <si>
    <t>21:0233:000363:0003:0001:00</t>
  </si>
  <si>
    <t>074N  :933138:00:------:--</t>
  </si>
  <si>
    <t>21:0849:000386</t>
  </si>
  <si>
    <t>21:0233:000364</t>
  </si>
  <si>
    <t>21:0233:000364:0003:0001:00</t>
  </si>
  <si>
    <t>074N  :933139:00:------:--</t>
  </si>
  <si>
    <t>21:0849:000387</t>
  </si>
  <si>
    <t>21:0233:000365</t>
  </si>
  <si>
    <t>21:0233:000365:0003:0001:00</t>
  </si>
  <si>
    <t>074N  :933140:00:------:--</t>
  </si>
  <si>
    <t>21:0849:000388</t>
  </si>
  <si>
    <t>21:0233:000366</t>
  </si>
  <si>
    <t>21:0233:000366:0003:0001:00</t>
  </si>
  <si>
    <t>074N  :933142:10:------:--</t>
  </si>
  <si>
    <t>21:0849:000389</t>
  </si>
  <si>
    <t>21:0233:000367</t>
  </si>
  <si>
    <t>21:0233:000367:0003:0001:00</t>
  </si>
  <si>
    <t>074N  :933143:20:933142:10</t>
  </si>
  <si>
    <t>21:0849:000390</t>
  </si>
  <si>
    <t>21:0233:000367:0004:0001:00</t>
  </si>
  <si>
    <t>074N  :933144:00:------:--</t>
  </si>
  <si>
    <t>21:0849:000391</t>
  </si>
  <si>
    <t>21:0233:000368</t>
  </si>
  <si>
    <t>21:0233:000368:0003:0001:00</t>
  </si>
  <si>
    <t>0.82</t>
  </si>
  <si>
    <t>074N  :933146:00:------:--</t>
  </si>
  <si>
    <t>21:0849:000392</t>
  </si>
  <si>
    <t>21:0233:000369</t>
  </si>
  <si>
    <t>21:0233:000369:0003:0001:00</t>
  </si>
  <si>
    <t>074N  :933147:00:------:--</t>
  </si>
  <si>
    <t>21:0849:000393</t>
  </si>
  <si>
    <t>21:0233:000370</t>
  </si>
  <si>
    <t>21:0233:000370:0003:0001:00</t>
  </si>
  <si>
    <t>074N  :933148:00:------:--</t>
  </si>
  <si>
    <t>21:0849:000394</t>
  </si>
  <si>
    <t>21:0233:000371</t>
  </si>
  <si>
    <t>21:0233:000371:0003:0001:00</t>
  </si>
  <si>
    <t>074N  :933149:00:------:--</t>
  </si>
  <si>
    <t>21:0849:000395</t>
  </si>
  <si>
    <t>21:0233:000372</t>
  </si>
  <si>
    <t>21:0233:000372:0003:0001:00</t>
  </si>
  <si>
    <t>19</t>
  </si>
  <si>
    <t>074N  :933150:00:------:--</t>
  </si>
  <si>
    <t>21:0849:000396</t>
  </si>
  <si>
    <t>21:0233:000373</t>
  </si>
  <si>
    <t>21:0233:000373:0003:0001:00</t>
  </si>
  <si>
    <t>074N  :933151:00:------:--</t>
  </si>
  <si>
    <t>21:0849:000397</t>
  </si>
  <si>
    <t>21:0233:000374</t>
  </si>
  <si>
    <t>21:0233:000374:0003:0001:00</t>
  </si>
  <si>
    <t>074N  :933152:00:------:--</t>
  </si>
  <si>
    <t>21:0849:000398</t>
  </si>
  <si>
    <t>21:0233:000375</t>
  </si>
  <si>
    <t>21:0233:000375:0003:0001:00</t>
  </si>
  <si>
    <t>074N  :933153:00:------:--</t>
  </si>
  <si>
    <t>21:0849:000399</t>
  </si>
  <si>
    <t>21:0233:000376</t>
  </si>
  <si>
    <t>21:0233:000376:0003:0001:00</t>
  </si>
  <si>
    <t>074N  :933154:00:------:--</t>
  </si>
  <si>
    <t>21:0849:000400</t>
  </si>
  <si>
    <t>21:0233:000377</t>
  </si>
  <si>
    <t>21:0233:000377:0003:0001:00</t>
  </si>
  <si>
    <t>074N  :933155:00:------:--</t>
  </si>
  <si>
    <t>21:0849:000401</t>
  </si>
  <si>
    <t>21:0233:000378</t>
  </si>
  <si>
    <t>21:0233:000378:0003:0001:00</t>
  </si>
  <si>
    <t>074N  :933156:00:------:--</t>
  </si>
  <si>
    <t>21:0849:000402</t>
  </si>
  <si>
    <t>21:0233:000379</t>
  </si>
  <si>
    <t>21:0233:000379:0003:0001:00</t>
  </si>
  <si>
    <t>074N  :933157:00:------:--</t>
  </si>
  <si>
    <t>21:0849:000403</t>
  </si>
  <si>
    <t>21:0233:000380</t>
  </si>
  <si>
    <t>21:0233:000380:0003:0001:00</t>
  </si>
  <si>
    <t>074N  :933158:00:------:--</t>
  </si>
  <si>
    <t>21:0849:000404</t>
  </si>
  <si>
    <t>21:0233:000381</t>
  </si>
  <si>
    <t>21:0233:000381:0003:0001:00</t>
  </si>
  <si>
    <t>074N  :933159:00:------:--</t>
  </si>
  <si>
    <t>21:0849:000405</t>
  </si>
  <si>
    <t>21:0233:000382</t>
  </si>
  <si>
    <t>21:0233:000382:0003:0001:00</t>
  </si>
  <si>
    <t>074N  :933160:00:------:--</t>
  </si>
  <si>
    <t>21:0849:000406</t>
  </si>
  <si>
    <t>21:0233:000383</t>
  </si>
  <si>
    <t>21:0233:000383:0003:0001:00</t>
  </si>
  <si>
    <t>074N  :933162:00:------:--</t>
  </si>
  <si>
    <t>21:0849:000407</t>
  </si>
  <si>
    <t>21:0233:000384</t>
  </si>
  <si>
    <t>21:0233:000384:0003:0001:00</t>
  </si>
  <si>
    <t>074N  :933163:00:------:--</t>
  </si>
  <si>
    <t>21:0849:000408</t>
  </si>
  <si>
    <t>21:0233:000385</t>
  </si>
  <si>
    <t>21:0233:000385:0003:0001:00</t>
  </si>
  <si>
    <t>074N  :933164:10:------:--</t>
  </si>
  <si>
    <t>21:0849:000409</t>
  </si>
  <si>
    <t>21:0233:000386</t>
  </si>
  <si>
    <t>21:0233:000386:0003:0001:00</t>
  </si>
  <si>
    <t>074N  :933166:20:933164:10</t>
  </si>
  <si>
    <t>21:0849:000410</t>
  </si>
  <si>
    <t>21:0233:000386:0004:0001:00</t>
  </si>
  <si>
    <t>missing</t>
  </si>
  <si>
    <t>074N  :933167:00:------:--</t>
  </si>
  <si>
    <t>21:0849:000411</t>
  </si>
  <si>
    <t>21:0233:000387</t>
  </si>
  <si>
    <t>21:0233:000387:0003:0001:00</t>
  </si>
  <si>
    <t>074N  :933168:00:------:--</t>
  </si>
  <si>
    <t>21:0849:000412</t>
  </si>
  <si>
    <t>21:0233:000388</t>
  </si>
  <si>
    <t>21:0233:000388:0003:0001:00</t>
  </si>
  <si>
    <t>074N  :933169:00:------:--</t>
  </si>
  <si>
    <t>21:0849:000413</t>
  </si>
  <si>
    <t>21:0233:000389</t>
  </si>
  <si>
    <t>21:0233:000389:0003:0001:00</t>
  </si>
  <si>
    <t>074N  :933170:00:------:--</t>
  </si>
  <si>
    <t>21:0849:000414</t>
  </si>
  <si>
    <t>21:0233:000390</t>
  </si>
  <si>
    <t>21:0233:000390:0003:0001:00</t>
  </si>
  <si>
    <t>074N  :933171:00:------:--</t>
  </si>
  <si>
    <t>21:0849:000415</t>
  </si>
  <si>
    <t>21:0233:000391</t>
  </si>
  <si>
    <t>21:0233:000391:0003:0001:00</t>
  </si>
  <si>
    <t>074N  :933172:00:------:--</t>
  </si>
  <si>
    <t>21:0849:000416</t>
  </si>
  <si>
    <t>21:0233:000392</t>
  </si>
  <si>
    <t>21:0233:000392:0003:0001:00</t>
  </si>
  <si>
    <t>074N  :933173:00:------:--</t>
  </si>
  <si>
    <t>21:0849:000417</t>
  </si>
  <si>
    <t>21:0233:000393</t>
  </si>
  <si>
    <t>21:0233:000393:0003:0001:00</t>
  </si>
  <si>
    <t>074N  :933174:00:------:--</t>
  </si>
  <si>
    <t>21:0849:000418</t>
  </si>
  <si>
    <t>21:0233:000394</t>
  </si>
  <si>
    <t>21:0233:000394:0003:0001:00</t>
  </si>
  <si>
    <t>074N  :933175:00:------:--</t>
  </si>
  <si>
    <t>21:0849:000419</t>
  </si>
  <si>
    <t>21:0233:000395</t>
  </si>
  <si>
    <t>21:0233:000395:0003:0001:00</t>
  </si>
  <si>
    <t>074N  :933176:00:------:--</t>
  </si>
  <si>
    <t>21:0849:000420</t>
  </si>
  <si>
    <t>21:0233:000396</t>
  </si>
  <si>
    <t>21:0233:000396:0003:0001:00</t>
  </si>
  <si>
    <t>074N  :933177:00:------:--</t>
  </si>
  <si>
    <t>21:0849:000421</t>
  </si>
  <si>
    <t>21:0233:000397</t>
  </si>
  <si>
    <t>21:0233:000397:0003:0001:00</t>
  </si>
  <si>
    <t>074N  :933179:00:------:--</t>
  </si>
  <si>
    <t>21:0849:000422</t>
  </si>
  <si>
    <t>21:0233:000398</t>
  </si>
  <si>
    <t>21:0233:000398:0003:0001:00</t>
  </si>
  <si>
    <t>074N  :933180:00:------:--</t>
  </si>
  <si>
    <t>21:0849:000423</t>
  </si>
  <si>
    <t>21:0233:000399</t>
  </si>
  <si>
    <t>21:0233:000399:0003:0001:00</t>
  </si>
  <si>
    <t>074N  :933182:00:------:--</t>
  </si>
  <si>
    <t>21:0849:000424</t>
  </si>
  <si>
    <t>21:0233:000400</t>
  </si>
  <si>
    <t>21:0233:000400:0003:0001:00</t>
  </si>
  <si>
    <t>074N  :933183:10:------:--</t>
  </si>
  <si>
    <t>21:0849:000425</t>
  </si>
  <si>
    <t>21:0233:000401</t>
  </si>
  <si>
    <t>21:0233:000401:0003:0001:00</t>
  </si>
  <si>
    <t>074N  :933184:20:933183:10</t>
  </si>
  <si>
    <t>21:0849:000426</t>
  </si>
  <si>
    <t>21:0233:000401:0004:0001:00</t>
  </si>
  <si>
    <t>074N  :933185:00:------:--</t>
  </si>
  <si>
    <t>21:0849:000427</t>
  </si>
  <si>
    <t>21:0233:000402</t>
  </si>
  <si>
    <t>21:0233:000402:0003:0001:00</t>
  </si>
  <si>
    <t>074N  :933186:00:------:--</t>
  </si>
  <si>
    <t>21:0849:000428</t>
  </si>
  <si>
    <t>21:0233:000403</t>
  </si>
  <si>
    <t>21:0233:000403:0003:0001:00</t>
  </si>
  <si>
    <t>074N  :933187:00:------:--</t>
  </si>
  <si>
    <t>21:0849:000429</t>
  </si>
  <si>
    <t>21:0233:000404</t>
  </si>
  <si>
    <t>21:0233:000404:0003:0001:00</t>
  </si>
  <si>
    <t>074N  :933188:00:------:--</t>
  </si>
  <si>
    <t>21:0849:000430</t>
  </si>
  <si>
    <t>21:0233:000405</t>
  </si>
  <si>
    <t>21:0233:000405:0003:0001:00</t>
  </si>
  <si>
    <t>074N  :933189:00:------:--</t>
  </si>
  <si>
    <t>21:0849:000431</t>
  </si>
  <si>
    <t>21:0233:000406</t>
  </si>
  <si>
    <t>21:0233:000406:0003:0001:00</t>
  </si>
  <si>
    <t>074N  :933191:00:------:--</t>
  </si>
  <si>
    <t>21:0849:000432</t>
  </si>
  <si>
    <t>21:0233:000407</t>
  </si>
  <si>
    <t>21:0233:000407:0003:0001:00</t>
  </si>
  <si>
    <t>074N  :933192:00:------:--</t>
  </si>
  <si>
    <t>21:0849:000433</t>
  </si>
  <si>
    <t>21:0233:000408</t>
  </si>
  <si>
    <t>21:0233:000408:0003:0001:00</t>
  </si>
  <si>
    <t>074N  :933193:00:------:--</t>
  </si>
  <si>
    <t>21:0849:000434</t>
  </si>
  <si>
    <t>21:0233:000409</t>
  </si>
  <si>
    <t>21:0233:000409:0003:0001:00</t>
  </si>
  <si>
    <t>074N  :933194:00:------:--</t>
  </si>
  <si>
    <t>21:0849:000435</t>
  </si>
  <si>
    <t>21:0233:000410</t>
  </si>
  <si>
    <t>21:0233:000410:0003:0001:00</t>
  </si>
  <si>
    <t>074N  :933195:00:------:--</t>
  </si>
  <si>
    <t>21:0849:000436</t>
  </si>
  <si>
    <t>21:0233:000411</t>
  </si>
  <si>
    <t>21:0233:000411:0003:0001:00</t>
  </si>
  <si>
    <t>074N  :933196:00:------:--</t>
  </si>
  <si>
    <t>21:0849:000437</t>
  </si>
  <si>
    <t>21:0233:000412</t>
  </si>
  <si>
    <t>21:0233:000412:0003:0001:00</t>
  </si>
  <si>
    <t>074N  :933197:00:------:--</t>
  </si>
  <si>
    <t>21:0849:000438</t>
  </si>
  <si>
    <t>21:0233:000413</t>
  </si>
  <si>
    <t>21:0233:000413:0003:0001:00</t>
  </si>
  <si>
    <t>074N  :933198:00:------:--</t>
  </si>
  <si>
    <t>21:0849:000439</t>
  </si>
  <si>
    <t>21:0233:000414</t>
  </si>
  <si>
    <t>21:0233:000414:0003:0001:00</t>
  </si>
  <si>
    <t>074N  :933199:00:------:--</t>
  </si>
  <si>
    <t>21:0849:000440</t>
  </si>
  <si>
    <t>21:0233:000415</t>
  </si>
  <si>
    <t>21:0233:000415:0003:0001:00</t>
  </si>
  <si>
    <t>074N  :933200:00:------:--</t>
  </si>
  <si>
    <t>21:0849:000441</t>
  </si>
  <si>
    <t>21:0233:000416</t>
  </si>
  <si>
    <t>21:0233:000416:0003:0001:00</t>
  </si>
  <si>
    <t>074N  :933202:10:------:--</t>
  </si>
  <si>
    <t>21:0849:000442</t>
  </si>
  <si>
    <t>21:0233:000417</t>
  </si>
  <si>
    <t>21:0233:000417:0003:0001:00</t>
  </si>
  <si>
    <t>074N  :933204:20:933202:10</t>
  </si>
  <si>
    <t>21:0849:000443</t>
  </si>
  <si>
    <t>21:0233:000417:0004:0001:00</t>
  </si>
  <si>
    <t>074N  :933205:00:------:--</t>
  </si>
  <si>
    <t>21:0849:000444</t>
  </si>
  <si>
    <t>21:0233:000418</t>
  </si>
  <si>
    <t>21:0233:000418:0003:0001:00</t>
  </si>
  <si>
    <t>074N  :933206:00:------:--</t>
  </si>
  <si>
    <t>21:0849:000445</t>
  </si>
  <si>
    <t>21:0233:000419</t>
  </si>
  <si>
    <t>21:0233:000419:0003:0001:00</t>
  </si>
  <si>
    <t>074N  :933207:00:------:--</t>
  </si>
  <si>
    <t>21:0849:000446</t>
  </si>
  <si>
    <t>21:0233:000420</t>
  </si>
  <si>
    <t>21:0233:000420:0003:0001:00</t>
  </si>
  <si>
    <t>074N  :933208:00:------:--</t>
  </si>
  <si>
    <t>21:0849:000447</t>
  </si>
  <si>
    <t>21:0233:000421</t>
  </si>
  <si>
    <t>21:0233:000421:0003:0001:00</t>
  </si>
  <si>
    <t>074N  :933209:00:------:--</t>
  </si>
  <si>
    <t>21:0849:000448</t>
  </si>
  <si>
    <t>21:0233:000422</t>
  </si>
  <si>
    <t>21:0233:000422:0003:0001:00</t>
  </si>
  <si>
    <t>074N  :933210:00:------:--</t>
  </si>
  <si>
    <t>21:0849:000449</t>
  </si>
  <si>
    <t>21:0233:000423</t>
  </si>
  <si>
    <t>21:0233:000423:0003:0001:00</t>
  </si>
  <si>
    <t>074N  :933211:00:------:--</t>
  </si>
  <si>
    <t>21:0849:000450</t>
  </si>
  <si>
    <t>21:0233:000424</t>
  </si>
  <si>
    <t>21:0233:000424:0003:0001:00</t>
  </si>
  <si>
    <t>074N  :933212:00:------:--</t>
  </si>
  <si>
    <t>21:0849:000451</t>
  </si>
  <si>
    <t>21:0233:000425</t>
  </si>
  <si>
    <t>21:0233:000425:0003:0001:00</t>
  </si>
  <si>
    <t>074N  :933213:00:------:--</t>
  </si>
  <si>
    <t>21:0849:000452</t>
  </si>
  <si>
    <t>21:0233:000426</t>
  </si>
  <si>
    <t>21:0233:000426:0003:0001:00</t>
  </si>
  <si>
    <t>074N  :933214:00:------:--</t>
  </si>
  <si>
    <t>21:0849:000453</t>
  </si>
  <si>
    <t>21:0233:000427</t>
  </si>
  <si>
    <t>21:0233:000427:0003:0001:00</t>
  </si>
  <si>
    <t>074N  :933215:00:------:--</t>
  </si>
  <si>
    <t>21:0849:000454</t>
  </si>
  <si>
    <t>21:0233:000428</t>
  </si>
  <si>
    <t>21:0233:000428:0003:0001:00</t>
  </si>
  <si>
    <t>074N  :933216:00:------:--</t>
  </si>
  <si>
    <t>21:0849:000455</t>
  </si>
  <si>
    <t>21:0233:000429</t>
  </si>
  <si>
    <t>21:0233:000429:0003:0001:00</t>
  </si>
  <si>
    <t>074N  :933217:00:------:--</t>
  </si>
  <si>
    <t>21:0849:000456</t>
  </si>
  <si>
    <t>21:0233:000430</t>
  </si>
  <si>
    <t>21:0233:000430:0003:0001:00</t>
  </si>
  <si>
    <t>074N  :933218:00:------:--</t>
  </si>
  <si>
    <t>21:0849:000457</t>
  </si>
  <si>
    <t>21:0233:000431</t>
  </si>
  <si>
    <t>21:0233:000431:0003:0001:00</t>
  </si>
  <si>
    <t>074N  :933219:00:------:--</t>
  </si>
  <si>
    <t>21:0849:000458</t>
  </si>
  <si>
    <t>21:0233:000432</t>
  </si>
  <si>
    <t>21:0233:000432:0003:0001:00</t>
  </si>
  <si>
    <t>074N  :933220:00:------:--</t>
  </si>
  <si>
    <t>21:0849:000459</t>
  </si>
  <si>
    <t>21:0233:000433</t>
  </si>
  <si>
    <t>21:0233:000433:0003:0001:00</t>
  </si>
  <si>
    <t>074N  :933222:10:------:--</t>
  </si>
  <si>
    <t>21:0849:000460</t>
  </si>
  <si>
    <t>21:0233:000434</t>
  </si>
  <si>
    <t>21:0233:000434:0003:0001:00</t>
  </si>
  <si>
    <t>074N  :933223:20:933222:10</t>
  </si>
  <si>
    <t>21:0849:000461</t>
  </si>
  <si>
    <t>21:0233:000434:0004:0001:00</t>
  </si>
  <si>
    <t>074N  :933224:00:------:--</t>
  </si>
  <si>
    <t>21:0849:000462</t>
  </si>
  <si>
    <t>21:0233:000435</t>
  </si>
  <si>
    <t>21:0233:000435:0003:0001:00</t>
  </si>
  <si>
    <t>074N  :933225:00:------:--</t>
  </si>
  <si>
    <t>21:0849:000463</t>
  </si>
  <si>
    <t>21:0233:000436</t>
  </si>
  <si>
    <t>21:0233:000436:0003:0001:00</t>
  </si>
  <si>
    <t>074N  :933226:00:------:--</t>
  </si>
  <si>
    <t>21:0849:000464</t>
  </si>
  <si>
    <t>21:0233:000437</t>
  </si>
  <si>
    <t>21:0233:000437:0003:0001:00</t>
  </si>
  <si>
    <t>074N  :933227:00:------:--</t>
  </si>
  <si>
    <t>21:0849:000465</t>
  </si>
  <si>
    <t>21:0233:000438</t>
  </si>
  <si>
    <t>21:0233:000438:0003:0001:00</t>
  </si>
  <si>
    <t>074N  :933228:00:------:--</t>
  </si>
  <si>
    <t>21:0849:000466</t>
  </si>
  <si>
    <t>21:0233:000439</t>
  </si>
  <si>
    <t>21:0233:000439:0003:0001:00</t>
  </si>
  <si>
    <t>074N  :933229:00:------:--</t>
  </si>
  <si>
    <t>21:0849:000467</t>
  </si>
  <si>
    <t>21:0233:000440</t>
  </si>
  <si>
    <t>21:0233:000440:0003:0001:00</t>
  </si>
  <si>
    <t>074N  :933230:00:------:--</t>
  </si>
  <si>
    <t>21:0849:000468</t>
  </si>
  <si>
    <t>21:0233:000441</t>
  </si>
  <si>
    <t>21:0233:000441:0003:0001:00</t>
  </si>
  <si>
    <t>074N  :933231:00:------:--</t>
  </si>
  <si>
    <t>21:0849:000469</t>
  </si>
  <si>
    <t>21:0233:000442</t>
  </si>
  <si>
    <t>21:0233:000442:0003:0001:00</t>
  </si>
  <si>
    <t>074N  :933232:00:------:--</t>
  </si>
  <si>
    <t>21:0849:000470</t>
  </si>
  <si>
    <t>21:0233:000443</t>
  </si>
  <si>
    <t>21:0233:000443:0003:0001:00</t>
  </si>
  <si>
    <t>074N  :933233:00:------:--</t>
  </si>
  <si>
    <t>21:0849:000471</t>
  </si>
  <si>
    <t>21:0233:000444</t>
  </si>
  <si>
    <t>21:0233:000444:0003:0001:00</t>
  </si>
  <si>
    <t>074N  :933234:00:------:--</t>
  </si>
  <si>
    <t>21:0849:000472</t>
  </si>
  <si>
    <t>21:0233:000445</t>
  </si>
  <si>
    <t>21:0233:000445:0003:0001:00</t>
  </si>
  <si>
    <t>074N  :933235:00:------:--</t>
  </si>
  <si>
    <t>21:0849:000473</t>
  </si>
  <si>
    <t>21:0233:000446</t>
  </si>
  <si>
    <t>21:0233:000446:0003:0001:00</t>
  </si>
  <si>
    <t>074N  :933236:00:------:--</t>
  </si>
  <si>
    <t>21:0849:000474</t>
  </si>
  <si>
    <t>21:0233:000447</t>
  </si>
  <si>
    <t>21:0233:000447:0003:0001:00</t>
  </si>
  <si>
    <t>074N  :933238:00:------:--</t>
  </si>
  <si>
    <t>21:0849:000475</t>
  </si>
  <si>
    <t>21:0233:000448</t>
  </si>
  <si>
    <t>21:0233:000448:0003:0001:00</t>
  </si>
  <si>
    <t>074N  :933239:00:------:--</t>
  </si>
  <si>
    <t>21:0849:000476</t>
  </si>
  <si>
    <t>21:0233:000449</t>
  </si>
  <si>
    <t>21:0233:000449:0003:0001:00</t>
  </si>
  <si>
    <t>074N  :933240:00:------:--</t>
  </si>
  <si>
    <t>21:0849:000477</t>
  </si>
  <si>
    <t>21:0233:000450</t>
  </si>
  <si>
    <t>21:0233:000450:0003:0001:00</t>
  </si>
  <si>
    <t>074N  :933242:00:------:--</t>
  </si>
  <si>
    <t>21:0849:000478</t>
  </si>
  <si>
    <t>21:0233:000451</t>
  </si>
  <si>
    <t>21:0233:000451:0003:0001:00</t>
  </si>
  <si>
    <t>074N  :933243:10:------:--</t>
  </si>
  <si>
    <t>21:0849:000479</t>
  </si>
  <si>
    <t>21:0233:000452</t>
  </si>
  <si>
    <t>21:0233:000452:0003:0001:00</t>
  </si>
  <si>
    <t>074N  :933244:20:933243:10</t>
  </si>
  <si>
    <t>21:0849:000480</t>
  </si>
  <si>
    <t>21:0233:000452:0004:0001:00</t>
  </si>
  <si>
    <t>074N  :933245:00:------:--</t>
  </si>
  <si>
    <t>21:0849:000481</t>
  </si>
  <si>
    <t>21:0233:000453</t>
  </si>
  <si>
    <t>21:0233:000453:0003:0001:00</t>
  </si>
  <si>
    <t>074N  :933246:00:------:--</t>
  </si>
  <si>
    <t>21:0849:000482</t>
  </si>
  <si>
    <t>21:0233:000454</t>
  </si>
  <si>
    <t>21:0233:000454:0003:0001:00</t>
  </si>
  <si>
    <t>074N  :933247:00:------:--</t>
  </si>
  <si>
    <t>21:0849:000483</t>
  </si>
  <si>
    <t>21:0233:000455</t>
  </si>
  <si>
    <t>21:0233:000455:0003:0001:00</t>
  </si>
  <si>
    <t>074N  :933248:00:------:--</t>
  </si>
  <si>
    <t>21:0849:000484</t>
  </si>
  <si>
    <t>21:0233:000456</t>
  </si>
  <si>
    <t>21:0233:000456:0003:0001:00</t>
  </si>
  <si>
    <t>074N  :933249:00:------:--</t>
  </si>
  <si>
    <t>21:0849:000485</t>
  </si>
  <si>
    <t>21:0233:000457</t>
  </si>
  <si>
    <t>21:0233:000457:0003:0001:00</t>
  </si>
  <si>
    <t>074N  :933251:00:------:--</t>
  </si>
  <si>
    <t>21:0849:000486</t>
  </si>
  <si>
    <t>21:0233:000458</t>
  </si>
  <si>
    <t>21:0233:000458:0003:0001:00</t>
  </si>
  <si>
    <t>074N  :933252:00:------:--</t>
  </si>
  <si>
    <t>21:0849:000487</t>
  </si>
  <si>
    <t>21:0233:000459</t>
  </si>
  <si>
    <t>21:0233:000459:0003:0001:00</t>
  </si>
  <si>
    <t>074N  :933253:00:------:--</t>
  </si>
  <si>
    <t>21:0849:000488</t>
  </si>
  <si>
    <t>21:0233:000460</t>
  </si>
  <si>
    <t>21:0233:000460:0003:0001:00</t>
  </si>
  <si>
    <t>074N  :933254:00:------:--</t>
  </si>
  <si>
    <t>21:0849:000489</t>
  </si>
  <si>
    <t>21:0233:000461</t>
  </si>
  <si>
    <t>21:0233:000461:0003:0001:00</t>
  </si>
  <si>
    <t>074N  :933255:00:------:--</t>
  </si>
  <si>
    <t>21:0849:000490</t>
  </si>
  <si>
    <t>21:0233:000462</t>
  </si>
  <si>
    <t>21:0233:000462:0003:0001:00</t>
  </si>
  <si>
    <t>074N  :933256:00:------:--</t>
  </si>
  <si>
    <t>21:0849:000491</t>
  </si>
  <si>
    <t>21:0233:000463</t>
  </si>
  <si>
    <t>21:0233:000463:0003:0001:00</t>
  </si>
  <si>
    <t>074N  :933257:00:------:--</t>
  </si>
  <si>
    <t>21:0849:000492</t>
  </si>
  <si>
    <t>21:0233:000464</t>
  </si>
  <si>
    <t>21:0233:000464:0003:0001:00</t>
  </si>
  <si>
    <t>074N  :933258:00:------:--</t>
  </si>
  <si>
    <t>21:0849:000493</t>
  </si>
  <si>
    <t>21:0233:000465</t>
  </si>
  <si>
    <t>21:0233:000465:0003:0001:00</t>
  </si>
  <si>
    <t>074N  :933259:00:------:--</t>
  </si>
  <si>
    <t>21:0849:000494</t>
  </si>
  <si>
    <t>21:0233:000466</t>
  </si>
  <si>
    <t>21:0233:000466:0003:0001:00</t>
  </si>
  <si>
    <t>074N  :933260:00:------:--</t>
  </si>
  <si>
    <t>21:0849:000495</t>
  </si>
  <si>
    <t>21:0233:000467</t>
  </si>
  <si>
    <t>21:0233:000467:0003:0001:00</t>
  </si>
  <si>
    <t>074N  :933262:10:------:--</t>
  </si>
  <si>
    <t>21:0849:000496</t>
  </si>
  <si>
    <t>21:0233:000468</t>
  </si>
  <si>
    <t>21:0233:000468:0003:0001:00</t>
  </si>
  <si>
    <t>074N  :933263:20:933262:10</t>
  </si>
  <si>
    <t>21:0849:000497</t>
  </si>
  <si>
    <t>21:0233:000468:0004:0001:00</t>
  </si>
  <si>
    <t>074N  :933265:00:------:--</t>
  </si>
  <si>
    <t>21:0849:000498</t>
  </si>
  <si>
    <t>21:0233:000469</t>
  </si>
  <si>
    <t>21:0233:000469:0003:0001:00</t>
  </si>
  <si>
    <t>074N  :933266:00:------:--</t>
  </si>
  <si>
    <t>21:0849:000499</t>
  </si>
  <si>
    <t>21:0233:000470</t>
  </si>
  <si>
    <t>21:0233:000470:0003:0001:00</t>
  </si>
  <si>
    <t>074N  :933267:00:------:--</t>
  </si>
  <si>
    <t>21:0849:000500</t>
  </si>
  <si>
    <t>21:0233:000471</t>
  </si>
  <si>
    <t>21:0233:000471:0003:0001:00</t>
  </si>
  <si>
    <t>074N  :933268:00:------:--</t>
  </si>
  <si>
    <t>21:0849:000501</t>
  </si>
  <si>
    <t>21:0233:000472</t>
  </si>
  <si>
    <t>21:0233:000472:0003:0001:00</t>
  </si>
  <si>
    <t>074N  :933269:00:------:--</t>
  </si>
  <si>
    <t>21:0849:000502</t>
  </si>
  <si>
    <t>21:0233:000473</t>
  </si>
  <si>
    <t>21:0233:000473:0003:0001:00</t>
  </si>
  <si>
    <t>074N  :933270:00:------:--</t>
  </si>
  <si>
    <t>21:0849:000503</t>
  </si>
  <si>
    <t>21:0233:000474</t>
  </si>
  <si>
    <t>21:0233:000474:0003:0001:00</t>
  </si>
  <si>
    <t>074N  :933271:00:------:--</t>
  </si>
  <si>
    <t>21:0849:000504</t>
  </si>
  <si>
    <t>21:0233:000475</t>
  </si>
  <si>
    <t>21:0233:000475:0003:0001:00</t>
  </si>
  <si>
    <t>500</t>
  </si>
  <si>
    <t>074N  :933272:00:------:--</t>
  </si>
  <si>
    <t>21:0849:000505</t>
  </si>
  <si>
    <t>21:0233:000476</t>
  </si>
  <si>
    <t>21:0233:000476:0003:0001:00</t>
  </si>
  <si>
    <t>496</t>
  </si>
  <si>
    <t>074N  :933273:00:------:--</t>
  </si>
  <si>
    <t>21:0849:000506</t>
  </si>
  <si>
    <t>21:0233:000477</t>
  </si>
  <si>
    <t>21:0233:000477:0003:0001:00</t>
  </si>
  <si>
    <t>242</t>
  </si>
  <si>
    <t>074N  :933274:00:------:--</t>
  </si>
  <si>
    <t>21:0849:000507</t>
  </si>
  <si>
    <t>21:0233:000478</t>
  </si>
  <si>
    <t>21:0233:000478:0003:0001:00</t>
  </si>
  <si>
    <t>074N  :933275:00:------:--</t>
  </si>
  <si>
    <t>21:0849:000508</t>
  </si>
  <si>
    <t>21:0233:000479</t>
  </si>
  <si>
    <t>21:0233:000479:0003:0001:00</t>
  </si>
  <si>
    <t>074N  :933276:00:------:--</t>
  </si>
  <si>
    <t>21:0849:000509</t>
  </si>
  <si>
    <t>21:0233:000480</t>
  </si>
  <si>
    <t>21:0233:000480:0003:0001:00</t>
  </si>
  <si>
    <t>074N  :933277:00:------:--</t>
  </si>
  <si>
    <t>21:0849:000510</t>
  </si>
  <si>
    <t>21:0233:000481</t>
  </si>
  <si>
    <t>21:0233:000481:0003:0001:00</t>
  </si>
  <si>
    <t>074N  :933278:00:------:--</t>
  </si>
  <si>
    <t>21:0849:000511</t>
  </si>
  <si>
    <t>21:0233:000482</t>
  </si>
  <si>
    <t>21:0233:000482:0003:0001:00</t>
  </si>
  <si>
    <t>074N  :933279:00:------:--</t>
  </si>
  <si>
    <t>21:0849:000512</t>
  </si>
  <si>
    <t>21:0233:000483</t>
  </si>
  <si>
    <t>21:0233:000483:0003:0001:00</t>
  </si>
  <si>
    <t>074N  :933280:00:------:--</t>
  </si>
  <si>
    <t>21:0849:000513</t>
  </si>
  <si>
    <t>21:0233:000484</t>
  </si>
  <si>
    <t>21:0233:000484:0003:0001:00</t>
  </si>
  <si>
    <t>074N  :933283:10:------:--</t>
  </si>
  <si>
    <t>21:0849:000514</t>
  </si>
  <si>
    <t>21:0233:000485</t>
  </si>
  <si>
    <t>21:0233:000485:0003:0001:00</t>
  </si>
  <si>
    <t>074N  :933284:20:933283:10</t>
  </si>
  <si>
    <t>21:0849:000515</t>
  </si>
  <si>
    <t>21:0233:000485:0004:0001:00</t>
  </si>
  <si>
    <t>074N  :933285:00:------:--</t>
  </si>
  <si>
    <t>21:0849:000516</t>
  </si>
  <si>
    <t>21:0233:000486</t>
  </si>
  <si>
    <t>21:0233:000486:0003:0001:00</t>
  </si>
  <si>
    <t>074N  :933286:00:------:--</t>
  </si>
  <si>
    <t>21:0849:000517</t>
  </si>
  <si>
    <t>21:0233:000487</t>
  </si>
  <si>
    <t>21:0233:000487:0003:0001:00</t>
  </si>
  <si>
    <t>0.85</t>
  </si>
  <si>
    <t>074N  :933287:00:------:--</t>
  </si>
  <si>
    <t>21:0849:000518</t>
  </si>
  <si>
    <t>21:0233:000488</t>
  </si>
  <si>
    <t>21:0233:000488:0003:0001:00</t>
  </si>
  <si>
    <t>074N  :933288:00:------:--</t>
  </si>
  <si>
    <t>21:0849:000519</t>
  </si>
  <si>
    <t>21:0233:000489</t>
  </si>
  <si>
    <t>21:0233:000489:0003:0001:00</t>
  </si>
  <si>
    <t>074N  :933289:00:------:--</t>
  </si>
  <si>
    <t>21:0849:000520</t>
  </si>
  <si>
    <t>21:0233:000490</t>
  </si>
  <si>
    <t>21:0233:000490:0003:0001:00</t>
  </si>
  <si>
    <t>074N  :933290:00:------:--</t>
  </si>
  <si>
    <t>21:0849:000521</t>
  </si>
  <si>
    <t>21:0233:000491</t>
  </si>
  <si>
    <t>21:0233:000491:0003:0001:00</t>
  </si>
  <si>
    <t>074N  :933291:00:------:--</t>
  </si>
  <si>
    <t>21:0849:000522</t>
  </si>
  <si>
    <t>21:0233:000492</t>
  </si>
  <si>
    <t>21:0233:000492:0003:0001:00</t>
  </si>
  <si>
    <t>074N  :933292:00:------:--</t>
  </si>
  <si>
    <t>21:0849:000523</t>
  </si>
  <si>
    <t>21:0233:000493</t>
  </si>
  <si>
    <t>21:0233:000493:0003:0001:00</t>
  </si>
  <si>
    <t>074O  :931002:00:------:--</t>
  </si>
  <si>
    <t>21:0849:000524</t>
  </si>
  <si>
    <t>21:0233:000494</t>
  </si>
  <si>
    <t>21:0233:000494:0003:0001:00</t>
  </si>
  <si>
    <t>074O  :931003:10:------:--</t>
  </si>
  <si>
    <t>21:0849:000525</t>
  </si>
  <si>
    <t>21:0233:000495</t>
  </si>
  <si>
    <t>21:0233:000495:0003:0001:00</t>
  </si>
  <si>
    <t>074O  :931004:20:931003:10</t>
  </si>
  <si>
    <t>21:0849:000526</t>
  </si>
  <si>
    <t>21:0233:000495:0004:0001:00</t>
  </si>
  <si>
    <t>074O  :931005:00:------:--</t>
  </si>
  <si>
    <t>21:0849:000527</t>
  </si>
  <si>
    <t>21:0233:000496</t>
  </si>
  <si>
    <t>21:0233:000496:0003:0001:00</t>
  </si>
  <si>
    <t>074O  :931006:00:------:--</t>
  </si>
  <si>
    <t>21:0849:000528</t>
  </si>
  <si>
    <t>21:0233:000497</t>
  </si>
  <si>
    <t>21:0233:000497:0003:0001:00</t>
  </si>
  <si>
    <t>074O  :931007:00:------:--</t>
  </si>
  <si>
    <t>21:0849:000529</t>
  </si>
  <si>
    <t>21:0233:000498</t>
  </si>
  <si>
    <t>21:0233:000498:0003:0001:00</t>
  </si>
  <si>
    <t>074O  :931008:00:------:--</t>
  </si>
  <si>
    <t>21:0849:000530</t>
  </si>
  <si>
    <t>21:0233:000499</t>
  </si>
  <si>
    <t>21:0233:000499:0003:0001:00</t>
  </si>
  <si>
    <t>074O  :931009:00:------:--</t>
  </si>
  <si>
    <t>21:0849:000531</t>
  </si>
  <si>
    <t>21:0233:000500</t>
  </si>
  <si>
    <t>21:0233:000500:0003:0001:00</t>
  </si>
  <si>
    <t>074O  :931010:00:------:--</t>
  </si>
  <si>
    <t>21:0849:000532</t>
  </si>
  <si>
    <t>21:0233:000501</t>
  </si>
  <si>
    <t>21:0233:000501:0003:0001:00</t>
  </si>
  <si>
    <t>074O  :931011:00:------:--</t>
  </si>
  <si>
    <t>21:0849:000533</t>
  </si>
  <si>
    <t>21:0233:000502</t>
  </si>
  <si>
    <t>21:0233:000502:0003:0001:00</t>
  </si>
  <si>
    <t>074O  :931012:00:------:--</t>
  </si>
  <si>
    <t>21:0849:000534</t>
  </si>
  <si>
    <t>21:0233:000503</t>
  </si>
  <si>
    <t>21:0233:000503:0003:0001:00</t>
  </si>
  <si>
    <t>074O  :931013:00:------:--</t>
  </si>
  <si>
    <t>21:0849:000535</t>
  </si>
  <si>
    <t>21:0233:000504</t>
  </si>
  <si>
    <t>21:0233:000504:0003:0001:00</t>
  </si>
  <si>
    <t>074O  :931014:00:------:--</t>
  </si>
  <si>
    <t>21:0849:000536</t>
  </si>
  <si>
    <t>21:0233:000505</t>
  </si>
  <si>
    <t>21:0233:000505:0003:0001:00</t>
  </si>
  <si>
    <t>074O  :931015:00:------:--</t>
  </si>
  <si>
    <t>21:0849:000537</t>
  </si>
  <si>
    <t>21:0233:000506</t>
  </si>
  <si>
    <t>21:0233:000506:0003:0001:00</t>
  </si>
  <si>
    <t>074O  :931016:00:------:--</t>
  </si>
  <si>
    <t>21:0849:000538</t>
  </si>
  <si>
    <t>21:0233:000507</t>
  </si>
  <si>
    <t>21:0233:000507:0003:0001:00</t>
  </si>
  <si>
    <t>074O  :931017:00:------:--</t>
  </si>
  <si>
    <t>21:0849:000539</t>
  </si>
  <si>
    <t>21:0233:000508</t>
  </si>
  <si>
    <t>21:0233:000508:0003:0001:00</t>
  </si>
  <si>
    <t>074O  :931019:00:------:--</t>
  </si>
  <si>
    <t>21:0849:000540</t>
  </si>
  <si>
    <t>21:0233:000509</t>
  </si>
  <si>
    <t>21:0233:000509:0003:0001:00</t>
  </si>
  <si>
    <t>074O  :931020:00:------:--</t>
  </si>
  <si>
    <t>21:0849:000541</t>
  </si>
  <si>
    <t>21:0233:000510</t>
  </si>
  <si>
    <t>21:0233:000510:0003:0001:00</t>
  </si>
  <si>
    <t>074O  :931022:10:------:--</t>
  </si>
  <si>
    <t>21:0849:000542</t>
  </si>
  <si>
    <t>21:0233:000511</t>
  </si>
  <si>
    <t>21:0233:000511:0003:0001:00</t>
  </si>
  <si>
    <t>074O  :931023:20:931022:10</t>
  </si>
  <si>
    <t>21:0849:000543</t>
  </si>
  <si>
    <t>21:0233:000511:0004:0001:00</t>
  </si>
  <si>
    <t>074O  :931024:00:------:--</t>
  </si>
  <si>
    <t>21:0849:000544</t>
  </si>
  <si>
    <t>21:0233:000512</t>
  </si>
  <si>
    <t>21:0233:000512:0003:0001:00</t>
  </si>
  <si>
    <t>074O  :931025:00:------:--</t>
  </si>
  <si>
    <t>21:0849:000545</t>
  </si>
  <si>
    <t>21:0233:000513</t>
  </si>
  <si>
    <t>21:0233:000513:0003:0001:00</t>
  </si>
  <si>
    <t>074O  :931026:00:------:--</t>
  </si>
  <si>
    <t>21:0849:000546</t>
  </si>
  <si>
    <t>21:0233:000514</t>
  </si>
  <si>
    <t>21:0233:000514:0003:0001:00</t>
  </si>
  <si>
    <t>074O  :931027:00:------:--</t>
  </si>
  <si>
    <t>21:0849:000547</t>
  </si>
  <si>
    <t>21:0233:000515</t>
  </si>
  <si>
    <t>21:0233:000515:0003:0001:00</t>
  </si>
  <si>
    <t>074O  :931028:00:------:--</t>
  </si>
  <si>
    <t>21:0849:000548</t>
  </si>
  <si>
    <t>21:0233:000516</t>
  </si>
  <si>
    <t>21:0233:000516:0003:0001:00</t>
  </si>
  <si>
    <t>074O  :931029:00:------:--</t>
  </si>
  <si>
    <t>21:0849:000549</t>
  </si>
  <si>
    <t>21:0233:000517</t>
  </si>
  <si>
    <t>21:0233:000517:0003:0001:00</t>
  </si>
  <si>
    <t>074O  :931030:00:------:--</t>
  </si>
  <si>
    <t>21:0849:000550</t>
  </si>
  <si>
    <t>21:0233:000518</t>
  </si>
  <si>
    <t>21:0233:000518:0003:0001:00</t>
  </si>
  <si>
    <t>074O  :931031:00:------:--</t>
  </si>
  <si>
    <t>21:0849:000551</t>
  </si>
  <si>
    <t>21:0233:000519</t>
  </si>
  <si>
    <t>21:0233:000519:0003:0001:00</t>
  </si>
  <si>
    <t>074O  :931032:00:------:--</t>
  </si>
  <si>
    <t>21:0849:000552</t>
  </si>
  <si>
    <t>21:0233:000520</t>
  </si>
  <si>
    <t>21:0233:000520:0003:0001:00</t>
  </si>
  <si>
    <t>074O  :931033:00:------:--</t>
  </si>
  <si>
    <t>21:0849:000553</t>
  </si>
  <si>
    <t>21:0233:000521</t>
  </si>
  <si>
    <t>21:0233:000521:0003:0001:00</t>
  </si>
  <si>
    <t>074O  :931035:00:------:--</t>
  </si>
  <si>
    <t>21:0849:000554</t>
  </si>
  <si>
    <t>21:0233:000522</t>
  </si>
  <si>
    <t>21:0233:000522:0003:0001:00</t>
  </si>
  <si>
    <t>074O  :931036:00:------:--</t>
  </si>
  <si>
    <t>21:0849:000555</t>
  </si>
  <si>
    <t>21:0233:000523</t>
  </si>
  <si>
    <t>21:0233:000523:0003:0001:00</t>
  </si>
  <si>
    <t>074O  :931037:00:------:--</t>
  </si>
  <si>
    <t>21:0849:000556</t>
  </si>
  <si>
    <t>21:0233:000524</t>
  </si>
  <si>
    <t>21:0233:000524:0003:0001:00</t>
  </si>
  <si>
    <t>074O  :931038:00:------:--</t>
  </si>
  <si>
    <t>21:0849:000557</t>
  </si>
  <si>
    <t>21:0233:000525</t>
  </si>
  <si>
    <t>21:0233:000525:0003:0001:00</t>
  </si>
  <si>
    <t>074O  :931039:00:------:--</t>
  </si>
  <si>
    <t>21:0849:000558</t>
  </si>
  <si>
    <t>21:0233:000526</t>
  </si>
  <si>
    <t>21:0233:000526:0003:0001:00</t>
  </si>
  <si>
    <t>074O  :931040:00:------:--</t>
  </si>
  <si>
    <t>21:0849:000559</t>
  </si>
  <si>
    <t>21:0233:000527</t>
  </si>
  <si>
    <t>21:0233:000527:0003:0001:00</t>
  </si>
  <si>
    <t>074O  :931042:00:------:--</t>
  </si>
  <si>
    <t>21:0849:000560</t>
  </si>
  <si>
    <t>21:0233:000528</t>
  </si>
  <si>
    <t>21:0233:000528:0003:0001:00</t>
  </si>
  <si>
    <t>074O  :931043:10:------:--</t>
  </si>
  <si>
    <t>21:0849:000561</t>
  </si>
  <si>
    <t>21:0233:000529</t>
  </si>
  <si>
    <t>21:0233:000529:0003:0001:00</t>
  </si>
  <si>
    <t>074O  :931044:20:931043:10</t>
  </si>
  <si>
    <t>21:0849:000562</t>
  </si>
  <si>
    <t>21:0233:000529:0004:0001:00</t>
  </si>
  <si>
    <t>074O  :931045:00:------:--</t>
  </si>
  <si>
    <t>21:0849:000563</t>
  </si>
  <si>
    <t>21:0233:000530</t>
  </si>
  <si>
    <t>21:0233:000530:0003:0001:00</t>
  </si>
  <si>
    <t>074O  :931046:00:------:--</t>
  </si>
  <si>
    <t>21:0849:000564</t>
  </si>
  <si>
    <t>21:0233:000531</t>
  </si>
  <si>
    <t>21:0233:000531:0003:0001:00</t>
  </si>
  <si>
    <t>074O  :931047:00:------:--</t>
  </si>
  <si>
    <t>21:0849:000565</t>
  </si>
  <si>
    <t>21:0233:000532</t>
  </si>
  <si>
    <t>21:0233:000532:0003:0001:00</t>
  </si>
  <si>
    <t>074O  :931048:00:------:--</t>
  </si>
  <si>
    <t>21:0849:000566</t>
  </si>
  <si>
    <t>21:0233:000533</t>
  </si>
  <si>
    <t>21:0233:000533:0003:0001:00</t>
  </si>
  <si>
    <t>074O  :931049:00:------:--</t>
  </si>
  <si>
    <t>21:0849:000567</t>
  </si>
  <si>
    <t>21:0233:000534</t>
  </si>
  <si>
    <t>21:0233:000534:0003:0001:00</t>
  </si>
  <si>
    <t>074O  :931050:00:------:--</t>
  </si>
  <si>
    <t>21:0849:000568</t>
  </si>
  <si>
    <t>21:0233:000535</t>
  </si>
  <si>
    <t>21:0233:000535:0003:0001:00</t>
  </si>
  <si>
    <t>074O  :931051:00:------:--</t>
  </si>
  <si>
    <t>21:0849:000569</t>
  </si>
  <si>
    <t>21:0233:000536</t>
  </si>
  <si>
    <t>21:0233:000536:0003:0001:00</t>
  </si>
  <si>
    <t>074O  :931052:00:------:--</t>
  </si>
  <si>
    <t>21:0849:000570</t>
  </si>
  <si>
    <t>21:0233:000537</t>
  </si>
  <si>
    <t>21:0233:000537:0003:0001:00</t>
  </si>
  <si>
    <t>074O  :931053:00:------:--</t>
  </si>
  <si>
    <t>21:0849:000571</t>
  </si>
  <si>
    <t>21:0233:000538</t>
  </si>
  <si>
    <t>21:0233:000538:0003:0001:00</t>
  </si>
  <si>
    <t>074O  :931054:00:------:--</t>
  </si>
  <si>
    <t>21:0849:000572</t>
  </si>
  <si>
    <t>21:0233:000539</t>
  </si>
  <si>
    <t>21:0233:000539:0003:0001:00</t>
  </si>
  <si>
    <t>074O  :931055:00:------:--</t>
  </si>
  <si>
    <t>21:0849:000573</t>
  </si>
  <si>
    <t>21:0233:000540</t>
  </si>
  <si>
    <t>21:0233:000540:0003:0001:00</t>
  </si>
  <si>
    <t>074O  :931056:00:------:--</t>
  </si>
  <si>
    <t>21:0849:000574</t>
  </si>
  <si>
    <t>21:0233:000541</t>
  </si>
  <si>
    <t>21:0233:000541:0003:0001:00</t>
  </si>
  <si>
    <t>074O  :931057:00:------:--</t>
  </si>
  <si>
    <t>21:0849:000575</t>
  </si>
  <si>
    <t>21:0233:000542</t>
  </si>
  <si>
    <t>21:0233:000542:0003:0001:00</t>
  </si>
  <si>
    <t>074O  :931059:00:------:--</t>
  </si>
  <si>
    <t>21:0849:000576</t>
  </si>
  <si>
    <t>21:0233:000543</t>
  </si>
  <si>
    <t>21:0233:000543:0003:0001:00</t>
  </si>
  <si>
    <t>074O  :931060:00:------:--</t>
  </si>
  <si>
    <t>21:0849:000577</t>
  </si>
  <si>
    <t>21:0233:000544</t>
  </si>
  <si>
    <t>21:0233:000544:0003:0001:00</t>
  </si>
  <si>
    <t>074O  :931062:10:------:--</t>
  </si>
  <si>
    <t>21:0849:000578</t>
  </si>
  <si>
    <t>21:0233:000545</t>
  </si>
  <si>
    <t>21:0233:000545:0003:0001:00</t>
  </si>
  <si>
    <t>074O  :931063:20:931062:10</t>
  </si>
  <si>
    <t>21:0849:000579</t>
  </si>
  <si>
    <t>21:0233:000545:0004:0001:00</t>
  </si>
  <si>
    <t>074O  :931064:00:------:--</t>
  </si>
  <si>
    <t>21:0849:000580</t>
  </si>
  <si>
    <t>21:0233:000546</t>
  </si>
  <si>
    <t>21:0233:000546:0003:0001:00</t>
  </si>
  <si>
    <t>074O  :931065:00:------:--</t>
  </si>
  <si>
    <t>21:0849:000581</t>
  </si>
  <si>
    <t>21:0233:000547</t>
  </si>
  <si>
    <t>21:0233:000547:0003:0001:00</t>
  </si>
  <si>
    <t>074O  :931066:00:------:--</t>
  </si>
  <si>
    <t>21:0849:000582</t>
  </si>
  <si>
    <t>21:0233:000548</t>
  </si>
  <si>
    <t>21:0233:000548:0003:0001:00</t>
  </si>
  <si>
    <t>074O  :931067:00:------:--</t>
  </si>
  <si>
    <t>21:0849:000583</t>
  </si>
  <si>
    <t>21:0233:000549</t>
  </si>
  <si>
    <t>21:0233:000549:0003:0001:00</t>
  </si>
  <si>
    <t>074O  :931068:00:------:--</t>
  </si>
  <si>
    <t>21:0849:000584</t>
  </si>
  <si>
    <t>21:0233:000550</t>
  </si>
  <si>
    <t>21:0233:000550:0003:0001:00</t>
  </si>
  <si>
    <t>074O  :931069:00:------:--</t>
  </si>
  <si>
    <t>21:0849:000585</t>
  </si>
  <si>
    <t>21:0233:000551</t>
  </si>
  <si>
    <t>21:0233:000551:0003:0001:00</t>
  </si>
  <si>
    <t>074O  :931070:00:------:--</t>
  </si>
  <si>
    <t>21:0849:000586</t>
  </si>
  <si>
    <t>21:0233:000552</t>
  </si>
  <si>
    <t>21:0233:000552:0003:0001:00</t>
  </si>
  <si>
    <t>074O  :931071:00:------:--</t>
  </si>
  <si>
    <t>21:0849:000587</t>
  </si>
  <si>
    <t>21:0233:000553</t>
  </si>
  <si>
    <t>21:0233:000553:0003:0001:00</t>
  </si>
  <si>
    <t>074O  :931072:00:------:--</t>
  </si>
  <si>
    <t>21:0849:000588</t>
  </si>
  <si>
    <t>21:0233:000554</t>
  </si>
  <si>
    <t>21:0233:000554:0003:0001:00</t>
  </si>
  <si>
    <t>074O  :931073:00:------:--</t>
  </si>
  <si>
    <t>21:0849:000589</t>
  </si>
  <si>
    <t>21:0233:000555</t>
  </si>
  <si>
    <t>21:0233:000555:0003:0001:00</t>
  </si>
  <si>
    <t>074O  :931074:00:------:--</t>
  </si>
  <si>
    <t>21:0849:000590</t>
  </si>
  <si>
    <t>21:0233:000556</t>
  </si>
  <si>
    <t>21:0233:000556:0003:0001:00</t>
  </si>
  <si>
    <t>074O  :931075:00:------:--</t>
  </si>
  <si>
    <t>21:0849:000591</t>
  </si>
  <si>
    <t>21:0233:000557</t>
  </si>
  <si>
    <t>21:0233:000557:0003:0001:00</t>
  </si>
  <si>
    <t>074O  :931076:00:------:--</t>
  </si>
  <si>
    <t>21:0849:000592</t>
  </si>
  <si>
    <t>21:0233:000558</t>
  </si>
  <si>
    <t>21:0233:000558:0003:0001:00</t>
  </si>
  <si>
    <t>074O  :931077:00:------:--</t>
  </si>
  <si>
    <t>21:0849:000593</t>
  </si>
  <si>
    <t>21:0233:000559</t>
  </si>
  <si>
    <t>21:0233:000559:0003:0001:00</t>
  </si>
  <si>
    <t>074O  :931078:00:------:--</t>
  </si>
  <si>
    <t>21:0849:000594</t>
  </si>
  <si>
    <t>21:0233:000560</t>
  </si>
  <si>
    <t>21:0233:000560:0003:0001:00</t>
  </si>
  <si>
    <t>074O  :931080:00:------:--</t>
  </si>
  <si>
    <t>21:0849:000595</t>
  </si>
  <si>
    <t>21:0233:000561</t>
  </si>
  <si>
    <t>21:0233:000561:0003:0001:00</t>
  </si>
  <si>
    <t>074O  :931082:00:------:--</t>
  </si>
  <si>
    <t>21:0849:000596</t>
  </si>
  <si>
    <t>21:0233:000562</t>
  </si>
  <si>
    <t>21:0233:000562:0003:0001:00</t>
  </si>
  <si>
    <t>074O  :931083:10:------:--</t>
  </si>
  <si>
    <t>21:0849:000597</t>
  </si>
  <si>
    <t>21:0233:000563</t>
  </si>
  <si>
    <t>21:0233:000563:0003:0001:00</t>
  </si>
  <si>
    <t>074O  :931085:20:931083:10</t>
  </si>
  <si>
    <t>21:0849:000598</t>
  </si>
  <si>
    <t>21:0233:000563:0004:0001:00</t>
  </si>
  <si>
    <t>074O  :931086:00:------:--</t>
  </si>
  <si>
    <t>21:0849:000599</t>
  </si>
  <si>
    <t>21:0233:000564</t>
  </si>
  <si>
    <t>21:0233:000564:0003:0001:00</t>
  </si>
  <si>
    <t>074O  :931087:00:------:--</t>
  </si>
  <si>
    <t>21:0849:000600</t>
  </si>
  <si>
    <t>21:0233:000565</t>
  </si>
  <si>
    <t>21:0233:000565:0003:0001:00</t>
  </si>
  <si>
    <t>074O  :931088:00:------:--</t>
  </si>
  <si>
    <t>21:0849:000601</t>
  </si>
  <si>
    <t>21:0233:000566</t>
  </si>
  <si>
    <t>21:0233:000566:0003:0001:00</t>
  </si>
  <si>
    <t>074O  :931089:00:------:--</t>
  </si>
  <si>
    <t>21:0849:000602</t>
  </si>
  <si>
    <t>21:0233:000567</t>
  </si>
  <si>
    <t>21:0233:000567:0003:0001:00</t>
  </si>
  <si>
    <t>074O  :931090:00:------:--</t>
  </si>
  <si>
    <t>21:0849:000603</t>
  </si>
  <si>
    <t>21:0233:000568</t>
  </si>
  <si>
    <t>21:0233:000568:0003:0001:00</t>
  </si>
  <si>
    <t>074O  :931091:00:------:--</t>
  </si>
  <si>
    <t>21:0849:000604</t>
  </si>
  <si>
    <t>21:0233:000569</t>
  </si>
  <si>
    <t>21:0233:000569:0003:0001:00</t>
  </si>
  <si>
    <t>074O  :931092:00:------:--</t>
  </si>
  <si>
    <t>21:0849:000605</t>
  </si>
  <si>
    <t>21:0233:000570</t>
  </si>
  <si>
    <t>21:0233:000570:0003:0001:00</t>
  </si>
  <si>
    <t>074O  :931093:00:------:--</t>
  </si>
  <si>
    <t>21:0849:000606</t>
  </si>
  <si>
    <t>21:0233:000571</t>
  </si>
  <si>
    <t>21:0233:000571:0003:0001:00</t>
  </si>
  <si>
    <t>074O  :931094:00:------:--</t>
  </si>
  <si>
    <t>21:0849:000607</t>
  </si>
  <si>
    <t>21:0233:000572</t>
  </si>
  <si>
    <t>21:0233:000572:0003:0001:00</t>
  </si>
  <si>
    <t>074O  :931095:00:------:--</t>
  </si>
  <si>
    <t>21:0849:000608</t>
  </si>
  <si>
    <t>21:0233:000573</t>
  </si>
  <si>
    <t>21:0233:000573:0003:0001:00</t>
  </si>
  <si>
    <t>074O  :931096:00:------:--</t>
  </si>
  <si>
    <t>21:0849:000609</t>
  </si>
  <si>
    <t>21:0233:000574</t>
  </si>
  <si>
    <t>21:0233:000574:0003:0001:00</t>
  </si>
  <si>
    <t>074O  :931097:00:------:--</t>
  </si>
  <si>
    <t>21:0849:000610</t>
  </si>
  <si>
    <t>21:0233:000575</t>
  </si>
  <si>
    <t>21:0233:000575:0003:0001:00</t>
  </si>
  <si>
    <t>074O  :931098:00:------:--</t>
  </si>
  <si>
    <t>21:0849:000611</t>
  </si>
  <si>
    <t>21:0233:000576</t>
  </si>
  <si>
    <t>21:0233:000576:0003:0001:00</t>
  </si>
  <si>
    <t>074O  :931099:00:------:--</t>
  </si>
  <si>
    <t>21:0849:000612</t>
  </si>
  <si>
    <t>21:0233:000577</t>
  </si>
  <si>
    <t>21:0233:000577:0003:0001:00</t>
  </si>
  <si>
    <t>074O  :931100:00:------:--</t>
  </si>
  <si>
    <t>21:0849:000613</t>
  </si>
  <si>
    <t>21:0233:000578</t>
  </si>
  <si>
    <t>21:0233:000578:0003:0001:00</t>
  </si>
  <si>
    <t>074O  :931102:00:------:--</t>
  </si>
  <si>
    <t>21:0849:000614</t>
  </si>
  <si>
    <t>21:0233:000579</t>
  </si>
  <si>
    <t>21:0233:000579:0003:0001:00</t>
  </si>
  <si>
    <t>074O  :931103:10:------:--</t>
  </si>
  <si>
    <t>21:0849:000615</t>
  </si>
  <si>
    <t>21:0233:000580</t>
  </si>
  <si>
    <t>21:0233:000580:0003:0001:00</t>
  </si>
  <si>
    <t>074O  :931104:20:931103:10</t>
  </si>
  <si>
    <t>21:0849:000616</t>
  </si>
  <si>
    <t>21:0233:000580:0004:0001:00</t>
  </si>
  <si>
    <t>074O  :931105:00:------:--</t>
  </si>
  <si>
    <t>21:0849:000617</t>
  </si>
  <si>
    <t>21:0233:000581</t>
  </si>
  <si>
    <t>21:0233:000581:0003:0001:00</t>
  </si>
  <si>
    <t>074O  :931106:00:------:--</t>
  </si>
  <si>
    <t>21:0849:000618</t>
  </si>
  <si>
    <t>21:0233:000582</t>
  </si>
  <si>
    <t>21:0233:000582:0003:0001:00</t>
  </si>
  <si>
    <t>074O  :931107:00:------:--</t>
  </si>
  <si>
    <t>21:0849:000619</t>
  </si>
  <si>
    <t>21:0233:000583</t>
  </si>
  <si>
    <t>21:0233:000583:0003:0001:00</t>
  </si>
  <si>
    <t>074O  :931108:00:------:--</t>
  </si>
  <si>
    <t>21:0849:000620</t>
  </si>
  <si>
    <t>21:0233:000584</t>
  </si>
  <si>
    <t>21:0233:000584:0003:0001:00</t>
  </si>
  <si>
    <t>074O  :931109:00:------:--</t>
  </si>
  <si>
    <t>21:0849:000621</t>
  </si>
  <si>
    <t>21:0233:000585</t>
  </si>
  <si>
    <t>21:0233:000585:0003:0001:00</t>
  </si>
  <si>
    <t>074O  :931110:00:------:--</t>
  </si>
  <si>
    <t>21:0849:000622</t>
  </si>
  <si>
    <t>21:0233:000586</t>
  </si>
  <si>
    <t>21:0233:000586:0003:0001:00</t>
  </si>
  <si>
    <t>074O  :931111:00:------:--</t>
  </si>
  <si>
    <t>21:0849:000623</t>
  </si>
  <si>
    <t>21:0233:000587</t>
  </si>
  <si>
    <t>21:0233:000587:0003:0001:00</t>
  </si>
  <si>
    <t>074O  :931112:00:------:--</t>
  </si>
  <si>
    <t>21:0849:000624</t>
  </si>
  <si>
    <t>21:0233:000588</t>
  </si>
  <si>
    <t>21:0233:000588:0003:0001:00</t>
  </si>
  <si>
    <t>074O  :931113:00:------:--</t>
  </si>
  <si>
    <t>21:0849:000625</t>
  </si>
  <si>
    <t>21:0233:000589</t>
  </si>
  <si>
    <t>21:0233:000589:0003:0001:00</t>
  </si>
  <si>
    <t>074O  :931114:00:------:--</t>
  </si>
  <si>
    <t>21:0849:000626</t>
  </si>
  <si>
    <t>21:0233:000590</t>
  </si>
  <si>
    <t>21:0233:000590:0003:0001:00</t>
  </si>
  <si>
    <t>074O  :931115:00:------:--</t>
  </si>
  <si>
    <t>21:0849:000627</t>
  </si>
  <si>
    <t>21:0233:000591</t>
  </si>
  <si>
    <t>21:0233:000591:0003:0001:00</t>
  </si>
  <si>
    <t>074O  :931116:00:------:--</t>
  </si>
  <si>
    <t>21:0849:000628</t>
  </si>
  <si>
    <t>21:0233:000592</t>
  </si>
  <si>
    <t>21:0233:000592:0003:0001:00</t>
  </si>
  <si>
    <t>074O  :931117:00:------:--</t>
  </si>
  <si>
    <t>21:0849:000629</t>
  </si>
  <si>
    <t>21:0233:000593</t>
  </si>
  <si>
    <t>21:0233:000593:0003:0001:00</t>
  </si>
  <si>
    <t>074O  :931119:00:------:--</t>
  </si>
  <si>
    <t>21:0849:000630</t>
  </si>
  <si>
    <t>21:0233:000594</t>
  </si>
  <si>
    <t>21:0233:000594:0003:0001:00</t>
  </si>
  <si>
    <t>074O  :931120:00:------:--</t>
  </si>
  <si>
    <t>21:0849:000631</t>
  </si>
  <si>
    <t>21:0233:000595</t>
  </si>
  <si>
    <t>21:0233:000595:0003:0001:00</t>
  </si>
  <si>
    <t>074O  :931122:00:------:--</t>
  </si>
  <si>
    <t>21:0849:000632</t>
  </si>
  <si>
    <t>21:0233:000596</t>
  </si>
  <si>
    <t>21:0233:000596:0003:0001:00</t>
  </si>
  <si>
    <t>074O  :931123:00:------:--</t>
  </si>
  <si>
    <t>21:0849:000633</t>
  </si>
  <si>
    <t>21:0233:000597</t>
  </si>
  <si>
    <t>21:0233:000597:0003:0001:00</t>
  </si>
  <si>
    <t>074O  :931124:10:------:--</t>
  </si>
  <si>
    <t>21:0849:000634</t>
  </si>
  <si>
    <t>21:0233:000598</t>
  </si>
  <si>
    <t>21:0233:000598:0003:0001:00</t>
  </si>
  <si>
    <t>074O  :931125:20:931124:10</t>
  </si>
  <si>
    <t>21:0849:000635</t>
  </si>
  <si>
    <t>21:0233:000598:0004:0001:00</t>
  </si>
  <si>
    <t>074O  :931126:00:------:--</t>
  </si>
  <si>
    <t>21:0849:000636</t>
  </si>
  <si>
    <t>21:0233:000599</t>
  </si>
  <si>
    <t>21:0233:000599:0003:0001:00</t>
  </si>
  <si>
    <t>074O  :931127:00:------:--</t>
  </si>
  <si>
    <t>21:0849:000637</t>
  </si>
  <si>
    <t>21:0233:000600</t>
  </si>
  <si>
    <t>21:0233:000600:0003:0001:00</t>
  </si>
  <si>
    <t>074O  :931128:00:------:--</t>
  </si>
  <si>
    <t>21:0849:000638</t>
  </si>
  <si>
    <t>21:0233:000601</t>
  </si>
  <si>
    <t>21:0233:000601:0003:0001:00</t>
  </si>
  <si>
    <t>074O  :931129:00:------:--</t>
  </si>
  <si>
    <t>21:0849:000639</t>
  </si>
  <si>
    <t>21:0233:000602</t>
  </si>
  <si>
    <t>21:0233:000602:0003:0001:00</t>
  </si>
  <si>
    <t>074O  :931130:00:------:--</t>
  </si>
  <si>
    <t>21:0849:000640</t>
  </si>
  <si>
    <t>21:0233:000603</t>
  </si>
  <si>
    <t>21:0233:000603:0003:0001:00</t>
  </si>
  <si>
    <t>074O  :931131:00:------:--</t>
  </si>
  <si>
    <t>21:0849:000641</t>
  </si>
  <si>
    <t>21:0233:000604</t>
  </si>
  <si>
    <t>21:0233:000604:0003:0001:00</t>
  </si>
  <si>
    <t>074O  :931132:00:------:--</t>
  </si>
  <si>
    <t>21:0849:000642</t>
  </si>
  <si>
    <t>21:0233:000605</t>
  </si>
  <si>
    <t>21:0233:000605:0003:0001:00</t>
  </si>
  <si>
    <t>074O  :931133:00:------:--</t>
  </si>
  <si>
    <t>21:0849:000643</t>
  </si>
  <si>
    <t>21:0233:000606</t>
  </si>
  <si>
    <t>21:0233:000606:0003:0001:00</t>
  </si>
  <si>
    <t>074O  :931134:00:------:--</t>
  </si>
  <si>
    <t>21:0849:000644</t>
  </si>
  <si>
    <t>21:0233:000607</t>
  </si>
  <si>
    <t>21:0233:000607:0003:0001:00</t>
  </si>
  <si>
    <t>074O  :931136:00:------:--</t>
  </si>
  <si>
    <t>21:0849:000645</t>
  </si>
  <si>
    <t>21:0233:000608</t>
  </si>
  <si>
    <t>21:0233:000608:0003:0001:00</t>
  </si>
  <si>
    <t>074O  :931137:00:------:--</t>
  </si>
  <si>
    <t>21:0849:000646</t>
  </si>
  <si>
    <t>21:0233:000609</t>
  </si>
  <si>
    <t>21:0233:000609:0003:0001:00</t>
  </si>
  <si>
    <t>074O  :931138:00:------:--</t>
  </si>
  <si>
    <t>21:0849:000647</t>
  </si>
  <si>
    <t>21:0233:000610</t>
  </si>
  <si>
    <t>21:0233:000610:0003:0001:00</t>
  </si>
  <si>
    <t>074O  :931139:00:------:--</t>
  </si>
  <si>
    <t>21:0849:000648</t>
  </si>
  <si>
    <t>21:0233:000611</t>
  </si>
  <si>
    <t>21:0233:000611:0003:0001:00</t>
  </si>
  <si>
    <t>074O  :931140:00:------:--</t>
  </si>
  <si>
    <t>21:0849:000649</t>
  </si>
  <si>
    <t>21:0233:000612</t>
  </si>
  <si>
    <t>21:0233:000612:0003:0001:00</t>
  </si>
  <si>
    <t>074O  :931142:10:------:--</t>
  </si>
  <si>
    <t>21:0849:000650</t>
  </si>
  <si>
    <t>21:0233:000613</t>
  </si>
  <si>
    <t>21:0233:000613:0003:0001:00</t>
  </si>
  <si>
    <t>074O  :931143:20:931142:10</t>
  </si>
  <si>
    <t>21:0849:000651</t>
  </si>
  <si>
    <t>21:0233:000613:0004:0001:00</t>
  </si>
  <si>
    <t>074O  :931145:00:------:--</t>
  </si>
  <si>
    <t>21:0849:000652</t>
  </si>
  <si>
    <t>21:0233:000614</t>
  </si>
  <si>
    <t>21:0233:000614:0003:0001:00</t>
  </si>
  <si>
    <t>074O  :931146:00:------:--</t>
  </si>
  <si>
    <t>21:0849:000653</t>
  </si>
  <si>
    <t>21:0233:000615</t>
  </si>
  <si>
    <t>21:0233:000615:0003:0001:00</t>
  </si>
  <si>
    <t>074O  :931147:00:------:--</t>
  </si>
  <si>
    <t>21:0849:000654</t>
  </si>
  <si>
    <t>21:0233:000616</t>
  </si>
  <si>
    <t>21:0233:000616:0003:0001:00</t>
  </si>
  <si>
    <t>074O  :931148:00:------:--</t>
  </si>
  <si>
    <t>21:0849:000655</t>
  </si>
  <si>
    <t>21:0233:000617</t>
  </si>
  <si>
    <t>21:0233:000617:0003:0001:00</t>
  </si>
  <si>
    <t>074O  :931149:00:------:--</t>
  </si>
  <si>
    <t>21:0849:000656</t>
  </si>
  <si>
    <t>21:0233:000618</t>
  </si>
  <si>
    <t>21:0233:000618:0003:0001:00</t>
  </si>
  <si>
    <t>074O  :931150:00:------:--</t>
  </si>
  <si>
    <t>21:0849:000657</t>
  </si>
  <si>
    <t>21:0233:000619</t>
  </si>
  <si>
    <t>21:0233:000619:0003:0001:00</t>
  </si>
  <si>
    <t>074O  :931151:00:------:--</t>
  </si>
  <si>
    <t>21:0849:000658</t>
  </si>
  <si>
    <t>21:0233:000620</t>
  </si>
  <si>
    <t>21:0233:000620:0003:0001:00</t>
  </si>
  <si>
    <t>074O  :931152:00:------:--</t>
  </si>
  <si>
    <t>21:0849:000659</t>
  </si>
  <si>
    <t>21:0233:000621</t>
  </si>
  <si>
    <t>21:0233:000621:0003:0001:00</t>
  </si>
  <si>
    <t>074O  :931153:00:------:--</t>
  </si>
  <si>
    <t>21:0849:000660</t>
  </si>
  <si>
    <t>21:0233:000622</t>
  </si>
  <si>
    <t>21:0233:000622:0003:0001:00</t>
  </si>
  <si>
    <t>074O  :931154:00:------:--</t>
  </si>
  <si>
    <t>21:0849:000661</t>
  </si>
  <si>
    <t>21:0233:000623</t>
  </si>
  <si>
    <t>21:0233:000623:0003:0001:00</t>
  </si>
  <si>
    <t>074O  :931155:00:------:--</t>
  </si>
  <si>
    <t>21:0849:000662</t>
  </si>
  <si>
    <t>21:0233:000624</t>
  </si>
  <si>
    <t>21:0233:000624:0003:0001:00</t>
  </si>
  <si>
    <t>074O  :931156:00:------:--</t>
  </si>
  <si>
    <t>21:0849:000663</t>
  </si>
  <si>
    <t>21:0233:000625</t>
  </si>
  <si>
    <t>21:0233:000625:0003:0001:00</t>
  </si>
  <si>
    <t>074O  :931157:00:------:--</t>
  </si>
  <si>
    <t>21:0849:000664</t>
  </si>
  <si>
    <t>21:0233:000626</t>
  </si>
  <si>
    <t>21:0233:000626:0003:0001:00</t>
  </si>
  <si>
    <t>074O  :931158:00:------:--</t>
  </si>
  <si>
    <t>21:0849:000665</t>
  </si>
  <si>
    <t>21:0233:000627</t>
  </si>
  <si>
    <t>21:0233:000627:0003:0001:00</t>
  </si>
  <si>
    <t>074O  :931159:00:------:--</t>
  </si>
  <si>
    <t>21:0849:000666</t>
  </si>
  <si>
    <t>21:0233:000628</t>
  </si>
  <si>
    <t>21:0233:000628:0003:0001:00</t>
  </si>
  <si>
    <t>074O  :931160:00:------:--</t>
  </si>
  <si>
    <t>21:0849:000667</t>
  </si>
  <si>
    <t>21:0233:000629</t>
  </si>
  <si>
    <t>21:0233:000629:0003:0001:00</t>
  </si>
  <si>
    <t>074O  :931162:00:------:--</t>
  </si>
  <si>
    <t>21:0849:000668</t>
  </si>
  <si>
    <t>21:0233:000630</t>
  </si>
  <si>
    <t>21:0233:000630:0003:0001:00</t>
  </si>
  <si>
    <t>074O  :931163:00:------:--</t>
  </si>
  <si>
    <t>21:0849:000669</t>
  </si>
  <si>
    <t>21:0233:000631</t>
  </si>
  <si>
    <t>21:0233:000631:0003:0001:00</t>
  </si>
  <si>
    <t>074O  :931164:10:------:--</t>
  </si>
  <si>
    <t>21:0849:000670</t>
  </si>
  <si>
    <t>21:0233:000632</t>
  </si>
  <si>
    <t>21:0233:000632:0003:0001:00</t>
  </si>
  <si>
    <t>074O  :931165:20:931164:10</t>
  </si>
  <si>
    <t>21:0849:000671</t>
  </si>
  <si>
    <t>21:0233:000632:0004:0001:00</t>
  </si>
  <si>
    <t>074O  :931166:00:------:--</t>
  </si>
  <si>
    <t>21:0849:000672</t>
  </si>
  <si>
    <t>21:0233:000633</t>
  </si>
  <si>
    <t>21:0233:000633:0003:0001:00</t>
  </si>
  <si>
    <t>074O  :931167:00:------:--</t>
  </si>
  <si>
    <t>21:0849:000673</t>
  </si>
  <si>
    <t>21:0233:000634</t>
  </si>
  <si>
    <t>21:0233:000634:0003:0001:00</t>
  </si>
  <si>
    <t>074O  :931168:00:------:--</t>
  </si>
  <si>
    <t>21:0849:000674</t>
  </si>
  <si>
    <t>21:0233:000635</t>
  </si>
  <si>
    <t>21:0233:000635:0003:0001:00</t>
  </si>
  <si>
    <t>074O  :931169:00:------:--</t>
  </si>
  <si>
    <t>21:0849:000675</t>
  </si>
  <si>
    <t>21:0233:000636</t>
  </si>
  <si>
    <t>21:0233:000636:0003:0001:00</t>
  </si>
  <si>
    <t>074O  :931170:00:------:--</t>
  </si>
  <si>
    <t>21:0849:000676</t>
  </si>
  <si>
    <t>21:0233:000637</t>
  </si>
  <si>
    <t>21:0233:000637:0003:0001:00</t>
  </si>
  <si>
    <t>074O  :931171:00:------:--</t>
  </si>
  <si>
    <t>21:0849:000677</t>
  </si>
  <si>
    <t>21:0233:000638</t>
  </si>
  <si>
    <t>21:0233:000638:0003:0001:00</t>
  </si>
  <si>
    <t>074O  :931172:00:------:--</t>
  </si>
  <si>
    <t>21:0849:000678</t>
  </si>
  <si>
    <t>21:0233:000639</t>
  </si>
  <si>
    <t>21:0233:000639:0003:0001:00</t>
  </si>
  <si>
    <t>074O  :931173:00:------:--</t>
  </si>
  <si>
    <t>21:0849:000679</t>
  </si>
  <si>
    <t>21:0233:000640</t>
  </si>
  <si>
    <t>21:0233:000640:0003:0001:00</t>
  </si>
  <si>
    <t>074O  :931174:00:------:--</t>
  </si>
  <si>
    <t>21:0849:000680</t>
  </si>
  <si>
    <t>21:0233:000641</t>
  </si>
  <si>
    <t>21:0233:000641:0003:0001:00</t>
  </si>
  <si>
    <t>074O  :931176:00:------:--</t>
  </si>
  <si>
    <t>21:0849:000681</t>
  </si>
  <si>
    <t>21:0233:000642</t>
  </si>
  <si>
    <t>21:0233:000642:0003:0001:00</t>
  </si>
  <si>
    <t>074O  :931177:00:------:--</t>
  </si>
  <si>
    <t>21:0849:000682</t>
  </si>
  <si>
    <t>21:0233:000643</t>
  </si>
  <si>
    <t>21:0233:000643:0003:0001:00</t>
  </si>
  <si>
    <t>074O  :931178:00:------:--</t>
  </si>
  <si>
    <t>21:0849:000683</t>
  </si>
  <si>
    <t>21:0233:000644</t>
  </si>
  <si>
    <t>21:0233:000644:0003:0001:00</t>
  </si>
  <si>
    <t>074O  :931179:00:------:--</t>
  </si>
  <si>
    <t>21:0849:000684</t>
  </si>
  <si>
    <t>21:0233:000645</t>
  </si>
  <si>
    <t>21:0233:000645:0003:0001:00</t>
  </si>
  <si>
    <t>074O  :931180:00:------:--</t>
  </si>
  <si>
    <t>21:0849:000685</t>
  </si>
  <si>
    <t>21:0233:000646</t>
  </si>
  <si>
    <t>21:0233:000646:0003:0001:00</t>
  </si>
  <si>
    <t>074O  :931182:00:------:--</t>
  </si>
  <si>
    <t>21:0849:000686</t>
  </si>
  <si>
    <t>21:0233:000647</t>
  </si>
  <si>
    <t>21:0233:000647:0003:0001:00</t>
  </si>
  <si>
    <t>074O  :931183:00:------:--</t>
  </si>
  <si>
    <t>21:0849:000687</t>
  </si>
  <si>
    <t>21:0233:000648</t>
  </si>
  <si>
    <t>21:0233:000648:0003:0001:00</t>
  </si>
  <si>
    <t>074O  :931184:10:------:--</t>
  </si>
  <si>
    <t>21:0849:000688</t>
  </si>
  <si>
    <t>21:0233:000649</t>
  </si>
  <si>
    <t>21:0233:000649:0003:0001:00</t>
  </si>
  <si>
    <t>074O  :931185:20:931184:10</t>
  </si>
  <si>
    <t>21:0849:000689</t>
  </si>
  <si>
    <t>21:0233:000649:0004:0001:00</t>
  </si>
  <si>
    <t>074O  :931186:00:------:--</t>
  </si>
  <si>
    <t>21:0849:000690</t>
  </si>
  <si>
    <t>21:0233:000650</t>
  </si>
  <si>
    <t>21:0233:000650:0003:0001:00</t>
  </si>
  <si>
    <t>074O  :931187:00:------:--</t>
  </si>
  <si>
    <t>21:0849:000691</t>
  </si>
  <si>
    <t>21:0233:000651</t>
  </si>
  <si>
    <t>21:0233:000651:0003:0001:00</t>
  </si>
  <si>
    <t>074O  :931188:00:------:--</t>
  </si>
  <si>
    <t>21:0849:000692</t>
  </si>
  <si>
    <t>21:0233:000652</t>
  </si>
  <si>
    <t>21:0233:000652:0003:0001:00</t>
  </si>
  <si>
    <t>074O  :931189:00:------:--</t>
  </si>
  <si>
    <t>21:0849:000693</t>
  </si>
  <si>
    <t>21:0233:000653</t>
  </si>
  <si>
    <t>21:0233:000653:0003:0001:00</t>
  </si>
  <si>
    <t>074O  :931190:00:------:--</t>
  </si>
  <si>
    <t>21:0849:000694</t>
  </si>
  <si>
    <t>21:0233:000654</t>
  </si>
  <si>
    <t>21:0233:000654:0003:0001:00</t>
  </si>
  <si>
    <t>074O  :931191:00:------:--</t>
  </si>
  <si>
    <t>21:0849:000695</t>
  </si>
  <si>
    <t>21:0233:000655</t>
  </si>
  <si>
    <t>21:0233:000655:0003:0001:00</t>
  </si>
  <si>
    <t>074O  :931192:00:------:--</t>
  </si>
  <si>
    <t>21:0849:000696</t>
  </si>
  <si>
    <t>21:0233:000656</t>
  </si>
  <si>
    <t>21:0233:000656:0003:0001:00</t>
  </si>
  <si>
    <t>074O  :931193:00:------:--</t>
  </si>
  <si>
    <t>21:0849:000697</t>
  </si>
  <si>
    <t>21:0233:000657</t>
  </si>
  <si>
    <t>21:0233:000657:0003:0001:00</t>
  </si>
  <si>
    <t>074O  :931194:00:------:--</t>
  </si>
  <si>
    <t>21:0849:000698</t>
  </si>
  <si>
    <t>21:0233:000658</t>
  </si>
  <si>
    <t>21:0233:000658:0003:0001:00</t>
  </si>
  <si>
    <t>074O  :931195:00:------:--</t>
  </si>
  <si>
    <t>21:0849:000699</t>
  </si>
  <si>
    <t>21:0233:000659</t>
  </si>
  <si>
    <t>21:0233:000659:0003:0001:00</t>
  </si>
  <si>
    <t>074O  :931197:00:------:--</t>
  </si>
  <si>
    <t>21:0849:000700</t>
  </si>
  <si>
    <t>21:0233:000660</t>
  </si>
  <si>
    <t>21:0233:000660:0003:0001:00</t>
  </si>
  <si>
    <t>074O  :931198:00:------:--</t>
  </si>
  <si>
    <t>21:0849:000701</t>
  </si>
  <si>
    <t>21:0233:000661</t>
  </si>
  <si>
    <t>21:0233:000661:0003:0001:00</t>
  </si>
  <si>
    <t>074O  :931199:00:------:--</t>
  </si>
  <si>
    <t>21:0849:000702</t>
  </si>
  <si>
    <t>21:0233:000662</t>
  </si>
  <si>
    <t>21:0233:000662:0003:0001:00</t>
  </si>
  <si>
    <t>074O  :931200:00:------:--</t>
  </si>
  <si>
    <t>21:0849:000703</t>
  </si>
  <si>
    <t>21:0233:000663</t>
  </si>
  <si>
    <t>21:0233:000663:0003:0001:00</t>
  </si>
  <si>
    <t>074O  :931203:10:------:--</t>
  </si>
  <si>
    <t>21:0849:000704</t>
  </si>
  <si>
    <t>21:0233:000664</t>
  </si>
  <si>
    <t>21:0233:000664:0003:0001:00</t>
  </si>
  <si>
    <t>074O  :931204:20:931203:10</t>
  </si>
  <si>
    <t>21:0849:000705</t>
  </si>
  <si>
    <t>21:0233:000664:0004:0001:00</t>
  </si>
  <si>
    <t>074O  :931205:00:------:--</t>
  </si>
  <si>
    <t>21:0849:000706</t>
  </si>
  <si>
    <t>21:0233:000665</t>
  </si>
  <si>
    <t>21:0233:000665:0003:0001:00</t>
  </si>
  <si>
    <t>074O  :931206:00:------:--</t>
  </si>
  <si>
    <t>21:0849:000707</t>
  </si>
  <si>
    <t>21:0233:000666</t>
  </si>
  <si>
    <t>21:0233:000666:0003:0001:00</t>
  </si>
  <si>
    <t>074O  :931207:00:------:--</t>
  </si>
  <si>
    <t>21:0849:000708</t>
  </si>
  <si>
    <t>21:0233:000667</t>
  </si>
  <si>
    <t>21:0233:000667:0003:0001:00</t>
  </si>
  <si>
    <t>074O  :931208:00:------:--</t>
  </si>
  <si>
    <t>21:0849:000709</t>
  </si>
  <si>
    <t>21:0233:000668</t>
  </si>
  <si>
    <t>21:0233:000668:0003:0001:00</t>
  </si>
  <si>
    <t>074O  :931209:00:------:--</t>
  </si>
  <si>
    <t>21:0849:000710</t>
  </si>
  <si>
    <t>21:0233:000669</t>
  </si>
  <si>
    <t>21:0233:000669:0003:0001:00</t>
  </si>
  <si>
    <t>074O  :931210:00:------:--</t>
  </si>
  <si>
    <t>21:0849:000711</t>
  </si>
  <si>
    <t>21:0233:000670</t>
  </si>
  <si>
    <t>21:0233:000670:0003:0001:00</t>
  </si>
  <si>
    <t>074O  :931211:00:------:--</t>
  </si>
  <si>
    <t>21:0849:000712</t>
  </si>
  <si>
    <t>21:0233:000671</t>
  </si>
  <si>
    <t>21:0233:000671:0003:0001:00</t>
  </si>
  <si>
    <t>074O  :931212:00:------:--</t>
  </si>
  <si>
    <t>21:0849:000713</t>
  </si>
  <si>
    <t>21:0233:000672</t>
  </si>
  <si>
    <t>21:0233:000672:0003:0001:00</t>
  </si>
  <si>
    <t>074O  :931213:00:------:--</t>
  </si>
  <si>
    <t>21:0849:000714</t>
  </si>
  <si>
    <t>21:0233:000673</t>
  </si>
  <si>
    <t>21:0233:000673:0003:0001:00</t>
  </si>
  <si>
    <t>074O  :931214:00:------:--</t>
  </si>
  <si>
    <t>21:0849:000715</t>
  </si>
  <si>
    <t>21:0233:000674</t>
  </si>
  <si>
    <t>21:0233:000674:0003:0001:00</t>
  </si>
  <si>
    <t>074O  :931215:00:------:--</t>
  </si>
  <si>
    <t>21:0849:000716</t>
  </si>
  <si>
    <t>21:0233:000675</t>
  </si>
  <si>
    <t>21:0233:000675:0003:0001:00</t>
  </si>
  <si>
    <t>074O  :931216:00:------:--</t>
  </si>
  <si>
    <t>21:0849:000717</t>
  </si>
  <si>
    <t>21:0233:000676</t>
  </si>
  <si>
    <t>21:0233:000676:0003:0001:00</t>
  </si>
  <si>
    <t>074O  :931217:00:------:--</t>
  </si>
  <si>
    <t>21:0849:000718</t>
  </si>
  <si>
    <t>21:0233:000677</t>
  </si>
  <si>
    <t>21:0233:000677:0003:0001:00</t>
  </si>
  <si>
    <t>074O  :931218:00:------:--</t>
  </si>
  <si>
    <t>21:0849:000719</t>
  </si>
  <si>
    <t>21:0233:000678</t>
  </si>
  <si>
    <t>21:0233:000678:0003:0001:00</t>
  </si>
  <si>
    <t>074O  :931219:00:------:--</t>
  </si>
  <si>
    <t>21:0849:000720</t>
  </si>
  <si>
    <t>21:0233:000679</t>
  </si>
  <si>
    <t>21:0233:000679:0003:0001:00</t>
  </si>
  <si>
    <t>074O  :931220:00:------:--</t>
  </si>
  <si>
    <t>21:0849:000721</t>
  </si>
  <si>
    <t>21:0233:000680</t>
  </si>
  <si>
    <t>21:0233:000680:0003:0001:00</t>
  </si>
  <si>
    <t>074O  :931222:00:------:--</t>
  </si>
  <si>
    <t>21:0849:000722</t>
  </si>
  <si>
    <t>21:0233:000681</t>
  </si>
  <si>
    <t>21:0233:000681:0003:0001:00</t>
  </si>
  <si>
    <t>074O  :931223:00:------:--</t>
  </si>
  <si>
    <t>21:0849:000723</t>
  </si>
  <si>
    <t>21:0233:000682</t>
  </si>
  <si>
    <t>21:0233:000682:0003:0001:00</t>
  </si>
  <si>
    <t>074O  :931224:00:------:--</t>
  </si>
  <si>
    <t>21:0849:000724</t>
  </si>
  <si>
    <t>21:0233:000683</t>
  </si>
  <si>
    <t>21:0233:000683:0003:0001:00</t>
  </si>
  <si>
    <t>074O  :931225:00:------:--</t>
  </si>
  <si>
    <t>21:0849:000725</t>
  </si>
  <si>
    <t>21:0233:000684</t>
  </si>
  <si>
    <t>21:0233:000684:0003:0001:00</t>
  </si>
  <si>
    <t>074O  :931226:00:------:--</t>
  </si>
  <si>
    <t>21:0849:000726</t>
  </si>
  <si>
    <t>21:0233:000685</t>
  </si>
  <si>
    <t>21:0233:000685:0003:0001:00</t>
  </si>
  <si>
    <t>074O  :931228:10:------:--</t>
  </si>
  <si>
    <t>21:0849:000727</t>
  </si>
  <si>
    <t>21:0233:000686</t>
  </si>
  <si>
    <t>21:0233:000686:0003:0001:00</t>
  </si>
  <si>
    <t>074O  :931229:20:931228:10</t>
  </si>
  <si>
    <t>21:0849:000728</t>
  </si>
  <si>
    <t>21:0233:000686:0004:0001:00</t>
  </si>
  <si>
    <t>074O  :931230:00:------:--</t>
  </si>
  <si>
    <t>21:0849:000729</t>
  </si>
  <si>
    <t>21:0233:000687</t>
  </si>
  <si>
    <t>21:0233:000687:0003:0001:00</t>
  </si>
  <si>
    <t>074O  :931231:00:------:--</t>
  </si>
  <si>
    <t>21:0849:000730</t>
  </si>
  <si>
    <t>21:0233:000688</t>
  </si>
  <si>
    <t>21:0233:000688:0003:0001:00</t>
  </si>
  <si>
    <t>074O  :931232:00:------:--</t>
  </si>
  <si>
    <t>21:0849:000731</t>
  </si>
  <si>
    <t>21:0233:000689</t>
  </si>
  <si>
    <t>21:0233:000689:0003:0001:00</t>
  </si>
  <si>
    <t>074O  :931233:00:------:--</t>
  </si>
  <si>
    <t>21:0849:000732</t>
  </si>
  <si>
    <t>21:0233:000690</t>
  </si>
  <si>
    <t>21:0233:000690:0003:0001:00</t>
  </si>
  <si>
    <t>074O  :931234:00:------:--</t>
  </si>
  <si>
    <t>21:0849:000733</t>
  </si>
  <si>
    <t>21:0233:000691</t>
  </si>
  <si>
    <t>21:0233:000691:0003:0001:00</t>
  </si>
  <si>
    <t>074O  :931235:00:------:--</t>
  </si>
  <si>
    <t>21:0849:000734</t>
  </si>
  <si>
    <t>21:0233:000692</t>
  </si>
  <si>
    <t>21:0233:000692:0003:0001:00</t>
  </si>
  <si>
    <t>074O  :931236:00:------:--</t>
  </si>
  <si>
    <t>21:0849:000735</t>
  </si>
  <si>
    <t>21:0233:000693</t>
  </si>
  <si>
    <t>21:0233:000693:0003:0001:00</t>
  </si>
  <si>
    <t>074O  :931237:00:------:--</t>
  </si>
  <si>
    <t>21:0849:000736</t>
  </si>
  <si>
    <t>21:0233:000694</t>
  </si>
  <si>
    <t>21:0233:000694:0003:0001:00</t>
  </si>
  <si>
    <t>074O  :931238:00:------:--</t>
  </si>
  <si>
    <t>21:0849:000737</t>
  </si>
  <si>
    <t>21:0233:000695</t>
  </si>
  <si>
    <t>21:0233:000695:0003:0001:00</t>
  </si>
  <si>
    <t>074O  :931239:00:------:--</t>
  </si>
  <si>
    <t>21:0849:000738</t>
  </si>
  <si>
    <t>21:0233:000696</t>
  </si>
  <si>
    <t>21:0233:000696:0003:0001:00</t>
  </si>
  <si>
    <t>074O  :931240:00:------:--</t>
  </si>
  <si>
    <t>21:0849:000739</t>
  </si>
  <si>
    <t>21:0233:000697</t>
  </si>
  <si>
    <t>21:0233:000697:0003:0001:00</t>
  </si>
  <si>
    <t>074O  :931242:00:------:--</t>
  </si>
  <si>
    <t>21:0849:000740</t>
  </si>
  <si>
    <t>21:0233:000698</t>
  </si>
  <si>
    <t>21:0233:000698:0003:0001:00</t>
  </si>
  <si>
    <t>074O  :931243:10:------:--</t>
  </si>
  <si>
    <t>21:0849:000741</t>
  </si>
  <si>
    <t>21:0233:000699</t>
  </si>
  <si>
    <t>21:0233:000699:0003:0001:00</t>
  </si>
  <si>
    <t>074O  :931244:20:931243:10</t>
  </si>
  <si>
    <t>21:0849:000742</t>
  </si>
  <si>
    <t>21:0233:000699:0004:0001:00</t>
  </si>
  <si>
    <t>074O  :931245:00:------:--</t>
  </si>
  <si>
    <t>21:0849:000743</t>
  </si>
  <si>
    <t>21:0233:000700</t>
  </si>
  <si>
    <t>21:0233:000700:0003:0001:00</t>
  </si>
  <si>
    <t>074O  :931247:00:------:--</t>
  </si>
  <si>
    <t>21:0849:000744</t>
  </si>
  <si>
    <t>21:0233:000701</t>
  </si>
  <si>
    <t>21:0233:000701:0003:0001:00</t>
  </si>
  <si>
    <t>074O  :931248:00:------:--</t>
  </si>
  <si>
    <t>21:0849:000745</t>
  </si>
  <si>
    <t>21:0233:000702</t>
  </si>
  <si>
    <t>21:0233:000702:0003:0001:00</t>
  </si>
  <si>
    <t>074O  :931249:00:------:--</t>
  </si>
  <si>
    <t>21:0849:000746</t>
  </si>
  <si>
    <t>21:0233:000703</t>
  </si>
  <si>
    <t>21:0233:000703:0003:0001:00</t>
  </si>
  <si>
    <t>074O  :931250:00:------:--</t>
  </si>
  <si>
    <t>21:0849:000747</t>
  </si>
  <si>
    <t>21:0233:000704</t>
  </si>
  <si>
    <t>21:0233:000704:0003:0001:00</t>
  </si>
  <si>
    <t>074O  :931251:00:------:--</t>
  </si>
  <si>
    <t>21:0849:000748</t>
  </si>
  <si>
    <t>21:0233:000705</t>
  </si>
  <si>
    <t>21:0233:000705:0003:0001:00</t>
  </si>
  <si>
    <t>074O  :931252:00:------:--</t>
  </si>
  <si>
    <t>21:0849:000749</t>
  </si>
  <si>
    <t>21:0233:000706</t>
  </si>
  <si>
    <t>21:0233:000706:0003:0001:00</t>
  </si>
  <si>
    <t>074O  :931253:00:------:--</t>
  </si>
  <si>
    <t>21:0849:000750</t>
  </si>
  <si>
    <t>21:0233:000707</t>
  </si>
  <si>
    <t>21:0233:000707:0003:0001:00</t>
  </si>
  <si>
    <t>074O  :931254:00:------:--</t>
  </si>
  <si>
    <t>21:0849:000751</t>
  </si>
  <si>
    <t>21:0233:000708</t>
  </si>
  <si>
    <t>21:0233:000708:0003:0001:00</t>
  </si>
  <si>
    <t>074O  :931255:00:------:--</t>
  </si>
  <si>
    <t>21:0849:000752</t>
  </si>
  <si>
    <t>21:0233:000709</t>
  </si>
  <si>
    <t>21:0233:000709:0003:0001:00</t>
  </si>
  <si>
    <t>074O  :931256:00:------:--</t>
  </si>
  <si>
    <t>21:0849:000753</t>
  </si>
  <si>
    <t>21:0233:000710</t>
  </si>
  <si>
    <t>21:0233:000710:0003:0001:00</t>
  </si>
  <si>
    <t>074O  :931257:00:------:--</t>
  </si>
  <si>
    <t>21:0849:000754</t>
  </si>
  <si>
    <t>21:0233:000711</t>
  </si>
  <si>
    <t>21:0233:000711:0003:0001:00</t>
  </si>
  <si>
    <t>074O  :931258:00:------:--</t>
  </si>
  <si>
    <t>21:0849:000755</t>
  </si>
  <si>
    <t>21:0233:000712</t>
  </si>
  <si>
    <t>21:0233:000712:0003:0001:00</t>
  </si>
  <si>
    <t>074O  :931259:00:------:--</t>
  </si>
  <si>
    <t>21:0849:000756</t>
  </si>
  <si>
    <t>21:0233:000713</t>
  </si>
  <si>
    <t>21:0233:000713:0003:0001:00</t>
  </si>
  <si>
    <t>074O  :931260:00:------:--</t>
  </si>
  <si>
    <t>21:0849:000757</t>
  </si>
  <si>
    <t>21:0233:000714</t>
  </si>
  <si>
    <t>21:0233:000714:0003:0001:00</t>
  </si>
  <si>
    <t>074O  :931262:00:------:--</t>
  </si>
  <si>
    <t>21:0849:000758</t>
  </si>
  <si>
    <t>21:0233:000715</t>
  </si>
  <si>
    <t>21:0233:000715:0003:0001:00</t>
  </si>
  <si>
    <t>074O  :931263:00:------:--</t>
  </si>
  <si>
    <t>21:0849:000759</t>
  </si>
  <si>
    <t>21:0233:000716</t>
  </si>
  <si>
    <t>21:0233:000716:0003:0001:00</t>
  </si>
  <si>
    <t>074O  :931265:10:------:--</t>
  </si>
  <si>
    <t>21:0849:000760</t>
  </si>
  <si>
    <t>21:0233:000717</t>
  </si>
  <si>
    <t>21:0233:000717:0003:0001:00</t>
  </si>
  <si>
    <t>074O  :931266:20:931265:10</t>
  </si>
  <si>
    <t>21:0849:000761</t>
  </si>
  <si>
    <t>21:0233:000717:0004:0001:00</t>
  </si>
  <si>
    <t>074O  :931267:00:------:--</t>
  </si>
  <si>
    <t>21:0849:000762</t>
  </si>
  <si>
    <t>21:0233:000718</t>
  </si>
  <si>
    <t>21:0233:000718:0003:0001:00</t>
  </si>
  <si>
    <t>074O  :931268:00:------:--</t>
  </si>
  <si>
    <t>21:0849:000763</t>
  </si>
  <si>
    <t>21:0233:000719</t>
  </si>
  <si>
    <t>21:0233:000719:0003:0001:00</t>
  </si>
  <si>
    <t>074O  :931269:00:------:--</t>
  </si>
  <si>
    <t>21:0849:000764</t>
  </si>
  <si>
    <t>21:0233:000720</t>
  </si>
  <si>
    <t>21:0233:000720:0003:0001:00</t>
  </si>
  <si>
    <t>074O  :931270:00:------:--</t>
  </si>
  <si>
    <t>21:0849:000765</t>
  </si>
  <si>
    <t>21:0233:000721</t>
  </si>
  <si>
    <t>21:0233:000721:0003:0001:00</t>
  </si>
  <si>
    <t>074O  :931271:00:------:--</t>
  </si>
  <si>
    <t>21:0849:000766</t>
  </si>
  <si>
    <t>21:0233:000722</t>
  </si>
  <si>
    <t>21:0233:000722:0003:0001:00</t>
  </si>
  <si>
    <t>074O  :931272:00:------:--</t>
  </si>
  <si>
    <t>21:0849:000767</t>
  </si>
  <si>
    <t>21:0233:000723</t>
  </si>
  <si>
    <t>21:0233:000723:0003:0001:00</t>
  </si>
  <si>
    <t>074O  :931273:00:------:--</t>
  </si>
  <si>
    <t>21:0849:000768</t>
  </si>
  <si>
    <t>21:0233:000724</t>
  </si>
  <si>
    <t>21:0233:000724:0003:0001:00</t>
  </si>
  <si>
    <t>074O  :931274:00:------:--</t>
  </si>
  <si>
    <t>21:0849:000769</t>
  </si>
  <si>
    <t>21:0233:000725</t>
  </si>
  <si>
    <t>21:0233:000725:0003:0001:00</t>
  </si>
  <si>
    <t>074O  :933002:00:------:--</t>
  </si>
  <si>
    <t>21:0849:000770</t>
  </si>
  <si>
    <t>21:0233:000726</t>
  </si>
  <si>
    <t>21:0233:000726:0003:0001:00</t>
  </si>
  <si>
    <t>074O  :933003:00:------:--</t>
  </si>
  <si>
    <t>21:0849:000771</t>
  </si>
  <si>
    <t>21:0233:000727</t>
  </si>
  <si>
    <t>21:0233:000727:0003:0001:00</t>
  </si>
  <si>
    <t>074O  :933004:00:------:--</t>
  </si>
  <si>
    <t>21:0849:000772</t>
  </si>
  <si>
    <t>21:0233:000728</t>
  </si>
  <si>
    <t>21:0233:000728:0003:0001:00</t>
  </si>
  <si>
    <t>074O  :933005:00:------:--</t>
  </si>
  <si>
    <t>21:0849:000773</t>
  </si>
  <si>
    <t>21:0233:000729</t>
  </si>
  <si>
    <t>21:0233:000729:0003:0001:00</t>
  </si>
  <si>
    <t>074O  :933006:00:------:--</t>
  </si>
  <si>
    <t>21:0849:000774</t>
  </si>
  <si>
    <t>21:0233:000730</t>
  </si>
  <si>
    <t>21:0233:000730:0003:0001:00</t>
  </si>
  <si>
    <t>074O  :933007:10:------:--</t>
  </si>
  <si>
    <t>21:0849:000775</t>
  </si>
  <si>
    <t>21:0233:000731</t>
  </si>
  <si>
    <t>21:0233:000731:0003:0001:00</t>
  </si>
  <si>
    <t>074O  :933008:20:933007:10</t>
  </si>
  <si>
    <t>21:0849:000776</t>
  </si>
  <si>
    <t>21:0233:000731:0004:0001:00</t>
  </si>
  <si>
    <t>074O  :933009:00:------:--</t>
  </si>
  <si>
    <t>21:0849:000777</t>
  </si>
  <si>
    <t>21:0233:000732</t>
  </si>
  <si>
    <t>21:0233:000732:0003:0001:00</t>
  </si>
  <si>
    <t>074O  :933010:00:------:--</t>
  </si>
  <si>
    <t>21:0849:000778</t>
  </si>
  <si>
    <t>21:0233:000733</t>
  </si>
  <si>
    <t>21:0233:000733:0003:0001:00</t>
  </si>
  <si>
    <t>074O  :933011:00:------:--</t>
  </si>
  <si>
    <t>21:0849:000779</t>
  </si>
  <si>
    <t>21:0233:000734</t>
  </si>
  <si>
    <t>21:0233:000734:0003:0001:00</t>
  </si>
  <si>
    <t>074O  :933012:00:------:--</t>
  </si>
  <si>
    <t>21:0849:000780</t>
  </si>
  <si>
    <t>21:0233:000735</t>
  </si>
  <si>
    <t>21:0233:000735:0003:0001:00</t>
  </si>
  <si>
    <t>074O  :933013:00:------:--</t>
  </si>
  <si>
    <t>21:0849:000781</t>
  </si>
  <si>
    <t>21:0233:000736</t>
  </si>
  <si>
    <t>21:0233:000736:0003:0001:00</t>
  </si>
  <si>
    <t>074O  :933014:00:------:--</t>
  </si>
  <si>
    <t>21:0849:000782</t>
  </si>
  <si>
    <t>21:0233:000737</t>
  </si>
  <si>
    <t>21:0233:000737:0003:0001:00</t>
  </si>
  <si>
    <t>074O  :933016:00:------:--</t>
  </si>
  <si>
    <t>21:0849:000783</t>
  </si>
  <si>
    <t>21:0233:000738</t>
  </si>
  <si>
    <t>21:0233:000738:0003:0001:00</t>
  </si>
  <si>
    <t>074O  :933017:00:------:--</t>
  </si>
  <si>
    <t>21:0849:000784</t>
  </si>
  <si>
    <t>21:0233:000739</t>
  </si>
  <si>
    <t>21:0233:000739:0003:0001:00</t>
  </si>
  <si>
    <t>074O  :933018:00:------:--</t>
  </si>
  <si>
    <t>21:0849:000785</t>
  </si>
  <si>
    <t>21:0233:000740</t>
  </si>
  <si>
    <t>21:0233:000740:0003:0001:00</t>
  </si>
  <si>
    <t>074O  :933019:00:------:--</t>
  </si>
  <si>
    <t>21:0849:000786</t>
  </si>
  <si>
    <t>21:0233:000741</t>
  </si>
  <si>
    <t>21:0233:000741:0003:0001:00</t>
  </si>
  <si>
    <t>074O  :933020:00:------:--</t>
  </si>
  <si>
    <t>21:0849:000787</t>
  </si>
  <si>
    <t>21:0233:000742</t>
  </si>
  <si>
    <t>21:0233:000742:0003:0001:00</t>
  </si>
  <si>
    <t>074O  :933022:00:------:--</t>
  </si>
  <si>
    <t>21:0849:000788</t>
  </si>
  <si>
    <t>21:0233:000743</t>
  </si>
  <si>
    <t>21:0233:000743:0003:0001:00</t>
  </si>
  <si>
    <t>074O  :933023:00:------:--</t>
  </si>
  <si>
    <t>21:0849:000789</t>
  </si>
  <si>
    <t>21:0233:000744</t>
  </si>
  <si>
    <t>21:0233:000744:0003:0001:00</t>
  </si>
  <si>
    <t>074O  :933024:00:------:--</t>
  </si>
  <si>
    <t>21:0849:000790</t>
  </si>
  <si>
    <t>21:0233:000745</t>
  </si>
  <si>
    <t>21:0233:000745:0003:0001:00</t>
  </si>
  <si>
    <t>074O  :933025:00:------:--</t>
  </si>
  <si>
    <t>21:0849:000791</t>
  </si>
  <si>
    <t>21:0233:000746</t>
  </si>
  <si>
    <t>21:0233:000746:0003:0001:00</t>
  </si>
  <si>
    <t>074O  :933026:00:------:--</t>
  </si>
  <si>
    <t>21:0849:000792</t>
  </si>
  <si>
    <t>21:0233:000747</t>
  </si>
  <si>
    <t>21:0233:000747:0003:0001:00</t>
  </si>
  <si>
    <t>074O  :933027:00:------:--</t>
  </si>
  <si>
    <t>21:0849:000793</t>
  </si>
  <si>
    <t>21:0233:000748</t>
  </si>
  <si>
    <t>21:0233:000748:0003:0001:00</t>
  </si>
  <si>
    <t>074O  :933028:00:------:--</t>
  </si>
  <si>
    <t>21:0849:000794</t>
  </si>
  <si>
    <t>21:0233:000749</t>
  </si>
  <si>
    <t>21:0233:000749:0003:0001:00</t>
  </si>
  <si>
    <t>074O  :933029:00:------:--</t>
  </si>
  <si>
    <t>21:0849:000795</t>
  </si>
  <si>
    <t>21:0233:000750</t>
  </si>
  <si>
    <t>21:0233:000750:0003:0001:00</t>
  </si>
  <si>
    <t>074O  :933030:00:------:--</t>
  </si>
  <si>
    <t>21:0849:000796</t>
  </si>
  <si>
    <t>21:0233:000751</t>
  </si>
  <si>
    <t>21:0233:000751:0003:0001:00</t>
  </si>
  <si>
    <t>074O  :933031:10:------:--</t>
  </si>
  <si>
    <t>21:0849:000797</t>
  </si>
  <si>
    <t>21:0233:000752</t>
  </si>
  <si>
    <t>21:0233:000752:0003:0001:00</t>
  </si>
  <si>
    <t>074O  :933032:20:933031:10</t>
  </si>
  <si>
    <t>21:0849:000798</t>
  </si>
  <si>
    <t>21:0233:000752:0004:0001:00</t>
  </si>
  <si>
    <t>074O  :933033:00:------:--</t>
  </si>
  <si>
    <t>21:0849:000799</t>
  </si>
  <si>
    <t>21:0233:000753</t>
  </si>
  <si>
    <t>21:0233:000753:0003:0001:00</t>
  </si>
  <si>
    <t>074O  :933034:00:------:--</t>
  </si>
  <si>
    <t>21:0849:000800</t>
  </si>
  <si>
    <t>21:0233:000754</t>
  </si>
  <si>
    <t>21:0233:000754:0003:0001:00</t>
  </si>
  <si>
    <t>074O  :933035:00:------:--</t>
  </si>
  <si>
    <t>21:0849:000801</t>
  </si>
  <si>
    <t>21:0233:000755</t>
  </si>
  <si>
    <t>21:0233:000755:0003:0001:00</t>
  </si>
  <si>
    <t>074O  :933037:00:------:--</t>
  </si>
  <si>
    <t>21:0849:000802</t>
  </si>
  <si>
    <t>21:0233:000756</t>
  </si>
  <si>
    <t>21:0233:000756:0003:0001:00</t>
  </si>
  <si>
    <t>074O  :933038:00:------:--</t>
  </si>
  <si>
    <t>21:0849:000803</t>
  </si>
  <si>
    <t>21:0233:000757</t>
  </si>
  <si>
    <t>21:0233:000757:0003:0001:00</t>
  </si>
  <si>
    <t>074O  :933039:00:------:--</t>
  </si>
  <si>
    <t>21:0849:000804</t>
  </si>
  <si>
    <t>21:0233:000758</t>
  </si>
  <si>
    <t>21:0233:000758:0003:0001:00</t>
  </si>
  <si>
    <t>074O  :933040:00:------:--</t>
  </si>
  <si>
    <t>21:0849:000805</t>
  </si>
  <si>
    <t>21:0233:000759</t>
  </si>
  <si>
    <t>21:0233:000759:0003:0001:00</t>
  </si>
  <si>
    <t>074O  :933042:00:------:--</t>
  </si>
  <si>
    <t>21:0849:000806</t>
  </si>
  <si>
    <t>21:0233:000760</t>
  </si>
  <si>
    <t>21:0233:000760:0003:0001:00</t>
  </si>
  <si>
    <t>0.51</t>
  </si>
  <si>
    <t>074O  :933043:00:------:--</t>
  </si>
  <si>
    <t>21:0849:000807</t>
  </si>
  <si>
    <t>21:0233:000761</t>
  </si>
  <si>
    <t>21:0233:000761:0003:0001:00</t>
  </si>
  <si>
    <t>074O  :933044:00:------:--</t>
  </si>
  <si>
    <t>21:0849:000808</t>
  </si>
  <si>
    <t>21:0233:000762</t>
  </si>
  <si>
    <t>21:0233:000762:0003:0001:00</t>
  </si>
  <si>
    <t>074O  :933045:00:------:--</t>
  </si>
  <si>
    <t>21:0849:000809</t>
  </si>
  <si>
    <t>21:0233:000763</t>
  </si>
  <si>
    <t>21:0233:000763:0003:0001:00</t>
  </si>
  <si>
    <t>074O  :933046:00:------:--</t>
  </si>
  <si>
    <t>21:0849:000810</t>
  </si>
  <si>
    <t>21:0233:000764</t>
  </si>
  <si>
    <t>21:0233:000764:0003:0001:00</t>
  </si>
  <si>
    <t>074O  :933048:00:------:--</t>
  </si>
  <si>
    <t>21:0849:000811</t>
  </si>
  <si>
    <t>21:0233:000765</t>
  </si>
  <si>
    <t>21:0233:000765:0003:0001:00</t>
  </si>
  <si>
    <t>074O  :933049:00:------:--</t>
  </si>
  <si>
    <t>21:0849:000812</t>
  </si>
  <si>
    <t>21:0233:000766</t>
  </si>
  <si>
    <t>21:0233:000766:0003:0001:00</t>
  </si>
  <si>
    <t>074O  :933050:00:------:--</t>
  </si>
  <si>
    <t>21:0849:000813</t>
  </si>
  <si>
    <t>21:0233:000767</t>
  </si>
  <si>
    <t>21:0233:000767:0003:0001:00</t>
  </si>
  <si>
    <t>074O  :933051:00:------:--</t>
  </si>
  <si>
    <t>21:0849:000814</t>
  </si>
  <si>
    <t>21:0233:000768</t>
  </si>
  <si>
    <t>21:0233:000768:0003:0001:00</t>
  </si>
  <si>
    <t>074O  :933052:00:------:--</t>
  </si>
  <si>
    <t>21:0849:000815</t>
  </si>
  <si>
    <t>21:0233:000769</t>
  </si>
  <si>
    <t>21:0233:000769:0003:0001:00</t>
  </si>
  <si>
    <t>074O  :933053:00:------:--</t>
  </si>
  <si>
    <t>21:0849:000816</t>
  </si>
  <si>
    <t>21:0233:000770</t>
  </si>
  <si>
    <t>21:0233:000770:0003:0001:00</t>
  </si>
  <si>
    <t>074O  :933054:10:------:--</t>
  </si>
  <si>
    <t>21:0849:000817</t>
  </si>
  <si>
    <t>21:0233:000771</t>
  </si>
  <si>
    <t>21:0233:000771:0003:0001:00</t>
  </si>
  <si>
    <t>074O  :933055:20:933054:10</t>
  </si>
  <si>
    <t>21:0849:000818</t>
  </si>
  <si>
    <t>21:0233:000771:0004:0001:00</t>
  </si>
  <si>
    <t>074O  :933056:00:------:--</t>
  </si>
  <si>
    <t>21:0849:000819</t>
  </si>
  <si>
    <t>21:0233:000772</t>
  </si>
  <si>
    <t>21:0233:000772:0003:0001:00</t>
  </si>
  <si>
    <t>074O  :933057:00:------:--</t>
  </si>
  <si>
    <t>21:0849:000820</t>
  </si>
  <si>
    <t>21:0233:000773</t>
  </si>
  <si>
    <t>21:0233:000773:0003:0001:00</t>
  </si>
  <si>
    <t>074O  :933058:00:------:--</t>
  </si>
  <si>
    <t>21:0849:000821</t>
  </si>
  <si>
    <t>21:0233:000774</t>
  </si>
  <si>
    <t>21:0233:000774:0003:0001:00</t>
  </si>
  <si>
    <t>074O  :933059:00:------:--</t>
  </si>
  <si>
    <t>21:0849:000822</t>
  </si>
  <si>
    <t>21:0233:000775</t>
  </si>
  <si>
    <t>21:0233:000775:0003:0001:00</t>
  </si>
  <si>
    <t>074O  :933060:00:------:--</t>
  </si>
  <si>
    <t>21:0849:000823</t>
  </si>
  <si>
    <t>21:0233:000776</t>
  </si>
  <si>
    <t>21:0233:000776:0003:0001:00</t>
  </si>
  <si>
    <t>074O  :933062:00:------:--</t>
  </si>
  <si>
    <t>21:0849:000824</t>
  </si>
  <si>
    <t>21:0233:000777</t>
  </si>
  <si>
    <t>21:0233:000777:0003:0001:00</t>
  </si>
  <si>
    <t>074O  :933063:10:------:--</t>
  </si>
  <si>
    <t>21:0849:000825</t>
  </si>
  <si>
    <t>21:0233:000778</t>
  </si>
  <si>
    <t>21:0233:000778:0003:0001:00</t>
  </si>
  <si>
    <t>074O  :933064:20:933063:10</t>
  </si>
  <si>
    <t>21:0849:000826</t>
  </si>
  <si>
    <t>21:0233:000778:0004:0001:00</t>
  </si>
  <si>
    <t>074O  :933065:00:------:--</t>
  </si>
  <si>
    <t>21:0849:000827</t>
  </si>
  <si>
    <t>21:0233:000779</t>
  </si>
  <si>
    <t>21:0233:000779:0003:0001:00</t>
  </si>
  <si>
    <t>074O  :933066:00:------:--</t>
  </si>
  <si>
    <t>21:0849:000828</t>
  </si>
  <si>
    <t>21:0233:000780</t>
  </si>
  <si>
    <t>21:0233:000780:0003:0001:00</t>
  </si>
  <si>
    <t>074O  :933067:00:------:--</t>
  </si>
  <si>
    <t>21:0849:000829</t>
  </si>
  <si>
    <t>21:0233:000781</t>
  </si>
  <si>
    <t>21:0233:000781:0003:0001:00</t>
  </si>
  <si>
    <t>074O  :933068:00:------:--</t>
  </si>
  <si>
    <t>21:0849:000830</t>
  </si>
  <si>
    <t>21:0233:000782</t>
  </si>
  <si>
    <t>21:0233:000782:0003:0001:00</t>
  </si>
  <si>
    <t>074O  :933070:00:------:--</t>
  </si>
  <si>
    <t>21:0849:000831</t>
  </si>
  <si>
    <t>21:0233:000783</t>
  </si>
  <si>
    <t>21:0233:000783:0003:0001:00</t>
  </si>
  <si>
    <t>074O  :933071:00:------:--</t>
  </si>
  <si>
    <t>21:0849:000832</t>
  </si>
  <si>
    <t>21:0233:000784</t>
  </si>
  <si>
    <t>21:0233:000784:0003:0001:00</t>
  </si>
  <si>
    <t>074O  :933072:00:------:--</t>
  </si>
  <si>
    <t>21:0849:000833</t>
  </si>
  <si>
    <t>21:0233:000785</t>
  </si>
  <si>
    <t>21:0233:000785:0003:0001:00</t>
  </si>
  <si>
    <t>074O  :933073:00:------:--</t>
  </si>
  <si>
    <t>21:0849:000834</t>
  </si>
  <si>
    <t>21:0233:000786</t>
  </si>
  <si>
    <t>21:0233:000786:0003:0001:00</t>
  </si>
  <si>
    <t>074O  :933074:00:------:--</t>
  </si>
  <si>
    <t>21:0849:000835</t>
  </si>
  <si>
    <t>21:0233:000787</t>
  </si>
  <si>
    <t>21:0233:000787:0003:0001:00</t>
  </si>
  <si>
    <t>074O  :933075:00:------:--</t>
  </si>
  <si>
    <t>21:0849:000836</t>
  </si>
  <si>
    <t>21:0233:000788</t>
  </si>
  <si>
    <t>21:0233:000788:0003:0001:00</t>
  </si>
  <si>
    <t>074O  :933076:00:------:--</t>
  </si>
  <si>
    <t>21:0849:000837</t>
  </si>
  <si>
    <t>21:0233:000789</t>
  </si>
  <si>
    <t>21:0233:000789:0003:0001:00</t>
  </si>
  <si>
    <t>074O  :933077:00:------:--</t>
  </si>
  <si>
    <t>21:0849:000838</t>
  </si>
  <si>
    <t>21:0233:000790</t>
  </si>
  <si>
    <t>21:0233:000790:0003:0001:00</t>
  </si>
  <si>
    <t>074O  :933078:00:------:--</t>
  </si>
  <si>
    <t>21:0849:000839</t>
  </si>
  <si>
    <t>21:0233:000791</t>
  </si>
  <si>
    <t>21:0233:000791:0003:0001:00</t>
  </si>
  <si>
    <t>074O  :933079:00:------:--</t>
  </si>
  <si>
    <t>21:0849:000840</t>
  </si>
  <si>
    <t>21:0233:000792</t>
  </si>
  <si>
    <t>21:0233:000792:0003:0001:00</t>
  </si>
  <si>
    <t>074O  :933080:00:------:--</t>
  </si>
  <si>
    <t>21:0849:000841</t>
  </si>
  <si>
    <t>21:0233:000793</t>
  </si>
  <si>
    <t>21:0233:000793:0003:0001:00</t>
  </si>
  <si>
    <t>074O  :933083:10:------:--</t>
  </si>
  <si>
    <t>21:0849:000842</t>
  </si>
  <si>
    <t>21:0233:000794</t>
  </si>
  <si>
    <t>21:0233:000794:0003:0001:00</t>
  </si>
  <si>
    <t>1.9</t>
  </si>
  <si>
    <t>074O  :933084:20:933083:10</t>
  </si>
  <si>
    <t>21:0849:000843</t>
  </si>
  <si>
    <t>21:0233:000794:0004:0001:00</t>
  </si>
  <si>
    <t>074O  :933085:00:------:--</t>
  </si>
  <si>
    <t>21:0849:000844</t>
  </si>
  <si>
    <t>21:0233:000795</t>
  </si>
  <si>
    <t>21:0233:000795:0003:0001:00</t>
  </si>
  <si>
    <t>074O  :933086:00:------:--</t>
  </si>
  <si>
    <t>21:0849:000845</t>
  </si>
  <si>
    <t>21:0233:000796</t>
  </si>
  <si>
    <t>21:0233:000796:0003:0001:00</t>
  </si>
  <si>
    <t>074O  :933087:00:------:--</t>
  </si>
  <si>
    <t>21:0849:000846</t>
  </si>
  <si>
    <t>21:0233:000797</t>
  </si>
  <si>
    <t>21:0233:000797:0003:0001:00</t>
  </si>
  <si>
    <t>074O  :933088:00:------:--</t>
  </si>
  <si>
    <t>21:0849:000847</t>
  </si>
  <si>
    <t>21:0233:000798</t>
  </si>
  <si>
    <t>21:0233:000798:0003:0001:00</t>
  </si>
  <si>
    <t>074O  :933089:00:------:--</t>
  </si>
  <si>
    <t>21:0849:000848</t>
  </si>
  <si>
    <t>21:0233:000799</t>
  </si>
  <si>
    <t>21:0233:000799:0003:0001:00</t>
  </si>
  <si>
    <t>074O  :933090:00:------:--</t>
  </si>
  <si>
    <t>21:0849:000849</t>
  </si>
  <si>
    <t>21:0233:000800</t>
  </si>
  <si>
    <t>21:0233:000800:0003:0001:00</t>
  </si>
  <si>
    <t>074O  :933091:00:------:--</t>
  </si>
  <si>
    <t>21:0849:000850</t>
  </si>
  <si>
    <t>21:0233:000801</t>
  </si>
  <si>
    <t>21:0233:000801:0003:0001:00</t>
  </si>
  <si>
    <t>074O  :933092:00:------:--</t>
  </si>
  <si>
    <t>21:0849:000851</t>
  </si>
  <si>
    <t>21:0233:000802</t>
  </si>
  <si>
    <t>21:0233:000802:0003:0001:00</t>
  </si>
  <si>
    <t>074O  :933093:00:------:--</t>
  </si>
  <si>
    <t>21:0849:000852</t>
  </si>
  <si>
    <t>21:0233:000803</t>
  </si>
  <si>
    <t>21:0233:000803:0003:0001:00</t>
  </si>
  <si>
    <t>074O  :933094:00:------:--</t>
  </si>
  <si>
    <t>21:0849:000853</t>
  </si>
  <si>
    <t>21:0233:000804</t>
  </si>
  <si>
    <t>21:0233:000804:0003:0001:00</t>
  </si>
  <si>
    <t>074O  :933095:00:------:--</t>
  </si>
  <si>
    <t>21:0849:000854</t>
  </si>
  <si>
    <t>21:0233:000805</t>
  </si>
  <si>
    <t>21:0233:000805:0003:0001:00</t>
  </si>
  <si>
    <t>074O  :933096:00:------:--</t>
  </si>
  <si>
    <t>21:0849:000855</t>
  </si>
  <si>
    <t>21:0233:000806</t>
  </si>
  <si>
    <t>21:0233:000806:0003:0001:00</t>
  </si>
  <si>
    <t>074O  :933097:00:------:--</t>
  </si>
  <si>
    <t>21:0849:000856</t>
  </si>
  <si>
    <t>21:0233:000807</t>
  </si>
  <si>
    <t>21:0233:000807:0003:0001:00</t>
  </si>
  <si>
    <t>074O  :933098:00:------:--</t>
  </si>
  <si>
    <t>21:0849:000857</t>
  </si>
  <si>
    <t>21:0233:000808</t>
  </si>
  <si>
    <t>21:0233:000808:0003:0001:00</t>
  </si>
  <si>
    <t>074O  :933099:00:------:--</t>
  </si>
  <si>
    <t>21:0849:000858</t>
  </si>
  <si>
    <t>21:0233:000809</t>
  </si>
  <si>
    <t>21:0233:000809:0003:0001:00</t>
  </si>
  <si>
    <t>074O  :933100:00:------:--</t>
  </si>
  <si>
    <t>21:0849:000859</t>
  </si>
  <si>
    <t>21:0233:000810</t>
  </si>
  <si>
    <t>21:0233:000810:0003:0001:00</t>
  </si>
  <si>
    <t>074O  :933102:00:------:--</t>
  </si>
  <si>
    <t>21:0849:000860</t>
  </si>
  <si>
    <t>21:0233:000811</t>
  </si>
  <si>
    <t>21:0233:000811:0003:0001:00</t>
  </si>
  <si>
    <t>074O  :933103:00:------:--</t>
  </si>
  <si>
    <t>21:0849:000861</t>
  </si>
  <si>
    <t>21:0233:000812</t>
  </si>
  <si>
    <t>21:0233:000812:0003:0001:00</t>
  </si>
  <si>
    <t>074O  :933105:00:------:--</t>
  </si>
  <si>
    <t>21:0849:000862</t>
  </si>
  <si>
    <t>21:0233:000813</t>
  </si>
  <si>
    <t>21:0233:000813:0003:0001:00</t>
  </si>
  <si>
    <t>074O  :933106:00:------:--</t>
  </si>
  <si>
    <t>21:0849:000863</t>
  </si>
  <si>
    <t>21:0233:000814</t>
  </si>
  <si>
    <t>21:0233:000814:0003:0001:00</t>
  </si>
  <si>
    <t>2.2</t>
  </si>
  <si>
    <t>074O  :933107:00:------:--</t>
  </si>
  <si>
    <t>21:0849:000864</t>
  </si>
  <si>
    <t>21:0233:000815</t>
  </si>
  <si>
    <t>21:0233:000815:0003:0001:00</t>
  </si>
  <si>
    <t>074O  :933108:00:------:--</t>
  </si>
  <si>
    <t>21:0849:000865</t>
  </si>
  <si>
    <t>21:0233:000816</t>
  </si>
  <si>
    <t>21:0233:000816:0003:0001:00</t>
  </si>
  <si>
    <t>074O  :933109:00:------:--</t>
  </si>
  <si>
    <t>21:0849:000866</t>
  </si>
  <si>
    <t>21:0233:000817</t>
  </si>
  <si>
    <t>21:0233:000817:0003:0001:00</t>
  </si>
  <si>
    <t>074O  :933110:00:------:--</t>
  </si>
  <si>
    <t>21:0849:000867</t>
  </si>
  <si>
    <t>21:0233:000818</t>
  </si>
  <si>
    <t>21:0233:000818:0003:0001:00</t>
  </si>
  <si>
    <t>074O  :933111:00:------:--</t>
  </si>
  <si>
    <t>21:0849:000868</t>
  </si>
  <si>
    <t>21:0233:000819</t>
  </si>
  <si>
    <t>21:0233:000819:0003:0001:00</t>
  </si>
  <si>
    <t>074O  :933112:00:------:--</t>
  </si>
  <si>
    <t>21:0849:000869</t>
  </si>
  <si>
    <t>21:0233:000820</t>
  </si>
  <si>
    <t>21:0233:000820:0003:0001:00</t>
  </si>
  <si>
    <t>074O  :933113:00:------:--</t>
  </si>
  <si>
    <t>21:0849:000870</t>
  </si>
  <si>
    <t>21:0233:000821</t>
  </si>
  <si>
    <t>21:0233:000821:0003:0001:00</t>
  </si>
  <si>
    <t>074O  :933114:10:------:--</t>
  </si>
  <si>
    <t>21:0849:000871</t>
  </si>
  <si>
    <t>21:0233:000822</t>
  </si>
  <si>
    <t>21:0233:000822:0003:0001:00</t>
  </si>
  <si>
    <t>074O  :933115:20:933114:10</t>
  </si>
  <si>
    <t>21:0849:000872</t>
  </si>
  <si>
    <t>21:0233:000822:0004:0001:00</t>
  </si>
  <si>
    <t>074O  :933116:00:------:--</t>
  </si>
  <si>
    <t>21:0849:000873</t>
  </si>
  <si>
    <t>21:0233:000823</t>
  </si>
  <si>
    <t>21:0233:000823:0003:0001:00</t>
  </si>
  <si>
    <t>074O  :933117:00:------:--</t>
  </si>
  <si>
    <t>21:0849:000874</t>
  </si>
  <si>
    <t>21:0233:000824</t>
  </si>
  <si>
    <t>21:0233:000824:0003:0001:00</t>
  </si>
  <si>
    <t>074O  :933118:00:------:--</t>
  </si>
  <si>
    <t>21:0849:000875</t>
  </si>
  <si>
    <t>21:0233:000825</t>
  </si>
  <si>
    <t>21:0233:000825:0003:0001:00</t>
  </si>
  <si>
    <t>074O  :933119:00:------:--</t>
  </si>
  <si>
    <t>21:0849:000876</t>
  </si>
  <si>
    <t>21:0233:000826</t>
  </si>
  <si>
    <t>21:0233:000826:0003:0001:00</t>
  </si>
  <si>
    <t>074O  :933120:00:------:--</t>
  </si>
  <si>
    <t>21:0849:000877</t>
  </si>
  <si>
    <t>21:0233:000827</t>
  </si>
  <si>
    <t>21:0233:000827:0003:0001:00</t>
  </si>
  <si>
    <t>074O  :933122:00:------:--</t>
  </si>
  <si>
    <t>21:0849:000878</t>
  </si>
  <si>
    <t>21:0233:000828</t>
  </si>
  <si>
    <t>21:0233:000828:0003:0001:00</t>
  </si>
  <si>
    <t>074O  :933123:10:------:--</t>
  </si>
  <si>
    <t>21:0849:000879</t>
  </si>
  <si>
    <t>21:0233:000829</t>
  </si>
  <si>
    <t>21:0233:000829:0003:0001:00</t>
  </si>
  <si>
    <t>074O  :933124:20:933123:10</t>
  </si>
  <si>
    <t>21:0849:000880</t>
  </si>
  <si>
    <t>21:0233:000829:0004:0001:00</t>
  </si>
  <si>
    <t>074O  :933125:00:------:--</t>
  </si>
  <si>
    <t>21:0849:000881</t>
  </si>
  <si>
    <t>21:0233:000830</t>
  </si>
  <si>
    <t>21:0233:000830:0003:0001:00</t>
  </si>
  <si>
    <t>074O  :933126:00:------:--</t>
  </si>
  <si>
    <t>21:0849:000882</t>
  </si>
  <si>
    <t>21:0233:000831</t>
  </si>
  <si>
    <t>21:0233:000831:0003:0001:00</t>
  </si>
  <si>
    <t>074O  :933127:00:------:--</t>
  </si>
  <si>
    <t>21:0849:000883</t>
  </si>
  <si>
    <t>21:0233:000832</t>
  </si>
  <si>
    <t>21:0233:000832:0003:0001:00</t>
  </si>
  <si>
    <t>074O  :933128:00:------:--</t>
  </si>
  <si>
    <t>21:0849:000884</t>
  </si>
  <si>
    <t>21:0233:000833</t>
  </si>
  <si>
    <t>21:0233:000833:0003:0001:00</t>
  </si>
  <si>
    <t>074O  :933130:00:------:--</t>
  </si>
  <si>
    <t>21:0849:000885</t>
  </si>
  <si>
    <t>21:0233:000834</t>
  </si>
  <si>
    <t>21:0233:000834:0003:0001:00</t>
  </si>
  <si>
    <t>074O  :933131:00:------:--</t>
  </si>
  <si>
    <t>21:0849:000886</t>
  </si>
  <si>
    <t>21:0233:000835</t>
  </si>
  <si>
    <t>21:0233:000835:0003:0001:00</t>
  </si>
  <si>
    <t>074O  :933132:00:------:--</t>
  </si>
  <si>
    <t>21:0849:000887</t>
  </si>
  <si>
    <t>21:0233:000836</t>
  </si>
  <si>
    <t>21:0233:000836:0003:0001:00</t>
  </si>
  <si>
    <t>074O  :933133:00:------:--</t>
  </si>
  <si>
    <t>21:0849:000888</t>
  </si>
  <si>
    <t>21:0233:000837</t>
  </si>
  <si>
    <t>21:0233:000837:0003:0001:00</t>
  </si>
  <si>
    <t>074O  :933134:00:------:--</t>
  </si>
  <si>
    <t>21:0849:000889</t>
  </si>
  <si>
    <t>21:0233:000838</t>
  </si>
  <si>
    <t>21:0233:000838:0003:0001:00</t>
  </si>
  <si>
    <t>074O  :933135:00:------:--</t>
  </si>
  <si>
    <t>21:0849:000890</t>
  </si>
  <si>
    <t>21:0233:000839</t>
  </si>
  <si>
    <t>21:0233:000839:0003:0001:00</t>
  </si>
  <si>
    <t>074O  :933136:00:------:--</t>
  </si>
  <si>
    <t>21:0849:000891</t>
  </si>
  <si>
    <t>21:0233:000840</t>
  </si>
  <si>
    <t>21:0233:000840:0003:0001:00</t>
  </si>
  <si>
    <t>074O  :933137:00:------:--</t>
  </si>
  <si>
    <t>21:0849:000892</t>
  </si>
  <si>
    <t>21:0233:000841</t>
  </si>
  <si>
    <t>21:0233:000841:0003:0001:00</t>
  </si>
  <si>
    <t>074O  :933138:00:------:--</t>
  </si>
  <si>
    <t>21:0849:000893</t>
  </si>
  <si>
    <t>21:0233:000842</t>
  </si>
  <si>
    <t>21:0233:000842:0003:0001:00</t>
  </si>
  <si>
    <t>074O  :933139:00:------:--</t>
  </si>
  <si>
    <t>21:0849:000894</t>
  </si>
  <si>
    <t>21:0233:000843</t>
  </si>
  <si>
    <t>21:0233:000843:0003:0001:00</t>
  </si>
  <si>
    <t>074O  :933140:00:------:--</t>
  </si>
  <si>
    <t>21:0849:000895</t>
  </si>
  <si>
    <t>21:0233:000844</t>
  </si>
  <si>
    <t>21:0233:000844:0003:0001:00</t>
  </si>
  <si>
    <t>074O  :933142:00:------:--</t>
  </si>
  <si>
    <t>21:0849:000896</t>
  </si>
  <si>
    <t>21:0233:000845</t>
  </si>
  <si>
    <t>21:0233:000845:0003:0001:00</t>
  </si>
  <si>
    <t>074O  :933143:00:------:--</t>
  </si>
  <si>
    <t>21:0849:000897</t>
  </si>
  <si>
    <t>21:0233:000846</t>
  </si>
  <si>
    <t>21:0233:000846:0003:0001:00</t>
  </si>
  <si>
    <t>074O  :933144:10:------:--</t>
  </si>
  <si>
    <t>21:0849:000898</t>
  </si>
  <si>
    <t>21:0233:000847</t>
  </si>
  <si>
    <t>21:0233:000847:0003:0001:00</t>
  </si>
  <si>
    <t>074O  :933145:20:933144:10</t>
  </si>
  <si>
    <t>21:0849:000899</t>
  </si>
  <si>
    <t>21:0233:000847:0004:0001:00</t>
  </si>
  <si>
    <t>074O  :933146:00:------:--</t>
  </si>
  <si>
    <t>21:0849:000900</t>
  </si>
  <si>
    <t>21:0233:000848</t>
  </si>
  <si>
    <t>21:0233:000848:0003:0001:00</t>
  </si>
  <si>
    <t>074O  :933148:00:------:--</t>
  </si>
  <si>
    <t>21:0849:000901</t>
  </si>
  <si>
    <t>21:0233:000849</t>
  </si>
  <si>
    <t>21:0233:000849:0003:0001:00</t>
  </si>
  <si>
    <t>074O  :933149:00:------:--</t>
  </si>
  <si>
    <t>21:0849:000902</t>
  </si>
  <si>
    <t>21:0233:000850</t>
  </si>
  <si>
    <t>21:0233:000850:0003:0001:00</t>
  </si>
  <si>
    <t>074O  :933150:00:------:--</t>
  </si>
  <si>
    <t>21:0849:000903</t>
  </si>
  <si>
    <t>21:0233:000851</t>
  </si>
  <si>
    <t>21:0233:000851:0003:0001:00</t>
  </si>
  <si>
    <t>074O  :933151:00:------:--</t>
  </si>
  <si>
    <t>21:0849:000904</t>
  </si>
  <si>
    <t>21:0233:000852</t>
  </si>
  <si>
    <t>21:0233:000852:0003:0001:00</t>
  </si>
  <si>
    <t>074O  :933152:00:------:--</t>
  </si>
  <si>
    <t>21:0849:000905</t>
  </si>
  <si>
    <t>21:0233:000853</t>
  </si>
  <si>
    <t>21:0233:000853:0003:0001:00</t>
  </si>
  <si>
    <t>074O  :933153:00:------:--</t>
  </si>
  <si>
    <t>21:0849:000906</t>
  </si>
  <si>
    <t>21:0233:000854</t>
  </si>
  <si>
    <t>21:0233:000854:0003:0001:00</t>
  </si>
  <si>
    <t>074O  :933154:00:------:--</t>
  </si>
  <si>
    <t>21:0849:000907</t>
  </si>
  <si>
    <t>21:0233:000855</t>
  </si>
  <si>
    <t>21:0233:000855:0003:0001:00</t>
  </si>
  <si>
    <t>074O  :933155:00:------:--</t>
  </si>
  <si>
    <t>21:0849:000908</t>
  </si>
  <si>
    <t>21:0233:000856</t>
  </si>
  <si>
    <t>21:0233:000856:0003:0001:00</t>
  </si>
  <si>
    <t>074O  :933156:00:------:--</t>
  </si>
  <si>
    <t>21:0849:000909</t>
  </si>
  <si>
    <t>21:0233:000857</t>
  </si>
  <si>
    <t>21:0233:000857:0003:0001:00</t>
  </si>
  <si>
    <t>074O  :933157:00:------:--</t>
  </si>
  <si>
    <t>21:0849:000910</t>
  </si>
  <si>
    <t>21:0233:000858</t>
  </si>
  <si>
    <t>21:0233:000858:0003:0001:00</t>
  </si>
  <si>
    <t>074O  :933158:00:------:--</t>
  </si>
  <si>
    <t>21:0849:000911</t>
  </si>
  <si>
    <t>21:0233:000859</t>
  </si>
  <si>
    <t>21:0233:000859:0003:0001:00</t>
  </si>
  <si>
    <t>074O  :933159:00:------:--</t>
  </si>
  <si>
    <t>21:0849:000912</t>
  </si>
  <si>
    <t>21:0233:000860</t>
  </si>
  <si>
    <t>21:0233:000860:0003:0001:00</t>
  </si>
  <si>
    <t>074O  :933160:00:------:--</t>
  </si>
  <si>
    <t>21:0849:000913</t>
  </si>
  <si>
    <t>21:0233:000861</t>
  </si>
  <si>
    <t>21:0233:000861:0003:0001:00</t>
  </si>
  <si>
    <t>074O  :933162:00:------:--</t>
  </si>
  <si>
    <t>21:0849:000914</t>
  </si>
  <si>
    <t>21:0233:000862</t>
  </si>
  <si>
    <t>21:0233:000862:0003:0001:00</t>
  </si>
  <si>
    <t>074O  :933163:00:------:--</t>
  </si>
  <si>
    <t>21:0849:000915</t>
  </si>
  <si>
    <t>21:0233:000863</t>
  </si>
  <si>
    <t>21:0233:000863:0003:0001:00</t>
  </si>
  <si>
    <t>074O  :933164:00:------:--</t>
  </si>
  <si>
    <t>21:0849:000916</t>
  </si>
  <si>
    <t>21:0233:000864</t>
  </si>
  <si>
    <t>21:0233:000864:0003:0001:00</t>
  </si>
  <si>
    <t>074O  :933165:10:------:--</t>
  </si>
  <si>
    <t>21:0849:000917</t>
  </si>
  <si>
    <t>21:0233:000865</t>
  </si>
  <si>
    <t>21:0233:000865:0003:0001:00</t>
  </si>
  <si>
    <t>074O  :933166:20:933165:10</t>
  </si>
  <si>
    <t>21:0849:000918</t>
  </si>
  <si>
    <t>21:0233:000865:0004:0001:00</t>
  </si>
  <si>
    <t>074O  :933167:00:------:--</t>
  </si>
  <si>
    <t>21:0849:000919</t>
  </si>
  <si>
    <t>21:0233:000866</t>
  </si>
  <si>
    <t>21:0233:000866:0003:0001:00</t>
  </si>
  <si>
    <t>074O  :933168:00:------:--</t>
  </si>
  <si>
    <t>21:0849:000920</t>
  </si>
  <si>
    <t>21:0233:000867</t>
  </si>
  <si>
    <t>21:0233:000867:0003:0001:00</t>
  </si>
  <si>
    <t>074O  :933169:00:------:--</t>
  </si>
  <si>
    <t>21:0849:000921</t>
  </si>
  <si>
    <t>21:0233:000868</t>
  </si>
  <si>
    <t>21:0233:000868:0003:0001:00</t>
  </si>
  <si>
    <t>074O  :933170:00:------:--</t>
  </si>
  <si>
    <t>21:0849:000922</t>
  </si>
  <si>
    <t>21:0233:000869</t>
  </si>
  <si>
    <t>21:0233:000869:0003:0001:00</t>
  </si>
  <si>
    <t>074O  :933171:00:------:--</t>
  </si>
  <si>
    <t>21:0849:000923</t>
  </si>
  <si>
    <t>21:0233:000870</t>
  </si>
  <si>
    <t>21:0233:000870:0003:0001:00</t>
  </si>
  <si>
    <t>074O  :933172:00:------:--</t>
  </si>
  <si>
    <t>21:0849:000924</t>
  </si>
  <si>
    <t>21:0233:000871</t>
  </si>
  <si>
    <t>21:0233:000871:0003:0001:00</t>
  </si>
  <si>
    <t>074O  :933173:00:------:--</t>
  </si>
  <si>
    <t>21:0849:000925</t>
  </si>
  <si>
    <t>21:0233:000872</t>
  </si>
  <si>
    <t>21:0233:000872:0003:0001:00</t>
  </si>
  <si>
    <t>074O  :933175:00:------:--</t>
  </si>
  <si>
    <t>21:0849:000926</t>
  </si>
  <si>
    <t>21:0233:000873</t>
  </si>
  <si>
    <t>21:0233:000873:0003:0001:00</t>
  </si>
  <si>
    <t>074O  :933176:00:------:--</t>
  </si>
  <si>
    <t>21:0849:000927</t>
  </si>
  <si>
    <t>21:0233:000874</t>
  </si>
  <si>
    <t>21:0233:000874:0003:0001:00</t>
  </si>
  <si>
    <t>074O  :933177:00:------:--</t>
  </si>
  <si>
    <t>21:0849:000928</t>
  </si>
  <si>
    <t>21:0233:000875</t>
  </si>
  <si>
    <t>21:0233:000875:0003:0001:00</t>
  </si>
  <si>
    <t>074O  :933178:00:------:--</t>
  </si>
  <si>
    <t>21:0849:000929</t>
  </si>
  <si>
    <t>21:0233:000876</t>
  </si>
  <si>
    <t>21:0233:000876:0003:0001:00</t>
  </si>
  <si>
    <t>074O  :933179:00:------:--</t>
  </si>
  <si>
    <t>21:0849:000930</t>
  </si>
  <si>
    <t>21:0233:000877</t>
  </si>
  <si>
    <t>21:0233:000877:0003:0001:00</t>
  </si>
  <si>
    <t>074O  :933180:00:------:--</t>
  </si>
  <si>
    <t>21:0849:000931</t>
  </si>
  <si>
    <t>21:0233:000878</t>
  </si>
  <si>
    <t>21:0233:000878:0003:0001:00</t>
  </si>
  <si>
    <t>074O  :933182:00:------:--</t>
  </si>
  <si>
    <t>21:0849:000932</t>
  </si>
  <si>
    <t>21:0233:000879</t>
  </si>
  <si>
    <t>21:0233:000879:0003:0001:00</t>
  </si>
  <si>
    <t>074O  :933183:00:------:--</t>
  </si>
  <si>
    <t>21:0849:000933</t>
  </si>
  <si>
    <t>21:0233:000880</t>
  </si>
  <si>
    <t>21:0233:000880:0003:0001:00</t>
  </si>
  <si>
    <t>074O  :933184:00:------:--</t>
  </si>
  <si>
    <t>21:0849:000934</t>
  </si>
  <si>
    <t>21:0233:000881</t>
  </si>
  <si>
    <t>21:0233:000881:0003:0001:00</t>
  </si>
  <si>
    <t>074O  :933185:10:------:--</t>
  </si>
  <si>
    <t>21:0849:000935</t>
  </si>
  <si>
    <t>21:0233:000882</t>
  </si>
  <si>
    <t>21:0233:000882:0003:0001:00</t>
  </si>
  <si>
    <t>074O  :933187:20:933185:10</t>
  </si>
  <si>
    <t>21:0849:000936</t>
  </si>
  <si>
    <t>21:0233:000882:0004:0001:00</t>
  </si>
  <si>
    <t>0.91</t>
  </si>
  <si>
    <t>074O  :933188:00:------:--</t>
  </si>
  <si>
    <t>21:0849:000937</t>
  </si>
  <si>
    <t>21:0233:000883</t>
  </si>
  <si>
    <t>21:0233:000883:0003:0001:00</t>
  </si>
  <si>
    <t>074O  :933189:00:------:--</t>
  </si>
  <si>
    <t>21:0849:000938</t>
  </si>
  <si>
    <t>21:0233:000884</t>
  </si>
  <si>
    <t>21:0233:000884:0003:0001:00</t>
  </si>
  <si>
    <t>074O  :933190:00:------:--</t>
  </si>
  <si>
    <t>21:0849:000939</t>
  </si>
  <si>
    <t>21:0233:000885</t>
  </si>
  <si>
    <t>21:0233:000885:0003:0001:00</t>
  </si>
  <si>
    <t>074O  :933191:00:------:--</t>
  </si>
  <si>
    <t>21:0849:000940</t>
  </si>
  <si>
    <t>21:0233:000886</t>
  </si>
  <si>
    <t>21:0233:000886:0003:0001:00</t>
  </si>
  <si>
    <t>074O  :933192:00:------:--</t>
  </si>
  <si>
    <t>21:0849:000941</t>
  </si>
  <si>
    <t>21:0233:000887</t>
  </si>
  <si>
    <t>21:0233:000887:0003:0001:00</t>
  </si>
  <si>
    <t>074O  :933193:00:------:--</t>
  </si>
  <si>
    <t>21:0849:000942</t>
  </si>
  <si>
    <t>21:0233:000888</t>
  </si>
  <si>
    <t>21:0233:000888:0003:0001:00</t>
  </si>
  <si>
    <t>074O  :933194:00:------:--</t>
  </si>
  <si>
    <t>21:0849:000943</t>
  </si>
  <si>
    <t>21:0233:000889</t>
  </si>
  <si>
    <t>21:0233:000889:0003:0001:00</t>
  </si>
  <si>
    <t>074O  :933195:00:------:--</t>
  </si>
  <si>
    <t>21:0849:000944</t>
  </si>
  <si>
    <t>21:0233:000890</t>
  </si>
  <si>
    <t>21:0233:000890:0003:0001:00</t>
  </si>
  <si>
    <t>074O  :933196:00:------:--</t>
  </si>
  <si>
    <t>21:0849:000945</t>
  </si>
  <si>
    <t>21:0233:000891</t>
  </si>
  <si>
    <t>21:0233:000891:0003:0001:00</t>
  </si>
  <si>
    <t>074O  :933197:00:------:--</t>
  </si>
  <si>
    <t>21:0849:000946</t>
  </si>
  <si>
    <t>21:0233:000892</t>
  </si>
  <si>
    <t>21:0233:000892:0003:0001:00</t>
  </si>
  <si>
    <t>074O  :933198:00:------:--</t>
  </si>
  <si>
    <t>21:0849:000947</t>
  </si>
  <si>
    <t>21:0233:000893</t>
  </si>
  <si>
    <t>21:0233:000893:0003:0001:00</t>
  </si>
  <si>
    <t>074O  :933199:00:------:--</t>
  </si>
  <si>
    <t>21:0849:000948</t>
  </si>
  <si>
    <t>21:0233:000894</t>
  </si>
  <si>
    <t>21:0233:000894:0003:0001:00</t>
  </si>
  <si>
    <t>074O  :933200:00:------:--</t>
  </si>
  <si>
    <t>21:0849:000949</t>
  </si>
  <si>
    <t>21:0233:000895</t>
  </si>
  <si>
    <t>21:0233:000895:0003:0001:00</t>
  </si>
  <si>
    <t>0.83</t>
  </si>
  <si>
    <t>074O  :933202:00:------:--</t>
  </si>
  <si>
    <t>21:0849:000950</t>
  </si>
  <si>
    <t>21:0233:000896</t>
  </si>
  <si>
    <t>21:0233:000896:0003:0001:00</t>
  </si>
  <si>
    <t>074O  :933203:00:------:--</t>
  </si>
  <si>
    <t>21:0849:000951</t>
  </si>
  <si>
    <t>21:0233:000897</t>
  </si>
  <si>
    <t>21:0233:000897:0003:0001:00</t>
  </si>
  <si>
    <t>074O  :933204:00:------:--</t>
  </si>
  <si>
    <t>21:0849:000952</t>
  </si>
  <si>
    <t>21:0233:000898</t>
  </si>
  <si>
    <t>21:0233:000898:0003:0001:00</t>
  </si>
  <si>
    <t>074O  :933205:00:------:--</t>
  </si>
  <si>
    <t>21:0849:000953</t>
  </si>
  <si>
    <t>21:0233:000899</t>
  </si>
  <si>
    <t>21:0233:000899:0003:0001:00</t>
  </si>
  <si>
    <t>074O  :933206:00:------:--</t>
  </si>
  <si>
    <t>21:0849:000954</t>
  </si>
  <si>
    <t>21:0233:000900</t>
  </si>
  <si>
    <t>21:0233:000900:0003:0001:00</t>
  </si>
  <si>
    <t>074O  :933207:00:------:--</t>
  </si>
  <si>
    <t>21:0849:000955</t>
  </si>
  <si>
    <t>21:0233:000901</t>
  </si>
  <si>
    <t>21:0233:000901:0003:0001:00</t>
  </si>
  <si>
    <t>074O  :933208:00:------:--</t>
  </si>
  <si>
    <t>21:0849:000956</t>
  </si>
  <si>
    <t>21:0233:000902</t>
  </si>
  <si>
    <t>21:0233:000902:0003:0001:00</t>
  </si>
  <si>
    <t>074O  :933209:00:------:--</t>
  </si>
  <si>
    <t>21:0849:000957</t>
  </si>
  <si>
    <t>21:0233:000903</t>
  </si>
  <si>
    <t>21:0233:000903:0003:0001:00</t>
  </si>
  <si>
    <t>074O  :933211:00:------:--</t>
  </si>
  <si>
    <t>21:0849:000958</t>
  </si>
  <si>
    <t>21:0233:000904</t>
  </si>
  <si>
    <t>21:0233:000904:0003:0001:00</t>
  </si>
  <si>
    <t>074O  :933212:00:------:--</t>
  </si>
  <si>
    <t>21:0849:000959</t>
  </si>
  <si>
    <t>21:0233:000905</t>
  </si>
  <si>
    <t>21:0233:000905:0003:0001:00</t>
  </si>
  <si>
    <t>074O  :933213:10:------:--</t>
  </si>
  <si>
    <t>21:0849:000960</t>
  </si>
  <si>
    <t>21:0233:000906</t>
  </si>
  <si>
    <t>21:0233:000906:0003:0001:00</t>
  </si>
  <si>
    <t>074O  :933214:20:933213:10</t>
  </si>
  <si>
    <t>21:0849:000961</t>
  </si>
  <si>
    <t>21:0233:000906:0004:0001:00</t>
  </si>
  <si>
    <t>074O  :933215:00:------:--</t>
  </si>
  <si>
    <t>21:0849:000962</t>
  </si>
  <si>
    <t>21:0233:000907</t>
  </si>
  <si>
    <t>21:0233:000907:0003:0001:00</t>
  </si>
  <si>
    <t>074O  :933216:00:------:--</t>
  </si>
  <si>
    <t>21:0849:000963</t>
  </si>
  <si>
    <t>21:0233:000908</t>
  </si>
  <si>
    <t>21:0233:000908:0003:0001:00</t>
  </si>
  <si>
    <t>074O  :933217:00:------:--</t>
  </si>
  <si>
    <t>21:0849:000964</t>
  </si>
  <si>
    <t>21:0233:000909</t>
  </si>
  <si>
    <t>21:0233:000909:0003:0001:00</t>
  </si>
  <si>
    <t>074O  :933218:00:------:--</t>
  </si>
  <si>
    <t>21:0849:000965</t>
  </si>
  <si>
    <t>21:0233:000910</t>
  </si>
  <si>
    <t>21:0233:000910:0003:0001:00</t>
  </si>
  <si>
    <t>074O  :933219:00:------:--</t>
  </si>
  <si>
    <t>21:0849:000966</t>
  </si>
  <si>
    <t>21:0233:000911</t>
  </si>
  <si>
    <t>21:0233:000911:0003:0001:00</t>
  </si>
  <si>
    <t>074O  :933220:00:------:--</t>
  </si>
  <si>
    <t>21:0849:000967</t>
  </si>
  <si>
    <t>21:0233:000912</t>
  </si>
  <si>
    <t>21:0233:000912:0003:0001:00</t>
  </si>
  <si>
    <t>074O  :933222:00:------:--</t>
  </si>
  <si>
    <t>21:0849:000968</t>
  </si>
  <si>
    <t>21:0233:000913</t>
  </si>
  <si>
    <t>21:0233:000913:0003:0001:00</t>
  </si>
  <si>
    <t>074O  :933223:10:------:--</t>
  </si>
  <si>
    <t>21:0849:000969</t>
  </si>
  <si>
    <t>21:0233:000914</t>
  </si>
  <si>
    <t>21:0233:000914:0003:0001:00</t>
  </si>
  <si>
    <t>074O  :933224:20:933223:10</t>
  </si>
  <si>
    <t>21:0849:000970</t>
  </si>
  <si>
    <t>21:0233:000914:0004:0001:00</t>
  </si>
  <si>
    <t>074O  :933225:00:------:--</t>
  </si>
  <si>
    <t>21:0849:000971</t>
  </si>
  <si>
    <t>21:0233:000915</t>
  </si>
  <si>
    <t>21:0233:000915:0003:0001:00</t>
  </si>
  <si>
    <t>074O  :933226:00:------:--</t>
  </si>
  <si>
    <t>21:0849:000972</t>
  </si>
  <si>
    <t>21:0233:000916</t>
  </si>
  <si>
    <t>21:0233:000916:0003:0001:00</t>
  </si>
  <si>
    <t>074O  :933227:00:------:--</t>
  </si>
  <si>
    <t>21:0849:000973</t>
  </si>
  <si>
    <t>21:0233:000917</t>
  </si>
  <si>
    <t>21:0233:000917:0003:0001:00</t>
  </si>
  <si>
    <t>074O  :933228:00:------:--</t>
  </si>
  <si>
    <t>21:0849:000974</t>
  </si>
  <si>
    <t>21:0233:000918</t>
  </si>
  <si>
    <t>21:0233:000918:0003:0001:00</t>
  </si>
  <si>
    <t>074O  :933229:00:------:--</t>
  </si>
  <si>
    <t>21:0849:000975</t>
  </si>
  <si>
    <t>21:0233:000919</t>
  </si>
  <si>
    <t>21:0233:000919:0003:0001:00</t>
  </si>
  <si>
    <t>074O  :933230:00:------:--</t>
  </si>
  <si>
    <t>21:0849:000976</t>
  </si>
  <si>
    <t>21:0233:000920</t>
  </si>
  <si>
    <t>21:0233:000920:0003:0001:00</t>
  </si>
  <si>
    <t>074O  :933231:00:------:--</t>
  </si>
  <si>
    <t>21:0849:000977</t>
  </si>
  <si>
    <t>21:0233:000921</t>
  </si>
  <si>
    <t>21:0233:000921:0003:0001:00</t>
  </si>
  <si>
    <t>074O  :933232:00:------:--</t>
  </si>
  <si>
    <t>21:0849:000978</t>
  </si>
  <si>
    <t>21:0233:000922</t>
  </si>
  <si>
    <t>21:0233:000922:0003:0001:00</t>
  </si>
  <si>
    <t>074O  :933233:00:------:--</t>
  </si>
  <si>
    <t>21:0849:000979</t>
  </si>
  <si>
    <t>21:0233:000923</t>
  </si>
  <si>
    <t>21:0233:000923:0003:0001:00</t>
  </si>
  <si>
    <t>074O  :933235:00:------:--</t>
  </si>
  <si>
    <t>21:0849:000980</t>
  </si>
  <si>
    <t>21:0233:000924</t>
  </si>
  <si>
    <t>21:0233:000924:0003:0001:00</t>
  </si>
  <si>
    <t>074O  :933236:00:------:--</t>
  </si>
  <si>
    <t>21:0849:000981</t>
  </si>
  <si>
    <t>21:0233:000925</t>
  </si>
  <si>
    <t>21:0233:000925:0003:0001:00</t>
  </si>
  <si>
    <t>074O  :933237:00:------:--</t>
  </si>
  <si>
    <t>21:0849:000982</t>
  </si>
  <si>
    <t>21:0233:000926</t>
  </si>
  <si>
    <t>21:0233:000926:0003:0001:00</t>
  </si>
  <si>
    <t>074O  :933238:00:------:--</t>
  </si>
  <si>
    <t>21:0849:000983</t>
  </si>
  <si>
    <t>21:0233:000927</t>
  </si>
  <si>
    <t>21:0233:000927:0003:0001:00</t>
  </si>
  <si>
    <t>074O  :933239:00:------:--</t>
  </si>
  <si>
    <t>21:0849:000984</t>
  </si>
  <si>
    <t>21:0233:000928</t>
  </si>
  <si>
    <t>21:0233:000928:0003:0001:00</t>
  </si>
  <si>
    <t>074O  :933240:00:------:--</t>
  </si>
  <si>
    <t>21:0849:000985</t>
  </si>
  <si>
    <t>21:0233:000929</t>
  </si>
  <si>
    <t>21:0233:000929:0003:0001:00</t>
  </si>
  <si>
    <t>074O  :933242:00:------:--</t>
  </si>
  <si>
    <t>21:0849:000986</t>
  </si>
  <si>
    <t>21:0233:000930</t>
  </si>
  <si>
    <t>21:0233:000930:0003:0001:00</t>
  </si>
  <si>
    <t>074O  :933243:00:------:--</t>
  </si>
  <si>
    <t>21:0849:000987</t>
  </si>
  <si>
    <t>21:0233:000931</t>
  </si>
  <si>
    <t>21:0233:000931:0003:0001:00</t>
  </si>
  <si>
    <t>074O  :933244:00:------:--</t>
  </si>
  <si>
    <t>21:0849:000988</t>
  </si>
  <si>
    <t>21:0233:000932</t>
  </si>
  <si>
    <t>21:0233:000932:0003:0001:00</t>
  </si>
  <si>
    <t>074O  :933245:00:------:--</t>
  </si>
  <si>
    <t>21:0849:000989</t>
  </si>
  <si>
    <t>21:0233:000933</t>
  </si>
  <si>
    <t>21:0233:000933:0003:0001:00</t>
  </si>
  <si>
    <t>074O  :933246:00:------:--</t>
  </si>
  <si>
    <t>21:0849:000990</t>
  </si>
  <si>
    <t>21:0233:000934</t>
  </si>
  <si>
    <t>21:0233:000934:0003:0001:00</t>
  </si>
  <si>
    <t>074O  :933247:00:------:--</t>
  </si>
  <si>
    <t>21:0849:000991</t>
  </si>
  <si>
    <t>21:0233:000935</t>
  </si>
  <si>
    <t>21:0233:000935:0003:0001:00</t>
  </si>
  <si>
    <t>074O  :933248:00:------:--</t>
  </si>
  <si>
    <t>21:0849:000992</t>
  </si>
  <si>
    <t>21:0233:000936</t>
  </si>
  <si>
    <t>21:0233:000936:0003:0001:00</t>
  </si>
  <si>
    <t>074O  :933249:10:------:--</t>
  </si>
  <si>
    <t>21:0849:000993</t>
  </si>
  <si>
    <t>21:0233:000937</t>
  </si>
  <si>
    <t>21:0233:000937:0003:0001:00</t>
  </si>
  <si>
    <t>074O  :933250:20:933249:10</t>
  </si>
  <si>
    <t>21:0849:000994</t>
  </si>
  <si>
    <t>21:0233:000937:0004:0001:00</t>
  </si>
  <si>
    <t>074O  :933252:00:------:--</t>
  </si>
  <si>
    <t>21:0849:000995</t>
  </si>
  <si>
    <t>21:0233:000938</t>
  </si>
  <si>
    <t>21:0233:000938:0003:0001:00</t>
  </si>
  <si>
    <t>074O  :933253:00:------:--</t>
  </si>
  <si>
    <t>21:0849:000996</t>
  </si>
  <si>
    <t>21:0233:000939</t>
  </si>
  <si>
    <t>21:0233:000939:0003:0001:00</t>
  </si>
  <si>
    <t>074O  :933254:00:------:--</t>
  </si>
  <si>
    <t>21:0849:000997</t>
  </si>
  <si>
    <t>21:0233:000940</t>
  </si>
  <si>
    <t>21:0233:000940:0003:0001:00</t>
  </si>
  <si>
    <t>074O  :933255:00:------:--</t>
  </si>
  <si>
    <t>21:0849:000998</t>
  </si>
  <si>
    <t>21:0233:000941</t>
  </si>
  <si>
    <t>21:0233:000941:0003:0001:00</t>
  </si>
  <si>
    <t>074O  :933256:00:------:--</t>
  </si>
  <si>
    <t>21:0849:000999</t>
  </si>
  <si>
    <t>21:0233:000942</t>
  </si>
  <si>
    <t>21:0233:000942:0003:0001:00</t>
  </si>
  <si>
    <t>074O  :933257:00:------:--</t>
  </si>
  <si>
    <t>21:0849:001000</t>
  </si>
  <si>
    <t>21:0233:000943</t>
  </si>
  <si>
    <t>21:0233:000943:0003:0001:00</t>
  </si>
  <si>
    <t>074O  :933258:00:------:--</t>
  </si>
  <si>
    <t>21:0849:001001</t>
  </si>
  <si>
    <t>21:0233:000944</t>
  </si>
  <si>
    <t>21:0233:000944:0003:0001:00</t>
  </si>
  <si>
    <t>074O  :933259:00:------:--</t>
  </si>
  <si>
    <t>21:0849:001002</t>
  </si>
  <si>
    <t>21:0233:000945</t>
  </si>
  <si>
    <t>21:0233:000945:0003:0001:00</t>
  </si>
  <si>
    <t>074O  :933260:00:------:--</t>
  </si>
  <si>
    <t>21:0849:001003</t>
  </si>
  <si>
    <t>21:0233:000946</t>
  </si>
  <si>
    <t>21:0233:000946:0003:0001:00</t>
  </si>
  <si>
    <t>074O  :933262:00:------:--</t>
  </si>
  <si>
    <t>21:0849:001004</t>
  </si>
  <si>
    <t>21:0233:000947</t>
  </si>
  <si>
    <t>21:0233:000947:0003:0001:00</t>
  </si>
  <si>
    <t>074O  :933263:00:------:--</t>
  </si>
  <si>
    <t>21:0849:001005</t>
  </si>
  <si>
    <t>21:0233:000948</t>
  </si>
  <si>
    <t>21:0233:000948:0003:0001:00</t>
  </si>
  <si>
    <t>074O  :933264:00:------:--</t>
  </si>
  <si>
    <t>21:0849:001006</t>
  </si>
  <si>
    <t>21:0233:000949</t>
  </si>
  <si>
    <t>21:0233:000949:0003:0001:00</t>
  </si>
  <si>
    <t>074O  :933265:00:------:--</t>
  </si>
  <si>
    <t>21:0849:001007</t>
  </si>
  <si>
    <t>21:0233:000950</t>
  </si>
  <si>
    <t>21:0233:000950:0003:0001:00</t>
  </si>
  <si>
    <t>074O  :933266:10:------:--</t>
  </si>
  <si>
    <t>21:0849:001008</t>
  </si>
  <si>
    <t>21:0233:000951</t>
  </si>
  <si>
    <t>21:0233:000951:0003:0001:00</t>
  </si>
  <si>
    <t>074O  :933267:20:933266:10</t>
  </si>
  <si>
    <t>21:0849:001009</t>
  </si>
  <si>
    <t>21:0233:000951:0004:0001:00</t>
  </si>
  <si>
    <t>074O  :933268:00:------:--</t>
  </si>
  <si>
    <t>21:0849:001010</t>
  </si>
  <si>
    <t>21:0233:000952</t>
  </si>
  <si>
    <t>21:0233:000952:0003:0001:00</t>
  </si>
  <si>
    <t>074O  :933270:00:------:--</t>
  </si>
  <si>
    <t>21:0849:001011</t>
  </si>
  <si>
    <t>21:0233:000953</t>
  </si>
  <si>
    <t>21:0233:000953:0003:0001:00</t>
  </si>
  <si>
    <t>074O  :933271:00:------:--</t>
  </si>
  <si>
    <t>21:0849:001012</t>
  </si>
  <si>
    <t>21:0233:000954</t>
  </si>
  <si>
    <t>21:0233:000954:0003:0001:00</t>
  </si>
  <si>
    <t>074O  :933272:00:------:--</t>
  </si>
  <si>
    <t>21:0849:001013</t>
  </si>
  <si>
    <t>21:0233:000955</t>
  </si>
  <si>
    <t>21:0233:000955:0003:0001:00</t>
  </si>
  <si>
    <t>074O  :933273:00:------:--</t>
  </si>
  <si>
    <t>21:0849:001014</t>
  </si>
  <si>
    <t>21:0233:000956</t>
  </si>
  <si>
    <t>21:0233:000956:0003:0001:00</t>
  </si>
  <si>
    <t>074O  :933274:00:------:--</t>
  </si>
  <si>
    <t>21:0849:001015</t>
  </si>
  <si>
    <t>21:0233:000957</t>
  </si>
  <si>
    <t>21:0233:000957:0003:0001:00</t>
  </si>
  <si>
    <t>074O  :933275:00:------:--</t>
  </si>
  <si>
    <t>21:0849:001016</t>
  </si>
  <si>
    <t>21:0233:000958</t>
  </si>
  <si>
    <t>21:0233:000958:0003:0001:00</t>
  </si>
  <si>
    <t>074O  :933276:00:------:--</t>
  </si>
  <si>
    <t>21:0849:001017</t>
  </si>
  <si>
    <t>21:0233:000959</t>
  </si>
  <si>
    <t>21:0233:000959:0003:0001:00</t>
  </si>
  <si>
    <t>074O  :933277:00:------:--</t>
  </si>
  <si>
    <t>21:0849:001018</t>
  </si>
  <si>
    <t>21:0233:000960</t>
  </si>
  <si>
    <t>21:0233:000960:0003:0001:00</t>
  </si>
  <si>
    <t>074O  :933278:00:------:--</t>
  </si>
  <si>
    <t>21:0849:001019</t>
  </si>
  <si>
    <t>21:0233:000961</t>
  </si>
  <si>
    <t>21:0233:000961:0003:0001:00</t>
  </si>
  <si>
    <t>074O  :933279:00:------:--</t>
  </si>
  <si>
    <t>21:0849:001020</t>
  </si>
  <si>
    <t>21:0233:000962</t>
  </si>
  <si>
    <t>21:0233:000962:0003:0001:00</t>
  </si>
  <si>
    <t>074O  :933280:00:------:--</t>
  </si>
  <si>
    <t>21:0849:001021</t>
  </si>
  <si>
    <t>21:0233:000963</t>
  </si>
  <si>
    <t>21:0233:000963:0003:0001:00</t>
  </si>
  <si>
    <t>074O  :933282:00:------:--</t>
  </si>
  <si>
    <t>21:0849:001022</t>
  </si>
  <si>
    <t>21:0233:000964</t>
  </si>
  <si>
    <t>21:0233:000964:0003:0001:00</t>
  </si>
  <si>
    <t>074O  :933283:00:------:--</t>
  </si>
  <si>
    <t>21:0849:001023</t>
  </si>
  <si>
    <t>21:0233:000965</t>
  </si>
  <si>
    <t>21:0233:000965:0003:0001:00</t>
  </si>
  <si>
    <t>074O  :933284:00:------:--</t>
  </si>
  <si>
    <t>21:0849:001024</t>
  </si>
  <si>
    <t>21:0233:000966</t>
  </si>
  <si>
    <t>21:0233:000966:0003:0001:00</t>
  </si>
  <si>
    <t>074O  :933285:00:------:--</t>
  </si>
  <si>
    <t>21:0849:001025</t>
  </si>
  <si>
    <t>21:0233:000967</t>
  </si>
  <si>
    <t>21:0233:000967:0003:0001:00</t>
  </si>
  <si>
    <t>074O  :933286:00:------:--</t>
  </si>
  <si>
    <t>21:0849:001026</t>
  </si>
  <si>
    <t>21:0233:000968</t>
  </si>
  <si>
    <t>21:0233:000968:0003:0001:00</t>
  </si>
  <si>
    <t>074O  :933287:00:------:--</t>
  </si>
  <si>
    <t>21:0849:001027</t>
  </si>
  <si>
    <t>21:0233:000969</t>
  </si>
  <si>
    <t>21:0233:000969:0003:0001:00</t>
  </si>
  <si>
    <t>074O  :933288:10:------:--</t>
  </si>
  <si>
    <t>21:0849:001028</t>
  </si>
  <si>
    <t>21:0233:000970</t>
  </si>
  <si>
    <t>21:0233:000970:0003:0001:00</t>
  </si>
  <si>
    <t>074O  :933290:20:933288:10</t>
  </si>
  <si>
    <t>21:0849:001029</t>
  </si>
  <si>
    <t>21:0233:000970:0004:0001:00</t>
  </si>
  <si>
    <t>074O  :933291:00:------:--</t>
  </si>
  <si>
    <t>21:0849:001030</t>
  </si>
  <si>
    <t>21:0233:000971</t>
  </si>
  <si>
    <t>21:0233:000971:0003:0001:00</t>
  </si>
  <si>
    <t>074O  :933292:00:------:--</t>
  </si>
  <si>
    <t>21:0849:001031</t>
  </si>
  <si>
    <t>21:0233:000972</t>
  </si>
  <si>
    <t>21:0233:000972:0003:0001:00</t>
  </si>
  <si>
    <t>074O  :933293:00:------:--</t>
  </si>
  <si>
    <t>21:0849:001032</t>
  </si>
  <si>
    <t>21:0233:000973</t>
  </si>
  <si>
    <t>21:0233:000973:0003:0001:00</t>
  </si>
  <si>
    <t>074O  :933294:00:------:--</t>
  </si>
  <si>
    <t>21:0849:001033</t>
  </si>
  <si>
    <t>21:0233:000974</t>
  </si>
  <si>
    <t>21:0233:000974:0003:0001:00</t>
  </si>
  <si>
    <t>074O  :933295:00:------:--</t>
  </si>
  <si>
    <t>21:0849:001034</t>
  </si>
  <si>
    <t>21:0233:000975</t>
  </si>
  <si>
    <t>21:0233:000975:0003:0001:00</t>
  </si>
  <si>
    <t>074O  :933296:00:------:--</t>
  </si>
  <si>
    <t>21:0849:001035</t>
  </si>
  <si>
    <t>21:0233:000976</t>
  </si>
  <si>
    <t>21:0233:000976:0003:0001:00</t>
  </si>
  <si>
    <t>074O  :933297:00:------:--</t>
  </si>
  <si>
    <t>21:0849:001036</t>
  </si>
  <si>
    <t>21:0233:000977</t>
  </si>
  <si>
    <t>21:0233:000977:0003:0001:00</t>
  </si>
  <si>
    <t>074O  :933298:00:------:--</t>
  </si>
  <si>
    <t>21:0849:001037</t>
  </si>
  <si>
    <t>21:0233:000978</t>
  </si>
  <si>
    <t>21:0233:000978:0003:0001:00</t>
  </si>
  <si>
    <t>074O  :933299:00:------:--</t>
  </si>
  <si>
    <t>21:0849:001038</t>
  </si>
  <si>
    <t>21:0233:000979</t>
  </si>
  <si>
    <t>21:0233:000979:0003:0001:00</t>
  </si>
  <si>
    <t>074O  :933300:00:------:--</t>
  </si>
  <si>
    <t>21:0849:001039</t>
  </si>
  <si>
    <t>21:0233:000980</t>
  </si>
  <si>
    <t>21:0233:000980:0003:0001:00</t>
  </si>
  <si>
    <t>074O  :933302:00:------:--</t>
  </si>
  <si>
    <t>21:0849:001040</t>
  </si>
  <si>
    <t>21:0233:000981</t>
  </si>
  <si>
    <t>21:0233:000981:0003:0001:00</t>
  </si>
  <si>
    <t>074O  :933303:10:------:--</t>
  </si>
  <si>
    <t>21:0849:001041</t>
  </si>
  <si>
    <t>21:0233:000982</t>
  </si>
  <si>
    <t>21:0233:000982:0003:0001:00</t>
  </si>
  <si>
    <t>074O  :933304:20:933303:10</t>
  </si>
  <si>
    <t>21:0849:001042</t>
  </si>
  <si>
    <t>21:0233:000982:0004:0001:00</t>
  </si>
  <si>
    <t>074O  :933305:00:------:--</t>
  </si>
  <si>
    <t>21:0849:001043</t>
  </si>
  <si>
    <t>21:0233:000983</t>
  </si>
  <si>
    <t>21:0233:000983:0003:0001:00</t>
  </si>
  <si>
    <t>074O  :933306:00:------:--</t>
  </si>
  <si>
    <t>21:0849:001044</t>
  </si>
  <si>
    <t>21:0233:000984</t>
  </si>
  <si>
    <t>21:0233:000984:0003:0001:00</t>
  </si>
  <si>
    <t>074O  :933307:00:------:--</t>
  </si>
  <si>
    <t>21:0849:001045</t>
  </si>
  <si>
    <t>21:0233:000985</t>
  </si>
  <si>
    <t>21:0233:000985:0003:0001:00</t>
  </si>
  <si>
    <t>074O  :933308:00:------:--</t>
  </si>
  <si>
    <t>21:0849:001046</t>
  </si>
  <si>
    <t>21:0233:000986</t>
  </si>
  <si>
    <t>21:0233:000986:0003:0001:00</t>
  </si>
  <si>
    <t>074O  :933309:00:------:--</t>
  </si>
  <si>
    <t>21:0849:001047</t>
  </si>
  <si>
    <t>21:0233:000987</t>
  </si>
  <si>
    <t>21:0233:000987:0003:0001:00</t>
  </si>
  <si>
    <t>074O  :933311:00:------:--</t>
  </si>
  <si>
    <t>21:0849:001048</t>
  </si>
  <si>
    <t>21:0233:000988</t>
  </si>
  <si>
    <t>21:0233:000988:0003:0001:00</t>
  </si>
  <si>
    <t>074O  :933312:00:------:--</t>
  </si>
  <si>
    <t>21:0849:001049</t>
  </si>
  <si>
    <t>21:0233:000989</t>
  </si>
  <si>
    <t>21:0233:000989:0003:0001:00</t>
  </si>
  <si>
    <t>074O  :933313:00:------:--</t>
  </si>
  <si>
    <t>21:0849:001050</t>
  </si>
  <si>
    <t>21:0233:000990</t>
  </si>
  <si>
    <t>21:0233:000990:0003:0001:00</t>
  </si>
  <si>
    <t>074O  :933314:00:------:--</t>
  </si>
  <si>
    <t>21:0849:001051</t>
  </si>
  <si>
    <t>21:0233:000991</t>
  </si>
  <si>
    <t>21:0233:000991:0003:0001:00</t>
  </si>
  <si>
    <t>074O  :933315:00:------:--</t>
  </si>
  <si>
    <t>21:0849:001052</t>
  </si>
  <si>
    <t>21:0233:000992</t>
  </si>
  <si>
    <t>21:0233:000992:0003:0001:00</t>
  </si>
  <si>
    <t>074O  :933316:00:------:--</t>
  </si>
  <si>
    <t>21:0849:001053</t>
  </si>
  <si>
    <t>21:0233:000993</t>
  </si>
  <si>
    <t>21:0233:000993:0003:0001:00</t>
  </si>
  <si>
    <t>074O  :933317:00:------:--</t>
  </si>
  <si>
    <t>21:0849:001054</t>
  </si>
  <si>
    <t>21:0233:000994</t>
  </si>
  <si>
    <t>21:0233:000994:0003:0001:00</t>
  </si>
  <si>
    <t>074O  :933318:00:------:--</t>
  </si>
  <si>
    <t>21:0849:001055</t>
  </si>
  <si>
    <t>21:0233:000995</t>
  </si>
  <si>
    <t>21:0233:000995:0003:0001:00</t>
  </si>
  <si>
    <t>074O  :933319:00:------:--</t>
  </si>
  <si>
    <t>21:0849:001056</t>
  </si>
  <si>
    <t>21:0233:000996</t>
  </si>
  <si>
    <t>21:0233:000996:0003:0001:00</t>
  </si>
  <si>
    <t>074O  :933320:00:------:--</t>
  </si>
  <si>
    <t>21:0849:001057</t>
  </si>
  <si>
    <t>21:0233:000997</t>
  </si>
  <si>
    <t>21:0233:000997:0003:0001:00</t>
  </si>
  <si>
    <t>074O  :933322:00:------:--</t>
  </si>
  <si>
    <t>21:0849:001058</t>
  </si>
  <si>
    <t>21:0233:000998</t>
  </si>
  <si>
    <t>21:0233:000998:0003:0001:00</t>
  </si>
  <si>
    <t>074O  :933323:00:------:--</t>
  </si>
  <si>
    <t>21:0849:001059</t>
  </si>
  <si>
    <t>21:0233:000999</t>
  </si>
  <si>
    <t>21:0233:000999:0003:0001:00</t>
  </si>
  <si>
    <t>074O  :933324:00:------:--</t>
  </si>
  <si>
    <t>21:0849:001060</t>
  </si>
  <si>
    <t>21:0233:001000</t>
  </si>
  <si>
    <t>21:0233:001000:0003:0001:00</t>
  </si>
  <si>
    <t>074O  :933325:00:------:--</t>
  </si>
  <si>
    <t>21:0849:001061</t>
  </si>
  <si>
    <t>21:0233:001001</t>
  </si>
  <si>
    <t>21:0233:001001:0003:0001:00</t>
  </si>
  <si>
    <t>074O  :933326:00:------:--</t>
  </si>
  <si>
    <t>21:0849:001062</t>
  </si>
  <si>
    <t>21:0233:001002</t>
  </si>
  <si>
    <t>21:0233:001002:0003:0001:00</t>
  </si>
  <si>
    <t>074O  :933327:00:------:--</t>
  </si>
  <si>
    <t>21:0849:001063</t>
  </si>
  <si>
    <t>21:0233:001003</t>
  </si>
  <si>
    <t>21:0233:001003:0003:0001:00</t>
  </si>
  <si>
    <t>074O  :933328:00:------:--</t>
  </si>
  <si>
    <t>21:0849:001064</t>
  </si>
  <si>
    <t>21:0233:001004</t>
  </si>
  <si>
    <t>21:0233:001004:0003:0001:00</t>
  </si>
  <si>
    <t>074O  :933329:00:------:--</t>
  </si>
  <si>
    <t>21:0849:001065</t>
  </si>
  <si>
    <t>21:0233:001005</t>
  </si>
  <si>
    <t>21:0233:001005:0003:0001:00</t>
  </si>
  <si>
    <t>074O  :933330:10:------:--</t>
  </si>
  <si>
    <t>21:0849:001066</t>
  </si>
  <si>
    <t>21:0233:001006</t>
  </si>
  <si>
    <t>21:0233:001006:0003:0001:00</t>
  </si>
  <si>
    <t>074O  :933331:20:933330:10</t>
  </si>
  <si>
    <t>21:0849:001067</t>
  </si>
  <si>
    <t>21:0233:001006:0004:0001:00</t>
  </si>
  <si>
    <t>074O  :933332:00:------:--</t>
  </si>
  <si>
    <t>21:0849:001068</t>
  </si>
  <si>
    <t>21:0233:001007</t>
  </si>
  <si>
    <t>21:0233:001007:0003:0001:00</t>
  </si>
  <si>
    <t>074O  :933333:00:------:--</t>
  </si>
  <si>
    <t>21:0849:001069</t>
  </si>
  <si>
    <t>21:0233:001008</t>
  </si>
  <si>
    <t>21:0233:001008:0003:0001:00</t>
  </si>
  <si>
    <t>074O  :933334:00:------:--</t>
  </si>
  <si>
    <t>21:0849:001070</t>
  </si>
  <si>
    <t>21:0233:001009</t>
  </si>
  <si>
    <t>21:0233:001009:0003:0001:00</t>
  </si>
  <si>
    <t>074O  :933335:00:------:--</t>
  </si>
  <si>
    <t>21:0849:001071</t>
  </si>
  <si>
    <t>21:0233:001010</t>
  </si>
  <si>
    <t>21:0233:001010:0003:0001:00</t>
  </si>
  <si>
    <t>074O  :933336:00:------:--</t>
  </si>
  <si>
    <t>21:0849:001072</t>
  </si>
  <si>
    <t>21:0233:001011</t>
  </si>
  <si>
    <t>21:0233:001011:0003:0001:00</t>
  </si>
  <si>
    <t>074O  :933337:00:------:--</t>
  </si>
  <si>
    <t>21:0849:001073</t>
  </si>
  <si>
    <t>21:0233:001012</t>
  </si>
  <si>
    <t>21:0233:001012:0003:0001:00</t>
  </si>
  <si>
    <t>074O  :933338:00:------:--</t>
  </si>
  <si>
    <t>21:0849:001074</t>
  </si>
  <si>
    <t>21:0233:001013</t>
  </si>
  <si>
    <t>21:0233:001013:0003:0001:00</t>
  </si>
  <si>
    <t>074O  :933340:00:------:--</t>
  </si>
  <si>
    <t>21:0849:001075</t>
  </si>
  <si>
    <t>21:0233:001014</t>
  </si>
  <si>
    <t>21:0233:001014:0003:0001:00</t>
  </si>
  <si>
    <t>074O  :933342:00:------:--</t>
  </si>
  <si>
    <t>21:0849:001076</t>
  </si>
  <si>
    <t>21:0233:001015</t>
  </si>
  <si>
    <t>21:0233:001015:0003:0001:00</t>
  </si>
  <si>
    <t>074O  :933343:00:------:--</t>
  </si>
  <si>
    <t>21:0849:001077</t>
  </si>
  <si>
    <t>21:0233:001016</t>
  </si>
  <si>
    <t>21:0233:001016:0003:0001:00</t>
  </si>
  <si>
    <t>074O  :933344:00:------:--</t>
  </si>
  <si>
    <t>21:0849:001078</t>
  </si>
  <si>
    <t>21:0233:001017</t>
  </si>
  <si>
    <t>21:0233:001017:0003:0001:00</t>
  </si>
  <si>
    <t>074O  :933345:10:------:--</t>
  </si>
  <si>
    <t>21:0849:001079</t>
  </si>
  <si>
    <t>21:0233:001018</t>
  </si>
  <si>
    <t>21:0233:001018:0003:0001:00</t>
  </si>
  <si>
    <t>074O  :933346:20:933345:10</t>
  </si>
  <si>
    <t>21:0849:001080</t>
  </si>
  <si>
    <t>21:0233:001018:0004:0001:00</t>
  </si>
  <si>
    <t>074O  :933347:00:------:--</t>
  </si>
  <si>
    <t>21:0849:001081</t>
  </si>
  <si>
    <t>21:0233:001019</t>
  </si>
  <si>
    <t>21:0233:001019:0003:0001:00</t>
  </si>
  <si>
    <t>074O  :933349:00:------:--</t>
  </si>
  <si>
    <t>21:0849:001082</t>
  </si>
  <si>
    <t>21:0233:001020</t>
  </si>
  <si>
    <t>21:0233:001020:0003:0001:00</t>
  </si>
  <si>
    <t>074O  :933350:00:------:--</t>
  </si>
  <si>
    <t>21:0849:001083</t>
  </si>
  <si>
    <t>21:0233:001021</t>
  </si>
  <si>
    <t>21:0233:001021:0003:0001:00</t>
  </si>
  <si>
    <t>074O  :933351:00:------:--</t>
  </si>
  <si>
    <t>21:0849:001084</t>
  </si>
  <si>
    <t>21:0233:001022</t>
  </si>
  <si>
    <t>21:0233:001022:0003:0001:00</t>
  </si>
  <si>
    <t>074O  :933352:00:------:--</t>
  </si>
  <si>
    <t>21:0849:001085</t>
  </si>
  <si>
    <t>21:0233:001023</t>
  </si>
  <si>
    <t>21:0233:001023:0003:0001:00</t>
  </si>
  <si>
    <t>074O  :933353:00:------:--</t>
  </si>
  <si>
    <t>21:0849:001086</t>
  </si>
  <si>
    <t>21:0233:001024</t>
  </si>
  <si>
    <t>21:0233:001024:0003:0001:00</t>
  </si>
  <si>
    <t>074O  :933354:00:------:--</t>
  </si>
  <si>
    <t>21:0849:001087</t>
  </si>
  <si>
    <t>21:0233:001025</t>
  </si>
  <si>
    <t>21:0233:001025:0003:0001:00</t>
  </si>
  <si>
    <t>074O  :933355:00:------:--</t>
  </si>
  <si>
    <t>21:0849:001088</t>
  </si>
  <si>
    <t>21:0233:001026</t>
  </si>
  <si>
    <t>21:0233:001026:0003:0001:00</t>
  </si>
  <si>
    <t>074O  :933356:00:------:--</t>
  </si>
  <si>
    <t>21:0849:001089</t>
  </si>
  <si>
    <t>21:0233:001027</t>
  </si>
  <si>
    <t>21:0233:001027:0003:0001:00</t>
  </si>
  <si>
    <t>074O  :933357:00:------:--</t>
  </si>
  <si>
    <t>21:0849:001090</t>
  </si>
  <si>
    <t>21:0233:001028</t>
  </si>
  <si>
    <t>21:0233:001028:0003:0001:00</t>
  </si>
  <si>
    <t>074O  :933358:00:------:--</t>
  </si>
  <si>
    <t>21:0849:001091</t>
  </si>
  <si>
    <t>21:0233:001029</t>
  </si>
  <si>
    <t>21:0233:001029:0003:0001:00</t>
  </si>
  <si>
    <t>074O  :933359:00:------:--</t>
  </si>
  <si>
    <t>21:0849:001092</t>
  </si>
  <si>
    <t>21:0233:001030</t>
  </si>
  <si>
    <t>21:0233:001030:0003:0001:00</t>
  </si>
  <si>
    <t>074O  :933360:00:------:--</t>
  </si>
  <si>
    <t>21:0849:001093</t>
  </si>
  <si>
    <t>21:0233:001031</t>
  </si>
  <si>
    <t>21:0233:001031:0003:0001:00</t>
  </si>
  <si>
    <t>074O  :933362:10:------:--</t>
  </si>
  <si>
    <t>21:0849:001094</t>
  </si>
  <si>
    <t>21:0233:001032</t>
  </si>
  <si>
    <t>21:0233:001032:0003:0001:00</t>
  </si>
  <si>
    <t>074O  :933363:20:933362:10</t>
  </si>
  <si>
    <t>21:0849:001095</t>
  </si>
  <si>
    <t>21:0233:001032:0004:0001:00</t>
  </si>
  <si>
    <t>074O  :933364:00:------:--</t>
  </si>
  <si>
    <t>21:0849:001096</t>
  </si>
  <si>
    <t>21:0233:001033</t>
  </si>
  <si>
    <t>21:0233:001033:0003:0001:00</t>
  </si>
  <si>
    <t>074O  :933365:00:------:--</t>
  </si>
  <si>
    <t>21:0849:001097</t>
  </si>
  <si>
    <t>21:0233:001034</t>
  </si>
  <si>
    <t>21:0233:001034:0003:0001:00</t>
  </si>
  <si>
    <t>074O  :933366:00:------:--</t>
  </si>
  <si>
    <t>21:0849:001098</t>
  </si>
  <si>
    <t>21:0233:001035</t>
  </si>
  <si>
    <t>21:0233:001035:0003:0001:00</t>
  </si>
  <si>
    <t>074O  :933367:00:------:--</t>
  </si>
  <si>
    <t>21:0849:001099</t>
  </si>
  <si>
    <t>21:0233:001036</t>
  </si>
  <si>
    <t>21:0233:001036:0003:0001:00</t>
  </si>
  <si>
    <t>074O  :933368:00:------:--</t>
  </si>
  <si>
    <t>21:0849:001100</t>
  </si>
  <si>
    <t>21:0233:001037</t>
  </si>
  <si>
    <t>21:0233:001037:0003:0001:00</t>
  </si>
  <si>
    <t>074O  :933369:00:------:--</t>
  </si>
  <si>
    <t>21:0849:001101</t>
  </si>
  <si>
    <t>21:0233:001038</t>
  </si>
  <si>
    <t>21:0233:001038:0003:0001:00</t>
  </si>
  <si>
    <t>074O  :933370:00:------:--</t>
  </si>
  <si>
    <t>21:0849:001102</t>
  </si>
  <si>
    <t>21:0233:001039</t>
  </si>
  <si>
    <t>21:0233:001039:0003:0001:00</t>
  </si>
  <si>
    <t>074O  :933371:00:------:--</t>
  </si>
  <si>
    <t>21:0849:001103</t>
  </si>
  <si>
    <t>21:0233:001040</t>
  </si>
  <si>
    <t>21:0233:001040:0003:0001:00</t>
  </si>
  <si>
    <t>074O  :933372:00:------:--</t>
  </si>
  <si>
    <t>21:0849:001104</t>
  </si>
  <si>
    <t>21:0233:001041</t>
  </si>
  <si>
    <t>21:0233:001041:0003:0001:00</t>
  </si>
  <si>
    <t>074O  :933374:00:------:--</t>
  </si>
  <si>
    <t>21:0849:001105</t>
  </si>
  <si>
    <t>21:0233:001042</t>
  </si>
  <si>
    <t>21:0233:001042:0003:0001:00</t>
  </si>
  <si>
    <t>074O  :933375:00:------:--</t>
  </si>
  <si>
    <t>21:0849:001106</t>
  </si>
  <si>
    <t>21:0233:001043</t>
  </si>
  <si>
    <t>21:0233:001043:0003:0001:00</t>
  </si>
  <si>
    <t>074O  :933376:00:------:--</t>
  </si>
  <si>
    <t>21:0849:001107</t>
  </si>
  <si>
    <t>21:0233:001044</t>
  </si>
  <si>
    <t>21:0233:001044:0003:0001:00</t>
  </si>
  <si>
    <t>074O  :933377:00:------:--</t>
  </si>
  <si>
    <t>21:0849:001108</t>
  </si>
  <si>
    <t>21:0233:001045</t>
  </si>
  <si>
    <t>21:0233:001045:0003:0001:00</t>
  </si>
  <si>
    <t>074O  :933378:00:------:--</t>
  </si>
  <si>
    <t>21:0849:001109</t>
  </si>
  <si>
    <t>21:0233:001046</t>
  </si>
  <si>
    <t>21:0233:001046:0003:0001:00</t>
  </si>
  <si>
    <t>074O  :933379:00:------:--</t>
  </si>
  <si>
    <t>21:0849:001110</t>
  </si>
  <si>
    <t>21:0233:001047</t>
  </si>
  <si>
    <t>21:0233:001047:0003:0001:00</t>
  </si>
  <si>
    <t>074O  :933380:00:------:--</t>
  </si>
  <si>
    <t>21:0849:001111</t>
  </si>
  <si>
    <t>21:0233:001048</t>
  </si>
  <si>
    <t>21:0233:001048:0003:0001:00</t>
  </si>
  <si>
    <t>074O  :933382:00:------:--</t>
  </si>
  <si>
    <t>21:0849:001112</t>
  </si>
  <si>
    <t>21:0233:001049</t>
  </si>
  <si>
    <t>21:0233:001049:0003:0001:00</t>
  </si>
  <si>
    <t>074O  :933383:00:------:--</t>
  </si>
  <si>
    <t>21:0849:001113</t>
  </si>
  <si>
    <t>21:0233:001050</t>
  </si>
  <si>
    <t>21:0233:001050:0003:0001:00</t>
  </si>
  <si>
    <t>074O  :933384:00:------:--</t>
  </si>
  <si>
    <t>21:0849:001114</t>
  </si>
  <si>
    <t>21:0233:001051</t>
  </si>
  <si>
    <t>21:0233:001051:0003:0001:00</t>
  </si>
  <si>
    <t>074O  :933385:10:------:--</t>
  </si>
  <si>
    <t>21:0849:001115</t>
  </si>
  <si>
    <t>21:0233:001052</t>
  </si>
  <si>
    <t>21:0233:001052:0003:0001:00</t>
  </si>
  <si>
    <t>074O  :933386:20:933385:10</t>
  </si>
  <si>
    <t>21:0849:001116</t>
  </si>
  <si>
    <t>21:0233:001052:0004:0001:00</t>
  </si>
  <si>
    <t>074O  :933387:00:------:--</t>
  </si>
  <si>
    <t>21:0849:001117</t>
  </si>
  <si>
    <t>21:0233:001053</t>
  </si>
  <si>
    <t>21:0233:001053:0003:0001:00</t>
  </si>
  <si>
    <t>074O  :933388:00:------:--</t>
  </si>
  <si>
    <t>21:0849:001118</t>
  </si>
  <si>
    <t>21:0233:001054</t>
  </si>
  <si>
    <t>21:0233:001054:0003:0001:00</t>
  </si>
  <si>
    <t>074O  :933389:00:------:--</t>
  </si>
  <si>
    <t>21:0849:001119</t>
  </si>
  <si>
    <t>21:0233:001055</t>
  </si>
  <si>
    <t>21:0233:001055:0003:0001:00</t>
  </si>
  <si>
    <t>074O  :933390:00:------:--</t>
  </si>
  <si>
    <t>21:0849:001120</t>
  </si>
  <si>
    <t>21:0233:001056</t>
  </si>
  <si>
    <t>21:0233:001056:0003:0001:00</t>
  </si>
  <si>
    <t>074O  :933391:00:------:--</t>
  </si>
  <si>
    <t>21:0849:001121</t>
  </si>
  <si>
    <t>21:0233:001057</t>
  </si>
  <si>
    <t>21:0233:001057:0003:0001:00</t>
  </si>
  <si>
    <t>074O  :933392:00:------:--</t>
  </si>
  <si>
    <t>21:0849:001122</t>
  </si>
  <si>
    <t>21:0233:001058</t>
  </si>
  <si>
    <t>21:0233:001058:0003:0001:00</t>
  </si>
  <si>
    <t>074O  :933393:00:------:--</t>
  </si>
  <si>
    <t>21:0849:001123</t>
  </si>
  <si>
    <t>21:0233:001059</t>
  </si>
  <si>
    <t>21:0233:001059:0003:0001:00</t>
  </si>
  <si>
    <t>074O  :933394:00:------:--</t>
  </si>
  <si>
    <t>21:0849:001124</t>
  </si>
  <si>
    <t>21:0233:001060</t>
  </si>
  <si>
    <t>21:0233:001060:0003:0001:00</t>
  </si>
  <si>
    <t>074O  :933395:00:------:--</t>
  </si>
  <si>
    <t>21:0849:001125</t>
  </si>
  <si>
    <t>21:0233:001061</t>
  </si>
  <si>
    <t>21:0233:001061:0003:0001:00</t>
  </si>
  <si>
    <t>074O  :933396:00:------:--</t>
  </si>
  <si>
    <t>21:0849:001126</t>
  </si>
  <si>
    <t>21:0233:001062</t>
  </si>
  <si>
    <t>21:0233:001062:0003:0001:00</t>
  </si>
  <si>
    <t>074O  :933397:00:------:--</t>
  </si>
  <si>
    <t>21:0849:001127</t>
  </si>
  <si>
    <t>21:0233:001063</t>
  </si>
  <si>
    <t>21:0233:001063:0003:0001:00</t>
  </si>
  <si>
    <t>074O  :933399:00:------:--</t>
  </si>
  <si>
    <t>21:0849:001128</t>
  </si>
  <si>
    <t>21:0233:001064</t>
  </si>
  <si>
    <t>21:0233:001064:0003:0001:00</t>
  </si>
  <si>
    <t>074O  :933400:00:------:--</t>
  </si>
  <si>
    <t>21:0849:001129</t>
  </si>
  <si>
    <t>21:0233:001065</t>
  </si>
  <si>
    <t>21:0233:001065:0003:0001:00</t>
  </si>
  <si>
    <t>074O  :933402:00:------:--</t>
  </si>
  <si>
    <t>21:0849:001130</t>
  </si>
  <si>
    <t>21:0233:001066</t>
  </si>
  <si>
    <t>21:0233:001066:0003:0001:00</t>
  </si>
  <si>
    <t>074O  :933403:00:------:--</t>
  </si>
  <si>
    <t>21:0849:001131</t>
  </si>
  <si>
    <t>21:0233:001067</t>
  </si>
  <si>
    <t>21:0233:001067:0003:0001:00</t>
  </si>
  <si>
    <t>074O  :933404:00:------:--</t>
  </si>
  <si>
    <t>21:0849:001132</t>
  </si>
  <si>
    <t>21:0233:001068</t>
  </si>
  <si>
    <t>21:0233:001068:0003:0001:00</t>
  </si>
  <si>
    <t>074O  :933405:00:------:--</t>
  </si>
  <si>
    <t>21:0849:001133</t>
  </si>
  <si>
    <t>21:0233:001069</t>
  </si>
  <si>
    <t>21:0233:001069:0003:0001:00</t>
  </si>
  <si>
    <t>074O  :933406:10:------:--</t>
  </si>
  <si>
    <t>21:0849:001134</t>
  </si>
  <si>
    <t>21:0233:001070</t>
  </si>
  <si>
    <t>21:0233:001070:0003:0001:00</t>
  </si>
  <si>
    <t>074O  :933407:20:933406:10</t>
  </si>
  <si>
    <t>21:0849:001135</t>
  </si>
  <si>
    <t>21:0233:001070:0004:0001:00</t>
  </si>
  <si>
    <t>074O  :933408:00:------:--</t>
  </si>
  <si>
    <t>21:0849:001136</t>
  </si>
  <si>
    <t>21:0233:001071</t>
  </si>
  <si>
    <t>21:0233:001071:0003:0001:00</t>
  </si>
  <si>
    <t>074O  :933409:00:------:--</t>
  </si>
  <si>
    <t>21:0849:001137</t>
  </si>
  <si>
    <t>21:0233:001072</t>
  </si>
  <si>
    <t>21:0233:001072:0003:0001:00</t>
  </si>
  <si>
    <t>074O  :933410:00:------:--</t>
  </si>
  <si>
    <t>21:0849:001138</t>
  </si>
  <si>
    <t>21:0233:001073</t>
  </si>
  <si>
    <t>21:0233:001073:0003:0001:00</t>
  </si>
  <si>
    <t>074O  :933412:00:------:--</t>
  </si>
  <si>
    <t>21:0849:001139</t>
  </si>
  <si>
    <t>21:0233:001074</t>
  </si>
  <si>
    <t>21:0233:001074:0003:0001:00</t>
  </si>
  <si>
    <t>074O  :933413:00:------:--</t>
  </si>
  <si>
    <t>21:0849:001140</t>
  </si>
  <si>
    <t>21:0233:001075</t>
  </si>
  <si>
    <t>21:0233:001075:0003:0001:00</t>
  </si>
  <si>
    <t>074O  :933414:00:------:--</t>
  </si>
  <si>
    <t>21:0849:001141</t>
  </si>
  <si>
    <t>21:0233:001076</t>
  </si>
  <si>
    <t>21:0233:001076:0003:0001:00</t>
  </si>
  <si>
    <t>074O  :933415:00:------:--</t>
  </si>
  <si>
    <t>21:0849:001142</t>
  </si>
  <si>
    <t>21:0233:001077</t>
  </si>
  <si>
    <t>21:0233:001077:0003:0001:00</t>
  </si>
  <si>
    <t>074O  :933416:00:------:--</t>
  </si>
  <si>
    <t>21:0849:001143</t>
  </si>
  <si>
    <t>21:0233:001078</t>
  </si>
  <si>
    <t>21:0233:001078:0003:0001:00</t>
  </si>
  <si>
    <t>074O  :933417:00:------:--</t>
  </si>
  <si>
    <t>21:0849:001144</t>
  </si>
  <si>
    <t>21:0233:001079</t>
  </si>
  <si>
    <t>21:0233:001079:0003:0001:00</t>
  </si>
  <si>
    <t>074O  :933418:00:------:--</t>
  </si>
  <si>
    <t>21:0849:001145</t>
  </si>
  <si>
    <t>21:0233:001080</t>
  </si>
  <si>
    <t>21:0233:001080:0003:0001:00</t>
  </si>
  <si>
    <t>074O  :933419:00:------:--</t>
  </si>
  <si>
    <t>21:0849:001146</t>
  </si>
  <si>
    <t>21:0233:001081</t>
  </si>
  <si>
    <t>21:0233:001081:0003:0001:00</t>
  </si>
  <si>
    <t>074O  :933420:00:------:--</t>
  </si>
  <si>
    <t>21:0849:001147</t>
  </si>
  <si>
    <t>21:0233:001082</t>
  </si>
  <si>
    <t>21:0233:001082:0003:0001:00</t>
  </si>
  <si>
    <t>074O  :933422:00:------:--</t>
  </si>
  <si>
    <t>21:0849:001148</t>
  </si>
  <si>
    <t>21:0233:001083</t>
  </si>
  <si>
    <t>21:0233:001083:0003:0001:00</t>
  </si>
  <si>
    <t>074O  :933423:00:------:--</t>
  </si>
  <si>
    <t>21:0849:001149</t>
  </si>
  <si>
    <t>21:0233:001084</t>
  </si>
  <si>
    <t>21:0233:001084:0003:0001:00</t>
  </si>
  <si>
    <t>074O  :933425:00:------:--</t>
  </si>
  <si>
    <t>21:0849:001150</t>
  </si>
  <si>
    <t>21:0233:001085</t>
  </si>
  <si>
    <t>21:0233:001085:0003:0001:00</t>
  </si>
  <si>
    <t>074O  :933426:00:------:--</t>
  </si>
  <si>
    <t>21:0849:001151</t>
  </si>
  <si>
    <t>21:0233:001086</t>
  </si>
  <si>
    <t>21:0233:001086:0003:0001:00</t>
  </si>
  <si>
    <t>074O  :933427:00:------:--</t>
  </si>
  <si>
    <t>21:0849:001152</t>
  </si>
  <si>
    <t>21:0233:001087</t>
  </si>
  <si>
    <t>21:0233:001087:0003:0001:00</t>
  </si>
  <si>
    <t>074O  :933428:10:------:--</t>
  </si>
  <si>
    <t>21:0849:001153</t>
  </si>
  <si>
    <t>21:0233:001088</t>
  </si>
  <si>
    <t>21:0233:001088:0003:0001:00</t>
  </si>
  <si>
    <t>074O  :933429:20:933428:10</t>
  </si>
  <si>
    <t>21:0849:001154</t>
  </si>
  <si>
    <t>21:0233:001088:0004:0001:00</t>
  </si>
  <si>
    <t>074O  :933430:00:------:--</t>
  </si>
  <si>
    <t>21:0849:001155</t>
  </si>
  <si>
    <t>21:0233:001089</t>
  </si>
  <si>
    <t>21:0233:001089:0003:0001:00</t>
  </si>
  <si>
    <t>074O  :933431:00:------:--</t>
  </si>
  <si>
    <t>21:0849:001156</t>
  </si>
  <si>
    <t>21:0233:001090</t>
  </si>
  <si>
    <t>21:0233:001090:0003:0001:00</t>
  </si>
  <si>
    <t>074O  :933432:00:------:--</t>
  </si>
  <si>
    <t>21:0849:001157</t>
  </si>
  <si>
    <t>21:0233:001091</t>
  </si>
  <si>
    <t>21:0233:001091:0003:0001:00</t>
  </si>
  <si>
    <t>074O  :933433:00:------:--</t>
  </si>
  <si>
    <t>21:0849:001158</t>
  </si>
  <si>
    <t>21:0233:001092</t>
  </si>
  <si>
    <t>21:0233:001092:0003:0001:00</t>
  </si>
  <si>
    <t>074O  :933434:00:------:--</t>
  </si>
  <si>
    <t>21:0849:001159</t>
  </si>
  <si>
    <t>21:0233:001093</t>
  </si>
  <si>
    <t>21:0233:001093:0003:0001:00</t>
  </si>
  <si>
    <t>074O  :933435:00:------:--</t>
  </si>
  <si>
    <t>21:0849:001160</t>
  </si>
  <si>
    <t>21:0233:001094</t>
  </si>
  <si>
    <t>21:0233:001094:0003:0001:00</t>
  </si>
  <si>
    <t>074O  :933436:00:------:--</t>
  </si>
  <si>
    <t>21:0849:001161</t>
  </si>
  <si>
    <t>21:0233:001095</t>
  </si>
  <si>
    <t>21:0233:001095:0003:0001:00</t>
  </si>
  <si>
    <t>074O  :933437:00:------:--</t>
  </si>
  <si>
    <t>21:0849:001162</t>
  </si>
  <si>
    <t>21:0233:001096</t>
  </si>
  <si>
    <t>21:0233:001096:0003:0001:00</t>
  </si>
  <si>
    <t>074O  :933438:00:------:--</t>
  </si>
  <si>
    <t>21:0849:001163</t>
  </si>
  <si>
    <t>21:0233:001097</t>
  </si>
  <si>
    <t>21:0233:001097:0003:0001:00</t>
  </si>
  <si>
    <t>074O  :933439:00:------:--</t>
  </si>
  <si>
    <t>21:0849:001164</t>
  </si>
  <si>
    <t>21:0233:001098</t>
  </si>
  <si>
    <t>21:0233:001098:0003:0001:00</t>
  </si>
  <si>
    <t>074O  :933440:00:------:--</t>
  </si>
  <si>
    <t>21:0849:001165</t>
  </si>
  <si>
    <t>21:0233:001099</t>
  </si>
  <si>
    <t>21:0233:001099:0003:0001:00</t>
  </si>
  <si>
    <t>074O  :933442:00:------:--</t>
  </si>
  <si>
    <t>21:0849:001166</t>
  </si>
  <si>
    <t>21:0233:001100</t>
  </si>
  <si>
    <t>21:0233:001100:0003:0001:00</t>
  </si>
  <si>
    <t>074O  :933443:00:------:--</t>
  </si>
  <si>
    <t>21:0849:001167</t>
  </si>
  <si>
    <t>21:0233:001101</t>
  </si>
  <si>
    <t>21:0233:001101:0003:0001:00</t>
  </si>
  <si>
    <t>074O  :933444:00:------:--</t>
  </si>
  <si>
    <t>21:0849:001168</t>
  </si>
  <si>
    <t>21:0233:001102</t>
  </si>
  <si>
    <t>21:0233:001102:0003:0001:00</t>
  </si>
  <si>
    <t>074O  :933445:10:------:--</t>
  </si>
  <si>
    <t>21:0849:001169</t>
  </si>
  <si>
    <t>21:0233:001103</t>
  </si>
  <si>
    <t>21:0233:001103:0003:0001:00</t>
  </si>
  <si>
    <t>074O  :933446:20:933445:10</t>
  </si>
  <si>
    <t>21:0849:001170</t>
  </si>
  <si>
    <t>21:0233:001103:0004:0001:00</t>
  </si>
  <si>
    <t>074O  :933447:00:------:--</t>
  </si>
  <si>
    <t>21:0849:001171</t>
  </si>
  <si>
    <t>21:0233:001104</t>
  </si>
  <si>
    <t>21:0233:001104:0003:0001:00</t>
  </si>
  <si>
    <t>074O  :933448:00:------:--</t>
  </si>
  <si>
    <t>21:0849:001172</t>
  </si>
  <si>
    <t>21:0233:001105</t>
  </si>
  <si>
    <t>21:0233:001105:0003:0001:00</t>
  </si>
  <si>
    <t>074O  :933449:00:------:--</t>
  </si>
  <si>
    <t>21:0849:001173</t>
  </si>
  <si>
    <t>21:0233:001106</t>
  </si>
  <si>
    <t>21:0233:001106:0003:0001:00</t>
  </si>
  <si>
    <t>074O  :933450:00:------:--</t>
  </si>
  <si>
    <t>21:0849:001174</t>
  </si>
  <si>
    <t>21:0233:001107</t>
  </si>
  <si>
    <t>21:0233:001107:0003:0001:00</t>
  </si>
  <si>
    <t>074O  :933451:00:------:--</t>
  </si>
  <si>
    <t>21:0849:001175</t>
  </si>
  <si>
    <t>21:0233:001108</t>
  </si>
  <si>
    <t>21:0233:001108:0003:0001:00</t>
  </si>
  <si>
    <t>074O  :933452:00:------:--</t>
  </si>
  <si>
    <t>21:0849:001176</t>
  </si>
  <si>
    <t>21:0233:001109</t>
  </si>
  <si>
    <t>21:0233:001109:0003:0001:00</t>
  </si>
  <si>
    <t>074O  :933453:00:------:--</t>
  </si>
  <si>
    <t>21:0849:001177</t>
  </si>
  <si>
    <t>21:0233:001110</t>
  </si>
  <si>
    <t>21:0233:001110:0003:0001:00</t>
  </si>
  <si>
    <t>074O  :933454:00:------:--</t>
  </si>
  <si>
    <t>21:0849:001178</t>
  </si>
  <si>
    <t>21:0233:001111</t>
  </si>
  <si>
    <t>21:0233:001111:0003:0001:00</t>
  </si>
  <si>
    <t>074O  :933455:00:------:--</t>
  </si>
  <si>
    <t>21:0849:001179</t>
  </si>
  <si>
    <t>21:0233:001112</t>
  </si>
  <si>
    <t>21:0233:001112:0003:0001:00</t>
  </si>
  <si>
    <t>074O  :933456:00:------:--</t>
  </si>
  <si>
    <t>21:0849:001180</t>
  </si>
  <si>
    <t>21:0233:001113</t>
  </si>
  <si>
    <t>21:0233:001113:0003:0001:00</t>
  </si>
  <si>
    <t>074O  :933457:00:------:--</t>
  </si>
  <si>
    <t>21:0849:001181</t>
  </si>
  <si>
    <t>21:0233:001114</t>
  </si>
  <si>
    <t>21:0233:001114:0003:0001:00</t>
  </si>
  <si>
    <t>0.78</t>
  </si>
  <si>
    <t>074O  :933458:00:------:--</t>
  </si>
  <si>
    <t>21:0849:001182</t>
  </si>
  <si>
    <t>21:0233:001115</t>
  </si>
  <si>
    <t>21:0233:001115:0003:0001:00</t>
  </si>
  <si>
    <t>074O  :933460:00:------:--</t>
  </si>
  <si>
    <t>21:0849:001183</t>
  </si>
  <si>
    <t>21:0233:001116</t>
  </si>
  <si>
    <t>21:0233:001116:0003:0001:00</t>
  </si>
  <si>
    <t>074O  :933462:00:------:--</t>
  </si>
  <si>
    <t>21:0849:001184</t>
  </si>
  <si>
    <t>21:0233:001117</t>
  </si>
  <si>
    <t>21:0233:001117:0003:0001:00</t>
  </si>
  <si>
    <t>074O  :933463:00:------:--</t>
  </si>
  <si>
    <t>21:0849:001185</t>
  </si>
  <si>
    <t>21:0233:001118</t>
  </si>
  <si>
    <t>21:0233:001118:0003:0001:00</t>
  </si>
  <si>
    <t>074O  :933464:00:------:--</t>
  </si>
  <si>
    <t>21:0849:001186</t>
  </si>
  <si>
    <t>21:0233:001119</t>
  </si>
  <si>
    <t>21:0233:001119:0003:0001:00</t>
  </si>
  <si>
    <t>074O  :933465:00:------:--</t>
  </si>
  <si>
    <t>21:0849:001187</t>
  </si>
  <si>
    <t>21:0233:001120</t>
  </si>
  <si>
    <t>21:0233:001120:0003:0001:00</t>
  </si>
  <si>
    <t>074O  :933466:00:------:--</t>
  </si>
  <si>
    <t>21:0849:001188</t>
  </si>
  <si>
    <t>21:0233:001121</t>
  </si>
  <si>
    <t>21:0233:001121:0003:0001:00</t>
  </si>
  <si>
    <t>074O  :933468:10:------:--</t>
  </si>
  <si>
    <t>21:0849:001189</t>
  </si>
  <si>
    <t>21:0233:001122</t>
  </si>
  <si>
    <t>21:0233:001122:0003:0001:00</t>
  </si>
  <si>
    <t>074O  :933469:20:933468:10</t>
  </si>
  <si>
    <t>21:0849:001190</t>
  </si>
  <si>
    <t>21:0233:001122:0004:0001:00</t>
  </si>
  <si>
    <t>074O  :933470:00:------:--</t>
  </si>
  <si>
    <t>21:0849:001191</t>
  </si>
  <si>
    <t>21:0233:001123</t>
  </si>
  <si>
    <t>21:0233:001123:0003:0001:00</t>
  </si>
  <si>
    <t>074O  :933471:00:------:--</t>
  </si>
  <si>
    <t>21:0849:001192</t>
  </si>
  <si>
    <t>21:0233:001124</t>
  </si>
  <si>
    <t>21:0233:001124:0003:0001:00</t>
  </si>
  <si>
    <t>074O  :933472:00:------:--</t>
  </si>
  <si>
    <t>21:0849:001193</t>
  </si>
  <si>
    <t>21:0233:001125</t>
  </si>
  <si>
    <t>21:0233:001125:0003:0001:00</t>
  </si>
  <si>
    <t>074O  :933473:00:------:--</t>
  </si>
  <si>
    <t>21:0849:001194</t>
  </si>
  <si>
    <t>21:0233:001126</t>
  </si>
  <si>
    <t>21:0233:001126:0003:0001:00</t>
  </si>
  <si>
    <t>074O  :933474:00:------:--</t>
  </si>
  <si>
    <t>21:0849:001195</t>
  </si>
  <si>
    <t>21:0233:001127</t>
  </si>
  <si>
    <t>21:0233:001127:0003:0001:00</t>
  </si>
  <si>
    <t>074O  :933475:00:------:--</t>
  </si>
  <si>
    <t>21:0849:001196</t>
  </si>
  <si>
    <t>21:0233:001128</t>
  </si>
  <si>
    <t>21:0233:001128:0003:0001:00</t>
  </si>
  <si>
    <t>074O  :933476:00:------:--</t>
  </si>
  <si>
    <t>21:0849:001197</t>
  </si>
  <si>
    <t>21:0233:001129</t>
  </si>
  <si>
    <t>21:0233:001129:0003:0001:00</t>
  </si>
  <si>
    <t>074O  :933477:00:------:--</t>
  </si>
  <si>
    <t>21:0849:001198</t>
  </si>
  <si>
    <t>21:0233:001130</t>
  </si>
  <si>
    <t>21:0233:001130:0003:0001:00</t>
  </si>
  <si>
    <t>074O  :933478:00:------:--</t>
  </si>
  <si>
    <t>21:0849:001199</t>
  </si>
  <si>
    <t>21:0233:001131</t>
  </si>
  <si>
    <t>21:0233:001131:0003:0001:00</t>
  </si>
  <si>
    <t>074O  :933479:00:------:--</t>
  </si>
  <si>
    <t>21:0849:001200</t>
  </si>
  <si>
    <t>21:0233:001132</t>
  </si>
  <si>
    <t>21:0233:001132:0003:0001:00</t>
  </si>
  <si>
    <t>074O  :933480:00:------:--</t>
  </si>
  <si>
    <t>21:0849:001201</t>
  </si>
  <si>
    <t>21:0233:001133</t>
  </si>
  <si>
    <t>21:0233:001133:0003:0001:00</t>
  </si>
  <si>
    <t>074O  :933482:00:------:--</t>
  </si>
  <si>
    <t>21:0849:001202</t>
  </si>
  <si>
    <t>21:0233:001134</t>
  </si>
  <si>
    <t>21:0233:001134:0003:0001:00</t>
  </si>
  <si>
    <t>074O  :933484:00:------:--</t>
  </si>
  <si>
    <t>21:0849:001203</t>
  </si>
  <si>
    <t>21:0233:001135</t>
  </si>
  <si>
    <t>21:0233:001135:0003:0001:00</t>
  </si>
  <si>
    <t>074O  :933485:00:------:--</t>
  </si>
  <si>
    <t>21:0849:001204</t>
  </si>
  <si>
    <t>21:0233:001136</t>
  </si>
  <si>
    <t>21:0233:001136:0003:0001:00</t>
  </si>
  <si>
    <t>074O  :933486:00:------:--</t>
  </si>
  <si>
    <t>21:0849:001205</t>
  </si>
  <si>
    <t>21:0233:001137</t>
  </si>
  <si>
    <t>21:0233:001137:0003:0001:00</t>
  </si>
  <si>
    <t>074O  :933487:10:------:--</t>
  </si>
  <si>
    <t>21:0849:001206</t>
  </si>
  <si>
    <t>21:0233:001138</t>
  </si>
  <si>
    <t>21:0233:001138:0003:0001:00</t>
  </si>
  <si>
    <t>074O  :933488:20:933487:10</t>
  </si>
  <si>
    <t>21:0849:001207</t>
  </si>
  <si>
    <t>21:0233:001138:0004:0001:00</t>
  </si>
  <si>
    <t>074O  :933489:00:------:--</t>
  </si>
  <si>
    <t>21:0849:001208</t>
  </si>
  <si>
    <t>21:0233:001139</t>
  </si>
  <si>
    <t>21:0233:001139:0003:0001:00</t>
  </si>
  <si>
    <t>115A  :931002:00:------:--</t>
  </si>
  <si>
    <t>21:0852:000001</t>
  </si>
  <si>
    <t>21:0234:000001</t>
  </si>
  <si>
    <t>21:0234:000001:0003:0001:00</t>
  </si>
  <si>
    <t>115A  :931003:00:------:--</t>
  </si>
  <si>
    <t>21:0852:000002</t>
  </si>
  <si>
    <t>21:0234:000002</t>
  </si>
  <si>
    <t>21:0234:000002:0003:0001:00</t>
  </si>
  <si>
    <t>115A  :931004:00:------:--</t>
  </si>
  <si>
    <t>21:0852:000003</t>
  </si>
  <si>
    <t>21:0234:000003</t>
  </si>
  <si>
    <t>21:0234:000003:0003:0001:00</t>
  </si>
  <si>
    <t>115A  :931005:00:------:--</t>
  </si>
  <si>
    <t>21:0852:000004</t>
  </si>
  <si>
    <t>21:0234:000004</t>
  </si>
  <si>
    <t>21:0234:000004:0003:0001:00</t>
  </si>
  <si>
    <t>115A  :931006:00:------:--</t>
  </si>
  <si>
    <t>21:0852:000005</t>
  </si>
  <si>
    <t>21:0234:000005</t>
  </si>
  <si>
    <t>21:0234:000005:0003:0001:00</t>
  </si>
  <si>
    <t>115A  :931007:10:------:--</t>
  </si>
  <si>
    <t>21:0852:000006</t>
  </si>
  <si>
    <t>21:0234:000006</t>
  </si>
  <si>
    <t>21:0234:000006:0003:0001:00</t>
  </si>
  <si>
    <t>115A  :931008:20:931007:10</t>
  </si>
  <si>
    <t>21:0852:000007</t>
  </si>
  <si>
    <t>21:0234:000006:0004:0001:00</t>
  </si>
  <si>
    <t>115A  :931009:00:------:--</t>
  </si>
  <si>
    <t>21:0852:000008</t>
  </si>
  <si>
    <t>21:0234:000007</t>
  </si>
  <si>
    <t>21:0234:000007:0003:0001:00</t>
  </si>
  <si>
    <t>115A  :931010:00:------:--</t>
  </si>
  <si>
    <t>21:0852:000009</t>
  </si>
  <si>
    <t>21:0234:000008</t>
  </si>
  <si>
    <t>21:0234:000008:0003:0001:00</t>
  </si>
  <si>
    <t>115A  :931011:00:------:--</t>
  </si>
  <si>
    <t>21:0852:000010</t>
  </si>
  <si>
    <t>21:0234:000009</t>
  </si>
  <si>
    <t>21:0234:000009:0003:0001:00</t>
  </si>
  <si>
    <t>115A  :931012:00:------:--</t>
  </si>
  <si>
    <t>21:0852:000011</t>
  </si>
  <si>
    <t>21:0234:000010</t>
  </si>
  <si>
    <t>21:0234:000010:0003:0001:00</t>
  </si>
  <si>
    <t>115A  :931013:00:------:--</t>
  </si>
  <si>
    <t>21:0852:000012</t>
  </si>
  <si>
    <t>21:0234:000011</t>
  </si>
  <si>
    <t>21:0234:000011:0003:0001:00</t>
  </si>
  <si>
    <t>115A  :931014:00:------:--</t>
  </si>
  <si>
    <t>21:0852:000013</t>
  </si>
  <si>
    <t>21:0234:000012</t>
  </si>
  <si>
    <t>21:0234:000012:0003:0001:00</t>
  </si>
  <si>
    <t>115A  :931015:00:------:--</t>
  </si>
  <si>
    <t>21:0852:000014</t>
  </si>
  <si>
    <t>21:0234:000013</t>
  </si>
  <si>
    <t>21:0234:000013:0003:0001:00</t>
  </si>
  <si>
    <t>115A  :931016:00:------:--</t>
  </si>
  <si>
    <t>21:0852:000015</t>
  </si>
  <si>
    <t>21:0234:000014</t>
  </si>
  <si>
    <t>21:0234:000014:0003:0001:00</t>
  </si>
  <si>
    <t>115A  :931018:00:------:--</t>
  </si>
  <si>
    <t>21:0852:000016</t>
  </si>
  <si>
    <t>21:0234:000015</t>
  </si>
  <si>
    <t>21:0234:000015:0003:0001:00</t>
  </si>
  <si>
    <t>115A  :931019:00:------:--</t>
  </si>
  <si>
    <t>21:0852:000017</t>
  </si>
  <si>
    <t>21:0234:000016</t>
  </si>
  <si>
    <t>21:0234:000016:0003:0001:00</t>
  </si>
  <si>
    <t>115A  :931020:00:------:--</t>
  </si>
  <si>
    <t>21:0852:000018</t>
  </si>
  <si>
    <t>21:0234:000017</t>
  </si>
  <si>
    <t>21:0234:000017:0003:0001:00</t>
  </si>
  <si>
    <t>115A  :931022:00:------:--</t>
  </si>
  <si>
    <t>21:0852:000019</t>
  </si>
  <si>
    <t>21:0234:000018</t>
  </si>
  <si>
    <t>21:0234:000018:0003:0001:00</t>
  </si>
  <si>
    <t>115A  :931023:00:------:--</t>
  </si>
  <si>
    <t>21:0852:000020</t>
  </si>
  <si>
    <t>21:0234:000019</t>
  </si>
  <si>
    <t>21:0234:000019:0003:0001:00</t>
  </si>
  <si>
    <t>115A  :931024:00:------:--</t>
  </si>
  <si>
    <t>21:0852:000021</t>
  </si>
  <si>
    <t>21:0234:000020</t>
  </si>
  <si>
    <t>21:0234:000020:0003:0001:00</t>
  </si>
  <si>
    <t>115A  :931025:00:------:--</t>
  </si>
  <si>
    <t>21:0852:000022</t>
  </si>
  <si>
    <t>21:0234:000021</t>
  </si>
  <si>
    <t>21:0234:000021:0003:0001:00</t>
  </si>
  <si>
    <t>115A  :931026:00:------:--</t>
  </si>
  <si>
    <t>21:0852:000023</t>
  </si>
  <si>
    <t>21:0234:000022</t>
  </si>
  <si>
    <t>21:0234:000022:0003:0001:00</t>
  </si>
  <si>
    <t>115A  :931027:00:------:--</t>
  </si>
  <si>
    <t>21:0852:000024</t>
  </si>
  <si>
    <t>21:0234:000023</t>
  </si>
  <si>
    <t>21:0234:000023:0003:0001:00</t>
  </si>
  <si>
    <t>115A  :931028:00:------:--</t>
  </si>
  <si>
    <t>21:0852:000025</t>
  </si>
  <si>
    <t>21:0234:000024</t>
  </si>
  <si>
    <t>21:0234:000024:0003:0001:00</t>
  </si>
  <si>
    <t>115A  :931030:00:------:--</t>
  </si>
  <si>
    <t>21:0852:000026</t>
  </si>
  <si>
    <t>21:0234:000025</t>
  </si>
  <si>
    <t>21:0234:000025:0003:0001:00</t>
  </si>
  <si>
    <t>115A  :931031:00:------:--</t>
  </si>
  <si>
    <t>21:0852:000027</t>
  </si>
  <si>
    <t>21:0234:000026</t>
  </si>
  <si>
    <t>21:0234:000026:0003:0001:00</t>
  </si>
  <si>
    <t>115A  :931032:00:------:--</t>
  </si>
  <si>
    <t>21:0852:000028</t>
  </si>
  <si>
    <t>21:0234:000027</t>
  </si>
  <si>
    <t>21:0234:000027:0003:0001:00</t>
  </si>
  <si>
    <t>115A  :931033:00:------:--</t>
  </si>
  <si>
    <t>21:0852:000029</t>
  </si>
  <si>
    <t>21:0234:000028</t>
  </si>
  <si>
    <t>21:0234:000028:0003:0001:00</t>
  </si>
  <si>
    <t>115A  :931034:00:------:--</t>
  </si>
  <si>
    <t>21:0852:000030</t>
  </si>
  <si>
    <t>21:0234:000029</t>
  </si>
  <si>
    <t>21:0234:000029:0003:0001:00</t>
  </si>
  <si>
    <t>115A  :931035:10:------:--</t>
  </si>
  <si>
    <t>21:0852:000031</t>
  </si>
  <si>
    <t>21:0234:000030</t>
  </si>
  <si>
    <t>21:0234:000030:0003:0001:00</t>
  </si>
  <si>
    <t>115A  :931036:20:931035:10</t>
  </si>
  <si>
    <t>21:0852:000032</t>
  </si>
  <si>
    <t>21:0234:000030:0004:0001:00</t>
  </si>
  <si>
    <t>115A  :931037:00:------:--</t>
  </si>
  <si>
    <t>21:0852:000033</t>
  </si>
  <si>
    <t>21:0234:000031</t>
  </si>
  <si>
    <t>21:0234:000031:0003:0001:00</t>
  </si>
  <si>
    <t>115A  :931038:00:------:--</t>
  </si>
  <si>
    <t>21:0852:000034</t>
  </si>
  <si>
    <t>21:0234:000032</t>
  </si>
  <si>
    <t>21:0234:000032:0003:0001:00</t>
  </si>
  <si>
    <t>115A  :931039:00:------:--</t>
  </si>
  <si>
    <t>21:0852:000035</t>
  </si>
  <si>
    <t>21:0234:000033</t>
  </si>
  <si>
    <t>21:0234:000033:0003:0001:00</t>
  </si>
  <si>
    <t>115A  :931040:00:------:--</t>
  </si>
  <si>
    <t>21:0852:000036</t>
  </si>
  <si>
    <t>21:0234:000034</t>
  </si>
  <si>
    <t>21:0234:000034:0003:0001:00</t>
  </si>
  <si>
    <t>115A  :931042:00:------:--</t>
  </si>
  <si>
    <t>21:0852:000037</t>
  </si>
  <si>
    <t>21:0234:000035</t>
  </si>
  <si>
    <t>21:0234:000035:0003:0001:00</t>
  </si>
  <si>
    <t>115A  :931043:00:------:--</t>
  </si>
  <si>
    <t>21:0852:000038</t>
  </si>
  <si>
    <t>21:0234:000036</t>
  </si>
  <si>
    <t>21:0234:000036:0003:0001:00</t>
  </si>
  <si>
    <t>115A  :931044:00:------:--</t>
  </si>
  <si>
    <t>21:0852:000039</t>
  </si>
  <si>
    <t>21:0234:000037</t>
  </si>
  <si>
    <t>21:0234:000037:0003:0001:00</t>
  </si>
  <si>
    <t>115A  :931045:00:------:--</t>
  </si>
  <si>
    <t>21:0852:000040</t>
  </si>
  <si>
    <t>21:0234:000038</t>
  </si>
  <si>
    <t>21:0234:000038:0003:0001:00</t>
  </si>
  <si>
    <t>115A  :931046:00:------:--</t>
  </si>
  <si>
    <t>21:0852:000041</t>
  </si>
  <si>
    <t>21:0234:000039</t>
  </si>
  <si>
    <t>21:0234:000039:0003:0001:00</t>
  </si>
  <si>
    <t>115A  :931047:00:------:--</t>
  </si>
  <si>
    <t>21:0852:000042</t>
  </si>
  <si>
    <t>21:0234:000040</t>
  </si>
  <si>
    <t>21:0234:000040:0003:0001:00</t>
  </si>
  <si>
    <t>115A  :931048:00:------:--</t>
  </si>
  <si>
    <t>21:0852:000043</t>
  </si>
  <si>
    <t>21:0234:000041</t>
  </si>
  <si>
    <t>21:0234:000041:0003:0001:00</t>
  </si>
  <si>
    <t>115A  :931049:00:------:--</t>
  </si>
  <si>
    <t>21:0852:000044</t>
  </si>
  <si>
    <t>21:0234:000042</t>
  </si>
  <si>
    <t>21:0234:000042:0003:0001:00</t>
  </si>
  <si>
    <t>115A  :931050:10:------:--</t>
  </si>
  <si>
    <t>21:0852:000045</t>
  </si>
  <si>
    <t>21:0234:000043</t>
  </si>
  <si>
    <t>21:0234:000043:0003:0001:00</t>
  </si>
  <si>
    <t>115A  :931051:20:931050:10</t>
  </si>
  <si>
    <t>21:0852:000046</t>
  </si>
  <si>
    <t>21:0234:000043:0004:0001:00</t>
  </si>
  <si>
    <t>115A  :931052:00:------:--</t>
  </si>
  <si>
    <t>21:0852:000047</t>
  </si>
  <si>
    <t>21:0234:000044</t>
  </si>
  <si>
    <t>21:0234:000044:0003:0001:00</t>
  </si>
  <si>
    <t>115A  :931054:00:------:--</t>
  </si>
  <si>
    <t>21:0852:000048</t>
  </si>
  <si>
    <t>21:0234:000045</t>
  </si>
  <si>
    <t>21:0234:000045:0003:0001:00</t>
  </si>
  <si>
    <t>115A  :931055:00:------:--</t>
  </si>
  <si>
    <t>21:0852:000049</t>
  </si>
  <si>
    <t>21:0234:000046</t>
  </si>
  <si>
    <t>21:0234:000046:0003:0001:00</t>
  </si>
  <si>
    <t>115A  :931056:00:------:--</t>
  </si>
  <si>
    <t>21:0852:000050</t>
  </si>
  <si>
    <t>21:0234:000047</t>
  </si>
  <si>
    <t>21:0234:000047:0003:0001:00</t>
  </si>
  <si>
    <t>115A  :931057:00:------:--</t>
  </si>
  <si>
    <t>21:0852:000051</t>
  </si>
  <si>
    <t>21:0234:000048</t>
  </si>
  <si>
    <t>21:0234:000048:0003:0001:00</t>
  </si>
  <si>
    <t>115A  :931058:00:------:--</t>
  </si>
  <si>
    <t>21:0852:000052</t>
  </si>
  <si>
    <t>21:0234:000049</t>
  </si>
  <si>
    <t>21:0234:000049:0003:0001:00</t>
  </si>
  <si>
    <t>115A  :931059:00:------:--</t>
  </si>
  <si>
    <t>21:0852:000053</t>
  </si>
  <si>
    <t>21:0234:000050</t>
  </si>
  <si>
    <t>21:0234:000050:0003:0001:00</t>
  </si>
  <si>
    <t>115A  :931060:00:------:--</t>
  </si>
  <si>
    <t>21:0852:000054</t>
  </si>
  <si>
    <t>21:0234:000051</t>
  </si>
  <si>
    <t>21:0234:000051:0003:0001:00</t>
  </si>
  <si>
    <t>115A  :931062:00:------:--</t>
  </si>
  <si>
    <t>21:0852:000055</t>
  </si>
  <si>
    <t>21:0234:000052</t>
  </si>
  <si>
    <t>21:0234:000052:0003:0001:00</t>
  </si>
  <si>
    <t>115A  :931063:00:------:--</t>
  </si>
  <si>
    <t>21:0852:000056</t>
  </si>
  <si>
    <t>21:0234:000053</t>
  </si>
  <si>
    <t>21:0234:000053:0003:0001:00</t>
  </si>
  <si>
    <t>115A  :931064:00:------:--</t>
  </si>
  <si>
    <t>21:0852:000057</t>
  </si>
  <si>
    <t>21:0234:000054</t>
  </si>
  <si>
    <t>21:0234:000054:0003:0001:00</t>
  </si>
  <si>
    <t>115A  :931065:00:------:--</t>
  </si>
  <si>
    <t>21:0852:000058</t>
  </si>
  <si>
    <t>21:0234:000055</t>
  </si>
  <si>
    <t>21:0234:000055:0003:0001:00</t>
  </si>
  <si>
    <t>115A  :931066:00:------:--</t>
  </si>
  <si>
    <t>21:0852:000059</t>
  </si>
  <si>
    <t>21:0234:000056</t>
  </si>
  <si>
    <t>21:0234:000056:0003:0001:00</t>
  </si>
  <si>
    <t>115A  :931067:00:------:--</t>
  </si>
  <si>
    <t>21:0852:000060</t>
  </si>
  <si>
    <t>21:0234:000057</t>
  </si>
  <si>
    <t>21:0234:000057:0003:0001:00</t>
  </si>
  <si>
    <t>1.25</t>
  </si>
  <si>
    <t>115A  :931068:00:------:--</t>
  </si>
  <si>
    <t>21:0852:000061</t>
  </si>
  <si>
    <t>21:0234:000058</t>
  </si>
  <si>
    <t>21:0234:000058:0003:0001:00</t>
  </si>
  <si>
    <t>115A  :931069:00:------:--</t>
  </si>
  <si>
    <t>21:0852:000062</t>
  </si>
  <si>
    <t>21:0234:000059</t>
  </si>
  <si>
    <t>21:0234:000059:0003:0001:00</t>
  </si>
  <si>
    <t>115A  :931070:10:------:--</t>
  </si>
  <si>
    <t>21:0852:000063</t>
  </si>
  <si>
    <t>21:0234:000060</t>
  </si>
  <si>
    <t>21:0234:000060:0003:0001:00</t>
  </si>
  <si>
    <t>115A  :931071:20:931070:10</t>
  </si>
  <si>
    <t>21:0852:000064</t>
  </si>
  <si>
    <t>21:0234:000060:0004:0001:00</t>
  </si>
  <si>
    <t>115A  :931072:00:------:--</t>
  </si>
  <si>
    <t>21:0852:000065</t>
  </si>
  <si>
    <t>21:0234:000061</t>
  </si>
  <si>
    <t>21:0234:000061:0003:0001:00</t>
  </si>
  <si>
    <t>115A  :931074:00:------:--</t>
  </si>
  <si>
    <t>21:0852:000066</t>
  </si>
  <si>
    <t>21:0234:000062</t>
  </si>
  <si>
    <t>21:0234:000062:0003:0001:00</t>
  </si>
  <si>
    <t>115A  :931075:00:------:--</t>
  </si>
  <si>
    <t>21:0852:000067</t>
  </si>
  <si>
    <t>21:0234:000063</t>
  </si>
  <si>
    <t>21:0234:000063:0003:0001:00</t>
  </si>
  <si>
    <t>115A  :931076:00:------:--</t>
  </si>
  <si>
    <t>21:0852:000068</t>
  </si>
  <si>
    <t>21:0234:000064</t>
  </si>
  <si>
    <t>21:0234:000064:0003:0001:00</t>
  </si>
  <si>
    <t>115A  :931077:00:------:--</t>
  </si>
  <si>
    <t>21:0852:000069</t>
  </si>
  <si>
    <t>21:0234:000065</t>
  </si>
  <si>
    <t>21:0234:000065:0003:0001:00</t>
  </si>
  <si>
    <t>115A  :931078:00:------:--</t>
  </si>
  <si>
    <t>21:0852:000070</t>
  </si>
  <si>
    <t>21:0234:000066</t>
  </si>
  <si>
    <t>21:0234:000066:0003:0001:00</t>
  </si>
  <si>
    <t>115A  :931079:00:------:--</t>
  </si>
  <si>
    <t>21:0852:000071</t>
  </si>
  <si>
    <t>21:0234:000067</t>
  </si>
  <si>
    <t>21:0234:000067:0003:0001:00</t>
  </si>
  <si>
    <t>115A  :931080:00:------:--</t>
  </si>
  <si>
    <t>21:0852:000072</t>
  </si>
  <si>
    <t>21:0234:000068</t>
  </si>
  <si>
    <t>21:0234:000068:0003:0001:00</t>
  </si>
  <si>
    <t>115A  :931082:10:------:--</t>
  </si>
  <si>
    <t>21:0852:000073</t>
  </si>
  <si>
    <t>21:0234:000069</t>
  </si>
  <si>
    <t>21:0234:000069:0003:0001:00</t>
  </si>
  <si>
    <t>115A  :931083:20:931082:10</t>
  </si>
  <si>
    <t>21:0852:000074</t>
  </si>
  <si>
    <t>21:0234:000069:0004:0001:00</t>
  </si>
  <si>
    <t>3.75</t>
  </si>
  <si>
    <t>115A  :931084:00:------:--</t>
  </si>
  <si>
    <t>21:0852:000075</t>
  </si>
  <si>
    <t>21:0234:000070</t>
  </si>
  <si>
    <t>21:0234:000070:0003:0001:00</t>
  </si>
  <si>
    <t>115A  :931085:00:------:--</t>
  </si>
  <si>
    <t>21:0852:000076</t>
  </si>
  <si>
    <t>21:0234:000071</t>
  </si>
  <si>
    <t>21:0234:000071:0003:0001:00</t>
  </si>
  <si>
    <t>115A  :931086:00:------:--</t>
  </si>
  <si>
    <t>21:0852:000077</t>
  </si>
  <si>
    <t>21:0234:000072</t>
  </si>
  <si>
    <t>21:0234:000072:0003:0001:00</t>
  </si>
  <si>
    <t>115A  :931087:00:------:--</t>
  </si>
  <si>
    <t>21:0852:000078</t>
  </si>
  <si>
    <t>21:0234:000073</t>
  </si>
  <si>
    <t>21:0234:000073:0003:0001:00</t>
  </si>
  <si>
    <t>115A  :931088:00:------:--</t>
  </si>
  <si>
    <t>21:0852:000079</t>
  </si>
  <si>
    <t>21:0234:000074</t>
  </si>
  <si>
    <t>21:0234:000074:0003:0001:00</t>
  </si>
  <si>
    <t>115A  :931089:00:------:--</t>
  </si>
  <si>
    <t>21:0852:000080</t>
  </si>
  <si>
    <t>21:0234:000075</t>
  </si>
  <si>
    <t>21:0234:000075:0003:0001:00</t>
  </si>
  <si>
    <t>115A  :931090:00:------:--</t>
  </si>
  <si>
    <t>21:0852:000081</t>
  </si>
  <si>
    <t>21:0234:000076</t>
  </si>
  <si>
    <t>21:0234:000076:0003:0001:00</t>
  </si>
  <si>
    <t>115A  :931091:00:------:--</t>
  </si>
  <si>
    <t>21:0852:000082</t>
  </si>
  <si>
    <t>21:0234:000077</t>
  </si>
  <si>
    <t>21:0234:000077:0003:0001:00</t>
  </si>
  <si>
    <t>115A  :931092:00:------:--</t>
  </si>
  <si>
    <t>21:0852:000083</t>
  </si>
  <si>
    <t>21:0234:000078</t>
  </si>
  <si>
    <t>21:0234:000078:0003:0001:00</t>
  </si>
  <si>
    <t>115A  :931093:00:------:--</t>
  </si>
  <si>
    <t>21:0852:000084</t>
  </si>
  <si>
    <t>21:0234:000079</t>
  </si>
  <si>
    <t>21:0234:000079:0003:0001:00</t>
  </si>
  <si>
    <t>115A  :931094:00:------:--</t>
  </si>
  <si>
    <t>21:0852:000085</t>
  </si>
  <si>
    <t>21:0234:000080</t>
  </si>
  <si>
    <t>21:0234:000080:0003:0001:00</t>
  </si>
  <si>
    <t>115A  :931095:00:------:--</t>
  </si>
  <si>
    <t>21:0852:000086</t>
  </si>
  <si>
    <t>21:0234:000081</t>
  </si>
  <si>
    <t>21:0234:000081:0003:0001:00</t>
  </si>
  <si>
    <t>115A  :931096:00:------:--</t>
  </si>
  <si>
    <t>21:0852:000087</t>
  </si>
  <si>
    <t>21:0234:000082</t>
  </si>
  <si>
    <t>21:0234:000082:0003:0001:00</t>
  </si>
  <si>
    <t>115A  :931098:00:------:--</t>
  </si>
  <si>
    <t>21:0852:000088</t>
  </si>
  <si>
    <t>21:0234:000083</t>
  </si>
  <si>
    <t>21:0234:000083:0003:0001:00</t>
  </si>
  <si>
    <t>115A  :931099:00:------:--</t>
  </si>
  <si>
    <t>21:0852:000089</t>
  </si>
  <si>
    <t>21:0234:000084</t>
  </si>
  <si>
    <t>21:0234:000084:0003:0001:00</t>
  </si>
  <si>
    <t>115A  :931100:00:------:--</t>
  </si>
  <si>
    <t>21:0852:000090</t>
  </si>
  <si>
    <t>21:0234:000085</t>
  </si>
  <si>
    <t>21:0234:000085:0003:0001:00</t>
  </si>
  <si>
    <t>115A  :931102:00:------:--</t>
  </si>
  <si>
    <t>21:0852:000091</t>
  </si>
  <si>
    <t>21:0234:000086</t>
  </si>
  <si>
    <t>21:0234:000086:0003:0001:00</t>
  </si>
  <si>
    <t>115A  :931103:00:------:--</t>
  </si>
  <si>
    <t>21:0852:000092</t>
  </si>
  <si>
    <t>21:0234:000087</t>
  </si>
  <si>
    <t>21:0234:000087:0003:0001:00</t>
  </si>
  <si>
    <t>115A  :931104:00:------:--</t>
  </si>
  <si>
    <t>21:0852:000093</t>
  </si>
  <si>
    <t>21:0234:000088</t>
  </si>
  <si>
    <t>21:0234:000088:0003:0001:00</t>
  </si>
  <si>
    <t>115A  :931105:10:------:--</t>
  </si>
  <si>
    <t>21:0852:000094</t>
  </si>
  <si>
    <t>21:0234:000089</t>
  </si>
  <si>
    <t>21:0234:000089:0003:0001:00</t>
  </si>
  <si>
    <t>115A  :931106:20:931105:10</t>
  </si>
  <si>
    <t>21:0852:000095</t>
  </si>
  <si>
    <t>21:0234:000089:0004:0001:00</t>
  </si>
  <si>
    <t>115A  :931107:00:------:--</t>
  </si>
  <si>
    <t>21:0852:000096</t>
  </si>
  <si>
    <t>21:0234:000090</t>
  </si>
  <si>
    <t>21:0234:000090:0003:0001:00</t>
  </si>
  <si>
    <t>115A  :931108:00:------:--</t>
  </si>
  <si>
    <t>21:0852:000097</t>
  </si>
  <si>
    <t>21:0234:000091</t>
  </si>
  <si>
    <t>21:0234:000091:0003:0001:00</t>
  </si>
  <si>
    <t>115A  :931109:00:------:--</t>
  </si>
  <si>
    <t>21:0852:000098</t>
  </si>
  <si>
    <t>21:0234:000092</t>
  </si>
  <si>
    <t>21:0234:000092:0003:0001:00</t>
  </si>
  <si>
    <t>115A  :931110:00:------:--</t>
  </si>
  <si>
    <t>21:0852:000099</t>
  </si>
  <si>
    <t>21:0234:000093</t>
  </si>
  <si>
    <t>21:0234:000093:0003:0001:00</t>
  </si>
  <si>
    <t>115A  :931112:00:------:--</t>
  </si>
  <si>
    <t>21:0852:000100</t>
  </si>
  <si>
    <t>21:0234:000094</t>
  </si>
  <si>
    <t>21:0234:000094:0003:0001:00</t>
  </si>
  <si>
    <t>115A  :931113:00:------:--</t>
  </si>
  <si>
    <t>21:0852:000101</t>
  </si>
  <si>
    <t>21:0234:000095</t>
  </si>
  <si>
    <t>21:0234:000095:0003:0001:00</t>
  </si>
  <si>
    <t>115A  :931114:00:------:--</t>
  </si>
  <si>
    <t>21:0852:000102</t>
  </si>
  <si>
    <t>21:0234:000096</t>
  </si>
  <si>
    <t>21:0234:000096:0003:0001:00</t>
  </si>
  <si>
    <t>115A  :931115:00:------:--</t>
  </si>
  <si>
    <t>21:0852:000103</t>
  </si>
  <si>
    <t>21:0234:000097</t>
  </si>
  <si>
    <t>21:0234:000097:0003:0001:00</t>
  </si>
  <si>
    <t>115A  :931116:00:------:--</t>
  </si>
  <si>
    <t>21:0852:000104</t>
  </si>
  <si>
    <t>21:0234:000098</t>
  </si>
  <si>
    <t>21:0234:000098:0003:0001:00</t>
  </si>
  <si>
    <t>115A  :931117:00:------:--</t>
  </si>
  <si>
    <t>21:0852:000105</t>
  </si>
  <si>
    <t>21:0234:000099</t>
  </si>
  <si>
    <t>21:0234:000099:0003:0001:00</t>
  </si>
  <si>
    <t>115A  :931118:00:------:--</t>
  </si>
  <si>
    <t>21:0852:000106</t>
  </si>
  <si>
    <t>21:0234:000100</t>
  </si>
  <si>
    <t>21:0234:000100:0003:0001:00</t>
  </si>
  <si>
    <t>115A  :931119:00:------:--</t>
  </si>
  <si>
    <t>21:0852:000107</t>
  </si>
  <si>
    <t>21:0234:000101</t>
  </si>
  <si>
    <t>21:0234:000101:0003:0001:00</t>
  </si>
  <si>
    <t>115A  :931120:00:------:--</t>
  </si>
  <si>
    <t>21:0852:000108</t>
  </si>
  <si>
    <t>21:0234:000102</t>
  </si>
  <si>
    <t>21:0234:000102:0003:0001:00</t>
  </si>
  <si>
    <t>115A  :931122:00:------:--</t>
  </si>
  <si>
    <t>21:0852:000109</t>
  </si>
  <si>
    <t>21:0234:000103</t>
  </si>
  <si>
    <t>21:0234:000103:0003:0001:00</t>
  </si>
  <si>
    <t>115A  :931123:00:------:--</t>
  </si>
  <si>
    <t>21:0852:000110</t>
  </si>
  <si>
    <t>21:0234:000104</t>
  </si>
  <si>
    <t>21:0234:000104:0003:0001:00</t>
  </si>
  <si>
    <t>115A  :931124:00:------:--</t>
  </si>
  <si>
    <t>21:0852:000111</t>
  </si>
  <si>
    <t>21:0234:000105</t>
  </si>
  <si>
    <t>21:0234:000105:0003:0001:00</t>
  </si>
  <si>
    <t>115A  :931125:00:------:--</t>
  </si>
  <si>
    <t>21:0852:000112</t>
  </si>
  <si>
    <t>21:0234:000106</t>
  </si>
  <si>
    <t>21:0234:000106:0003:0001:00</t>
  </si>
  <si>
    <t>115A  :931126:10:------:--</t>
  </si>
  <si>
    <t>21:0852:000113</t>
  </si>
  <si>
    <t>21:0234:000107</t>
  </si>
  <si>
    <t>21:0234:000107:0003:0001:00</t>
  </si>
  <si>
    <t>1480</t>
  </si>
  <si>
    <t>115A  :931127:20:931126:10</t>
  </si>
  <si>
    <t>21:0852:000114</t>
  </si>
  <si>
    <t>21:0234:000107:0004:0001:00</t>
  </si>
  <si>
    <t>1560</t>
  </si>
  <si>
    <t>115A  :931128:00:------:--</t>
  </si>
  <si>
    <t>21:0852:000115</t>
  </si>
  <si>
    <t>21:0234:000108</t>
  </si>
  <si>
    <t>21:0234:000108:0003:0001:00</t>
  </si>
  <si>
    <t>115A  :931129:00:------:--</t>
  </si>
  <si>
    <t>21:0852:000116</t>
  </si>
  <si>
    <t>21:0234:000109</t>
  </si>
  <si>
    <t>21:0234:000109:0003:0001:00</t>
  </si>
  <si>
    <t>700</t>
  </si>
  <si>
    <t>115A  :931130:00:------:--</t>
  </si>
  <si>
    <t>21:0852:000117</t>
  </si>
  <si>
    <t>21:0234:000110</t>
  </si>
  <si>
    <t>21:0234:000110:0003:0001:00</t>
  </si>
  <si>
    <t>115A  :931131:00:------:--</t>
  </si>
  <si>
    <t>21:0852:000118</t>
  </si>
  <si>
    <t>21:0234:000111</t>
  </si>
  <si>
    <t>21:0234:000111:0003:0001:00</t>
  </si>
  <si>
    <t>115A  :931132:00:------:--</t>
  </si>
  <si>
    <t>21:0852:000119</t>
  </si>
  <si>
    <t>21:0234:000112</t>
  </si>
  <si>
    <t>21:0234:000112:0003:0001:00</t>
  </si>
  <si>
    <t>115A  :931134:00:------:--</t>
  </si>
  <si>
    <t>21:0852:000120</t>
  </si>
  <si>
    <t>21:0234:000113</t>
  </si>
  <si>
    <t>21:0234:000113:0003:0001:00</t>
  </si>
  <si>
    <t>115A  :931135:00:------:--</t>
  </si>
  <si>
    <t>21:0852:000121</t>
  </si>
  <si>
    <t>21:0234:000114</t>
  </si>
  <si>
    <t>21:0234:000114:0003:0001:00</t>
  </si>
  <si>
    <t>115A  :931136:00:------:--</t>
  </si>
  <si>
    <t>21:0852:000122</t>
  </si>
  <si>
    <t>21:0234:000115</t>
  </si>
  <si>
    <t>21:0234:000115:0003:0001:00</t>
  </si>
  <si>
    <t>115A  :931137:00:------:--</t>
  </si>
  <si>
    <t>21:0852:000123</t>
  </si>
  <si>
    <t>21:0234:000116</t>
  </si>
  <si>
    <t>21:0234:000116:0003:0001:00</t>
  </si>
  <si>
    <t>115A  :931138:00:------:--</t>
  </si>
  <si>
    <t>21:0852:000124</t>
  </si>
  <si>
    <t>21:0234:000117</t>
  </si>
  <si>
    <t>21:0234:000117:0003:0001:00</t>
  </si>
  <si>
    <t>115A  :931139:00:------:--</t>
  </si>
  <si>
    <t>21:0852:000125</t>
  </si>
  <si>
    <t>21:0234:000118</t>
  </si>
  <si>
    <t>21:0234:000118:0003:0001:00</t>
  </si>
  <si>
    <t>115A  :931140:00:------:--</t>
  </si>
  <si>
    <t>21:0852:000126</t>
  </si>
  <si>
    <t>21:0234:000119</t>
  </si>
  <si>
    <t>21:0234:000119:0003:0001:00</t>
  </si>
  <si>
    <t>115A  :931142:00:------:--</t>
  </si>
  <si>
    <t>21:0852:000127</t>
  </si>
  <si>
    <t>21:0234:000120</t>
  </si>
  <si>
    <t>21:0234:000120:0003:0001:00</t>
  </si>
  <si>
    <t>115A  :931143:00:------:--</t>
  </si>
  <si>
    <t>21:0852:000128</t>
  </si>
  <si>
    <t>21:0234:000121</t>
  </si>
  <si>
    <t>21:0234:000121:0003:0001:00</t>
  </si>
  <si>
    <t>115A  :931144:00:------:--</t>
  </si>
  <si>
    <t>21:0852:000129</t>
  </si>
  <si>
    <t>21:0234:000122</t>
  </si>
  <si>
    <t>21:0234:000122:0003:0001:00</t>
  </si>
  <si>
    <t>115A  :931145:00:------:--</t>
  </si>
  <si>
    <t>21:0852:000130</t>
  </si>
  <si>
    <t>21:0234:000123</t>
  </si>
  <si>
    <t>21:0234:000123:0003:0001:00</t>
  </si>
  <si>
    <t>115A  :931146:00:------:--</t>
  </si>
  <si>
    <t>21:0852:000131</t>
  </si>
  <si>
    <t>21:0234:000124</t>
  </si>
  <si>
    <t>21:0234:000124:0003:0001:00</t>
  </si>
  <si>
    <t>115A  :931147:10:------:--</t>
  </si>
  <si>
    <t>21:0852:000132</t>
  </si>
  <si>
    <t>21:0234:000125</t>
  </si>
  <si>
    <t>21:0234:000125:0003:0001:00</t>
  </si>
  <si>
    <t>115A  :931148:20:931147:10</t>
  </si>
  <si>
    <t>21:0852:000133</t>
  </si>
  <si>
    <t>21:0234:000125:0004:0001:00</t>
  </si>
  <si>
    <t>115A  :931149:00:------:--</t>
  </si>
  <si>
    <t>21:0852:000134</t>
  </si>
  <si>
    <t>21:0234:000126</t>
  </si>
  <si>
    <t>21:0234:000126:0003:0001:00</t>
  </si>
  <si>
    <t>115A  :931150:00:------:--</t>
  </si>
  <si>
    <t>21:0852:000135</t>
  </si>
  <si>
    <t>21:0234:000127</t>
  </si>
  <si>
    <t>21:0234:000127:0003:0001:00</t>
  </si>
  <si>
    <t>115A  :931151:00:------:--</t>
  </si>
  <si>
    <t>21:0852:000136</t>
  </si>
  <si>
    <t>21:0234:000128</t>
  </si>
  <si>
    <t>21:0234:000128:0003:0001:00</t>
  </si>
  <si>
    <t>115A  :931152:00:------:--</t>
  </si>
  <si>
    <t>21:0852:000137</t>
  </si>
  <si>
    <t>21:0234:000129</t>
  </si>
  <si>
    <t>21:0234:000129:0003:0001:00</t>
  </si>
  <si>
    <t>115A  :931153:00:------:--</t>
  </si>
  <si>
    <t>21:0852:000138</t>
  </si>
  <si>
    <t>21:0234:000130</t>
  </si>
  <si>
    <t>21:0234:000130:0003:0001:00</t>
  </si>
  <si>
    <t>115A  :931155:00:------:--</t>
  </si>
  <si>
    <t>21:0852:000139</t>
  </si>
  <si>
    <t>21:0234:000131</t>
  </si>
  <si>
    <t>21:0234:000131:0003:0001:00</t>
  </si>
  <si>
    <t>115A  :931156:00:------:--</t>
  </si>
  <si>
    <t>21:0852:000140</t>
  </si>
  <si>
    <t>21:0234:000132</t>
  </si>
  <si>
    <t>21:0234:000132:0003:0001:00</t>
  </si>
  <si>
    <t>115A  :931157:00:------:--</t>
  </si>
  <si>
    <t>21:0852:000141</t>
  </si>
  <si>
    <t>21:0234:000133</t>
  </si>
  <si>
    <t>21:0234:000133:0003:0001:00</t>
  </si>
  <si>
    <t>115A  :931158:00:------:--</t>
  </si>
  <si>
    <t>21:0852:000142</t>
  </si>
  <si>
    <t>21:0234:000134</t>
  </si>
  <si>
    <t>21:0234:000134:0003:0001:00</t>
  </si>
  <si>
    <t>115A  :931159:00:------:--</t>
  </si>
  <si>
    <t>21:0852:000143</t>
  </si>
  <si>
    <t>21:0234:000135</t>
  </si>
  <si>
    <t>21:0234:000135:0003:0001:00</t>
  </si>
  <si>
    <t>115A  :931160:00:------:--</t>
  </si>
  <si>
    <t>21:0852:000144</t>
  </si>
  <si>
    <t>21:0234:000136</t>
  </si>
  <si>
    <t>21:0234:000136:0003:0001:00</t>
  </si>
  <si>
    <t>115A  :931163:00:------:--</t>
  </si>
  <si>
    <t>21:0852:000145</t>
  </si>
  <si>
    <t>21:0234:000137</t>
  </si>
  <si>
    <t>21:0234:000137:0003:0001:00</t>
  </si>
  <si>
    <t>115A  :931164:10:------:--</t>
  </si>
  <si>
    <t>21:0852:000146</t>
  </si>
  <si>
    <t>21:0234:000138</t>
  </si>
  <si>
    <t>21:0234:000138:0003:0001:00</t>
  </si>
  <si>
    <t>115A  :931165:20:931164:10</t>
  </si>
  <si>
    <t>21:0852:000147</t>
  </si>
  <si>
    <t>21:0234:000138:0004:0001:00</t>
  </si>
  <si>
    <t>115A  :931166:00:------:--</t>
  </si>
  <si>
    <t>21:0852:000148</t>
  </si>
  <si>
    <t>21:0234:000139</t>
  </si>
  <si>
    <t>21:0234:000139:0003:0001:00</t>
  </si>
  <si>
    <t>115A  :931167:00:------:--</t>
  </si>
  <si>
    <t>21:0852:000149</t>
  </si>
  <si>
    <t>21:0234:000140</t>
  </si>
  <si>
    <t>21:0234:000140:0003:0001:00</t>
  </si>
  <si>
    <t>115A  :931168:00:------:--</t>
  </si>
  <si>
    <t>21:0852:000150</t>
  </si>
  <si>
    <t>21:0234:000141</t>
  </si>
  <si>
    <t>21:0234:000141:0003:0001:00</t>
  </si>
  <si>
    <t>115A  :931169:00:------:--</t>
  </si>
  <si>
    <t>21:0852:000151</t>
  </si>
  <si>
    <t>21:0234:000142</t>
  </si>
  <si>
    <t>21:0234:000142:0003:0001:00</t>
  </si>
  <si>
    <t>115A  :931170:00:------:--</t>
  </si>
  <si>
    <t>21:0852:000152</t>
  </si>
  <si>
    <t>21:0234:000143</t>
  </si>
  <si>
    <t>21:0234:000143:0003:0001:00</t>
  </si>
  <si>
    <t>115A  :931171:00:------:--</t>
  </si>
  <si>
    <t>21:0852:000153</t>
  </si>
  <si>
    <t>21:0234:000144</t>
  </si>
  <si>
    <t>21:0234:000144:0003:0001:00</t>
  </si>
  <si>
    <t>115A  :931172:00:------:--</t>
  </si>
  <si>
    <t>21:0852:000154</t>
  </si>
  <si>
    <t>21:0234:000145</t>
  </si>
  <si>
    <t>21:0234:000145:0003:0001:00</t>
  </si>
  <si>
    <t>115A  :931173:00:------:--</t>
  </si>
  <si>
    <t>21:0852:000155</t>
  </si>
  <si>
    <t>21:0234:000146</t>
  </si>
  <si>
    <t>21:0234:000146:0003:0001:00</t>
  </si>
  <si>
    <t>115A  :931174:00:------:--</t>
  </si>
  <si>
    <t>21:0852:000156</t>
  </si>
  <si>
    <t>21:0234:000147</t>
  </si>
  <si>
    <t>21:0234:000147:0003:0001:00</t>
  </si>
  <si>
    <t>115A  :931175:00:------:--</t>
  </si>
  <si>
    <t>21:0852:000157</t>
  </si>
  <si>
    <t>21:0234:000148</t>
  </si>
  <si>
    <t>21:0234:000148:0003:0001:00</t>
  </si>
  <si>
    <t>115A  :931176:00:------:--</t>
  </si>
  <si>
    <t>21:0852:000158</t>
  </si>
  <si>
    <t>21:0234:000149</t>
  </si>
  <si>
    <t>21:0234:000149:0003:0001:00</t>
  </si>
  <si>
    <t>115A  :931177:00:------:--</t>
  </si>
  <si>
    <t>21:0852:000159</t>
  </si>
  <si>
    <t>21:0234:000150</t>
  </si>
  <si>
    <t>21:0234:000150:0003:0001:00</t>
  </si>
  <si>
    <t>115A  :931178:00:------:--</t>
  </si>
  <si>
    <t>21:0852:000160</t>
  </si>
  <si>
    <t>21:0234:000151</t>
  </si>
  <si>
    <t>21:0234:000151:0003:0001:00</t>
  </si>
  <si>
    <t>115A  :931179:00:------:--</t>
  </si>
  <si>
    <t>21:0852:000161</t>
  </si>
  <si>
    <t>21:0234:000152</t>
  </si>
  <si>
    <t>21:0234:000152:0003:0001:00</t>
  </si>
  <si>
    <t>115A  :931180:00:------:--</t>
  </si>
  <si>
    <t>21:0852:000162</t>
  </si>
  <si>
    <t>21:0234:000153</t>
  </si>
  <si>
    <t>21:0234:000153:0003:0001:00</t>
  </si>
  <si>
    <t>115A  :931182:10:------:--</t>
  </si>
  <si>
    <t>21:0852:000163</t>
  </si>
  <si>
    <t>21:0234:000154</t>
  </si>
  <si>
    <t>21:0234:000154:0003:0001:00</t>
  </si>
  <si>
    <t>115A  :931183:20:931182:10</t>
  </si>
  <si>
    <t>21:0852:000164</t>
  </si>
  <si>
    <t>21:0234:000154:0004:0001:00</t>
  </si>
  <si>
    <t>115A  :931184:00:------:--</t>
  </si>
  <si>
    <t>21:0852:000165</t>
  </si>
  <si>
    <t>21:0234:000155</t>
  </si>
  <si>
    <t>21:0234:000155:0003:0001:00</t>
  </si>
  <si>
    <t>115A  :931185:00:------:--</t>
  </si>
  <si>
    <t>21:0852:000166</t>
  </si>
  <si>
    <t>21:0234:000156</t>
  </si>
  <si>
    <t>21:0234:000156:0003:0001:00</t>
  </si>
  <si>
    <t>115A  :931186:00:------:--</t>
  </si>
  <si>
    <t>21:0852:000167</t>
  </si>
  <si>
    <t>21:0234:000157</t>
  </si>
  <si>
    <t>21:0234:000157:0003:0001:00</t>
  </si>
  <si>
    <t>115A  :931188:00:------:--</t>
  </si>
  <si>
    <t>21:0852:000168</t>
  </si>
  <si>
    <t>21:0234:000158</t>
  </si>
  <si>
    <t>21:0234:000158:0003:0001:00</t>
  </si>
  <si>
    <t>115A  :931189:00:------:--</t>
  </si>
  <si>
    <t>21:0852:000169</t>
  </si>
  <si>
    <t>21:0234:000159</t>
  </si>
  <si>
    <t>21:0234:000159:0003:0001:00</t>
  </si>
  <si>
    <t>115A  :931190:00:------:--</t>
  </si>
  <si>
    <t>21:0852:000170</t>
  </si>
  <si>
    <t>21:0234:000160</t>
  </si>
  <si>
    <t>21:0234:000160:0003:0001:00</t>
  </si>
  <si>
    <t>115A  :931191:00:------:--</t>
  </si>
  <si>
    <t>21:0852:000171</t>
  </si>
  <si>
    <t>21:0234:000161</t>
  </si>
  <si>
    <t>21:0234:000161:0003:0001:00</t>
  </si>
  <si>
    <t>115A  :931192:00:------:--</t>
  </si>
  <si>
    <t>21:0852:000172</t>
  </si>
  <si>
    <t>21:0234:000162</t>
  </si>
  <si>
    <t>21:0234:000162:0003:0001:00</t>
  </si>
  <si>
    <t>115A  :931193:00:------:--</t>
  </si>
  <si>
    <t>21:0852:000173</t>
  </si>
  <si>
    <t>21:0234:000163</t>
  </si>
  <si>
    <t>21:0234:000163:0003:0001:00</t>
  </si>
  <si>
    <t>115A  :931194:00:------:--</t>
  </si>
  <si>
    <t>21:0852:000174</t>
  </si>
  <si>
    <t>21:0234:000164</t>
  </si>
  <si>
    <t>21:0234:000164:0003:0001:00</t>
  </si>
  <si>
    <t>115A  :931195:00:------:--</t>
  </si>
  <si>
    <t>21:0852:000175</t>
  </si>
  <si>
    <t>21:0234:000165</t>
  </si>
  <si>
    <t>21:0234:000165:0003:0001:00</t>
  </si>
  <si>
    <t>115A  :931196:00:------:--</t>
  </si>
  <si>
    <t>21:0852:000176</t>
  </si>
  <si>
    <t>21:0234:000166</t>
  </si>
  <si>
    <t>21:0234:000166:0003:0001:00</t>
  </si>
  <si>
    <t>115A  :931197:00:------:--</t>
  </si>
  <si>
    <t>21:0852:000177</t>
  </si>
  <si>
    <t>21:0234:000167</t>
  </si>
  <si>
    <t>21:0234:000167:0003:0001:00</t>
  </si>
  <si>
    <t>115A  :931198:00:------:--</t>
  </si>
  <si>
    <t>21:0852:000178</t>
  </si>
  <si>
    <t>21:0234:000168</t>
  </si>
  <si>
    <t>21:0234:000168:0003:0001:00</t>
  </si>
  <si>
    <t>115A  :931199:00:------:--</t>
  </si>
  <si>
    <t>21:0852:000179</t>
  </si>
  <si>
    <t>21:0234:000169</t>
  </si>
  <si>
    <t>21:0234:000169:0003:0001:00</t>
  </si>
  <si>
    <t>115A  :931200:00:------:--</t>
  </si>
  <si>
    <t>21:0852:000180</t>
  </si>
  <si>
    <t>21:0234:000170</t>
  </si>
  <si>
    <t>21:0234:000170:0003:0001:00</t>
  </si>
  <si>
    <t>115A  :931202:00:------:--</t>
  </si>
  <si>
    <t>21:0852:000181</t>
  </si>
  <si>
    <t>21:0234:000171</t>
  </si>
  <si>
    <t>21:0234:000171:0003:0001:00</t>
  </si>
  <si>
    <t>115A  :931203:00:------:--</t>
  </si>
  <si>
    <t>21:0852:000182</t>
  </si>
  <si>
    <t>21:0234:000172</t>
  </si>
  <si>
    <t>21:0234:000172:0003:0001:00</t>
  </si>
  <si>
    <t>115A  :931204:00:------:--</t>
  </si>
  <si>
    <t>21:0852:000183</t>
  </si>
  <si>
    <t>21:0234:000173</t>
  </si>
  <si>
    <t>21:0234:000173:0003:0001:00</t>
  </si>
  <si>
    <t>115A  :931205:10:------:--</t>
  </si>
  <si>
    <t>21:0852:000184</t>
  </si>
  <si>
    <t>21:0234:000174</t>
  </si>
  <si>
    <t>21:0234:000174:0003:0001:00</t>
  </si>
  <si>
    <t>115A  :931206:20:931205:10</t>
  </si>
  <si>
    <t>21:0852:000185</t>
  </si>
  <si>
    <t>21:0234:000174:0004:0001:00</t>
  </si>
  <si>
    <t>115A  :931207:00:------:--</t>
  </si>
  <si>
    <t>21:0852:000186</t>
  </si>
  <si>
    <t>21:0234:000175</t>
  </si>
  <si>
    <t>21:0234:000175:0003:0001:00</t>
  </si>
  <si>
    <t>115A  :931208:00:------:--</t>
  </si>
  <si>
    <t>21:0852:000187</t>
  </si>
  <si>
    <t>21:0234:000176</t>
  </si>
  <si>
    <t>21:0234:000176:0003:0001:00</t>
  </si>
  <si>
    <t>115A  :931209:00:------:--</t>
  </si>
  <si>
    <t>21:0852:000188</t>
  </si>
  <si>
    <t>21:0234:000177</t>
  </si>
  <si>
    <t>21:0234:000177:0003:0001:00</t>
  </si>
  <si>
    <t>115A  :931210:00:------:--</t>
  </si>
  <si>
    <t>21:0852:000189</t>
  </si>
  <si>
    <t>21:0234:000178</t>
  </si>
  <si>
    <t>21:0234:000178:0003:0001:00</t>
  </si>
  <si>
    <t>115A  :931211:00:------:--</t>
  </si>
  <si>
    <t>21:0852:000190</t>
  </si>
  <si>
    <t>21:0234:000179</t>
  </si>
  <si>
    <t>21:0234:000179:0003:0001:00</t>
  </si>
  <si>
    <t>115A  :931212:00:------:--</t>
  </si>
  <si>
    <t>21:0852:000191</t>
  </si>
  <si>
    <t>21:0234:000180</t>
  </si>
  <si>
    <t>21:0234:000180:0003:0001:00</t>
  </si>
  <si>
    <t>115A  :931213:00:------:--</t>
  </si>
  <si>
    <t>21:0852:000192</t>
  </si>
  <si>
    <t>21:0234:000181</t>
  </si>
  <si>
    <t>21:0234:000181:0003:0001:00</t>
  </si>
  <si>
    <t>115A  :931215:00:------:--</t>
  </si>
  <si>
    <t>21:0852:000193</t>
  </si>
  <si>
    <t>21:0234:000182</t>
  </si>
  <si>
    <t>21:0234:000182:0003:0001:00</t>
  </si>
  <si>
    <t>115A  :931216:00:------:--</t>
  </si>
  <si>
    <t>21:0852:000194</t>
  </si>
  <si>
    <t>21:0234:000183</t>
  </si>
  <si>
    <t>21:0234:000183:0003:0001:00</t>
  </si>
  <si>
    <t>115A  :931217:00:------:--</t>
  </si>
  <si>
    <t>21:0852:000195</t>
  </si>
  <si>
    <t>21:0234:000184</t>
  </si>
  <si>
    <t>21:0234:000184:0003:0001:00</t>
  </si>
  <si>
    <t>115A  :931218:00:------:--</t>
  </si>
  <si>
    <t>21:0852:000196</t>
  </si>
  <si>
    <t>21:0234:000185</t>
  </si>
  <si>
    <t>21:0234:000185:0003:0001:00</t>
  </si>
  <si>
    <t>115A  :931219:00:------:--</t>
  </si>
  <si>
    <t>21:0852:000197</t>
  </si>
  <si>
    <t>21:0234:000186</t>
  </si>
  <si>
    <t>21:0234:000186:0003:0001:00</t>
  </si>
  <si>
    <t>115A  :931220:00:------:--</t>
  </si>
  <si>
    <t>21:0852:000198</t>
  </si>
  <si>
    <t>21:0234:000187</t>
  </si>
  <si>
    <t>21:0234:000187:0003:0001:00</t>
  </si>
  <si>
    <t>115A  :931222:00:------:--</t>
  </si>
  <si>
    <t>21:0852:000199</t>
  </si>
  <si>
    <t>21:0234:000188</t>
  </si>
  <si>
    <t>21:0234:000188:0003:0001:00</t>
  </si>
  <si>
    <t>115A  :931223:10:------:--</t>
  </si>
  <si>
    <t>21:0852:000200</t>
  </si>
  <si>
    <t>21:0234:000189</t>
  </si>
  <si>
    <t>21:0234:000189:0003:0001:00</t>
  </si>
  <si>
    <t>115A  :931224:20:931223:10</t>
  </si>
  <si>
    <t>21:0852:000201</t>
  </si>
  <si>
    <t>21:0234:000189:0004:0001:00</t>
  </si>
  <si>
    <t>115A  :931225:00:------:--</t>
  </si>
  <si>
    <t>21:0852:000202</t>
  </si>
  <si>
    <t>21:0234:000190</t>
  </si>
  <si>
    <t>21:0234:000190:0003:0001:00</t>
  </si>
  <si>
    <t>115A  :931227:00:------:--</t>
  </si>
  <si>
    <t>21:0852:000203</t>
  </si>
  <si>
    <t>21:0234:000191</t>
  </si>
  <si>
    <t>21:0234:000191:0003:0001:00</t>
  </si>
  <si>
    <t>115A  :931228:00:------:--</t>
  </si>
  <si>
    <t>21:0852:000204</t>
  </si>
  <si>
    <t>21:0234:000192</t>
  </si>
  <si>
    <t>21:0234:000192:0003:0001:00</t>
  </si>
  <si>
    <t>115A  :931229:00:------:--</t>
  </si>
  <si>
    <t>21:0852:000205</t>
  </si>
  <si>
    <t>21:0234:000193</t>
  </si>
  <si>
    <t>21:0234:000193:0003:0001:00</t>
  </si>
  <si>
    <t>115A  :931230:00:------:--</t>
  </si>
  <si>
    <t>21:0852:000206</t>
  </si>
  <si>
    <t>21:0234:000194</t>
  </si>
  <si>
    <t>21:0234:000194:0003:0001:00</t>
  </si>
  <si>
    <t>115A  :931231:00:------:--</t>
  </si>
  <si>
    <t>21:0852:000207</t>
  </si>
  <si>
    <t>21:0234:000195</t>
  </si>
  <si>
    <t>21:0234:000195:0003:0001:00</t>
  </si>
  <si>
    <t>1.3</t>
  </si>
  <si>
    <t>115A  :931232:00:------:--</t>
  </si>
  <si>
    <t>21:0852:000208</t>
  </si>
  <si>
    <t>21:0234:000196</t>
  </si>
  <si>
    <t>21:0234:000196:0003:0001:00</t>
  </si>
  <si>
    <t>115A  :931233:00:------:--</t>
  </si>
  <si>
    <t>21:0852:000209</t>
  </si>
  <si>
    <t>21:0234:000197</t>
  </si>
  <si>
    <t>21:0234:000197:0003:0001:00</t>
  </si>
  <si>
    <t>115A  :931234:00:------:--</t>
  </si>
  <si>
    <t>21:0852:000210</t>
  </si>
  <si>
    <t>21:0234:000198</t>
  </si>
  <si>
    <t>21:0234:000198:0003:0001:00</t>
  </si>
  <si>
    <t>115A  :931235:00:------:--</t>
  </si>
  <si>
    <t>21:0852:000211</t>
  </si>
  <si>
    <t>21:0234:000199</t>
  </si>
  <si>
    <t>21:0234:000199:0003:0001:00</t>
  </si>
  <si>
    <t>115A  :931236:00:------:--</t>
  </si>
  <si>
    <t>21:0852:000212</t>
  </si>
  <si>
    <t>21:0234:000200</t>
  </si>
  <si>
    <t>21:0234:000200:0003:0001:00</t>
  </si>
  <si>
    <t>115A  :931237:00:------:--</t>
  </si>
  <si>
    <t>21:0852:000213</t>
  </si>
  <si>
    <t>21:0234:000201</t>
  </si>
  <si>
    <t>21:0234:000201:0003:0001:00</t>
  </si>
  <si>
    <t>115A  :931238:00:------:--</t>
  </si>
  <si>
    <t>21:0852:000214</t>
  </si>
  <si>
    <t>21:0234:000202</t>
  </si>
  <si>
    <t>21:0234:000202:0003:0001:00</t>
  </si>
  <si>
    <t>115A  :931239:00:------:--</t>
  </si>
  <si>
    <t>21:0852:000215</t>
  </si>
  <si>
    <t>21:0234:000203</t>
  </si>
  <si>
    <t>21:0234:000203:0003:0001:00</t>
  </si>
  <si>
    <t>115A  :931240:00:------:--</t>
  </si>
  <si>
    <t>21:0852:000216</t>
  </si>
  <si>
    <t>21:0234:000204</t>
  </si>
  <si>
    <t>21:0234:000204:0003:0001:00</t>
  </si>
  <si>
    <t>115A  :931242:10:------:--</t>
  </si>
  <si>
    <t>21:0852:000217</t>
  </si>
  <si>
    <t>21:0234:000205</t>
  </si>
  <si>
    <t>21:0234:000205:0003:0001:00</t>
  </si>
  <si>
    <t>115A  :931243:20:931242:10</t>
  </si>
  <si>
    <t>21:0852:000218</t>
  </si>
  <si>
    <t>21:0234:000205:0004:0001:00</t>
  </si>
  <si>
    <t>115A  :931244:00:------:--</t>
  </si>
  <si>
    <t>21:0852:000219</t>
  </si>
  <si>
    <t>21:0234:000206</t>
  </si>
  <si>
    <t>21:0234:000206:0003:0001:00</t>
  </si>
  <si>
    <t>115A  :931245:00:------:--</t>
  </si>
  <si>
    <t>21:0852:000220</t>
  </si>
  <si>
    <t>21:0234:000207</t>
  </si>
  <si>
    <t>21:0234:000207:0003:0001:00</t>
  </si>
  <si>
    <t>115A  :931246:00:------:--</t>
  </si>
  <si>
    <t>21:0852:000221</t>
  </si>
  <si>
    <t>21:0234:000208</t>
  </si>
  <si>
    <t>21:0234:000208:0003:0001:00</t>
  </si>
  <si>
    <t>115A  :931247:00:------:--</t>
  </si>
  <si>
    <t>21:0852:000222</t>
  </si>
  <si>
    <t>21:0234:000209</t>
  </si>
  <si>
    <t>21:0234:000209:0003:0001:00</t>
  </si>
  <si>
    <t>312</t>
  </si>
  <si>
    <t>115A  :931248:00:------:--</t>
  </si>
  <si>
    <t>21:0852:000223</t>
  </si>
  <si>
    <t>21:0234:000210</t>
  </si>
  <si>
    <t>21:0234:000210:0003:0001:00</t>
  </si>
  <si>
    <t>115A  :931249:00:------:--</t>
  </si>
  <si>
    <t>21:0852:000224</t>
  </si>
  <si>
    <t>21:0234:000211</t>
  </si>
  <si>
    <t>21:0234:000211:0003:0001:00</t>
  </si>
  <si>
    <t>292</t>
  </si>
  <si>
    <t>115A  :931250:00:------:--</t>
  </si>
  <si>
    <t>21:0852:000225</t>
  </si>
  <si>
    <t>21:0234:000212</t>
  </si>
  <si>
    <t>21:0234:000212:0003:0001:00</t>
  </si>
  <si>
    <t>115A  :931251:00:------:--</t>
  </si>
  <si>
    <t>21:0852:000226</t>
  </si>
  <si>
    <t>21:0234:000213</t>
  </si>
  <si>
    <t>21:0234:000213:0003:0001:00</t>
  </si>
  <si>
    <t>115A  :931252:00:------:--</t>
  </si>
  <si>
    <t>21:0852:000227</t>
  </si>
  <si>
    <t>21:0234:000214</t>
  </si>
  <si>
    <t>21:0234:000214:0003:0001:00</t>
  </si>
  <si>
    <t>115A  :931253:00:------:--</t>
  </si>
  <si>
    <t>21:0852:000228</t>
  </si>
  <si>
    <t>21:0234:000215</t>
  </si>
  <si>
    <t>21:0234:000215:0003:0001:00</t>
  </si>
  <si>
    <t>0.71</t>
  </si>
  <si>
    <t>115A  :931254:00:------:--</t>
  </si>
  <si>
    <t>21:0852:000229</t>
  </si>
  <si>
    <t>21:0234:000216</t>
  </si>
  <si>
    <t>21:0234:000216:0003:0001:00</t>
  </si>
  <si>
    <t>115A  :931256:00:------:--</t>
  </si>
  <si>
    <t>21:0852:000230</t>
  </si>
  <si>
    <t>21:0234:000217</t>
  </si>
  <si>
    <t>21:0234:000217:0003:0001:00</t>
  </si>
  <si>
    <t>115A  :931257:00:------:--</t>
  </si>
  <si>
    <t>21:0852:000231</t>
  </si>
  <si>
    <t>21:0234:000218</t>
  </si>
  <si>
    <t>21:0234:000218:0003:0001:00</t>
  </si>
  <si>
    <t>115A  :931258:00:------:--</t>
  </si>
  <si>
    <t>21:0852:000232</t>
  </si>
  <si>
    <t>21:0234:000219</t>
  </si>
  <si>
    <t>21:0234:000219:0003:0001:00</t>
  </si>
  <si>
    <t>115A  :931259:00:------:--</t>
  </si>
  <si>
    <t>21:0852:000233</t>
  </si>
  <si>
    <t>21:0234:000220</t>
  </si>
  <si>
    <t>21:0234:000220:0003:0001:00</t>
  </si>
  <si>
    <t>115A  :931260:00:------:--</t>
  </si>
  <si>
    <t>21:0852:000234</t>
  </si>
  <si>
    <t>21:0234:000221</t>
  </si>
  <si>
    <t>21:0234:000221:0003:0001:00</t>
  </si>
  <si>
    <t>115A  :931262:00:------:--</t>
  </si>
  <si>
    <t>21:0852:000235</t>
  </si>
  <si>
    <t>21:0234:000222</t>
  </si>
  <si>
    <t>21:0234:000222:0003:0001:00</t>
  </si>
  <si>
    <t>115A  :931263:10:------:--</t>
  </si>
  <si>
    <t>21:0852:000236</t>
  </si>
  <si>
    <t>21:0234:000223</t>
  </si>
  <si>
    <t>21:0234:000223:0003:0001:00</t>
  </si>
  <si>
    <t>115A  :931264:20:931263:10</t>
  </si>
  <si>
    <t>21:0852:000237</t>
  </si>
  <si>
    <t>21:0234:000223:0004:0001:00</t>
  </si>
  <si>
    <t>115A  :931265:00:------:--</t>
  </si>
  <si>
    <t>21:0852:000238</t>
  </si>
  <si>
    <t>21:0234:000224</t>
  </si>
  <si>
    <t>21:0234:000224:0003:0001:00</t>
  </si>
  <si>
    <t>115A  :931266:00:------:--</t>
  </si>
  <si>
    <t>21:0852:000239</t>
  </si>
  <si>
    <t>21:0234:000225</t>
  </si>
  <si>
    <t>21:0234:000225:0003:0001:00</t>
  </si>
  <si>
    <t>115A  :931267:00:------:--</t>
  </si>
  <si>
    <t>21:0852:000240</t>
  </si>
  <si>
    <t>21:0234:000226</t>
  </si>
  <si>
    <t>21:0234:000226:0003:0001:00</t>
  </si>
  <si>
    <t>115A  :931268:00:------:--</t>
  </si>
  <si>
    <t>21:0852:000241</t>
  </si>
  <si>
    <t>21:0234:000227</t>
  </si>
  <si>
    <t>21:0234:000227:0003:0001:00</t>
  </si>
  <si>
    <t>115A  :931269:00:------:--</t>
  </si>
  <si>
    <t>21:0852:000242</t>
  </si>
  <si>
    <t>21:0234:000228</t>
  </si>
  <si>
    <t>21:0234:000228:0003:0001:00</t>
  </si>
  <si>
    <t>115A  :931270:00:------:--</t>
  </si>
  <si>
    <t>21:0852:000243</t>
  </si>
  <si>
    <t>21:0234:000229</t>
  </si>
  <si>
    <t>21:0234:000229:0003:0001:00</t>
  </si>
  <si>
    <t>115A  :931271:00:------:--</t>
  </si>
  <si>
    <t>21:0852:000244</t>
  </si>
  <si>
    <t>21:0234:000230</t>
  </si>
  <si>
    <t>21:0234:000230:0003:0001:00</t>
  </si>
  <si>
    <t>115A  :931272:00:------:--</t>
  </si>
  <si>
    <t>21:0852:000245</t>
  </si>
  <si>
    <t>21:0234:000231</t>
  </si>
  <si>
    <t>21:0234:000231:0003:0001:00</t>
  </si>
  <si>
    <t>115A  :931273:00:------:--</t>
  </si>
  <si>
    <t>21:0852:000246</t>
  </si>
  <si>
    <t>21:0234:000232</t>
  </si>
  <si>
    <t>21:0234:000232:0003:0001:00</t>
  </si>
  <si>
    <t>115A  :931274:00:------:--</t>
  </si>
  <si>
    <t>21:0852:000247</t>
  </si>
  <si>
    <t>21:0234:000233</t>
  </si>
  <si>
    <t>21:0234:000233:0003:0001:00</t>
  </si>
  <si>
    <t>115A  :931275:00:------:--</t>
  </si>
  <si>
    <t>21:0852:000248</t>
  </si>
  <si>
    <t>21:0234:000234</t>
  </si>
  <si>
    <t>21:0234:000234:0003:0001:00</t>
  </si>
  <si>
    <t>115A  :931277:00:------:--</t>
  </si>
  <si>
    <t>21:0852:000249</t>
  </si>
  <si>
    <t>21:0234:000235</t>
  </si>
  <si>
    <t>21:0234:000235:0003:0001:00</t>
  </si>
  <si>
    <t>115A  :931278:00:------:--</t>
  </si>
  <si>
    <t>21:0852:000250</t>
  </si>
  <si>
    <t>21:0234:000236</t>
  </si>
  <si>
    <t>21:0234:000236:0003:0001:00</t>
  </si>
  <si>
    <t>115A  :931279:00:------:--</t>
  </si>
  <si>
    <t>21:0852:000251</t>
  </si>
  <si>
    <t>21:0234:000237</t>
  </si>
  <si>
    <t>21:0234:000237:0003:0001:00</t>
  </si>
  <si>
    <t>115A  :931280:00:------:--</t>
  </si>
  <si>
    <t>21:0852:000252</t>
  </si>
  <si>
    <t>21:0234:000238</t>
  </si>
  <si>
    <t>21:0234:000238:0003:0001:00</t>
  </si>
  <si>
    <t>115A  :931282:00:------:--</t>
  </si>
  <si>
    <t>21:0852:000253</t>
  </si>
  <si>
    <t>21:0234:000239</t>
  </si>
  <si>
    <t>21:0234:000239:0003:0001:00</t>
  </si>
  <si>
    <t>115A  :931283:00:------:--</t>
  </si>
  <si>
    <t>21:0852:000254</t>
  </si>
  <si>
    <t>21:0234:000240</t>
  </si>
  <si>
    <t>21:0234:000240:0003:0001:00</t>
  </si>
  <si>
    <t>115A  :931284:00:------:--</t>
  </si>
  <si>
    <t>21:0852:000255</t>
  </si>
  <si>
    <t>21:0234:000241</t>
  </si>
  <si>
    <t>21:0234:000241:0003:0001:00</t>
  </si>
  <si>
    <t>115A  :931285:00:------:--</t>
  </si>
  <si>
    <t>21:0852:000256</t>
  </si>
  <si>
    <t>21:0234:000242</t>
  </si>
  <si>
    <t>21:0234:000242:0003:0001:00</t>
  </si>
  <si>
    <t>115A  :931286:00:------:--</t>
  </si>
  <si>
    <t>21:0852:000257</t>
  </si>
  <si>
    <t>21:0234:000243</t>
  </si>
  <si>
    <t>21:0234:000243:0003:0001:00</t>
  </si>
  <si>
    <t>115A  :931287:10:------:--</t>
  </si>
  <si>
    <t>21:0852:000258</t>
  </si>
  <si>
    <t>21:0234:000244</t>
  </si>
  <si>
    <t>21:0234:000244:0003:0001:00</t>
  </si>
  <si>
    <t>115A  :931288:20:931287:10</t>
  </si>
  <si>
    <t>21:0852:000259</t>
  </si>
  <si>
    <t>21:0234:000244:0004:0001:00</t>
  </si>
  <si>
    <t>115A  :931289:00:------:--</t>
  </si>
  <si>
    <t>21:0852:000260</t>
  </si>
  <si>
    <t>21:0234:000245</t>
  </si>
  <si>
    <t>21:0234:000245:0003:0001:00</t>
  </si>
  <si>
    <t>115A  :931290:00:------:--</t>
  </si>
  <si>
    <t>21:0852:000261</t>
  </si>
  <si>
    <t>21:0234:000246</t>
  </si>
  <si>
    <t>21:0234:000246:0003:0001:00</t>
  </si>
  <si>
    <t>115A  :931291:00:------:--</t>
  </si>
  <si>
    <t>21:0852:000262</t>
  </si>
  <si>
    <t>21:0234:000247</t>
  </si>
  <si>
    <t>21:0234:000247:0003:0001:00</t>
  </si>
  <si>
    <t>115A  :931292:00:------:--</t>
  </si>
  <si>
    <t>21:0852:000263</t>
  </si>
  <si>
    <t>21:0234:000248</t>
  </si>
  <si>
    <t>21:0234:000248:0003:0001:00</t>
  </si>
  <si>
    <t>115A  :931293:00:------:--</t>
  </si>
  <si>
    <t>21:0852:000264</t>
  </si>
  <si>
    <t>21:0234:000249</t>
  </si>
  <si>
    <t>21:0234:000249:0003:0001:00</t>
  </si>
  <si>
    <t>115A  :931295:00:------:--</t>
  </si>
  <si>
    <t>21:0852:000265</t>
  </si>
  <si>
    <t>21:0234:000250</t>
  </si>
  <si>
    <t>21:0234:000250:0003:0001:00</t>
  </si>
  <si>
    <t>115A  :931296:00:------:--</t>
  </si>
  <si>
    <t>21:0852:000266</t>
  </si>
  <si>
    <t>21:0234:000251</t>
  </si>
  <si>
    <t>21:0234:000251:0003:0001:00</t>
  </si>
  <si>
    <t>115A  :931297:00:------:--</t>
  </si>
  <si>
    <t>21:0852:000267</t>
  </si>
  <si>
    <t>21:0234:000252</t>
  </si>
  <si>
    <t>21:0234:000252:0003:0001:00</t>
  </si>
  <si>
    <t>115A  :931298:00:------:--</t>
  </si>
  <si>
    <t>21:0852:000268</t>
  </si>
  <si>
    <t>21:0234:000253</t>
  </si>
  <si>
    <t>21:0234:000253:0003:0001:00</t>
  </si>
  <si>
    <t>115A  :931299:00:------:--</t>
  </si>
  <si>
    <t>21:0852:000269</t>
  </si>
  <si>
    <t>21:0234:000254</t>
  </si>
  <si>
    <t>21:0234:000254:0003:0001:00</t>
  </si>
  <si>
    <t>115A  :931300:00:------:--</t>
  </si>
  <si>
    <t>21:0852:000270</t>
  </si>
  <si>
    <t>21:0234:000255</t>
  </si>
  <si>
    <t>21:0234:000255:0003:0001:00</t>
  </si>
  <si>
    <t>115A  :931302:10:------:--</t>
  </si>
  <si>
    <t>21:0852:000271</t>
  </si>
  <si>
    <t>21:0234:000256</t>
  </si>
  <si>
    <t>21:0234:000256:0003:0001:00</t>
  </si>
  <si>
    <t>268</t>
  </si>
  <si>
    <t>115A  :931303:20:931302:10</t>
  </si>
  <si>
    <t>21:0852:000272</t>
  </si>
  <si>
    <t>21:0234:000256:0004:0001:00</t>
  </si>
  <si>
    <t>272</t>
  </si>
  <si>
    <t>115A  :931304:00:------:--</t>
  </si>
  <si>
    <t>21:0852:000273</t>
  </si>
  <si>
    <t>21:0234:000257</t>
  </si>
  <si>
    <t>21:0234:000257:0003:0001:00</t>
  </si>
  <si>
    <t>115A  :931305:00:------:--</t>
  </si>
  <si>
    <t>21:0852:000274</t>
  </si>
  <si>
    <t>21:0234:000258</t>
  </si>
  <si>
    <t>21:0234:000258:0003:0001:00</t>
  </si>
  <si>
    <t>115A  :931306:00:------:--</t>
  </si>
  <si>
    <t>21:0852:000275</t>
  </si>
  <si>
    <t>21:0234:000259</t>
  </si>
  <si>
    <t>21:0234:000259:0003:0001:00</t>
  </si>
  <si>
    <t>115A  :931307:00:------:--</t>
  </si>
  <si>
    <t>21:0852:000276</t>
  </si>
  <si>
    <t>21:0234:000260</t>
  </si>
  <si>
    <t>21:0234:000260:0003:0001:00</t>
  </si>
  <si>
    <t>115A  :931308:00:------:--</t>
  </si>
  <si>
    <t>21:0852:000277</t>
  </si>
  <si>
    <t>21:0234:000261</t>
  </si>
  <si>
    <t>21:0234:000261:0003:0001:00</t>
  </si>
  <si>
    <t>115A  :931309:00:------:--</t>
  </si>
  <si>
    <t>21:0852:000278</t>
  </si>
  <si>
    <t>21:0234:000262</t>
  </si>
  <si>
    <t>21:0234:000262:0003:0001:00</t>
  </si>
  <si>
    <t>430</t>
  </si>
  <si>
    <t>115A  :931310:00:------:--</t>
  </si>
  <si>
    <t>21:0852:000279</t>
  </si>
  <si>
    <t>21:0234:000263</t>
  </si>
  <si>
    <t>21:0234:000263:0003:0001:00</t>
  </si>
  <si>
    <t>115A  :931311:00:------:--</t>
  </si>
  <si>
    <t>21:0852:000280</t>
  </si>
  <si>
    <t>21:0234:000264</t>
  </si>
  <si>
    <t>21:0234:000264:0003:0001:00</t>
  </si>
  <si>
    <t>115A  :931312:00:------:--</t>
  </si>
  <si>
    <t>21:0852:000281</t>
  </si>
  <si>
    <t>21:0234:000265</t>
  </si>
  <si>
    <t>21:0234:000265:0003:0001:00</t>
  </si>
  <si>
    <t>666</t>
  </si>
  <si>
    <t>115A  :931314:00:------:--</t>
  </si>
  <si>
    <t>21:0852:000282</t>
  </si>
  <si>
    <t>21:0234:000266</t>
  </si>
  <si>
    <t>21:0234:000266:0003:0001:00</t>
  </si>
  <si>
    <t>526</t>
  </si>
  <si>
    <t>115A  :931315:00:------:--</t>
  </si>
  <si>
    <t>21:0852:000283</t>
  </si>
  <si>
    <t>21:0234:000267</t>
  </si>
  <si>
    <t>21:0234:000267:0003:0001:00</t>
  </si>
  <si>
    <t>115A  :931316:00:------:--</t>
  </si>
  <si>
    <t>21:0852:000284</t>
  </si>
  <si>
    <t>21:0234:000268</t>
  </si>
  <si>
    <t>21:0234:000268:0003:0001:00</t>
  </si>
  <si>
    <t>115A  :931317:00:------:--</t>
  </si>
  <si>
    <t>21:0852:000285</t>
  </si>
  <si>
    <t>21:0234:000269</t>
  </si>
  <si>
    <t>21:0234:000269:0003:0001:00</t>
  </si>
  <si>
    <t>115A  :931318:00:------:--</t>
  </si>
  <si>
    <t>21:0852:000286</t>
  </si>
  <si>
    <t>21:0234:000270</t>
  </si>
  <si>
    <t>21:0234:000270:0003:0001:00</t>
  </si>
  <si>
    <t>115A  :931319:00:------:--</t>
  </si>
  <si>
    <t>21:0852:000287</t>
  </si>
  <si>
    <t>21:0234:000271</t>
  </si>
  <si>
    <t>21:0234:000271:0003:0001:00</t>
  </si>
  <si>
    <t>115A  :931320:00:------:--</t>
  </si>
  <si>
    <t>21:0852:000288</t>
  </si>
  <si>
    <t>21:0234:000272</t>
  </si>
  <si>
    <t>21:0234:000272:0003:0001:00</t>
  </si>
  <si>
    <t>350</t>
  </si>
  <si>
    <t>115A  :931322:00:------:--</t>
  </si>
  <si>
    <t>21:0852:000289</t>
  </si>
  <si>
    <t>21:0234:000273</t>
  </si>
  <si>
    <t>21:0234:000273:0003:0001:00</t>
  </si>
  <si>
    <t>115A  :931323:10:------:--</t>
  </si>
  <si>
    <t>21:0852:000290</t>
  </si>
  <si>
    <t>21:0234:000274</t>
  </si>
  <si>
    <t>21:0234:000274:0003:0001:00</t>
  </si>
  <si>
    <t>570</t>
  </si>
  <si>
    <t>115A  :931324:20:931323:10</t>
  </si>
  <si>
    <t>21:0852:000291</t>
  </si>
  <si>
    <t>21:0234:000274:0004:0001:00</t>
  </si>
  <si>
    <t>115A  :931325:00:------:--</t>
  </si>
  <si>
    <t>21:0852:000292</t>
  </si>
  <si>
    <t>21:0234:000275</t>
  </si>
  <si>
    <t>21:0234:000275:0003:0001:00</t>
  </si>
  <si>
    <t>115A  :931326:00:------:--</t>
  </si>
  <si>
    <t>21:0852:000293</t>
  </si>
  <si>
    <t>21:0234:000276</t>
  </si>
  <si>
    <t>21:0234:000276:0003:0001:00</t>
  </si>
  <si>
    <t>115A  :931327:00:------:--</t>
  </si>
  <si>
    <t>21:0852:000294</t>
  </si>
  <si>
    <t>21:0234:000277</t>
  </si>
  <si>
    <t>21:0234:000277:0003:0001:00</t>
  </si>
  <si>
    <t>115A  :931328:00:------:--</t>
  </si>
  <si>
    <t>21:0852:000295</t>
  </si>
  <si>
    <t>21:0234:000278</t>
  </si>
  <si>
    <t>21:0234:000278:0003:0001:00</t>
  </si>
  <si>
    <t>115A  :931330:00:------:--</t>
  </si>
  <si>
    <t>21:0852:000296</t>
  </si>
  <si>
    <t>21:0234:000279</t>
  </si>
  <si>
    <t>21:0234:000279:0003:0001:00</t>
  </si>
  <si>
    <t>115A  :931331:00:------:--</t>
  </si>
  <si>
    <t>21:0852:000297</t>
  </si>
  <si>
    <t>21:0234:000280</t>
  </si>
  <si>
    <t>21:0234:000280:0003:0001:00</t>
  </si>
  <si>
    <t>115A  :931332:00:------:--</t>
  </si>
  <si>
    <t>21:0852:000298</t>
  </si>
  <si>
    <t>21:0234:000281</t>
  </si>
  <si>
    <t>21:0234:000281:0003:0001:00</t>
  </si>
  <si>
    <t>115A  :931333:00:------:--</t>
  </si>
  <si>
    <t>21:0852:000299</t>
  </si>
  <si>
    <t>21:0234:000282</t>
  </si>
  <si>
    <t>21:0234:000282:0003:0001:00</t>
  </si>
  <si>
    <t>115A  :931334:00:------:--</t>
  </si>
  <si>
    <t>21:0852:000300</t>
  </si>
  <si>
    <t>21:0234:000283</t>
  </si>
  <si>
    <t>21:0234:000283:0003:0001:00</t>
  </si>
  <si>
    <t>115A  :931335:00:------:--</t>
  </si>
  <si>
    <t>21:0852:000301</t>
  </si>
  <si>
    <t>21:0234:000284</t>
  </si>
  <si>
    <t>21:0234:000284:0003:0001:00</t>
  </si>
  <si>
    <t>115A  :931336:00:------:--</t>
  </si>
  <si>
    <t>21:0852:000302</t>
  </si>
  <si>
    <t>21:0234:000285</t>
  </si>
  <si>
    <t>21:0234:000285:0003:0001:00</t>
  </si>
  <si>
    <t>115A  :931337:00:------:--</t>
  </si>
  <si>
    <t>21:0852:000303</t>
  </si>
  <si>
    <t>21:0234:000286</t>
  </si>
  <si>
    <t>21:0234:000286:0003:0001:00</t>
  </si>
  <si>
    <t>115A  :931338:00:------:--</t>
  </si>
  <si>
    <t>21:0852:000304</t>
  </si>
  <si>
    <t>21:0234:000287</t>
  </si>
  <si>
    <t>21:0234:000287:0003:0001:00</t>
  </si>
  <si>
    <t>9</t>
  </si>
  <si>
    <t>115A  :931339:00:------:--</t>
  </si>
  <si>
    <t>21:0852:000305</t>
  </si>
  <si>
    <t>21:0234:000288</t>
  </si>
  <si>
    <t>21:0234:000288:0003:0001:00</t>
  </si>
  <si>
    <t>115A  :931340:00:------:--</t>
  </si>
  <si>
    <t>21:0852:000306</t>
  </si>
  <si>
    <t>21:0234:000289</t>
  </si>
  <si>
    <t>21:0234:000289:0003:0001:00</t>
  </si>
  <si>
    <t>115A  :931342:00:------:--</t>
  </si>
  <si>
    <t>21:0852:000307</t>
  </si>
  <si>
    <t>21:0234:000290</t>
  </si>
  <si>
    <t>21:0234:000290:0003:0001:00</t>
  </si>
  <si>
    <t>115A  :931343:10:------:--</t>
  </si>
  <si>
    <t>21:0852:000308</t>
  </si>
  <si>
    <t>21:0234:000291</t>
  </si>
  <si>
    <t>21:0234:000291:0003:0001:00</t>
  </si>
  <si>
    <t>115A  :931344:20:931343:10</t>
  </si>
  <si>
    <t>21:0852:000309</t>
  </si>
  <si>
    <t>21:0234:000291:0004:0001:00</t>
  </si>
  <si>
    <t>115A  :931345:00:------:--</t>
  </si>
  <si>
    <t>21:0852:000310</t>
  </si>
  <si>
    <t>21:0234:000292</t>
  </si>
  <si>
    <t>21:0234:000292:0003:0001:00</t>
  </si>
  <si>
    <t>226</t>
  </si>
  <si>
    <t>115A  :931346:00:------:--</t>
  </si>
  <si>
    <t>21:0852:000311</t>
  </si>
  <si>
    <t>21:0234:000293</t>
  </si>
  <si>
    <t>21:0234:000293:0003:0001:00</t>
  </si>
  <si>
    <t>115A  :931347:00:------:--</t>
  </si>
  <si>
    <t>21:0852:000312</t>
  </si>
  <si>
    <t>21:0234:000294</t>
  </si>
  <si>
    <t>21:0234:000294:0003:0001:00</t>
  </si>
  <si>
    <t>370</t>
  </si>
  <si>
    <t>115A  :931348:00:------:--</t>
  </si>
  <si>
    <t>21:0852:000313</t>
  </si>
  <si>
    <t>21:0234:000295</t>
  </si>
  <si>
    <t>21:0234:000295:0003:0001:00</t>
  </si>
  <si>
    <t>115A  :931350:00:------:--</t>
  </si>
  <si>
    <t>21:0852:000314</t>
  </si>
  <si>
    <t>21:0234:000296</t>
  </si>
  <si>
    <t>21:0234:000296:0003:0001:00</t>
  </si>
  <si>
    <t>115A  :931351:00:------:--</t>
  </si>
  <si>
    <t>21:0852:000315</t>
  </si>
  <si>
    <t>21:0234:000297</t>
  </si>
  <si>
    <t>21:0234:000297:0003:0001:00</t>
  </si>
  <si>
    <t>115A  :931352:00:------:--</t>
  </si>
  <si>
    <t>21:0852:000316</t>
  </si>
  <si>
    <t>21:0234:000298</t>
  </si>
  <si>
    <t>21:0234:000298:0003:0001:00</t>
  </si>
  <si>
    <t>115A  :931353:00:------:--</t>
  </si>
  <si>
    <t>21:0852:000317</t>
  </si>
  <si>
    <t>21:0234:000299</t>
  </si>
  <si>
    <t>21:0234:000299:0003:0001:00</t>
  </si>
  <si>
    <t>115A  :931354:00:------:--</t>
  </si>
  <si>
    <t>21:0852:000318</t>
  </si>
  <si>
    <t>21:0234:000300</t>
  </si>
  <si>
    <t>21:0234:000300:0003:0001:00</t>
  </si>
  <si>
    <t>115A  :931355:00:------:--</t>
  </si>
  <si>
    <t>21:0852:000319</t>
  </si>
  <si>
    <t>21:0234:000301</t>
  </si>
  <si>
    <t>21:0234:000301:0003:0001:00</t>
  </si>
  <si>
    <t>115A  :931356:00:------:--</t>
  </si>
  <si>
    <t>21:0852:000320</t>
  </si>
  <si>
    <t>21:0234:000302</t>
  </si>
  <si>
    <t>21:0234:000302:0003:0001:00</t>
  </si>
  <si>
    <t>115A  :931357:00:------:--</t>
  </si>
  <si>
    <t>21:0852:000321</t>
  </si>
  <si>
    <t>21:0234:000303</t>
  </si>
  <si>
    <t>21:0234:000303:0003:0001:00</t>
  </si>
  <si>
    <t>115A  :931358:00:------:--</t>
  </si>
  <si>
    <t>21:0852:000322</t>
  </si>
  <si>
    <t>21:0234:000304</t>
  </si>
  <si>
    <t>21:0234:000304:0003:0001:00</t>
  </si>
  <si>
    <t>115A  :931359:00:------:--</t>
  </si>
  <si>
    <t>21:0852:000323</t>
  </si>
  <si>
    <t>21:0234:000305</t>
  </si>
  <si>
    <t>21:0234:000305:0003:0001:00</t>
  </si>
  <si>
    <t>115A  :931360:00:------:--</t>
  </si>
  <si>
    <t>21:0852:000324</t>
  </si>
  <si>
    <t>21:0234:000306</t>
  </si>
  <si>
    <t>21:0234:000306:0003:0001:00</t>
  </si>
  <si>
    <t>115A  :931362:10:------:--</t>
  </si>
  <si>
    <t>21:0852:000325</t>
  </si>
  <si>
    <t>21:0234:000307</t>
  </si>
  <si>
    <t>21:0234:000307:0003:0001:00</t>
  </si>
  <si>
    <t>115A  :931363:20:931362:10</t>
  </si>
  <si>
    <t>21:0852:000326</t>
  </si>
  <si>
    <t>21:0234:000307:0004:0001:00</t>
  </si>
  <si>
    <t>115A  :931364:00:------:--</t>
  </si>
  <si>
    <t>21:0852:000327</t>
  </si>
  <si>
    <t>21:0234:000308</t>
  </si>
  <si>
    <t>21:0234:000308:0003:0001:00</t>
  </si>
  <si>
    <t>115A  :931365:00:------:--</t>
  </si>
  <si>
    <t>21:0852:000328</t>
  </si>
  <si>
    <t>21:0234:000309</t>
  </si>
  <si>
    <t>21:0234:000309:0003:0001:00</t>
  </si>
  <si>
    <t>115A  :931366:00:------:--</t>
  </si>
  <si>
    <t>21:0852:000329</t>
  </si>
  <si>
    <t>21:0234:000310</t>
  </si>
  <si>
    <t>21:0234:000310:0003:0001:00</t>
  </si>
  <si>
    <t>115A  :931367:00:------:--</t>
  </si>
  <si>
    <t>21:0852:000330</t>
  </si>
  <si>
    <t>21:0234:000311</t>
  </si>
  <si>
    <t>21:0234:000311:0003:0001:00</t>
  </si>
  <si>
    <t>115A  :931368:00:------:--</t>
  </si>
  <si>
    <t>21:0852:000331</t>
  </si>
  <si>
    <t>21:0234:000312</t>
  </si>
  <si>
    <t>21:0234:000312:0003:0001:00</t>
  </si>
  <si>
    <t>115A  :931369:00:------:--</t>
  </si>
  <si>
    <t>21:0852:000332</t>
  </si>
  <si>
    <t>21:0234:000313</t>
  </si>
  <si>
    <t>21:0234:000313:0003:0001:00</t>
  </si>
  <si>
    <t>115A  :931370:00:------:--</t>
  </si>
  <si>
    <t>21:0852:000333</t>
  </si>
  <si>
    <t>21:0234:000314</t>
  </si>
  <si>
    <t>21:0234:000314:0003:0001:00</t>
  </si>
  <si>
    <t>115A  :931371:00:------:--</t>
  </si>
  <si>
    <t>21:0852:000334</t>
  </si>
  <si>
    <t>21:0234:000315</t>
  </si>
  <si>
    <t>21:0234:000315:0003:0001:00</t>
  </si>
  <si>
    <t>115A  :931372:00:------:--</t>
  </si>
  <si>
    <t>21:0852:000335</t>
  </si>
  <si>
    <t>21:0234:000316</t>
  </si>
  <si>
    <t>21:0234:000316:0003:0001:00</t>
  </si>
  <si>
    <t>115A  :931373:00:------:--</t>
  </si>
  <si>
    <t>21:0852:000336</t>
  </si>
  <si>
    <t>21:0234:000317</t>
  </si>
  <si>
    <t>21:0234:000317:0003:0001:00</t>
  </si>
  <si>
    <t>115A  :931374:00:------:--</t>
  </si>
  <si>
    <t>21:0852:000337</t>
  </si>
  <si>
    <t>21:0234:000318</t>
  </si>
  <si>
    <t>21:0234:000318:0003:0001:00</t>
  </si>
  <si>
    <t>115A  :931375:00:------:--</t>
  </si>
  <si>
    <t>21:0852:000338</t>
  </si>
  <si>
    <t>21:0234:000319</t>
  </si>
  <si>
    <t>21:0234:000319:0003:0001:00</t>
  </si>
  <si>
    <t>115A  :931376:00:------:--</t>
  </si>
  <si>
    <t>21:0852:000339</t>
  </si>
  <si>
    <t>21:0234:000320</t>
  </si>
  <si>
    <t>21:0234:000320:0003:0001:00</t>
  </si>
  <si>
    <t>115A  :931377:00:------:--</t>
  </si>
  <si>
    <t>21:0852:000340</t>
  </si>
  <si>
    <t>21:0234:000321</t>
  </si>
  <si>
    <t>21:0234:000321:0003:0001:00</t>
  </si>
  <si>
    <t>115A  :931378:00:------:--</t>
  </si>
  <si>
    <t>21:0852:000341</t>
  </si>
  <si>
    <t>21:0234:000322</t>
  </si>
  <si>
    <t>21:0234:000322:0003:0001:00</t>
  </si>
  <si>
    <t>115A  :931380:00:------:--</t>
  </si>
  <si>
    <t>21:0852:000342</t>
  </si>
  <si>
    <t>21:0234:000323</t>
  </si>
  <si>
    <t>21:0234:000323:0003:0001:00</t>
  </si>
  <si>
    <t>115A  :931382:00:------:--</t>
  </si>
  <si>
    <t>21:0852:000343</t>
  </si>
  <si>
    <t>21:0234:000324</t>
  </si>
  <si>
    <t>21:0234:000324:0003:0001:00</t>
  </si>
  <si>
    <t>115A  :931384:00:------:--</t>
  </si>
  <si>
    <t>21:0852:000344</t>
  </si>
  <si>
    <t>21:0234:000325</t>
  </si>
  <si>
    <t>21:0234:000325:0003:0001:00</t>
  </si>
  <si>
    <t>115A  :931385:00:------:--</t>
  </si>
  <si>
    <t>21:0852:000345</t>
  </si>
  <si>
    <t>21:0234:000326</t>
  </si>
  <si>
    <t>21:0234:000326:0003:0001:00</t>
  </si>
  <si>
    <t>115A  :931386:00:------:--</t>
  </si>
  <si>
    <t>21:0852:000346</t>
  </si>
  <si>
    <t>21:0234:000327</t>
  </si>
  <si>
    <t>21:0234:000327:0003:0001:00</t>
  </si>
  <si>
    <t>115A  :931387:00:------:--</t>
  </si>
  <si>
    <t>21:0852:000347</t>
  </si>
  <si>
    <t>21:0234:000328</t>
  </si>
  <si>
    <t>21:0234:000328:0003:0001:00</t>
  </si>
  <si>
    <t>115A  :931388:00:------:--</t>
  </si>
  <si>
    <t>21:0852:000348</t>
  </si>
  <si>
    <t>21:0234:000329</t>
  </si>
  <si>
    <t>21:0234:000329:0003:0001:00</t>
  </si>
  <si>
    <t>115A  :931389:10:------:--</t>
  </si>
  <si>
    <t>21:0852:000349</t>
  </si>
  <si>
    <t>21:0234:000330</t>
  </si>
  <si>
    <t>21:0234:000330:0003:0001:00</t>
  </si>
  <si>
    <t>115A  :931390:20:931389:10</t>
  </si>
  <si>
    <t>21:0852:000350</t>
  </si>
  <si>
    <t>21:0234:000330:0004:0001:00</t>
  </si>
  <si>
    <t>115A  :931391:00:------:--</t>
  </si>
  <si>
    <t>21:0852:000351</t>
  </si>
  <si>
    <t>21:0234:000331</t>
  </si>
  <si>
    <t>21:0234:000331:0003:0001:00</t>
  </si>
  <si>
    <t>115A  :931392:00:------:--</t>
  </si>
  <si>
    <t>21:0852:000352</t>
  </si>
  <si>
    <t>21:0234:000332</t>
  </si>
  <si>
    <t>21:0234:000332:0003:0001:00</t>
  </si>
  <si>
    <t>115A  :931393:00:------:--</t>
  </si>
  <si>
    <t>21:0852:000353</t>
  </si>
  <si>
    <t>21:0234:000333</t>
  </si>
  <si>
    <t>21:0234:000333:0003:0001:00</t>
  </si>
  <si>
    <t>115A  :931394:00:------:--</t>
  </si>
  <si>
    <t>21:0852:000354</t>
  </si>
  <si>
    <t>21:0234:000334</t>
  </si>
  <si>
    <t>21:0234:000334:0003:0001:00</t>
  </si>
  <si>
    <t>115A  :931395:00:------:--</t>
  </si>
  <si>
    <t>21:0852:000355</t>
  </si>
  <si>
    <t>21:0234:000335</t>
  </si>
  <si>
    <t>21:0234:000335:0003:0001:00</t>
  </si>
  <si>
    <t>115A  :931396:00:------:--</t>
  </si>
  <si>
    <t>21:0852:000356</t>
  </si>
  <si>
    <t>21:0234:000336</t>
  </si>
  <si>
    <t>21:0234:000336:0003:0001:00</t>
  </si>
  <si>
    <t>115A  :931397:00:------:--</t>
  </si>
  <si>
    <t>21:0852:000357</t>
  </si>
  <si>
    <t>21:0234:000337</t>
  </si>
  <si>
    <t>21:0234:000337:0003:0001:00</t>
  </si>
  <si>
    <t>115A  :931398:00:------:--</t>
  </si>
  <si>
    <t>21:0852:000358</t>
  </si>
  <si>
    <t>21:0234:000338</t>
  </si>
  <si>
    <t>21:0234:000338:0003:0001:00</t>
  </si>
  <si>
    <t>115A  :931399:00:------:--</t>
  </si>
  <si>
    <t>21:0852:000359</t>
  </si>
  <si>
    <t>21:0234:000339</t>
  </si>
  <si>
    <t>21:0234:000339:0003:0001:00</t>
  </si>
  <si>
    <t>115A  :931400:00:------:--</t>
  </si>
  <si>
    <t>21:0852:000360</t>
  </si>
  <si>
    <t>21:0234:000340</t>
  </si>
  <si>
    <t>21:0234:000340:0003:0001:00</t>
  </si>
  <si>
    <t>115A  :931402:10:------:--</t>
  </si>
  <si>
    <t>21:0852:000361</t>
  </si>
  <si>
    <t>21:0234:000341</t>
  </si>
  <si>
    <t>21:0234:000341:0003:0001:00</t>
  </si>
  <si>
    <t>115A  :931403:20:931402:10</t>
  </si>
  <si>
    <t>21:0852:000362</t>
  </si>
  <si>
    <t>21:0234:000341:0004:0001:00</t>
  </si>
  <si>
    <t>115A  :931404:00:------:--</t>
  </si>
  <si>
    <t>21:0852:000363</t>
  </si>
  <si>
    <t>21:0234:000342</t>
  </si>
  <si>
    <t>21:0234:000342:0003:0001:00</t>
  </si>
  <si>
    <t>115A  :931405:00:------:--</t>
  </si>
  <si>
    <t>21:0852:000364</t>
  </si>
  <si>
    <t>21:0234:000343</t>
  </si>
  <si>
    <t>21:0234:000343:0003:0001:00</t>
  </si>
  <si>
    <t>115A  :931406:00:------:--</t>
  </si>
  <si>
    <t>21:0852:000365</t>
  </si>
  <si>
    <t>21:0234:000344</t>
  </si>
  <si>
    <t>21:0234:000344:0003:0001:00</t>
  </si>
  <si>
    <t>115A  :931407:00:------:--</t>
  </si>
  <si>
    <t>21:0852:000366</t>
  </si>
  <si>
    <t>21:0234:000345</t>
  </si>
  <si>
    <t>21:0234:000345:0003:0001:00</t>
  </si>
  <si>
    <t>115A  :931408:00:------:--</t>
  </si>
  <si>
    <t>21:0852:000367</t>
  </si>
  <si>
    <t>21:0234:000346</t>
  </si>
  <si>
    <t>21:0234:000346:0003:0001:00</t>
  </si>
  <si>
    <t>115A  :931409:00:------:--</t>
  </si>
  <si>
    <t>21:0852:000368</t>
  </si>
  <si>
    <t>21:0234:000347</t>
  </si>
  <si>
    <t>21:0234:000347:0003:0001:00</t>
  </si>
  <si>
    <t>115A  :931410:00:------:--</t>
  </si>
  <si>
    <t>21:0852:000369</t>
  </si>
  <si>
    <t>21:0234:000348</t>
  </si>
  <si>
    <t>21:0234:000348:0003:0001:00</t>
  </si>
  <si>
    <t>115A  :931411:00:------:--</t>
  </si>
  <si>
    <t>21:0852:000370</t>
  </si>
  <si>
    <t>21:0234:000349</t>
  </si>
  <si>
    <t>21:0234:000349:0003:0001:00</t>
  </si>
  <si>
    <t>115A  :931412:00:------:--</t>
  </si>
  <si>
    <t>21:0852:000371</t>
  </si>
  <si>
    <t>21:0234:000350</t>
  </si>
  <si>
    <t>21:0234:000350:0003:0001:00</t>
  </si>
  <si>
    <t>115A  :931413:00:------:--</t>
  </si>
  <si>
    <t>21:0852:000372</t>
  </si>
  <si>
    <t>21:0234:000351</t>
  </si>
  <si>
    <t>21:0234:000351:0003:0001:00</t>
  </si>
  <si>
    <t>115A  :931414:00:------:--</t>
  </si>
  <si>
    <t>21:0852:000373</t>
  </si>
  <si>
    <t>21:0234:000352</t>
  </si>
  <si>
    <t>21:0234:000352:0003:0001:00</t>
  </si>
  <si>
    <t>115A  :931415:00:------:--</t>
  </si>
  <si>
    <t>21:0852:000374</t>
  </si>
  <si>
    <t>21:0234:000353</t>
  </si>
  <si>
    <t>21:0234:000353:0003:0001:00</t>
  </si>
  <si>
    <t>115A  :931416:00:------:--</t>
  </si>
  <si>
    <t>21:0852:000375</t>
  </si>
  <si>
    <t>21:0234:000354</t>
  </si>
  <si>
    <t>21:0234:000354:0003:0001:00</t>
  </si>
  <si>
    <t>115A  :931418:00:------:--</t>
  </si>
  <si>
    <t>21:0852:000376</t>
  </si>
  <si>
    <t>21:0234:000355</t>
  </si>
  <si>
    <t>21:0234:000355:0003:0001:00</t>
  </si>
  <si>
    <t>340</t>
  </si>
  <si>
    <t>115A  :931419:00:------:--</t>
  </si>
  <si>
    <t>21:0852:000377</t>
  </si>
  <si>
    <t>21:0234:000356</t>
  </si>
  <si>
    <t>21:0234:000356:0003:0001:00</t>
  </si>
  <si>
    <t>115A  :931420:00:------:--</t>
  </si>
  <si>
    <t>21:0852:000378</t>
  </si>
  <si>
    <t>21:0234:000357</t>
  </si>
  <si>
    <t>21:0234:000357:0003:0001:00</t>
  </si>
  <si>
    <t>115A  :931422:00:------:--</t>
  </si>
  <si>
    <t>21:0852:000379</t>
  </si>
  <si>
    <t>21:0234:000358</t>
  </si>
  <si>
    <t>21:0234:000358:0003:0001:00</t>
  </si>
  <si>
    <t>115A  :931423:00:------:--</t>
  </si>
  <si>
    <t>21:0852:000380</t>
  </si>
  <si>
    <t>21:0234:000359</t>
  </si>
  <si>
    <t>21:0234:000359:0003:0001:00</t>
  </si>
  <si>
    <t>386</t>
  </si>
  <si>
    <t>115A  :931424:00:------:--</t>
  </si>
  <si>
    <t>21:0852:000381</t>
  </si>
  <si>
    <t>21:0234:000360</t>
  </si>
  <si>
    <t>21:0234:000360:0003:0001:00</t>
  </si>
  <si>
    <t>0.59</t>
  </si>
  <si>
    <t>115A  :931425:00:------:--</t>
  </si>
  <si>
    <t>21:0852:000382</t>
  </si>
  <si>
    <t>21:0234:000361</t>
  </si>
  <si>
    <t>21:0234:000361:0003:0001:00</t>
  </si>
  <si>
    <t>115A  :931426:10:------:--</t>
  </si>
  <si>
    <t>21:0852:000383</t>
  </si>
  <si>
    <t>21:0234:000362</t>
  </si>
  <si>
    <t>21:0234:000362:0003:0001:00</t>
  </si>
  <si>
    <t>115A  :931427:20:931426:10</t>
  </si>
  <si>
    <t>21:0852:000384</t>
  </si>
  <si>
    <t>21:0234:000362:0004:0001:00</t>
  </si>
  <si>
    <t>115A  :931428:00:------:--</t>
  </si>
  <si>
    <t>21:0852:000385</t>
  </si>
  <si>
    <t>21:0234:000363</t>
  </si>
  <si>
    <t>21:0234:000363:0003:0001:00</t>
  </si>
  <si>
    <t>115A  :931429:00:------:--</t>
  </si>
  <si>
    <t>21:0852:000386</t>
  </si>
  <si>
    <t>21:0234:000364</t>
  </si>
  <si>
    <t>21:0234:000364:0003:0001:00</t>
  </si>
  <si>
    <t>115A  :931431:00:------:--</t>
  </si>
  <si>
    <t>21:0852:000387</t>
  </si>
  <si>
    <t>21:0234:000365</t>
  </si>
  <si>
    <t>21:0234:000365:0003:0001:00</t>
  </si>
  <si>
    <t>115A  :931432:00:------:--</t>
  </si>
  <si>
    <t>21:0852:000388</t>
  </si>
  <si>
    <t>21:0234:000366</t>
  </si>
  <si>
    <t>21:0234:000366:0003:0001:00</t>
  </si>
  <si>
    <t>466</t>
  </si>
  <si>
    <t>115A  :931433:00:------:--</t>
  </si>
  <si>
    <t>21:0852:000389</t>
  </si>
  <si>
    <t>21:0234:000367</t>
  </si>
  <si>
    <t>21:0234:000367:0003:0001:00</t>
  </si>
  <si>
    <t>510</t>
  </si>
  <si>
    <t>115A  :931434:00:------:--</t>
  </si>
  <si>
    <t>21:0852:000390</t>
  </si>
  <si>
    <t>21:0234:000368</t>
  </si>
  <si>
    <t>21:0234:000368:0003:0001:00</t>
  </si>
  <si>
    <t>115A  :931435:00:------:--</t>
  </si>
  <si>
    <t>21:0852:000391</t>
  </si>
  <si>
    <t>21:0234:000369</t>
  </si>
  <si>
    <t>21:0234:000369:0003:0001:00</t>
  </si>
  <si>
    <t>530</t>
  </si>
  <si>
    <t>115A  :931436:00:------:--</t>
  </si>
  <si>
    <t>21:0852:000392</t>
  </si>
  <si>
    <t>21:0234:000370</t>
  </si>
  <si>
    <t>21:0234:000370:0003:0001:00</t>
  </si>
  <si>
    <t>115A  :931437:00:------:--</t>
  </si>
  <si>
    <t>21:0852:000393</t>
  </si>
  <si>
    <t>21:0234:000371</t>
  </si>
  <si>
    <t>21:0234:000371:0003:0001:00</t>
  </si>
  <si>
    <t>115A  :931438:00:------:--</t>
  </si>
  <si>
    <t>21:0852:000394</t>
  </si>
  <si>
    <t>21:0234:000372</t>
  </si>
  <si>
    <t>21:0234:000372:0003:0001:00</t>
  </si>
  <si>
    <t>115A  :931439:00:------:--</t>
  </si>
  <si>
    <t>21:0852:000395</t>
  </si>
  <si>
    <t>21:0234:000373</t>
  </si>
  <si>
    <t>21:0234:000373:0003:0001:00</t>
  </si>
  <si>
    <t>115A  :931440:00:------:--</t>
  </si>
  <si>
    <t>21:0852:000396</t>
  </si>
  <si>
    <t>21:0234:000374</t>
  </si>
  <si>
    <t>21:0234:000374:0003:0001:00</t>
  </si>
  <si>
    <t>115A  :931442:00:------:--</t>
  </si>
  <si>
    <t>21:0852:000397</t>
  </si>
  <si>
    <t>21:0234:000375</t>
  </si>
  <si>
    <t>21:0234:000375:0003:0001:00</t>
  </si>
  <si>
    <t>115A  :931443:00:------:--</t>
  </si>
  <si>
    <t>21:0852:000398</t>
  </si>
  <si>
    <t>21:0234:000376</t>
  </si>
  <si>
    <t>21:0234:000376:0003:0001:00</t>
  </si>
  <si>
    <t>115A  :931444:00:------:--</t>
  </si>
  <si>
    <t>21:0852:000399</t>
  </si>
  <si>
    <t>21:0234:000377</t>
  </si>
  <si>
    <t>21:0234:000377:0003:0001:00</t>
  </si>
  <si>
    <t>115A  :931445:10:------:--</t>
  </si>
  <si>
    <t>21:0852:000400</t>
  </si>
  <si>
    <t>21:0234:000378</t>
  </si>
  <si>
    <t>21:0234:000378:0003:0001:00</t>
  </si>
  <si>
    <t>115A  :931446:20:931445:10</t>
  </si>
  <si>
    <t>21:0852:000401</t>
  </si>
  <si>
    <t>21:0234:000378:0004:0001:00</t>
  </si>
  <si>
    <t>115A  :931448:00:------:--</t>
  </si>
  <si>
    <t>21:0852:000402</t>
  </si>
  <si>
    <t>21:0234:000379</t>
  </si>
  <si>
    <t>21:0234:000379:0003:0001:00</t>
  </si>
  <si>
    <t>115A  :931449:00:------:--</t>
  </si>
  <si>
    <t>21:0852:000403</t>
  </si>
  <si>
    <t>21:0234:000380</t>
  </si>
  <si>
    <t>21:0234:000380:0003:0001:00</t>
  </si>
  <si>
    <t>115A  :931450:00:------:--</t>
  </si>
  <si>
    <t>21:0852:000404</t>
  </si>
  <si>
    <t>21:0234:000381</t>
  </si>
  <si>
    <t>21:0234:000381:0003:0001:00</t>
  </si>
  <si>
    <t>2.1</t>
  </si>
  <si>
    <t>115A  :931451:00:------:--</t>
  </si>
  <si>
    <t>21:0852:000405</t>
  </si>
  <si>
    <t>21:0234:000382</t>
  </si>
  <si>
    <t>21:0234:000382:0003:0001:00</t>
  </si>
  <si>
    <t>115A  :931452:00:------:--</t>
  </si>
  <si>
    <t>21:0852:000406</t>
  </si>
  <si>
    <t>21:0234:000383</t>
  </si>
  <si>
    <t>21:0234:000383:0003:0001:00</t>
  </si>
  <si>
    <t>115A  :931453:00:------:--</t>
  </si>
  <si>
    <t>21:0852:000407</t>
  </si>
  <si>
    <t>21:0234:000384</t>
  </si>
  <si>
    <t>21:0234:000384:0003:0001:00</t>
  </si>
  <si>
    <t>115A  :931454:00:------:--</t>
  </si>
  <si>
    <t>21:0852:000408</t>
  </si>
  <si>
    <t>21:0234:000385</t>
  </si>
  <si>
    <t>21:0234:000385:0003:0001:00</t>
  </si>
  <si>
    <t>115A  :931455:00:------:--</t>
  </si>
  <si>
    <t>21:0852:000409</t>
  </si>
  <si>
    <t>21:0234:000386</t>
  </si>
  <si>
    <t>21:0234:000386:0003:0001:00</t>
  </si>
  <si>
    <t>115A  :931456:00:------:--</t>
  </si>
  <si>
    <t>21:0852:000410</t>
  </si>
  <si>
    <t>21:0234:000387</t>
  </si>
  <si>
    <t>21:0234:000387:0003:0001:00</t>
  </si>
  <si>
    <t>115A  :931457:00:------:--</t>
  </si>
  <si>
    <t>21:0852:000411</t>
  </si>
  <si>
    <t>21:0234:000388</t>
  </si>
  <si>
    <t>21:0234:000388:0003:0001:00</t>
  </si>
  <si>
    <t>115A  :931458:00:------:--</t>
  </si>
  <si>
    <t>21:0852:000412</t>
  </si>
  <si>
    <t>21:0234:000389</t>
  </si>
  <si>
    <t>21:0234:000389:0003:0001:00</t>
  </si>
  <si>
    <t>115A  :931459:00:------:--</t>
  </si>
  <si>
    <t>21:0852:000413</t>
  </si>
  <si>
    <t>21:0234:000390</t>
  </si>
  <si>
    <t>21:0234:000390:0003:0001:00</t>
  </si>
  <si>
    <t>115A  :931460:00:------:--</t>
  </si>
  <si>
    <t>21:0852:000414</t>
  </si>
  <si>
    <t>21:0234:000391</t>
  </si>
  <si>
    <t>21:0234:000391:0003:0001:00</t>
  </si>
  <si>
    <t>115A  :931462:00:------:--</t>
  </si>
  <si>
    <t>21:0852:000415</t>
  </si>
  <si>
    <t>21:0234:000392</t>
  </si>
  <si>
    <t>21:0234:000392:0003:0001:00</t>
  </si>
  <si>
    <t>115A  :931463:00:------:--</t>
  </si>
  <si>
    <t>21:0852:000416</t>
  </si>
  <si>
    <t>21:0234:000393</t>
  </si>
  <si>
    <t>21:0234:000393:0003:0001:00</t>
  </si>
  <si>
    <t>115A  :931464:00:------:--</t>
  </si>
  <si>
    <t>21:0852:000417</t>
  </si>
  <si>
    <t>21:0234:000394</t>
  </si>
  <si>
    <t>21:0234:000394:0003:0001:00</t>
  </si>
  <si>
    <t>115A  :931465:00:------:--</t>
  </si>
  <si>
    <t>21:0852:000418</t>
  </si>
  <si>
    <t>21:0234:000395</t>
  </si>
  <si>
    <t>21:0234:000395:0003:0001:00</t>
  </si>
  <si>
    <t>115A  :931466:10:------:--</t>
  </si>
  <si>
    <t>21:0852:000419</t>
  </si>
  <si>
    <t>21:0234:000396</t>
  </si>
  <si>
    <t>21:0234:000396:0003:0001:00</t>
  </si>
  <si>
    <t>115A  :931467:20:931466:10</t>
  </si>
  <si>
    <t>21:0852:000420</t>
  </si>
  <si>
    <t>21:0234:000396:0004:0001:00</t>
  </si>
  <si>
    <t>115A  :931468:00:------:--</t>
  </si>
  <si>
    <t>21:0852:000421</t>
  </si>
  <si>
    <t>21:0234:000397</t>
  </si>
  <si>
    <t>21:0234:000397:0003:0001:00</t>
  </si>
  <si>
    <t>115A  :931469:00:------:--</t>
  </si>
  <si>
    <t>21:0852:000422</t>
  </si>
  <si>
    <t>21:0234:000398</t>
  </si>
  <si>
    <t>21:0234:000398:0003:0001:00</t>
  </si>
  <si>
    <t>115A  :931470:00:------:--</t>
  </si>
  <si>
    <t>21:0852:000423</t>
  </si>
  <si>
    <t>21:0234:000399</t>
  </si>
  <si>
    <t>21:0234:000399:0003:0001:00</t>
  </si>
  <si>
    <t>115A  :931471:00:------:--</t>
  </si>
  <si>
    <t>21:0852:000424</t>
  </si>
  <si>
    <t>21:0234:000400</t>
  </si>
  <si>
    <t>21:0234:000400:0003:0001:00</t>
  </si>
  <si>
    <t>115A  :931472:00:------:--</t>
  </si>
  <si>
    <t>21:0852:000425</t>
  </si>
  <si>
    <t>21:0234:000401</t>
  </si>
  <si>
    <t>21:0234:000401:0003:0001:00</t>
  </si>
  <si>
    <t>115A  :931473:00:------:--</t>
  </si>
  <si>
    <t>21:0852:000426</t>
  </si>
  <si>
    <t>21:0234:000402</t>
  </si>
  <si>
    <t>21:0234:000402:0003:0001:00</t>
  </si>
  <si>
    <t>115A  :931474:00:------:--</t>
  </si>
  <si>
    <t>21:0852:000427</t>
  </si>
  <si>
    <t>21:0234:000403</t>
  </si>
  <si>
    <t>21:0234:000403:0003:0001:00</t>
  </si>
  <si>
    <t>115A  :931475:00:------:--</t>
  </si>
  <si>
    <t>21:0852:000428</t>
  </si>
  <si>
    <t>21:0234:000404</t>
  </si>
  <si>
    <t>21:0234:000404:0003:0001:00</t>
  </si>
  <si>
    <t>115A  :931477:00:------:--</t>
  </si>
  <si>
    <t>21:0852:000429</t>
  </si>
  <si>
    <t>21:0234:000405</t>
  </si>
  <si>
    <t>21:0234:000405:0003:0001:00</t>
  </si>
  <si>
    <t>115A  :931478:00:------:--</t>
  </si>
  <si>
    <t>21:0852:000430</t>
  </si>
  <si>
    <t>21:0234:000406</t>
  </si>
  <si>
    <t>21:0234:000406:0003:0001:00</t>
  </si>
  <si>
    <t>115A  :931479:00:------:--</t>
  </si>
  <si>
    <t>21:0852:000431</t>
  </si>
  <si>
    <t>21:0234:000407</t>
  </si>
  <si>
    <t>21:0234:000407:0003:0001:00</t>
  </si>
  <si>
    <t>115A  :931480:00:------:--</t>
  </si>
  <si>
    <t>21:0852:000432</t>
  </si>
  <si>
    <t>21:0234:000408</t>
  </si>
  <si>
    <t>21:0234:000408:0003:0001:00</t>
  </si>
  <si>
    <t>115A  :931482:00:------:--</t>
  </si>
  <si>
    <t>21:0852:000433</t>
  </si>
  <si>
    <t>21:0234:000409</t>
  </si>
  <si>
    <t>21:0234:000409:0003:0001:00</t>
  </si>
  <si>
    <t>115A  :931483:00:------:--</t>
  </si>
  <si>
    <t>21:0852:000434</t>
  </si>
  <si>
    <t>21:0234:000410</t>
  </si>
  <si>
    <t>21:0234:000410:0003:0001:00</t>
  </si>
  <si>
    <t>115A  :931484:00:------:--</t>
  </si>
  <si>
    <t>21:0852:000435</t>
  </si>
  <si>
    <t>21:0234:000411</t>
  </si>
  <si>
    <t>21:0234:000411:0003:0001:00</t>
  </si>
  <si>
    <t>115A  :931485:10:------:--</t>
  </si>
  <si>
    <t>21:0852:000436</t>
  </si>
  <si>
    <t>21:0234:000412</t>
  </si>
  <si>
    <t>21:0234:000412:0003:0001:00</t>
  </si>
  <si>
    <t>115A  :931486:20:931485:10</t>
  </si>
  <si>
    <t>21:0852:000437</t>
  </si>
  <si>
    <t>21:0234:000412:0004:0001:00</t>
  </si>
  <si>
    <t>115A  :931487:00:------:--</t>
  </si>
  <si>
    <t>21:0852:000438</t>
  </si>
  <si>
    <t>21:0234:000413</t>
  </si>
  <si>
    <t>21:0234:000413:0003:0001:00</t>
  </si>
  <si>
    <t>115A  :931488:00:------:--</t>
  </si>
  <si>
    <t>21:0852:000439</t>
  </si>
  <si>
    <t>21:0234:000414</t>
  </si>
  <si>
    <t>21:0234:000414:0003:0001:00</t>
  </si>
  <si>
    <t>115A  :931489:00:------:--</t>
  </si>
  <si>
    <t>21:0852:000440</t>
  </si>
  <si>
    <t>21:0234:000415</t>
  </si>
  <si>
    <t>21:0234:000415:0003:0001:00</t>
  </si>
  <si>
    <t>115A  :931490:00:------:--</t>
  </si>
  <si>
    <t>21:0852:000441</t>
  </si>
  <si>
    <t>21:0234:000416</t>
  </si>
  <si>
    <t>21:0234:000416:0003:0001:00</t>
  </si>
  <si>
    <t>115A  :931491:00:------:--</t>
  </si>
  <si>
    <t>21:0852:000442</t>
  </si>
  <si>
    <t>21:0234:000417</t>
  </si>
  <si>
    <t>21:0234:000417:0003:0001:00</t>
  </si>
  <si>
    <t>115A  :931492:00:------:--</t>
  </si>
  <si>
    <t>21:0852:000443</t>
  </si>
  <si>
    <t>21:0234:000418</t>
  </si>
  <si>
    <t>21:0234:000418:0003:0001:00</t>
  </si>
  <si>
    <t>115A  :931493:00:------:--</t>
  </si>
  <si>
    <t>21:0852:000444</t>
  </si>
  <si>
    <t>21:0234:000419</t>
  </si>
  <si>
    <t>21:0234:000419:0003:0001:00</t>
  </si>
  <si>
    <t>115A  :931494:00:------:--</t>
  </si>
  <si>
    <t>21:0852:000445</t>
  </si>
  <si>
    <t>21:0234:000420</t>
  </si>
  <si>
    <t>21:0234:000420:0003:0001:00</t>
  </si>
  <si>
    <t>115A  :931495:00:------:--</t>
  </si>
  <si>
    <t>21:0852:000446</t>
  </si>
  <si>
    <t>21:0234:000421</t>
  </si>
  <si>
    <t>21:0234:000421:0003:0001:00</t>
  </si>
  <si>
    <t>115A  :931497:00:------:--</t>
  </si>
  <si>
    <t>21:0852:000447</t>
  </si>
  <si>
    <t>21:0234:000422</t>
  </si>
  <si>
    <t>21:0234:000422:0003:0001:00</t>
  </si>
  <si>
    <t>115A  :931498:00:------:--</t>
  </si>
  <si>
    <t>21:0852:000448</t>
  </si>
  <si>
    <t>21:0234:000423</t>
  </si>
  <si>
    <t>21:0234:000423:0003:0001:00</t>
  </si>
  <si>
    <t>115A  :931499:00:------:--</t>
  </si>
  <si>
    <t>21:0852:000449</t>
  </si>
  <si>
    <t>21:0234:000424</t>
  </si>
  <si>
    <t>21:0234:000424:0003:0001:00</t>
  </si>
  <si>
    <t>480</t>
  </si>
  <si>
    <t>115A  :931500:00:------:--</t>
  </si>
  <si>
    <t>21:0852:000450</t>
  </si>
  <si>
    <t>21:0234:000425</t>
  </si>
  <si>
    <t>21:0234:000425:0003:0001:00</t>
  </si>
  <si>
    <t>115A  :931502:00:------:--</t>
  </si>
  <si>
    <t>21:0852:000451</t>
  </si>
  <si>
    <t>21:0234:000426</t>
  </si>
  <si>
    <t>21:0234:000426:0003:0001:00</t>
  </si>
  <si>
    <t>115A  :931504:00:------:--</t>
  </si>
  <si>
    <t>21:0852:000452</t>
  </si>
  <si>
    <t>21:0234:000427</t>
  </si>
  <si>
    <t>21:0234:000427:0003:0001:00</t>
  </si>
  <si>
    <t>115A  :931505:00:------:--</t>
  </si>
  <si>
    <t>21:0852:000453</t>
  </si>
  <si>
    <t>21:0234:000428</t>
  </si>
  <si>
    <t>21:0234:000428:0003:0001:00</t>
  </si>
  <si>
    <t>115A  :931506:00:------:--</t>
  </si>
  <si>
    <t>21:0852:000454</t>
  </si>
  <si>
    <t>21:0234:000429</t>
  </si>
  <si>
    <t>21:0234:000429:0003:0001:00</t>
  </si>
  <si>
    <t>115A  :931507:00:------:--</t>
  </si>
  <si>
    <t>21:0852:000455</t>
  </si>
  <si>
    <t>21:0234:000430</t>
  </si>
  <si>
    <t>21:0234:000430:0003:0001:00</t>
  </si>
  <si>
    <t>115A  :931508:00:------:--</t>
  </si>
  <si>
    <t>21:0852:000456</t>
  </si>
  <si>
    <t>21:0234:000431</t>
  </si>
  <si>
    <t>21:0234:000431:0003:0001:00</t>
  </si>
  <si>
    <t>115A  :931509:00:------:--</t>
  </si>
  <si>
    <t>21:0852:000457</t>
  </si>
  <si>
    <t>21:0234:000432</t>
  </si>
  <si>
    <t>21:0234:000432:0003:0001:00</t>
  </si>
  <si>
    <t>115A  :931510:00:------:--</t>
  </si>
  <si>
    <t>21:0852:000458</t>
  </si>
  <si>
    <t>21:0234:000433</t>
  </si>
  <si>
    <t>21:0234:000433:0003:0001:00</t>
  </si>
  <si>
    <t>115A  :931511:10:------:--</t>
  </si>
  <si>
    <t>21:0852:000459</t>
  </si>
  <si>
    <t>21:0234:000434</t>
  </si>
  <si>
    <t>21:0234:000434:0003:0001:00</t>
  </si>
  <si>
    <t>115A  :931512:20:931511:10</t>
  </si>
  <si>
    <t>21:0852:000460</t>
  </si>
  <si>
    <t>21:0234:000434:0004:0001:00</t>
  </si>
  <si>
    <t>115A  :931513:00:------:--</t>
  </si>
  <si>
    <t>21:0852:000461</t>
  </si>
  <si>
    <t>21:0234:000435</t>
  </si>
  <si>
    <t>21:0234:000435:0003:0001:00</t>
  </si>
  <si>
    <t>115A  :931514:00:------:--</t>
  </si>
  <si>
    <t>21:0852:000462</t>
  </si>
  <si>
    <t>21:0234:000436</t>
  </si>
  <si>
    <t>21:0234:000436:0003:0001:00</t>
  </si>
  <si>
    <t>115A  :931515:00:------:--</t>
  </si>
  <si>
    <t>21:0852:000463</t>
  </si>
  <si>
    <t>21:0234:000437</t>
  </si>
  <si>
    <t>21:0234:000437:0003:0001:00</t>
  </si>
  <si>
    <t>115A  :931516:00:------:--</t>
  </si>
  <si>
    <t>21:0852:000464</t>
  </si>
  <si>
    <t>21:0234:000438</t>
  </si>
  <si>
    <t>21:0234:000438:0003:0001:00</t>
  </si>
  <si>
    <t>115A  :931517:00:------:--</t>
  </si>
  <si>
    <t>21:0852:000465</t>
  </si>
  <si>
    <t>21:0234:000439</t>
  </si>
  <si>
    <t>21:0234:000439:0003:0001:00</t>
  </si>
  <si>
    <t>115A  :931518:00:------:--</t>
  </si>
  <si>
    <t>21:0852:000466</t>
  </si>
  <si>
    <t>21:0234:000440</t>
  </si>
  <si>
    <t>21:0234:000440:0003:0001:00</t>
  </si>
  <si>
    <t>115A  :931519:00:------:--</t>
  </si>
  <si>
    <t>21:0852:000467</t>
  </si>
  <si>
    <t>21:0234:000441</t>
  </si>
  <si>
    <t>21:0234:000441:0003:0001:00</t>
  </si>
  <si>
    <t>115A  :931520:00:------:--</t>
  </si>
  <si>
    <t>21:0852:000468</t>
  </si>
  <si>
    <t>21:0234:000442</t>
  </si>
  <si>
    <t>21:0234:000442:0003:0001:00</t>
  </si>
  <si>
    <t>115A  :931522:00:------:--</t>
  </si>
  <si>
    <t>21:0852:000469</t>
  </si>
  <si>
    <t>21:0234:000443</t>
  </si>
  <si>
    <t>21:0234:000443:0003:0001:00</t>
  </si>
  <si>
    <t>115A  :931523:00:------:--</t>
  </si>
  <si>
    <t>21:0852:000470</t>
  </si>
  <si>
    <t>21:0234:000444</t>
  </si>
  <si>
    <t>21:0234:000444:0003:0001:00</t>
  </si>
  <si>
    <t>115A  :931525:10:------:--</t>
  </si>
  <si>
    <t>21:0852:000471</t>
  </si>
  <si>
    <t>21:0234:000445</t>
  </si>
  <si>
    <t>21:0234:000445:0003:0001:00</t>
  </si>
  <si>
    <t>14.5</t>
  </si>
  <si>
    <t>115A  :931526:20:931525:10</t>
  </si>
  <si>
    <t>21:0852:000472</t>
  </si>
  <si>
    <t>21:0234:000445:0004:0001:00</t>
  </si>
  <si>
    <t>15</t>
  </si>
  <si>
    <t>115A  :931527:00:------:--</t>
  </si>
  <si>
    <t>21:0852:000473</t>
  </si>
  <si>
    <t>21:0234:000446</t>
  </si>
  <si>
    <t>21:0234:000446:0003:0001:00</t>
  </si>
  <si>
    <t>115A  :931528:00:------:--</t>
  </si>
  <si>
    <t>21:0852:000474</t>
  </si>
  <si>
    <t>21:0234:000447</t>
  </si>
  <si>
    <t>21:0234:000447:0003:0001:00</t>
  </si>
  <si>
    <t>115A  :931529:00:------:--</t>
  </si>
  <si>
    <t>21:0852:000475</t>
  </si>
  <si>
    <t>21:0234:000448</t>
  </si>
  <si>
    <t>21:0234:000448:0003:0001:00</t>
  </si>
  <si>
    <t>115A  :931530:00:------:--</t>
  </si>
  <si>
    <t>21:0852:000476</t>
  </si>
  <si>
    <t>21:0234:000449</t>
  </si>
  <si>
    <t>21:0234:000449:0003:0001:00</t>
  </si>
  <si>
    <t>115A  :931531:00:------:--</t>
  </si>
  <si>
    <t>21:0852:000477</t>
  </si>
  <si>
    <t>21:0234:000450</t>
  </si>
  <si>
    <t>21:0234:000450:0003:0001:00</t>
  </si>
  <si>
    <t>324</t>
  </si>
  <si>
    <t>115A  :931532:00:------:--</t>
  </si>
  <si>
    <t>21:0852:000478</t>
  </si>
  <si>
    <t>21:0234:000451</t>
  </si>
  <si>
    <t>21:0234:000451:0003:0001:00</t>
  </si>
  <si>
    <t>115A  :931533:00:------:--</t>
  </si>
  <si>
    <t>21:0852:000479</t>
  </si>
  <si>
    <t>21:0234:000452</t>
  </si>
  <si>
    <t>21:0234:000452:0003:0001:00</t>
  </si>
  <si>
    <t>115A  :931534:00:------:--</t>
  </si>
  <si>
    <t>21:0852:000480</t>
  </si>
  <si>
    <t>21:0234:000453</t>
  </si>
  <si>
    <t>21:0234:000453:0003:0001:00</t>
  </si>
  <si>
    <t>115A  :931535:00:------:--</t>
  </si>
  <si>
    <t>21:0852:000481</t>
  </si>
  <si>
    <t>21:0234:000454</t>
  </si>
  <si>
    <t>21:0234:000454:0003:0001:00</t>
  </si>
  <si>
    <t>115A  :931536:00:------:--</t>
  </si>
  <si>
    <t>21:0852:000482</t>
  </si>
  <si>
    <t>21:0234:000455</t>
  </si>
  <si>
    <t>21:0234:000455:0003:0001:00</t>
  </si>
  <si>
    <t>115A  :931537:00:------:--</t>
  </si>
  <si>
    <t>21:0852:000483</t>
  </si>
  <si>
    <t>21:0234:000456</t>
  </si>
  <si>
    <t>21:0234:000456:0003:0001:00</t>
  </si>
  <si>
    <t>115A  :931538:00:------:--</t>
  </si>
  <si>
    <t>21:0852:000484</t>
  </si>
  <si>
    <t>21:0234:000457</t>
  </si>
  <si>
    <t>21:0234:000457:0003:0001:00</t>
  </si>
  <si>
    <t>115A  :931539:00:------:--</t>
  </si>
  <si>
    <t>21:0852:000485</t>
  </si>
  <si>
    <t>21:0234:000458</t>
  </si>
  <si>
    <t>21:0234:000458:0003:0001:00</t>
  </si>
  <si>
    <t>115A  :931540:00:------:--</t>
  </si>
  <si>
    <t>21:0852:000486</t>
  </si>
  <si>
    <t>21:0234:000459</t>
  </si>
  <si>
    <t>21:0234:000459:0003:0001:00</t>
  </si>
  <si>
    <t>115A  :931542:00:------:--</t>
  </si>
  <si>
    <t>21:0852:000487</t>
  </si>
  <si>
    <t>21:0234:000460</t>
  </si>
  <si>
    <t>21:0234:000460:0003:0001:00</t>
  </si>
  <si>
    <t>115A  :931543:00:------:--</t>
  </si>
  <si>
    <t>21:0852:000488</t>
  </si>
  <si>
    <t>21:0234:000461</t>
  </si>
  <si>
    <t>21:0234:000461:0003:0001:00</t>
  </si>
  <si>
    <t>115A  :931544:00:------:--</t>
  </si>
  <si>
    <t>21:0852:000489</t>
  </si>
  <si>
    <t>21:0234:000462</t>
  </si>
  <si>
    <t>21:0234:000462:0003:0001:00</t>
  </si>
  <si>
    <t>115A  :931545:00:------:--</t>
  </si>
  <si>
    <t>21:0852:000490</t>
  </si>
  <si>
    <t>21:0234:000463</t>
  </si>
  <si>
    <t>21:0234:000463:0003:0001:00</t>
  </si>
  <si>
    <t>115A  :931547:10:------:--</t>
  </si>
  <si>
    <t>21:0852:000491</t>
  </si>
  <si>
    <t>21:0234:000464</t>
  </si>
  <si>
    <t>21:0234:000464:0003:0001:00</t>
  </si>
  <si>
    <t>115A  :931548:20:931547:10</t>
  </si>
  <si>
    <t>21:0852:000492</t>
  </si>
  <si>
    <t>21:0234:000464:0004:0001:00</t>
  </si>
  <si>
    <t>115A  :931549:00:------:--</t>
  </si>
  <si>
    <t>21:0852:000493</t>
  </si>
  <si>
    <t>21:0234:000465</t>
  </si>
  <si>
    <t>21:0234:000465:0003:0001:00</t>
  </si>
  <si>
    <t>115A  :931550:00:------:--</t>
  </si>
  <si>
    <t>21:0852:000494</t>
  </si>
  <si>
    <t>21:0234:000466</t>
  </si>
  <si>
    <t>21:0234:000466:0003:0001:00</t>
  </si>
  <si>
    <t>115A  :931551:00:------:--</t>
  </si>
  <si>
    <t>21:0852:000495</t>
  </si>
  <si>
    <t>21:0234:000467</t>
  </si>
  <si>
    <t>21:0234:000467:0003:0001:00</t>
  </si>
  <si>
    <t>115A  :931552:00:------:--</t>
  </si>
  <si>
    <t>21:0852:000496</t>
  </si>
  <si>
    <t>21:0234:000468</t>
  </si>
  <si>
    <t>21:0234:000468:0003:0001:00</t>
  </si>
  <si>
    <t>264</t>
  </si>
  <si>
    <t>115A  :931553:00:------:--</t>
  </si>
  <si>
    <t>21:0852:000497</t>
  </si>
  <si>
    <t>21:0234:000469</t>
  </si>
  <si>
    <t>21:0234:000469:0003:0001:00</t>
  </si>
  <si>
    <t>115A  :931554:00:------:--</t>
  </si>
  <si>
    <t>21:0852:000498</t>
  </si>
  <si>
    <t>21:0234:000470</t>
  </si>
  <si>
    <t>21:0234:000470:0003:0001:00</t>
  </si>
  <si>
    <t>590</t>
  </si>
  <si>
    <t>115A  :931555:00:------:--</t>
  </si>
  <si>
    <t>21:0852:000499</t>
  </si>
  <si>
    <t>21:0234:000471</t>
  </si>
  <si>
    <t>21:0234:000471:0003:0001:00</t>
  </si>
  <si>
    <t>232</t>
  </si>
  <si>
    <t>115A  :931556:00:------:--</t>
  </si>
  <si>
    <t>21:0852:000500</t>
  </si>
  <si>
    <t>21:0234:000472</t>
  </si>
  <si>
    <t>21:0234:000472:0003:0001:00</t>
  </si>
  <si>
    <t>115A  :931557:00:------:--</t>
  </si>
  <si>
    <t>21:0852:000501</t>
  </si>
  <si>
    <t>21:0234:000473</t>
  </si>
  <si>
    <t>21:0234:000473:0003:0001:00</t>
  </si>
  <si>
    <t>115A  :931558:00:------:--</t>
  </si>
  <si>
    <t>21:0852:000502</t>
  </si>
  <si>
    <t>21:0234:000474</t>
  </si>
  <si>
    <t>21:0234:000474:0003:0001:00</t>
  </si>
  <si>
    <t>115A  :931559:00:------:--</t>
  </si>
  <si>
    <t>21:0852:000503</t>
  </si>
  <si>
    <t>21:0234:000475</t>
  </si>
  <si>
    <t>21:0234:000475:0003:0001:00</t>
  </si>
  <si>
    <t>115A  :931560:00:------:--</t>
  </si>
  <si>
    <t>21:0852:000504</t>
  </si>
  <si>
    <t>21:0234:000476</t>
  </si>
  <si>
    <t>21:0234:000476:0003:0001:00</t>
  </si>
  <si>
    <t>115A  :931562:10:------:--</t>
  </si>
  <si>
    <t>21:0852:000505</t>
  </si>
  <si>
    <t>21:0234:000477</t>
  </si>
  <si>
    <t>21:0234:000477:0003:0001:00</t>
  </si>
  <si>
    <t>115A  :931563:20:931562:10</t>
  </si>
  <si>
    <t>21:0852:000506</t>
  </si>
  <si>
    <t>21:0234:000477:0004:0001:00</t>
  </si>
  <si>
    <t>115A  :931564:00:------:--</t>
  </si>
  <si>
    <t>21:0852:000507</t>
  </si>
  <si>
    <t>21:0234:000478</t>
  </si>
  <si>
    <t>21:0234:000478:0003:0001:00</t>
  </si>
  <si>
    <t>115A  :931565:00:------:--</t>
  </si>
  <si>
    <t>21:0852:000508</t>
  </si>
  <si>
    <t>21:0234:000479</t>
  </si>
  <si>
    <t>21:0234:000479:0003:0001:00</t>
  </si>
  <si>
    <t>115A  :931566:00:------:--</t>
  </si>
  <si>
    <t>21:0852:000509</t>
  </si>
  <si>
    <t>21:0234:000480</t>
  </si>
  <si>
    <t>21:0234:000480:0003:0001:00</t>
  </si>
  <si>
    <t>115A  :931567:00:------:--</t>
  </si>
  <si>
    <t>21:0852:000510</t>
  </si>
  <si>
    <t>21:0234:000481</t>
  </si>
  <si>
    <t>21:0234:000481:0003:0001:00</t>
  </si>
  <si>
    <t>115A  :931568:00:------:--</t>
  </si>
  <si>
    <t>21:0852:000511</t>
  </si>
  <si>
    <t>21:0234:000482</t>
  </si>
  <si>
    <t>21:0234:000482:0003:0001:00</t>
  </si>
  <si>
    <t>115A  :931569:00:------:--</t>
  </si>
  <si>
    <t>21:0852:000512</t>
  </si>
  <si>
    <t>21:0234:000483</t>
  </si>
  <si>
    <t>21:0234:000483:0003:0001:00</t>
  </si>
  <si>
    <t>115A  :931570:00:------:--</t>
  </si>
  <si>
    <t>21:0852:000513</t>
  </si>
  <si>
    <t>21:0234:000484</t>
  </si>
  <si>
    <t>21:0234:000484:0003:0001:00</t>
  </si>
  <si>
    <t>115A  :931571:00:------:--</t>
  </si>
  <si>
    <t>21:0852:000514</t>
  </si>
  <si>
    <t>21:0234:000485</t>
  </si>
  <si>
    <t>21:0234:000485:0003:0001:00</t>
  </si>
  <si>
    <t>115A  :931572:00:------:--</t>
  </si>
  <si>
    <t>21:0852:000515</t>
  </si>
  <si>
    <t>21:0234:000486</t>
  </si>
  <si>
    <t>21:0234:000486:0003:0001:00</t>
  </si>
  <si>
    <t>115A  :931573:00:------:--</t>
  </si>
  <si>
    <t>21:0852:000516</t>
  </si>
  <si>
    <t>21:0234:000487</t>
  </si>
  <si>
    <t>21:0234:000487:0003:0001:00</t>
  </si>
  <si>
    <t>115A  :931574:00:------:--</t>
  </si>
  <si>
    <t>21:0852:000517</t>
  </si>
  <si>
    <t>21:0234:000488</t>
  </si>
  <si>
    <t>21:0234:000488:0003:0001:00</t>
  </si>
  <si>
    <t>115A  :931575:00:------:--</t>
  </si>
  <si>
    <t>21:0852:000518</t>
  </si>
  <si>
    <t>21:0234:000489</t>
  </si>
  <si>
    <t>21:0234:000489:0003:0001:00</t>
  </si>
  <si>
    <t>115A  :931576:00:------:--</t>
  </si>
  <si>
    <t>21:0852:000519</t>
  </si>
  <si>
    <t>21:0234:000490</t>
  </si>
  <si>
    <t>21:0234:000490:0003:0001:00</t>
  </si>
  <si>
    <t>115A  :931577:00:------:--</t>
  </si>
  <si>
    <t>21:0852:000520</t>
  </si>
  <si>
    <t>21:0234:000491</t>
  </si>
  <si>
    <t>21:0234:000491:0003:0001:00</t>
  </si>
  <si>
    <t>115A  :931578:00:------:--</t>
  </si>
  <si>
    <t>21:0852:000521</t>
  </si>
  <si>
    <t>21:0234:000492</t>
  </si>
  <si>
    <t>21:0234:000492:0003:0001:00</t>
  </si>
  <si>
    <t>115A  :931580:00:------:--</t>
  </si>
  <si>
    <t>21:0852:000522</t>
  </si>
  <si>
    <t>21:0234:000493</t>
  </si>
  <si>
    <t>21:0234:000493:0003:0001:00</t>
  </si>
  <si>
    <t>115A  :931582:00:------:--</t>
  </si>
  <si>
    <t>21:0852:000523</t>
  </si>
  <si>
    <t>21:0234:000494</t>
  </si>
  <si>
    <t>21:0234:000494:0003:0001:00</t>
  </si>
  <si>
    <t>115A  :931583:00:------:--</t>
  </si>
  <si>
    <t>21:0852:000524</t>
  </si>
  <si>
    <t>21:0234:000495</t>
  </si>
  <si>
    <t>21:0234:000495:0003:0001:00</t>
  </si>
  <si>
    <t>115A  :931584:10:------:--</t>
  </si>
  <si>
    <t>21:0852:000525</t>
  </si>
  <si>
    <t>21:0234:000496</t>
  </si>
  <si>
    <t>21:0234:000496:0003:0001:00</t>
  </si>
  <si>
    <t>115A  :931585:20:931584:10</t>
  </si>
  <si>
    <t>21:0852:000526</t>
  </si>
  <si>
    <t>21:0234:000496:0004:0001:00</t>
  </si>
  <si>
    <t>115A  :931586:00:------:--</t>
  </si>
  <si>
    <t>21:0852:000527</t>
  </si>
  <si>
    <t>21:0234:000497</t>
  </si>
  <si>
    <t>21:0234:000497:0003:0001:00</t>
  </si>
  <si>
    <t>115A  :931587:00:------:--</t>
  </si>
  <si>
    <t>21:0852:000528</t>
  </si>
  <si>
    <t>21:0234:000498</t>
  </si>
  <si>
    <t>21:0234:000498:0003:0001:00</t>
  </si>
  <si>
    <t>115A  :931588:00:------:--</t>
  </si>
  <si>
    <t>21:0852:000529</t>
  </si>
  <si>
    <t>21:0234:000499</t>
  </si>
  <si>
    <t>21:0234:000499:0003:0001:00</t>
  </si>
  <si>
    <t>115A  :931590:00:------:--</t>
  </si>
  <si>
    <t>21:0852:000530</t>
  </si>
  <si>
    <t>21:0234:000500</t>
  </si>
  <si>
    <t>21:0234:000500:0003:0001:00</t>
  </si>
  <si>
    <t>115A  :931591:00:------:--</t>
  </si>
  <si>
    <t>21:0852:000531</t>
  </si>
  <si>
    <t>21:0234:000501</t>
  </si>
  <si>
    <t>21:0234:000501:0003:0001:00</t>
  </si>
  <si>
    <t>115A  :931592:00:------:--</t>
  </si>
  <si>
    <t>21:0852:000532</t>
  </si>
  <si>
    <t>21:0234:000502</t>
  </si>
  <si>
    <t>21:0234:000502:0003:0001:00</t>
  </si>
  <si>
    <t>115A  :931593:00:------:--</t>
  </si>
  <si>
    <t>21:0852:000533</t>
  </si>
  <si>
    <t>21:0234:000503</t>
  </si>
  <si>
    <t>21:0234:000503:0003:0001:00</t>
  </si>
  <si>
    <t>115A  :931594:00:------:--</t>
  </si>
  <si>
    <t>21:0852:000534</t>
  </si>
  <si>
    <t>21:0234:000504</t>
  </si>
  <si>
    <t>21:0234:000504:0003:0001:00</t>
  </si>
  <si>
    <t>115A  :931595:00:------:--</t>
  </si>
  <si>
    <t>21:0852:000535</t>
  </si>
  <si>
    <t>21:0234:000505</t>
  </si>
  <si>
    <t>21:0234:000505:0003:0001:00</t>
  </si>
  <si>
    <t>115A  :931596:00:------:--</t>
  </si>
  <si>
    <t>21:0852:000536</t>
  </si>
  <si>
    <t>21:0234:000506</t>
  </si>
  <si>
    <t>21:0234:000506:0003:0001:00</t>
  </si>
  <si>
    <t>115A  :931597:00:------:--</t>
  </si>
  <si>
    <t>21:0852:000537</t>
  </si>
  <si>
    <t>21:0234:000507</t>
  </si>
  <si>
    <t>21:0234:000507:0003:0001:00</t>
  </si>
  <si>
    <t>115A  :931598:00:------:--</t>
  </si>
  <si>
    <t>21:0852:000538</t>
  </si>
  <si>
    <t>21:0234:000508</t>
  </si>
  <si>
    <t>21:0234:000508:0003:0001:00</t>
  </si>
  <si>
    <t>115A  :931599:00:------:--</t>
  </si>
  <si>
    <t>21:0852:000539</t>
  </si>
  <si>
    <t>21:0234:000509</t>
  </si>
  <si>
    <t>21:0234:000509:0003:0001:00</t>
  </si>
  <si>
    <t>115A  :931600:00:------:--</t>
  </si>
  <si>
    <t>21:0852:000540</t>
  </si>
  <si>
    <t>21:0234:000510</t>
  </si>
  <si>
    <t>21:0234:000510:0003:0001:00</t>
  </si>
  <si>
    <t>115A  :931602:10:------:--</t>
  </si>
  <si>
    <t>21:0852:000541</t>
  </si>
  <si>
    <t>21:0234:000511</t>
  </si>
  <si>
    <t>21:0234:000511:0003:0001:00</t>
  </si>
  <si>
    <t>115A  :931603:20:931602:10</t>
  </si>
  <si>
    <t>21:0852:000542</t>
  </si>
  <si>
    <t>21:0234:000511:0004:0001:00</t>
  </si>
  <si>
    <t>115A  :931604:00:------:--</t>
  </si>
  <si>
    <t>21:0852:000543</t>
  </si>
  <si>
    <t>21:0234:000512</t>
  </si>
  <si>
    <t>21:0234:000512:0003:0001:00</t>
  </si>
  <si>
    <t>115A  :931605:00:------:--</t>
  </si>
  <si>
    <t>21:0852:000544</t>
  </si>
  <si>
    <t>21:0234:000513</t>
  </si>
  <si>
    <t>21:0234:000513:0003:0001:00</t>
  </si>
  <si>
    <t>115A  :931606:00:------:--</t>
  </si>
  <si>
    <t>21:0852:000545</t>
  </si>
  <si>
    <t>21:0234:000514</t>
  </si>
  <si>
    <t>21:0234:000514:0003:0001:00</t>
  </si>
  <si>
    <t>115A  :931607:00:------:--</t>
  </si>
  <si>
    <t>21:0852:000546</t>
  </si>
  <si>
    <t>21:0234:000515</t>
  </si>
  <si>
    <t>21:0234:000515:0003:0001:00</t>
  </si>
  <si>
    <t>115A  :931608:00:------:--</t>
  </si>
  <si>
    <t>21:0852:000547</t>
  </si>
  <si>
    <t>21:0234:000516</t>
  </si>
  <si>
    <t>21:0234:000516:0003:0001:00</t>
  </si>
  <si>
    <t>115A  :931609:00:------:--</t>
  </si>
  <si>
    <t>21:0852:000548</t>
  </si>
  <si>
    <t>21:0234:000517</t>
  </si>
  <si>
    <t>21:0234:000517:0003:0001:00</t>
  </si>
  <si>
    <t>115A  :931611:00:------:--</t>
  </si>
  <si>
    <t>21:0852:000549</t>
  </si>
  <si>
    <t>21:0234:000518</t>
  </si>
  <si>
    <t>21:0234:000518:0003:0001:00</t>
  </si>
  <si>
    <t>115A  :931612:00:------:--</t>
  </si>
  <si>
    <t>21:0852:000550</t>
  </si>
  <si>
    <t>21:0234:000519</t>
  </si>
  <si>
    <t>21:0234:000519:0003:0001:00</t>
  </si>
  <si>
    <t>115A  :931613:00:------:--</t>
  </si>
  <si>
    <t>21:0852:000551</t>
  </si>
  <si>
    <t>21:0234:000520</t>
  </si>
  <si>
    <t>21:0234:000520:0003:0001:00</t>
  </si>
  <si>
    <t>115A  :931614:00:------:--</t>
  </si>
  <si>
    <t>21:0852:000552</t>
  </si>
  <si>
    <t>21:0234:000521</t>
  </si>
  <si>
    <t>21:0234:000521:0003:0001:00</t>
  </si>
  <si>
    <t>115A  :931615:00:------:--</t>
  </si>
  <si>
    <t>21:0852:000553</t>
  </si>
  <si>
    <t>21:0234:000522</t>
  </si>
  <si>
    <t>21:0234:000522:0003:0001:00</t>
  </si>
  <si>
    <t>115A  :931616:00:------:--</t>
  </si>
  <si>
    <t>21:0852:000554</t>
  </si>
  <si>
    <t>21:0234:000523</t>
  </si>
  <si>
    <t>21:0234:000523:0003:0001:00</t>
  </si>
  <si>
    <t>115A  :931617:00:------:--</t>
  </si>
  <si>
    <t>21:0852:000555</t>
  </si>
  <si>
    <t>21:0234:000524</t>
  </si>
  <si>
    <t>21:0234:000524:0003:0001:00</t>
  </si>
  <si>
    <t>115A  :931618:00:------:--</t>
  </si>
  <si>
    <t>21:0852:000556</t>
  </si>
  <si>
    <t>21:0234:000525</t>
  </si>
  <si>
    <t>21:0234:000525:0003:0001:00</t>
  </si>
  <si>
    <t>115A  :931619:00:------:--</t>
  </si>
  <si>
    <t>21:0852:000557</t>
  </si>
  <si>
    <t>21:0234:000526</t>
  </si>
  <si>
    <t>21:0234:000526:0003:0001:00</t>
  </si>
  <si>
    <t>115A  :931620:00:------:--</t>
  </si>
  <si>
    <t>21:0852:000558</t>
  </si>
  <si>
    <t>21:0234:000527</t>
  </si>
  <si>
    <t>21:0234:000527:0003:0001:00</t>
  </si>
  <si>
    <t>115A  :931622:10:------:--</t>
  </si>
  <si>
    <t>21:0852:000559</t>
  </si>
  <si>
    <t>21:0234:000528</t>
  </si>
  <si>
    <t>21:0234:000528:0003:0001:00</t>
  </si>
  <si>
    <t>115A  :931623:20:931622:10</t>
  </si>
  <si>
    <t>21:0852:000560</t>
  </si>
  <si>
    <t>21:0234:000528:0004:0001:00</t>
  </si>
  <si>
    <t>115A  :931624:00:------:--</t>
  </si>
  <si>
    <t>21:0852:000561</t>
  </si>
  <si>
    <t>21:0234:000529</t>
  </si>
  <si>
    <t>21:0234:000529:0003:0001:00</t>
  </si>
  <si>
    <t>115A  :931625:00:------:--</t>
  </si>
  <si>
    <t>21:0852:000562</t>
  </si>
  <si>
    <t>21:0234:000530</t>
  </si>
  <si>
    <t>21:0234:000530:0003:0001:00</t>
  </si>
  <si>
    <t>115A  :931626:00:------:--</t>
  </si>
  <si>
    <t>21:0852:000563</t>
  </si>
  <si>
    <t>21:0234:000531</t>
  </si>
  <si>
    <t>21:0234:000531:0003:0001:00</t>
  </si>
  <si>
    <t>115A  :931627:00:------:--</t>
  </si>
  <si>
    <t>21:0852:000564</t>
  </si>
  <si>
    <t>21:0234:000532</t>
  </si>
  <si>
    <t>21:0234:000532:0003:0001:00</t>
  </si>
  <si>
    <t>115A  :931628:00:------:--</t>
  </si>
  <si>
    <t>21:0852:000565</t>
  </si>
  <si>
    <t>21:0234:000533</t>
  </si>
  <si>
    <t>21:0234:000533:0003:0001:00</t>
  </si>
  <si>
    <t>115A  :931629:00:------:--</t>
  </si>
  <si>
    <t>21:0852:000566</t>
  </si>
  <si>
    <t>21:0234:000534</t>
  </si>
  <si>
    <t>21:0234:000534:0003:0001:00</t>
  </si>
  <si>
    <t>115A  :931630:00:------:--</t>
  </si>
  <si>
    <t>21:0852:000567</t>
  </si>
  <si>
    <t>21:0234:000535</t>
  </si>
  <si>
    <t>21:0234:000535:0003:0001:00</t>
  </si>
  <si>
    <t>115A  :931631:00:------:--</t>
  </si>
  <si>
    <t>21:0852:000568</t>
  </si>
  <si>
    <t>21:0234:000536</t>
  </si>
  <si>
    <t>21:0234:000536:0003:0001:00</t>
  </si>
  <si>
    <t>115A  :931632:00:------:--</t>
  </si>
  <si>
    <t>21:0852:000569</t>
  </si>
  <si>
    <t>21:0234:000537</t>
  </si>
  <si>
    <t>21:0234:000537:0003:0001:00</t>
  </si>
  <si>
    <t>115A  :931633:00:------:--</t>
  </si>
  <si>
    <t>21:0852:000570</t>
  </si>
  <si>
    <t>21:0234:000538</t>
  </si>
  <si>
    <t>21:0234:000538:0003:0001:00</t>
  </si>
  <si>
    <t>115A  :931635:00:------:--</t>
  </si>
  <si>
    <t>21:0852:000571</t>
  </si>
  <si>
    <t>21:0234:000539</t>
  </si>
  <si>
    <t>21:0234:000539:0003:0001:00</t>
  </si>
  <si>
    <t>115A  :931636:00:------:--</t>
  </si>
  <si>
    <t>21:0852:000572</t>
  </si>
  <si>
    <t>21:0234:000540</t>
  </si>
  <si>
    <t>21:0234:000540:0003:0001:00</t>
  </si>
  <si>
    <t>115A  :931637:00:------:--</t>
  </si>
  <si>
    <t>21:0852:000573</t>
  </si>
  <si>
    <t>21:0234:000541</t>
  </si>
  <si>
    <t>21:0234:000541:0003:0001:00</t>
  </si>
  <si>
    <t>115A  :931638:00:------:--</t>
  </si>
  <si>
    <t>21:0852:000574</t>
  </si>
  <si>
    <t>21:0234:000542</t>
  </si>
  <si>
    <t>21:0234:000542:0003:0001:00</t>
  </si>
  <si>
    <t>115A  :931639:00:------:--</t>
  </si>
  <si>
    <t>21:0852:000575</t>
  </si>
  <si>
    <t>21:0234:000543</t>
  </si>
  <si>
    <t>21:0234:000543:0003:0001:00</t>
  </si>
  <si>
    <t>115A  :931640:00:------:--</t>
  </si>
  <si>
    <t>21:0852:000576</t>
  </si>
  <si>
    <t>21:0234:000544</t>
  </si>
  <si>
    <t>21:0234:000544:0003:0001:00</t>
  </si>
  <si>
    <t>115A  :931642:10:------:--</t>
  </si>
  <si>
    <t>21:0852:000577</t>
  </si>
  <si>
    <t>21:0234:000545</t>
  </si>
  <si>
    <t>21:0234:000545:0003:0001:00</t>
  </si>
  <si>
    <t>115A  :931643:20:931642:10</t>
  </si>
  <si>
    <t>21:0852:000578</t>
  </si>
  <si>
    <t>21:0234:000545:0004:0001:00</t>
  </si>
  <si>
    <t>115A  :931644:00:------:--</t>
  </si>
  <si>
    <t>21:0852:000579</t>
  </si>
  <si>
    <t>21:0234:000546</t>
  </si>
  <si>
    <t>21:0234:000546:0003:0001:00</t>
  </si>
  <si>
    <t>115A  :931646:00:------:--</t>
  </si>
  <si>
    <t>21:0852:000580</t>
  </si>
  <si>
    <t>21:0234:000547</t>
  </si>
  <si>
    <t>21:0234:000547:0003:0001:00</t>
  </si>
  <si>
    <t>115A  :931647:00:------:--</t>
  </si>
  <si>
    <t>21:0852:000581</t>
  </si>
  <si>
    <t>21:0234:000548</t>
  </si>
  <si>
    <t>21:0234:000548:0003:0001:00</t>
  </si>
  <si>
    <t>115A  :931648:00:------:--</t>
  </si>
  <si>
    <t>21:0852:000582</t>
  </si>
  <si>
    <t>21:0234:000549</t>
  </si>
  <si>
    <t>21:0234:000549:0003:0001:00</t>
  </si>
  <si>
    <t>115A  :931649:00:------:--</t>
  </si>
  <si>
    <t>21:0852:000583</t>
  </si>
  <si>
    <t>21:0234:000550</t>
  </si>
  <si>
    <t>21:0234:000550:0003:0001:00</t>
  </si>
  <si>
    <t>115A  :931650:00:------:--</t>
  </si>
  <si>
    <t>21:0852:000584</t>
  </si>
  <si>
    <t>21:0234:000551</t>
  </si>
  <si>
    <t>21:0234:000551:0003:0001:00</t>
  </si>
  <si>
    <t>115A  :931651:00:------:--</t>
  </si>
  <si>
    <t>21:0852:000585</t>
  </si>
  <si>
    <t>21:0234:000552</t>
  </si>
  <si>
    <t>21:0234:000552:0003:0001:00</t>
  </si>
  <si>
    <t>115A  :931652:00:------:--</t>
  </si>
  <si>
    <t>21:0852:000586</t>
  </si>
  <si>
    <t>21:0234:000553</t>
  </si>
  <si>
    <t>21:0234:000553:0003:0001:00</t>
  </si>
  <si>
    <t>115A  :931653:00:------:--</t>
  </si>
  <si>
    <t>21:0852:000587</t>
  </si>
  <si>
    <t>21:0234:000554</t>
  </si>
  <si>
    <t>21:0234:000554:0003:0001:00</t>
  </si>
  <si>
    <t>115A  :931654:00:------:--</t>
  </si>
  <si>
    <t>21:0852:000588</t>
  </si>
  <si>
    <t>21:0234:000555</t>
  </si>
  <si>
    <t>21:0234:000555:0003:0001:00</t>
  </si>
  <si>
    <t>115A  :931655:00:------:--</t>
  </si>
  <si>
    <t>21:0852:000589</t>
  </si>
  <si>
    <t>21:0234:000556</t>
  </si>
  <si>
    <t>21:0234:000556:0003:0001:00</t>
  </si>
  <si>
    <t>115A  :931656:00:------:--</t>
  </si>
  <si>
    <t>21:0852:000590</t>
  </si>
  <si>
    <t>21:0234:000557</t>
  </si>
  <si>
    <t>21:0234:000557:0003:0001:00</t>
  </si>
  <si>
    <t>115A  :931657:00:------:--</t>
  </si>
  <si>
    <t>21:0852:000591</t>
  </si>
  <si>
    <t>21:0234:000558</t>
  </si>
  <si>
    <t>21:0234:000558:0003:0001:00</t>
  </si>
  <si>
    <t>115A  :931658:00:------:--</t>
  </si>
  <si>
    <t>21:0852:000592</t>
  </si>
  <si>
    <t>21:0234:000559</t>
  </si>
  <si>
    <t>21:0234:000559:0003:0001:00</t>
  </si>
  <si>
    <t>115A  :931659:00:------:--</t>
  </si>
  <si>
    <t>21:0852:000593</t>
  </si>
  <si>
    <t>21:0234:000560</t>
  </si>
  <si>
    <t>21:0234:000560:0003:0001:00</t>
  </si>
  <si>
    <t>115A  :931660:00:------:--</t>
  </si>
  <si>
    <t>21:0852:000594</t>
  </si>
  <si>
    <t>21:0234:000561</t>
  </si>
  <si>
    <t>21:0234:000561:0003:0001:00</t>
  </si>
  <si>
    <t>115A  :931663:00:------:--</t>
  </si>
  <si>
    <t>21:0852:000595</t>
  </si>
  <si>
    <t>21:0234:000562</t>
  </si>
  <si>
    <t>21:0234:000562:0003:0001:00</t>
  </si>
  <si>
    <t>115A  :931664:00:------:--</t>
  </si>
  <si>
    <t>21:0852:000596</t>
  </si>
  <si>
    <t>21:0234:000563</t>
  </si>
  <si>
    <t>21:0234:000563:0003:0001:00</t>
  </si>
  <si>
    <t>115A  :931665:00:------:--</t>
  </si>
  <si>
    <t>21:0852:000597</t>
  </si>
  <si>
    <t>21:0234:000564</t>
  </si>
  <si>
    <t>21:0234:000564:0003:0001:00</t>
  </si>
  <si>
    <t>115A  :931666:10:------:--</t>
  </si>
  <si>
    <t>21:0852:000598</t>
  </si>
  <si>
    <t>21:0234:000565</t>
  </si>
  <si>
    <t>21:0234:000565:0003:0001:00</t>
  </si>
  <si>
    <t>115A  :931667:20:931666:10</t>
  </si>
  <si>
    <t>21:0852:000599</t>
  </si>
  <si>
    <t>21:0234:000565:0004:0001:00</t>
  </si>
  <si>
    <t>115A  :931668:00:------:--</t>
  </si>
  <si>
    <t>21:0852:000600</t>
  </si>
  <si>
    <t>21:0234:000566</t>
  </si>
  <si>
    <t>21:0234:000566:0003:0001:00</t>
  </si>
  <si>
    <t>115A  :931669:00:------:--</t>
  </si>
  <si>
    <t>21:0852:000601</t>
  </si>
  <si>
    <t>21:0234:000567</t>
  </si>
  <si>
    <t>21:0234:000567:0003:0001:00</t>
  </si>
  <si>
    <t>115A  :931670:00:------:--</t>
  </si>
  <si>
    <t>21:0852:000602</t>
  </si>
  <si>
    <t>21:0234:000568</t>
  </si>
  <si>
    <t>21:0234:000568:0003:0001:00</t>
  </si>
  <si>
    <t>115A  :931671:00:------:--</t>
  </si>
  <si>
    <t>21:0852:000603</t>
  </si>
  <si>
    <t>21:0234:000569</t>
  </si>
  <si>
    <t>21:0234:000569:0003:0001:00</t>
  </si>
  <si>
    <t>115A  :931672:00:------:--</t>
  </si>
  <si>
    <t>21:0852:000604</t>
  </si>
  <si>
    <t>21:0234:000570</t>
  </si>
  <si>
    <t>21:0234:000570:0003:0001:00</t>
  </si>
  <si>
    <t>115A  :931673:00:------:--</t>
  </si>
  <si>
    <t>21:0852:000605</t>
  </si>
  <si>
    <t>21:0234:000571</t>
  </si>
  <si>
    <t>21:0234:000571:0003:0001:00</t>
  </si>
  <si>
    <t>115A  :931674:00:------:--</t>
  </si>
  <si>
    <t>21:0852:000606</t>
  </si>
  <si>
    <t>21:0234:000572</t>
  </si>
  <si>
    <t>21:0234:000572:0003:0001:00</t>
  </si>
  <si>
    <t>115A  :931675:00:------:--</t>
  </si>
  <si>
    <t>21:0852:000607</t>
  </si>
  <si>
    <t>21:0234:000573</t>
  </si>
  <si>
    <t>21:0234:000573:0003:0001:00</t>
  </si>
  <si>
    <t>115A  :931676:00:------:--</t>
  </si>
  <si>
    <t>21:0852:000608</t>
  </si>
  <si>
    <t>21:0234:000574</t>
  </si>
  <si>
    <t>21:0234:000574:0003:0001:00</t>
  </si>
  <si>
    <t>115A  :931677:00:------:--</t>
  </si>
  <si>
    <t>21:0852:000609</t>
  </si>
  <si>
    <t>21:0234:000575</t>
  </si>
  <si>
    <t>21:0234:000575:0003:0001:00</t>
  </si>
  <si>
    <t>115A  :931678:00:------:--</t>
  </si>
  <si>
    <t>21:0852:000610</t>
  </si>
  <si>
    <t>21:0234:000576</t>
  </si>
  <si>
    <t>21:0234:000576:0003:0001:00</t>
  </si>
  <si>
    <t>115A  :931679:00:------:--</t>
  </si>
  <si>
    <t>21:0852:000611</t>
  </si>
  <si>
    <t>21:0234:000577</t>
  </si>
  <si>
    <t>21:0234:000577:0003:0001:00</t>
  </si>
  <si>
    <t>115A  :931680:00:------:--</t>
  </si>
  <si>
    <t>21:0852:000612</t>
  </si>
  <si>
    <t>21:0234:000578</t>
  </si>
  <si>
    <t>21:0234:000578:0003:0001:00</t>
  </si>
  <si>
    <t>115A  :931682:10:------:--</t>
  </si>
  <si>
    <t>21:0852:000613</t>
  </si>
  <si>
    <t>21:0234:000579</t>
  </si>
  <si>
    <t>21:0234:000579:0003:0001:00</t>
  </si>
  <si>
    <t>115A  :931683:20:931682:10</t>
  </si>
  <si>
    <t>21:0852:000614</t>
  </si>
  <si>
    <t>21:0234:000579:0004:0001:00</t>
  </si>
  <si>
    <t>115A  :931685:00:------:--</t>
  </si>
  <si>
    <t>21:0852:000615</t>
  </si>
  <si>
    <t>21:0234:000580</t>
  </si>
  <si>
    <t>21:0234:000580:0003:0001:00</t>
  </si>
  <si>
    <t>115A  :931686:00:------:--</t>
  </si>
  <si>
    <t>21:0852:000616</t>
  </si>
  <si>
    <t>21:0234:000581</t>
  </si>
  <si>
    <t>21:0234:000581:0003:0001:00</t>
  </si>
  <si>
    <t>115A  :931687:00:------:--</t>
  </si>
  <si>
    <t>21:0852:000617</t>
  </si>
  <si>
    <t>21:0234:000582</t>
  </si>
  <si>
    <t>21:0234:000582:0003:0001:00</t>
  </si>
  <si>
    <t>115A  :931688:00:------:--</t>
  </si>
  <si>
    <t>21:0852:000618</t>
  </si>
  <si>
    <t>21:0234:000583</t>
  </si>
  <si>
    <t>21:0234:000583:0003:0001:00</t>
  </si>
  <si>
    <t>115A  :931689:00:------:--</t>
  </si>
  <si>
    <t>21:0852:000619</t>
  </si>
  <si>
    <t>21:0234:000584</t>
  </si>
  <si>
    <t>21:0234:000584:0003:0001:00</t>
  </si>
  <si>
    <t>115B  :931002:00:------:--</t>
  </si>
  <si>
    <t>21:0852:000620</t>
  </si>
  <si>
    <t>21:0234:000585</t>
  </si>
  <si>
    <t>21:0234:000585:0003:0001:00</t>
  </si>
  <si>
    <t>115B  :931003:00:------:--</t>
  </si>
  <si>
    <t>21:0852:000621</t>
  </si>
  <si>
    <t>21:0234:000586</t>
  </si>
  <si>
    <t>21:0234:000586:0003:0001:00</t>
  </si>
  <si>
    <t>115B  :931005:00:------:--</t>
  </si>
  <si>
    <t>21:0852:000622</t>
  </si>
  <si>
    <t>21:0234:000587</t>
  </si>
  <si>
    <t>21:0234:000587:0003:0001:00</t>
  </si>
  <si>
    <t>115B  :931006:10:------:--</t>
  </si>
  <si>
    <t>21:0852:000623</t>
  </si>
  <si>
    <t>21:0234:000588</t>
  </si>
  <si>
    <t>21:0234:000588:0003:0001:00</t>
  </si>
  <si>
    <t>115B  :931007:20:931006:10</t>
  </si>
  <si>
    <t>21:0852:000624</t>
  </si>
  <si>
    <t>21:0234:000588:0004:0001:00</t>
  </si>
  <si>
    <t>115B  :931008:00:------:--</t>
  </si>
  <si>
    <t>21:0852:000625</t>
  </si>
  <si>
    <t>21:0234:000589</t>
  </si>
  <si>
    <t>21:0234:000589:0003:0001:00</t>
  </si>
  <si>
    <t>115B  :931009:00:------:--</t>
  </si>
  <si>
    <t>21:0852:000626</t>
  </si>
  <si>
    <t>21:0234:000590</t>
  </si>
  <si>
    <t>21:0234:000590:0003:0001:00</t>
  </si>
  <si>
    <t>115B  :931010:00:------:--</t>
  </si>
  <si>
    <t>21:0852:000627</t>
  </si>
  <si>
    <t>21:0234:000591</t>
  </si>
  <si>
    <t>21:0234:000591:0003:0001:00</t>
  </si>
  <si>
    <t>115B  :931011:00:------:--</t>
  </si>
  <si>
    <t>21:0852:000628</t>
  </si>
  <si>
    <t>21:0234:000592</t>
  </si>
  <si>
    <t>21:0234:000592:0003:0001:00</t>
  </si>
  <si>
    <t>115B  :931012:00:------:--</t>
  </si>
  <si>
    <t>21:0852:000629</t>
  </si>
  <si>
    <t>21:0234:000593</t>
  </si>
  <si>
    <t>21:0234:000593:0003:0001:00</t>
  </si>
  <si>
    <t>115B  :931013:00:------:--</t>
  </si>
  <si>
    <t>21:0852:000630</t>
  </si>
  <si>
    <t>21:0234:000594</t>
  </si>
  <si>
    <t>21:0234:000594:0003:0001:00</t>
  </si>
  <si>
    <t>115B  :931014:00:------:--</t>
  </si>
  <si>
    <t>21:0852:000631</t>
  </si>
  <si>
    <t>21:0234:000595</t>
  </si>
  <si>
    <t>21:0234:000595:0003:0001:00</t>
  </si>
  <si>
    <t>115B  :931015:00:------:--</t>
  </si>
  <si>
    <t>21:0852:000632</t>
  </si>
  <si>
    <t>21:0234:000596</t>
  </si>
  <si>
    <t>21:0234:000596:0003:0001:00</t>
  </si>
  <si>
    <t>115B  :931016:00:------:--</t>
  </si>
  <si>
    <t>21:0852:000633</t>
  </si>
  <si>
    <t>21:0234:000597</t>
  </si>
  <si>
    <t>21:0234:000597:0003:0001:00</t>
  </si>
  <si>
    <t>115B  :931017:00:------:--</t>
  </si>
  <si>
    <t>21:0852:000634</t>
  </si>
  <si>
    <t>21:0234:000598</t>
  </si>
  <si>
    <t>21:0234:000598:0003:0001:00</t>
  </si>
  <si>
    <t>115B  :931018:00:------:--</t>
  </si>
  <si>
    <t>21:0852:000635</t>
  </si>
  <si>
    <t>21:0234:000599</t>
  </si>
  <si>
    <t>21:0234:000599:0003:0001:00</t>
  </si>
  <si>
    <t>115B  :931019:00:------:--</t>
  </si>
  <si>
    <t>21:0852:000636</t>
  </si>
  <si>
    <t>21:0234:000600</t>
  </si>
  <si>
    <t>21:0234:000600:0003:0001:00</t>
  </si>
  <si>
    <t>115B  :931020:00:------:--</t>
  </si>
  <si>
    <t>21:0852:000637</t>
  </si>
  <si>
    <t>21:0234:000601</t>
  </si>
  <si>
    <t>21:0234:000601:0003:0001:00</t>
  </si>
  <si>
    <t>1.5</t>
  </si>
  <si>
    <t>115B  :931022:10:------:--</t>
  </si>
  <si>
    <t>21:0852:000638</t>
  </si>
  <si>
    <t>21:0234:000602</t>
  </si>
  <si>
    <t>21:0234:000602:0003:0001:00</t>
  </si>
  <si>
    <t>115B  :931023:20:931022:10</t>
  </si>
  <si>
    <t>21:0852:000639</t>
  </si>
  <si>
    <t>21:0234:000602:0004:0001:00</t>
  </si>
  <si>
    <t>115B  :931024:00:------:--</t>
  </si>
  <si>
    <t>21:0852:000640</t>
  </si>
  <si>
    <t>21:0234:000603</t>
  </si>
  <si>
    <t>21:0234:000603:0003:0001:00</t>
  </si>
  <si>
    <t>115B  :931025:00:------:--</t>
  </si>
  <si>
    <t>21:0852:000641</t>
  </si>
  <si>
    <t>21:0234:000604</t>
  </si>
  <si>
    <t>21:0234:000604:0003:0001:00</t>
  </si>
  <si>
    <t>115B  :931026:00:------:--</t>
  </si>
  <si>
    <t>21:0852:000642</t>
  </si>
  <si>
    <t>21:0234:000605</t>
  </si>
  <si>
    <t>21:0234:000605:0003:0001:00</t>
  </si>
  <si>
    <t>115B  :931027:00:------:--</t>
  </si>
  <si>
    <t>21:0852:000643</t>
  </si>
  <si>
    <t>21:0234:000606</t>
  </si>
  <si>
    <t>21:0234:000606:0003:0001:00</t>
  </si>
  <si>
    <t>115B  :931028:00:------:--</t>
  </si>
  <si>
    <t>21:0852:000644</t>
  </si>
  <si>
    <t>21:0234:000607</t>
  </si>
  <si>
    <t>21:0234:000607:0003:0001:00</t>
  </si>
  <si>
    <t>115B  :931029:00:------:--</t>
  </si>
  <si>
    <t>21:0852:000645</t>
  </si>
  <si>
    <t>21:0234:000608</t>
  </si>
  <si>
    <t>21:0234:000608:0003:0001:00</t>
  </si>
  <si>
    <t>115B  :931030:00:------:--</t>
  </si>
  <si>
    <t>21:0852:000646</t>
  </si>
  <si>
    <t>21:0234:000609</t>
  </si>
  <si>
    <t>21:0234:000609:0003:0001:00</t>
  </si>
  <si>
    <t>115B  :931031:00:------:--</t>
  </si>
  <si>
    <t>21:0852:000647</t>
  </si>
  <si>
    <t>21:0234:000610</t>
  </si>
  <si>
    <t>21:0234:000610:0003:0001:00</t>
  </si>
  <si>
    <t>115B  :931032:00:------:--</t>
  </si>
  <si>
    <t>21:0852:000648</t>
  </si>
  <si>
    <t>21:0234:000611</t>
  </si>
  <si>
    <t>21:0234:000611:0003:0001:00</t>
  </si>
  <si>
    <t>115B  :931034:00:------:--</t>
  </si>
  <si>
    <t>21:0852:000649</t>
  </si>
  <si>
    <t>21:0234:000612</t>
  </si>
  <si>
    <t>21:0234:000612:0003:0001:00</t>
  </si>
  <si>
    <t>115B  :931035:00:------:--</t>
  </si>
  <si>
    <t>21:0852:000650</t>
  </si>
  <si>
    <t>21:0234:000613</t>
  </si>
  <si>
    <t>21:0234:000613:0003:0001:00</t>
  </si>
  <si>
    <t>115B  :931036:00:------:--</t>
  </si>
  <si>
    <t>21:0852:000651</t>
  </si>
  <si>
    <t>21:0234:000614</t>
  </si>
  <si>
    <t>21:0234:000614:0003:0001:00</t>
  </si>
  <si>
    <t>115B  :931037:00:------:--</t>
  </si>
  <si>
    <t>21:0852:000652</t>
  </si>
  <si>
    <t>21:0234:000615</t>
  </si>
  <si>
    <t>21:0234:000615:0003:0001:00</t>
  </si>
  <si>
    <t>115B  :931038:00:------:--</t>
  </si>
  <si>
    <t>21:0852:000653</t>
  </si>
  <si>
    <t>21:0234:000616</t>
  </si>
  <si>
    <t>21:0234:000616:0003:0001:00</t>
  </si>
  <si>
    <t>115B  :931039:00:------:--</t>
  </si>
  <si>
    <t>21:0852:000654</t>
  </si>
  <si>
    <t>21:0234:000617</t>
  </si>
  <si>
    <t>21:0234:000617:0003:0001:00</t>
  </si>
  <si>
    <t>115B  :931040:00:------:--</t>
  </si>
  <si>
    <t>21:0852:000655</t>
  </si>
  <si>
    <t>21:0234:000618</t>
  </si>
  <si>
    <t>21:0234:000618:0003:0001:00</t>
  </si>
  <si>
    <t>115B  :931042:10:------:--</t>
  </si>
  <si>
    <t>21:0852:000656</t>
  </si>
  <si>
    <t>21:0234:000619</t>
  </si>
  <si>
    <t>21:0234:000619:0003:0001:00</t>
  </si>
  <si>
    <t>115B  :931043:20:931042:10</t>
  </si>
  <si>
    <t>21:0852:000657</t>
  </si>
  <si>
    <t>21:0234:000619:0004:0001:00</t>
  </si>
  <si>
    <t>115B  :931044:00:------:--</t>
  </si>
  <si>
    <t>21:0852:000658</t>
  </si>
  <si>
    <t>21:0234:000620</t>
  </si>
  <si>
    <t>21:0234:000620:0003:0001:00</t>
  </si>
  <si>
    <t>115B  :931045:00:------:--</t>
  </si>
  <si>
    <t>21:0852:000659</t>
  </si>
  <si>
    <t>21:0234:000621</t>
  </si>
  <si>
    <t>21:0234:000621:0003:0001:00</t>
  </si>
  <si>
    <t>115B  :931046:00:------:--</t>
  </si>
  <si>
    <t>21:0852:000660</t>
  </si>
  <si>
    <t>21:0234:000622</t>
  </si>
  <si>
    <t>21:0234:000622:0003:0001:00</t>
  </si>
  <si>
    <t>115B  :931047:00:------:--</t>
  </si>
  <si>
    <t>21:0852:000661</t>
  </si>
  <si>
    <t>21:0234:000623</t>
  </si>
  <si>
    <t>21:0234:000623:0003:0001:00</t>
  </si>
  <si>
    <t>105A  :931002:00:------:--</t>
  </si>
  <si>
    <t>21:0855:000001</t>
  </si>
  <si>
    <t>21:0235:000001</t>
  </si>
  <si>
    <t>21:0235:000001:0003:0001:00</t>
  </si>
  <si>
    <t>105A  :931003:00:------:--</t>
  </si>
  <si>
    <t>21:0855:000002</t>
  </si>
  <si>
    <t>21:0235:000002</t>
  </si>
  <si>
    <t>21:0235:000002:0003:0001:00</t>
  </si>
  <si>
    <t>105A  :931004:00:------:--</t>
  </si>
  <si>
    <t>21:0855:000003</t>
  </si>
  <si>
    <t>21:0235:000003</t>
  </si>
  <si>
    <t>21:0235:000003:0003:0001:00</t>
  </si>
  <si>
    <t>105A  :931005:10:------:--</t>
  </si>
  <si>
    <t>21:0855:000004</t>
  </si>
  <si>
    <t>21:0235:000004</t>
  </si>
  <si>
    <t>21:0235:000004:0003:0001:00</t>
  </si>
  <si>
    <t>105A  :931006:20:931005:10</t>
  </si>
  <si>
    <t>21:0855:000005</t>
  </si>
  <si>
    <t>21:0235:000004:0004:0001:00</t>
  </si>
  <si>
    <t>105A  :931007:00:------:--</t>
  </si>
  <si>
    <t>21:0855:000006</t>
  </si>
  <si>
    <t>21:0235:000005</t>
  </si>
  <si>
    <t>21:0235:000005:0003:0001:00</t>
  </si>
  <si>
    <t>105A  :931008:00:------:--</t>
  </si>
  <si>
    <t>21:0855:000007</t>
  </si>
  <si>
    <t>21:0235:000006</t>
  </si>
  <si>
    <t>21:0235:000006:0003:0001:00</t>
  </si>
  <si>
    <t>105A  :931009:00:------:--</t>
  </si>
  <si>
    <t>21:0855:000008</t>
  </si>
  <si>
    <t>21:0235:000007</t>
  </si>
  <si>
    <t>21:0235:000007:0003:0001:00</t>
  </si>
  <si>
    <t>105A  :931010:00:------:--</t>
  </si>
  <si>
    <t>21:0855:000009</t>
  </si>
  <si>
    <t>21:0235:000008</t>
  </si>
  <si>
    <t>21:0235:000008:0003:0001:00</t>
  </si>
  <si>
    <t>105A  :931011:00:------:--</t>
  </si>
  <si>
    <t>21:0855:000010</t>
  </si>
  <si>
    <t>21:0235:000009</t>
  </si>
  <si>
    <t>21:0235:000009:0003:0001:00</t>
  </si>
  <si>
    <t>105A  :931012:00:------:--</t>
  </si>
  <si>
    <t>21:0855:000011</t>
  </si>
  <si>
    <t>21:0235:000010</t>
  </si>
  <si>
    <t>21:0235:000010:0003:0001:00</t>
  </si>
  <si>
    <t>105A  :931014:00:------:--</t>
  </si>
  <si>
    <t>21:0855:000012</t>
  </si>
  <si>
    <t>21:0235:000011</t>
  </si>
  <si>
    <t>21:0235:000011:0003:0001:00</t>
  </si>
  <si>
    <t>105A  :931015:00:------:--</t>
  </si>
  <si>
    <t>21:0855:000013</t>
  </si>
  <si>
    <t>21:0235:000012</t>
  </si>
  <si>
    <t>21:0235:000012:0003:0001:00</t>
  </si>
  <si>
    <t>105A  :931016:00:------:--</t>
  </si>
  <si>
    <t>21:0855:000014</t>
  </si>
  <si>
    <t>21:0235:000013</t>
  </si>
  <si>
    <t>21:0235:000013:0003:0001:00</t>
  </si>
  <si>
    <t>105A  :931017:00:------:--</t>
  </si>
  <si>
    <t>21:0855:000015</t>
  </si>
  <si>
    <t>21:0235:000014</t>
  </si>
  <si>
    <t>21:0235:000014:0003:0001:00</t>
  </si>
  <si>
    <t>105A  :931018:00:------:--</t>
  </si>
  <si>
    <t>21:0855:000016</t>
  </si>
  <si>
    <t>21:0235:000015</t>
  </si>
  <si>
    <t>21:0235:000015:0003:0001:00</t>
  </si>
  <si>
    <t>105A  :931019:00:------:--</t>
  </si>
  <si>
    <t>21:0855:000017</t>
  </si>
  <si>
    <t>21:0235:000016</t>
  </si>
  <si>
    <t>21:0235:000016:0003:0001:00</t>
  </si>
  <si>
    <t>105A  :931020:00:------:--</t>
  </si>
  <si>
    <t>21:0855:000018</t>
  </si>
  <si>
    <t>21:0235:000017</t>
  </si>
  <si>
    <t>21:0235:000017:0003:0001:00</t>
  </si>
  <si>
    <t>105A  :931022:00:------:--</t>
  </si>
  <si>
    <t>21:0855:000019</t>
  </si>
  <si>
    <t>21:0235:000018</t>
  </si>
  <si>
    <t>21:0235:000018:0003:0001:00</t>
  </si>
  <si>
    <t>105A  :931023:00:------:--</t>
  </si>
  <si>
    <t>21:0855:000020</t>
  </si>
  <si>
    <t>21:0235:000019</t>
  </si>
  <si>
    <t>21:0235:000019:0003:0001:00</t>
  </si>
  <si>
    <t>105A  :931024:10:------:--</t>
  </si>
  <si>
    <t>21:0855:000021</t>
  </si>
  <si>
    <t>21:0235:000020</t>
  </si>
  <si>
    <t>21:0235:000020:0003:0001:00</t>
  </si>
  <si>
    <t>105A  :931025:20:931024:10</t>
  </si>
  <si>
    <t>21:0855:000022</t>
  </si>
  <si>
    <t>21:0235:000020:0004:0001:00</t>
  </si>
  <si>
    <t>105A  :931026:00:------:--</t>
  </si>
  <si>
    <t>21:0855:000023</t>
  </si>
  <si>
    <t>21:0235:000021</t>
  </si>
  <si>
    <t>21:0235:000021:0003:0001:00</t>
  </si>
  <si>
    <t>105A  :931027:00:------:--</t>
  </si>
  <si>
    <t>21:0855:000024</t>
  </si>
  <si>
    <t>21:0235:000022</t>
  </si>
  <si>
    <t>21:0235:000022:0003:0001:00</t>
  </si>
  <si>
    <t>105A  :931028:00:------:--</t>
  </si>
  <si>
    <t>21:0855:000025</t>
  </si>
  <si>
    <t>21:0235:000023</t>
  </si>
  <si>
    <t>21:0235:000023:0003:0001:00</t>
  </si>
  <si>
    <t>105A  :931029:00:------:--</t>
  </si>
  <si>
    <t>21:0855:000026</t>
  </si>
  <si>
    <t>21:0235:000024</t>
  </si>
  <si>
    <t>21:0235:000024:0003:0001:00</t>
  </si>
  <si>
    <t>105A  :931030:00:------:--</t>
  </si>
  <si>
    <t>21:0855:000027</t>
  </si>
  <si>
    <t>21:0235:000025</t>
  </si>
  <si>
    <t>21:0235:000025:0003:0001:00</t>
  </si>
  <si>
    <t>105A  :931031:00:------:--</t>
  </si>
  <si>
    <t>21:0855:000028</t>
  </si>
  <si>
    <t>21:0235:000026</t>
  </si>
  <si>
    <t>21:0235:000026:0003:0001:00</t>
  </si>
  <si>
    <t>105A  :931032:00:------:--</t>
  </si>
  <si>
    <t>21:0855:000029</t>
  </si>
  <si>
    <t>21:0235:000027</t>
  </si>
  <si>
    <t>21:0235:000027:0003:0001:00</t>
  </si>
  <si>
    <t>105A  :931033:00:------:--</t>
  </si>
  <si>
    <t>21:0855:000030</t>
  </si>
  <si>
    <t>21:0235:000028</t>
  </si>
  <si>
    <t>21:0235:000028:0003:0001:00</t>
  </si>
  <si>
    <t>105A  :931035:00:------:--</t>
  </si>
  <si>
    <t>21:0855:000031</t>
  </si>
  <si>
    <t>21:0235:000029</t>
  </si>
  <si>
    <t>21:0235:000029:0003:0001:00</t>
  </si>
  <si>
    <t>105A  :931036:00:------:--</t>
  </si>
  <si>
    <t>21:0855:000032</t>
  </si>
  <si>
    <t>21:0235:000030</t>
  </si>
  <si>
    <t>21:0235:000030:0003:0001:00</t>
  </si>
  <si>
    <t>105A  :931037:00:------:--</t>
  </si>
  <si>
    <t>21:0855:000033</t>
  </si>
  <si>
    <t>21:0235:000031</t>
  </si>
  <si>
    <t>21:0235:000031:0003:0001:00</t>
  </si>
  <si>
    <t>525</t>
  </si>
  <si>
    <t>105A  :931038:00:------:--</t>
  </si>
  <si>
    <t>21:0855:000034</t>
  </si>
  <si>
    <t>21:0235:000032</t>
  </si>
  <si>
    <t>21:0235:000032:0003:0001:00</t>
  </si>
  <si>
    <t>105A  :931039:00:------:--</t>
  </si>
  <si>
    <t>21:0855:000035</t>
  </si>
  <si>
    <t>21:0235:000033</t>
  </si>
  <si>
    <t>21:0235:000033:0003:0001:00</t>
  </si>
  <si>
    <t>105A  :931040:00:------:--</t>
  </si>
  <si>
    <t>21:0855:000036</t>
  </si>
  <si>
    <t>21:0235:000034</t>
  </si>
  <si>
    <t>21:0235:000034:0003:0001:00</t>
  </si>
  <si>
    <t>105A  :931042:10:------:--</t>
  </si>
  <si>
    <t>21:0855:000037</t>
  </si>
  <si>
    <t>21:0235:000035</t>
  </si>
  <si>
    <t>21:0235:000035:0003:0001:00</t>
  </si>
  <si>
    <t>105A  :931043:20:931042:10</t>
  </si>
  <si>
    <t>21:0855:000038</t>
  </si>
  <si>
    <t>21:0235:000035:0004:0001:00</t>
  </si>
  <si>
    <t>105A  :931044:00:------:--</t>
  </si>
  <si>
    <t>21:0855:000039</t>
  </si>
  <si>
    <t>21:0235:000036</t>
  </si>
  <si>
    <t>21:0235:000036:0003:0001:00</t>
  </si>
  <si>
    <t>105A  :931045:00:------:--</t>
  </si>
  <si>
    <t>21:0855:000040</t>
  </si>
  <si>
    <t>21:0235:000037</t>
  </si>
  <si>
    <t>21:0235:000037:0003:0001:00</t>
  </si>
  <si>
    <t>105A  :931046:00:------:--</t>
  </si>
  <si>
    <t>21:0855:000041</t>
  </si>
  <si>
    <t>21:0235:000038</t>
  </si>
  <si>
    <t>21:0235:000038:0003:0001:00</t>
  </si>
  <si>
    <t>105A  :931047:00:------:--</t>
  </si>
  <si>
    <t>21:0855:000042</t>
  </si>
  <si>
    <t>21:0235:000039</t>
  </si>
  <si>
    <t>21:0235:000039:0003:0001:00</t>
  </si>
  <si>
    <t>105A  :931048:00:------:--</t>
  </si>
  <si>
    <t>21:0855:000043</t>
  </si>
  <si>
    <t>21:0235:000040</t>
  </si>
  <si>
    <t>21:0235:000040:0003:0001:00</t>
  </si>
  <si>
    <t>105A  :931049:00:------:--</t>
  </si>
  <si>
    <t>21:0855:000044</t>
  </si>
  <si>
    <t>21:0235:000041</t>
  </si>
  <si>
    <t>21:0235:000041:0003:0001:00</t>
  </si>
  <si>
    <t>105A  :931051:00:------:--</t>
  </si>
  <si>
    <t>21:0855:000045</t>
  </si>
  <si>
    <t>21:0235:000042</t>
  </si>
  <si>
    <t>21:0235:000042:0003:0001:00</t>
  </si>
  <si>
    <t>105A  :931052:00:------:--</t>
  </si>
  <si>
    <t>21:0855:000046</t>
  </si>
  <si>
    <t>21:0235:000043</t>
  </si>
  <si>
    <t>21:0235:000043:0003:0001:00</t>
  </si>
  <si>
    <t>105A  :931053:00:------:--</t>
  </si>
  <si>
    <t>21:0855:000047</t>
  </si>
  <si>
    <t>21:0235:000044</t>
  </si>
  <si>
    <t>21:0235:000044:0003:0001:00</t>
  </si>
  <si>
    <t>59</t>
  </si>
  <si>
    <t>105A  :931054:00:------:--</t>
  </si>
  <si>
    <t>21:0855:000048</t>
  </si>
  <si>
    <t>21:0235:000045</t>
  </si>
  <si>
    <t>21:0235:000045:0003:0001:00</t>
  </si>
  <si>
    <t>105A  :931055:00:------:--</t>
  </si>
  <si>
    <t>21:0855:000049</t>
  </si>
  <si>
    <t>21:0235:000046</t>
  </si>
  <si>
    <t>21:0235:000046:0003:0001:00</t>
  </si>
  <si>
    <t>105A  :931056:00:------:--</t>
  </si>
  <si>
    <t>21:0855:000050</t>
  </si>
  <si>
    <t>21:0235:000047</t>
  </si>
  <si>
    <t>21:0235:000047:0003:0001:00</t>
  </si>
  <si>
    <t>105A  :931057:00:------:--</t>
  </si>
  <si>
    <t>21:0855:000051</t>
  </si>
  <si>
    <t>21:0235:000048</t>
  </si>
  <si>
    <t>21:0235:000048:0003:0001:00</t>
  </si>
  <si>
    <t>105A  :931058:00:------:--</t>
  </si>
  <si>
    <t>21:0855:000052</t>
  </si>
  <si>
    <t>21:0235:000049</t>
  </si>
  <si>
    <t>21:0235:000049:0003:0001:00</t>
  </si>
  <si>
    <t>105A  :931059:00:------:--</t>
  </si>
  <si>
    <t>21:0855:000053</t>
  </si>
  <si>
    <t>21:0235:000050</t>
  </si>
  <si>
    <t>21:0235:000050:0003:0001:00</t>
  </si>
  <si>
    <t>105A  :931060:00:------:--</t>
  </si>
  <si>
    <t>21:0855:000054</t>
  </si>
  <si>
    <t>21:0235:000051</t>
  </si>
  <si>
    <t>21:0235:000051:0003:0001:00</t>
  </si>
  <si>
    <t>105A  :931062:00:------:--</t>
  </si>
  <si>
    <t>21:0855:000055</t>
  </si>
  <si>
    <t>21:0235:000052</t>
  </si>
  <si>
    <t>21:0235:000052:0003:0001:00</t>
  </si>
  <si>
    <t>105A  :931063:10:------:--</t>
  </si>
  <si>
    <t>21:0855:000056</t>
  </si>
  <si>
    <t>21:0235:000053</t>
  </si>
  <si>
    <t>21:0235:000053:0003:0001:00</t>
  </si>
  <si>
    <t>105A  :931064:20:931063:10</t>
  </si>
  <si>
    <t>21:0855:000057</t>
  </si>
  <si>
    <t>21:0235:000053:0004:0001:00</t>
  </si>
  <si>
    <t>105A  :931065:00:------:--</t>
  </si>
  <si>
    <t>21:0855:000058</t>
  </si>
  <si>
    <t>21:0235:000054</t>
  </si>
  <si>
    <t>21:0235:000054:0003:0001:00</t>
  </si>
  <si>
    <t>105A  :931066:00:------:--</t>
  </si>
  <si>
    <t>21:0855:000059</t>
  </si>
  <si>
    <t>21:0235:000055</t>
  </si>
  <si>
    <t>21:0235:000055:0003:0001:00</t>
  </si>
  <si>
    <t>105A  :931068:00:------:--</t>
  </si>
  <si>
    <t>21:0855:000060</t>
  </si>
  <si>
    <t>21:0235:000056</t>
  </si>
  <si>
    <t>21:0235:000056:0003:0001:00</t>
  </si>
  <si>
    <t>105A  :931069:00:------:--</t>
  </si>
  <si>
    <t>21:0855:000061</t>
  </si>
  <si>
    <t>21:0235:000057</t>
  </si>
  <si>
    <t>21:0235:000057:0003:0001:00</t>
  </si>
  <si>
    <t>105A  :931070:00:------:--</t>
  </si>
  <si>
    <t>21:0855:000062</t>
  </si>
  <si>
    <t>21:0235:000058</t>
  </si>
  <si>
    <t>21:0235:000058:0003:0001:00</t>
  </si>
  <si>
    <t>105A  :931071:00:------:--</t>
  </si>
  <si>
    <t>21:0855:000063</t>
  </si>
  <si>
    <t>21:0235:000059</t>
  </si>
  <si>
    <t>21:0235:000059:0003:0001:00</t>
  </si>
  <si>
    <t>105A  :931072:00:------:--</t>
  </si>
  <si>
    <t>21:0855:000064</t>
  </si>
  <si>
    <t>21:0235:000060</t>
  </si>
  <si>
    <t>21:0235:000060:0003:0001:00</t>
  </si>
  <si>
    <t>105A  :931073:00:------:--</t>
  </si>
  <si>
    <t>21:0855:000065</t>
  </si>
  <si>
    <t>21:0235:000061</t>
  </si>
  <si>
    <t>21:0235:000061:0003:0001:00</t>
  </si>
  <si>
    <t>105A  :931074:00:------:--</t>
  </si>
  <si>
    <t>21:0855:000066</t>
  </si>
  <si>
    <t>21:0235:000062</t>
  </si>
  <si>
    <t>21:0235:000062:0003:0001:00</t>
  </si>
  <si>
    <t>105A  :931075:00:------:--</t>
  </si>
  <si>
    <t>21:0855:000067</t>
  </si>
  <si>
    <t>21:0235:000063</t>
  </si>
  <si>
    <t>21:0235:000063:0003:0001:00</t>
  </si>
  <si>
    <t>105A  :931076:00:------:--</t>
  </si>
  <si>
    <t>21:0855:000068</t>
  </si>
  <si>
    <t>21:0235:000064</t>
  </si>
  <si>
    <t>21:0235:000064:0003:0001:00</t>
  </si>
  <si>
    <t>105A  :931077:00:------:--</t>
  </si>
  <si>
    <t>21:0855:000069</t>
  </si>
  <si>
    <t>21:0235:000065</t>
  </si>
  <si>
    <t>21:0235:000065:0003:0001:00</t>
  </si>
  <si>
    <t>105A  :931078:00:------:--</t>
  </si>
  <si>
    <t>21:0855:000070</t>
  </si>
  <si>
    <t>21:0235:000066</t>
  </si>
  <si>
    <t>21:0235:000066:0003:0001:00</t>
  </si>
  <si>
    <t>105A  :931079:00:------:--</t>
  </si>
  <si>
    <t>21:0855:000071</t>
  </si>
  <si>
    <t>21:0235:000067</t>
  </si>
  <si>
    <t>21:0235:000067:0003:0001:00</t>
  </si>
  <si>
    <t>105A  :931080:00:------:--</t>
  </si>
  <si>
    <t>21:0855:000072</t>
  </si>
  <si>
    <t>21:0235:000068</t>
  </si>
  <si>
    <t>21:0235:000068:0003:0001:00</t>
  </si>
  <si>
    <t>105A  :931082:00:------:--</t>
  </si>
  <si>
    <t>21:0855:000073</t>
  </si>
  <si>
    <t>21:0235:000069</t>
  </si>
  <si>
    <t>21:0235:000069:0003:0001:00</t>
  </si>
  <si>
    <t>105A  :931083:10:------:--</t>
  </si>
  <si>
    <t>21:0855:000074</t>
  </si>
  <si>
    <t>21:0235:000070</t>
  </si>
  <si>
    <t>21:0235:000070:0003:0001:00</t>
  </si>
  <si>
    <t>105A  :931084:20:931083:10</t>
  </si>
  <si>
    <t>21:0855:000075</t>
  </si>
  <si>
    <t>21:0235:000070:0004:0001:00</t>
  </si>
  <si>
    <t>105A  :931085:00:------:--</t>
  </si>
  <si>
    <t>21:0855:000076</t>
  </si>
  <si>
    <t>21:0235:000071</t>
  </si>
  <si>
    <t>21:0235:000071:0003:0001:00</t>
  </si>
  <si>
    <t>105A  :931086:00:------:--</t>
  </si>
  <si>
    <t>21:0855:000077</t>
  </si>
  <si>
    <t>21:0235:000072</t>
  </si>
  <si>
    <t>21:0235:000072:0003:0001:00</t>
  </si>
  <si>
    <t>105A  :931087:00:------:--</t>
  </si>
  <si>
    <t>21:0855:000078</t>
  </si>
  <si>
    <t>21:0235:000073</t>
  </si>
  <si>
    <t>21:0235:000073:0003:0001:00</t>
  </si>
  <si>
    <t>105A  :931088:00:------:--</t>
  </si>
  <si>
    <t>21:0855:000079</t>
  </si>
  <si>
    <t>21:0235:000074</t>
  </si>
  <si>
    <t>21:0235:000074:0003:0001:00</t>
  </si>
  <si>
    <t>105A  :931089:00:------:--</t>
  </si>
  <si>
    <t>21:0855:000080</t>
  </si>
  <si>
    <t>21:0235:000075</t>
  </si>
  <si>
    <t>21:0235:000075:0003:0001:00</t>
  </si>
  <si>
    <t>105A  :931090:00:------:--</t>
  </si>
  <si>
    <t>21:0855:000081</t>
  </si>
  <si>
    <t>21:0235:000076</t>
  </si>
  <si>
    <t>21:0235:000076:0003:0001:00</t>
  </si>
  <si>
    <t>105A  :931091:00:------:--</t>
  </si>
  <si>
    <t>21:0855:000082</t>
  </si>
  <si>
    <t>21:0235:000077</t>
  </si>
  <si>
    <t>21:0235:000077:0003:0001:00</t>
  </si>
  <si>
    <t>105A  :931092:00:------:--</t>
  </si>
  <si>
    <t>21:0855:000083</t>
  </si>
  <si>
    <t>21:0235:000078</t>
  </si>
  <si>
    <t>21:0235:000078:0003:0001:00</t>
  </si>
  <si>
    <t>105A  :931093:00:------:--</t>
  </si>
  <si>
    <t>21:0855:000084</t>
  </si>
  <si>
    <t>21:0235:000079</t>
  </si>
  <si>
    <t>21:0235:000079:0003:0001:00</t>
  </si>
  <si>
    <t>105A  :931094:00:------:--</t>
  </si>
  <si>
    <t>21:0855:000085</t>
  </si>
  <si>
    <t>21:0235:000080</t>
  </si>
  <si>
    <t>21:0235:000080:0003:0001:00</t>
  </si>
  <si>
    <t>105A  :931095:00:------:--</t>
  </si>
  <si>
    <t>21:0855:000086</t>
  </si>
  <si>
    <t>21:0235:000081</t>
  </si>
  <si>
    <t>21:0235:000081:0003:0001:00</t>
  </si>
  <si>
    <t>105A  :931096:00:------:--</t>
  </si>
  <si>
    <t>21:0855:000087</t>
  </si>
  <si>
    <t>21:0235:000082</t>
  </si>
  <si>
    <t>21:0235:000082:0003:0001:00</t>
  </si>
  <si>
    <t>0.49</t>
  </si>
  <si>
    <t>105A  :931097:00:------:--</t>
  </si>
  <si>
    <t>21:0855:000088</t>
  </si>
  <si>
    <t>21:0235:000083</t>
  </si>
  <si>
    <t>21:0235:000083:0003:0001:00</t>
  </si>
  <si>
    <t>105A  :931099:00:------:--</t>
  </si>
  <si>
    <t>21:0855:000089</t>
  </si>
  <si>
    <t>21:0235:000084</t>
  </si>
  <si>
    <t>21:0235:000084:0003:0001:00</t>
  </si>
  <si>
    <t>105A  :931100:00:------:--</t>
  </si>
  <si>
    <t>21:0855:000090</t>
  </si>
  <si>
    <t>21:0235:000085</t>
  </si>
  <si>
    <t>21:0235:000085:0003:0001:00</t>
  </si>
  <si>
    <t>105A  :931102:10:------:--</t>
  </si>
  <si>
    <t>21:0855:000091</t>
  </si>
  <si>
    <t>21:0235:000086</t>
  </si>
  <si>
    <t>21:0235:000086:0003:0001:00</t>
  </si>
  <si>
    <t>105A  :931103:20:931102:10</t>
  </si>
  <si>
    <t>21:0855:000092</t>
  </si>
  <si>
    <t>21:0235:000086:0004:0001:00</t>
  </si>
  <si>
    <t>105A  :931104:00:------:--</t>
  </si>
  <si>
    <t>21:0855:000093</t>
  </si>
  <si>
    <t>21:0235:000087</t>
  </si>
  <si>
    <t>21:0235:000087:0003:0001:00</t>
  </si>
  <si>
    <t>105A  :931106:00:------:--</t>
  </si>
  <si>
    <t>21:0855:000094</t>
  </si>
  <si>
    <t>21:0235:000088</t>
  </si>
  <si>
    <t>21:0235:000088:0003:0001:00</t>
  </si>
  <si>
    <t>105A  :931107:00:------:--</t>
  </si>
  <si>
    <t>21:0855:000095</t>
  </si>
  <si>
    <t>21:0235:000089</t>
  </si>
  <si>
    <t>21:0235:000089:0003:0001:00</t>
  </si>
  <si>
    <t>0.99</t>
  </si>
  <si>
    <t>105A  :931108:00:------:--</t>
  </si>
  <si>
    <t>21:0855:000096</t>
  </si>
  <si>
    <t>21:0235:000090</t>
  </si>
  <si>
    <t>21:0235:000090:0003:0001:00</t>
  </si>
  <si>
    <t>105A  :931109:00:------:--</t>
  </si>
  <si>
    <t>21:0855:000097</t>
  </si>
  <si>
    <t>21:0235:000091</t>
  </si>
  <si>
    <t>21:0235:000091:0003:0001:00</t>
  </si>
  <si>
    <t>105A  :931110:00:------:--</t>
  </si>
  <si>
    <t>21:0855:000098</t>
  </si>
  <si>
    <t>21:0235:000092</t>
  </si>
  <si>
    <t>21:0235:000092:0003:0001:00</t>
  </si>
  <si>
    <t>105A  :931111:00:------:--</t>
  </si>
  <si>
    <t>21:0855:000099</t>
  </si>
  <si>
    <t>21:0235:000093</t>
  </si>
  <si>
    <t>21:0235:000093:0003:0001:00</t>
  </si>
  <si>
    <t>105A  :931112:00:------:--</t>
  </si>
  <si>
    <t>21:0855:000100</t>
  </si>
  <si>
    <t>21:0235:000094</t>
  </si>
  <si>
    <t>21:0235:000094:0003:0001:00</t>
  </si>
  <si>
    <t>105A  :931113:00:------:--</t>
  </si>
  <si>
    <t>21:0855:000101</t>
  </si>
  <si>
    <t>21:0235:000095</t>
  </si>
  <si>
    <t>21:0235:000095:0003:0001:00</t>
  </si>
  <si>
    <t>105A  :931114:00:------:--</t>
  </si>
  <si>
    <t>21:0855:000102</t>
  </si>
  <si>
    <t>21:0235:000096</t>
  </si>
  <si>
    <t>21:0235:000096:0003:0001:00</t>
  </si>
  <si>
    <t>105A  :931115:00:------:--</t>
  </si>
  <si>
    <t>21:0855:000103</t>
  </si>
  <si>
    <t>21:0235:000097</t>
  </si>
  <si>
    <t>21:0235:000097:0003:0001:00</t>
  </si>
  <si>
    <t>105A  :931116:00:------:--</t>
  </si>
  <si>
    <t>21:0855:000104</t>
  </si>
  <si>
    <t>21:0235:000098</t>
  </si>
  <si>
    <t>21:0235:000098:0003:0001:00</t>
  </si>
  <si>
    <t>105A  :931117:00:------:--</t>
  </si>
  <si>
    <t>21:0855:000105</t>
  </si>
  <si>
    <t>21:0235:000099</t>
  </si>
  <si>
    <t>21:0235:000099:0003:0001:00</t>
  </si>
  <si>
    <t>105A  :931118:00:------:--</t>
  </si>
  <si>
    <t>21:0855:000106</t>
  </si>
  <si>
    <t>21:0235:000100</t>
  </si>
  <si>
    <t>21:0235:000100:0003:0001:00</t>
  </si>
  <si>
    <t>105A  :931119:00:------:--</t>
  </si>
  <si>
    <t>21:0855:000107</t>
  </si>
  <si>
    <t>21:0235:000101</t>
  </si>
  <si>
    <t>21:0235:000101:0003:0001:00</t>
  </si>
  <si>
    <t>105A  :931120:00:------:--</t>
  </si>
  <si>
    <t>21:0855:000108</t>
  </si>
  <si>
    <t>21:0235:000102</t>
  </si>
  <si>
    <t>21:0235:000102:0003:0001:00</t>
  </si>
  <si>
    <t>105A  :931122:00:------:--</t>
  </si>
  <si>
    <t>21:0855:000109</t>
  </si>
  <si>
    <t>21:0235:000103</t>
  </si>
  <si>
    <t>21:0235:000103:0003:0001:00</t>
  </si>
  <si>
    <t>105A  :931123:10:------:--</t>
  </si>
  <si>
    <t>21:0855:000110</t>
  </si>
  <si>
    <t>21:0235:000104</t>
  </si>
  <si>
    <t>21:0235:000104:0003:0001:00</t>
  </si>
  <si>
    <t>105A  :931124:20:931123:10</t>
  </si>
  <si>
    <t>21:0855:000111</t>
  </si>
  <si>
    <t>21:0235:000104:0004:0001:00</t>
  </si>
  <si>
    <t>105A  :931125:00:------:--</t>
  </si>
  <si>
    <t>21:0855:000112</t>
  </si>
  <si>
    <t>21:0235:000105</t>
  </si>
  <si>
    <t>21:0235:000105:0003:0001:00</t>
  </si>
  <si>
    <t>105A  :931126:00:------:--</t>
  </si>
  <si>
    <t>21:0855:000113</t>
  </si>
  <si>
    <t>21:0235:000106</t>
  </si>
  <si>
    <t>21:0235:000106:0003:0001:00</t>
  </si>
  <si>
    <t>105A  :931127:00:------:--</t>
  </si>
  <si>
    <t>21:0855:000114</t>
  </si>
  <si>
    <t>21:0235:000107</t>
  </si>
  <si>
    <t>21:0235:000107:0003:0001:00</t>
  </si>
  <si>
    <t>105A  :931128:00:------:--</t>
  </si>
  <si>
    <t>21:0855:000115</t>
  </si>
  <si>
    <t>21:0235:000108</t>
  </si>
  <si>
    <t>21:0235:000108:0003:0001:00</t>
  </si>
  <si>
    <t>105A  :931130:00:------:--</t>
  </si>
  <si>
    <t>21:0855:000116</t>
  </si>
  <si>
    <t>21:0235:000109</t>
  </si>
  <si>
    <t>21:0235:000109:0003:0001:00</t>
  </si>
  <si>
    <t>105A  :931131:00:------:--</t>
  </si>
  <si>
    <t>21:0855:000117</t>
  </si>
  <si>
    <t>21:0235:000110</t>
  </si>
  <si>
    <t>21:0235:000110:0003:0001:00</t>
  </si>
  <si>
    <t>105A  :931132:00:------:--</t>
  </si>
  <si>
    <t>21:0855:000118</t>
  </si>
  <si>
    <t>21:0235:000111</t>
  </si>
  <si>
    <t>21:0235:000111:0003:0001:00</t>
  </si>
  <si>
    <t>105A  :931133:00:------:--</t>
  </si>
  <si>
    <t>21:0855:000119</t>
  </si>
  <si>
    <t>21:0235:000112</t>
  </si>
  <si>
    <t>21:0235:000112:0003:0001:00</t>
  </si>
  <si>
    <t>105A  :931134:00:------:--</t>
  </si>
  <si>
    <t>21:0855:000120</t>
  </si>
  <si>
    <t>21:0235:000113</t>
  </si>
  <si>
    <t>21:0235:000113:0003:0001:00</t>
  </si>
  <si>
    <t>105A  :931135:00:------:--</t>
  </si>
  <si>
    <t>21:0855:000121</t>
  </si>
  <si>
    <t>21:0235:000114</t>
  </si>
  <si>
    <t>21:0235:000114:0003:0001:00</t>
  </si>
  <si>
    <t>105A  :931136:00:------:--</t>
  </si>
  <si>
    <t>21:0855:000122</t>
  </si>
  <si>
    <t>21:0235:000115</t>
  </si>
  <si>
    <t>21:0235:000115:0003:0001:00</t>
  </si>
  <si>
    <t>105A  :931137:00:------:--</t>
  </si>
  <si>
    <t>21:0855:000123</t>
  </si>
  <si>
    <t>21:0235:000116</t>
  </si>
  <si>
    <t>21:0235:000116:0003:0001:00</t>
  </si>
  <si>
    <t>105A  :931138:00:------:--</t>
  </si>
  <si>
    <t>21:0855:000124</t>
  </si>
  <si>
    <t>21:0235:000117</t>
  </si>
  <si>
    <t>21:0235:000117:0003:0001:00</t>
  </si>
  <si>
    <t>105A  :931139:00:------:--</t>
  </si>
  <si>
    <t>21:0855:000125</t>
  </si>
  <si>
    <t>21:0235:000118</t>
  </si>
  <si>
    <t>21:0235:000118:0003:0001:00</t>
  </si>
  <si>
    <t>105A  :931140:00:------:--</t>
  </si>
  <si>
    <t>21:0855:000126</t>
  </si>
  <si>
    <t>21:0235:000119</t>
  </si>
  <si>
    <t>21:0235:000119:0003:0001:00</t>
  </si>
  <si>
    <t>105A  :931142:00:------:--</t>
  </si>
  <si>
    <t>21:0855:000127</t>
  </si>
  <si>
    <t>21:0235:000120</t>
  </si>
  <si>
    <t>21:0235:000120:0003:0001:00</t>
  </si>
  <si>
    <t>105A  :931143:10:------:--</t>
  </si>
  <si>
    <t>21:0855:000128</t>
  </si>
  <si>
    <t>21:0235:000121</t>
  </si>
  <si>
    <t>21:0235:000121:0003:0001:00</t>
  </si>
  <si>
    <t>105A  :931144:20:931143:10</t>
  </si>
  <si>
    <t>21:0855:000129</t>
  </si>
  <si>
    <t>21:0235:000121:0004:0001:00</t>
  </si>
  <si>
    <t>105A  :931145:00:------:--</t>
  </si>
  <si>
    <t>21:0855:000130</t>
  </si>
  <si>
    <t>21:0235:000122</t>
  </si>
  <si>
    <t>21:0235:000122:0003:0001:00</t>
  </si>
  <si>
    <t>105A  :931146:00:------:--</t>
  </si>
  <si>
    <t>21:0855:000131</t>
  </si>
  <si>
    <t>21:0235:000123</t>
  </si>
  <si>
    <t>21:0235:000123:0003:0001:00</t>
  </si>
  <si>
    <t>105A  :931147:00:------:--</t>
  </si>
  <si>
    <t>21:0855:000132</t>
  </si>
  <si>
    <t>21:0235:000124</t>
  </si>
  <si>
    <t>21:0235:000124:0003:0001:00</t>
  </si>
  <si>
    <t>105A  :931148:00:------:--</t>
  </si>
  <si>
    <t>21:0855:000133</t>
  </si>
  <si>
    <t>21:0235:000125</t>
  </si>
  <si>
    <t>21:0235:000125:0003:0001:00</t>
  </si>
  <si>
    <t>105A  :931149:00:------:--</t>
  </si>
  <si>
    <t>21:0855:000134</t>
  </si>
  <si>
    <t>21:0235:000126</t>
  </si>
  <si>
    <t>21:0235:000126:0003:0001:00</t>
  </si>
  <si>
    <t>105A  :931150:00:------:--</t>
  </si>
  <si>
    <t>21:0855:000135</t>
  </si>
  <si>
    <t>21:0235:000127</t>
  </si>
  <si>
    <t>21:0235:000127:0003:0001:00</t>
  </si>
  <si>
    <t>105A  :931152:00:------:--</t>
  </si>
  <si>
    <t>21:0855:000136</t>
  </si>
  <si>
    <t>21:0235:000128</t>
  </si>
  <si>
    <t>21:0235:000128:0003:0001:00</t>
  </si>
  <si>
    <t>105A  :931153:00:------:--</t>
  </si>
  <si>
    <t>21:0855:000137</t>
  </si>
  <si>
    <t>21:0235:000129</t>
  </si>
  <si>
    <t>21:0235:000129:0003:0001:00</t>
  </si>
  <si>
    <t>105A  :931154:00:------:--</t>
  </si>
  <si>
    <t>21:0855:000138</t>
  </si>
  <si>
    <t>21:0235:000130</t>
  </si>
  <si>
    <t>21:0235:000130:0003:0001:00</t>
  </si>
  <si>
    <t>105A  :931155:00:------:--</t>
  </si>
  <si>
    <t>21:0855:000139</t>
  </si>
  <si>
    <t>21:0235:000131</t>
  </si>
  <si>
    <t>21:0235:000131:0003:0001:00</t>
  </si>
  <si>
    <t>105A  :931156:00:------:--</t>
  </si>
  <si>
    <t>21:0855:000140</t>
  </si>
  <si>
    <t>21:0235:000132</t>
  </si>
  <si>
    <t>21:0235:000132:0003:0001:00</t>
  </si>
  <si>
    <t>105A  :931157:00:------:--</t>
  </si>
  <si>
    <t>21:0855:000141</t>
  </si>
  <si>
    <t>21:0235:000133</t>
  </si>
  <si>
    <t>21:0235:000133:0003:0001:00</t>
  </si>
  <si>
    <t>105A  :931158:00:------:--</t>
  </si>
  <si>
    <t>21:0855:000142</t>
  </si>
  <si>
    <t>21:0235:000134</t>
  </si>
  <si>
    <t>21:0235:000134:0003:0001:00</t>
  </si>
  <si>
    <t>0.33</t>
  </si>
  <si>
    <t>105A  :931159:00:------:--</t>
  </si>
  <si>
    <t>21:0855:000143</t>
  </si>
  <si>
    <t>21:0235:000135</t>
  </si>
  <si>
    <t>21:0235:000135:0003:0001:00</t>
  </si>
  <si>
    <t>105A  :931160:00:------:--</t>
  </si>
  <si>
    <t>21:0855:000144</t>
  </si>
  <si>
    <t>21:0235:000136</t>
  </si>
  <si>
    <t>21:0235:000136:0003:0001:00</t>
  </si>
  <si>
    <t>105A  :931162:10:------:--</t>
  </si>
  <si>
    <t>21:0855:000145</t>
  </si>
  <si>
    <t>21:0235:000137</t>
  </si>
  <si>
    <t>21:0235:000137:0003:0001:00</t>
  </si>
  <si>
    <t>105A  :931163:20:931162:10</t>
  </si>
  <si>
    <t>21:0855:000146</t>
  </si>
  <si>
    <t>21:0235:000137:0004:0001:00</t>
  </si>
  <si>
    <t>105A  :931164:00:------:--</t>
  </si>
  <si>
    <t>21:0855:000147</t>
  </si>
  <si>
    <t>21:0235:000138</t>
  </si>
  <si>
    <t>21:0235:000138:0003:0001:00</t>
  </si>
  <si>
    <t>105A  :931165:00:------:--</t>
  </si>
  <si>
    <t>21:0855:000148</t>
  </si>
  <si>
    <t>21:0235:000139</t>
  </si>
  <si>
    <t>21:0235:000139:0003:0001:00</t>
  </si>
  <si>
    <t>105A  :931166:00:------:--</t>
  </si>
  <si>
    <t>21:0855:000149</t>
  </si>
  <si>
    <t>21:0235:000140</t>
  </si>
  <si>
    <t>21:0235:000140:0003:0001:00</t>
  </si>
  <si>
    <t>105A  :931167:00:------:--</t>
  </si>
  <si>
    <t>21:0855:000150</t>
  </si>
  <si>
    <t>21:0235:000141</t>
  </si>
  <si>
    <t>21:0235:000141:0003:0001:00</t>
  </si>
  <si>
    <t>105A  :931168:00:------:--</t>
  </si>
  <si>
    <t>21:0855:000151</t>
  </si>
  <si>
    <t>21:0235:000142</t>
  </si>
  <si>
    <t>21:0235:000142:0003:0001:00</t>
  </si>
  <si>
    <t>105A  :931170:00:------:--</t>
  </si>
  <si>
    <t>21:0855:000152</t>
  </si>
  <si>
    <t>21:0235:000143</t>
  </si>
  <si>
    <t>21:0235:000143:0003:0001:00</t>
  </si>
  <si>
    <t>105A  :931171:00:------:--</t>
  </si>
  <si>
    <t>21:0855:000153</t>
  </si>
  <si>
    <t>21:0235:000144</t>
  </si>
  <si>
    <t>21:0235:000144:0003:0001:00</t>
  </si>
  <si>
    <t>105A  :931172:00:------:--</t>
  </si>
  <si>
    <t>21:0855:000154</t>
  </si>
  <si>
    <t>21:0235:000145</t>
  </si>
  <si>
    <t>21:0235:000145:0003:0001:00</t>
  </si>
  <si>
    <t>105A  :931173:00:------:--</t>
  </si>
  <si>
    <t>21:0855:000155</t>
  </si>
  <si>
    <t>21:0235:000146</t>
  </si>
  <si>
    <t>21:0235:000146:0003:0001:00</t>
  </si>
  <si>
    <t>105A  :931174:00:------:--</t>
  </si>
  <si>
    <t>21:0855:000156</t>
  </si>
  <si>
    <t>21:0235:000147</t>
  </si>
  <si>
    <t>21:0235:000147:0003:0001:00</t>
  </si>
  <si>
    <t>105A  :931175:00:------:--</t>
  </si>
  <si>
    <t>21:0855:000157</t>
  </si>
  <si>
    <t>21:0235:000148</t>
  </si>
  <si>
    <t>21:0235:000148:0003:0001:00</t>
  </si>
  <si>
    <t>105A  :931177:00:------:--</t>
  </si>
  <si>
    <t>21:0855:000158</t>
  </si>
  <si>
    <t>21:0235:000149</t>
  </si>
  <si>
    <t>21:0235:000149:0003:0001:00</t>
  </si>
  <si>
    <t>105A  :931178:00:------:--</t>
  </si>
  <si>
    <t>21:0855:000159</t>
  </si>
  <si>
    <t>21:0235:000150</t>
  </si>
  <si>
    <t>21:0235:000150:0003:0001:00</t>
  </si>
  <si>
    <t>105A  :931179:00:------:--</t>
  </si>
  <si>
    <t>21:0855:000160</t>
  </si>
  <si>
    <t>21:0235:000151</t>
  </si>
  <si>
    <t>21:0235:000151:0003:0001:00</t>
  </si>
  <si>
    <t>105A  :931180:00:------:--</t>
  </si>
  <si>
    <t>21:0855:000161</t>
  </si>
  <si>
    <t>21:0235:000152</t>
  </si>
  <si>
    <t>21:0235:000152:0003:0001:00</t>
  </si>
  <si>
    <t>105A  :931183:00:------:--</t>
  </si>
  <si>
    <t>21:0855:000162</t>
  </si>
  <si>
    <t>21:0235:000153</t>
  </si>
  <si>
    <t>21:0235:000153:0003:0001:00</t>
  </si>
  <si>
    <t>105A  :931184:10:------:--</t>
  </si>
  <si>
    <t>21:0855:000163</t>
  </si>
  <si>
    <t>21:0235:000154</t>
  </si>
  <si>
    <t>21:0235:000154:0003:0001:00</t>
  </si>
  <si>
    <t>105A  :931185:20:931184:10</t>
  </si>
  <si>
    <t>21:0855:000164</t>
  </si>
  <si>
    <t>21:0235:000154:0004:0001:00</t>
  </si>
  <si>
    <t>105A  :931186:00:------:--</t>
  </si>
  <si>
    <t>21:0855:000165</t>
  </si>
  <si>
    <t>21:0235:000155</t>
  </si>
  <si>
    <t>21:0235:000155:0003:0001:00</t>
  </si>
  <si>
    <t>105A  :931187:00:------:--</t>
  </si>
  <si>
    <t>21:0855:000166</t>
  </si>
  <si>
    <t>21:0235:000156</t>
  </si>
  <si>
    <t>21:0235:000156:0003:0001:00</t>
  </si>
  <si>
    <t>105A  :931188:00:------:--</t>
  </si>
  <si>
    <t>21:0855:000167</t>
  </si>
  <si>
    <t>21:0235:000157</t>
  </si>
  <si>
    <t>21:0235:000157:0003:0001:00</t>
  </si>
  <si>
    <t>105A  :931189:00:------:--</t>
  </si>
  <si>
    <t>21:0855:000168</t>
  </si>
  <si>
    <t>21:0235:000158</t>
  </si>
  <si>
    <t>21:0235:000158:0003:0001:00</t>
  </si>
  <si>
    <t>105A  :931190:00:------:--</t>
  </si>
  <si>
    <t>21:0855:000169</t>
  </si>
  <si>
    <t>21:0235:000159</t>
  </si>
  <si>
    <t>21:0235:000159:0003:0001:00</t>
  </si>
  <si>
    <t>105A  :931191:00:------:--</t>
  </si>
  <si>
    <t>21:0855:000170</t>
  </si>
  <si>
    <t>21:0235:000160</t>
  </si>
  <si>
    <t>21:0235:000160:0003:0001:00</t>
  </si>
  <si>
    <t>105A  :931192:00:------:--</t>
  </si>
  <si>
    <t>21:0855:000171</t>
  </si>
  <si>
    <t>21:0235:000161</t>
  </si>
  <si>
    <t>21:0235:000161:0003:0001:00</t>
  </si>
  <si>
    <t>105A  :931193:00:------:--</t>
  </si>
  <si>
    <t>21:0855:000172</t>
  </si>
  <si>
    <t>21:0235:000162</t>
  </si>
  <si>
    <t>21:0235:000162:0003:0001:00</t>
  </si>
  <si>
    <t>105A  :931194:00:------:--</t>
  </si>
  <si>
    <t>21:0855:000173</t>
  </si>
  <si>
    <t>21:0235:000163</t>
  </si>
  <si>
    <t>21:0235:000163:0003:0001:00</t>
  </si>
  <si>
    <t>105A  :931195:00:------:--</t>
  </si>
  <si>
    <t>21:0855:000174</t>
  </si>
  <si>
    <t>21:0235:000164</t>
  </si>
  <si>
    <t>21:0235:000164:0003:0001:00</t>
  </si>
  <si>
    <t>105A  :931196:00:------:--</t>
  </si>
  <si>
    <t>21:0855:000175</t>
  </si>
  <si>
    <t>21:0235:000165</t>
  </si>
  <si>
    <t>21:0235:000165:0003:0001:00</t>
  </si>
  <si>
    <t>105A  :931197:00:------:--</t>
  </si>
  <si>
    <t>21:0855:000176</t>
  </si>
  <si>
    <t>21:0235:000166</t>
  </si>
  <si>
    <t>21:0235:000166:0003:0001:00</t>
  </si>
  <si>
    <t>105A  :931198:00:------:--</t>
  </si>
  <si>
    <t>21:0855:000177</t>
  </si>
  <si>
    <t>21:0235:000167</t>
  </si>
  <si>
    <t>21:0235:000167:0003:0001:00</t>
  </si>
  <si>
    <t>105A  :931199:00:------:--</t>
  </si>
  <si>
    <t>21:0855:000178</t>
  </si>
  <si>
    <t>21:0235:000168</t>
  </si>
  <si>
    <t>21:0235:000168:0003:0001:00</t>
  </si>
  <si>
    <t>105A  :931200:00:------:--</t>
  </si>
  <si>
    <t>21:0855:000179</t>
  </si>
  <si>
    <t>21:0235:000169</t>
  </si>
  <si>
    <t>21:0235:000169:0003:0001:00</t>
  </si>
  <si>
    <t>105A  :931202:10:------:--</t>
  </si>
  <si>
    <t>21:0855:000180</t>
  </si>
  <si>
    <t>21:0235:000170</t>
  </si>
  <si>
    <t>21:0235:000170:0003:0001:00</t>
  </si>
  <si>
    <t>105A  :931203:20:931202:10</t>
  </si>
  <si>
    <t>21:0855:000181</t>
  </si>
  <si>
    <t>21:0235:000170:0004:0001:00</t>
  </si>
  <si>
    <t>105A  :931204:00:------:--</t>
  </si>
  <si>
    <t>21:0855:000182</t>
  </si>
  <si>
    <t>21:0235:000171</t>
  </si>
  <si>
    <t>21:0235:000171:0003:0001:00</t>
  </si>
  <si>
    <t>105A  :931205:00:------:--</t>
  </si>
  <si>
    <t>21:0855:000183</t>
  </si>
  <si>
    <t>21:0235:000172</t>
  </si>
  <si>
    <t>21:0235:000172:0003:0001:00</t>
  </si>
  <si>
    <t>105A  :931206:00:------:--</t>
  </si>
  <si>
    <t>21:0855:000184</t>
  </si>
  <si>
    <t>21:0235:000173</t>
  </si>
  <si>
    <t>21:0235:000173:0003:0001:00</t>
  </si>
  <si>
    <t>105A  :931207:00:------:--</t>
  </si>
  <si>
    <t>21:0855:000185</t>
  </si>
  <si>
    <t>21:0235:000174</t>
  </si>
  <si>
    <t>21:0235:000174:0003:0001:00</t>
  </si>
  <si>
    <t>105A  :931208:00:------:--</t>
  </si>
  <si>
    <t>21:0855:000186</t>
  </si>
  <si>
    <t>21:0235:000175</t>
  </si>
  <si>
    <t>21:0235:000175:0003:0001:00</t>
  </si>
  <si>
    <t>105A  :931209:00:------:--</t>
  </si>
  <si>
    <t>21:0855:000187</t>
  </si>
  <si>
    <t>21:0235:000176</t>
  </si>
  <si>
    <t>21:0235:000176:0003:0001:00</t>
  </si>
  <si>
    <t>105A  :931210:00:------:--</t>
  </si>
  <si>
    <t>21:0855:000188</t>
  </si>
  <si>
    <t>21:0235:000177</t>
  </si>
  <si>
    <t>21:0235:000177:0003:0001:00</t>
  </si>
  <si>
    <t>105A  :931211:00:------:--</t>
  </si>
  <si>
    <t>21:0855:000189</t>
  </si>
  <si>
    <t>21:0235:000178</t>
  </si>
  <si>
    <t>21:0235:000178:0003:0001:00</t>
  </si>
  <si>
    <t>105A  :931212:00:------:--</t>
  </si>
  <si>
    <t>21:0855:000190</t>
  </si>
  <si>
    <t>21:0235:000179</t>
  </si>
  <si>
    <t>21:0235:000179:0003:0001:00</t>
  </si>
  <si>
    <t>105A  :931214:00:------:--</t>
  </si>
  <si>
    <t>21:0855:000191</t>
  </si>
  <si>
    <t>21:0235:000180</t>
  </si>
  <si>
    <t>21:0235:000180:0003:0001:00</t>
  </si>
  <si>
    <t>105A  :931215:00:------:--</t>
  </si>
  <si>
    <t>21:0855:000192</t>
  </si>
  <si>
    <t>21:0235:000181</t>
  </si>
  <si>
    <t>21:0235:000181:0003:0001:00</t>
  </si>
  <si>
    <t>105A  :931216:00:------:--</t>
  </si>
  <si>
    <t>21:0855:000193</t>
  </si>
  <si>
    <t>21:0235:000182</t>
  </si>
  <si>
    <t>21:0235:000182:0003:0001:00</t>
  </si>
  <si>
    <t>105A  :931217:00:------:--</t>
  </si>
  <si>
    <t>21:0855:000194</t>
  </si>
  <si>
    <t>21:0235:000183</t>
  </si>
  <si>
    <t>21:0235:000183:0003:0001:00</t>
  </si>
  <si>
    <t>105A  :931218:00:------:--</t>
  </si>
  <si>
    <t>21:0855:000195</t>
  </si>
  <si>
    <t>21:0235:000184</t>
  </si>
  <si>
    <t>21:0235:000184:0003:0001:00</t>
  </si>
  <si>
    <t>105A  :931219:00:------:--</t>
  </si>
  <si>
    <t>21:0855:000196</t>
  </si>
  <si>
    <t>21:0235:000185</t>
  </si>
  <si>
    <t>21:0235:000185:0003:0001:00</t>
  </si>
  <si>
    <t>105A  :931220:00:------:--</t>
  </si>
  <si>
    <t>21:0855:000197</t>
  </si>
  <si>
    <t>21:0235:000186</t>
  </si>
  <si>
    <t>21:0235:000186:0003:0001:00</t>
  </si>
  <si>
    <t>105A  :931222:00:------:--</t>
  </si>
  <si>
    <t>21:0855:000198</t>
  </si>
  <si>
    <t>21:0235:000187</t>
  </si>
  <si>
    <t>21:0235:000187:0003:0001:00</t>
  </si>
  <si>
    <t>105A  :931223:10:------:--</t>
  </si>
  <si>
    <t>21:0855:000199</t>
  </si>
  <si>
    <t>21:0235:000188</t>
  </si>
  <si>
    <t>21:0235:000188:0003:0001:00</t>
  </si>
  <si>
    <t>105A  :931225:20:931223:10</t>
  </si>
  <si>
    <t>21:0855:000200</t>
  </si>
  <si>
    <t>21:0235:000188:0004:0001:00</t>
  </si>
  <si>
    <t>105A  :931226:00:------:--</t>
  </si>
  <si>
    <t>21:0855:000201</t>
  </si>
  <si>
    <t>21:0235:000189</t>
  </si>
  <si>
    <t>21:0235:000189:0003:0001:00</t>
  </si>
  <si>
    <t>105A  :931227:00:------:--</t>
  </si>
  <si>
    <t>21:0855:000202</t>
  </si>
  <si>
    <t>21:0235:000190</t>
  </si>
  <si>
    <t>21:0235:000190:0003:0001:00</t>
  </si>
  <si>
    <t>105A  :931228:00:------:--</t>
  </si>
  <si>
    <t>21:0855:000203</t>
  </si>
  <si>
    <t>21:0235:000191</t>
  </si>
  <si>
    <t>21:0235:000191:0003:0001:00</t>
  </si>
  <si>
    <t>105A  :931229:00:------:--</t>
  </si>
  <si>
    <t>21:0855:000204</t>
  </si>
  <si>
    <t>21:0235:000192</t>
  </si>
  <si>
    <t>21:0235:000192:0003:0001:00</t>
  </si>
  <si>
    <t>105A  :931230:00:------:--</t>
  </si>
  <si>
    <t>21:0855:000205</t>
  </si>
  <si>
    <t>21:0235:000193</t>
  </si>
  <si>
    <t>21:0235:000193:0003:0001:00</t>
  </si>
  <si>
    <t>105A  :931231:00:------:--</t>
  </si>
  <si>
    <t>21:0855:000206</t>
  </si>
  <si>
    <t>21:0235:000194</t>
  </si>
  <si>
    <t>21:0235:000194:0003:0001:00</t>
  </si>
  <si>
    <t>105A  :931232:00:------:--</t>
  </si>
  <si>
    <t>21:0855:000207</t>
  </si>
  <si>
    <t>21:0235:000195</t>
  </si>
  <si>
    <t>21:0235:000195:0003:0001:00</t>
  </si>
  <si>
    <t>105A  :931233:00:------:--</t>
  </si>
  <si>
    <t>21:0855:000208</t>
  </si>
  <si>
    <t>21:0235:000196</t>
  </si>
  <si>
    <t>21:0235:000196:0003:0001:00</t>
  </si>
  <si>
    <t>105A  :931234:00:------:--</t>
  </si>
  <si>
    <t>21:0855:000209</t>
  </si>
  <si>
    <t>21:0235:000197</t>
  </si>
  <si>
    <t>21:0235:000197:0003:0001:00</t>
  </si>
  <si>
    <t>105A  :931235:00:------:--</t>
  </si>
  <si>
    <t>21:0855:000210</t>
  </si>
  <si>
    <t>21:0235:000198</t>
  </si>
  <si>
    <t>21:0235:000198:0003:0001:00</t>
  </si>
  <si>
    <t>105A  :931236:00:------:--</t>
  </si>
  <si>
    <t>21:0855:000211</t>
  </si>
  <si>
    <t>21:0235:000199</t>
  </si>
  <si>
    <t>21:0235:000199:0003:0001:00</t>
  </si>
  <si>
    <t>105A  :931237:00:------:--</t>
  </si>
  <si>
    <t>21:0855:000212</t>
  </si>
  <si>
    <t>21:0235:000200</t>
  </si>
  <si>
    <t>21:0235:000200:0003:0001:00</t>
  </si>
  <si>
    <t>105A  :931238:00:------:--</t>
  </si>
  <si>
    <t>21:0855:000213</t>
  </si>
  <si>
    <t>21:0235:000201</t>
  </si>
  <si>
    <t>21:0235:000201:0003:0001:00</t>
  </si>
  <si>
    <t>105A  :931239:00:------:--</t>
  </si>
  <si>
    <t>21:0855:000214</t>
  </si>
  <si>
    <t>21:0235:000202</t>
  </si>
  <si>
    <t>21:0235:000202:0003:0001:00</t>
  </si>
  <si>
    <t>105A  :931240:00:------:--</t>
  </si>
  <si>
    <t>21:0855:000215</t>
  </si>
  <si>
    <t>21:0235:000203</t>
  </si>
  <si>
    <t>21:0235:000203:0003:0001:00</t>
  </si>
  <si>
    <t>105A  :931242:10:------:--</t>
  </si>
  <si>
    <t>21:0855:000216</t>
  </si>
  <si>
    <t>21:0235:000204</t>
  </si>
  <si>
    <t>21:0235:000204:0003:0001:00</t>
  </si>
  <si>
    <t>105A  :931243:20:931242:10</t>
  </si>
  <si>
    <t>21:0855:000217</t>
  </si>
  <si>
    <t>21:0235:000204:0004:0001:00</t>
  </si>
  <si>
    <t>063J  :911002:00:------:--</t>
  </si>
  <si>
    <t>21:0858:000001</t>
  </si>
  <si>
    <t>21:0091:000001</t>
  </si>
  <si>
    <t>21:0091:000001:0003:0001:00</t>
  </si>
  <si>
    <t>063J  :911003:00:------:--</t>
  </si>
  <si>
    <t>21:0858:000002</t>
  </si>
  <si>
    <t>21:0091:000002</t>
  </si>
  <si>
    <t>21:0091:000002:0003:0001:00</t>
  </si>
  <si>
    <t>063J  :911004:00:------:--</t>
  </si>
  <si>
    <t>21:0858:000003</t>
  </si>
  <si>
    <t>21:0091:000003</t>
  </si>
  <si>
    <t>21:0091:000003:0003:0001:00</t>
  </si>
  <si>
    <t>063J  :911005:00:------:--</t>
  </si>
  <si>
    <t>21:0858:000004</t>
  </si>
  <si>
    <t>21:0091:000004</t>
  </si>
  <si>
    <t>21:0091:000004:0003:0001:00</t>
  </si>
  <si>
    <t>063J  :911006:00:------:--</t>
  </si>
  <si>
    <t>21:0858:000005</t>
  </si>
  <si>
    <t>21:0091:000005</t>
  </si>
  <si>
    <t>21:0091:000005:0003:0001:00</t>
  </si>
  <si>
    <t>063J  :911007:00:------:--</t>
  </si>
  <si>
    <t>21:0858:000006</t>
  </si>
  <si>
    <t>21:0091:000006</t>
  </si>
  <si>
    <t>21:0091:000006:0003:0001:00</t>
  </si>
  <si>
    <t>063J  :911008:00:------:--</t>
  </si>
  <si>
    <t>21:0858:000007</t>
  </si>
  <si>
    <t>21:0091:000007</t>
  </si>
  <si>
    <t>21:0091:000007:0003:0001:00</t>
  </si>
  <si>
    <t>063J  :911009:00:------:--</t>
  </si>
  <si>
    <t>21:0858:000008</t>
  </si>
  <si>
    <t>21:0091:000008</t>
  </si>
  <si>
    <t>21:0091:000008:0003:0001:00</t>
  </si>
  <si>
    <t>063J  :911010:00:------:--</t>
  </si>
  <si>
    <t>21:0858:000009</t>
  </si>
  <si>
    <t>21:0091:000009</t>
  </si>
  <si>
    <t>21:0091:000009:0003:0001:00</t>
  </si>
  <si>
    <t>063J  :911011:00:------:--</t>
  </si>
  <si>
    <t>21:0858:000010</t>
  </si>
  <si>
    <t>21:0091:000010</t>
  </si>
  <si>
    <t>21:0091:000010:0003:0001:00</t>
  </si>
  <si>
    <t>063J  :911012:00:------:--</t>
  </si>
  <si>
    <t>21:0858:000011</t>
  </si>
  <si>
    <t>21:0091:000011</t>
  </si>
  <si>
    <t>21:0091:000011:0003:0001:00</t>
  </si>
  <si>
    <t>063J  :911013:10:------:--</t>
  </si>
  <si>
    <t>21:0858:000012</t>
  </si>
  <si>
    <t>21:0091:000012</t>
  </si>
  <si>
    <t>21:0091:000012:0003:0001:00</t>
  </si>
  <si>
    <t>063J  :911014:20:911013:10</t>
  </si>
  <si>
    <t>21:0858:000013</t>
  </si>
  <si>
    <t>21:0091:000012:0004:0001:00</t>
  </si>
  <si>
    <t>063J  :911015:00:------:--</t>
  </si>
  <si>
    <t>21:0858:000014</t>
  </si>
  <si>
    <t>21:0091:000013</t>
  </si>
  <si>
    <t>21:0091:000013:0003:0001:00</t>
  </si>
  <si>
    <t>063J  :911016:00:------:--</t>
  </si>
  <si>
    <t>21:0858:000015</t>
  </si>
  <si>
    <t>21:0091:000014</t>
  </si>
  <si>
    <t>21:0091:000014:0003:0001:00</t>
  </si>
  <si>
    <t>063J  :911017:00:------:--</t>
  </si>
  <si>
    <t>21:0858:000016</t>
  </si>
  <si>
    <t>21:0091:000015</t>
  </si>
  <si>
    <t>21:0091:000015:0003:0001:00</t>
  </si>
  <si>
    <t>063J  :911018:00:------:--</t>
  </si>
  <si>
    <t>21:0858:000017</t>
  </si>
  <si>
    <t>21:0091:000016</t>
  </si>
  <si>
    <t>21:0091:000016:0003:0001:00</t>
  </si>
  <si>
    <t>063J  :911020:00:------:--</t>
  </si>
  <si>
    <t>21:0858:000018</t>
  </si>
  <si>
    <t>21:0091:000017</t>
  </si>
  <si>
    <t>21:0091:000017:0003:0001:00</t>
  </si>
  <si>
    <t>063J  :911022:00:------:--</t>
  </si>
  <si>
    <t>21:0858:000019</t>
  </si>
  <si>
    <t>21:0091:000018</t>
  </si>
  <si>
    <t>21:0091:000018:0003:0001:00</t>
  </si>
  <si>
    <t>063J  :911023:00:------:--</t>
  </si>
  <si>
    <t>21:0858:000020</t>
  </si>
  <si>
    <t>21:0091:000019</t>
  </si>
  <si>
    <t>21:0091:000019:0003:0001:00</t>
  </si>
  <si>
    <t>063J  :911024:10:------:--</t>
  </si>
  <si>
    <t>21:0858:000021</t>
  </si>
  <si>
    <t>21:0091:000020</t>
  </si>
  <si>
    <t>21:0091:000020:0003:0001:00</t>
  </si>
  <si>
    <t>063J  :911025:20:911024:10</t>
  </si>
  <si>
    <t>21:0858:000022</t>
  </si>
  <si>
    <t>21:0091:000020:0004:0001:00</t>
  </si>
  <si>
    <t>063J  :911027:00:------:--</t>
  </si>
  <si>
    <t>21:0858:000023</t>
  </si>
  <si>
    <t>21:0091:000021</t>
  </si>
  <si>
    <t>21:0091:000021:0003:0001:00</t>
  </si>
  <si>
    <t>063J  :911028:00:------:--</t>
  </si>
  <si>
    <t>21:0858:000024</t>
  </si>
  <si>
    <t>21:0091:000022</t>
  </si>
  <si>
    <t>21:0091:000022:0003:0001:00</t>
  </si>
  <si>
    <t>063J  :911029:00:------:--</t>
  </si>
  <si>
    <t>21:0858:000025</t>
  </si>
  <si>
    <t>21:0091:000023</t>
  </si>
  <si>
    <t>21:0091:000023:0003:0001:00</t>
  </si>
  <si>
    <t>063J  :911030:00:------:--</t>
  </si>
  <si>
    <t>21:0858:000026</t>
  </si>
  <si>
    <t>21:0091:000024</t>
  </si>
  <si>
    <t>21:0091:000024:0003:0001:00</t>
  </si>
  <si>
    <t>063J  :911031:00:------:--</t>
  </si>
  <si>
    <t>21:0858:000027</t>
  </si>
  <si>
    <t>21:0091:000025</t>
  </si>
  <si>
    <t>21:0091:000025:0003:0001:00</t>
  </si>
  <si>
    <t>063J  :911032:00:------:--</t>
  </si>
  <si>
    <t>21:0858:000028</t>
  </si>
  <si>
    <t>21:0091:000026</t>
  </si>
  <si>
    <t>21:0091:000026:0003:0001:00</t>
  </si>
  <si>
    <t>063J  :911033:00:------:--</t>
  </si>
  <si>
    <t>21:0858:000029</t>
  </si>
  <si>
    <t>21:0091:000027</t>
  </si>
  <si>
    <t>21:0091:000027:0003:0001:00</t>
  </si>
  <si>
    <t>063J  :911034:00:------:--</t>
  </si>
  <si>
    <t>21:0858:000030</t>
  </si>
  <si>
    <t>21:0091:000028</t>
  </si>
  <si>
    <t>21:0091:000028:0003:0001:00</t>
  </si>
  <si>
    <t>063J  :911035:00:------:--</t>
  </si>
  <si>
    <t>21:0858:000031</t>
  </si>
  <si>
    <t>21:0091:000029</t>
  </si>
  <si>
    <t>21:0091:000029:0003:0001:00</t>
  </si>
  <si>
    <t>063J  :911036:00:------:--</t>
  </si>
  <si>
    <t>21:0858:000032</t>
  </si>
  <si>
    <t>21:0091:000030</t>
  </si>
  <si>
    <t>21:0091:000030:0003:0001:00</t>
  </si>
  <si>
    <t>063J  :911037:00:------:--</t>
  </si>
  <si>
    <t>21:0858:000033</t>
  </si>
  <si>
    <t>21:0091:000031</t>
  </si>
  <si>
    <t>21:0091:000031:0003:0001:00</t>
  </si>
  <si>
    <t>063J  :911038:00:------:--</t>
  </si>
  <si>
    <t>21:0858:000034</t>
  </si>
  <si>
    <t>21:0091:000032</t>
  </si>
  <si>
    <t>21:0091:000032:0003:0001:00</t>
  </si>
  <si>
    <t>063J  :911039:00:------:--</t>
  </si>
  <si>
    <t>21:0858:000035</t>
  </si>
  <si>
    <t>21:0091:000033</t>
  </si>
  <si>
    <t>21:0091:000033:0003:0001:00</t>
  </si>
  <si>
    <t>063J  :911040:00:------:--</t>
  </si>
  <si>
    <t>21:0858:000036</t>
  </si>
  <si>
    <t>21:0091:000034</t>
  </si>
  <si>
    <t>21:0091:000034:0003:0001:00</t>
  </si>
  <si>
    <t>063J  :911043:00:------:--</t>
  </si>
  <si>
    <t>21:0858:000037</t>
  </si>
  <si>
    <t>21:0091:000035</t>
  </si>
  <si>
    <t>21:0091:000035:0003:0001:00</t>
  </si>
  <si>
    <t>063J  :911044:00:------:--</t>
  </si>
  <si>
    <t>21:0858:000038</t>
  </si>
  <si>
    <t>21:0091:000036</t>
  </si>
  <si>
    <t>21:0091:000036:0003:0001:00</t>
  </si>
  <si>
    <t>063J  :911045:10:------:--</t>
  </si>
  <si>
    <t>21:0858:000039</t>
  </si>
  <si>
    <t>21:0091:000037</t>
  </si>
  <si>
    <t>21:0091:000037:0003:0001:00</t>
  </si>
  <si>
    <t>063J  :911046:20:911045:10</t>
  </si>
  <si>
    <t>21:0858:000040</t>
  </si>
  <si>
    <t>21:0091:000037:0004:0001:00</t>
  </si>
  <si>
    <t>063J  :911047:00:------:--</t>
  </si>
  <si>
    <t>21:0858:000041</t>
  </si>
  <si>
    <t>21:0091:000038</t>
  </si>
  <si>
    <t>21:0091:000038:0003:0001:00</t>
  </si>
  <si>
    <t>063J  :911048:00:------:--</t>
  </si>
  <si>
    <t>21:0858:000042</t>
  </si>
  <si>
    <t>21:0091:000039</t>
  </si>
  <si>
    <t>21:0091:000039:0003:0001:00</t>
  </si>
  <si>
    <t>063J  :911049:00:------:--</t>
  </si>
  <si>
    <t>21:0858:000043</t>
  </si>
  <si>
    <t>21:0091:000040</t>
  </si>
  <si>
    <t>21:0091:000040:0003:0001:00</t>
  </si>
  <si>
    <t>063J  :911050:00:------:--</t>
  </si>
  <si>
    <t>21:0858:000044</t>
  </si>
  <si>
    <t>21:0091:000041</t>
  </si>
  <si>
    <t>21:0091:000041:0003:0001:00</t>
  </si>
  <si>
    <t>063J  :911051:00:------:--</t>
  </si>
  <si>
    <t>21:0858:000045</t>
  </si>
  <si>
    <t>21:0091:000042</t>
  </si>
  <si>
    <t>21:0091:000042:0003:0001:00</t>
  </si>
  <si>
    <t>063J  :911052:00:------:--</t>
  </si>
  <si>
    <t>21:0858:000046</t>
  </si>
  <si>
    <t>21:0091:000043</t>
  </si>
  <si>
    <t>21:0091:000043:0003:0001:00</t>
  </si>
  <si>
    <t>063J  :911053:00:------:--</t>
  </si>
  <si>
    <t>21:0858:000047</t>
  </si>
  <si>
    <t>21:0091:000044</t>
  </si>
  <si>
    <t>21:0091:000044:0003:0001:00</t>
  </si>
  <si>
    <t>063J  :911054:00:------:--</t>
  </si>
  <si>
    <t>21:0858:000048</t>
  </si>
  <si>
    <t>21:0091:000045</t>
  </si>
  <si>
    <t>21:0091:000045:0003:0001:00</t>
  </si>
  <si>
    <t>063J  :911055:00:------:--</t>
  </si>
  <si>
    <t>21:0858:000049</t>
  </si>
  <si>
    <t>21:0091:000046</t>
  </si>
  <si>
    <t>21:0091:000046:0003:0001:00</t>
  </si>
  <si>
    <t>063J  :911056:00:------:--</t>
  </si>
  <si>
    <t>21:0858:000050</t>
  </si>
  <si>
    <t>21:0091:000047</t>
  </si>
  <si>
    <t>21:0091:000047:0003:0001:00</t>
  </si>
  <si>
    <t>063J  :911057:00:------:--</t>
  </si>
  <si>
    <t>21:0858:000051</t>
  </si>
  <si>
    <t>21:0091:000048</t>
  </si>
  <si>
    <t>21:0091:000048:0003:0001:00</t>
  </si>
  <si>
    <t>063J  :911058:00:------:--</t>
  </si>
  <si>
    <t>21:0858:000052</t>
  </si>
  <si>
    <t>21:0091:000049</t>
  </si>
  <si>
    <t>21:0091:000049:0003:0001:00</t>
  </si>
  <si>
    <t>063J  :911059:00:------:--</t>
  </si>
  <si>
    <t>21:0858:000053</t>
  </si>
  <si>
    <t>21:0091:000050</t>
  </si>
  <si>
    <t>21:0091:000050:0003:0001:00</t>
  </si>
  <si>
    <t>063J  :911060:00:------:--</t>
  </si>
  <si>
    <t>21:0858:000054</t>
  </si>
  <si>
    <t>21:0091:000051</t>
  </si>
  <si>
    <t>21:0091:000051:0003:0001:00</t>
  </si>
  <si>
    <t>063J  :911062:10:------:--</t>
  </si>
  <si>
    <t>21:0858:000055</t>
  </si>
  <si>
    <t>21:0091:000052</t>
  </si>
  <si>
    <t>21:0091:000052:0003:0001:00</t>
  </si>
  <si>
    <t>063J  :911063:20:911062:10</t>
  </si>
  <si>
    <t>21:0858:000056</t>
  </si>
  <si>
    <t>21:0091:000052:0004:0001:00</t>
  </si>
  <si>
    <t>063J  :911064:00:------:--</t>
  </si>
  <si>
    <t>21:0858:000057</t>
  </si>
  <si>
    <t>21:0091:000053</t>
  </si>
  <si>
    <t>21:0091:000053:0003:0001:00</t>
  </si>
  <si>
    <t>063J  :911065:00:------:--</t>
  </si>
  <si>
    <t>21:0858:000058</t>
  </si>
  <si>
    <t>21:0091:000054</t>
  </si>
  <si>
    <t>21:0091:000054:0003:0001:00</t>
  </si>
  <si>
    <t>063J  :911066:00:------:--</t>
  </si>
  <si>
    <t>21:0858:000059</t>
  </si>
  <si>
    <t>21:0091:000055</t>
  </si>
  <si>
    <t>21:0091:000055:0003:0001:00</t>
  </si>
  <si>
    <t>063J  :911067:00:------:--</t>
  </si>
  <si>
    <t>21:0858:000060</t>
  </si>
  <si>
    <t>21:0091:000056</t>
  </si>
  <si>
    <t>21:0091:000056:0003:0001:00</t>
  </si>
  <si>
    <t>063J  :911068:00:------:--</t>
  </si>
  <si>
    <t>21:0858:000061</t>
  </si>
  <si>
    <t>21:0091:000057</t>
  </si>
  <si>
    <t>21:0091:000057:0003:0001:00</t>
  </si>
  <si>
    <t>063J  :911069:00:------:--</t>
  </si>
  <si>
    <t>21:0858:000062</t>
  </si>
  <si>
    <t>21:0091:000058</t>
  </si>
  <si>
    <t>21:0091:000058:0003:0001:00</t>
  </si>
  <si>
    <t>063J  :911070:00:------:--</t>
  </si>
  <si>
    <t>21:0858:000063</t>
  </si>
  <si>
    <t>21:0091:000059</t>
  </si>
  <si>
    <t>21:0091:000059:0003:0001:00</t>
  </si>
  <si>
    <t>063J  :911071:00:------:--</t>
  </si>
  <si>
    <t>21:0858:000064</t>
  </si>
  <si>
    <t>21:0091:000060</t>
  </si>
  <si>
    <t>21:0091:000060:0003:0001:00</t>
  </si>
  <si>
    <t>063J  :911072:00:------:--</t>
  </si>
  <si>
    <t>21:0858:000065</t>
  </si>
  <si>
    <t>21:0091:000061</t>
  </si>
  <si>
    <t>21:0091:000061:0003:0001:00</t>
  </si>
  <si>
    <t>063J  :911073:00:------:--</t>
  </si>
  <si>
    <t>21:0858:000066</t>
  </si>
  <si>
    <t>21:0091:000062</t>
  </si>
  <si>
    <t>21:0091:000062:0003:0001:00</t>
  </si>
  <si>
    <t>063J  :911074:00:------:--</t>
  </si>
  <si>
    <t>21:0858:000067</t>
  </si>
  <si>
    <t>21:0091:000063</t>
  </si>
  <si>
    <t>21:0091:000063:0003:0001:00</t>
  </si>
  <si>
    <t>063J  :911075:00:------:--</t>
  </si>
  <si>
    <t>21:0858:000068</t>
  </si>
  <si>
    <t>21:0091:000064</t>
  </si>
  <si>
    <t>21:0091:000064:0003:0001:00</t>
  </si>
  <si>
    <t>063J  :911076:00:------:--</t>
  </si>
  <si>
    <t>21:0858:000069</t>
  </si>
  <si>
    <t>21:0091:000065</t>
  </si>
  <si>
    <t>21:0091:000065:0003:0001:00</t>
  </si>
  <si>
    <t>063J  :911078:00:------:--</t>
  </si>
  <si>
    <t>21:0858:000070</t>
  </si>
  <si>
    <t>21:0091:000066</t>
  </si>
  <si>
    <t>21:0091:000066:0003:0001:00</t>
  </si>
  <si>
    <t>063J  :911079:00:------:--</t>
  </si>
  <si>
    <t>21:0858:000071</t>
  </si>
  <si>
    <t>21:0091:000067</t>
  </si>
  <si>
    <t>21:0091:000067:0003:0001:00</t>
  </si>
  <si>
    <t>063J  :911080:00:------:--</t>
  </si>
  <si>
    <t>21:0858:000072</t>
  </si>
  <si>
    <t>21:0091:000068</t>
  </si>
  <si>
    <t>21:0091:000068:0003:0001:00</t>
  </si>
  <si>
    <t>063J  :911082:10:------:--</t>
  </si>
  <si>
    <t>21:0858:000073</t>
  </si>
  <si>
    <t>21:0091:000069</t>
  </si>
  <si>
    <t>21:0091:000069:0003:0001:00</t>
  </si>
  <si>
    <t>063J  :911083:20:911082:10</t>
  </si>
  <si>
    <t>21:0858:000074</t>
  </si>
  <si>
    <t>21:0091:000069:0004:0001:00</t>
  </si>
  <si>
    <t>063J  :911085:00:------:--</t>
  </si>
  <si>
    <t>21:0858:000075</t>
  </si>
  <si>
    <t>21:0091:000070</t>
  </si>
  <si>
    <t>21:0091:000070:0003:0001:00</t>
  </si>
  <si>
    <t>063J  :911086:00:------:--</t>
  </si>
  <si>
    <t>21:0858:000076</t>
  </si>
  <si>
    <t>21:0091:000071</t>
  </si>
  <si>
    <t>21:0091:000071:0003:0001:00</t>
  </si>
  <si>
    <t>063J  :911087:00:------:--</t>
  </si>
  <si>
    <t>21:0858:000077</t>
  </si>
  <si>
    <t>21:0091:000072</t>
  </si>
  <si>
    <t>21:0091:000072:0003:0001:00</t>
  </si>
  <si>
    <t>063J  :911088:00:------:--</t>
  </si>
  <si>
    <t>21:0858:000078</t>
  </si>
  <si>
    <t>21:0091:000073</t>
  </si>
  <si>
    <t>21:0091:000073:0003:0001:00</t>
  </si>
  <si>
    <t>063J  :911089:00:------:--</t>
  </si>
  <si>
    <t>21:0858:000079</t>
  </si>
  <si>
    <t>21:0091:000074</t>
  </si>
  <si>
    <t>21:0091:000074:0003:0001:00</t>
  </si>
  <si>
    <t>063J  :911090:00:------:--</t>
  </si>
  <si>
    <t>21:0858:000080</t>
  </si>
  <si>
    <t>21:0091:000075</t>
  </si>
  <si>
    <t>21:0091:000075:0003:0001:00</t>
  </si>
  <si>
    <t>063J  :911091:00:------:--</t>
  </si>
  <si>
    <t>21:0858:000081</t>
  </si>
  <si>
    <t>21:0091:000076</t>
  </si>
  <si>
    <t>21:0091:000076:0003:0001:00</t>
  </si>
  <si>
    <t>063J  :911092:00:------:--</t>
  </si>
  <si>
    <t>21:0858:000082</t>
  </si>
  <si>
    <t>21:0091:000077</t>
  </si>
  <si>
    <t>21:0091:000077:0003:0001:00</t>
  </si>
  <si>
    <t>063J  :911093:00:------:--</t>
  </si>
  <si>
    <t>21:0858:000083</t>
  </si>
  <si>
    <t>21:0091:000078</t>
  </si>
  <si>
    <t>21:0091:000078:0003:0001:00</t>
  </si>
  <si>
    <t>063J  :911094:00:------:--</t>
  </si>
  <si>
    <t>21:0858:000084</t>
  </si>
  <si>
    <t>21:0091:000079</t>
  </si>
  <si>
    <t>21:0091:000079:0003:0001:00</t>
  </si>
  <si>
    <t>063J  :911095:00:------:--</t>
  </si>
  <si>
    <t>21:0858:000085</t>
  </si>
  <si>
    <t>21:0091:000080</t>
  </si>
  <si>
    <t>21:0091:000080:0003:0001:00</t>
  </si>
  <si>
    <t>063J  :911096:00:------:--</t>
  </si>
  <si>
    <t>21:0858:000086</t>
  </si>
  <si>
    <t>21:0091:000081</t>
  </si>
  <si>
    <t>21:0091:000081:0003:0001:00</t>
  </si>
  <si>
    <t>063J  :911097:00:------:--</t>
  </si>
  <si>
    <t>21:0858:000087</t>
  </si>
  <si>
    <t>21:0091:000082</t>
  </si>
  <si>
    <t>21:0091:000082:0003:0001:00</t>
  </si>
  <si>
    <t>063J  :911098:00:------:--</t>
  </si>
  <si>
    <t>21:0858:000088</t>
  </si>
  <si>
    <t>21:0091:000083</t>
  </si>
  <si>
    <t>21:0091:000083:0003:0001:00</t>
  </si>
  <si>
    <t>063J  :911099:00:------:--</t>
  </si>
  <si>
    <t>21:0858:000089</t>
  </si>
  <si>
    <t>21:0091:000084</t>
  </si>
  <si>
    <t>21:0091:000084:0003:0001:00</t>
  </si>
  <si>
    <t>063J  :911100:00:------:--</t>
  </si>
  <si>
    <t>21:0858:000090</t>
  </si>
  <si>
    <t>21:0091:000085</t>
  </si>
  <si>
    <t>21:0091:000085:0003:0001:00</t>
  </si>
  <si>
    <t>063J  :911102:00:------:--</t>
  </si>
  <si>
    <t>21:0858:000091</t>
  </si>
  <si>
    <t>21:0091:000086</t>
  </si>
  <si>
    <t>21:0091:000086:0003:0001:00</t>
  </si>
  <si>
    <t>063J  :911103:00:------:--</t>
  </si>
  <si>
    <t>21:0858:000092</t>
  </si>
  <si>
    <t>21:0091:000087</t>
  </si>
  <si>
    <t>21:0091:000087:0003:0001:00</t>
  </si>
  <si>
    <t>063J  :911104:10:------:--</t>
  </si>
  <si>
    <t>21:0858:000093</t>
  </si>
  <si>
    <t>21:0091:000088</t>
  </si>
  <si>
    <t>21:0091:000088:0003:0001:00</t>
  </si>
  <si>
    <t>063J  :911105:20:911104:10</t>
  </si>
  <si>
    <t>21:0858:000094</t>
  </si>
  <si>
    <t>21:0091:000088:0004:0001:00</t>
  </si>
  <si>
    <t>063J  :911106:00:------:--</t>
  </si>
  <si>
    <t>21:0858:000095</t>
  </si>
  <si>
    <t>21:0091:000089</t>
  </si>
  <si>
    <t>21:0091:000089:0003:0001:00</t>
  </si>
  <si>
    <t>063J  :911107:00:------:--</t>
  </si>
  <si>
    <t>21:0858:000096</t>
  </si>
  <si>
    <t>21:0091:000090</t>
  </si>
  <si>
    <t>21:0091:000090:0003:0001:00</t>
  </si>
  <si>
    <t>063J  :911108:00:------:--</t>
  </si>
  <si>
    <t>21:0858:000097</t>
  </si>
  <si>
    <t>21:0091:000091</t>
  </si>
  <si>
    <t>21:0091:000091:0003:0001:00</t>
  </si>
  <si>
    <t>063J  :911109:00:------:--</t>
  </si>
  <si>
    <t>21:0858:000098</t>
  </si>
  <si>
    <t>21:0091:000092</t>
  </si>
  <si>
    <t>21:0091:000092:0003:0001:00</t>
  </si>
  <si>
    <t>063J  :911110:00:------:--</t>
  </si>
  <si>
    <t>21:0858:000099</t>
  </si>
  <si>
    <t>21:0091:000093</t>
  </si>
  <si>
    <t>21:0091:000093:0003:0001:00</t>
  </si>
  <si>
    <t>063J  :911111:00:------:--</t>
  </si>
  <si>
    <t>21:0858:000100</t>
  </si>
  <si>
    <t>21:0091:000094</t>
  </si>
  <si>
    <t>21:0091:000094:0003:0001:00</t>
  </si>
  <si>
    <t>063J  :911112:00:------:--</t>
  </si>
  <si>
    <t>21:0858:000101</t>
  </si>
  <si>
    <t>21:0091:000095</t>
  </si>
  <si>
    <t>21:0091:000095:0003:0001:00</t>
  </si>
  <si>
    <t>063J  :911114:00:------:--</t>
  </si>
  <si>
    <t>21:0858:000102</t>
  </si>
  <si>
    <t>21:0091:000096</t>
  </si>
  <si>
    <t>21:0091:000096:0003:0001:00</t>
  </si>
  <si>
    <t>063J  :911115:00:------:--</t>
  </si>
  <si>
    <t>21:0858:000103</t>
  </si>
  <si>
    <t>21:0091:000097</t>
  </si>
  <si>
    <t>21:0091:000097:0003:0001:00</t>
  </si>
  <si>
    <t>063J  :911116:00:------:--</t>
  </si>
  <si>
    <t>21:0858:000104</t>
  </si>
  <si>
    <t>21:0091:000098</t>
  </si>
  <si>
    <t>21:0091:000098:0003:0001:00</t>
  </si>
  <si>
    <t>063J  :911117:00:------:--</t>
  </si>
  <si>
    <t>21:0858:000105</t>
  </si>
  <si>
    <t>21:0091:000099</t>
  </si>
  <si>
    <t>21:0091:000099:0003:0001:00</t>
  </si>
  <si>
    <t>063J  :911118:00:------:--</t>
  </si>
  <si>
    <t>21:0858:000106</t>
  </si>
  <si>
    <t>21:0091:000100</t>
  </si>
  <si>
    <t>21:0091:000100:0003:0001:00</t>
  </si>
  <si>
    <t>063K  :911002:00:------:--</t>
  </si>
  <si>
    <t>21:0858:000107</t>
  </si>
  <si>
    <t>21:0091:000101</t>
  </si>
  <si>
    <t>21:0091:000101:0003:0001:00</t>
  </si>
  <si>
    <t>063K  :911003:00:------:--</t>
  </si>
  <si>
    <t>21:0858:000108</t>
  </si>
  <si>
    <t>21:0091:000102</t>
  </si>
  <si>
    <t>21:0091:000102:0003:0001:00</t>
  </si>
  <si>
    <t>063K  :911004:00:------:--</t>
  </si>
  <si>
    <t>21:0858:000109</t>
  </si>
  <si>
    <t>21:0091:000103</t>
  </si>
  <si>
    <t>21:0091:000103:0003:0001:00</t>
  </si>
  <si>
    <t>063K  :911006:00:------:--</t>
  </si>
  <si>
    <t>21:0858:000110</t>
  </si>
  <si>
    <t>21:0091:000104</t>
  </si>
  <si>
    <t>21:0091:000104:0003:0001:00</t>
  </si>
  <si>
    <t>063K  :911007:10:------:--</t>
  </si>
  <si>
    <t>21:0858:000111</t>
  </si>
  <si>
    <t>21:0091:000105</t>
  </si>
  <si>
    <t>21:0091:000105:0003:0001:00</t>
  </si>
  <si>
    <t>063K  :911008:20:911007:10</t>
  </si>
  <si>
    <t>21:0858:000112</t>
  </si>
  <si>
    <t>21:0091:000105:0004:0001:00</t>
  </si>
  <si>
    <t>063K  :911009:00:------:--</t>
  </si>
  <si>
    <t>21:0858:000113</t>
  </si>
  <si>
    <t>21:0091:000106</t>
  </si>
  <si>
    <t>21:0091:000106:0003:0001:00</t>
  </si>
  <si>
    <t>063K  :911010:00:------:--</t>
  </si>
  <si>
    <t>21:0858:000114</t>
  </si>
  <si>
    <t>21:0091:000107</t>
  </si>
  <si>
    <t>21:0091:000107:0003:0001:00</t>
  </si>
  <si>
    <t>063K  :911011:00:------:--</t>
  </si>
  <si>
    <t>21:0858:000115</t>
  </si>
  <si>
    <t>21:0091:000108</t>
  </si>
  <si>
    <t>21:0091:000108:0003:0001:00</t>
  </si>
  <si>
    <t>063K  :911012:00:------:--</t>
  </si>
  <si>
    <t>21:0858:000116</t>
  </si>
  <si>
    <t>21:0091:000109</t>
  </si>
  <si>
    <t>21:0091:000109:0003:0001:00</t>
  </si>
  <si>
    <t>063K  :911013:00:------:--</t>
  </si>
  <si>
    <t>21:0858:000117</t>
  </si>
  <si>
    <t>21:0091:000110</t>
  </si>
  <si>
    <t>21:0091:000110:0003:0001:00</t>
  </si>
  <si>
    <t>063K  :911014:00:------:--</t>
  </si>
  <si>
    <t>21:0858:000118</t>
  </si>
  <si>
    <t>21:0091:000111</t>
  </si>
  <si>
    <t>21:0091:000111:0003:0001:00</t>
  </si>
  <si>
    <t>063K  :911015:00:------:--</t>
  </si>
  <si>
    <t>21:0858:000119</t>
  </si>
  <si>
    <t>21:0091:000112</t>
  </si>
  <si>
    <t>21:0091:000112:0003:0001:00</t>
  </si>
  <si>
    <t>063K  :911016:00:------:--</t>
  </si>
  <si>
    <t>21:0858:000120</t>
  </si>
  <si>
    <t>21:0091:000113</t>
  </si>
  <si>
    <t>21:0091:000113:0003:0001:00</t>
  </si>
  <si>
    <t>063K  :911017:00:------:--</t>
  </si>
  <si>
    <t>21:0858:000121</t>
  </si>
  <si>
    <t>21:0091:000114</t>
  </si>
  <si>
    <t>21:0091:000114:0003:0001:00</t>
  </si>
  <si>
    <t>063K  :911018:00:------:--</t>
  </si>
  <si>
    <t>21:0858:000122</t>
  </si>
  <si>
    <t>21:0091:000115</t>
  </si>
  <si>
    <t>21:0091:000115:0003:0001:00</t>
  </si>
  <si>
    <t>063K  :911019:00:------:--</t>
  </si>
  <si>
    <t>21:0858:000123</t>
  </si>
  <si>
    <t>21:0091:000116</t>
  </si>
  <si>
    <t>21:0091:000116:0003:0001:00</t>
  </si>
  <si>
    <t>063K  :911020:00:------:--</t>
  </si>
  <si>
    <t>21:0858:000124</t>
  </si>
  <si>
    <t>21:0091:000117</t>
  </si>
  <si>
    <t>21:0091:000117:0003:0001:00</t>
  </si>
  <si>
    <t>063K  :911022:00:------:--</t>
  </si>
  <si>
    <t>21:0858:000125</t>
  </si>
  <si>
    <t>21:0091:000118</t>
  </si>
  <si>
    <t>21:0091:000118:0003:0001:00</t>
  </si>
  <si>
    <t>063K  :911023:00:------:--</t>
  </si>
  <si>
    <t>21:0858:000126</t>
  </si>
  <si>
    <t>21:0091:000119</t>
  </si>
  <si>
    <t>21:0091:000119:0003:0001:00</t>
  </si>
  <si>
    <t>063K  :911024:00:------:--</t>
  </si>
  <si>
    <t>21:0858:000127</t>
  </si>
  <si>
    <t>21:0091:000120</t>
  </si>
  <si>
    <t>21:0091:000120:0003:0001:00</t>
  </si>
  <si>
    <t>063K  :911025:00:------:--</t>
  </si>
  <si>
    <t>21:0858:000128</t>
  </si>
  <si>
    <t>21:0091:000121</t>
  </si>
  <si>
    <t>21:0091:000121:0003:0001:00</t>
  </si>
  <si>
    <t>063K  :911026:00:------:--</t>
  </si>
  <si>
    <t>21:0858:000129</t>
  </si>
  <si>
    <t>21:0091:000122</t>
  </si>
  <si>
    <t>21:0091:000122:0003:0001:00</t>
  </si>
  <si>
    <t>063K  :911027:00:------:--</t>
  </si>
  <si>
    <t>21:0858:000130</t>
  </si>
  <si>
    <t>21:0091:000123</t>
  </si>
  <si>
    <t>21:0091:000123:0003:0001:00</t>
  </si>
  <si>
    <t>11.7</t>
  </si>
  <si>
    <t>063K  :911028:10:------:--</t>
  </si>
  <si>
    <t>21:0858:000131</t>
  </si>
  <si>
    <t>21:0091:000124</t>
  </si>
  <si>
    <t>21:0091:000124:0003:0001:00</t>
  </si>
  <si>
    <t>063K  :911029:20:911028:10</t>
  </si>
  <si>
    <t>21:0858:000132</t>
  </si>
  <si>
    <t>21:0091:000124:0004:0001:00</t>
  </si>
  <si>
    <t>063K  :911030:00:------:--</t>
  </si>
  <si>
    <t>21:0858:000133</t>
  </si>
  <si>
    <t>21:0091:000125</t>
  </si>
  <si>
    <t>21:0091:000125:0003:0001:00</t>
  </si>
  <si>
    <t>063K  :911031:00:------:--</t>
  </si>
  <si>
    <t>21:0858:000134</t>
  </si>
  <si>
    <t>21:0091:000126</t>
  </si>
  <si>
    <t>21:0091:000126:0003:0001:00</t>
  </si>
  <si>
    <t>063K  :911032:00:------:--</t>
  </si>
  <si>
    <t>21:0858:000135</t>
  </si>
  <si>
    <t>21:0091:000127</t>
  </si>
  <si>
    <t>21:0091:000127:0003:0001:00</t>
  </si>
  <si>
    <t>063K  :911033:00:------:--</t>
  </si>
  <si>
    <t>21:0858:000136</t>
  </si>
  <si>
    <t>21:0091:000128</t>
  </si>
  <si>
    <t>21:0091:000128:0003:0001:00</t>
  </si>
  <si>
    <t>063K  :911034:00:------:--</t>
  </si>
  <si>
    <t>21:0858:000137</t>
  </si>
  <si>
    <t>21:0091:000129</t>
  </si>
  <si>
    <t>21:0091:000129:0003:0001:00</t>
  </si>
  <si>
    <t>063K  :911035:00:------:--</t>
  </si>
  <si>
    <t>21:0858:000138</t>
  </si>
  <si>
    <t>21:0091:000130</t>
  </si>
  <si>
    <t>21:0091:000130:0003:0001:00</t>
  </si>
  <si>
    <t>063K  :911036:00:------:--</t>
  </si>
  <si>
    <t>21:0858:000139</t>
  </si>
  <si>
    <t>21:0091:000131</t>
  </si>
  <si>
    <t>21:0091:000131:0003:0001:00</t>
  </si>
  <si>
    <t>063K  :911038:00:------:--</t>
  </si>
  <si>
    <t>21:0858:000140</t>
  </si>
  <si>
    <t>21:0091:000132</t>
  </si>
  <si>
    <t>21:0091:000132:0003:0001:00</t>
  </si>
  <si>
    <t>063K  :911039:00:------:--</t>
  </si>
  <si>
    <t>21:0858:000141</t>
  </si>
  <si>
    <t>21:0091:000133</t>
  </si>
  <si>
    <t>21:0091:000133:0003:0001:00</t>
  </si>
  <si>
    <t>063K  :911040:00:------:--</t>
  </si>
  <si>
    <t>21:0858:000142</t>
  </si>
  <si>
    <t>21:0091:000134</t>
  </si>
  <si>
    <t>21:0091:000134:0003:0001:00</t>
  </si>
  <si>
    <t>063K  :911042:10:------:--</t>
  </si>
  <si>
    <t>21:0858:000143</t>
  </si>
  <si>
    <t>21:0091:000135</t>
  </si>
  <si>
    <t>21:0091:000135:0003:0001:00</t>
  </si>
  <si>
    <t>063K  :911043:20:911042:10</t>
  </si>
  <si>
    <t>21:0858:000144</t>
  </si>
  <si>
    <t>21:0091:000135:0004:0001:00</t>
  </si>
  <si>
    <t>063K  :911044:00:------:--</t>
  </si>
  <si>
    <t>21:0858:000145</t>
  </si>
  <si>
    <t>21:0091:000136</t>
  </si>
  <si>
    <t>21:0091:000136:0003:0001:00</t>
  </si>
  <si>
    <t>063K  :911045:00:------:--</t>
  </si>
  <si>
    <t>21:0858:000146</t>
  </si>
  <si>
    <t>21:0091:000137</t>
  </si>
  <si>
    <t>21:0091:000137:0003:0001:00</t>
  </si>
  <si>
    <t>063K  :911046:00:------:--</t>
  </si>
  <si>
    <t>21:0858:000147</t>
  </si>
  <si>
    <t>21:0091:000138</t>
  </si>
  <si>
    <t>21:0091:000138:0003:0001:00</t>
  </si>
  <si>
    <t>063K  :911047:00:------:--</t>
  </si>
  <si>
    <t>21:0858:000148</t>
  </si>
  <si>
    <t>21:0091:000139</t>
  </si>
  <si>
    <t>21:0091:000139:0003:0001:00</t>
  </si>
  <si>
    <t>063K  :911048:00:------:--</t>
  </si>
  <si>
    <t>21:0858:000149</t>
  </si>
  <si>
    <t>21:0091:000140</t>
  </si>
  <si>
    <t>21:0091:000140:0003:0001:00</t>
  </si>
  <si>
    <t>063K  :911049:00:------:--</t>
  </si>
  <si>
    <t>21:0858:000150</t>
  </si>
  <si>
    <t>21:0091:000141</t>
  </si>
  <si>
    <t>21:0091:000141:0003:0001:00</t>
  </si>
  <si>
    <t>063K  :911050:00:------:--</t>
  </si>
  <si>
    <t>21:0858:000151</t>
  </si>
  <si>
    <t>21:0091:000142</t>
  </si>
  <si>
    <t>21:0091:000142:0003:0001:00</t>
  </si>
  <si>
    <t>063K  :911052:00:------:--</t>
  </si>
  <si>
    <t>21:0858:000152</t>
  </si>
  <si>
    <t>21:0091:000143</t>
  </si>
  <si>
    <t>21:0091:000143:0003:0001:00</t>
  </si>
  <si>
    <t>063K  :911053:00:------:--</t>
  </si>
  <si>
    <t>21:0858:000153</t>
  </si>
  <si>
    <t>21:0091:000144</t>
  </si>
  <si>
    <t>21:0091:000144:0003:0001:00</t>
  </si>
  <si>
    <t>063K  :911054:00:------:--</t>
  </si>
  <si>
    <t>21:0858:000154</t>
  </si>
  <si>
    <t>21:0091:000145</t>
  </si>
  <si>
    <t>21:0091:000145:0003:0001:00</t>
  </si>
  <si>
    <t>063K  :911055:00:------:--</t>
  </si>
  <si>
    <t>21:0858:000155</t>
  </si>
  <si>
    <t>21:0091:000146</t>
  </si>
  <si>
    <t>21:0091:000146:0003:0001:00</t>
  </si>
  <si>
    <t>063K  :911056:00:------:--</t>
  </si>
  <si>
    <t>21:0858:000156</t>
  </si>
  <si>
    <t>21:0091:000147</t>
  </si>
  <si>
    <t>21:0091:000147:0003:0001:00</t>
  </si>
  <si>
    <t>063K  :911057:00:------:--</t>
  </si>
  <si>
    <t>21:0858:000157</t>
  </si>
  <si>
    <t>21:0091:000148</t>
  </si>
  <si>
    <t>21:0091:000148:0003:0001:00</t>
  </si>
  <si>
    <t>063K  :911058:00:------:--</t>
  </si>
  <si>
    <t>21:0858:000158</t>
  </si>
  <si>
    <t>21:0091:000149</t>
  </si>
  <si>
    <t>21:0091:000149:0003:0001:00</t>
  </si>
  <si>
    <t>063K  :911059:00:------:--</t>
  </si>
  <si>
    <t>21:0858:000159</t>
  </si>
  <si>
    <t>21:0091:000150</t>
  </si>
  <si>
    <t>21:0091:000150:0003:0001:00</t>
  </si>
  <si>
    <t>063K  :911060:00:------:--</t>
  </si>
  <si>
    <t>21:0858:000160</t>
  </si>
  <si>
    <t>21:0091:000151</t>
  </si>
  <si>
    <t>21:0091:000151:0003:0001:00</t>
  </si>
  <si>
    <t>063K  :911062:10:------:--</t>
  </si>
  <si>
    <t>21:0858:000161</t>
  </si>
  <si>
    <t>21:0091:000152</t>
  </si>
  <si>
    <t>21:0091:000152:0003:0001:00</t>
  </si>
  <si>
    <t>063K  :911063:20:911062:10</t>
  </si>
  <si>
    <t>21:0858:000162</t>
  </si>
  <si>
    <t>21:0091:000152:0004:0001:00</t>
  </si>
  <si>
    <t>063K  :911064:00:------:--</t>
  </si>
  <si>
    <t>21:0858:000163</t>
  </si>
  <si>
    <t>21:0091:000153</t>
  </si>
  <si>
    <t>21:0091:000153:0003:0001:00</t>
  </si>
  <si>
    <t>063K  :911065:00:------:--</t>
  </si>
  <si>
    <t>21:0858:000164</t>
  </si>
  <si>
    <t>21:0091:000154</t>
  </si>
  <si>
    <t>21:0091:000154:0003:0001:00</t>
  </si>
  <si>
    <t>063K  :911066:00:------:--</t>
  </si>
  <si>
    <t>21:0858:000165</t>
  </si>
  <si>
    <t>21:0091:000155</t>
  </si>
  <si>
    <t>21:0091:000155:0003:0001:00</t>
  </si>
  <si>
    <t>063K  :911067:00:------:--</t>
  </si>
  <si>
    <t>21:0858:000166</t>
  </si>
  <si>
    <t>21:0091:000156</t>
  </si>
  <si>
    <t>21:0091:000156:0003:0001:00</t>
  </si>
  <si>
    <t>063K  :911069:00:------:--</t>
  </si>
  <si>
    <t>21:0858:000167</t>
  </si>
  <si>
    <t>21:0091:000157</t>
  </si>
  <si>
    <t>21:0091:000157:0003:0001:00</t>
  </si>
  <si>
    <t>063K  :911070:00:------:--</t>
  </si>
  <si>
    <t>21:0858:000168</t>
  </si>
  <si>
    <t>21:0091:000158</t>
  </si>
  <si>
    <t>21:0091:000158:0003:0001:00</t>
  </si>
  <si>
    <t>063K  :911071:00:------:--</t>
  </si>
  <si>
    <t>21:0858:000169</t>
  </si>
  <si>
    <t>21:0091:000159</t>
  </si>
  <si>
    <t>21:0091:000159:0003:0001:00</t>
  </si>
  <si>
    <t>063K  :911072:00:------:--</t>
  </si>
  <si>
    <t>21:0858:000170</t>
  </si>
  <si>
    <t>21:0091:000160</t>
  </si>
  <si>
    <t>21:0091:000160:0003:0001:00</t>
  </si>
  <si>
    <t>10</t>
  </si>
  <si>
    <t>063K  :911073:00:------:--</t>
  </si>
  <si>
    <t>21:0858:000171</t>
  </si>
  <si>
    <t>21:0091:000161</t>
  </si>
  <si>
    <t>21:0091:000161:0003:0001:00</t>
  </si>
  <si>
    <t>063K  :911074:00:------:--</t>
  </si>
  <si>
    <t>21:0858:000172</t>
  </si>
  <si>
    <t>21:0091:000162</t>
  </si>
  <si>
    <t>21:0091:000162:0003:0001:00</t>
  </si>
  <si>
    <t>063K  :911075:00:------:--</t>
  </si>
  <si>
    <t>21:0858:000173</t>
  </si>
  <si>
    <t>21:0091:000163</t>
  </si>
  <si>
    <t>21:0091:000163:0003:0001:00</t>
  </si>
  <si>
    <t>063K  :911076:00:------:--</t>
  </si>
  <si>
    <t>21:0858:000174</t>
  </si>
  <si>
    <t>21:0091:000164</t>
  </si>
  <si>
    <t>21:0091:000164:0003:0001:00</t>
  </si>
  <si>
    <t>063K  :911077:00:------:--</t>
  </si>
  <si>
    <t>21:0858:000175</t>
  </si>
  <si>
    <t>21:0091:000165</t>
  </si>
  <si>
    <t>21:0091:000165:0003:0001:00</t>
  </si>
  <si>
    <t>063K  :911078:00:------:--</t>
  </si>
  <si>
    <t>21:0858:000176</t>
  </si>
  <si>
    <t>21:0091:000166</t>
  </si>
  <si>
    <t>21:0091:000166:0003:0001:00</t>
  </si>
  <si>
    <t>063K  :911079:00:------:--</t>
  </si>
  <si>
    <t>21:0858:000177</t>
  </si>
  <si>
    <t>21:0091:000167</t>
  </si>
  <si>
    <t>21:0091:000167:0003:0001:00</t>
  </si>
  <si>
    <t>063K  :911080:00:------:--</t>
  </si>
  <si>
    <t>21:0858:000178</t>
  </si>
  <si>
    <t>21:0091:000168</t>
  </si>
  <si>
    <t>21:0091:000168:0003:0001:00</t>
  </si>
  <si>
    <t>063K  :911082:00:------:--</t>
  </si>
  <si>
    <t>21:0858:000179</t>
  </si>
  <si>
    <t>21:0091:000169</t>
  </si>
  <si>
    <t>21:0091:000169:0003:0001:00</t>
  </si>
  <si>
    <t>063K  :911083:00:------:--</t>
  </si>
  <si>
    <t>21:0858:000180</t>
  </si>
  <si>
    <t>21:0091:000170</t>
  </si>
  <si>
    <t>21:0091:000170:0003:0001:00</t>
  </si>
  <si>
    <t>063K  :911084:10:------:--</t>
  </si>
  <si>
    <t>21:0858:000181</t>
  </si>
  <si>
    <t>21:0091:000171</t>
  </si>
  <si>
    <t>21:0091:000171:0003:0001:00</t>
  </si>
  <si>
    <t>063K  :911085:20:911084:10</t>
  </si>
  <si>
    <t>21:0858:000182</t>
  </si>
  <si>
    <t>21:0091:000171:0004:0001:00</t>
  </si>
  <si>
    <t>063K  :911086:00:------:--</t>
  </si>
  <si>
    <t>21:0858:000183</t>
  </si>
  <si>
    <t>21:0091:000172</t>
  </si>
  <si>
    <t>21:0091:000172:0003:0001:00</t>
  </si>
  <si>
    <t>063K  :911087:00:------:--</t>
  </si>
  <si>
    <t>21:0858:000184</t>
  </si>
  <si>
    <t>21:0091:000173</t>
  </si>
  <si>
    <t>21:0091:000173:0003:0001:00</t>
  </si>
  <si>
    <t>063K  :911088:00:------:--</t>
  </si>
  <si>
    <t>21:0858:000185</t>
  </si>
  <si>
    <t>21:0091:000174</t>
  </si>
  <si>
    <t>21:0091:000174:0003:0001:00</t>
  </si>
  <si>
    <t>063K  :911089:00:------:--</t>
  </si>
  <si>
    <t>21:0858:000186</t>
  </si>
  <si>
    <t>21:0091:000175</t>
  </si>
  <si>
    <t>21:0091:000175:0003:0001:00</t>
  </si>
  <si>
    <t>063K  :911090:00:------:--</t>
  </si>
  <si>
    <t>21:0858:000187</t>
  </si>
  <si>
    <t>21:0091:000176</t>
  </si>
  <si>
    <t>21:0091:000176:0003:0001:00</t>
  </si>
  <si>
    <t>063K  :911091:00:------:--</t>
  </si>
  <si>
    <t>21:0858:000188</t>
  </si>
  <si>
    <t>21:0091:000177</t>
  </si>
  <si>
    <t>21:0091:000177:0003:0001:00</t>
  </si>
  <si>
    <t>063K  :911092:00:------:--</t>
  </si>
  <si>
    <t>21:0858:000189</t>
  </si>
  <si>
    <t>21:0091:000178</t>
  </si>
  <si>
    <t>21:0091:000178:0003:0001:00</t>
  </si>
  <si>
    <t>063K  :911093:00:------:--</t>
  </si>
  <si>
    <t>21:0858:000190</t>
  </si>
  <si>
    <t>21:0091:000179</t>
  </si>
  <si>
    <t>21:0091:000179:0003:0001:00</t>
  </si>
  <si>
    <t>063K  :911094:00:------:--</t>
  </si>
  <si>
    <t>21:0858:000191</t>
  </si>
  <si>
    <t>21:0091:000180</t>
  </si>
  <si>
    <t>21:0091:000180:0003:0001:00</t>
  </si>
  <si>
    <t>063K  :911095:00:------:--</t>
  </si>
  <si>
    <t>21:0858:000192</t>
  </si>
  <si>
    <t>21:0091:000181</t>
  </si>
  <si>
    <t>21:0091:000181:0003:0001:00</t>
  </si>
  <si>
    <t>063K  :911097:00:------:--</t>
  </si>
  <si>
    <t>21:0858:000193</t>
  </si>
  <si>
    <t>21:0091:000182</t>
  </si>
  <si>
    <t>21:0091:000182:0003:0001:00</t>
  </si>
  <si>
    <t>063K  :911098:00:------:--</t>
  </si>
  <si>
    <t>21:0858:000194</t>
  </si>
  <si>
    <t>21:0091:000183</t>
  </si>
  <si>
    <t>21:0091:000183:0003:0001:00</t>
  </si>
  <si>
    <t>063K  :911099:00:------:--</t>
  </si>
  <si>
    <t>21:0858:000195</t>
  </si>
  <si>
    <t>21:0091:000184</t>
  </si>
  <si>
    <t>21:0091:000184:0003:0001:00</t>
  </si>
  <si>
    <t>063K  :911100:00:------:--</t>
  </si>
  <si>
    <t>21:0858:000196</t>
  </si>
  <si>
    <t>21:0091:000185</t>
  </si>
  <si>
    <t>21:0091:000185:0003:0001:00</t>
  </si>
  <si>
    <t>063K  :911102:10:------:--</t>
  </si>
  <si>
    <t>21:0858:000197</t>
  </si>
  <si>
    <t>21:0091:000186</t>
  </si>
  <si>
    <t>21:0091:000186:0003:0001:00</t>
  </si>
  <si>
    <t>063K  :911103:20:911102:10</t>
  </si>
  <si>
    <t>21:0858:000198</t>
  </si>
  <si>
    <t>21:0091:000186:0004:0001:00</t>
  </si>
  <si>
    <t>063K  :911104:00:------:--</t>
  </si>
  <si>
    <t>21:0858:000199</t>
  </si>
  <si>
    <t>21:0091:000187</t>
  </si>
  <si>
    <t>21:0091:000187:0003:0001:00</t>
  </si>
  <si>
    <t>063K  :911105:00:------:--</t>
  </si>
  <si>
    <t>21:0858:000200</t>
  </si>
  <si>
    <t>21:0091:000188</t>
  </si>
  <si>
    <t>21:0091:000188:0003:0001:00</t>
  </si>
  <si>
    <t>063K  :911106:00:------:--</t>
  </si>
  <si>
    <t>21:0858:000201</t>
  </si>
  <si>
    <t>21:0091:000189</t>
  </si>
  <si>
    <t>21:0091:000189:0003:0001:00</t>
  </si>
  <si>
    <t>063K  :911107:00:------:--</t>
  </si>
  <si>
    <t>21:0858:000202</t>
  </si>
  <si>
    <t>21:0091:000190</t>
  </si>
  <si>
    <t>21:0091:000190:0003:0001:00</t>
  </si>
  <si>
    <t>063K  :911108:00:------:--</t>
  </si>
  <si>
    <t>21:0858:000203</t>
  </si>
  <si>
    <t>21:0091:000191</t>
  </si>
  <si>
    <t>21:0091:000191:0003:0001:00</t>
  </si>
  <si>
    <t>063K  :911109:00:------:--</t>
  </si>
  <si>
    <t>21:0858:000204</t>
  </si>
  <si>
    <t>21:0091:000192</t>
  </si>
  <si>
    <t>21:0091:000192:0003:0001:00</t>
  </si>
  <si>
    <t>063K  :911110:00:------:--</t>
  </si>
  <si>
    <t>21:0858:000205</t>
  </si>
  <si>
    <t>21:0091:000193</t>
  </si>
  <si>
    <t>21:0091:000193:0003:0001:00</t>
  </si>
  <si>
    <t>063K  :911111:00:------:--</t>
  </si>
  <si>
    <t>21:0858:000206</t>
  </si>
  <si>
    <t>21:0091:000194</t>
  </si>
  <si>
    <t>21:0091:000194:0003:0001:00</t>
  </si>
  <si>
    <t>063K  :911112:00:------:--</t>
  </si>
  <si>
    <t>21:0858:000207</t>
  </si>
  <si>
    <t>21:0091:000195</t>
  </si>
  <si>
    <t>21:0091:000195:0003:0001:00</t>
  </si>
  <si>
    <t>063K  :911114:00:------:--</t>
  </si>
  <si>
    <t>21:0858:000208</t>
  </si>
  <si>
    <t>21:0091:000196</t>
  </si>
  <si>
    <t>21:0091:000196:0003:0001:00</t>
  </si>
  <si>
    <t>063K  :911115:00:------:--</t>
  </si>
  <si>
    <t>21:0858:000209</t>
  </si>
  <si>
    <t>21:0091:000197</t>
  </si>
  <si>
    <t>21:0091:000197:0003:0001:00</t>
  </si>
  <si>
    <t>063K  :911116:00:------:--</t>
  </si>
  <si>
    <t>21:0858:000210</t>
  </si>
  <si>
    <t>21:0091:000198</t>
  </si>
  <si>
    <t>21:0091:000198:0003:0001:00</t>
  </si>
  <si>
    <t>063K  :911117:00:------:--</t>
  </si>
  <si>
    <t>21:0858:000211</t>
  </si>
  <si>
    <t>21:0091:000199</t>
  </si>
  <si>
    <t>21:0091:000199:0003:0001:00</t>
  </si>
  <si>
    <t>063K  :911118:00:------:--</t>
  </si>
  <si>
    <t>21:0858:000212</t>
  </si>
  <si>
    <t>21:0091:000200</t>
  </si>
  <si>
    <t>21:0091:000200:0003:0001:00</t>
  </si>
  <si>
    <t>063K  :911119:00:------:--</t>
  </si>
  <si>
    <t>21:0858:000213</t>
  </si>
  <si>
    <t>21:0091:000201</t>
  </si>
  <si>
    <t>21:0091:000201:0003:0001:00</t>
  </si>
  <si>
    <t>063K  :911120:00:------:--</t>
  </si>
  <si>
    <t>21:0858:000214</t>
  </si>
  <si>
    <t>21:0091:000202</t>
  </si>
  <si>
    <t>21:0091:000202:0003:0001:00</t>
  </si>
  <si>
    <t>063K  :911122:00:------:--</t>
  </si>
  <si>
    <t>21:0858:000215</t>
  </si>
  <si>
    <t>21:0091:000203</t>
  </si>
  <si>
    <t>21:0091:000203:0003:0001:00</t>
  </si>
  <si>
    <t>063K  :911123:00:------:--</t>
  </si>
  <si>
    <t>21:0858:000216</t>
  </si>
  <si>
    <t>21:0091:000204</t>
  </si>
  <si>
    <t>21:0091:000204:0003:0001:00</t>
  </si>
  <si>
    <t>063K  :911124:10:------:--</t>
  </si>
  <si>
    <t>21:0858:000217</t>
  </si>
  <si>
    <t>21:0091:000205</t>
  </si>
  <si>
    <t>21:0091:000205:0003:0001:00</t>
  </si>
  <si>
    <t>063K  :911126:20:911124:10</t>
  </si>
  <si>
    <t>21:0858:000218</t>
  </si>
  <si>
    <t>21:0091:000205:0004:0001:00</t>
  </si>
  <si>
    <t>063K  :911127:00:------:--</t>
  </si>
  <si>
    <t>21:0858:000219</t>
  </si>
  <si>
    <t>21:0091:000206</t>
  </si>
  <si>
    <t>21:0091:000206:0003:0001:00</t>
  </si>
  <si>
    <t>063K  :911128:00:------:--</t>
  </si>
  <si>
    <t>21:0858:000220</t>
  </si>
  <si>
    <t>21:0091:000207</t>
  </si>
  <si>
    <t>21:0091:000207:0003:0001:00</t>
  </si>
  <si>
    <t>063K  :911129:00:------:--</t>
  </si>
  <si>
    <t>21:0858:000221</t>
  </si>
  <si>
    <t>21:0091:000208</t>
  </si>
  <si>
    <t>21:0091:000208:0003:0001:00</t>
  </si>
  <si>
    <t>063K  :911130:00:------:--</t>
  </si>
  <si>
    <t>21:0858:000222</t>
  </si>
  <si>
    <t>21:0091:000209</t>
  </si>
  <si>
    <t>21:0091:000209:0003:0001:00</t>
  </si>
  <si>
    <t>063K  :911131:00:------:--</t>
  </si>
  <si>
    <t>21:0858:000223</t>
  </si>
  <si>
    <t>21:0091:000210</t>
  </si>
  <si>
    <t>21:0091:000210:0003:0001:00</t>
  </si>
  <si>
    <t>063K  :911132:00:------:--</t>
  </si>
  <si>
    <t>21:0858:000224</t>
  </si>
  <si>
    <t>21:0091:000211</t>
  </si>
  <si>
    <t>21:0091:000211:0003:0001:00</t>
  </si>
  <si>
    <t>063K  :911133:00:------:--</t>
  </si>
  <si>
    <t>21:0858:000225</t>
  </si>
  <si>
    <t>21:0091:000212</t>
  </si>
  <si>
    <t>21:0091:000212:0003:0001:00</t>
  </si>
  <si>
    <t>063K  :911134:00:------:--</t>
  </si>
  <si>
    <t>21:0858:000226</t>
  </si>
  <si>
    <t>21:0091:000213</t>
  </si>
  <si>
    <t>21:0091:000213:0003:0001:00</t>
  </si>
  <si>
    <t>063K  :911135:00:------:--</t>
  </si>
  <si>
    <t>21:0858:000227</t>
  </si>
  <si>
    <t>21:0091:000214</t>
  </si>
  <si>
    <t>21:0091:000214:0003:0001:00</t>
  </si>
  <si>
    <t>063K  :911136:00:------:--</t>
  </si>
  <si>
    <t>21:0858:000228</t>
  </si>
  <si>
    <t>21:0091:000215</t>
  </si>
  <si>
    <t>21:0091:000215:0003:0001:00</t>
  </si>
  <si>
    <t>063K  :911137:00:------:--</t>
  </si>
  <si>
    <t>21:0858:000229</t>
  </si>
  <si>
    <t>21:0091:000216</t>
  </si>
  <si>
    <t>21:0091:000216:0003:0001:00</t>
  </si>
  <si>
    <t>063K  :911138:00:------:--</t>
  </si>
  <si>
    <t>21:0858:000230</t>
  </si>
  <si>
    <t>21:0091:000217</t>
  </si>
  <si>
    <t>21:0091:000217:0003:0001:00</t>
  </si>
  <si>
    <t>063K  :911139:00:------:--</t>
  </si>
  <si>
    <t>21:0858:000231</t>
  </si>
  <si>
    <t>21:0091:000218</t>
  </si>
  <si>
    <t>21:0091:000218:0003:0001:00</t>
  </si>
  <si>
    <t>063K  :911140:00:------:--</t>
  </si>
  <si>
    <t>21:0858:000232</t>
  </si>
  <si>
    <t>21:0091:000219</t>
  </si>
  <si>
    <t>21:0091:000219:0003:0001:00</t>
  </si>
  <si>
    <t>063K  :911142:10:------:--</t>
  </si>
  <si>
    <t>21:0858:000233</t>
  </si>
  <si>
    <t>21:0091:000220</t>
  </si>
  <si>
    <t>21:0091:000220:0003:0001:00</t>
  </si>
  <si>
    <t>063K  :911143:20:911142:10</t>
  </si>
  <si>
    <t>21:0858:000234</t>
  </si>
  <si>
    <t>21:0091:000220:0004:0001:00</t>
  </si>
  <si>
    <t>063K  :911144:00:------:--</t>
  </si>
  <si>
    <t>21:0858:000235</t>
  </si>
  <si>
    <t>21:0091:000221</t>
  </si>
  <si>
    <t>21:0091:000221:0003:0001:00</t>
  </si>
  <si>
    <t>063K  :911145:00:------:--</t>
  </si>
  <si>
    <t>21:0858:000236</t>
  </si>
  <si>
    <t>21:0091:000222</t>
  </si>
  <si>
    <t>21:0091:000222:0003:0001:00</t>
  </si>
  <si>
    <t>063K  :911146:00:------:--</t>
  </si>
  <si>
    <t>21:0858:000237</t>
  </si>
  <si>
    <t>21:0091:000223</t>
  </si>
  <si>
    <t>21:0091:000223:0003:0001:00</t>
  </si>
  <si>
    <t>063K  :911147:00:------:--</t>
  </si>
  <si>
    <t>21:0858:000238</t>
  </si>
  <si>
    <t>21:0091:000224</t>
  </si>
  <si>
    <t>21:0091:000224:0003:0001:00</t>
  </si>
  <si>
    <t>063K  :911148:00:------:--</t>
  </si>
  <si>
    <t>21:0858:000239</t>
  </si>
  <si>
    <t>21:0091:000225</t>
  </si>
  <si>
    <t>21:0091:000225:0003:0001:00</t>
  </si>
  <si>
    <t>063K  :911149:00:------:--</t>
  </si>
  <si>
    <t>21:0858:000240</t>
  </si>
  <si>
    <t>21:0091:000226</t>
  </si>
  <si>
    <t>21:0091:000226:0003:0001:00</t>
  </si>
  <si>
    <t>063K  :911150:00:------:--</t>
  </si>
  <si>
    <t>21:0858:000241</t>
  </si>
  <si>
    <t>21:0091:000227</t>
  </si>
  <si>
    <t>21:0091:000227:0003:0001:00</t>
  </si>
  <si>
    <t>063K  :911151:00:------:--</t>
  </si>
  <si>
    <t>21:0858:000242</t>
  </si>
  <si>
    <t>21:0091:000228</t>
  </si>
  <si>
    <t>21:0091:000228:0003:0001:00</t>
  </si>
  <si>
    <t>063K  :911152:00:------:--</t>
  </si>
  <si>
    <t>21:0858:000243</t>
  </si>
  <si>
    <t>21:0091:000229</t>
  </si>
  <si>
    <t>21:0091:000229:0003:0001:00</t>
  </si>
  <si>
    <t>063K  :911153:00:------:--</t>
  </si>
  <si>
    <t>21:0858:000244</t>
  </si>
  <si>
    <t>21:0091:000230</t>
  </si>
  <si>
    <t>21:0091:000230:0003:0001:00</t>
  </si>
  <si>
    <t>063K  :911155:00:------:--</t>
  </si>
  <si>
    <t>21:0858:000245</t>
  </si>
  <si>
    <t>21:0091:000231</t>
  </si>
  <si>
    <t>21:0091:000231:0003:0001:00</t>
  </si>
  <si>
    <t>063K  :911156:00:------:--</t>
  </si>
  <si>
    <t>21:0858:000246</t>
  </si>
  <si>
    <t>21:0091:000232</t>
  </si>
  <si>
    <t>21:0091:000232:0003:0001:00</t>
  </si>
  <si>
    <t>063K  :911157:00:------:--</t>
  </si>
  <si>
    <t>21:0858:000247</t>
  </si>
  <si>
    <t>21:0091:000233</t>
  </si>
  <si>
    <t>21:0091:000233:0003:0001:00</t>
  </si>
  <si>
    <t>063K  :911158:00:------:--</t>
  </si>
  <si>
    <t>21:0858:000248</t>
  </si>
  <si>
    <t>21:0091:000234</t>
  </si>
  <si>
    <t>21:0091:000234:0003:0001:00</t>
  </si>
  <si>
    <t>063K  :911159:00:------:--</t>
  </si>
  <si>
    <t>21:0858:000249</t>
  </si>
  <si>
    <t>21:0091:000235</t>
  </si>
  <si>
    <t>21:0091:000235:0003:0001:00</t>
  </si>
  <si>
    <t>063K  :911160:00:------:--</t>
  </si>
  <si>
    <t>21:0858:000250</t>
  </si>
  <si>
    <t>21:0091:000236</t>
  </si>
  <si>
    <t>21:0091:000236:0003:0001:00</t>
  </si>
  <si>
    <t>063K  :911162:10:------:--</t>
  </si>
  <si>
    <t>21:0858:000251</t>
  </si>
  <si>
    <t>21:0091:000237</t>
  </si>
  <si>
    <t>21:0091:000237:0003:0001:00</t>
  </si>
  <si>
    <t>063K  :911163:20:911162:10</t>
  </si>
  <si>
    <t>21:0858:000252</t>
  </si>
  <si>
    <t>21:0091:000237:0004:0001:00</t>
  </si>
  <si>
    <t>063K  :911164:00:------:--</t>
  </si>
  <si>
    <t>21:0858:000253</t>
  </si>
  <si>
    <t>21:0091:000238</t>
  </si>
  <si>
    <t>21:0091:000238:0003:0001:00</t>
  </si>
  <si>
    <t>063K  :911165:00:------:--</t>
  </si>
  <si>
    <t>21:0858:000254</t>
  </si>
  <si>
    <t>21:0091:000239</t>
  </si>
  <si>
    <t>21:0091:000239:0003:0001:00</t>
  </si>
  <si>
    <t>063K  :911166:00:------:--</t>
  </si>
  <si>
    <t>21:0858:000255</t>
  </si>
  <si>
    <t>21:0091:000240</t>
  </si>
  <si>
    <t>21:0091:000240:0003:0001:00</t>
  </si>
  <si>
    <t>063K  :911168:00:------:--</t>
  </si>
  <si>
    <t>21:0858:000256</t>
  </si>
  <si>
    <t>21:0091:000241</t>
  </si>
  <si>
    <t>21:0091:000241:0003:0001:00</t>
  </si>
  <si>
    <t>063K  :911169:00:------:--</t>
  </si>
  <si>
    <t>21:0858:000257</t>
  </si>
  <si>
    <t>21:0091:000242</t>
  </si>
  <si>
    <t>21:0091:000242:0003:0001:00</t>
  </si>
  <si>
    <t>063K  :911170:00:------:--</t>
  </si>
  <si>
    <t>21:0858:000258</t>
  </si>
  <si>
    <t>21:0091:000243</t>
  </si>
  <si>
    <t>21:0091:000243:0003:0001:00</t>
  </si>
  <si>
    <t>063K  :911171:00:------:--</t>
  </si>
  <si>
    <t>21:0858:000259</t>
  </si>
  <si>
    <t>21:0091:000244</t>
  </si>
  <si>
    <t>21:0091:000244:0003:0001:00</t>
  </si>
  <si>
    <t>063K  :911172:00:------:--</t>
  </si>
  <si>
    <t>21:0858:000260</t>
  </si>
  <si>
    <t>21:0091:000245</t>
  </si>
  <si>
    <t>21:0091:000245:0003:0001:00</t>
  </si>
  <si>
    <t>063K  :911173:00:------:--</t>
  </si>
  <si>
    <t>21:0858:000261</t>
  </si>
  <si>
    <t>21:0091:000246</t>
  </si>
  <si>
    <t>21:0091:000246:0003:0001:00</t>
  </si>
  <si>
    <t>063K  :911174:00:------:--</t>
  </si>
  <si>
    <t>21:0858:000262</t>
  </si>
  <si>
    <t>21:0091:000247</t>
  </si>
  <si>
    <t>21:0091:000247:0003:0001:00</t>
  </si>
  <si>
    <t>063K  :911175:00:------:--</t>
  </si>
  <si>
    <t>21:0858:000263</t>
  </si>
  <si>
    <t>21:0091:000248</t>
  </si>
  <si>
    <t>21:0091:000248:0003:0001:00</t>
  </si>
  <si>
    <t>063K  :911176:00:------:--</t>
  </si>
  <si>
    <t>21:0858:000264</t>
  </si>
  <si>
    <t>21:0091:000249</t>
  </si>
  <si>
    <t>21:0091:000249:0003:0001:00</t>
  </si>
  <si>
    <t>063K  :911177:00:------:--</t>
  </si>
  <si>
    <t>21:0858:000265</t>
  </si>
  <si>
    <t>21:0091:000250</t>
  </si>
  <si>
    <t>21:0091:000250:0003:0001:00</t>
  </si>
  <si>
    <t>063K  :911178:00:------:--</t>
  </si>
  <si>
    <t>21:0858:000266</t>
  </si>
  <si>
    <t>21:0091:000251</t>
  </si>
  <si>
    <t>21:0091:000251:0003:0001:00</t>
  </si>
  <si>
    <t>063K  :911179:00:------:--</t>
  </si>
  <si>
    <t>21:0858:000267</t>
  </si>
  <si>
    <t>21:0091:000252</t>
  </si>
  <si>
    <t>21:0091:000252:0003:0001:00</t>
  </si>
  <si>
    <t>063K  :911180:00:------:--</t>
  </si>
  <si>
    <t>21:0858:000268</t>
  </si>
  <si>
    <t>21:0091:000253</t>
  </si>
  <si>
    <t>21:0091:000253:0003:0001:00</t>
  </si>
  <si>
    <t>063K  :911182:00:------:--</t>
  </si>
  <si>
    <t>21:0858:000269</t>
  </si>
  <si>
    <t>21:0091:000254</t>
  </si>
  <si>
    <t>21:0091:000254:0003:0001:00</t>
  </si>
  <si>
    <t>063K  :911183:00:------:--</t>
  </si>
  <si>
    <t>21:0858:000270</t>
  </si>
  <si>
    <t>21:0091:000255</t>
  </si>
  <si>
    <t>21:0091:000255:0003:0001:00</t>
  </si>
  <si>
    <t>063K  :911184:00:------:--</t>
  </si>
  <si>
    <t>21:0858:000271</t>
  </si>
  <si>
    <t>21:0091:000256</t>
  </si>
  <si>
    <t>21:0091:000256:0003:0001:00</t>
  </si>
  <si>
    <t>063K  :911185:00:------:--</t>
  </si>
  <si>
    <t>21:0858:000272</t>
  </si>
  <si>
    <t>21:0091:000257</t>
  </si>
  <si>
    <t>21:0091:000257:0003:0001:00</t>
  </si>
  <si>
    <t>063K  :911186:10:------:--</t>
  </si>
  <si>
    <t>21:0858:000273</t>
  </si>
  <si>
    <t>21:0091:000258</t>
  </si>
  <si>
    <t>21:0091:000258:0003:0001:00</t>
  </si>
  <si>
    <t>063K  :911187:20:911186:10</t>
  </si>
  <si>
    <t>21:0858:000274</t>
  </si>
  <si>
    <t>21:0091:000258:0004:0001:00</t>
  </si>
  <si>
    <t>063K  :911188:00:------:--</t>
  </si>
  <si>
    <t>21:0858:000275</t>
  </si>
  <si>
    <t>21:0091:000259</t>
  </si>
  <si>
    <t>21:0091:000259:0003:0001:00</t>
  </si>
  <si>
    <t>063K  :911189:00:------:--</t>
  </si>
  <si>
    <t>21:0858:000276</t>
  </si>
  <si>
    <t>21:0091:000260</t>
  </si>
  <si>
    <t>21:0091:000260:0003:0001:00</t>
  </si>
  <si>
    <t>063K  :911191:00:------:--</t>
  </si>
  <si>
    <t>21:0858:000277</t>
  </si>
  <si>
    <t>21:0091:000261</t>
  </si>
  <si>
    <t>21:0091:000261:0003:0001:00</t>
  </si>
  <si>
    <t>063K  :911192:00:------:--</t>
  </si>
  <si>
    <t>21:0858:000278</t>
  </si>
  <si>
    <t>21:0091:000262</t>
  </si>
  <si>
    <t>21:0091:000262:0003:0001:00</t>
  </si>
  <si>
    <t>063K  :911193:00:------:--</t>
  </si>
  <si>
    <t>21:0858:000279</t>
  </si>
  <si>
    <t>21:0091:000263</t>
  </si>
  <si>
    <t>21:0091:000263:0003:0001:00</t>
  </si>
  <si>
    <t>063K  :911194:00:------:--</t>
  </si>
  <si>
    <t>21:0858:000280</t>
  </si>
  <si>
    <t>21:0091:000264</t>
  </si>
  <si>
    <t>21:0091:000264:0003:0001:00</t>
  </si>
  <si>
    <t>063K  :911195:00:------:--</t>
  </si>
  <si>
    <t>21:0858:000281</t>
  </si>
  <si>
    <t>21:0091:000265</t>
  </si>
  <si>
    <t>21:0091:000265:0003:0001:00</t>
  </si>
  <si>
    <t>063K  :911196:00:------:--</t>
  </si>
  <si>
    <t>21:0858:000282</t>
  </si>
  <si>
    <t>21:0091:000266</t>
  </si>
  <si>
    <t>21:0091:000266:0003:0001:00</t>
  </si>
  <si>
    <t>063K  :911197:00:------:--</t>
  </si>
  <si>
    <t>21:0858:000283</t>
  </si>
  <si>
    <t>21:0091:000267</t>
  </si>
  <si>
    <t>21:0091:000267:0003:0001:00</t>
  </si>
  <si>
    <t>063K  :911198:00:------:--</t>
  </si>
  <si>
    <t>21:0858:000284</t>
  </si>
  <si>
    <t>21:0091:000268</t>
  </si>
  <si>
    <t>21:0091:000268:0003:0001:00</t>
  </si>
  <si>
    <t>063K  :911199:00:------:--</t>
  </si>
  <si>
    <t>21:0858:000285</t>
  </si>
  <si>
    <t>21:0091:000269</t>
  </si>
  <si>
    <t>21:0091:000269:0003:0001:00</t>
  </si>
  <si>
    <t>063K  :911200:00:------:--</t>
  </si>
  <si>
    <t>21:0858:000286</t>
  </si>
  <si>
    <t>21:0091:000270</t>
  </si>
  <si>
    <t>21:0091:000270:0003:0001:00</t>
  </si>
  <si>
    <t>063K  :911202:00:------:--</t>
  </si>
  <si>
    <t>21:0858:000287</t>
  </si>
  <si>
    <t>21:0091:000271</t>
  </si>
  <si>
    <t>21:0091:000271:0003:0001:00</t>
  </si>
  <si>
    <t>063K  :911203:00:------:--</t>
  </si>
  <si>
    <t>21:0858:000288</t>
  </si>
  <si>
    <t>21:0091:000272</t>
  </si>
  <si>
    <t>21:0091:000272:0003:0001:00</t>
  </si>
  <si>
    <t>063K  :911204:00:------:--</t>
  </si>
  <si>
    <t>21:0858:000289</t>
  </si>
  <si>
    <t>21:0091:000273</t>
  </si>
  <si>
    <t>21:0091:000273:0003:0001:00</t>
  </si>
  <si>
    <t>063K  :911205:10:------:--</t>
  </si>
  <si>
    <t>21:0858:000290</t>
  </si>
  <si>
    <t>21:0091:000274</t>
  </si>
  <si>
    <t>21:0091:000274:0003:0001:00</t>
  </si>
  <si>
    <t>063K  :911206:20:911205:10</t>
  </si>
  <si>
    <t>21:0858:000291</t>
  </si>
  <si>
    <t>21:0091:000274:0004:0001:00</t>
  </si>
  <si>
    <t>063K  :911207:00:------:--</t>
  </si>
  <si>
    <t>21:0858:000292</t>
  </si>
  <si>
    <t>21:0091:000275</t>
  </si>
  <si>
    <t>21:0091:000275:0003:0001:00</t>
  </si>
  <si>
    <t>063K  :911208:00:------:--</t>
  </si>
  <si>
    <t>21:0858:000293</t>
  </si>
  <si>
    <t>21:0091:000276</t>
  </si>
  <si>
    <t>21:0091:000276:0003:0001:00</t>
  </si>
  <si>
    <t>063K  :911209:00:------:--</t>
  </si>
  <si>
    <t>21:0858:000294</t>
  </si>
  <si>
    <t>21:0091:000277</t>
  </si>
  <si>
    <t>21:0091:000277:0003:0001:00</t>
  </si>
  <si>
    <t>063K  :911210:00:------:--</t>
  </si>
  <si>
    <t>21:0858:000295</t>
  </si>
  <si>
    <t>21:0091:000278</t>
  </si>
  <si>
    <t>21:0091:000278:0003:0001:00</t>
  </si>
  <si>
    <t>063K  :911211:00:------:--</t>
  </si>
  <si>
    <t>21:0858:000296</t>
  </si>
  <si>
    <t>21:0091:000279</t>
  </si>
  <si>
    <t>21:0091:000279:0003:0001:00</t>
  </si>
  <si>
    <t>063K  :911212:00:------:--</t>
  </si>
  <si>
    <t>21:0858:000297</t>
  </si>
  <si>
    <t>21:0091:000280</t>
  </si>
  <si>
    <t>21:0091:000280:0003:0001:00</t>
  </si>
  <si>
    <t>063K  :911213:00:------:--</t>
  </si>
  <si>
    <t>21:0858:000298</t>
  </si>
  <si>
    <t>21:0091:000281</t>
  </si>
  <si>
    <t>21:0091:000281:0003:0001:00</t>
  </si>
  <si>
    <t>063K  :911214:00:------:--</t>
  </si>
  <si>
    <t>21:0858:000299</t>
  </si>
  <si>
    <t>21:0091:000282</t>
  </si>
  <si>
    <t>21:0091:000282:0003:0001:00</t>
  </si>
  <si>
    <t>063K  :911215:00:------:--</t>
  </si>
  <si>
    <t>21:0858:000300</t>
  </si>
  <si>
    <t>21:0091:000283</t>
  </si>
  <si>
    <t>21:0091:000283:0003:0001:00</t>
  </si>
  <si>
    <t>063K  :911216:00:------:--</t>
  </si>
  <si>
    <t>21:0858:000301</t>
  </si>
  <si>
    <t>21:0091:000284</t>
  </si>
  <si>
    <t>21:0091:000284:0003:0001:00</t>
  </si>
  <si>
    <t>063K  :911218:00:------:--</t>
  </si>
  <si>
    <t>21:0858:000302</t>
  </si>
  <si>
    <t>21:0091:000285</t>
  </si>
  <si>
    <t>21:0091:000285:0003:0001:00</t>
  </si>
  <si>
    <t>063K  :911219:00:------:--</t>
  </si>
  <si>
    <t>21:0858:000303</t>
  </si>
  <si>
    <t>21:0091:000286</t>
  </si>
  <si>
    <t>21:0091:000286:0003:0001:00</t>
  </si>
  <si>
    <t>063K  :911220:00:------:--</t>
  </si>
  <si>
    <t>21:0858:000304</t>
  </si>
  <si>
    <t>21:0091:000287</t>
  </si>
  <si>
    <t>21:0091:000287:0003:0001:00</t>
  </si>
  <si>
    <t>063K  :911222:00:------:--</t>
  </si>
  <si>
    <t>21:0858:000305</t>
  </si>
  <si>
    <t>21:0091:000288</t>
  </si>
  <si>
    <t>21:0091:000288:0003:0001:00</t>
  </si>
  <si>
    <t>063K  :911223:00:------:--</t>
  </si>
  <si>
    <t>21:0858:000306</t>
  </si>
  <si>
    <t>21:0091:000289</t>
  </si>
  <si>
    <t>21:0091:000289:0003:0001:00</t>
  </si>
  <si>
    <t>063K  :911224:00:------:--</t>
  </si>
  <si>
    <t>21:0858:000307</t>
  </si>
  <si>
    <t>21:0091:000290</t>
  </si>
  <si>
    <t>21:0091:000290:0003:0001:00</t>
  </si>
  <si>
    <t>063K  :911225:10:------:--</t>
  </si>
  <si>
    <t>21:0858:000308</t>
  </si>
  <si>
    <t>21:0091:000291</t>
  </si>
  <si>
    <t>21:0091:000291:0003:0001:00</t>
  </si>
  <si>
    <t>063K  :911226:20:911225:10</t>
  </si>
  <si>
    <t>21:0858:000309</t>
  </si>
  <si>
    <t>21:0091:000291:0004:0001:00</t>
  </si>
  <si>
    <t>063K  :911227:00:------:--</t>
  </si>
  <si>
    <t>21:0858:000310</t>
  </si>
  <si>
    <t>21:0091:000292</t>
  </si>
  <si>
    <t>21:0091:000292:0003:0001:00</t>
  </si>
  <si>
    <t>063K  :911228:00:------:--</t>
  </si>
  <si>
    <t>21:0858:000311</t>
  </si>
  <si>
    <t>21:0091:000293</t>
  </si>
  <si>
    <t>21:0091:000293:0003:0001:00</t>
  </si>
  <si>
    <t>063K  :911230:00:------:--</t>
  </si>
  <si>
    <t>21:0858:000312</t>
  </si>
  <si>
    <t>21:0091:000294</t>
  </si>
  <si>
    <t>21:0091:000294:0003:0001:00</t>
  </si>
  <si>
    <t>063K  :911231:00:------:--</t>
  </si>
  <si>
    <t>21:0858:000313</t>
  </si>
  <si>
    <t>21:0091:000295</t>
  </si>
  <si>
    <t>21:0091:000295:0003:0001:00</t>
  </si>
  <si>
    <t>063K  :911232:00:------:--</t>
  </si>
  <si>
    <t>21:0858:000314</t>
  </si>
  <si>
    <t>21:0091:000296</t>
  </si>
  <si>
    <t>21:0091:000296:0003:0001:00</t>
  </si>
  <si>
    <t>063K  :911233:00:------:--</t>
  </si>
  <si>
    <t>21:0858:000315</t>
  </si>
  <si>
    <t>21:0091:000297</t>
  </si>
  <si>
    <t>21:0091:000297:0003:0001:00</t>
  </si>
  <si>
    <t>063K  :911234:00:------:--</t>
  </si>
  <si>
    <t>21:0858:000316</t>
  </si>
  <si>
    <t>21:0091:000298</t>
  </si>
  <si>
    <t>21:0091:000298:0003:0001:00</t>
  </si>
  <si>
    <t>063K  :911235:00:------:--</t>
  </si>
  <si>
    <t>21:0858:000317</t>
  </si>
  <si>
    <t>21:0091:000299</t>
  </si>
  <si>
    <t>21:0091:000299:0003:0001:00</t>
  </si>
  <si>
    <t>063K  :911236:00:------:--</t>
  </si>
  <si>
    <t>21:0858:000318</t>
  </si>
  <si>
    <t>21:0091:000300</t>
  </si>
  <si>
    <t>21:0091:000300:0003:0001:00</t>
  </si>
  <si>
    <t>063K  :911237:00:------:--</t>
  </si>
  <si>
    <t>21:0858:000319</t>
  </si>
  <si>
    <t>21:0091:000301</t>
  </si>
  <si>
    <t>21:0091:000301:0003:0001:00</t>
  </si>
  <si>
    <t>063K  :911238:00:------:--</t>
  </si>
  <si>
    <t>21:0858:000320</t>
  </si>
  <si>
    <t>21:0091:000302</t>
  </si>
  <si>
    <t>21:0091:000302:0003:0001:00</t>
  </si>
  <si>
    <t>063K  :911239:00:------:--</t>
  </si>
  <si>
    <t>21:0858:000321</t>
  </si>
  <si>
    <t>21:0091:000303</t>
  </si>
  <si>
    <t>21:0091:000303:0003:0001:00</t>
  </si>
  <si>
    <t>063K  :911240:00:------:--</t>
  </si>
  <si>
    <t>21:0858:000322</t>
  </si>
  <si>
    <t>21:0091:000304</t>
  </si>
  <si>
    <t>21:0091:000304:0003:0001:00</t>
  </si>
  <si>
    <t>063K  :911242:00:------:--</t>
  </si>
  <si>
    <t>21:0858:000323</t>
  </si>
  <si>
    <t>21:0091:000305</t>
  </si>
  <si>
    <t>21:0091:000305:0003:0001:00</t>
  </si>
  <si>
    <t>063K  :911243:10:------:--</t>
  </si>
  <si>
    <t>21:0858:000324</t>
  </si>
  <si>
    <t>21:0091:000306</t>
  </si>
  <si>
    <t>21:0091:000306:0003:0001:00</t>
  </si>
  <si>
    <t>063K  :911244:20:911243:10</t>
  </si>
  <si>
    <t>21:0858:000325</t>
  </si>
  <si>
    <t>21:0091:000306:0004:0001:00</t>
  </si>
  <si>
    <t>063K  :911245:00:------:--</t>
  </si>
  <si>
    <t>21:0858:000326</t>
  </si>
  <si>
    <t>21:0091:000307</t>
  </si>
  <si>
    <t>21:0091:000307:0003:0001:00</t>
  </si>
  <si>
    <t>063K  :911246:00:------:--</t>
  </si>
  <si>
    <t>21:0858:000327</t>
  </si>
  <si>
    <t>21:0091:000308</t>
  </si>
  <si>
    <t>21:0091:000308:0003:0001:00</t>
  </si>
  <si>
    <t>063K  :911247:00:------:--</t>
  </si>
  <si>
    <t>21:0858:000328</t>
  </si>
  <si>
    <t>21:0091:000309</t>
  </si>
  <si>
    <t>21:0091:000309:0003:0001:00</t>
  </si>
  <si>
    <t>063K  :911248:00:------:--</t>
  </si>
  <si>
    <t>21:0858:000329</t>
  </si>
  <si>
    <t>21:0091:000310</t>
  </si>
  <si>
    <t>21:0091:000310:0003:0001:00</t>
  </si>
  <si>
    <t>063K  :911249:00:------:--</t>
  </si>
  <si>
    <t>21:0858:000330</t>
  </si>
  <si>
    <t>21:0091:000311</t>
  </si>
  <si>
    <t>21:0091:000311:0003:0001:00</t>
  </si>
  <si>
    <t>063K  :911250:00:------:--</t>
  </si>
  <si>
    <t>21:0858:000331</t>
  </si>
  <si>
    <t>21:0091:000312</t>
  </si>
  <si>
    <t>21:0091:000312:0003:0001:00</t>
  </si>
  <si>
    <t>063K  :911251:00:------:--</t>
  </si>
  <si>
    <t>21:0858:000332</t>
  </si>
  <si>
    <t>21:0091:000313</t>
  </si>
  <si>
    <t>21:0091:000313:0003:0001:00</t>
  </si>
  <si>
    <t>063K  :911252:00:------:--</t>
  </si>
  <si>
    <t>21:0858:000333</t>
  </si>
  <si>
    <t>21:0091:000314</t>
  </si>
  <si>
    <t>21:0091:000314:0003:0001:00</t>
  </si>
  <si>
    <t>063K  :911253:00:------:--</t>
  </si>
  <si>
    <t>21:0858:000334</t>
  </si>
  <si>
    <t>21:0091:000315</t>
  </si>
  <si>
    <t>21:0091:000315:0003:0001:00</t>
  </si>
  <si>
    <t>063K  :911254:00:------:--</t>
  </si>
  <si>
    <t>21:0858:000335</t>
  </si>
  <si>
    <t>21:0091:000316</t>
  </si>
  <si>
    <t>21:0091:000316:0003:0001:00</t>
  </si>
  <si>
    <t>063K  :911255:00:------:--</t>
  </si>
  <si>
    <t>21:0858:000336</t>
  </si>
  <si>
    <t>21:0091:000317</t>
  </si>
  <si>
    <t>21:0091:000317:0003:0001:00</t>
  </si>
  <si>
    <t>063K  :911256:00:------:--</t>
  </si>
  <si>
    <t>21:0858:000337</t>
  </si>
  <si>
    <t>21:0091:000318</t>
  </si>
  <si>
    <t>21:0091:000318:0003:0001:00</t>
  </si>
  <si>
    <t>063K  :911258:00:------:--</t>
  </si>
  <si>
    <t>21:0858:000338</t>
  </si>
  <si>
    <t>21:0091:000319</t>
  </si>
  <si>
    <t>21:0091:000319:0003:0001:00</t>
  </si>
  <si>
    <t>063K  :911259:00:------:--</t>
  </si>
  <si>
    <t>21:0858:000339</t>
  </si>
  <si>
    <t>21:0091:000320</t>
  </si>
  <si>
    <t>21:0091:000320:0003:0001:00</t>
  </si>
  <si>
    <t>063K  :911260:00:------:--</t>
  </si>
  <si>
    <t>21:0858:000340</t>
  </si>
  <si>
    <t>21:0091:000321</t>
  </si>
  <si>
    <t>21:0091:000321:0003:0001:00</t>
  </si>
  <si>
    <t>063K  :911262:00:------:--</t>
  </si>
  <si>
    <t>21:0858:000341</t>
  </si>
  <si>
    <t>21:0091:000322</t>
  </si>
  <si>
    <t>21:0091:000322:0003:0001:00</t>
  </si>
  <si>
    <t>063K  :911263:00:------:--</t>
  </si>
  <si>
    <t>21:0858:000342</t>
  </si>
  <si>
    <t>21:0091:000323</t>
  </si>
  <si>
    <t>21:0091:000323:0003:0001:00</t>
  </si>
  <si>
    <t>063K  :911264:10:------:--</t>
  </si>
  <si>
    <t>21:0858:000343</t>
  </si>
  <si>
    <t>21:0091:000324</t>
  </si>
  <si>
    <t>21:0091:000324:0003:0001:00</t>
  </si>
  <si>
    <t>063K  :911265:20:911264:10</t>
  </si>
  <si>
    <t>21:0858:000344</t>
  </si>
  <si>
    <t>21:0091:000324:0004:0001:00</t>
  </si>
  <si>
    <t>063K  :911266:00:------:--</t>
  </si>
  <si>
    <t>21:0858:000345</t>
  </si>
  <si>
    <t>21:0091:000325</t>
  </si>
  <si>
    <t>21:0091:000325:0003:0001:00</t>
  </si>
  <si>
    <t>063K  :911267:00:------:--</t>
  </si>
  <si>
    <t>21:0858:000346</t>
  </si>
  <si>
    <t>21:0091:000326</t>
  </si>
  <si>
    <t>21:0091:000326:0003:0001:00</t>
  </si>
  <si>
    <t>063K  :911268:00:------:--</t>
  </si>
  <si>
    <t>21:0858:000347</t>
  </si>
  <si>
    <t>21:0091:000327</t>
  </si>
  <si>
    <t>21:0091:000327:0003:0001:00</t>
  </si>
  <si>
    <t>063K  :911269:00:------:--</t>
  </si>
  <si>
    <t>21:0858:000348</t>
  </si>
  <si>
    <t>21:0091:000328</t>
  </si>
  <si>
    <t>21:0091:000328:0003:0001:00</t>
  </si>
  <si>
    <t>063K  :911270:00:------:--</t>
  </si>
  <si>
    <t>21:0858:000349</t>
  </si>
  <si>
    <t>21:0091:000329</t>
  </si>
  <si>
    <t>21:0091:000329:0003:0001:00</t>
  </si>
  <si>
    <t>063K  :911272:00:------:--</t>
  </si>
  <si>
    <t>21:0858:000350</t>
  </si>
  <si>
    <t>21:0091:000330</t>
  </si>
  <si>
    <t>21:0091:000330:0003:0001:00</t>
  </si>
  <si>
    <t>063K  :911273:00:------:--</t>
  </si>
  <si>
    <t>21:0858:000351</t>
  </si>
  <si>
    <t>21:0091:000331</t>
  </si>
  <si>
    <t>21:0091:000331:0003:0001:00</t>
  </si>
  <si>
    <t>063K  :911274:00:------:--</t>
  </si>
  <si>
    <t>21:0858:000352</t>
  </si>
  <si>
    <t>21:0091:000332</t>
  </si>
  <si>
    <t>21:0091:000332:0003:0001:00</t>
  </si>
  <si>
    <t>063K  :911275:00:------:--</t>
  </si>
  <si>
    <t>21:0858:000353</t>
  </si>
  <si>
    <t>21:0091:000333</t>
  </si>
  <si>
    <t>21:0091:000333:0003:0001:00</t>
  </si>
  <si>
    <t>063K  :911276:00:------:--</t>
  </si>
  <si>
    <t>21:0858:000354</t>
  </si>
  <si>
    <t>21:0091:000334</t>
  </si>
  <si>
    <t>21:0091:000334:0003:0001:00</t>
  </si>
  <si>
    <t>063K  :911277:00:------:--</t>
  </si>
  <si>
    <t>21:0858:000355</t>
  </si>
  <si>
    <t>21:0091:000335</t>
  </si>
  <si>
    <t>21:0091:000335:0003:0001:00</t>
  </si>
  <si>
    <t>063K  :911278:00:------:--</t>
  </si>
  <si>
    <t>21:0858:000356</t>
  </si>
  <si>
    <t>21:0091:000336</t>
  </si>
  <si>
    <t>21:0091:000336:0003:0001:00</t>
  </si>
  <si>
    <t>063K  :911279:00:------:--</t>
  </si>
  <si>
    <t>21:0858:000357</t>
  </si>
  <si>
    <t>21:0091:000337</t>
  </si>
  <si>
    <t>21:0091:000337:0003:0001:00</t>
  </si>
  <si>
    <t>063K  :911280:00:------:--</t>
  </si>
  <si>
    <t>21:0858:000358</t>
  </si>
  <si>
    <t>21:0091:000338</t>
  </si>
  <si>
    <t>21:0091:000338:0003:0001:00</t>
  </si>
  <si>
    <t>063K  :911282:10:------:--</t>
  </si>
  <si>
    <t>21:0858:000359</t>
  </si>
  <si>
    <t>21:0091:000339</t>
  </si>
  <si>
    <t>21:0091:000339:0003:0001:00</t>
  </si>
  <si>
    <t>063K  :911283:20:911282:10</t>
  </si>
  <si>
    <t>21:0858:000360</t>
  </si>
  <si>
    <t>21:0091:000339:0004:0001:00</t>
  </si>
  <si>
    <t>063K  :911284:00:------:--</t>
  </si>
  <si>
    <t>21:0858:000361</t>
  </si>
  <si>
    <t>21:0091:000340</t>
  </si>
  <si>
    <t>21:0091:000340:0003:0001:00</t>
  </si>
  <si>
    <t>063K  :911285:00:------:--</t>
  </si>
  <si>
    <t>21:0858:000362</t>
  </si>
  <si>
    <t>21:0091:000341</t>
  </si>
  <si>
    <t>21:0091:000341:0003:0001:00</t>
  </si>
  <si>
    <t>063K  :911286:00:------:--</t>
  </si>
  <si>
    <t>21:0858:000363</t>
  </si>
  <si>
    <t>21:0091:000342</t>
  </si>
  <si>
    <t>21:0091:000342:0003:0001:00</t>
  </si>
  <si>
    <t>063K  :911287:00:------:--</t>
  </si>
  <si>
    <t>21:0858:000364</t>
  </si>
  <si>
    <t>21:0091:000343</t>
  </si>
  <si>
    <t>21:0091:000343:0003:0001:00</t>
  </si>
  <si>
    <t>063K  :911288:00:------:--</t>
  </si>
  <si>
    <t>21:0858:000365</t>
  </si>
  <si>
    <t>21:0091:000344</t>
  </si>
  <si>
    <t>21:0091:000344:0003:0001:00</t>
  </si>
  <si>
    <t>063K  :911289:00:------:--</t>
  </si>
  <si>
    <t>21:0858:000366</t>
  </si>
  <si>
    <t>21:0091:000345</t>
  </si>
  <si>
    <t>21:0091:000345:0003:0001:00</t>
  </si>
  <si>
    <t>063K  :911291:00:------:--</t>
  </si>
  <si>
    <t>21:0858:000367</t>
  </si>
  <si>
    <t>21:0091:000346</t>
  </si>
  <si>
    <t>21:0091:000346:0003:0001:00</t>
  </si>
  <si>
    <t>068G  :951002:00:------:--</t>
  </si>
  <si>
    <t>21:0861:000001</t>
  </si>
  <si>
    <t>21:0244:000001</t>
  </si>
  <si>
    <t>21:0244:000001:0003:0001:00</t>
  </si>
  <si>
    <t>068G  :951003:00:------:--</t>
  </si>
  <si>
    <t>21:0861:000002</t>
  </si>
  <si>
    <t>21:0244:000002</t>
  </si>
  <si>
    <t>21:0244:000002:0003:0001:00</t>
  </si>
  <si>
    <t>068G  :951004:10:------:--</t>
  </si>
  <si>
    <t>21:0861:000003</t>
  </si>
  <si>
    <t>21:0244:000003</t>
  </si>
  <si>
    <t>21:0244:000003:0003:0001:00</t>
  </si>
  <si>
    <t>068G  :951005:20:951004:10</t>
  </si>
  <si>
    <t>21:0861:000004</t>
  </si>
  <si>
    <t>21:0244:000003:0004:0001:00</t>
  </si>
  <si>
    <t>068G  :951006:00:------:--</t>
  </si>
  <si>
    <t>21:0861:000005</t>
  </si>
  <si>
    <t>21:0244:000004</t>
  </si>
  <si>
    <t>21:0244:000004:0003:0001:00</t>
  </si>
  <si>
    <t>068G  :951007:90</t>
  </si>
  <si>
    <t>21:0861:000006</t>
  </si>
  <si>
    <t>068G  :951008:00:------:--</t>
  </si>
  <si>
    <t>21:0861:000007</t>
  </si>
  <si>
    <t>21:0244:000005</t>
  </si>
  <si>
    <t>21:0244:000005:0003:0001:00</t>
  </si>
  <si>
    <t>068G  :951009:00:------:--</t>
  </si>
  <si>
    <t>21:0861:000008</t>
  </si>
  <si>
    <t>21:0244:000006</t>
  </si>
  <si>
    <t>21:0244:000006:0003:0001:00</t>
  </si>
  <si>
    <t>068G  :951010:00:------:--</t>
  </si>
  <si>
    <t>21:0861:000009</t>
  </si>
  <si>
    <t>21:0244:000007</t>
  </si>
  <si>
    <t>21:0244:000007:0003:0001:00</t>
  </si>
  <si>
    <t>068H  :951002:00:------:--</t>
  </si>
  <si>
    <t>21:0861:000010</t>
  </si>
  <si>
    <t>21:0244:000008</t>
  </si>
  <si>
    <t>21:0244:000008:0003:0001:00</t>
  </si>
  <si>
    <t>068H  :951003:10:------:--</t>
  </si>
  <si>
    <t>21:0861:000011</t>
  </si>
  <si>
    <t>21:0244:000009</t>
  </si>
  <si>
    <t>21:0244:000009:0003:0001:00</t>
  </si>
  <si>
    <t>068H  :951004:20:951003:10</t>
  </si>
  <si>
    <t>21:0861:000012</t>
  </si>
  <si>
    <t>21:0244:000009:0004:0001:00</t>
  </si>
  <si>
    <t>068H  :951005:00:------:--</t>
  </si>
  <si>
    <t>21:0861:000013</t>
  </si>
  <si>
    <t>21:0244:000010</t>
  </si>
  <si>
    <t>21:0244:000010:0003:0001:00</t>
  </si>
  <si>
    <t>068H  :951006:90</t>
  </si>
  <si>
    <t>21:0861:000014</t>
  </si>
  <si>
    <t>068H  :951007:00:------:--</t>
  </si>
  <si>
    <t>21:0861:000015</t>
  </si>
  <si>
    <t>21:0244:000011</t>
  </si>
  <si>
    <t>21:0244:000011:0003:0001:00</t>
  </si>
  <si>
    <t>068H  :951008:00:------:--</t>
  </si>
  <si>
    <t>21:0861:000016</t>
  </si>
  <si>
    <t>21:0244:000012</t>
  </si>
  <si>
    <t>21:0244:000012:0003:0001:00</t>
  </si>
  <si>
    <t>068H  :951009:00:------:--</t>
  </si>
  <si>
    <t>21:0861:000017</t>
  </si>
  <si>
    <t>21:0244:000013</t>
  </si>
  <si>
    <t>21:0244:000013:0003:0001:00</t>
  </si>
  <si>
    <t>068H  :951010:00:------:--</t>
  </si>
  <si>
    <t>21:0861:000018</t>
  </si>
  <si>
    <t>21:0244:000014</t>
  </si>
  <si>
    <t>21:0244:000014:0003:0001:00</t>
  </si>
  <si>
    <t>068H  :951011:00:------:--</t>
  </si>
  <si>
    <t>21:0861:000019</t>
  </si>
  <si>
    <t>21:0244:000015</t>
  </si>
  <si>
    <t>21:0244:000015:0003:0001:00</t>
  </si>
  <si>
    <t>068H  :951012:00:------:--</t>
  </si>
  <si>
    <t>21:0861:000020</t>
  </si>
  <si>
    <t>21:0244:000016</t>
  </si>
  <si>
    <t>21:0244:000016:0003:0001:00</t>
  </si>
  <si>
    <t>068H  :951013:00:------:--</t>
  </si>
  <si>
    <t>21:0861:000021</t>
  </si>
  <si>
    <t>21:0244:000017</t>
  </si>
  <si>
    <t>21:0244:000017:0003:0001:00</t>
  </si>
  <si>
    <t>068H  :951014:00:------:--</t>
  </si>
  <si>
    <t>21:0861:000022</t>
  </si>
  <si>
    <t>21:0244:000018</t>
  </si>
  <si>
    <t>21:0244:000018:0003:0001:00</t>
  </si>
  <si>
    <t>068H  :951015:00:------:--</t>
  </si>
  <si>
    <t>21:0861:000023</t>
  </si>
  <si>
    <t>21:0244:000019</t>
  </si>
  <si>
    <t>21:0244:000019:0003:0001:00</t>
  </si>
  <si>
    <t>068H  :951016:00:------:--</t>
  </si>
  <si>
    <t>21:0861:000024</t>
  </si>
  <si>
    <t>21:0244:000020</t>
  </si>
  <si>
    <t>21:0244:000020:0003:0001:00</t>
  </si>
  <si>
    <t>068H  :951017:00:------:--</t>
  </si>
  <si>
    <t>21:0861:000025</t>
  </si>
  <si>
    <t>21:0244:000021</t>
  </si>
  <si>
    <t>21:0244:000021:0003:0001:00</t>
  </si>
  <si>
    <t>068H  :951018:00:------:--</t>
  </si>
  <si>
    <t>21:0861:000026</t>
  </si>
  <si>
    <t>21:0244:000022</t>
  </si>
  <si>
    <t>21:0244:000022:0003:0001:00</t>
  </si>
  <si>
    <t>068H  :951019:00:------:--</t>
  </si>
  <si>
    <t>21:0861:000027</t>
  </si>
  <si>
    <t>21:0244:000023</t>
  </si>
  <si>
    <t>21:0244:000023:0003:0001:00</t>
  </si>
  <si>
    <t>068H  :951020:00:------:--</t>
  </si>
  <si>
    <t>21:0861:000028</t>
  </si>
  <si>
    <t>21:0244:000024</t>
  </si>
  <si>
    <t>21:0244:000024:0003:0001:00</t>
  </si>
  <si>
    <t>068H  :951022:00:------:--</t>
  </si>
  <si>
    <t>21:0861:000029</t>
  </si>
  <si>
    <t>21:0244:000025</t>
  </si>
  <si>
    <t>21:0244:000025:0003:0001:00</t>
  </si>
  <si>
    <t>068H  :951023:90</t>
  </si>
  <si>
    <t>21:0861:000030</t>
  </si>
  <si>
    <t>068H  :951024:00:------:--</t>
  </si>
  <si>
    <t>21:0861:000031</t>
  </si>
  <si>
    <t>21:0244:000026</t>
  </si>
  <si>
    <t>21:0244:000026:0003:0001:00</t>
  </si>
  <si>
    <t>068H  :951025:00:------:--</t>
  </si>
  <si>
    <t>21:0861:000032</t>
  </si>
  <si>
    <t>21:0244:000027</t>
  </si>
  <si>
    <t>21:0244:000027:0003:0001:00</t>
  </si>
  <si>
    <t>068H  :951026:00:------:--</t>
  </si>
  <si>
    <t>21:0861:000033</t>
  </si>
  <si>
    <t>21:0244:000028</t>
  </si>
  <si>
    <t>21:0244:000028:0003:0001:00</t>
  </si>
  <si>
    <t>068H  :951027:00:------:--</t>
  </si>
  <si>
    <t>21:0861:000034</t>
  </si>
  <si>
    <t>21:0244:000029</t>
  </si>
  <si>
    <t>21:0244:000029:0003:0001:00</t>
  </si>
  <si>
    <t>068H  :951028:10:------:--</t>
  </si>
  <si>
    <t>21:0861:000035</t>
  </si>
  <si>
    <t>21:0244:000030</t>
  </si>
  <si>
    <t>21:0244:000030:0003:0001:00</t>
  </si>
  <si>
    <t>068H  :951029:20:951028:10</t>
  </si>
  <si>
    <t>21:0861:000036</t>
  </si>
  <si>
    <t>21:0244:000030:0004:0001:00</t>
  </si>
  <si>
    <t>068H  :951030:00:------:--</t>
  </si>
  <si>
    <t>21:0861:000037</t>
  </si>
  <si>
    <t>21:0244:000031</t>
  </si>
  <si>
    <t>21:0244:000031:0003:0001:00</t>
  </si>
  <si>
    <t>068H  :951031:00:------:--</t>
  </si>
  <si>
    <t>21:0861:000038</t>
  </si>
  <si>
    <t>21:0244:000032</t>
  </si>
  <si>
    <t>21:0244:000032:0003:0001:00</t>
  </si>
  <si>
    <t>068H  :951032:00:------:--</t>
  </si>
  <si>
    <t>21:0861:000039</t>
  </si>
  <si>
    <t>21:0244:000033</t>
  </si>
  <si>
    <t>21:0244:000033:0003:0001:00</t>
  </si>
  <si>
    <t>068H  :951033:00:------:--</t>
  </si>
  <si>
    <t>21:0861:000040</t>
  </si>
  <si>
    <t>21:0244:000034</t>
  </si>
  <si>
    <t>21:0244:000034:0003:0001:00</t>
  </si>
  <si>
    <t>068H  :951034:00:------:--</t>
  </si>
  <si>
    <t>21:0861:000041</t>
  </si>
  <si>
    <t>21:0244:000035</t>
  </si>
  <si>
    <t>21:0244:000035:0003:0001:00</t>
  </si>
  <si>
    <t>068H  :951035:00:------:--</t>
  </si>
  <si>
    <t>21:0861:000042</t>
  </si>
  <si>
    <t>21:0244:000036</t>
  </si>
  <si>
    <t>21:0244:000036:0003:0001:00</t>
  </si>
  <si>
    <t>068H  :951036:00:------:--</t>
  </si>
  <si>
    <t>21:0861:000043</t>
  </si>
  <si>
    <t>21:0244:000037</t>
  </si>
  <si>
    <t>21:0244:000037:0003:0001:00</t>
  </si>
  <si>
    <t>068H  :951037:00:------:--</t>
  </si>
  <si>
    <t>21:0861:000044</t>
  </si>
  <si>
    <t>21:0244:000038</t>
  </si>
  <si>
    <t>21:0244:000038:0003:0001:00</t>
  </si>
  <si>
    <t>068H  :951038:00:------:--</t>
  </si>
  <si>
    <t>21:0861:000045</t>
  </si>
  <si>
    <t>21:0244:000039</t>
  </si>
  <si>
    <t>21:0244:000039:0003:0001:00</t>
  </si>
  <si>
    <t>068H  :951039:00:------:--</t>
  </si>
  <si>
    <t>21:0861:000046</t>
  </si>
  <si>
    <t>21:0244:000040</t>
  </si>
  <si>
    <t>21:0244:000040:0003:0001:00</t>
  </si>
  <si>
    <t>068H  :951040:00:------:--</t>
  </si>
  <si>
    <t>21:0861:000047</t>
  </si>
  <si>
    <t>21:0244:000041</t>
  </si>
  <si>
    <t>21:0244:000041:0003:0001:00</t>
  </si>
  <si>
    <t>068H  :951042:00:------:--</t>
  </si>
  <si>
    <t>21:0861:000048</t>
  </si>
  <si>
    <t>21:0244:000042</t>
  </si>
  <si>
    <t>21:0244:000042:0003:0001:00</t>
  </si>
  <si>
    <t>068H  :951043:10:------:--</t>
  </si>
  <si>
    <t>21:0861:000049</t>
  </si>
  <si>
    <t>21:0244:000043</t>
  </si>
  <si>
    <t>21:0244:000043:0003:0001:00</t>
  </si>
  <si>
    <t>068H  :951044:20:951043:10</t>
  </si>
  <si>
    <t>21:0861:000050</t>
  </si>
  <si>
    <t>21:0244:000043:0004:0001:00</t>
  </si>
  <si>
    <t>068H  :951045:00:------:--</t>
  </si>
  <si>
    <t>21:0861:000051</t>
  </si>
  <si>
    <t>21:0244:000044</t>
  </si>
  <si>
    <t>21:0244:000044:0003:0001:00</t>
  </si>
  <si>
    <t>068H  :951046:00:------:--</t>
  </si>
  <si>
    <t>21:0861:000052</t>
  </si>
  <si>
    <t>21:0244:000045</t>
  </si>
  <si>
    <t>21:0244:000045:0003:0001:00</t>
  </si>
  <si>
    <t>068H  :951047:90</t>
  </si>
  <si>
    <t>21:0861:000053</t>
  </si>
  <si>
    <t>068H  :951048:00:------:--</t>
  </si>
  <si>
    <t>21:0861:000054</t>
  </si>
  <si>
    <t>21:0244:000046</t>
  </si>
  <si>
    <t>21:0244:000046:0003:0001:00</t>
  </si>
  <si>
    <t>068H  :951049:00:------:--</t>
  </si>
  <si>
    <t>21:0861:000055</t>
  </si>
  <si>
    <t>21:0244:000047</t>
  </si>
  <si>
    <t>21:0244:000047:0003:0001:00</t>
  </si>
  <si>
    <t>068H  :951050:00:------:--</t>
  </si>
  <si>
    <t>21:0861:000056</t>
  </si>
  <si>
    <t>21:0244:000048</t>
  </si>
  <si>
    <t>21:0244:000048:0003:0001:00</t>
  </si>
  <si>
    <t>068H  :951051:00:------:--</t>
  </si>
  <si>
    <t>21:0861:000057</t>
  </si>
  <si>
    <t>21:0244:000049</t>
  </si>
  <si>
    <t>21:0244:000049:0003:0001:00</t>
  </si>
  <si>
    <t>068H  :951052:00:------:--</t>
  </si>
  <si>
    <t>21:0861:000058</t>
  </si>
  <si>
    <t>21:0244:000050</t>
  </si>
  <si>
    <t>21:0244:000050:0003:0001:00</t>
  </si>
  <si>
    <t>068H  :951053:00:------:--</t>
  </si>
  <si>
    <t>21:0861:000059</t>
  </si>
  <si>
    <t>21:0244:000051</t>
  </si>
  <si>
    <t>21:0244:000051:0003:0001:00</t>
  </si>
  <si>
    <t>068H  :951054:00:------:--</t>
  </si>
  <si>
    <t>21:0861:000060</t>
  </si>
  <si>
    <t>21:0244:000052</t>
  </si>
  <si>
    <t>21:0244:000052:0003:0001:00</t>
  </si>
  <si>
    <t>068H  :951055:00:------:--</t>
  </si>
  <si>
    <t>21:0861:000061</t>
  </si>
  <si>
    <t>21:0244:000053</t>
  </si>
  <si>
    <t>21:0244:000053:0003:0001:00</t>
  </si>
  <si>
    <t>068H  :951056:00:------:--</t>
  </si>
  <si>
    <t>21:0861:000062</t>
  </si>
  <si>
    <t>21:0244:000054</t>
  </si>
  <si>
    <t>21:0244:000054:0003:0001:00</t>
  </si>
  <si>
    <t>068H  :951057:00:------:--</t>
  </si>
  <si>
    <t>21:0861:000063</t>
  </si>
  <si>
    <t>21:0244:000055</t>
  </si>
  <si>
    <t>21:0244:000055:0003:0001:00</t>
  </si>
  <si>
    <t>068H  :951058:00:------:--</t>
  </si>
  <si>
    <t>21:0861:000064</t>
  </si>
  <si>
    <t>21:0244:000056</t>
  </si>
  <si>
    <t>21:0244:000056:0003:0001:00</t>
  </si>
  <si>
    <t>068H  :951059:00:------:--</t>
  </si>
  <si>
    <t>21:0861:000065</t>
  </si>
  <si>
    <t>21:0244:000057</t>
  </si>
  <si>
    <t>21:0244:000057:0003:0001:00</t>
  </si>
  <si>
    <t>068H  :951060:00:------:--</t>
  </si>
  <si>
    <t>21:0861:000066</t>
  </si>
  <si>
    <t>21:0244:000058</t>
  </si>
  <si>
    <t>21:0244:000058:0003:0001:00</t>
  </si>
  <si>
    <t>068H  :951062:10:------:--</t>
  </si>
  <si>
    <t>21:0861:000067</t>
  </si>
  <si>
    <t>21:0244:000059</t>
  </si>
  <si>
    <t>21:0244:000059:0003:0001:00</t>
  </si>
  <si>
    <t>068H  :951063:20:951062:10</t>
  </si>
  <si>
    <t>21:0861:000068</t>
  </si>
  <si>
    <t>21:0244:000059:0004:0001:00</t>
  </si>
  <si>
    <t>068H  :951064:00:------:--</t>
  </si>
  <si>
    <t>21:0861:000069</t>
  </si>
  <si>
    <t>21:0244:000060</t>
  </si>
  <si>
    <t>21:0244:000060:0003:0001:00</t>
  </si>
  <si>
    <t>068H  :951065:00:------:--</t>
  </si>
  <si>
    <t>21:0861:000070</t>
  </si>
  <si>
    <t>21:0244:000061</t>
  </si>
  <si>
    <t>21:0244:000061:0003:0001:00</t>
  </si>
  <si>
    <t>068H  :951066:90</t>
  </si>
  <si>
    <t>21:0861:000071</t>
  </si>
  <si>
    <t>068H  :951067:00:------:--</t>
  </si>
  <si>
    <t>21:0861:000072</t>
  </si>
  <si>
    <t>21:0244:000062</t>
  </si>
  <si>
    <t>21:0244:000062:0003:0001:00</t>
  </si>
  <si>
    <t>068H  :951068:00:------:--</t>
  </si>
  <si>
    <t>21:0861:000073</t>
  </si>
  <si>
    <t>21:0244:000063</t>
  </si>
  <si>
    <t>21:0244:000063:0003:0001:00</t>
  </si>
  <si>
    <t>068H  :951069:00:------:--</t>
  </si>
  <si>
    <t>21:0861:000074</t>
  </si>
  <si>
    <t>21:0244:000064</t>
  </si>
  <si>
    <t>21:0244:000064:0003:0001:00</t>
  </si>
  <si>
    <t>068H  :951070:00:------:--</t>
  </si>
  <si>
    <t>21:0861:000075</t>
  </si>
  <si>
    <t>21:0244:000065</t>
  </si>
  <si>
    <t>21:0244:000065:0003:0001:00</t>
  </si>
  <si>
    <t>068H  :951071:00:------:--</t>
  </si>
  <si>
    <t>21:0861:000076</t>
  </si>
  <si>
    <t>21:0244:000066</t>
  </si>
  <si>
    <t>21:0244:000066:0003:0001:00</t>
  </si>
  <si>
    <t>068H  :951072:00:------:--</t>
  </si>
  <si>
    <t>21:0861:000077</t>
  </si>
  <si>
    <t>21:0244:000067</t>
  </si>
  <si>
    <t>21:0244:000067:0003:0001:00</t>
  </si>
  <si>
    <t>068H  :951073:00:------:--</t>
  </si>
  <si>
    <t>21:0861:000078</t>
  </si>
  <si>
    <t>21:0244:000068</t>
  </si>
  <si>
    <t>21:0244:000068:0003:0001:00</t>
  </si>
  <si>
    <t>068H  :951074:00:------:--</t>
  </si>
  <si>
    <t>21:0861:000079</t>
  </si>
  <si>
    <t>21:0244:000069</t>
  </si>
  <si>
    <t>21:0244:000069:0003:0001:00</t>
  </si>
  <si>
    <t>068H  :951075:00:------:--</t>
  </si>
  <si>
    <t>21:0861:000080</t>
  </si>
  <si>
    <t>21:0244:000070</t>
  </si>
  <si>
    <t>21:0244:000070:0003:0001:00</t>
  </si>
  <si>
    <t>068H  :951076:00:------:--</t>
  </si>
  <si>
    <t>21:0861:000081</t>
  </si>
  <si>
    <t>21:0244:000071</t>
  </si>
  <si>
    <t>21:0244:000071:0003:0001:00</t>
  </si>
  <si>
    <t>068H  :951077:00:------:--</t>
  </si>
  <si>
    <t>21:0861:000082</t>
  </si>
  <si>
    <t>21:0244:000072</t>
  </si>
  <si>
    <t>21:0244:000072:0003:0001:00</t>
  </si>
  <si>
    <t>068H  :951078:00:------:--</t>
  </si>
  <si>
    <t>21:0861:000083</t>
  </si>
  <si>
    <t>21:0244:000073</t>
  </si>
  <si>
    <t>21:0244:000073:0003:0001:00</t>
  </si>
  <si>
    <t>068H  :951079:90</t>
  </si>
  <si>
    <t>21:0861:000084</t>
  </si>
  <si>
    <t>0902:R__02</t>
  </si>
  <si>
    <t>068H  :951080:00:------:--</t>
  </si>
  <si>
    <t>21:0861:000085</t>
  </si>
  <si>
    <t>21:0244:000074</t>
  </si>
  <si>
    <t>21:0244:000074:0003:0001:00</t>
  </si>
  <si>
    <t>068H  :951082:00:------:--</t>
  </si>
  <si>
    <t>21:0861:000086</t>
  </si>
  <si>
    <t>21:0244:000075</t>
  </si>
  <si>
    <t>21:0244:000075:0003:0001:00</t>
  </si>
  <si>
    <t>068H  :951083:10:------:--</t>
  </si>
  <si>
    <t>21:0861:000087</t>
  </si>
  <si>
    <t>21:0244:000076</t>
  </si>
  <si>
    <t>21:0244:000076:0003:0001:00</t>
  </si>
  <si>
    <t>068H  :951084:20:951083:10</t>
  </si>
  <si>
    <t>21:0861:000088</t>
  </si>
  <si>
    <t>21:0244:000076:0004:0001:00</t>
  </si>
  <si>
    <t>068H  :951085:00:------:--</t>
  </si>
  <si>
    <t>21:0861:000089</t>
  </si>
  <si>
    <t>21:0244:000077</t>
  </si>
  <si>
    <t>21:0244:000077:0003:0001:00</t>
  </si>
  <si>
    <t>068H  :951086:00:------:--</t>
  </si>
  <si>
    <t>21:0861:000090</t>
  </si>
  <si>
    <t>21:0244:000078</t>
  </si>
  <si>
    <t>21:0244:000078:0003:0001:00</t>
  </si>
  <si>
    <t>068H  :951087:00:------:--</t>
  </si>
  <si>
    <t>21:0861:000091</t>
  </si>
  <si>
    <t>21:0244:000079</t>
  </si>
  <si>
    <t>21:0244:000079:0003:0001:00</t>
  </si>
  <si>
    <t>068H  :951088:00:------:--</t>
  </si>
  <si>
    <t>21:0861:000092</t>
  </si>
  <si>
    <t>21:0244:000080</t>
  </si>
  <si>
    <t>21:0244:000080:0003:0001:00</t>
  </si>
  <si>
    <t>068H  :951089:00:------:--</t>
  </si>
  <si>
    <t>21:0861:000093</t>
  </si>
  <si>
    <t>21:0244:000081</t>
  </si>
  <si>
    <t>21:0244:000081:0003:0001:00</t>
  </si>
  <si>
    <t>068H  :951090:00:------:--</t>
  </si>
  <si>
    <t>21:0861:000094</t>
  </si>
  <si>
    <t>21:0244:000082</t>
  </si>
  <si>
    <t>21:0244:000082:0003:0001:00</t>
  </si>
  <si>
    <t>068H  :951091:00:------:--</t>
  </si>
  <si>
    <t>21:0861:000095</t>
  </si>
  <si>
    <t>21:0244:000083</t>
  </si>
  <si>
    <t>21:0244:000083:0003:0001:00</t>
  </si>
  <si>
    <t>068H  :951092:00:------:--</t>
  </si>
  <si>
    <t>21:0861:000096</t>
  </si>
  <si>
    <t>21:0244:000084</t>
  </si>
  <si>
    <t>21:0244:000084:0003:0001:00</t>
  </si>
  <si>
    <t>068H  :951093:90</t>
  </si>
  <si>
    <t>21:0861:000097</t>
  </si>
  <si>
    <t>069A  :951002:90</t>
  </si>
  <si>
    <t>21:0861:000098</t>
  </si>
  <si>
    <t>069A  :951003:00:------:--</t>
  </si>
  <si>
    <t>21:0861:000099</t>
  </si>
  <si>
    <t>21:0244:000085</t>
  </si>
  <si>
    <t>21:0244:000085:0003:0001:00</t>
  </si>
  <si>
    <t>069A  :951004:00:------:--</t>
  </si>
  <si>
    <t>21:0861:000100</t>
  </si>
  <si>
    <t>21:0244:000086</t>
  </si>
  <si>
    <t>21:0244:000086:0003:0001:00</t>
  </si>
  <si>
    <t>069A  :951005:00:------:--</t>
  </si>
  <si>
    <t>21:0861:000101</t>
  </si>
  <si>
    <t>21:0244:000087</t>
  </si>
  <si>
    <t>21:0244:000087:0003:0001:00</t>
  </si>
  <si>
    <t>069A  :951006:00:------:--</t>
  </si>
  <si>
    <t>21:0861:000102</t>
  </si>
  <si>
    <t>21:0244:000088</t>
  </si>
  <si>
    <t>21:0244:000088:0003:0001:00</t>
  </si>
  <si>
    <t>069A  :951007:00:------:--</t>
  </si>
  <si>
    <t>21:0861:000103</t>
  </si>
  <si>
    <t>21:0244:000089</t>
  </si>
  <si>
    <t>21:0244:000089:0003:0001:00</t>
  </si>
  <si>
    <t>069A  :951008:10:------:--</t>
  </si>
  <si>
    <t>21:0861:000104</t>
  </si>
  <si>
    <t>21:0244:000090</t>
  </si>
  <si>
    <t>21:0244:000090:0003:0001:00</t>
  </si>
  <si>
    <t>069A  :951009:20:951008:10</t>
  </si>
  <si>
    <t>21:0861:000105</t>
  </si>
  <si>
    <t>21:0244:000090:0004:0001:00</t>
  </si>
  <si>
    <t>069A  :951010:00:------:--</t>
  </si>
  <si>
    <t>21:0861:000106</t>
  </si>
  <si>
    <t>21:0244:000091</t>
  </si>
  <si>
    <t>21:0244:000091:0003:0001:00</t>
  </si>
  <si>
    <t>069A  :951011:00:------:--</t>
  </si>
  <si>
    <t>21:0861:000107</t>
  </si>
  <si>
    <t>21:0244:000092</t>
  </si>
  <si>
    <t>21:0244:000092:0003:0001:00</t>
  </si>
  <si>
    <t>069A  :951012:00:------:--</t>
  </si>
  <si>
    <t>21:0861:000108</t>
  </si>
  <si>
    <t>21:0244:000093</t>
  </si>
  <si>
    <t>21:0244:000093:0003:0001:00</t>
  </si>
  <si>
    <t>069A  :951013:00:------:--</t>
  </si>
  <si>
    <t>21:0861:000109</t>
  </si>
  <si>
    <t>21:0244:000094</t>
  </si>
  <si>
    <t>21:0244:000094:0003:0001:00</t>
  </si>
  <si>
    <t>069A  :951014:00:------:--</t>
  </si>
  <si>
    <t>21:0861:000110</t>
  </si>
  <si>
    <t>21:0244:000095</t>
  </si>
  <si>
    <t>21:0244:000095:0003:0001:00</t>
  </si>
  <si>
    <t>069A  :951015:00:------:--</t>
  </si>
  <si>
    <t>21:0861:000111</t>
  </si>
  <si>
    <t>21:0244:000096</t>
  </si>
  <si>
    <t>21:0244:000096:0003:0001:00</t>
  </si>
  <si>
    <t>069A  :951016:00:------:--</t>
  </si>
  <si>
    <t>21:0861:000112</t>
  </si>
  <si>
    <t>21:0244:000097</t>
  </si>
  <si>
    <t>21:0244:000097:0003:0001:00</t>
  </si>
  <si>
    <t>069A  :951017:00:------:--</t>
  </si>
  <si>
    <t>21:0861:000113</t>
  </si>
  <si>
    <t>21:0244:000098</t>
  </si>
  <si>
    <t>21:0244:000098:0003:0001:00</t>
  </si>
  <si>
    <t>069A  :951018:00:------:--</t>
  </si>
  <si>
    <t>21:0861:000114</t>
  </si>
  <si>
    <t>21:0244:000099</t>
  </si>
  <si>
    <t>21:0244:000099:0003:0001:00</t>
  </si>
  <si>
    <t>069A  :951019:00:------:--</t>
  </si>
  <si>
    <t>21:0861:000115</t>
  </si>
  <si>
    <t>21:0244:000100</t>
  </si>
  <si>
    <t>21:0244:000100:0003:0001:00</t>
  </si>
  <si>
    <t>069A  :951020:00:------:--</t>
  </si>
  <si>
    <t>21:0861:000116</t>
  </si>
  <si>
    <t>21:0244:000101</t>
  </si>
  <si>
    <t>21:0244:000101:0003:0001:00</t>
  </si>
  <si>
    <t>069A  :951022:00:------:--</t>
  </si>
  <si>
    <t>21:0861:000117</t>
  </si>
  <si>
    <t>21:0244:000102</t>
  </si>
  <si>
    <t>21:0244:000102:0003:0001:00</t>
  </si>
  <si>
    <t>069A  :951023:00:------:--</t>
  </si>
  <si>
    <t>21:0861:000118</t>
  </si>
  <si>
    <t>21:0244:000103</t>
  </si>
  <si>
    <t>21:0244:000103:0003:0001:00</t>
  </si>
  <si>
    <t>069A  :951024:00:------:--</t>
  </si>
  <si>
    <t>21:0861:000119</t>
  </si>
  <si>
    <t>21:0244:000104</t>
  </si>
  <si>
    <t>21:0244:000104:0003:0001:00</t>
  </si>
  <si>
    <t>069A  :951025:10:------:--</t>
  </si>
  <si>
    <t>21:0861:000120</t>
  </si>
  <si>
    <t>21:0244:000105</t>
  </si>
  <si>
    <t>21:0244:000105:0003:0001:00</t>
  </si>
  <si>
    <t>069A  :951026:20:951025:10</t>
  </si>
  <si>
    <t>21:0861:000121</t>
  </si>
  <si>
    <t>21:0244:000105:0004:0001:00</t>
  </si>
  <si>
    <t>069A  :951027:00:------:--</t>
  </si>
  <si>
    <t>21:0861:000122</t>
  </si>
  <si>
    <t>21:0244:000106</t>
  </si>
  <si>
    <t>21:0244:000106:0003:0001:00</t>
  </si>
  <si>
    <t>069A  :951028:00:------:--</t>
  </si>
  <si>
    <t>21:0861:000123</t>
  </si>
  <si>
    <t>21:0244:000107</t>
  </si>
  <si>
    <t>21:0244:000107:0003:0001:00</t>
  </si>
  <si>
    <t>069A  :951029:00:------:--</t>
  </si>
  <si>
    <t>21:0861:000124</t>
  </si>
  <si>
    <t>21:0244:000108</t>
  </si>
  <si>
    <t>21:0244:000108:0003:0001:00</t>
  </si>
  <si>
    <t>069A  :951030:00:------:--</t>
  </si>
  <si>
    <t>21:0861:000125</t>
  </si>
  <si>
    <t>21:0244:000109</t>
  </si>
  <si>
    <t>21:0244:000109:0003:0001:00</t>
  </si>
  <si>
    <t>069A  :951031:00:------:--</t>
  </si>
  <si>
    <t>21:0861:000126</t>
  </si>
  <si>
    <t>21:0244:000110</t>
  </si>
  <si>
    <t>21:0244:000110:0003:0001:00</t>
  </si>
  <si>
    <t>069A  :951032:00:------:--</t>
  </si>
  <si>
    <t>21:0861:000127</t>
  </si>
  <si>
    <t>21:0244:000111</t>
  </si>
  <si>
    <t>21:0244:000111:0003:0001:00</t>
  </si>
  <si>
    <t>069A  :951033:90</t>
  </si>
  <si>
    <t>21:0861:000128</t>
  </si>
  <si>
    <t>069A  :951034:00:------:--</t>
  </si>
  <si>
    <t>21:0861:000129</t>
  </si>
  <si>
    <t>21:0244:000112</t>
  </si>
  <si>
    <t>21:0244:000112:0003:0001:00</t>
  </si>
  <si>
    <t>069A  :951035:00:------:--</t>
  </si>
  <si>
    <t>21:0861:000130</t>
  </si>
  <si>
    <t>21:0244:000113</t>
  </si>
  <si>
    <t>21:0244:000113:0003:0001:00</t>
  </si>
  <si>
    <t>069A  :951036:00:------:--</t>
  </si>
  <si>
    <t>21:0861:000131</t>
  </si>
  <si>
    <t>21:0244:000114</t>
  </si>
  <si>
    <t>21:0244:000114:0003:0001:00</t>
  </si>
  <si>
    <t>069A  :951037:00:------:--</t>
  </si>
  <si>
    <t>21:0861:000132</t>
  </si>
  <si>
    <t>21:0244:000115</t>
  </si>
  <si>
    <t>21:0244:000115:0003:0001:00</t>
  </si>
  <si>
    <t>069A  :951038:00:------:--</t>
  </si>
  <si>
    <t>21:0861:000133</t>
  </si>
  <si>
    <t>21:0244:000116</t>
  </si>
  <si>
    <t>21:0244:000116:0003:0001:00</t>
  </si>
  <si>
    <t>069A  :951039:00:------:--</t>
  </si>
  <si>
    <t>21:0861:000134</t>
  </si>
  <si>
    <t>21:0244:000117</t>
  </si>
  <si>
    <t>21:0244:000117:0003:0001:00</t>
  </si>
  <si>
    <t>069A  :951040:00:------:--</t>
  </si>
  <si>
    <t>21:0861:000135</t>
  </si>
  <si>
    <t>21:0244:000118</t>
  </si>
  <si>
    <t>21:0244:000118:0003:0001:00</t>
  </si>
  <si>
    <t>069A  :951042:00:------:--</t>
  </si>
  <si>
    <t>21:0861:000136</t>
  </si>
  <si>
    <t>21:0244:000119</t>
  </si>
  <si>
    <t>21:0244:000119:0003:0001:00</t>
  </si>
  <si>
    <t>069A  :951043:00:------:--</t>
  </si>
  <si>
    <t>21:0861:000137</t>
  </si>
  <si>
    <t>21:0244:000120</t>
  </si>
  <si>
    <t>21:0244:000120:0003:0001:00</t>
  </si>
  <si>
    <t>069A  :951044:10:------:--</t>
  </si>
  <si>
    <t>21:0861:000138</t>
  </si>
  <si>
    <t>21:0244:000121</t>
  </si>
  <si>
    <t>21:0244:000121:0003:0001:00</t>
  </si>
  <si>
    <t>069A  :951045:20:951044:10</t>
  </si>
  <si>
    <t>21:0861:000139</t>
  </si>
  <si>
    <t>21:0244:000121:0004:0001:00</t>
  </si>
  <si>
    <t>069A  :951046:90</t>
  </si>
  <si>
    <t>21:0861:000140</t>
  </si>
  <si>
    <t>069A  :951047:00:------:--</t>
  </si>
  <si>
    <t>21:0861:000141</t>
  </si>
  <si>
    <t>21:0244:000122</t>
  </si>
  <si>
    <t>21:0244:000122:0003:0001:00</t>
  </si>
  <si>
    <t>069A  :951048:00:------:--</t>
  </si>
  <si>
    <t>21:0861:000142</t>
  </si>
  <si>
    <t>21:0244:000123</t>
  </si>
  <si>
    <t>21:0244:000123:0003:0001:00</t>
  </si>
  <si>
    <t>069A  :951049:00:------:--</t>
  </si>
  <si>
    <t>21:0861:000143</t>
  </si>
  <si>
    <t>21:0244:000124</t>
  </si>
  <si>
    <t>21:0244:000124:0003:0001:00</t>
  </si>
  <si>
    <t>069A  :951050:00:------:--</t>
  </si>
  <si>
    <t>21:0861:000144</t>
  </si>
  <si>
    <t>21:0244:000125</t>
  </si>
  <si>
    <t>21:0244:000125:0003:0001:00</t>
  </si>
  <si>
    <t>069A  :951051:00:------:--</t>
  </si>
  <si>
    <t>21:0861:000145</t>
  </si>
  <si>
    <t>21:0244:000126</t>
  </si>
  <si>
    <t>21:0244:000126:0003:0001:00</t>
  </si>
  <si>
    <t>069A  :951052:00:------:--</t>
  </si>
  <si>
    <t>21:0861:000146</t>
  </si>
  <si>
    <t>21:0244:000127</t>
  </si>
  <si>
    <t>21:0244:000127:0003:0001:00</t>
  </si>
  <si>
    <t>069A  :951053:00:------:--</t>
  </si>
  <si>
    <t>21:0861:000147</t>
  </si>
  <si>
    <t>21:0244:000128</t>
  </si>
  <si>
    <t>21:0244:000128:0003:0001:00</t>
  </si>
  <si>
    <t>069A  :951054:00:------:--</t>
  </si>
  <si>
    <t>21:0861:000148</t>
  </si>
  <si>
    <t>21:0244:000129</t>
  </si>
  <si>
    <t>21:0244:000129:0003:0001:00</t>
  </si>
  <si>
    <t>069A  :951055:00:------:--</t>
  </si>
  <si>
    <t>21:0861:000149</t>
  </si>
  <si>
    <t>21:0244:000130</t>
  </si>
  <si>
    <t>21:0244:000130:0003:0001:00</t>
  </si>
  <si>
    <t>069A  :951056:00:------:--</t>
  </si>
  <si>
    <t>21:0861:000150</t>
  </si>
  <si>
    <t>21:0244:000131</t>
  </si>
  <si>
    <t>21:0244:000131:0003:0001:00</t>
  </si>
  <si>
    <t>069A  :951057:00:------:--</t>
  </si>
  <si>
    <t>21:0861:000151</t>
  </si>
  <si>
    <t>21:0244:000132</t>
  </si>
  <si>
    <t>21:0244:000132:0003:0001:00</t>
  </si>
  <si>
    <t>069A  :951058:00:------:--</t>
  </si>
  <si>
    <t>21:0861:000152</t>
  </si>
  <si>
    <t>21:0244:000133</t>
  </si>
  <si>
    <t>21:0244:000133:0003:0001:00</t>
  </si>
  <si>
    <t>069A  :951059:00:------:--</t>
  </si>
  <si>
    <t>21:0861:000153</t>
  </si>
  <si>
    <t>21:0244:000134</t>
  </si>
  <si>
    <t>21:0244:000134:0003:0001:00</t>
  </si>
  <si>
    <t>069A  :951060:00:------:--</t>
  </si>
  <si>
    <t>21:0861:000154</t>
  </si>
  <si>
    <t>21:0244:000135</t>
  </si>
  <si>
    <t>21:0244:000135:0003:0001:00</t>
  </si>
  <si>
    <t>069A  :951062:00:------:--</t>
  </si>
  <si>
    <t>21:0861:000155</t>
  </si>
  <si>
    <t>21:0244:000136</t>
  </si>
  <si>
    <t>21:0244:000136:0003:0001:00</t>
  </si>
  <si>
    <t>069A  :951063:10:------:--</t>
  </si>
  <si>
    <t>21:0861:000156</t>
  </si>
  <si>
    <t>21:0244:000137</t>
  </si>
  <si>
    <t>21:0244:000137:0003:0001:00</t>
  </si>
  <si>
    <t>069A  :951064:20:951063:10</t>
  </si>
  <si>
    <t>21:0861:000157</t>
  </si>
  <si>
    <t>21:0244:000137:0004:0001:00</t>
  </si>
  <si>
    <t>069A  :951065:00:------:--</t>
  </si>
  <si>
    <t>21:0861:000158</t>
  </si>
  <si>
    <t>21:0244:000138</t>
  </si>
  <si>
    <t>21:0244:000138:0003:0001:00</t>
  </si>
  <si>
    <t>069A  :951066:00:------:--</t>
  </si>
  <si>
    <t>21:0861:000159</t>
  </si>
  <si>
    <t>21:0244:000139</t>
  </si>
  <si>
    <t>21:0244:000139:0003:0001:00</t>
  </si>
  <si>
    <t>069A  :951067:00:------:--</t>
  </si>
  <si>
    <t>21:0861:000160</t>
  </si>
  <si>
    <t>21:0244:000140</t>
  </si>
  <si>
    <t>21:0244:000140:0003:0001:00</t>
  </si>
  <si>
    <t>069A  :951068:00:------:--</t>
  </si>
  <si>
    <t>21:0861:000161</t>
  </si>
  <si>
    <t>21:0244:000141</t>
  </si>
  <si>
    <t>21:0244:000141:0003:0001:00</t>
  </si>
  <si>
    <t>069A  :951069:00:------:--</t>
  </si>
  <si>
    <t>21:0861:000162</t>
  </si>
  <si>
    <t>21:0244:000142</t>
  </si>
  <si>
    <t>21:0244:000142:0003:0001:00</t>
  </si>
  <si>
    <t>069A  :951070:00:------:--</t>
  </si>
  <si>
    <t>21:0861:000163</t>
  </si>
  <si>
    <t>21:0244:000143</t>
  </si>
  <si>
    <t>21:0244:000143:0003:0001:00</t>
  </si>
  <si>
    <t>069A  :951071:90</t>
  </si>
  <si>
    <t>21:0861:000164</t>
  </si>
  <si>
    <t>069A  :951072:00:------:--</t>
  </si>
  <si>
    <t>21:0861:000165</t>
  </si>
  <si>
    <t>21:0244:000144</t>
  </si>
  <si>
    <t>21:0244:000144:0003:0001:00</t>
  </si>
  <si>
    <t>069A  :951073:00:------:--</t>
  </si>
  <si>
    <t>21:0861:000166</t>
  </si>
  <si>
    <t>21:0244:000145</t>
  </si>
  <si>
    <t>21:0244:000145:0003:0001:00</t>
  </si>
  <si>
    <t>069A  :951074:00:------:--</t>
  </si>
  <si>
    <t>21:0861:000167</t>
  </si>
  <si>
    <t>21:0244:000146</t>
  </si>
  <si>
    <t>21:0244:000146:0003:0001:00</t>
  </si>
  <si>
    <t>069A  :951075:00:------:--</t>
  </si>
  <si>
    <t>21:0861:000168</t>
  </si>
  <si>
    <t>21:0244:000147</t>
  </si>
  <si>
    <t>21:0244:000147:0003:0001:00</t>
  </si>
  <si>
    <t>069A  :951076:00:------:--</t>
  </si>
  <si>
    <t>21:0861:000169</t>
  </si>
  <si>
    <t>21:0244:000148</t>
  </si>
  <si>
    <t>21:0244:000148:0003:0001:00</t>
  </si>
  <si>
    <t>069A  :951077:00:------:--</t>
  </si>
  <si>
    <t>21:0861:000170</t>
  </si>
  <si>
    <t>21:0244:000149</t>
  </si>
  <si>
    <t>21:0244:000149:0003:0001:00</t>
  </si>
  <si>
    <t>069A  :951078:00:------:--</t>
  </si>
  <si>
    <t>21:0861:000171</t>
  </si>
  <si>
    <t>21:0244:000150</t>
  </si>
  <si>
    <t>21:0244:000150:0003:0001:00</t>
  </si>
  <si>
    <t>069A  :951079:00:------:--</t>
  </si>
  <si>
    <t>21:0861:000172</t>
  </si>
  <si>
    <t>21:0244:000151</t>
  </si>
  <si>
    <t>21:0244:000151:0003:0001:00</t>
  </si>
  <si>
    <t>069A  :951080:00:------:--</t>
  </si>
  <si>
    <t>21:0861:000173</t>
  </si>
  <si>
    <t>21:0244:000152</t>
  </si>
  <si>
    <t>21:0244:000152:0003:0001:00</t>
  </si>
  <si>
    <t>069A  :951082:00:------:--</t>
  </si>
  <si>
    <t>21:0861:000174</t>
  </si>
  <si>
    <t>21:0244:000153</t>
  </si>
  <si>
    <t>21:0244:000153:0003:0001:00</t>
  </si>
  <si>
    <t>069A  :951083:00:------:--</t>
  </si>
  <si>
    <t>21:0861:000175</t>
  </si>
  <si>
    <t>21:0244:000154</t>
  </si>
  <si>
    <t>21:0244:000154:0003:0001:00</t>
  </si>
  <si>
    <t>069A  :951084:00:------:--</t>
  </si>
  <si>
    <t>21:0861:000176</t>
  </si>
  <si>
    <t>21:0244:000155</t>
  </si>
  <si>
    <t>21:0244:000155:0003:0001:00</t>
  </si>
  <si>
    <t>069A  :951085:00:------:--</t>
  </si>
  <si>
    <t>21:0861:000177</t>
  </si>
  <si>
    <t>21:0244:000156</t>
  </si>
  <si>
    <t>21:0244:000156:0003:0001:00</t>
  </si>
  <si>
    <t>069A  :951086:00:------:--</t>
  </si>
  <si>
    <t>21:0861:000178</t>
  </si>
  <si>
    <t>21:0244:000157</t>
  </si>
  <si>
    <t>21:0244:000157:0003:0001:00</t>
  </si>
  <si>
    <t>069A  :951087:00:------:--</t>
  </si>
  <si>
    <t>21:0861:000179</t>
  </si>
  <si>
    <t>21:0244:000158</t>
  </si>
  <si>
    <t>21:0244:000158:0003:0001:00</t>
  </si>
  <si>
    <t>069A  :951088:00:------:--</t>
  </si>
  <si>
    <t>21:0861:000180</t>
  </si>
  <si>
    <t>21:0244:000159</t>
  </si>
  <si>
    <t>21:0244:000159:0003:0001:00</t>
  </si>
  <si>
    <t>069A  :951089:00:------:--</t>
  </si>
  <si>
    <t>21:0861:000181</t>
  </si>
  <si>
    <t>21:0244:000160</t>
  </si>
  <si>
    <t>21:0244:000160:0003:0001:00</t>
  </si>
  <si>
    <t>069A  :951090:00:------:--</t>
  </si>
  <si>
    <t>21:0861:000182</t>
  </si>
  <si>
    <t>21:0244:000161</t>
  </si>
  <si>
    <t>21:0244:000161:0003:0001:00</t>
  </si>
  <si>
    <t>069A  :951091:10:------:--</t>
  </si>
  <si>
    <t>21:0861:000183</t>
  </si>
  <si>
    <t>21:0244:000162</t>
  </si>
  <si>
    <t>21:0244:000162:0003:0001:00</t>
  </si>
  <si>
    <t>069A  :951092:20:951091:10</t>
  </si>
  <si>
    <t>21:0861:000184</t>
  </si>
  <si>
    <t>21:0244:000162:0004:0001:00</t>
  </si>
  <si>
    <t>069A  :951093:00:------:--</t>
  </si>
  <si>
    <t>21:0861:000185</t>
  </si>
  <si>
    <t>21:0244:000163</t>
  </si>
  <si>
    <t>21:0244:000163:0003:0001:00</t>
  </si>
  <si>
    <t>069A  :951094:00:------:--</t>
  </si>
  <si>
    <t>21:0861:000186</t>
  </si>
  <si>
    <t>21:0244:000164</t>
  </si>
  <si>
    <t>21:0244:000164:0003:0001:00</t>
  </si>
  <si>
    <t>069A  :951095:00:------:--</t>
  </si>
  <si>
    <t>21:0861:000187</t>
  </si>
  <si>
    <t>21:0244:000165</t>
  </si>
  <si>
    <t>21:0244:000165:0003:0001:00</t>
  </si>
  <si>
    <t>069A  :951096:00:------:--</t>
  </si>
  <si>
    <t>21:0861:000188</t>
  </si>
  <si>
    <t>21:0244:000166</t>
  </si>
  <si>
    <t>21:0244:000166:0003:0001:00</t>
  </si>
  <si>
    <t>069A  :951097:00:------:--</t>
  </si>
  <si>
    <t>21:0861:000189</t>
  </si>
  <si>
    <t>21:0244:000167</t>
  </si>
  <si>
    <t>21:0244:000167:0003:0001:00</t>
  </si>
  <si>
    <t>069A  :951098:00:------:--</t>
  </si>
  <si>
    <t>21:0861:000190</t>
  </si>
  <si>
    <t>21:0244:000168</t>
  </si>
  <si>
    <t>21:0244:000168:0003:0001:00</t>
  </si>
  <si>
    <t>069A  :951099:00:------:--</t>
  </si>
  <si>
    <t>21:0861:000191</t>
  </si>
  <si>
    <t>21:0244:000169</t>
  </si>
  <si>
    <t>21:0244:000169:0003:0001:00</t>
  </si>
  <si>
    <t>069A  :951100:90</t>
  </si>
  <si>
    <t>21:0861:000192</t>
  </si>
  <si>
    <t>069A  :951102:00:------:--</t>
  </si>
  <si>
    <t>21:0861:000193</t>
  </si>
  <si>
    <t>21:0244:000170</t>
  </si>
  <si>
    <t>21:0244:000170:0003:0001:00</t>
  </si>
  <si>
    <t>069A  :951103:00:------:--</t>
  </si>
  <si>
    <t>21:0861:000194</t>
  </si>
  <si>
    <t>21:0244:000171</t>
  </si>
  <si>
    <t>21:0244:000171:0003:0001:00</t>
  </si>
  <si>
    <t>069A  :951104:00:------:--</t>
  </si>
  <si>
    <t>21:0861:000195</t>
  </si>
  <si>
    <t>21:0244:000172</t>
  </si>
  <si>
    <t>21:0244:000172:0003:0001:00</t>
  </si>
  <si>
    <t>069A  :951105:10:------:--</t>
  </si>
  <si>
    <t>21:0861:000196</t>
  </si>
  <si>
    <t>21:0244:000173</t>
  </si>
  <si>
    <t>21:0244:000173:0003:0001:00</t>
  </si>
  <si>
    <t>069A  :951106:20:951105:10</t>
  </si>
  <si>
    <t>21:0861:000197</t>
  </si>
  <si>
    <t>21:0244:000173:0004:0001:00</t>
  </si>
  <si>
    <t>069A  :951107:00:------:--</t>
  </si>
  <si>
    <t>21:0861:000198</t>
  </si>
  <si>
    <t>21:0244:000174</t>
  </si>
  <si>
    <t>21:0244:000174:0003:0001:00</t>
  </si>
  <si>
    <t>069A  :951108:00:------:--</t>
  </si>
  <si>
    <t>21:0861:000199</t>
  </si>
  <si>
    <t>21:0244:000175</t>
  </si>
  <si>
    <t>21:0244:000175:0003:0001:00</t>
  </si>
  <si>
    <t>069A  :951109:00:------:--</t>
  </si>
  <si>
    <t>21:0861:000200</t>
  </si>
  <si>
    <t>21:0244:000176</t>
  </si>
  <si>
    <t>21:0244:000176:0003:0001:00</t>
  </si>
  <si>
    <t>069A  :951110:00:------:--</t>
  </si>
  <si>
    <t>21:0861:000201</t>
  </si>
  <si>
    <t>21:0244:000177</t>
  </si>
  <si>
    <t>21:0244:000177:0003:0001:00</t>
  </si>
  <si>
    <t>069A  :951111:00:------:--</t>
  </si>
  <si>
    <t>21:0861:000202</t>
  </si>
  <si>
    <t>21:0244:000178</t>
  </si>
  <si>
    <t>21:0244:000178:0003:0001:00</t>
  </si>
  <si>
    <t>069A  :951112:00:------:--</t>
  </si>
  <si>
    <t>21:0861:000203</t>
  </si>
  <si>
    <t>21:0244:000179</t>
  </si>
  <si>
    <t>21:0244:000179:0003:0001:00</t>
  </si>
  <si>
    <t>069A  :951113:00:------:--</t>
  </si>
  <si>
    <t>21:0861:000204</t>
  </si>
  <si>
    <t>21:0244:000180</t>
  </si>
  <si>
    <t>21:0244:000180:0003:0001:00</t>
  </si>
  <si>
    <t>069A  :951114:00:------:--</t>
  </si>
  <si>
    <t>21:0861:000205</t>
  </si>
  <si>
    <t>21:0244:000181</t>
  </si>
  <si>
    <t>21:0244:000181:0003:0001:00</t>
  </si>
  <si>
    <t>069A  :951115:00:------:--</t>
  </si>
  <si>
    <t>21:0861:000206</t>
  </si>
  <si>
    <t>21:0244:000182</t>
  </si>
  <si>
    <t>21:0244:000182:0003:0001:00</t>
  </si>
  <si>
    <t>069A  :951116:00:------:--</t>
  </si>
  <si>
    <t>21:0861:000207</t>
  </si>
  <si>
    <t>21:0244:000183</t>
  </si>
  <si>
    <t>21:0244:000183:0003:0001:00</t>
  </si>
  <si>
    <t>069A  :951117:90</t>
  </si>
  <si>
    <t>21:0861:000208</t>
  </si>
  <si>
    <t>069A  :951118:00:------:--</t>
  </si>
  <si>
    <t>21:0861:000209</t>
  </si>
  <si>
    <t>21:0244:000184</t>
  </si>
  <si>
    <t>21:0244:000184:0003:0001:00</t>
  </si>
  <si>
    <t>069A  :951119:00:------:--</t>
  </si>
  <si>
    <t>21:0861:000210</t>
  </si>
  <si>
    <t>21:0244:000185</t>
  </si>
  <si>
    <t>21:0244:000185:0003:0001:00</t>
  </si>
  <si>
    <t>069A  :951120:00:------:--</t>
  </si>
  <si>
    <t>21:0861:000211</t>
  </si>
  <si>
    <t>21:0244:000186</t>
  </si>
  <si>
    <t>21:0244:000186:0003:0001:00</t>
  </si>
  <si>
    <t>069A  :951122:00:------:--</t>
  </si>
  <si>
    <t>21:0861:000212</t>
  </si>
  <si>
    <t>21:0244:000187</t>
  </si>
  <si>
    <t>21:0244:000187:0003:0001:00</t>
  </si>
  <si>
    <t>069A  :951123:00:------:--</t>
  </si>
  <si>
    <t>21:0861:000213</t>
  </si>
  <si>
    <t>21:0244:000188</t>
  </si>
  <si>
    <t>21:0244:000188:0003:0001:00</t>
  </si>
  <si>
    <t>069A  :951124:00:------:--</t>
  </si>
  <si>
    <t>21:0861:000214</t>
  </si>
  <si>
    <t>21:0244:000189</t>
  </si>
  <si>
    <t>21:0244:000189:0003:0001:00</t>
  </si>
  <si>
    <t>069A  :951125:10:------:--</t>
  </si>
  <si>
    <t>21:0861:000215</t>
  </si>
  <si>
    <t>21:0244:000190</t>
  </si>
  <si>
    <t>21:0244:000190:0003:0001:00</t>
  </si>
  <si>
    <t>069A  :951126:20:951125:10</t>
  </si>
  <si>
    <t>21:0861:000216</t>
  </si>
  <si>
    <t>21:0244:000190:0004:0001:00</t>
  </si>
  <si>
    <t>069A  :951127:00:------:--</t>
  </si>
  <si>
    <t>21:0861:000217</t>
  </si>
  <si>
    <t>21:0244:000191</t>
  </si>
  <si>
    <t>21:0244:000191:0003:0001:00</t>
  </si>
  <si>
    <t>069A  :951128:00:------:--</t>
  </si>
  <si>
    <t>21:0861:000218</t>
  </si>
  <si>
    <t>21:0244:000192</t>
  </si>
  <si>
    <t>21:0244:000192:0003:0001:00</t>
  </si>
  <si>
    <t>069A  :951129:00:------:--</t>
  </si>
  <si>
    <t>21:0861:000219</t>
  </si>
  <si>
    <t>21:0244:000193</t>
  </si>
  <si>
    <t>21:0244:000193:0003:0001:00</t>
  </si>
  <si>
    <t>069A  :951130:00:------:--</t>
  </si>
  <si>
    <t>21:0861:000220</t>
  </si>
  <si>
    <t>21:0244:000194</t>
  </si>
  <si>
    <t>21:0244:000194:0003:0001:00</t>
  </si>
  <si>
    <t>069A  :951131:00:------:--</t>
  </si>
  <si>
    <t>21:0861:000221</t>
  </si>
  <si>
    <t>21:0244:000195</t>
  </si>
  <si>
    <t>21:0244:000195:0003:0001:00</t>
  </si>
  <si>
    <t>069A  :951132:00:------:--</t>
  </si>
  <si>
    <t>21:0861:000222</t>
  </si>
  <si>
    <t>21:0244:000196</t>
  </si>
  <si>
    <t>21:0244:000196:0003:0001:00</t>
  </si>
  <si>
    <t>069A  :951133:00:------:--</t>
  </si>
  <si>
    <t>21:0861:000223</t>
  </si>
  <si>
    <t>21:0244:000197</t>
  </si>
  <si>
    <t>21:0244:000197:0003:0001:00</t>
  </si>
  <si>
    <t>069A  :951134:00:------:--</t>
  </si>
  <si>
    <t>21:0861:000224</t>
  </si>
  <si>
    <t>21:0244:000198</t>
  </si>
  <si>
    <t>21:0244:000198:0003:0001:00</t>
  </si>
  <si>
    <t>069A  :951135:00:------:--</t>
  </si>
  <si>
    <t>21:0861:000225</t>
  </si>
  <si>
    <t>21:0244:000199</t>
  </si>
  <si>
    <t>21:0244:000199:0003:0001:00</t>
  </si>
  <si>
    <t>069A  :951136:90</t>
  </si>
  <si>
    <t>21:0861:000226</t>
  </si>
  <si>
    <t>069A  :951137:00:------:--</t>
  </si>
  <si>
    <t>21:0861:000227</t>
  </si>
  <si>
    <t>21:0244:000200</t>
  </si>
  <si>
    <t>21:0244:000200:0003:0001:00</t>
  </si>
  <si>
    <t>069A  :951138:00:------:--</t>
  </si>
  <si>
    <t>21:0861:000228</t>
  </si>
  <si>
    <t>21:0244:000201</t>
  </si>
  <si>
    <t>21:0244:000201:0003:0001:00</t>
  </si>
  <si>
    <t>069A  :951139:00:------:--</t>
  </si>
  <si>
    <t>21:0861:000229</t>
  </si>
  <si>
    <t>21:0244:000202</t>
  </si>
  <si>
    <t>21:0244:000202:0003:0001:00</t>
  </si>
  <si>
    <t>069A  :951140:00:------:--</t>
  </si>
  <si>
    <t>21:0861:000230</t>
  </si>
  <si>
    <t>21:0244:000203</t>
  </si>
  <si>
    <t>21:0244:000203:0003:0001:00</t>
  </si>
  <si>
    <t>069A  :951142:00:------:--</t>
  </si>
  <si>
    <t>21:0861:000231</t>
  </si>
  <si>
    <t>21:0244:000204</t>
  </si>
  <si>
    <t>21:0244:000204:0003:0001:00</t>
  </si>
  <si>
    <t>069A  :951143:00:------:--</t>
  </si>
  <si>
    <t>21:0861:000232</t>
  </si>
  <si>
    <t>21:0244:000205</t>
  </si>
  <si>
    <t>21:0244:000205:0003:0001:00</t>
  </si>
  <si>
    <t>069A  :951144:10:------:--</t>
  </si>
  <si>
    <t>21:0861:000233</t>
  </si>
  <si>
    <t>21:0244:000206</t>
  </si>
  <si>
    <t>21:0244:000206:0003:0001:00</t>
  </si>
  <si>
    <t>069A  :951145:20:951144:10</t>
  </si>
  <si>
    <t>21:0861:000234</t>
  </si>
  <si>
    <t>21:0244:000206:0004:0001:00</t>
  </si>
  <si>
    <t>069A  :951146:00:------:--</t>
  </si>
  <si>
    <t>21:0861:000235</t>
  </si>
  <si>
    <t>21:0244:000207</t>
  </si>
  <si>
    <t>21:0244:000207:0003:0001:00</t>
  </si>
  <si>
    <t>069A  :951147:00:------:--</t>
  </si>
  <si>
    <t>21:0861:000236</t>
  </si>
  <si>
    <t>21:0244:000208</t>
  </si>
  <si>
    <t>21:0244:000208:0003:0001:00</t>
  </si>
  <si>
    <t>069A  :951148:00:------:--</t>
  </si>
  <si>
    <t>21:0861:000237</t>
  </si>
  <si>
    <t>21:0244:000209</t>
  </si>
  <si>
    <t>21:0244:000209:0003:0001:00</t>
  </si>
  <si>
    <t>069A  :951149:00:------:--</t>
  </si>
  <si>
    <t>21:0861:000238</t>
  </si>
  <si>
    <t>21:0244:000210</t>
  </si>
  <si>
    <t>21:0244:000210:0003:0001:00</t>
  </si>
  <si>
    <t>069A  :951150:00:------:--</t>
  </si>
  <si>
    <t>21:0861:000239</t>
  </si>
  <si>
    <t>21:0244:000211</t>
  </si>
  <si>
    <t>21:0244:000211:0003:0001:00</t>
  </si>
  <si>
    <t>069A  :951151:00:------:--</t>
  </si>
  <si>
    <t>21:0861:000240</t>
  </si>
  <si>
    <t>21:0244:000212</t>
  </si>
  <si>
    <t>21:0244:000212:0003:0001:00</t>
  </si>
  <si>
    <t>069A  :951152:00:------:--</t>
  </si>
  <si>
    <t>21:0861:000241</t>
  </si>
  <si>
    <t>21:0244:000213</t>
  </si>
  <si>
    <t>21:0244:000213:0003:0001:00</t>
  </si>
  <si>
    <t>069A  :951153:00:------:--</t>
  </si>
  <si>
    <t>21:0861:000242</t>
  </si>
  <si>
    <t>21:0244:000214</t>
  </si>
  <si>
    <t>21:0244:000214:0003:0001:00</t>
  </si>
  <si>
    <t>069A  :951154:90</t>
  </si>
  <si>
    <t>21:0861:000243</t>
  </si>
  <si>
    <t>069A  :951155:00:------:--</t>
  </si>
  <si>
    <t>21:0861:000244</t>
  </si>
  <si>
    <t>21:0244:000215</t>
  </si>
  <si>
    <t>21:0244:000215:0003:0001:00</t>
  </si>
  <si>
    <t>069A  :951156:00:------:--</t>
  </si>
  <si>
    <t>21:0861:000245</t>
  </si>
  <si>
    <t>21:0244:000216</t>
  </si>
  <si>
    <t>21:0244:000216:0003:0001:00</t>
  </si>
  <si>
    <t>069A  :951157:00:------:--</t>
  </si>
  <si>
    <t>21:0861:000246</t>
  </si>
  <si>
    <t>21:0244:000217</t>
  </si>
  <si>
    <t>21:0244:000217:0003:0001:00</t>
  </si>
  <si>
    <t>069A  :951158:00:------:--</t>
  </si>
  <si>
    <t>21:0861:000247</t>
  </si>
  <si>
    <t>21:0244:000218</t>
  </si>
  <si>
    <t>21:0244:000218:0003:0001:00</t>
  </si>
  <si>
    <t>069A  :951159:00:------:--</t>
  </si>
  <si>
    <t>21:0861:000248</t>
  </si>
  <si>
    <t>21:0244:000219</t>
  </si>
  <si>
    <t>21:0244:000219:0003:0001:00</t>
  </si>
  <si>
    <t>069A  :951160:00:------:--</t>
  </si>
  <si>
    <t>21:0861:000249</t>
  </si>
  <si>
    <t>21:0244:000220</t>
  </si>
  <si>
    <t>21:0244:000220:0003:0001:00</t>
  </si>
  <si>
    <t>069A  :951162:00:------:--</t>
  </si>
  <si>
    <t>21:0861:000250</t>
  </si>
  <si>
    <t>21:0244:000221</t>
  </si>
  <si>
    <t>21:0244:000221:0003:0001:00</t>
  </si>
  <si>
    <t>069A  :951163:00:------:--</t>
  </si>
  <si>
    <t>21:0861:000251</t>
  </si>
  <si>
    <t>21:0244:000222</t>
  </si>
  <si>
    <t>21:0244:000222:0003:0001:00</t>
  </si>
  <si>
    <t>069A  :951164:00:------:--</t>
  </si>
  <si>
    <t>21:0861:000252</t>
  </si>
  <si>
    <t>21:0244:000223</t>
  </si>
  <si>
    <t>21:0244:000223:0003:0001:00</t>
  </si>
  <si>
    <t>069A  :951165:00:------:--</t>
  </si>
  <si>
    <t>21:0861:000253</t>
  </si>
  <si>
    <t>21:0244:000224</t>
  </si>
  <si>
    <t>21:0244:000224:0003:0001:00</t>
  </si>
  <si>
    <t>069A  :951166:00:------:--</t>
  </si>
  <si>
    <t>21:0861:000254</t>
  </si>
  <si>
    <t>21:0244:000225</t>
  </si>
  <si>
    <t>21:0244:000225:0003:0001:00</t>
  </si>
  <si>
    <t>069A  :951167:90</t>
  </si>
  <si>
    <t>21:0861:000255</t>
  </si>
  <si>
    <t>069A  :951168:00:------:--</t>
  </si>
  <si>
    <t>21:0861:000256</t>
  </si>
  <si>
    <t>21:0244:000226</t>
  </si>
  <si>
    <t>21:0244:000226:0003:0001:00</t>
  </si>
  <si>
    <t>069A  :951169:00:------:--</t>
  </si>
  <si>
    <t>21:0861:000257</t>
  </si>
  <si>
    <t>21:0244:000227</t>
  </si>
  <si>
    <t>21:0244:000227:0003:0001:00</t>
  </si>
  <si>
    <t>069A  :951170:00:------:--</t>
  </si>
  <si>
    <t>21:0861:000258</t>
  </si>
  <si>
    <t>21:0244:000228</t>
  </si>
  <si>
    <t>21:0244:000228:0003:0001:00</t>
  </si>
  <si>
    <t>069A  :951171:00:------:--</t>
  </si>
  <si>
    <t>21:0861:000259</t>
  </si>
  <si>
    <t>21:0244:000229</t>
  </si>
  <si>
    <t>21:0244:000229:0003:0001:00</t>
  </si>
  <si>
    <t>0.67</t>
  </si>
  <si>
    <t>069A  :951172:00:------:--</t>
  </si>
  <si>
    <t>21:0861:000260</t>
  </si>
  <si>
    <t>21:0244:000230</t>
  </si>
  <si>
    <t>21:0244:000230:0003:0001:00</t>
  </si>
  <si>
    <t>069A  :951173:00:------:--</t>
  </si>
  <si>
    <t>21:0861:000261</t>
  </si>
  <si>
    <t>21:0244:000231</t>
  </si>
  <si>
    <t>21:0244:000231:0003:0001:00</t>
  </si>
  <si>
    <t>069A  :951174:00:------:--</t>
  </si>
  <si>
    <t>21:0861:000262</t>
  </si>
  <si>
    <t>21:0244:000232</t>
  </si>
  <si>
    <t>21:0244:000232:0003:0001:00</t>
  </si>
  <si>
    <t>069A  :951175:00:------:--</t>
  </si>
  <si>
    <t>21:0861:000263</t>
  </si>
  <si>
    <t>21:0244:000233</t>
  </si>
  <si>
    <t>21:0244:000233:0003:0001:00</t>
  </si>
  <si>
    <t>069A  :951176:00:------:--</t>
  </si>
  <si>
    <t>21:0861:000264</t>
  </si>
  <si>
    <t>21:0244:000234</t>
  </si>
  <si>
    <t>21:0244:000234:0003:0001:00</t>
  </si>
  <si>
    <t>069A  :951177:10:------:--</t>
  </si>
  <si>
    <t>21:0861:000265</t>
  </si>
  <si>
    <t>21:0244:000235</t>
  </si>
  <si>
    <t>21:0244:000235:0003:0001:00</t>
  </si>
  <si>
    <t>069A  :951178:20:951177:10</t>
  </si>
  <si>
    <t>21:0861:000266</t>
  </si>
  <si>
    <t>21:0244:000235:0004:0001:00</t>
  </si>
  <si>
    <t>069A  :951179:00:------:--</t>
  </si>
  <si>
    <t>21:0861:000267</t>
  </si>
  <si>
    <t>21:0244:000236</t>
  </si>
  <si>
    <t>21:0244:000236:0003:0001:00</t>
  </si>
  <si>
    <t>069A  :951180:00:------:--</t>
  </si>
  <si>
    <t>21:0861:000268</t>
  </si>
  <si>
    <t>21:0244:000237</t>
  </si>
  <si>
    <t>21:0244:000237:0003:0001:00</t>
  </si>
  <si>
    <t>069A  :951182:00:------:--</t>
  </si>
  <si>
    <t>21:0861:000269</t>
  </si>
  <si>
    <t>21:0244:000238</t>
  </si>
  <si>
    <t>21:0244:000238:0003:0001:00</t>
  </si>
  <si>
    <t>069A  :951183:00:------:--</t>
  </si>
  <si>
    <t>21:0861:000270</t>
  </si>
  <si>
    <t>21:0244:000239</t>
  </si>
  <si>
    <t>21:0244:000239:0003:0001:00</t>
  </si>
  <si>
    <t>069A  :951184:10:------:--</t>
  </si>
  <si>
    <t>21:0861:000271</t>
  </si>
  <si>
    <t>21:0244:000240</t>
  </si>
  <si>
    <t>21:0244:000240:0003:0001:00</t>
  </si>
  <si>
    <t>069A  :951185:20:951184:10</t>
  </si>
  <si>
    <t>21:0861:000272</t>
  </si>
  <si>
    <t>21:0244:000240:0004:0001:00</t>
  </si>
  <si>
    <t>069A  :951186:00:------:--</t>
  </si>
  <si>
    <t>21:0861:000273</t>
  </si>
  <si>
    <t>21:0244:000241</t>
  </si>
  <si>
    <t>21:0244:000241:0003:0001:00</t>
  </si>
  <si>
    <t>069A  :951187:00:------:--</t>
  </si>
  <si>
    <t>21:0861:000274</t>
  </si>
  <si>
    <t>21:0244:000242</t>
  </si>
  <si>
    <t>21:0244:000242:0003:0001:00</t>
  </si>
  <si>
    <t>069A  :951188:00:------:--</t>
  </si>
  <si>
    <t>21:0861:000275</t>
  </si>
  <si>
    <t>21:0244:000243</t>
  </si>
  <si>
    <t>21:0244:000243:0003:0001:00</t>
  </si>
  <si>
    <t>069A  :951189:00:------:--</t>
  </si>
  <si>
    <t>21:0861:000276</t>
  </si>
  <si>
    <t>21:0244:000244</t>
  </si>
  <si>
    <t>21:0244:000244:0003:0001:00</t>
  </si>
  <si>
    <t>069A  :951190:00:------:--</t>
  </si>
  <si>
    <t>21:0861:000277</t>
  </si>
  <si>
    <t>21:0244:000245</t>
  </si>
  <si>
    <t>21:0244:000245:0003:0001:00</t>
  </si>
  <si>
    <t>069A  :951191:00:------:--</t>
  </si>
  <si>
    <t>21:0861:000278</t>
  </si>
  <si>
    <t>21:0244:000246</t>
  </si>
  <si>
    <t>21:0244:000246:0003:0001:00</t>
  </si>
  <si>
    <t>069A  :951192:00:------:--</t>
  </si>
  <si>
    <t>21:0861:000279</t>
  </si>
  <si>
    <t>21:0244:000247</t>
  </si>
  <si>
    <t>21:0244:000247:0003:0001:00</t>
  </si>
  <si>
    <t>069A  :951193:00:------:--</t>
  </si>
  <si>
    <t>21:0861:000280</t>
  </si>
  <si>
    <t>21:0244:000248</t>
  </si>
  <si>
    <t>21:0244:000248:0003:0001:00</t>
  </si>
  <si>
    <t>069A  :951194:00:------:--</t>
  </si>
  <si>
    <t>21:0861:000281</t>
  </si>
  <si>
    <t>21:0244:000249</t>
  </si>
  <si>
    <t>21:0244:000249:0003:0001:00</t>
  </si>
  <si>
    <t>069A  :951195:90</t>
  </si>
  <si>
    <t>21:0861:000282</t>
  </si>
  <si>
    <t>069A  :951196:00:------:--</t>
  </si>
  <si>
    <t>21:0861:000283</t>
  </si>
  <si>
    <t>21:0244:000250</t>
  </si>
  <si>
    <t>21:0244:000250:0003:0001:00</t>
  </si>
  <si>
    <t>069A  :951197:00:------:--</t>
  </si>
  <si>
    <t>21:0861:000284</t>
  </si>
  <si>
    <t>21:0244:000251</t>
  </si>
  <si>
    <t>21:0244:000251:0003:0001:00</t>
  </si>
  <si>
    <t>069A  :951198:00:------:--</t>
  </si>
  <si>
    <t>21:0861:000285</t>
  </si>
  <si>
    <t>21:0244:000252</t>
  </si>
  <si>
    <t>21:0244:000252:0003:0001:00</t>
  </si>
  <si>
    <t>069A  :951199:00:------:--</t>
  </si>
  <si>
    <t>21:0861:000286</t>
  </si>
  <si>
    <t>21:0244:000253</t>
  </si>
  <si>
    <t>21:0244:000253:0003:0001:00</t>
  </si>
  <si>
    <t>069A  :951200:00:------:--</t>
  </si>
  <si>
    <t>21:0861:000287</t>
  </si>
  <si>
    <t>21:0244:000254</t>
  </si>
  <si>
    <t>21:0244:000254:0003:0001:00</t>
  </si>
  <si>
    <t>069A  :951202:00:------:--</t>
  </si>
  <si>
    <t>21:0861:000288</t>
  </si>
  <si>
    <t>21:0244:000255</t>
  </si>
  <si>
    <t>21:0244:000255:0003:0001:00</t>
  </si>
  <si>
    <t>069A  :951203:00:------:--</t>
  </si>
  <si>
    <t>21:0861:000289</t>
  </si>
  <si>
    <t>21:0244:000256</t>
  </si>
  <si>
    <t>21:0244:000256:0003:0001:00</t>
  </si>
  <si>
    <t>069A  :951204:10:------:--</t>
  </si>
  <si>
    <t>21:0861:000290</t>
  </si>
  <si>
    <t>21:0244:000257</t>
  </si>
  <si>
    <t>21:0244:000257:0003:0001:00</t>
  </si>
  <si>
    <t>069A  :951205:20:951204:10</t>
  </si>
  <si>
    <t>21:0861:000291</t>
  </si>
  <si>
    <t>21:0244:000257:0004:0001:00</t>
  </si>
  <si>
    <t>069A  :951206:00:------:--</t>
  </si>
  <si>
    <t>21:0861:000292</t>
  </si>
  <si>
    <t>21:0244:000258</t>
  </si>
  <si>
    <t>21:0244:000258:0003:0001:00</t>
  </si>
  <si>
    <t>069A  :951207:00:------:--</t>
  </si>
  <si>
    <t>21:0861:000293</t>
  </si>
  <si>
    <t>21:0244:000259</t>
  </si>
  <si>
    <t>21:0244:000259:0003:0001:00</t>
  </si>
  <si>
    <t>069A  :951208:00:------:--</t>
  </si>
  <si>
    <t>21:0861:000294</t>
  </si>
  <si>
    <t>21:0244:000260</t>
  </si>
  <si>
    <t>21:0244:000260:0003:0001:00</t>
  </si>
  <si>
    <t>069A  :951209:00:------:--</t>
  </si>
  <si>
    <t>21:0861:000295</t>
  </si>
  <si>
    <t>21:0244:000261</t>
  </si>
  <si>
    <t>21:0244:000261:0003:0001:00</t>
  </si>
  <si>
    <t>069A  :951210:00:------:--</t>
  </si>
  <si>
    <t>21:0861:000296</t>
  </si>
  <si>
    <t>21:0244:000262</t>
  </si>
  <si>
    <t>21:0244:000262:0003:0001:00</t>
  </si>
  <si>
    <t>069A  :951211:00:------:--</t>
  </si>
  <si>
    <t>21:0861:000297</t>
  </si>
  <si>
    <t>21:0244:000263</t>
  </si>
  <si>
    <t>21:0244:000263:0003:0001:00</t>
  </si>
  <si>
    <t>069A  :951212:90</t>
  </si>
  <si>
    <t>21:0861:000298</t>
  </si>
  <si>
    <t>069A  :951213:00:------:--</t>
  </si>
  <si>
    <t>21:0861:000299</t>
  </si>
  <si>
    <t>21:0244:000264</t>
  </si>
  <si>
    <t>21:0244:000264:0003:0001:00</t>
  </si>
  <si>
    <t>069A  :951214:00:------:--</t>
  </si>
  <si>
    <t>21:0861:000300</t>
  </si>
  <si>
    <t>21:0244:000265</t>
  </si>
  <si>
    <t>21:0244:000265:0003:0001:00</t>
  </si>
  <si>
    <t>069A  :951215:00:------:--</t>
  </si>
  <si>
    <t>21:0861:000301</t>
  </si>
  <si>
    <t>21:0244:000266</t>
  </si>
  <si>
    <t>21:0244:000266:0003:0001:00</t>
  </si>
  <si>
    <t>069A  :951216:00:------:--</t>
  </si>
  <si>
    <t>21:0861:000302</t>
  </si>
  <si>
    <t>21:0244:000267</t>
  </si>
  <si>
    <t>21:0244:000267:0003:0001:00</t>
  </si>
  <si>
    <t>069A  :951217:00:------:--</t>
  </si>
  <si>
    <t>21:0861:000303</t>
  </si>
  <si>
    <t>21:0244:000268</t>
  </si>
  <si>
    <t>21:0244:000268:0003:0001:00</t>
  </si>
  <si>
    <t>069A  :951218:00:------:--</t>
  </si>
  <si>
    <t>21:0861:000304</t>
  </si>
  <si>
    <t>21:0244:000269</t>
  </si>
  <si>
    <t>21:0244:000269:0003:0001:00</t>
  </si>
  <si>
    <t>069A  :951219:00:------:--</t>
  </si>
  <si>
    <t>21:0861:000305</t>
  </si>
  <si>
    <t>21:0244:000270</t>
  </si>
  <si>
    <t>21:0244:000270:0003:0001:00</t>
  </si>
  <si>
    <t>069A  :951220:00:------:--</t>
  </si>
  <si>
    <t>21:0861:000306</t>
  </si>
  <si>
    <t>21:0244:000271</t>
  </si>
  <si>
    <t>21:0244:000271:0003:0001:00</t>
  </si>
  <si>
    <t>069A  :951222:00:------:--</t>
  </si>
  <si>
    <t>21:0861:000307</t>
  </si>
  <si>
    <t>21:0244:000272</t>
  </si>
  <si>
    <t>21:0244:000272:0003:0001:00</t>
  </si>
  <si>
    <t>069A  :951223:00:------:--</t>
  </si>
  <si>
    <t>21:0861:000308</t>
  </si>
  <si>
    <t>21:0244:000273</t>
  </si>
  <si>
    <t>21:0244:000273:0003:0001:00</t>
  </si>
  <si>
    <t>069A  :951224:00:------:--</t>
  </si>
  <si>
    <t>21:0861:000309</t>
  </si>
  <si>
    <t>21:0244:000274</t>
  </si>
  <si>
    <t>21:0244:000274:0003:0001:00</t>
  </si>
  <si>
    <t>069A  :951225:90</t>
  </si>
  <si>
    <t>21:0861:000310</t>
  </si>
  <si>
    <t>069A  :951226:00:------:--</t>
  </si>
  <si>
    <t>21:0861:000311</t>
  </si>
  <si>
    <t>21:0244:000275</t>
  </si>
  <si>
    <t>21:0244:000275:0003:0001:00</t>
  </si>
  <si>
    <t>069A  :951227:00:------:--</t>
  </si>
  <si>
    <t>21:0861:000312</t>
  </si>
  <si>
    <t>21:0244:000276</t>
  </si>
  <si>
    <t>21:0244:000276:0003:0001:00</t>
  </si>
  <si>
    <t>069A  :951228:00:------:--</t>
  </si>
  <si>
    <t>21:0861:000313</t>
  </si>
  <si>
    <t>21:0244:000277</t>
  </si>
  <si>
    <t>21:0244:000277:0003:0001:00</t>
  </si>
  <si>
    <t>069A  :951229:00:------:--</t>
  </si>
  <si>
    <t>21:0861:000314</t>
  </si>
  <si>
    <t>21:0244:000278</t>
  </si>
  <si>
    <t>21:0244:000278:0003:0001:00</t>
  </si>
  <si>
    <t>069A  :951230:10:------:--</t>
  </si>
  <si>
    <t>21:0861:000315</t>
  </si>
  <si>
    <t>21:0244:000279</t>
  </si>
  <si>
    <t>21:0244:000279:0003:0001:00</t>
  </si>
  <si>
    <t>069A  :951231:20:951230:10</t>
  </si>
  <si>
    <t>21:0861:000316</t>
  </si>
  <si>
    <t>21:0244:000279:0004:0001:00</t>
  </si>
  <si>
    <t>069A  :951232:00:------:--</t>
  </si>
  <si>
    <t>21:0861:000317</t>
  </si>
  <si>
    <t>21:0244:000280</t>
  </si>
  <si>
    <t>21:0244:000280:0003:0001:00</t>
  </si>
  <si>
    <t>069A  :951233:00:------:--</t>
  </si>
  <si>
    <t>21:0861:000318</t>
  </si>
  <si>
    <t>21:0244:000281</t>
  </si>
  <si>
    <t>21:0244:000281:0003:0001:00</t>
  </si>
  <si>
    <t>069A  :951234:00:------:--</t>
  </si>
  <si>
    <t>21:0861:000319</t>
  </si>
  <si>
    <t>21:0244:000282</t>
  </si>
  <si>
    <t>21:0244:000282:0003:0001:00</t>
  </si>
  <si>
    <t>069A  :951235:00:------:--</t>
  </si>
  <si>
    <t>21:0861:000320</t>
  </si>
  <si>
    <t>21:0244:000283</t>
  </si>
  <si>
    <t>21:0244:000283:0003:0001:00</t>
  </si>
  <si>
    <t>069A  :951236:00:------:--</t>
  </si>
  <si>
    <t>21:0861:000321</t>
  </si>
  <si>
    <t>21:0244:000284</t>
  </si>
  <si>
    <t>21:0244:000284:0003:0001:00</t>
  </si>
  <si>
    <t>069A  :951237:00:------:--</t>
  </si>
  <si>
    <t>21:0861:000322</t>
  </si>
  <si>
    <t>21:0244:000285</t>
  </si>
  <si>
    <t>21:0244:000285:0003:0001:00</t>
  </si>
  <si>
    <t>069A  :951238:00:------:--</t>
  </si>
  <si>
    <t>21:0861:000323</t>
  </si>
  <si>
    <t>21:0244:000286</t>
  </si>
  <si>
    <t>21:0244:000286:0003:0001:00</t>
  </si>
  <si>
    <t>069A  :951239:00:------:--</t>
  </si>
  <si>
    <t>21:0861:000324</t>
  </si>
  <si>
    <t>21:0244:000287</t>
  </si>
  <si>
    <t>21:0244:000287:0003:0001:00</t>
  </si>
  <si>
    <t>069A  :951240:00:------:--</t>
  </si>
  <si>
    <t>21:0861:000325</t>
  </si>
  <si>
    <t>21:0244:000288</t>
  </si>
  <si>
    <t>21:0244:000288:0003:0001:00</t>
  </si>
  <si>
    <t>069A  :951242:10:------:--</t>
  </si>
  <si>
    <t>21:0861:000326</t>
  </si>
  <si>
    <t>21:0244:000289</t>
  </si>
  <si>
    <t>21:0244:000289:0003:0001:00</t>
  </si>
  <si>
    <t>069A  :951243:20:951242:10</t>
  </si>
  <si>
    <t>21:0861:000327</t>
  </si>
  <si>
    <t>21:0244:000289:0004:0001:00</t>
  </si>
  <si>
    <t>069A  :951244:00:------:--</t>
  </si>
  <si>
    <t>21:0861:000328</t>
  </si>
  <si>
    <t>21:0244:000290</t>
  </si>
  <si>
    <t>21:0244:000290:0003:0001:00</t>
  </si>
  <si>
    <t>069A  :951245:00:------:--</t>
  </si>
  <si>
    <t>21:0861:000329</t>
  </si>
  <si>
    <t>21:0244:000291</t>
  </si>
  <si>
    <t>21:0244:000291:0003:0001:00</t>
  </si>
  <si>
    <t>069A  :951246:90</t>
  </si>
  <si>
    <t>21:0861:000330</t>
  </si>
  <si>
    <t>069A  :951247:00:------:--</t>
  </si>
  <si>
    <t>21:0861:000331</t>
  </si>
  <si>
    <t>21:0244:000292</t>
  </si>
  <si>
    <t>21:0244:000292:0003:0001:00</t>
  </si>
  <si>
    <t>069A  :951248:00:------:--</t>
  </si>
  <si>
    <t>21:0861:000332</t>
  </si>
  <si>
    <t>21:0244:000293</t>
  </si>
  <si>
    <t>21:0244:000293:0003:0001:00</t>
  </si>
  <si>
    <t>069A  :951249:00:------:--</t>
  </si>
  <si>
    <t>21:0861:000333</t>
  </si>
  <si>
    <t>21:0244:000294</t>
  </si>
  <si>
    <t>21:0244:000294:0003:0001:00</t>
  </si>
  <si>
    <t>069A  :951250:00:------:--</t>
  </si>
  <si>
    <t>21:0861:000334</t>
  </si>
  <si>
    <t>21:0244:000295</t>
  </si>
  <si>
    <t>21:0244:000295:0003:0001:00</t>
  </si>
  <si>
    <t>069A  :951251:00:------:--</t>
  </si>
  <si>
    <t>21:0861:000335</t>
  </si>
  <si>
    <t>21:0244:000296</t>
  </si>
  <si>
    <t>21:0244:000296:0003:0001:00</t>
  </si>
  <si>
    <t>069A  :951252:00:------:--</t>
  </si>
  <si>
    <t>21:0861:000336</t>
  </si>
  <si>
    <t>21:0244:000297</t>
  </si>
  <si>
    <t>21:0244:000297:0003:0001:00</t>
  </si>
  <si>
    <t>069B  :951002:00:------:--</t>
  </si>
  <si>
    <t>21:0861:000337</t>
  </si>
  <si>
    <t>21:0244:000298</t>
  </si>
  <si>
    <t>21:0244:000298:0003:0001:00</t>
  </si>
  <si>
    <t>069B  :951003:00:------:--</t>
  </si>
  <si>
    <t>21:0861:000338</t>
  </si>
  <si>
    <t>21:0244:000299</t>
  </si>
  <si>
    <t>21:0244:000299:0003:0001:00</t>
  </si>
  <si>
    <t>069B  :951004:00:------:--</t>
  </si>
  <si>
    <t>21:0861:000339</t>
  </si>
  <si>
    <t>21:0244:000300</t>
  </si>
  <si>
    <t>21:0244:000300:0003:0001:00</t>
  </si>
  <si>
    <t>069B  :951005:00:------:--</t>
  </si>
  <si>
    <t>21:0861:000340</t>
  </si>
  <si>
    <t>21:0244:000301</t>
  </si>
  <si>
    <t>21:0244:000301:0003:0001:00</t>
  </si>
  <si>
    <t>069B  :951006:00:------:--</t>
  </si>
  <si>
    <t>21:0861:000341</t>
  </si>
  <si>
    <t>21:0244:000302</t>
  </si>
  <si>
    <t>21:0244:000302:0003:0001:00</t>
  </si>
  <si>
    <t>069B  :951007:00:------:--</t>
  </si>
  <si>
    <t>21:0861:000342</t>
  </si>
  <si>
    <t>21:0244:000303</t>
  </si>
  <si>
    <t>21:0244:000303:0003:0001:00</t>
  </si>
  <si>
    <t>069B  :951008:00:------:--</t>
  </si>
  <si>
    <t>21:0861:000343</t>
  </si>
  <si>
    <t>21:0244:000304</t>
  </si>
  <si>
    <t>21:0244:000304:0003:0001:00</t>
  </si>
  <si>
    <t>069B  :951009:00:------:--</t>
  </si>
  <si>
    <t>21:0861:000344</t>
  </si>
  <si>
    <t>21:0244:000305</t>
  </si>
  <si>
    <t>21:0244:000305:0003:0001:00</t>
  </si>
  <si>
    <t>069B  :951010:00:------:--</t>
  </si>
  <si>
    <t>21:0861:000345</t>
  </si>
  <si>
    <t>21:0244:000306</t>
  </si>
  <si>
    <t>21:0244:000306:0003:0001:00</t>
  </si>
  <si>
    <t>069B  :951011:10:------:--</t>
  </si>
  <si>
    <t>21:0861:000346</t>
  </si>
  <si>
    <t>21:0244:000307</t>
  </si>
  <si>
    <t>21:0244:000307:0003:0001:00</t>
  </si>
  <si>
    <t>069B  :951012:20:951011:10</t>
  </si>
  <si>
    <t>21:0861:000347</t>
  </si>
  <si>
    <t>21:0244:000307:0004:0001:00</t>
  </si>
  <si>
    <t>069B  :951013:00:------:--</t>
  </si>
  <si>
    <t>21:0861:000348</t>
  </si>
  <si>
    <t>21:0244:000308</t>
  </si>
  <si>
    <t>21:0244:000308:0003:0001:00</t>
  </si>
  <si>
    <t>069B  :951014:00:------:--</t>
  </si>
  <si>
    <t>21:0861:000349</t>
  </si>
  <si>
    <t>21:0244:000309</t>
  </si>
  <si>
    <t>21:0244:000309:0003:0001:00</t>
  </si>
  <si>
    <t>069B  :951015:00:------:--</t>
  </si>
  <si>
    <t>21:0861:000350</t>
  </si>
  <si>
    <t>21:0244:000310</t>
  </si>
  <si>
    <t>21:0244:000310:0003:0001:00</t>
  </si>
  <si>
    <t>069B  :951016:00:------:--</t>
  </si>
  <si>
    <t>21:0861:000351</t>
  </si>
  <si>
    <t>21:0244:000311</t>
  </si>
  <si>
    <t>21:0244:000311:0003:0001:00</t>
  </si>
  <si>
    <t>069B  :951017:00:------:--</t>
  </si>
  <si>
    <t>21:0861:000352</t>
  </si>
  <si>
    <t>21:0244:000312</t>
  </si>
  <si>
    <t>21:0244:000312:0003:0001:00</t>
  </si>
  <si>
    <t>069B  :951018:00:------:--</t>
  </si>
  <si>
    <t>21:0861:000353</t>
  </si>
  <si>
    <t>21:0244:000313</t>
  </si>
  <si>
    <t>21:0244:000313:0003:0001:00</t>
  </si>
  <si>
    <t>069B  :951019:90</t>
  </si>
  <si>
    <t>21:0861:000354</t>
  </si>
  <si>
    <t>069B  :951020:00:------:--</t>
  </si>
  <si>
    <t>21:0861:000355</t>
  </si>
  <si>
    <t>21:0244:000314</t>
  </si>
  <si>
    <t>21:0244:000314:0003:0001:00</t>
  </si>
  <si>
    <t>069B  :951022:00:------:--</t>
  </si>
  <si>
    <t>21:0861:000356</t>
  </si>
  <si>
    <t>21:0244:000315</t>
  </si>
  <si>
    <t>21:0244:000315:0003:0001:00</t>
  </si>
  <si>
    <t>069B  :951023:00:------:--</t>
  </si>
  <si>
    <t>21:0861:000357</t>
  </si>
  <si>
    <t>21:0244:000316</t>
  </si>
  <si>
    <t>21:0244:000316:0003:0001:00</t>
  </si>
  <si>
    <t>069B  :951024:00:------:--</t>
  </si>
  <si>
    <t>21:0861:000358</t>
  </si>
  <si>
    <t>21:0244:000317</t>
  </si>
  <si>
    <t>21:0244:000317:0003:0001:00</t>
  </si>
  <si>
    <t>069B  :951025:00:------:--</t>
  </si>
  <si>
    <t>21:0861:000359</t>
  </si>
  <si>
    <t>21:0244:000318</t>
  </si>
  <si>
    <t>21:0244:000318:0003:0001:00</t>
  </si>
  <si>
    <t>069B  :951026:00:------:--</t>
  </si>
  <si>
    <t>21:0861:000360</t>
  </si>
  <si>
    <t>21:0244:000319</t>
  </si>
  <si>
    <t>21:0244:000319:0003:0001:00</t>
  </si>
  <si>
    <t>069B  :951027:00:------:--</t>
  </si>
  <si>
    <t>21:0861:000361</t>
  </si>
  <si>
    <t>21:0244:000320</t>
  </si>
  <si>
    <t>21:0244:000320:0003:0001:00</t>
  </si>
  <si>
    <t>069B  :951028:10:------:--</t>
  </si>
  <si>
    <t>21:0861:000362</t>
  </si>
  <si>
    <t>21:0244:000321</t>
  </si>
  <si>
    <t>21:0244:000321:0003:0001:00</t>
  </si>
  <si>
    <t>069B  :951029:90</t>
  </si>
  <si>
    <t>21:0861:000363</t>
  </si>
  <si>
    <t>069B  :951030:20:951028:10</t>
  </si>
  <si>
    <t>21:0861:000364</t>
  </si>
  <si>
    <t>21:0244:000321:0004:0001:00</t>
  </si>
  <si>
    <t>069B  :951031:00:------:--</t>
  </si>
  <si>
    <t>21:0861:000365</t>
  </si>
  <si>
    <t>21:0244:000322</t>
  </si>
  <si>
    <t>21:0244:000322:0003:0001:00</t>
  </si>
  <si>
    <t>069B  :951032:00:------:--</t>
  </si>
  <si>
    <t>21:0861:000366</t>
  </si>
  <si>
    <t>21:0244:000323</t>
  </si>
  <si>
    <t>21:0244:000323:0003:0001:00</t>
  </si>
  <si>
    <t>069B  :951033:00:------:--</t>
  </si>
  <si>
    <t>21:0861:000367</t>
  </si>
  <si>
    <t>21:0244:000324</t>
  </si>
  <si>
    <t>21:0244:000324:0003:0001:00</t>
  </si>
  <si>
    <t>069B  :951034:00:------:--</t>
  </si>
  <si>
    <t>21:0861:000368</t>
  </si>
  <si>
    <t>21:0244:000325</t>
  </si>
  <si>
    <t>21:0244:000325:0003:0001:00</t>
  </si>
  <si>
    <t>069B  :951035:00:------:--</t>
  </si>
  <si>
    <t>21:0861:000369</t>
  </si>
  <si>
    <t>21:0244:000326</t>
  </si>
  <si>
    <t>21:0244:000326:0003:0001:00</t>
  </si>
  <si>
    <t>069B  :951036:00:------:--</t>
  </si>
  <si>
    <t>21:0861:000370</t>
  </si>
  <si>
    <t>21:0244:000327</t>
  </si>
  <si>
    <t>21:0244:000327:0003:0001:00</t>
  </si>
  <si>
    <t>069B  :951037:00:------:--</t>
  </si>
  <si>
    <t>21:0861:000371</t>
  </si>
  <si>
    <t>21:0244:000328</t>
  </si>
  <si>
    <t>21:0244:000328:0003:0001:00</t>
  </si>
  <si>
    <t>069B  :951038:00:------:--</t>
  </si>
  <si>
    <t>21:0861:000372</t>
  </si>
  <si>
    <t>21:0244:000329</t>
  </si>
  <si>
    <t>21:0244:000329:0003:0001:00</t>
  </si>
  <si>
    <t>069B  :951039:00:------:--</t>
  </si>
  <si>
    <t>21:0861:000373</t>
  </si>
  <si>
    <t>21:0244:000330</t>
  </si>
  <si>
    <t>21:0244:000330:0003:0001:00</t>
  </si>
  <si>
    <t>069B  :951040:00:------:--</t>
  </si>
  <si>
    <t>21:0861:000374</t>
  </si>
  <si>
    <t>21:0244:000331</t>
  </si>
  <si>
    <t>21:0244:000331:0003:0001:00</t>
  </si>
  <si>
    <t>069B  :951042:00:------:--</t>
  </si>
  <si>
    <t>21:0861:000375</t>
  </si>
  <si>
    <t>21:0244:000332</t>
  </si>
  <si>
    <t>21:0244:000332:0003:0001:00</t>
  </si>
  <si>
    <t>069B  :951043:00:------:--</t>
  </si>
  <si>
    <t>21:0861:000376</t>
  </si>
  <si>
    <t>21:0244:000333</t>
  </si>
  <si>
    <t>21:0244:000333:0003:0001:00</t>
  </si>
  <si>
    <t>069B  :951044:10:------:--</t>
  </si>
  <si>
    <t>21:0861:000377</t>
  </si>
  <si>
    <t>21:0244:000334</t>
  </si>
  <si>
    <t>21:0244:000334:0003:0001:00</t>
  </si>
  <si>
    <t>069B  :951045:20:951044:10</t>
  </si>
  <si>
    <t>21:0861:000378</t>
  </si>
  <si>
    <t>21:0244:000334:0004:0001:00</t>
  </si>
  <si>
    <t>069B  :951046:00:------:--</t>
  </si>
  <si>
    <t>21:0861:000379</t>
  </si>
  <si>
    <t>21:0244:000335</t>
  </si>
  <si>
    <t>21:0244:000335:0003:0001:00</t>
  </si>
  <si>
    <t>069B  :951047:00:------:--</t>
  </si>
  <si>
    <t>21:0861:000380</t>
  </si>
  <si>
    <t>21:0244:000336</t>
  </si>
  <si>
    <t>21:0244:000336:0003:0001:00</t>
  </si>
  <si>
    <t>069B  :951048:00:------:--</t>
  </si>
  <si>
    <t>21:0861:000381</t>
  </si>
  <si>
    <t>21:0244:000337</t>
  </si>
  <si>
    <t>21:0244:000337:0003:0001:00</t>
  </si>
  <si>
    <t>069B  :951049:00:------:--</t>
  </si>
  <si>
    <t>21:0861:000382</t>
  </si>
  <si>
    <t>21:0244:000338</t>
  </si>
  <si>
    <t>21:0244:000338:0003:0001:00</t>
  </si>
  <si>
    <t>069B  :951050:90</t>
  </si>
  <si>
    <t>21:0861:000383</t>
  </si>
  <si>
    <t>069B  :951051:00:------:--</t>
  </si>
  <si>
    <t>21:0861:000384</t>
  </si>
  <si>
    <t>21:0244:000339</t>
  </si>
  <si>
    <t>21:0244:000339:0003:0001:00</t>
  </si>
  <si>
    <t>069B  :951052:00:------:--</t>
  </si>
  <si>
    <t>21:0861:000385</t>
  </si>
  <si>
    <t>21:0244:000340</t>
  </si>
  <si>
    <t>21:0244:000340:0003:0001:00</t>
  </si>
  <si>
    <t>069B  :951053:00:------:--</t>
  </si>
  <si>
    <t>21:0861:000386</t>
  </si>
  <si>
    <t>21:0244:000341</t>
  </si>
  <si>
    <t>21:0244:000341:0003:0001:00</t>
  </si>
  <si>
    <t>069B  :951054:00:------:--</t>
  </si>
  <si>
    <t>21:0861:000387</t>
  </si>
  <si>
    <t>21:0244:000342</t>
  </si>
  <si>
    <t>21:0244:000342:0003:0001:00</t>
  </si>
  <si>
    <t>069B  :951055:00:------:--</t>
  </si>
  <si>
    <t>21:0861:000388</t>
  </si>
  <si>
    <t>21:0244:000343</t>
  </si>
  <si>
    <t>21:0244:000343:0003:0001:00</t>
  </si>
  <si>
    <t>069B  :951056:00:------:--</t>
  </si>
  <si>
    <t>21:0861:000389</t>
  </si>
  <si>
    <t>21:0244:000344</t>
  </si>
  <si>
    <t>21:0244:000344:0003:0001:00</t>
  </si>
  <si>
    <t>069B  :951057:00:------:--</t>
  </si>
  <si>
    <t>21:0861:000390</t>
  </si>
  <si>
    <t>21:0244:000345</t>
  </si>
  <si>
    <t>21:0244:000345:0003:0001:00</t>
  </si>
  <si>
    <t>069B  :951058:00:------:--</t>
  </si>
  <si>
    <t>21:0861:000391</t>
  </si>
  <si>
    <t>21:0244:000346</t>
  </si>
  <si>
    <t>21:0244:000346:0003:0001:00</t>
  </si>
  <si>
    <t>069B  :951059:00:------:--</t>
  </si>
  <si>
    <t>21:0861:000392</t>
  </si>
  <si>
    <t>21:0244:000347</t>
  </si>
  <si>
    <t>21:0244:000347:0003:0001:00</t>
  </si>
  <si>
    <t>069B  :951060:00:------:--</t>
  </si>
  <si>
    <t>21:0861:000393</t>
  </si>
  <si>
    <t>21:0244:000348</t>
  </si>
  <si>
    <t>21:0244:000348:0003:0001:00</t>
  </si>
  <si>
    <t>069B  :951062:00:------:--</t>
  </si>
  <si>
    <t>21:0861:000394</t>
  </si>
  <si>
    <t>21:0244:000349</t>
  </si>
  <si>
    <t>21:0244:000349:0003:0001:00</t>
  </si>
  <si>
    <t>069B  :951063:00:------:--</t>
  </si>
  <si>
    <t>21:0861:000395</t>
  </si>
  <si>
    <t>21:0244:000350</t>
  </si>
  <si>
    <t>21:0244:000350:0003:0001:00</t>
  </si>
  <si>
    <t>069B  :951064:00:------:--</t>
  </si>
  <si>
    <t>21:0861:000396</t>
  </si>
  <si>
    <t>21:0244:000351</t>
  </si>
  <si>
    <t>21:0244:000351:0003:0001:00</t>
  </si>
  <si>
    <t>069B  :951065:00:------:--</t>
  </si>
  <si>
    <t>21:0861:000397</t>
  </si>
  <si>
    <t>21:0244:000352</t>
  </si>
  <si>
    <t>21:0244:000352:0003:0001:00</t>
  </si>
  <si>
    <t>069B  :951066:00:------:--</t>
  </si>
  <si>
    <t>21:0861:000398</t>
  </si>
  <si>
    <t>21:0244:000353</t>
  </si>
  <si>
    <t>21:0244:000353:0003:0001:00</t>
  </si>
  <si>
    <t>069B  :951067:00:------:--</t>
  </si>
  <si>
    <t>21:0861:000399</t>
  </si>
  <si>
    <t>21:0244:000354</t>
  </si>
  <si>
    <t>21:0244:000354:0003:0001:00</t>
  </si>
  <si>
    <t>069B  :951068:90</t>
  </si>
  <si>
    <t>21:0861:000400</t>
  </si>
  <si>
    <t>069B  :951069:00:------:--</t>
  </si>
  <si>
    <t>21:0861:000401</t>
  </si>
  <si>
    <t>21:0244:000355</t>
  </si>
  <si>
    <t>21:0244:000355:0003:0001:00</t>
  </si>
  <si>
    <t>069B  :951070:10:------:--</t>
  </si>
  <si>
    <t>21:0861:000402</t>
  </si>
  <si>
    <t>21:0244:000356</t>
  </si>
  <si>
    <t>21:0244:000356:0003:0001:00</t>
  </si>
  <si>
    <t>069B  :951071:20:951070:10</t>
  </si>
  <si>
    <t>21:0861:000403</t>
  </si>
  <si>
    <t>21:0244:000356:0004:0001:00</t>
  </si>
  <si>
    <t>069B  :951072:00:------:--</t>
  </si>
  <si>
    <t>21:0861:000404</t>
  </si>
  <si>
    <t>21:0244:000357</t>
  </si>
  <si>
    <t>21:0244:000357:0003:0001:00</t>
  </si>
  <si>
    <t>069B  :951073:00:------:--</t>
  </si>
  <si>
    <t>21:0861:000405</t>
  </si>
  <si>
    <t>21:0244:000358</t>
  </si>
  <si>
    <t>21:0244:000358:0003:0001:00</t>
  </si>
  <si>
    <t>069B  :951074:00:------:--</t>
  </si>
  <si>
    <t>21:0861:000406</t>
  </si>
  <si>
    <t>21:0244:000359</t>
  </si>
  <si>
    <t>21:0244:000359:0003:0001:00</t>
  </si>
  <si>
    <t>069B  :951075:00:------:--</t>
  </si>
  <si>
    <t>21:0861:000407</t>
  </si>
  <si>
    <t>21:0244:000360</t>
  </si>
  <si>
    <t>21:0244:000360:0003:0001:00</t>
  </si>
  <si>
    <t>069B  :951076:00:------:--</t>
  </si>
  <si>
    <t>21:0861:000408</t>
  </si>
  <si>
    <t>21:0244:000361</t>
  </si>
  <si>
    <t>21:0244:000361:0003:0001:00</t>
  </si>
  <si>
    <t>069B  :951077:00:------:--</t>
  </si>
  <si>
    <t>21:0861:000409</t>
  </si>
  <si>
    <t>21:0244:000362</t>
  </si>
  <si>
    <t>21:0244:000362:0003:0001:00</t>
  </si>
  <si>
    <t>069B  :951078:00:------:--</t>
  </si>
  <si>
    <t>21:0861:000410</t>
  </si>
  <si>
    <t>21:0244:000363</t>
  </si>
  <si>
    <t>21:0244:000363:0003:0001:00</t>
  </si>
  <si>
    <t>069B  :951079:00:------:--</t>
  </si>
  <si>
    <t>21:0861:000411</t>
  </si>
  <si>
    <t>21:0244:000364</t>
  </si>
  <si>
    <t>21:0244:000364:0003:0001:00</t>
  </si>
  <si>
    <t>069B  :951080:00:------:--</t>
  </si>
  <si>
    <t>21:0861:000412</t>
  </si>
  <si>
    <t>21:0244:000365</t>
  </si>
  <si>
    <t>21:0244:000365:0003:0001:00</t>
  </si>
  <si>
    <t>069B  :951082:00:------:--</t>
  </si>
  <si>
    <t>21:0861:000413</t>
  </si>
  <si>
    <t>21:0244:000366</t>
  </si>
  <si>
    <t>21:0244:000366:0003:0001:00</t>
  </si>
  <si>
    <t>069B  :951083:00:------:--</t>
  </si>
  <si>
    <t>21:0861:000414</t>
  </si>
  <si>
    <t>21:0244:000367</t>
  </si>
  <si>
    <t>21:0244:000367:0003:0001:00</t>
  </si>
  <si>
    <t>069B  :951084:10:------:--</t>
  </si>
  <si>
    <t>21:0861:000415</t>
  </si>
  <si>
    <t>21:0244:000368</t>
  </si>
  <si>
    <t>21:0244:000368:0003:0001:00</t>
  </si>
  <si>
    <t>069B  :951085:20:951084:10</t>
  </si>
  <si>
    <t>21:0861:000416</t>
  </si>
  <si>
    <t>21:0244:000368:0004:0001:00</t>
  </si>
  <si>
    <t>069B  :951086:00:------:--</t>
  </si>
  <si>
    <t>21:0861:000417</t>
  </si>
  <si>
    <t>21:0244:000369</t>
  </si>
  <si>
    <t>21:0244:000369:0003:0001:00</t>
  </si>
  <si>
    <t>069B  :951087:00:------:--</t>
  </si>
  <si>
    <t>21:0861:000418</t>
  </si>
  <si>
    <t>21:0244:000370</t>
  </si>
  <si>
    <t>21:0244:000370:0003:0001:00</t>
  </si>
  <si>
    <t>069B  :951088:00:------:--</t>
  </si>
  <si>
    <t>21:0861:000419</t>
  </si>
  <si>
    <t>21:0244:000371</t>
  </si>
  <si>
    <t>21:0244:000371:0003:0001:00</t>
  </si>
  <si>
    <t>069B  :951089:00:------:--</t>
  </si>
  <si>
    <t>21:0861:000420</t>
  </si>
  <si>
    <t>21:0244:000372</t>
  </si>
  <si>
    <t>21:0244:000372:0003:0001:00</t>
  </si>
  <si>
    <t>069B  :951090:00:------:--</t>
  </si>
  <si>
    <t>21:0861:000421</t>
  </si>
  <si>
    <t>21:0244:000373</t>
  </si>
  <si>
    <t>21:0244:000373:0003:0001:00</t>
  </si>
  <si>
    <t>069B  :951091:00:------:--</t>
  </si>
  <si>
    <t>21:0861:000422</t>
  </si>
  <si>
    <t>21:0244:000374</t>
  </si>
  <si>
    <t>21:0244:000374:0003:0001:00</t>
  </si>
  <si>
    <t>069B  :951092:00:------:--</t>
  </si>
  <si>
    <t>21:0861:000423</t>
  </si>
  <si>
    <t>21:0244:000375</t>
  </si>
  <si>
    <t>21:0244:000375:0003:0001:00</t>
  </si>
  <si>
    <t>069B  :951093:00:------:--</t>
  </si>
  <si>
    <t>21:0861:000424</t>
  </si>
  <si>
    <t>21:0244:000376</t>
  </si>
  <si>
    <t>21:0244:000376:0003:0001:00</t>
  </si>
  <si>
    <t>069B  :951094:00:------:--</t>
  </si>
  <si>
    <t>21:0861:000425</t>
  </si>
  <si>
    <t>21:0244:000377</t>
  </si>
  <si>
    <t>21:0244:000377:0003:0001:00</t>
  </si>
  <si>
    <t>069B  :951095:00:------:--</t>
  </si>
  <si>
    <t>21:0861:000426</t>
  </si>
  <si>
    <t>21:0244:000378</t>
  </si>
  <si>
    <t>21:0244:000378:0003:0001:00</t>
  </si>
  <si>
    <t>069B  :951096:00:------:--</t>
  </si>
  <si>
    <t>21:0861:000427</t>
  </si>
  <si>
    <t>21:0244:000379</t>
  </si>
  <si>
    <t>21:0244:000379:0003:0001:00</t>
  </si>
  <si>
    <t>069B  :951097:00:------:--</t>
  </si>
  <si>
    <t>21:0861:000428</t>
  </si>
  <si>
    <t>21:0244:000380</t>
  </si>
  <si>
    <t>21:0244:000380:0003:0001:00</t>
  </si>
  <si>
    <t>069B  :951098:00:------:--</t>
  </si>
  <si>
    <t>21:0861:000429</t>
  </si>
  <si>
    <t>21:0244:000381</t>
  </si>
  <si>
    <t>21:0244:000381:0003:0001:00</t>
  </si>
  <si>
    <t>069B  :951099:90</t>
  </si>
  <si>
    <t>21:0861:000430</t>
  </si>
  <si>
    <t>069B  :951100:00:------:--</t>
  </si>
  <si>
    <t>21:0861:000431</t>
  </si>
  <si>
    <t>21:0244:000382</t>
  </si>
  <si>
    <t>21:0244:000382:0003:0001:00</t>
  </si>
  <si>
    <t>069B  :951102:00:------:--</t>
  </si>
  <si>
    <t>21:0861:000432</t>
  </si>
  <si>
    <t>21:0244:000383</t>
  </si>
  <si>
    <t>21:0244:000383:0003:0001:00</t>
  </si>
  <si>
    <t>069B  :951103:00:------:--</t>
  </si>
  <si>
    <t>21:0861:000433</t>
  </si>
  <si>
    <t>21:0244:000384</t>
  </si>
  <si>
    <t>21:0244:000384:0003:0001:00</t>
  </si>
  <si>
    <t>069B  :951104:00:------:--</t>
  </si>
  <si>
    <t>21:0861:000434</t>
  </si>
  <si>
    <t>21:0244:000385</t>
  </si>
  <si>
    <t>21:0244:000385:0003:0001:00</t>
  </si>
  <si>
    <t>069B  :951105:00:------:--</t>
  </si>
  <si>
    <t>21:0861:000435</t>
  </si>
  <si>
    <t>21:0244:000386</t>
  </si>
  <si>
    <t>21:0244:000386:0003:0001:00</t>
  </si>
  <si>
    <t>069B  :951106:00:------:--</t>
  </si>
  <si>
    <t>21:0861:000436</t>
  </si>
  <si>
    <t>21:0244:000387</t>
  </si>
  <si>
    <t>21:0244:000387:0003:0001:00</t>
  </si>
  <si>
    <t>069B  :951107:00:------:--</t>
  </si>
  <si>
    <t>21:0861:000437</t>
  </si>
  <si>
    <t>21:0244:000388</t>
  </si>
  <si>
    <t>21:0244:000388:0003:0001:00</t>
  </si>
  <si>
    <t>069B  :951108:10:------:--</t>
  </si>
  <si>
    <t>21:0861:000438</t>
  </si>
  <si>
    <t>21:0244:000389</t>
  </si>
  <si>
    <t>21:0244:000389:0003:0001:00</t>
  </si>
  <si>
    <t>069B  :951109:20:951108:10</t>
  </si>
  <si>
    <t>21:0861:000439</t>
  </si>
  <si>
    <t>21:0244:000389:0004:0001:00</t>
  </si>
  <si>
    <t>069B  :951110:00:------:--</t>
  </si>
  <si>
    <t>21:0861:000440</t>
  </si>
  <si>
    <t>21:0244:000390</t>
  </si>
  <si>
    <t>21:0244:000390:0003:0001:00</t>
  </si>
  <si>
    <t>069B  :951111:00:------:--</t>
  </si>
  <si>
    <t>21:0861:000441</t>
  </si>
  <si>
    <t>21:0244:000391</t>
  </si>
  <si>
    <t>21:0244:000391:0003:0001:00</t>
  </si>
  <si>
    <t>069B  :951112:00:------:--</t>
  </si>
  <si>
    <t>21:0861:000442</t>
  </si>
  <si>
    <t>21:0244:000392</t>
  </si>
  <si>
    <t>21:0244:000392:0003:0001:00</t>
  </si>
  <si>
    <t>069B  :951113:90</t>
  </si>
  <si>
    <t>21:0861:000443</t>
  </si>
  <si>
    <t>069B  :951114:00:------:--</t>
  </si>
  <si>
    <t>21:0861:000444</t>
  </si>
  <si>
    <t>21:0244:000393</t>
  </si>
  <si>
    <t>21:0244:000393:0003:0001:00</t>
  </si>
  <si>
    <t>069B  :951115:00:------:--</t>
  </si>
  <si>
    <t>21:0861:000445</t>
  </si>
  <si>
    <t>21:0244:000394</t>
  </si>
  <si>
    <t>21:0244:000394:0003:0001:00</t>
  </si>
  <si>
    <t>069B  :951116:00:------:--</t>
  </si>
  <si>
    <t>21:0861:000446</t>
  </si>
  <si>
    <t>21:0244:000395</t>
  </si>
  <si>
    <t>21:0244:000395:0003:0001:00</t>
  </si>
  <si>
    <t>069B  :951117:00:------:--</t>
  </si>
  <si>
    <t>21:0861:000447</t>
  </si>
  <si>
    <t>21:0244:000396</t>
  </si>
  <si>
    <t>21:0244:000396:0003:0001:00</t>
  </si>
  <si>
    <t>069B  :951118:00:------:--</t>
  </si>
  <si>
    <t>21:0861:000448</t>
  </si>
  <si>
    <t>21:0244:000397</t>
  </si>
  <si>
    <t>21:0244:000397:0003:0001:00</t>
  </si>
  <si>
    <t>069B  :951119:00:------:--</t>
  </si>
  <si>
    <t>21:0861:000449</t>
  </si>
  <si>
    <t>21:0244:000398</t>
  </si>
  <si>
    <t>21:0244:000398:0003:0001:00</t>
  </si>
  <si>
    <t>069B  :951120:00:------:--</t>
  </si>
  <si>
    <t>21:0861:000450</t>
  </si>
  <si>
    <t>21:0244:000399</t>
  </si>
  <si>
    <t>21:0244:000399:0003:0001:00</t>
  </si>
  <si>
    <t>069B  :951122:10:------:--</t>
  </si>
  <si>
    <t>21:0861:000451</t>
  </si>
  <si>
    <t>21:0244:000400</t>
  </si>
  <si>
    <t>21:0244:000400:0003:0001:00</t>
  </si>
  <si>
    <t>069B  :951123:20:951122:10</t>
  </si>
  <si>
    <t>21:0861:000452</t>
  </si>
  <si>
    <t>21:0244:000400:0004:0001:00</t>
  </si>
  <si>
    <t>069B  :951124:90</t>
  </si>
  <si>
    <t>21:0861:000453</t>
  </si>
  <si>
    <t>069B  :951125:00:------:--</t>
  </si>
  <si>
    <t>21:0861:000454</t>
  </si>
  <si>
    <t>21:0244:000401</t>
  </si>
  <si>
    <t>21:0244:000401:0003:0001:00</t>
  </si>
  <si>
    <t>069B  :951126:00:------:--</t>
  </si>
  <si>
    <t>21:0861:000455</t>
  </si>
  <si>
    <t>21:0244:000402</t>
  </si>
  <si>
    <t>21:0244:000402:0003:0001:00</t>
  </si>
  <si>
    <t>069B  :951127:00:------:--</t>
  </si>
  <si>
    <t>21:0861:000456</t>
  </si>
  <si>
    <t>21:0244:000403</t>
  </si>
  <si>
    <t>21:0244:000403:0003:0001:00</t>
  </si>
  <si>
    <t>069B  :951128:00:------:--</t>
  </si>
  <si>
    <t>21:0861:000457</t>
  </si>
  <si>
    <t>21:0244:000404</t>
  </si>
  <si>
    <t>21:0244:000404:0003:0001:00</t>
  </si>
  <si>
    <t>069B  :951129:00:------:--</t>
  </si>
  <si>
    <t>21:0861:000458</t>
  </si>
  <si>
    <t>21:0244:000405</t>
  </si>
  <si>
    <t>21:0244:000405:0003:0001:00</t>
  </si>
  <si>
    <t>069B  :951130:00:------:--</t>
  </si>
  <si>
    <t>21:0861:000459</t>
  </si>
  <si>
    <t>21:0244:000406</t>
  </si>
  <si>
    <t>21:0244:000406:0003:0001:00</t>
  </si>
  <si>
    <t>069B  :951131:00:------:--</t>
  </si>
  <si>
    <t>21:0861:000460</t>
  </si>
  <si>
    <t>21:0244:000407</t>
  </si>
  <si>
    <t>21:0244:000407:0003:0001:00</t>
  </si>
  <si>
    <t>069B  :951132:00:------:--</t>
  </si>
  <si>
    <t>21:0861:000461</t>
  </si>
  <si>
    <t>21:0244:000408</t>
  </si>
  <si>
    <t>21:0244:000408:0003:0001:00</t>
  </si>
  <si>
    <t>069B  :951133:00:------:--</t>
  </si>
  <si>
    <t>21:0861:000462</t>
  </si>
  <si>
    <t>21:0244:000409</t>
  </si>
  <si>
    <t>21:0244:000409:0003:0001:00</t>
  </si>
  <si>
    <t>069B  :951134:00:------:--</t>
  </si>
  <si>
    <t>21:0861:000463</t>
  </si>
  <si>
    <t>21:0244:000410</t>
  </si>
  <si>
    <t>21:0244:000410:0003:0001:00</t>
  </si>
  <si>
    <t>069B  :951135:00:------:--</t>
  </si>
  <si>
    <t>21:0861:000464</t>
  </si>
  <si>
    <t>21:0244:000411</t>
  </si>
  <si>
    <t>21:0244:000411:0003:0001:00</t>
  </si>
  <si>
    <t>069B  :951136:00:------:--</t>
  </si>
  <si>
    <t>21:0861:000465</t>
  </si>
  <si>
    <t>21:0244:000412</t>
  </si>
  <si>
    <t>21:0244:000412:0003:0001:00</t>
  </si>
  <si>
    <t>095D  :951002:10:------:--</t>
  </si>
  <si>
    <t>21:0864:000001</t>
  </si>
  <si>
    <t>21:0239:000001</t>
  </si>
  <si>
    <t>21:0239:000001:0003:0001:00</t>
  </si>
  <si>
    <t>095D  :951003:20:951002:10</t>
  </si>
  <si>
    <t>21:0864:000002</t>
  </si>
  <si>
    <t>21:0239:000001:0004:0001:00</t>
  </si>
  <si>
    <t>095D  :951004:00:------:--</t>
  </si>
  <si>
    <t>21:0864:000003</t>
  </si>
  <si>
    <t>21:0239:000002</t>
  </si>
  <si>
    <t>21:0239:000002:0003:0001:00</t>
  </si>
  <si>
    <t>095D  :951005:00:------:--</t>
  </si>
  <si>
    <t>21:0864:000004</t>
  </si>
  <si>
    <t>21:0239:000003</t>
  </si>
  <si>
    <t>21:0239:000003:0003:0001:00</t>
  </si>
  <si>
    <t>095D  :951006:00:------:--</t>
  </si>
  <si>
    <t>21:0864:000005</t>
  </si>
  <si>
    <t>21:0239:000004</t>
  </si>
  <si>
    <t>21:0239:000004:0003:0001:00</t>
  </si>
  <si>
    <t>095D  :951007:00:------:--</t>
  </si>
  <si>
    <t>21:0864:000006</t>
  </si>
  <si>
    <t>21:0239:000005</t>
  </si>
  <si>
    <t>21:0239:000005:0003:0001:00</t>
  </si>
  <si>
    <t>095D  :951008:00:------:--</t>
  </si>
  <si>
    <t>21:0864:000007</t>
  </si>
  <si>
    <t>21:0239:000006</t>
  </si>
  <si>
    <t>21:0239:000006:0003:0001:00</t>
  </si>
  <si>
    <t>095D  :951010:00:------:--</t>
  </si>
  <si>
    <t>21:0864:000008</t>
  </si>
  <si>
    <t>21:0239:000007</t>
  </si>
  <si>
    <t>21:0239:000007:0003:0001:00</t>
  </si>
  <si>
    <t>095D  :951011:00:------:--</t>
  </si>
  <si>
    <t>21:0864:000009</t>
  </si>
  <si>
    <t>21:0239:000008</t>
  </si>
  <si>
    <t>21:0239:000008:0003:0001:00</t>
  </si>
  <si>
    <t>095D  :951012:00:------:--</t>
  </si>
  <si>
    <t>21:0864:000010</t>
  </si>
  <si>
    <t>21:0239:000009</t>
  </si>
  <si>
    <t>21:0239:000009:0003:0001:00</t>
  </si>
  <si>
    <t>095D  :951013:00:------:--</t>
  </si>
  <si>
    <t>21:0864:000011</t>
  </si>
  <si>
    <t>21:0239:000010</t>
  </si>
  <si>
    <t>21:0239:000010:0003:0001:00</t>
  </si>
  <si>
    <t>095D  :951014:00:------:--</t>
  </si>
  <si>
    <t>21:0864:000012</t>
  </si>
  <si>
    <t>21:0239:000011</t>
  </si>
  <si>
    <t>21:0239:000011:0003:0001:00</t>
  </si>
  <si>
    <t>095D  :951015:00:------:--</t>
  </si>
  <si>
    <t>21:0864:000013</t>
  </si>
  <si>
    <t>21:0239:000012</t>
  </si>
  <si>
    <t>21:0239:000012:0003:0001:00</t>
  </si>
  <si>
    <t>095D  :951016:00:------:--</t>
  </si>
  <si>
    <t>21:0864:000014</t>
  </si>
  <si>
    <t>21:0239:000013</t>
  </si>
  <si>
    <t>21:0239:000013:0003:0001:00</t>
  </si>
  <si>
    <t>095D  :951017:00:------:--</t>
  </si>
  <si>
    <t>21:0864:000015</t>
  </si>
  <si>
    <t>21:0239:000014</t>
  </si>
  <si>
    <t>21:0239:000014:0003:0001:00</t>
  </si>
  <si>
    <t>095D  :951018:00:------:--</t>
  </si>
  <si>
    <t>21:0864:000016</t>
  </si>
  <si>
    <t>21:0239:000015</t>
  </si>
  <si>
    <t>21:0239:000015:0003:0001:00</t>
  </si>
  <si>
    <t>095D  :951019:00:------:--</t>
  </si>
  <si>
    <t>21:0864:000017</t>
  </si>
  <si>
    <t>21:0239:000016</t>
  </si>
  <si>
    <t>21:0239:000016:0003:0001:00</t>
  </si>
  <si>
    <t>095D  :951020:00:------:--</t>
  </si>
  <si>
    <t>21:0864:000018</t>
  </si>
  <si>
    <t>21:0239:000017</t>
  </si>
  <si>
    <t>21:0239:000017:0003:0001:00</t>
  </si>
  <si>
    <t>095D  :951022:00:------:--</t>
  </si>
  <si>
    <t>21:0864:000019</t>
  </si>
  <si>
    <t>21:0239:000018</t>
  </si>
  <si>
    <t>21:0239:000018:0003:0001:00</t>
  </si>
  <si>
    <t>095D  :951023:10:------:--</t>
  </si>
  <si>
    <t>21:0864:000020</t>
  </si>
  <si>
    <t>21:0239:000019</t>
  </si>
  <si>
    <t>21:0239:000019:0003:0001:00</t>
  </si>
  <si>
    <t>095D  :951024:20:951023:10</t>
  </si>
  <si>
    <t>21:0864:000021</t>
  </si>
  <si>
    <t>21:0239:000019:0004:0001:00</t>
  </si>
  <si>
    <t>095D  :951025:00:------:--</t>
  </si>
  <si>
    <t>21:0864:000022</t>
  </si>
  <si>
    <t>21:0239:000020</t>
  </si>
  <si>
    <t>21:0239:000020:0003:0001:00</t>
  </si>
  <si>
    <t>095D  :951026:00:------:--</t>
  </si>
  <si>
    <t>21:0864:000023</t>
  </si>
  <si>
    <t>21:0239:000021</t>
  </si>
  <si>
    <t>21:0239:000021:0003:0001:00</t>
  </si>
  <si>
    <t>095D  :951027:00:------:--</t>
  </si>
  <si>
    <t>21:0864:000024</t>
  </si>
  <si>
    <t>21:0239:000022</t>
  </si>
  <si>
    <t>21:0239:000022:0003:0001:00</t>
  </si>
  <si>
    <t>095D  :951028:00:------:--</t>
  </si>
  <si>
    <t>21:0864:000025</t>
  </si>
  <si>
    <t>21:0239:000023</t>
  </si>
  <si>
    <t>21:0239:000023:0003:0001:00</t>
  </si>
  <si>
    <t>095D  :951029:00:------:--</t>
  </si>
  <si>
    <t>21:0864:000026</t>
  </si>
  <si>
    <t>21:0239:000024</t>
  </si>
  <si>
    <t>21:0239:000024:0003:0001:00</t>
  </si>
  <si>
    <t>095D  :951030:00:------:--</t>
  </si>
  <si>
    <t>21:0864:000027</t>
  </si>
  <si>
    <t>21:0239:000025</t>
  </si>
  <si>
    <t>21:0239:000025:0003:0001:00</t>
  </si>
  <si>
    <t>095D  :951031:00:------:--</t>
  </si>
  <si>
    <t>21:0864:000028</t>
  </si>
  <si>
    <t>21:0239:000026</t>
  </si>
  <si>
    <t>21:0239:000026:0003:0001:00</t>
  </si>
  <si>
    <t>095D  :951033:00:------:--</t>
  </si>
  <si>
    <t>21:0864:000029</t>
  </si>
  <si>
    <t>21:0239:000027</t>
  </si>
  <si>
    <t>21:0239:000027:0003:0001:00</t>
  </si>
  <si>
    <t>095D  :951034:00:------:--</t>
  </si>
  <si>
    <t>21:0864:000030</t>
  </si>
  <si>
    <t>21:0239:000028</t>
  </si>
  <si>
    <t>21:0239:000028:0003:0001:00</t>
  </si>
  <si>
    <t>095D  :951035:00:------:--</t>
  </si>
  <si>
    <t>21:0864:000031</t>
  </si>
  <si>
    <t>21:0239:000029</t>
  </si>
  <si>
    <t>21:0239:000029:0003:0001:00</t>
  </si>
  <si>
    <t>095D  :951036:00:------:--</t>
  </si>
  <si>
    <t>21:0864:000032</t>
  </si>
  <si>
    <t>21:0239:000030</t>
  </si>
  <si>
    <t>21:0239:000030:0003:0001:00</t>
  </si>
  <si>
    <t>095D  :951037:00:------:--</t>
  </si>
  <si>
    <t>21:0864:000033</t>
  </si>
  <si>
    <t>21:0239:000031</t>
  </si>
  <si>
    <t>21:0239:000031:0003:0001:00</t>
  </si>
  <si>
    <t>095D  :951038:00:------:--</t>
  </si>
  <si>
    <t>21:0864:000034</t>
  </si>
  <si>
    <t>21:0239:000032</t>
  </si>
  <si>
    <t>21:0239:000032:0003:0001:00</t>
  </si>
  <si>
    <t>095D  :951039:00:------:--</t>
  </si>
  <si>
    <t>21:0864:000035</t>
  </si>
  <si>
    <t>21:0239:000033</t>
  </si>
  <si>
    <t>21:0239:000033:0003:0001:00</t>
  </si>
  <si>
    <t>095D  :951040:00:------:--</t>
  </si>
  <si>
    <t>21:0864:000036</t>
  </si>
  <si>
    <t>21:0239:000034</t>
  </si>
  <si>
    <t>21:0239:000034:0003:0001:00</t>
  </si>
  <si>
    <t>095D  :951042:00:------:--</t>
  </si>
  <si>
    <t>21:0864:000037</t>
  </si>
  <si>
    <t>21:0239:000035</t>
  </si>
  <si>
    <t>21:0239:000035:0003:0001:00</t>
  </si>
  <si>
    <t>095D  :951043:00:------:--</t>
  </si>
  <si>
    <t>21:0864:000038</t>
  </si>
  <si>
    <t>21:0239:000036</t>
  </si>
  <si>
    <t>21:0239:000036:0003:0001:00</t>
  </si>
  <si>
    <t>095D  :951044:10:------:--</t>
  </si>
  <si>
    <t>21:0864:000039</t>
  </si>
  <si>
    <t>21:0239:000037</t>
  </si>
  <si>
    <t>21:0239:000037:0003:0001:00</t>
  </si>
  <si>
    <t>095D  :951045:20:951044:10</t>
  </si>
  <si>
    <t>21:0864:000040</t>
  </si>
  <si>
    <t>21:0239:000037:0004:0001:00</t>
  </si>
  <si>
    <t>095D  :951046:00:------:--</t>
  </si>
  <si>
    <t>21:0864:000041</t>
  </si>
  <si>
    <t>21:0239:000038</t>
  </si>
  <si>
    <t>21:0239:000038:0003:0001:00</t>
  </si>
  <si>
    <t>095D  :951047:00:------:--</t>
  </si>
  <si>
    <t>21:0864:000042</t>
  </si>
  <si>
    <t>21:0239:000039</t>
  </si>
  <si>
    <t>21:0239:000039:0003:0001:00</t>
  </si>
  <si>
    <t>095D  :951048:00:------:--</t>
  </si>
  <si>
    <t>21:0864:000043</t>
  </si>
  <si>
    <t>21:0239:000040</t>
  </si>
  <si>
    <t>21:0239:000040:0003:0001:00</t>
  </si>
  <si>
    <t>095D  :951049:00:------:--</t>
  </si>
  <si>
    <t>21:0864:000044</t>
  </si>
  <si>
    <t>21:0239:000041</t>
  </si>
  <si>
    <t>21:0239:000041:0003:0001:00</t>
  </si>
  <si>
    <t>095D  :951050:00:------:--</t>
  </si>
  <si>
    <t>21:0864:000045</t>
  </si>
  <si>
    <t>21:0239:000042</t>
  </si>
  <si>
    <t>21:0239:000042:0003:0001:00</t>
  </si>
  <si>
    <t>095D  :951051:00:------:--</t>
  </si>
  <si>
    <t>21:0864:000046</t>
  </si>
  <si>
    <t>21:0239:000043</t>
  </si>
  <si>
    <t>21:0239:000043:0003:0001:00</t>
  </si>
  <si>
    <t>095D  :951052:00:------:--</t>
  </si>
  <si>
    <t>21:0864:000047</t>
  </si>
  <si>
    <t>21:0239:000044</t>
  </si>
  <si>
    <t>21:0239:000044:0003:0001:00</t>
  </si>
  <si>
    <t>095D  :951053:00:------:--</t>
  </si>
  <si>
    <t>21:0864:000048</t>
  </si>
  <si>
    <t>21:0239:000045</t>
  </si>
  <si>
    <t>21:0239:000045:0003:0001:00</t>
  </si>
  <si>
    <t>095D  :951055:00:------:--</t>
  </si>
  <si>
    <t>21:0864:000049</t>
  </si>
  <si>
    <t>21:0239:000046</t>
  </si>
  <si>
    <t>21:0239:000046:0003:0001:00</t>
  </si>
  <si>
    <t>095D  :951056:00:------:--</t>
  </si>
  <si>
    <t>21:0864:000050</t>
  </si>
  <si>
    <t>21:0239:000047</t>
  </si>
  <si>
    <t>21:0239:000047:0003:0001:00</t>
  </si>
  <si>
    <t>095D  :951057:00:------:--</t>
  </si>
  <si>
    <t>21:0864:000051</t>
  </si>
  <si>
    <t>21:0239:000048</t>
  </si>
  <si>
    <t>21:0239:000048:0003:0001:00</t>
  </si>
  <si>
    <t>095D  :951058:00:------:--</t>
  </si>
  <si>
    <t>21:0864:000052</t>
  </si>
  <si>
    <t>21:0239:000049</t>
  </si>
  <si>
    <t>21:0239:000049:0003:0001:00</t>
  </si>
  <si>
    <t>095D  :951059:00:------:--</t>
  </si>
  <si>
    <t>21:0864:000053</t>
  </si>
  <si>
    <t>21:0239:000050</t>
  </si>
  <si>
    <t>21:0239:000050:0003:0001:00</t>
  </si>
  <si>
    <t>095D  :951060:00:------:--</t>
  </si>
  <si>
    <t>21:0864:000054</t>
  </si>
  <si>
    <t>21:0239:000051</t>
  </si>
  <si>
    <t>21:0239:000051:0003:0001:00</t>
  </si>
  <si>
    <t>095D  :951062:00:------:--</t>
  </si>
  <si>
    <t>21:0864:000055</t>
  </si>
  <si>
    <t>21:0239:000052</t>
  </si>
  <si>
    <t>21:0239:000052:0003:0001:00</t>
  </si>
  <si>
    <t>095D  :951063:10:------:--</t>
  </si>
  <si>
    <t>21:0864:000056</t>
  </si>
  <si>
    <t>21:0239:000053</t>
  </si>
  <si>
    <t>21:0239:000053:0003:0001:00</t>
  </si>
  <si>
    <t>095D  :951064:20:951063:10</t>
  </si>
  <si>
    <t>21:0864:000057</t>
  </si>
  <si>
    <t>21:0239:000053:0004:0001:00</t>
  </si>
  <si>
    <t>095D  :951065:00:------:--</t>
  </si>
  <si>
    <t>21:0864:000058</t>
  </si>
  <si>
    <t>21:0239:000054</t>
  </si>
  <si>
    <t>21:0239:000054:0003:0001:00</t>
  </si>
  <si>
    <t>095D  :951066:00:------:--</t>
  </si>
  <si>
    <t>21:0864:000059</t>
  </si>
  <si>
    <t>21:0239:000055</t>
  </si>
  <si>
    <t>21:0239:000055:0003:0001:00</t>
  </si>
  <si>
    <t>095D  :951067:00:------:--</t>
  </si>
  <si>
    <t>21:0864:000060</t>
  </si>
  <si>
    <t>21:0239:000056</t>
  </si>
  <si>
    <t>21:0239:000056:0003:0001:00</t>
  </si>
  <si>
    <t>095D  :951068:00:------:--</t>
  </si>
  <si>
    <t>21:0864:000061</t>
  </si>
  <si>
    <t>21:0239:000057</t>
  </si>
  <si>
    <t>21:0239:000057:0003:0001:00</t>
  </si>
  <si>
    <t>095D  :951069:00:------:--</t>
  </si>
  <si>
    <t>21:0864:000062</t>
  </si>
  <si>
    <t>21:0239:000058</t>
  </si>
  <si>
    <t>21:0239:000058:0003:0001:00</t>
  </si>
  <si>
    <t>095D  :951070:00:------:--</t>
  </si>
  <si>
    <t>21:0864:000063</t>
  </si>
  <si>
    <t>21:0239:000059</t>
  </si>
  <si>
    <t>21:0239:000059:0003:0001:00</t>
  </si>
  <si>
    <t>095D  :951071:00:------:--</t>
  </si>
  <si>
    <t>21:0864:000064</t>
  </si>
  <si>
    <t>21:0239:000060</t>
  </si>
  <si>
    <t>21:0239:000060:0003:0001:00</t>
  </si>
  <si>
    <t>095D  :951072:00:------:--</t>
  </si>
  <si>
    <t>21:0864:000065</t>
  </si>
  <si>
    <t>21:0239:000061</t>
  </si>
  <si>
    <t>21:0239:000061:0003:0001:00</t>
  </si>
  <si>
    <t>095D  :951073:00:------:--</t>
  </si>
  <si>
    <t>21:0864:000066</t>
  </si>
  <si>
    <t>21:0239:000062</t>
  </si>
  <si>
    <t>21:0239:000062:0003:0001:00</t>
  </si>
  <si>
    <t>095D  :951075:00:------:--</t>
  </si>
  <si>
    <t>21:0864:000067</t>
  </si>
  <si>
    <t>21:0239:000063</t>
  </si>
  <si>
    <t>21:0239:000063:0003:0001:00</t>
  </si>
  <si>
    <t>095D  :951076:00:------:--</t>
  </si>
  <si>
    <t>21:0864:000068</t>
  </si>
  <si>
    <t>21:0239:000064</t>
  </si>
  <si>
    <t>21:0239:000064:0003:0001:00</t>
  </si>
  <si>
    <t>095D  :951077:00:------:--</t>
  </si>
  <si>
    <t>21:0864:000069</t>
  </si>
  <si>
    <t>21:0239:000065</t>
  </si>
  <si>
    <t>21:0239:000065:0003:0001:00</t>
  </si>
  <si>
    <t>095D  :951078:00:------:--</t>
  </si>
  <si>
    <t>21:0864:000070</t>
  </si>
  <si>
    <t>21:0239:000066</t>
  </si>
  <si>
    <t>21:0239:000066:0003:0001:00</t>
  </si>
  <si>
    <t>095D  :951079:00:------:--</t>
  </si>
  <si>
    <t>21:0864:000071</t>
  </si>
  <si>
    <t>21:0239:000067</t>
  </si>
  <si>
    <t>21:0239:000067:0003:0001:00</t>
  </si>
  <si>
    <t>095D  :951080:00:------:--</t>
  </si>
  <si>
    <t>21:0864:000072</t>
  </si>
  <si>
    <t>21:0239:000068</t>
  </si>
  <si>
    <t>21:0239:000068:0003:0001:00</t>
  </si>
  <si>
    <t>095D  :951082:10:------:--</t>
  </si>
  <si>
    <t>21:0864:000073</t>
  </si>
  <si>
    <t>21:0239:000069</t>
  </si>
  <si>
    <t>21:0239:000069:0003:0001:00</t>
  </si>
  <si>
    <t>095D  :951083:20:951082:10</t>
  </si>
  <si>
    <t>21:0864:000074</t>
  </si>
  <si>
    <t>21:0239:000069:0004:0001:00</t>
  </si>
  <si>
    <t>095D  :951084:00:------:--</t>
  </si>
  <si>
    <t>21:0864:000075</t>
  </si>
  <si>
    <t>21:0239:000070</t>
  </si>
  <si>
    <t>21:0239:000070:0003:0001:00</t>
  </si>
  <si>
    <t>095D  :951085:00:------:--</t>
  </si>
  <si>
    <t>21:0864:000076</t>
  </si>
  <si>
    <t>21:0239:000071</t>
  </si>
  <si>
    <t>21:0239:000071:0003:0001:00</t>
  </si>
  <si>
    <t>095D  :951086:00:------:--</t>
  </si>
  <si>
    <t>21:0864:000077</t>
  </si>
  <si>
    <t>21:0239:000072</t>
  </si>
  <si>
    <t>21:0239:000072:0003:0001:00</t>
  </si>
  <si>
    <t>095D  :951087:00:------:--</t>
  </si>
  <si>
    <t>21:0864:000078</t>
  </si>
  <si>
    <t>21:0239:000073</t>
  </si>
  <si>
    <t>21:0239:000073:0003:0001:00</t>
  </si>
  <si>
    <t>095D  :951088:00:------:--</t>
  </si>
  <si>
    <t>21:0864:000079</t>
  </si>
  <si>
    <t>21:0239:000074</t>
  </si>
  <si>
    <t>21:0239:000074:0003:0001:00</t>
  </si>
  <si>
    <t>095D  :951089:00:------:--</t>
  </si>
  <si>
    <t>21:0864:000080</t>
  </si>
  <si>
    <t>21:0239:000075</t>
  </si>
  <si>
    <t>21:0239:000075:0003:0001:00</t>
  </si>
  <si>
    <t>095D  :951090:00:------:--</t>
  </si>
  <si>
    <t>21:0864:000081</t>
  </si>
  <si>
    <t>21:0239:000076</t>
  </si>
  <si>
    <t>21:0239:000076:0003:0001:00</t>
  </si>
  <si>
    <t>095D  :951091:00:------:--</t>
  </si>
  <si>
    <t>21:0864:000082</t>
  </si>
  <si>
    <t>21:0239:000077</t>
  </si>
  <si>
    <t>21:0239:000077:0003:0001:00</t>
  </si>
  <si>
    <t>780</t>
  </si>
  <si>
    <t>095D  :951092:00:------:--</t>
  </si>
  <si>
    <t>21:0864:000083</t>
  </si>
  <si>
    <t>21:0239:000078</t>
  </si>
  <si>
    <t>21:0239:000078:0003:0001:00</t>
  </si>
  <si>
    <t>095D  :951093:00:------:--</t>
  </si>
  <si>
    <t>21:0864:000084</t>
  </si>
  <si>
    <t>21:0239:000079</t>
  </si>
  <si>
    <t>21:0239:000079:0003:0001:00</t>
  </si>
  <si>
    <t>095D  :951094:00:------:--</t>
  </si>
  <si>
    <t>21:0864:000085</t>
  </si>
  <si>
    <t>21:0239:000080</t>
  </si>
  <si>
    <t>21:0239:000080:0003:0001:00</t>
  </si>
  <si>
    <t>095D  :951095:00:------:--</t>
  </si>
  <si>
    <t>21:0864:000086</t>
  </si>
  <si>
    <t>21:0239:000081</t>
  </si>
  <si>
    <t>21:0239:000081:0003:0001:00</t>
  </si>
  <si>
    <t>095D  :951096:00:------:--</t>
  </si>
  <si>
    <t>21:0864:000087</t>
  </si>
  <si>
    <t>21:0239:000082</t>
  </si>
  <si>
    <t>21:0239:000082:0003:0001:00</t>
  </si>
  <si>
    <t>095D  :951097:00:------:--</t>
  </si>
  <si>
    <t>21:0864:000088</t>
  </si>
  <si>
    <t>21:0239:000083</t>
  </si>
  <si>
    <t>21:0239:000083:0003:0001:00</t>
  </si>
  <si>
    <t>095D  :951099:00:------:--</t>
  </si>
  <si>
    <t>21:0864:000089</t>
  </si>
  <si>
    <t>21:0239:000084</t>
  </si>
  <si>
    <t>21:0239:000084:0003:0001:00</t>
  </si>
  <si>
    <t>095D  :951100:00:------:--</t>
  </si>
  <si>
    <t>21:0864:000090</t>
  </si>
  <si>
    <t>21:0239:000085</t>
  </si>
  <si>
    <t>21:0239:000085:0003:0001:00</t>
  </si>
  <si>
    <t>095D  :951102:10:------:--</t>
  </si>
  <si>
    <t>21:0864:000091</t>
  </si>
  <si>
    <t>21:0239:000086</t>
  </si>
  <si>
    <t>21:0239:000086:0003:0001:00</t>
  </si>
  <si>
    <t>095D  :951103:20:951102:10</t>
  </si>
  <si>
    <t>21:0864:000092</t>
  </si>
  <si>
    <t>21:0239:000086:0004:0001:00</t>
  </si>
  <si>
    <t>095D  :951104:00:------:--</t>
  </si>
  <si>
    <t>21:0864:000093</t>
  </si>
  <si>
    <t>21:0239:000087</t>
  </si>
  <si>
    <t>21:0239:000087:0003:0001:00</t>
  </si>
  <si>
    <t>095D  :951105:00:------:--</t>
  </si>
  <si>
    <t>21:0864:000094</t>
  </si>
  <si>
    <t>21:0239:000088</t>
  </si>
  <si>
    <t>21:0239:000088:0003:0001:00</t>
  </si>
  <si>
    <t>095D  :951106:00:------:--</t>
  </si>
  <si>
    <t>21:0864:000095</t>
  </si>
  <si>
    <t>21:0239:000089</t>
  </si>
  <si>
    <t>21:0239:000089:0003:0001:00</t>
  </si>
  <si>
    <t>095D  :951107:00:------:--</t>
  </si>
  <si>
    <t>21:0864:000096</t>
  </si>
  <si>
    <t>21:0239:000090</t>
  </si>
  <si>
    <t>21:0239:000090:0003:0001:00</t>
  </si>
  <si>
    <t>095D  :951109:00:------:--</t>
  </si>
  <si>
    <t>21:0864:000097</t>
  </si>
  <si>
    <t>21:0239:000091</t>
  </si>
  <si>
    <t>21:0239:000091:0003:0001:00</t>
  </si>
  <si>
    <t>095D  :951110:00:------:--</t>
  </si>
  <si>
    <t>21:0864:000098</t>
  </si>
  <si>
    <t>21:0239:000092</t>
  </si>
  <si>
    <t>21:0239:000092:0003:0001:00</t>
  </si>
  <si>
    <t>095D  :951111:00:------:--</t>
  </si>
  <si>
    <t>21:0864:000099</t>
  </si>
  <si>
    <t>21:0239:000093</t>
  </si>
  <si>
    <t>21:0239:000093:0003:0001:00</t>
  </si>
  <si>
    <t>095D  :951112:00:------:--</t>
  </si>
  <si>
    <t>21:0864:000100</t>
  </si>
  <si>
    <t>21:0239:000094</t>
  </si>
  <si>
    <t>21:0239:000094:0003:0001:00</t>
  </si>
  <si>
    <t>095D  :951113:00:------:--</t>
  </si>
  <si>
    <t>21:0864:000101</t>
  </si>
  <si>
    <t>21:0239:000095</t>
  </si>
  <si>
    <t>21:0239:000095:0003:0001:00</t>
  </si>
  <si>
    <t>095D  :951114:00:------:--</t>
  </si>
  <si>
    <t>21:0864:000102</t>
  </si>
  <si>
    <t>21:0239:000096</t>
  </si>
  <si>
    <t>21:0239:000096:0003:0001:00</t>
  </si>
  <si>
    <t>095D  :951115:00:------:--</t>
  </si>
  <si>
    <t>21:0864:000103</t>
  </si>
  <si>
    <t>21:0239:000097</t>
  </si>
  <si>
    <t>21:0239:000097:0003:0001:00</t>
  </si>
  <si>
    <t>095D  :951116:00:------:--</t>
  </si>
  <si>
    <t>21:0864:000104</t>
  </si>
  <si>
    <t>21:0239:000098</t>
  </si>
  <si>
    <t>21:0239:000098:0003:0001:00</t>
  </si>
  <si>
    <t>095D  :951117:00:------:--</t>
  </si>
  <si>
    <t>21:0864:000105</t>
  </si>
  <si>
    <t>21:0239:000099</t>
  </si>
  <si>
    <t>21:0239:000099:0003:0001:00</t>
  </si>
  <si>
    <t>095D  :951118:00:------:--</t>
  </si>
  <si>
    <t>21:0864:000106</t>
  </si>
  <si>
    <t>21:0239:000100</t>
  </si>
  <si>
    <t>21:0239:000100:0003:0001:00</t>
  </si>
  <si>
    <t>095D  :951119:00:------:--</t>
  </si>
  <si>
    <t>21:0864:000107</t>
  </si>
  <si>
    <t>21:0239:000101</t>
  </si>
  <si>
    <t>21:0239:000101:0003:0001:00</t>
  </si>
  <si>
    <t>095D  :951120:00:------:--</t>
  </si>
  <si>
    <t>21:0864:000108</t>
  </si>
  <si>
    <t>21:0239:000102</t>
  </si>
  <si>
    <t>21:0239:000102:0003:0001:00</t>
  </si>
  <si>
    <t>095D  :951122:00:------:--</t>
  </si>
  <si>
    <t>21:0864:000109</t>
  </si>
  <si>
    <t>21:0239:000103</t>
  </si>
  <si>
    <t>21:0239:000103:0003:0001:00</t>
  </si>
  <si>
    <t>095D  :951123:10:------:--</t>
  </si>
  <si>
    <t>21:0864:000110</t>
  </si>
  <si>
    <t>21:0239:000104</t>
  </si>
  <si>
    <t>21:0239:000104:0003:0001:00</t>
  </si>
  <si>
    <t>095D  :951125:20:951123:10</t>
  </si>
  <si>
    <t>21:0864:000111</t>
  </si>
  <si>
    <t>21:0239:000104:0004:0001:00</t>
  </si>
  <si>
    <t>095D  :951126:00:------:--</t>
  </si>
  <si>
    <t>21:0864:000112</t>
  </si>
  <si>
    <t>21:0239:000105</t>
  </si>
  <si>
    <t>21:0239:000105:0003:0001:00</t>
  </si>
  <si>
    <t>095D  :951127:00:------:--</t>
  </si>
  <si>
    <t>21:0864:000113</t>
  </si>
  <si>
    <t>21:0239:000106</t>
  </si>
  <si>
    <t>21:0239:000106:0003:0001:00</t>
  </si>
  <si>
    <t>095D  :951128:00:------:--</t>
  </si>
  <si>
    <t>21:0864:000114</t>
  </si>
  <si>
    <t>21:0239:000107</t>
  </si>
  <si>
    <t>21:0239:000107:0003:0001:00</t>
  </si>
  <si>
    <t>095D  :951129:00:------:--</t>
  </si>
  <si>
    <t>21:0864:000115</t>
  </si>
  <si>
    <t>21:0239:000108</t>
  </si>
  <si>
    <t>21:0239:000108:0003:0001:00</t>
  </si>
  <si>
    <t>095D  :951130:00:------:--</t>
  </si>
  <si>
    <t>21:0864:000116</t>
  </si>
  <si>
    <t>21:0239:000109</t>
  </si>
  <si>
    <t>21:0239:000109:0003:0001:00</t>
  </si>
  <si>
    <t>095D  :951131:00:------:--</t>
  </si>
  <si>
    <t>21:0864:000117</t>
  </si>
  <si>
    <t>21:0239:000110</t>
  </si>
  <si>
    <t>21:0239:000110:0003:0001:00</t>
  </si>
  <si>
    <t>095D  :951132:00:------:--</t>
  </si>
  <si>
    <t>21:0864:000118</t>
  </si>
  <si>
    <t>21:0239:000111</t>
  </si>
  <si>
    <t>21:0239:000111:0003:0001:00</t>
  </si>
  <si>
    <t>095D  :951133:00:------:--</t>
  </si>
  <si>
    <t>21:0864:000119</t>
  </si>
  <si>
    <t>21:0239:000112</t>
  </si>
  <si>
    <t>21:0239:000112:0003:0001:00</t>
  </si>
  <si>
    <t>095D  :951134:00:------:--</t>
  </si>
  <si>
    <t>21:0864:000120</t>
  </si>
  <si>
    <t>21:0239:000113</t>
  </si>
  <si>
    <t>21:0239:000113:0003:0001:00</t>
  </si>
  <si>
    <t>095D  :951135:00:------:--</t>
  </si>
  <si>
    <t>21:0864:000121</t>
  </si>
  <si>
    <t>21:0239:000114</t>
  </si>
  <si>
    <t>21:0239:000114:0003:0001:00</t>
  </si>
  <si>
    <t>0.689</t>
  </si>
  <si>
    <t>095D  :951136:00:------:--</t>
  </si>
  <si>
    <t>21:0864:000122</t>
  </si>
  <si>
    <t>21:0239:000115</t>
  </si>
  <si>
    <t>21:0239:000115:0003:0001:00</t>
  </si>
  <si>
    <t>095D  :951137:00:------:--</t>
  </si>
  <si>
    <t>21:0864:000123</t>
  </si>
  <si>
    <t>21:0239:000116</t>
  </si>
  <si>
    <t>21:0239:000116:0003:0001:00</t>
  </si>
  <si>
    <t>095D  :951138:00:------:--</t>
  </si>
  <si>
    <t>21:0864:000124</t>
  </si>
  <si>
    <t>21:0239:000117</t>
  </si>
  <si>
    <t>21:0239:000117:0003:0001:00</t>
  </si>
  <si>
    <t>095D  :951139:00:------:--</t>
  </si>
  <si>
    <t>21:0864:000125</t>
  </si>
  <si>
    <t>21:0239:000118</t>
  </si>
  <si>
    <t>21:0239:000118:0003:0001:00</t>
  </si>
  <si>
    <t>095D  :951140:00:------:--</t>
  </si>
  <si>
    <t>21:0864:000126</t>
  </si>
  <si>
    <t>21:0239:000119</t>
  </si>
  <si>
    <t>21:0239:000119:0003:0001:00</t>
  </si>
  <si>
    <t>095D  :951142:10:------:--</t>
  </si>
  <si>
    <t>21:0864:000127</t>
  </si>
  <si>
    <t>21:0239:000120</t>
  </si>
  <si>
    <t>21:0239:000120:0003:0001:00</t>
  </si>
  <si>
    <t>095D  :951143:20:951142:10</t>
  </si>
  <si>
    <t>21:0864:000128</t>
  </si>
  <si>
    <t>21:0239:000120:0004:0001:00</t>
  </si>
  <si>
    <t>095D  :951144:00:------:--</t>
  </si>
  <si>
    <t>21:0864:000129</t>
  </si>
  <si>
    <t>21:0239:000121</t>
  </si>
  <si>
    <t>21:0239:000121:0003:0001:00</t>
  </si>
  <si>
    <t>095D  :951145:00:------:--</t>
  </si>
  <si>
    <t>21:0864:000130</t>
  </si>
  <si>
    <t>21:0239:000122</t>
  </si>
  <si>
    <t>21:0239:000122:0003:0001:00</t>
  </si>
  <si>
    <t>095D  :951146:00:------:--</t>
  </si>
  <si>
    <t>21:0864:000131</t>
  </si>
  <si>
    <t>21:0239:000123</t>
  </si>
  <si>
    <t>21:0239:000123:0003:0001:00</t>
  </si>
  <si>
    <t>095D  :951147:00:------:--</t>
  </si>
  <si>
    <t>21:0864:000132</t>
  </si>
  <si>
    <t>21:0239:000124</t>
  </si>
  <si>
    <t>21:0239:000124:0003:0001:00</t>
  </si>
  <si>
    <t>095D  :951148:00:------:--</t>
  </si>
  <si>
    <t>21:0864:000133</t>
  </si>
  <si>
    <t>21:0239:000125</t>
  </si>
  <si>
    <t>21:0239:000125:0003:0001:00</t>
  </si>
  <si>
    <t>095D  :951149:00:------:--</t>
  </si>
  <si>
    <t>21:0864:000134</t>
  </si>
  <si>
    <t>21:0239:000126</t>
  </si>
  <si>
    <t>21:0239:000126:0003:0001:00</t>
  </si>
  <si>
    <t>095D  :951150:00:------:--</t>
  </si>
  <si>
    <t>21:0864:000135</t>
  </si>
  <si>
    <t>21:0239:000127</t>
  </si>
  <si>
    <t>21:0239:000127:0003:0001:00</t>
  </si>
  <si>
    <t>095D  :951151:00:------:--</t>
  </si>
  <si>
    <t>21:0864:000136</t>
  </si>
  <si>
    <t>21:0239:000128</t>
  </si>
  <si>
    <t>21:0239:000128:0003:0001:00</t>
  </si>
  <si>
    <t>095D  :951152:00:------:--</t>
  </si>
  <si>
    <t>21:0864:000137</t>
  </si>
  <si>
    <t>21:0239:000129</t>
  </si>
  <si>
    <t>21:0239:000129:0003:0001:00</t>
  </si>
  <si>
    <t>095D  :951153:00:------:--</t>
  </si>
  <si>
    <t>21:0864:000138</t>
  </si>
  <si>
    <t>21:0239:000130</t>
  </si>
  <si>
    <t>21:0239:000130:0003:0001:00</t>
  </si>
  <si>
    <t>095D  :951154:00:------:--</t>
  </si>
  <si>
    <t>21:0864:000139</t>
  </si>
  <si>
    <t>21:0239:000131</t>
  </si>
  <si>
    <t>21:0239:000131:0003:0001:00</t>
  </si>
  <si>
    <t>095D  :951156:00:------:--</t>
  </si>
  <si>
    <t>21:0864:000140</t>
  </si>
  <si>
    <t>21:0239:000132</t>
  </si>
  <si>
    <t>21:0239:000132:0003:0001:00</t>
  </si>
  <si>
    <t>095D  :951157:00:------:--</t>
  </si>
  <si>
    <t>21:0864:000141</t>
  </si>
  <si>
    <t>21:0239:000133</t>
  </si>
  <si>
    <t>21:0239:000133:0003:0001:00</t>
  </si>
  <si>
    <t>095D  :951158:00:------:--</t>
  </si>
  <si>
    <t>21:0864:000142</t>
  </si>
  <si>
    <t>21:0239:000134</t>
  </si>
  <si>
    <t>21:0239:000134:0003:0001:00</t>
  </si>
  <si>
    <t>095D  :951159:00:------:--</t>
  </si>
  <si>
    <t>21:0864:000143</t>
  </si>
  <si>
    <t>21:0239:000135</t>
  </si>
  <si>
    <t>21:0239:000135:0003:0001:00</t>
  </si>
  <si>
    <t>095D  :951160:00:------:--</t>
  </si>
  <si>
    <t>21:0864:000144</t>
  </si>
  <si>
    <t>21:0239:000136</t>
  </si>
  <si>
    <t>21:0239:000136:0003:0001:00</t>
  </si>
  <si>
    <t>095D  :951162:10:------:--</t>
  </si>
  <si>
    <t>21:0864:000145</t>
  </si>
  <si>
    <t>21:0239:000137</t>
  </si>
  <si>
    <t>21:0239:000137:0003:0001:00</t>
  </si>
  <si>
    <t>095D  :951163:20:951162:10</t>
  </si>
  <si>
    <t>21:0864:000146</t>
  </si>
  <si>
    <t>21:0239:000137:0004:0001:00</t>
  </si>
  <si>
    <t>095D  :951164:00:------:--</t>
  </si>
  <si>
    <t>21:0864:000147</t>
  </si>
  <si>
    <t>21:0239:000138</t>
  </si>
  <si>
    <t>21:0239:000138:0003:0001:00</t>
  </si>
  <si>
    <t>095D  :951165:00:------:--</t>
  </si>
  <si>
    <t>21:0864:000148</t>
  </si>
  <si>
    <t>21:0239:000139</t>
  </si>
  <si>
    <t>21:0239:000139:0003:0001:00</t>
  </si>
  <si>
    <t>095D  :951166:00:------:--</t>
  </si>
  <si>
    <t>21:0864:000149</t>
  </si>
  <si>
    <t>21:0239:000140</t>
  </si>
  <si>
    <t>21:0239:000140:0003:0001:00</t>
  </si>
  <si>
    <t>095D  :951167:00:------:--</t>
  </si>
  <si>
    <t>21:0864:000150</t>
  </si>
  <si>
    <t>21:0239:000141</t>
  </si>
  <si>
    <t>21:0239:000141:0003:0001:00</t>
  </si>
  <si>
    <t>095D  :951169:00:------:--</t>
  </si>
  <si>
    <t>21:0864:000151</t>
  </si>
  <si>
    <t>21:0239:000142</t>
  </si>
  <si>
    <t>21:0239:000142:0003:0001:00</t>
  </si>
  <si>
    <t>095D  :951170:00:------:--</t>
  </si>
  <si>
    <t>21:0864:000152</t>
  </si>
  <si>
    <t>21:0239:000143</t>
  </si>
  <si>
    <t>21:0239:000143:0003:0001:00</t>
  </si>
  <si>
    <t>095D  :951171:00:------:--</t>
  </si>
  <si>
    <t>21:0864:000153</t>
  </si>
  <si>
    <t>21:0239:000144</t>
  </si>
  <si>
    <t>21:0239:000144:0003:0001:00</t>
  </si>
  <si>
    <t>095D  :951172:00:------:--</t>
  </si>
  <si>
    <t>21:0864:000154</t>
  </si>
  <si>
    <t>21:0239:000145</t>
  </si>
  <si>
    <t>21:0239:000145:0003:0001:00</t>
  </si>
  <si>
    <t>095D  :951173:00:------:--</t>
  </si>
  <si>
    <t>21:0864:000155</t>
  </si>
  <si>
    <t>21:0239:000146</t>
  </si>
  <si>
    <t>21:0239:000146:0003:0001:00</t>
  </si>
  <si>
    <t>095D  :951174:00:------:--</t>
  </si>
  <si>
    <t>21:0864:000156</t>
  </si>
  <si>
    <t>21:0239:000147</t>
  </si>
  <si>
    <t>21:0239:000147:0003:0001:00</t>
  </si>
  <si>
    <t>095D  :951175:00:------:--</t>
  </si>
  <si>
    <t>21:0864:000157</t>
  </si>
  <si>
    <t>21:0239:000148</t>
  </si>
  <si>
    <t>21:0239:000148:0003:0001:00</t>
  </si>
  <si>
    <t>095D  :951176:00:------:--</t>
  </si>
  <si>
    <t>21:0864:000158</t>
  </si>
  <si>
    <t>21:0239:000149</t>
  </si>
  <si>
    <t>21:0239:000149:0003:0001:00</t>
  </si>
  <si>
    <t>095D  :951177:00:------:--</t>
  </si>
  <si>
    <t>21:0864:000159</t>
  </si>
  <si>
    <t>21:0239:000150</t>
  </si>
  <si>
    <t>21:0239:000150:0003:0001:00</t>
  </si>
  <si>
    <t>095D  :951178:00:------:--</t>
  </si>
  <si>
    <t>21:0864:000160</t>
  </si>
  <si>
    <t>21:0239:000151</t>
  </si>
  <si>
    <t>21:0239:000151:0003:0001:00</t>
  </si>
  <si>
    <t>095D  :951179:00:------:--</t>
  </si>
  <si>
    <t>21:0864:000161</t>
  </si>
  <si>
    <t>21:0239:000152</t>
  </si>
  <si>
    <t>21:0239:000152:0003:0001:00</t>
  </si>
  <si>
    <t>095D  :951180:00:------:--</t>
  </si>
  <si>
    <t>21:0864:000162</t>
  </si>
  <si>
    <t>21:0239:000153</t>
  </si>
  <si>
    <t>21:0239:000153:0003:0001:00</t>
  </si>
  <si>
    <t>095D  :951182:00:------:--</t>
  </si>
  <si>
    <t>21:0864:000163</t>
  </si>
  <si>
    <t>21:0239:000154</t>
  </si>
  <si>
    <t>21:0239:000154:0003:0001:00</t>
  </si>
  <si>
    <t>095D  :951183:00:------:--</t>
  </si>
  <si>
    <t>21:0864:000164</t>
  </si>
  <si>
    <t>21:0239:000155</t>
  </si>
  <si>
    <t>21:0239:000155:0003:0001:00</t>
  </si>
  <si>
    <t>095D  :951184:00:------:--</t>
  </si>
  <si>
    <t>21:0864:000165</t>
  </si>
  <si>
    <t>21:0239:000156</t>
  </si>
  <si>
    <t>21:0239:000156:0003:0001:00</t>
  </si>
  <si>
    <t>095D  :951185:00:------:--</t>
  </si>
  <si>
    <t>21:0864:000166</t>
  </si>
  <si>
    <t>21:0239:000157</t>
  </si>
  <si>
    <t>21:0239:000157:0003:0001:00</t>
  </si>
  <si>
    <t>095D  :951186:00:------:--</t>
  </si>
  <si>
    <t>21:0864:000167</t>
  </si>
  <si>
    <t>21:0239:000158</t>
  </si>
  <si>
    <t>21:0239:000158:0003:0001:00</t>
  </si>
  <si>
    <t>095D  :951187:10:------:--</t>
  </si>
  <si>
    <t>21:0864:000168</t>
  </si>
  <si>
    <t>21:0239:000159</t>
  </si>
  <si>
    <t>21:0239:000159:0003:0001:00</t>
  </si>
  <si>
    <t>095D  :951188:20:951187:10</t>
  </si>
  <si>
    <t>21:0864:000169</t>
  </si>
  <si>
    <t>21:0239:000159:0004:0001:00</t>
  </si>
  <si>
    <t>095D  :951189:00:------:--</t>
  </si>
  <si>
    <t>21:0864:000170</t>
  </si>
  <si>
    <t>21:0239:000160</t>
  </si>
  <si>
    <t>21:0239:000160:0003:0001:00</t>
  </si>
  <si>
    <t>095D  :951190:00:------:--</t>
  </si>
  <si>
    <t>21:0864:000171</t>
  </si>
  <si>
    <t>21:0239:000161</t>
  </si>
  <si>
    <t>21:0239:000161:0003:0001:00</t>
  </si>
  <si>
    <t>095D  :951191:00:------:--</t>
  </si>
  <si>
    <t>21:0864:000172</t>
  </si>
  <si>
    <t>21:0239:000162</t>
  </si>
  <si>
    <t>21:0239:000162:0003:0001:00</t>
  </si>
  <si>
    <t>095D  :951192:00:------:--</t>
  </si>
  <si>
    <t>21:0864:000173</t>
  </si>
  <si>
    <t>21:0239:000163</t>
  </si>
  <si>
    <t>21:0239:000163:0003:0001:00</t>
  </si>
  <si>
    <t>095D  :951193:00:------:--</t>
  </si>
  <si>
    <t>21:0864:000174</t>
  </si>
  <si>
    <t>21:0239:000164</t>
  </si>
  <si>
    <t>21:0239:000164:0003:0001:00</t>
  </si>
  <si>
    <t>095D  :951194:00:------:--</t>
  </si>
  <si>
    <t>21:0864:000175</t>
  </si>
  <si>
    <t>21:0239:000165</t>
  </si>
  <si>
    <t>21:0239:000165:0003:0001:00</t>
  </si>
  <si>
    <t>095D  :951195:00:------:--</t>
  </si>
  <si>
    <t>21:0864:000176</t>
  </si>
  <si>
    <t>21:0239:000166</t>
  </si>
  <si>
    <t>21:0239:000166:0003:0001:00</t>
  </si>
  <si>
    <t>095D  :951196:00:------:--</t>
  </si>
  <si>
    <t>21:0864:000177</t>
  </si>
  <si>
    <t>21:0239:000167</t>
  </si>
  <si>
    <t>21:0239:000167:0003:0001:00</t>
  </si>
  <si>
    <t>095D  :951198:00:------:--</t>
  </si>
  <si>
    <t>21:0864:000178</t>
  </si>
  <si>
    <t>21:0239:000168</t>
  </si>
  <si>
    <t>21:0239:000168:0003:0001:00</t>
  </si>
  <si>
    <t>095D  :951199:00:------:--</t>
  </si>
  <si>
    <t>21:0864:000179</t>
  </si>
  <si>
    <t>21:0239:000169</t>
  </si>
  <si>
    <t>21:0239:000169:0003:0001:00</t>
  </si>
  <si>
    <t>095D  :951200:00:------:--</t>
  </si>
  <si>
    <t>21:0864:000180</t>
  </si>
  <si>
    <t>21:0239:000170</t>
  </si>
  <si>
    <t>21:0239:000170:0003:0001:00</t>
  </si>
  <si>
    <t>095D  :951202:00:------:--</t>
  </si>
  <si>
    <t>21:0864:000181</t>
  </si>
  <si>
    <t>21:0239:000171</t>
  </si>
  <si>
    <t>21:0239:000171:0003:0001:00</t>
  </si>
  <si>
    <t>095D  :951203:10:------:--</t>
  </si>
  <si>
    <t>21:0864:000182</t>
  </si>
  <si>
    <t>21:0239:000172</t>
  </si>
  <si>
    <t>21:0239:000172:0003:0001:00</t>
  </si>
  <si>
    <t>095D  :951204:20:951203:10</t>
  </si>
  <si>
    <t>21:0864:000183</t>
  </si>
  <si>
    <t>21:0239:000172:0004:0001:00</t>
  </si>
  <si>
    <t>095D  :951205:00:------:--</t>
  </si>
  <si>
    <t>21:0864:000184</t>
  </si>
  <si>
    <t>21:0239:000173</t>
  </si>
  <si>
    <t>21:0239:000173:0003:0001:00</t>
  </si>
  <si>
    <t>095D  :951206:00:------:--</t>
  </si>
  <si>
    <t>21:0864:000185</t>
  </si>
  <si>
    <t>21:0239:000174</t>
  </si>
  <si>
    <t>21:0239:000174:0003:0001:00</t>
  </si>
  <si>
    <t>095D  :951207:00:------:--</t>
  </si>
  <si>
    <t>21:0864:000186</t>
  </si>
  <si>
    <t>21:0239:000175</t>
  </si>
  <si>
    <t>21:0239:000175:0003:0001:00</t>
  </si>
  <si>
    <t>095D  :951208:00:------:--</t>
  </si>
  <si>
    <t>21:0864:000187</t>
  </si>
  <si>
    <t>21:0239:000176</t>
  </si>
  <si>
    <t>21:0239:000176:0003:0001:00</t>
  </si>
  <si>
    <t>095D  :951209:00:------:--</t>
  </si>
  <si>
    <t>21:0864:000188</t>
  </si>
  <si>
    <t>21:0239:000177</t>
  </si>
  <si>
    <t>21:0239:000177:0003:0001:00</t>
  </si>
  <si>
    <t>095D  :951210:00:------:--</t>
  </si>
  <si>
    <t>21:0864:000189</t>
  </si>
  <si>
    <t>21:0239:000178</t>
  </si>
  <si>
    <t>21:0239:000178:0003:0001:00</t>
  </si>
  <si>
    <t>095D  :951211:00:------:--</t>
  </si>
  <si>
    <t>21:0864:000190</t>
  </si>
  <si>
    <t>21:0239:000179</t>
  </si>
  <si>
    <t>21:0239:000179:0003:0001:00</t>
  </si>
  <si>
    <t>095D  :951212:00:------:--</t>
  </si>
  <si>
    <t>21:0864:000191</t>
  </si>
  <si>
    <t>21:0239:000180</t>
  </si>
  <si>
    <t>21:0239:000180:0003:0001:00</t>
  </si>
  <si>
    <t>095D  :951213:00:------:--</t>
  </si>
  <si>
    <t>21:0864:000192</t>
  </si>
  <si>
    <t>21:0239:000181</t>
  </si>
  <si>
    <t>21:0239:000181:0003:0001:00</t>
  </si>
  <si>
    <t>095D  :951214:00:------:--</t>
  </si>
  <si>
    <t>21:0864:000193</t>
  </si>
  <si>
    <t>21:0239:000182</t>
  </si>
  <si>
    <t>21:0239:000182:0003:0001:00</t>
  </si>
  <si>
    <t>095D  :951216:00:------:--</t>
  </si>
  <si>
    <t>21:0864:000194</t>
  </si>
  <si>
    <t>21:0239:000183</t>
  </si>
  <si>
    <t>21:0239:000183:0003:0001:00</t>
  </si>
  <si>
    <t>095D  :951217:00:------:--</t>
  </si>
  <si>
    <t>21:0864:000195</t>
  </si>
  <si>
    <t>21:0239:000184</t>
  </si>
  <si>
    <t>21:0239:000184:0003:0001:00</t>
  </si>
  <si>
    <t>095D  :951218:00:------:--</t>
  </si>
  <si>
    <t>21:0864:000196</t>
  </si>
  <si>
    <t>21:0239:000185</t>
  </si>
  <si>
    <t>21:0239:000185:0003:0001:00</t>
  </si>
  <si>
    <t>095D  :951219:00:------:--</t>
  </si>
  <si>
    <t>21:0864:000197</t>
  </si>
  <si>
    <t>21:0239:000186</t>
  </si>
  <si>
    <t>21:0239:000186:0003:0001:00</t>
  </si>
  <si>
    <t>095D  :951220:00:------:--</t>
  </si>
  <si>
    <t>21:0864:000198</t>
  </si>
  <si>
    <t>21:0239:000187</t>
  </si>
  <si>
    <t>21:0239:000187:0003:0001:00</t>
  </si>
  <si>
    <t>095D  :951222:00:------:--</t>
  </si>
  <si>
    <t>21:0864:000199</t>
  </si>
  <si>
    <t>21:0239:000188</t>
  </si>
  <si>
    <t>21:0239:000188:0003:0001:00</t>
  </si>
  <si>
    <t>095D  :951223:00:------:--</t>
  </si>
  <si>
    <t>21:0864:000200</t>
  </si>
  <si>
    <t>21:0239:000189</t>
  </si>
  <si>
    <t>21:0239:000189:0003:0001:00</t>
  </si>
  <si>
    <t>095D  :951225:00:------:--</t>
  </si>
  <si>
    <t>21:0864:000201</t>
  </si>
  <si>
    <t>21:0239:000190</t>
  </si>
  <si>
    <t>21:0239:000190:0003:0001:00</t>
  </si>
  <si>
    <t>095D  :951226:00:------:--</t>
  </si>
  <si>
    <t>21:0864:000202</t>
  </si>
  <si>
    <t>21:0239:000191</t>
  </si>
  <si>
    <t>21:0239:000191:0003:0001:00</t>
  </si>
  <si>
    <t>095D  :951227:00:------:--</t>
  </si>
  <si>
    <t>21:0864:000203</t>
  </si>
  <si>
    <t>21:0239:000192</t>
  </si>
  <si>
    <t>21:0239:000192:0003:0001:00</t>
  </si>
  <si>
    <t>095D  :951228:00:------:--</t>
  </si>
  <si>
    <t>21:0864:000204</t>
  </si>
  <si>
    <t>21:0239:000193</t>
  </si>
  <si>
    <t>21:0239:000193:0003:0001:00</t>
  </si>
  <si>
    <t>095D  :951229:10:------:--</t>
  </si>
  <si>
    <t>21:0864:000205</t>
  </si>
  <si>
    <t>21:0239:000194</t>
  </si>
  <si>
    <t>21:0239:000194:0003:0001:00</t>
  </si>
  <si>
    <t>095D  :951230:20:951229:10</t>
  </si>
  <si>
    <t>21:0864:000206</t>
  </si>
  <si>
    <t>21:0239:000194:0004:0001:00</t>
  </si>
  <si>
    <t>095D  :951231:00:------:--</t>
  </si>
  <si>
    <t>21:0864:000207</t>
  </si>
  <si>
    <t>21:0239:000195</t>
  </si>
  <si>
    <t>21:0239:000195:0003:0001:00</t>
  </si>
  <si>
    <t>095D  :951232:00:------:--</t>
  </si>
  <si>
    <t>21:0864:000208</t>
  </si>
  <si>
    <t>21:0239:000196</t>
  </si>
  <si>
    <t>21:0239:000196:0003:0001:00</t>
  </si>
  <si>
    <t>095D  :951233:00:------:--</t>
  </si>
  <si>
    <t>21:0864:000209</t>
  </si>
  <si>
    <t>21:0239:000197</t>
  </si>
  <si>
    <t>21:0239:000197:0003:0001:00</t>
  </si>
  <si>
    <t>095D  :951234:00:------:--</t>
  </si>
  <si>
    <t>21:0864:000210</t>
  </si>
  <si>
    <t>21:0239:000198</t>
  </si>
  <si>
    <t>21:0239:000198:0003:0001:00</t>
  </si>
  <si>
    <t>095D  :951235:00:------:--</t>
  </si>
  <si>
    <t>21:0864:000211</t>
  </si>
  <si>
    <t>21:0239:000199</t>
  </si>
  <si>
    <t>21:0239:000199:0003:0001:00</t>
  </si>
  <si>
    <t>095D  :951236:00:------:--</t>
  </si>
  <si>
    <t>21:0864:000212</t>
  </si>
  <si>
    <t>21:0239:000200</t>
  </si>
  <si>
    <t>21:0239:000200:0003:0001:00</t>
  </si>
  <si>
    <t>095D  :951237:00:------:--</t>
  </si>
  <si>
    <t>21:0864:000213</t>
  </si>
  <si>
    <t>21:0239:000201</t>
  </si>
  <si>
    <t>21:0239:000201:0003:0001:00</t>
  </si>
  <si>
    <t>095D  :951238:00:------:--</t>
  </si>
  <si>
    <t>21:0864:000214</t>
  </si>
  <si>
    <t>21:0239:000202</t>
  </si>
  <si>
    <t>21:0239:000202:0003:0001:00</t>
  </si>
  <si>
    <t>095D  :951239:00:------:--</t>
  </si>
  <si>
    <t>21:0864:000215</t>
  </si>
  <si>
    <t>21:0239:000203</t>
  </si>
  <si>
    <t>21:0239:000203:0003:0001:00</t>
  </si>
  <si>
    <t>095D  :951240:00:------:--</t>
  </si>
  <si>
    <t>21:0864:000216</t>
  </si>
  <si>
    <t>21:0239:000204</t>
  </si>
  <si>
    <t>21:0239:000204:0003:0001:00</t>
  </si>
  <si>
    <t>095D  :951242:00:------:--</t>
  </si>
  <si>
    <t>21:0864:000217</t>
  </si>
  <si>
    <t>21:0239:000205</t>
  </si>
  <si>
    <t>21:0239:000205:0003:0001:00</t>
  </si>
  <si>
    <t>095D  :951244:00:------:--</t>
  </si>
  <si>
    <t>21:0864:000218</t>
  </si>
  <si>
    <t>21:0239:000206</t>
  </si>
  <si>
    <t>21:0239:000206:0003:0001:00</t>
  </si>
  <si>
    <t>095D  :951245:00:------:--</t>
  </si>
  <si>
    <t>21:0864:000219</t>
  </si>
  <si>
    <t>21:0239:000207</t>
  </si>
  <si>
    <t>21:0239:000207:0003:0001:00</t>
  </si>
  <si>
    <t>095D  :951246:10:------:--</t>
  </si>
  <si>
    <t>21:0864:000220</t>
  </si>
  <si>
    <t>21:0239:000208</t>
  </si>
  <si>
    <t>21:0239:000208:0003:0001:00</t>
  </si>
  <si>
    <t>095D  :951247:20:951246:10</t>
  </si>
  <si>
    <t>21:0864:000221</t>
  </si>
  <si>
    <t>21:0239:000208:0004:0001:00</t>
  </si>
  <si>
    <t>095D  :951248:00:------:--</t>
  </si>
  <si>
    <t>21:0864:000222</t>
  </si>
  <si>
    <t>21:0239:000209</t>
  </si>
  <si>
    <t>21:0239:000209:0003:0001:00</t>
  </si>
  <si>
    <t>095D  :951249:00:------:--</t>
  </si>
  <si>
    <t>21:0864:000223</t>
  </si>
  <si>
    <t>21:0239:000210</t>
  </si>
  <si>
    <t>21:0239:000210:0003:0001:00</t>
  </si>
  <si>
    <t>095D  :951250:00:------:--</t>
  </si>
  <si>
    <t>21:0864:000224</t>
  </si>
  <si>
    <t>21:0239:000211</t>
  </si>
  <si>
    <t>21:0239:000211:0003:0001:00</t>
  </si>
  <si>
    <t>095D  :951251:00:------:--</t>
  </si>
  <si>
    <t>21:0864:000225</t>
  </si>
  <si>
    <t>21:0239:000212</t>
  </si>
  <si>
    <t>21:0239:000212:0003:0001:00</t>
  </si>
  <si>
    <t>095D  :951252:00:------:--</t>
  </si>
  <si>
    <t>21:0864:000226</t>
  </si>
  <si>
    <t>21:0239:000213</t>
  </si>
  <si>
    <t>21:0239:000213:0003:0001:00</t>
  </si>
  <si>
    <t>095D  :951253:00:------:--</t>
  </si>
  <si>
    <t>21:0864:000227</t>
  </si>
  <si>
    <t>21:0239:000214</t>
  </si>
  <si>
    <t>21:0239:000214:0003:0001:00</t>
  </si>
  <si>
    <t>095D  :951254:00:------:--</t>
  </si>
  <si>
    <t>21:0864:000228</t>
  </si>
  <si>
    <t>21:0239:000215</t>
  </si>
  <si>
    <t>21:0239:000215:0003:0001:00</t>
  </si>
  <si>
    <t>095D  :951255:00:------:--</t>
  </si>
  <si>
    <t>21:0864:000229</t>
  </si>
  <si>
    <t>21:0239:000216</t>
  </si>
  <si>
    <t>21:0239:000216:0003:0001:00</t>
  </si>
  <si>
    <t>095D  :951256:00:------:--</t>
  </si>
  <si>
    <t>21:0864:000230</t>
  </si>
  <si>
    <t>21:0239:000217</t>
  </si>
  <si>
    <t>21:0239:000217:0003:0001:00</t>
  </si>
  <si>
    <t>095D  :951257:00:------:--</t>
  </si>
  <si>
    <t>21:0864:000231</t>
  </si>
  <si>
    <t>21:0239:000218</t>
  </si>
  <si>
    <t>21:0239:000218:0003:0001:00</t>
  </si>
  <si>
    <t>095D  :951258:00:------:--</t>
  </si>
  <si>
    <t>21:0864:000232</t>
  </si>
  <si>
    <t>21:0239:000219</t>
  </si>
  <si>
    <t>21:0239:000219:0003:0001:00</t>
  </si>
  <si>
    <t>095D  :951259:00:------:--</t>
  </si>
  <si>
    <t>21:0864:000233</t>
  </si>
  <si>
    <t>21:0239:000220</t>
  </si>
  <si>
    <t>21:0239:000220:0003:0001:00</t>
  </si>
  <si>
    <t>095D  :951260:00:------:--</t>
  </si>
  <si>
    <t>21:0864:000234</t>
  </si>
  <si>
    <t>21:0239:000221</t>
  </si>
  <si>
    <t>21:0239:000221:0003:0001:00</t>
  </si>
  <si>
    <t>095D  :951262:00:------:--</t>
  </si>
  <si>
    <t>21:0864:000235</t>
  </si>
  <si>
    <t>21:0239:000222</t>
  </si>
  <si>
    <t>21:0239:000222:0003:0001:00</t>
  </si>
  <si>
    <t>095D  :951263:00:------:--</t>
  </si>
  <si>
    <t>21:0864:000236</t>
  </si>
  <si>
    <t>21:0239:000223</t>
  </si>
  <si>
    <t>21:0239:000223:0003:0001:00</t>
  </si>
  <si>
    <t>095D  :951264:00:------:--</t>
  </si>
  <si>
    <t>21:0864:000237</t>
  </si>
  <si>
    <t>21:0239:000224</t>
  </si>
  <si>
    <t>21:0239:000224:0003:0001:00</t>
  </si>
  <si>
    <t>095D  :951265:00:------:--</t>
  </si>
  <si>
    <t>21:0864:000238</t>
  </si>
  <si>
    <t>21:0239:000225</t>
  </si>
  <si>
    <t>21:0239:000225:0003:0001:00</t>
  </si>
  <si>
    <t>095D  :951266:00:------:--</t>
  </si>
  <si>
    <t>21:0864:000239</t>
  </si>
  <si>
    <t>21:0239:000226</t>
  </si>
  <si>
    <t>21:0239:000226:0003:0001:00</t>
  </si>
  <si>
    <t>095D  :951267:00:------:--</t>
  </si>
  <si>
    <t>21:0864:000240</t>
  </si>
  <si>
    <t>21:0239:000227</t>
  </si>
  <si>
    <t>21:0239:000227:0003:0001:00</t>
  </si>
  <si>
    <t>095D  :951268:00:------:--</t>
  </si>
  <si>
    <t>21:0864:000241</t>
  </si>
  <si>
    <t>21:0239:000228</t>
  </si>
  <si>
    <t>21:0239:000228:0003:0001:00</t>
  </si>
  <si>
    <t>095D  :951270:10:------:--</t>
  </si>
  <si>
    <t>21:0864:000242</t>
  </si>
  <si>
    <t>21:0239:000229</t>
  </si>
  <si>
    <t>21:0239:000229:0003:0001:00</t>
  </si>
  <si>
    <t>095D  :951271:20:951270:10</t>
  </si>
  <si>
    <t>21:0864:000243</t>
  </si>
  <si>
    <t>21:0239:000229:0004:0001:00</t>
  </si>
  <si>
    <t>095D  :951272:00:------:--</t>
  </si>
  <si>
    <t>21:0864:000244</t>
  </si>
  <si>
    <t>21:0239:000230</t>
  </si>
  <si>
    <t>21:0239:000230:0003:0001:00</t>
  </si>
  <si>
    <t>095D  :951273:00:------:--</t>
  </si>
  <si>
    <t>21:0864:000245</t>
  </si>
  <si>
    <t>21:0239:000231</t>
  </si>
  <si>
    <t>21:0239:000231:0003:0001:00</t>
  </si>
  <si>
    <t>095D  :951274:00:------:--</t>
  </si>
  <si>
    <t>21:0864:000246</t>
  </si>
  <si>
    <t>21:0239:000232</t>
  </si>
  <si>
    <t>21:0239:000232:0003:0001:00</t>
  </si>
  <si>
    <t>095D  :951275:00:------:--</t>
  </si>
  <si>
    <t>21:0864:000247</t>
  </si>
  <si>
    <t>21:0239:000233</t>
  </si>
  <si>
    <t>21:0239:000233:0003:0001:00</t>
  </si>
  <si>
    <t>095D  :951276:00:------:--</t>
  </si>
  <si>
    <t>21:0864:000248</t>
  </si>
  <si>
    <t>21:0239:000234</t>
  </si>
  <si>
    <t>21:0239:000234:0003:0001:00</t>
  </si>
  <si>
    <t>095D  :951277:00:------:--</t>
  </si>
  <si>
    <t>21:0864:000249</t>
  </si>
  <si>
    <t>21:0239:000235</t>
  </si>
  <si>
    <t>21:0239:000235:0003:0001:00</t>
  </si>
  <si>
    <t>095D  :951278:00:------:--</t>
  </si>
  <si>
    <t>21:0864:000250</t>
  </si>
  <si>
    <t>21:0239:000236</t>
  </si>
  <si>
    <t>21:0239:000236:0003:0001:00</t>
  </si>
  <si>
    <t>095D  :951279:00:------:--</t>
  </si>
  <si>
    <t>21:0864:000251</t>
  </si>
  <si>
    <t>21:0239:000237</t>
  </si>
  <si>
    <t>21:0239:000237:0003:0001:00</t>
  </si>
  <si>
    <t>095D  :951280:00:------:--</t>
  </si>
  <si>
    <t>21:0864:000252</t>
  </si>
  <si>
    <t>21:0239:000238</t>
  </si>
  <si>
    <t>21:0239:000238:0003:0001:00</t>
  </si>
  <si>
    <t>095D  :951282:10:------:--</t>
  </si>
  <si>
    <t>21:0864:000253</t>
  </si>
  <si>
    <t>21:0239:000239</t>
  </si>
  <si>
    <t>21:0239:000239:0003:0001:00</t>
  </si>
  <si>
    <t>095D  :951283:20:951282:10</t>
  </si>
  <si>
    <t>21:0864:000254</t>
  </si>
  <si>
    <t>21:0239:000239:0004:0001:00</t>
  </si>
  <si>
    <t>095D  :951284:00:------:--</t>
  </si>
  <si>
    <t>21:0864:000255</t>
  </si>
  <si>
    <t>21:0239:000240</t>
  </si>
  <si>
    <t>21:0239:000240:0003:0001:00</t>
  </si>
  <si>
    <t>095D  :951285:00:------:--</t>
  </si>
  <si>
    <t>21:0864:000256</t>
  </si>
  <si>
    <t>21:0239:000241</t>
  </si>
  <si>
    <t>21:0239:000241:0003:0001:00</t>
  </si>
  <si>
    <t>095D  :951287:00:------:--</t>
  </si>
  <si>
    <t>21:0864:000257</t>
  </si>
  <si>
    <t>21:0239:000242</t>
  </si>
  <si>
    <t>21:0239:000242:0003:0001:00</t>
  </si>
  <si>
    <t>095D  :951288:00:------:--</t>
  </si>
  <si>
    <t>21:0864:000258</t>
  </si>
  <si>
    <t>21:0239:000243</t>
  </si>
  <si>
    <t>21:0239:000243:0003:0001:00</t>
  </si>
  <si>
    <t>095D  :951289:00:------:--</t>
  </si>
  <si>
    <t>21:0864:000259</t>
  </si>
  <si>
    <t>21:0239:000244</t>
  </si>
  <si>
    <t>21:0239:000244:0003:0001:00</t>
  </si>
  <si>
    <t>095D  :951290:00:------:--</t>
  </si>
  <si>
    <t>21:0864:000260</t>
  </si>
  <si>
    <t>21:0239:000245</t>
  </si>
  <si>
    <t>21:0239:000245:0003:0001:00</t>
  </si>
  <si>
    <t>095D  :951291:00:------:--</t>
  </si>
  <si>
    <t>21:0864:000261</t>
  </si>
  <si>
    <t>21:0239:000246</t>
  </si>
  <si>
    <t>21:0239:000246:0003:0001:00</t>
  </si>
  <si>
    <t>095D  :951292:00:------:--</t>
  </si>
  <si>
    <t>21:0864:000262</t>
  </si>
  <si>
    <t>21:0239:000247</t>
  </si>
  <si>
    <t>21:0239:000247:0003:0001:00</t>
  </si>
  <si>
    <t>095D  :951293:00:------:--</t>
  </si>
  <si>
    <t>21:0864:000263</t>
  </si>
  <si>
    <t>21:0239:000248</t>
  </si>
  <si>
    <t>21:0239:000248:0003:0001:00</t>
  </si>
  <si>
    <t>095D  :951294:00:------:--</t>
  </si>
  <si>
    <t>21:0864:000264</t>
  </si>
  <si>
    <t>21:0239:000249</t>
  </si>
  <si>
    <t>21:0239:000249:0003:0001:00</t>
  </si>
  <si>
    <t>095D  :951295:00:------:--</t>
  </si>
  <si>
    <t>21:0864:000265</t>
  </si>
  <si>
    <t>21:0239:000250</t>
  </si>
  <si>
    <t>21:0239:000250:0003:0001:00</t>
  </si>
  <si>
    <t>095D  :951296:00:------:--</t>
  </si>
  <si>
    <t>21:0864:000266</t>
  </si>
  <si>
    <t>21:0239:000251</t>
  </si>
  <si>
    <t>21:0239:000251:0003:0001:00</t>
  </si>
  <si>
    <t>095D  :951297:00:------:--</t>
  </si>
  <si>
    <t>21:0864:000267</t>
  </si>
  <si>
    <t>21:0239:000252</t>
  </si>
  <si>
    <t>21:0239:000252:0003:0001:00</t>
  </si>
  <si>
    <t>095D  :951298:00:------:--</t>
  </si>
  <si>
    <t>21:0864:000268</t>
  </si>
  <si>
    <t>21:0239:000253</t>
  </si>
  <si>
    <t>21:0239:000253:0003:0001:00</t>
  </si>
  <si>
    <t>095D  :951299:00:------:--</t>
  </si>
  <si>
    <t>21:0864:000269</t>
  </si>
  <si>
    <t>21:0239:000254</t>
  </si>
  <si>
    <t>21:0239:000254:0003:0001:00</t>
  </si>
  <si>
    <t>095D  :951300:00:------:--</t>
  </si>
  <si>
    <t>21:0864:000270</t>
  </si>
  <si>
    <t>21:0239:000255</t>
  </si>
  <si>
    <t>21:0239:000255:0003:0001:00</t>
  </si>
  <si>
    <t>095D  :951302:10:------:--</t>
  </si>
  <si>
    <t>21:0864:000271</t>
  </si>
  <si>
    <t>21:0239:000256</t>
  </si>
  <si>
    <t>21:0239:000256:0003:0001:00</t>
  </si>
  <si>
    <t>095D  :951303:20:951302:10</t>
  </si>
  <si>
    <t>21:0864:000272</t>
  </si>
  <si>
    <t>21:0239:000256:0004:0001:00</t>
  </si>
  <si>
    <t>095D  :951304:00:------:--</t>
  </si>
  <si>
    <t>21:0864:000273</t>
  </si>
  <si>
    <t>21:0239:000257</t>
  </si>
  <si>
    <t>21:0239:000257:0003:0001:00</t>
  </si>
  <si>
    <t>095D  :951305:00:------:--</t>
  </si>
  <si>
    <t>21:0864:000274</t>
  </si>
  <si>
    <t>21:0239:000258</t>
  </si>
  <si>
    <t>21:0239:000258:0003:0001:00</t>
  </si>
  <si>
    <t>095D  :951306:00:------:--</t>
  </si>
  <si>
    <t>21:0864:000275</t>
  </si>
  <si>
    <t>21:0239:000259</t>
  </si>
  <si>
    <t>21:0239:000259:0003:0001:00</t>
  </si>
  <si>
    <t>095D  :951307:00:------:--</t>
  </si>
  <si>
    <t>21:0864:000276</t>
  </si>
  <si>
    <t>21:0239:000260</t>
  </si>
  <si>
    <t>21:0239:000260:0003:0001:00</t>
  </si>
  <si>
    <t>095D  :951308:00:------:--</t>
  </si>
  <si>
    <t>21:0864:000277</t>
  </si>
  <si>
    <t>21:0239:000261</t>
  </si>
  <si>
    <t>21:0239:000261:0003:0001:00</t>
  </si>
  <si>
    <t>095D  :951309:00:------:--</t>
  </si>
  <si>
    <t>21:0864:000278</t>
  </si>
  <si>
    <t>21:0239:000262</t>
  </si>
  <si>
    <t>21:0239:000262:0003:0001:00</t>
  </si>
  <si>
    <t>095D  :951310:00:------:--</t>
  </si>
  <si>
    <t>21:0864:000279</t>
  </si>
  <si>
    <t>21:0239:000263</t>
  </si>
  <si>
    <t>21:0239:000263:0003:0001:00</t>
  </si>
  <si>
    <t>095D  :951311:00:------:--</t>
  </si>
  <si>
    <t>21:0864:000280</t>
  </si>
  <si>
    <t>21:0239:000264</t>
  </si>
  <si>
    <t>21:0239:000264:0003:0001:00</t>
  </si>
  <si>
    <t>095D  :951312:00:------:--</t>
  </si>
  <si>
    <t>21:0864:000281</t>
  </si>
  <si>
    <t>21:0239:000265</t>
  </si>
  <si>
    <t>21:0239:000265:0003:0001:00</t>
  </si>
  <si>
    <t>095D  :952002:10:------:--</t>
  </si>
  <si>
    <t>21:0864:000282</t>
  </si>
  <si>
    <t>21:0239:000266</t>
  </si>
  <si>
    <t>21:0239:000266:0003:0001:00</t>
  </si>
  <si>
    <t>095D  :952003:20:952002:10</t>
  </si>
  <si>
    <t>21:0864:000283</t>
  </si>
  <si>
    <t>21:0239:000266:0004:0001:00</t>
  </si>
  <si>
    <t>095D  :952004:00:------:--</t>
  </si>
  <si>
    <t>21:0864:000284</t>
  </si>
  <si>
    <t>21:0239:000267</t>
  </si>
  <si>
    <t>21:0239:000267:0003:0001:00</t>
  </si>
  <si>
    <t>095D  :952005:00:------:--</t>
  </si>
  <si>
    <t>21:0864:000285</t>
  </si>
  <si>
    <t>21:0239:000268</t>
  </si>
  <si>
    <t>21:0239:000268:0003:0001:00</t>
  </si>
  <si>
    <t>095D  :952006:00:------:--</t>
  </si>
  <si>
    <t>21:0864:000286</t>
  </si>
  <si>
    <t>21:0239:000269</t>
  </si>
  <si>
    <t>21:0239:000269:0003:0001:00</t>
  </si>
  <si>
    <t>095D  :952007:00:------:--</t>
  </si>
  <si>
    <t>21:0864:000287</t>
  </si>
  <si>
    <t>21:0239:000270</t>
  </si>
  <si>
    <t>21:0239:000270:0003:0001:00</t>
  </si>
  <si>
    <t>095D  :952008:00:------:--</t>
  </si>
  <si>
    <t>21:0864:000288</t>
  </si>
  <si>
    <t>21:0239:000271</t>
  </si>
  <si>
    <t>21:0239:000271:0003:0001:00</t>
  </si>
  <si>
    <t>095D  :952009:00:------:--</t>
  </si>
  <si>
    <t>21:0864:000289</t>
  </si>
  <si>
    <t>21:0239:000272</t>
  </si>
  <si>
    <t>21:0239:000272:0003:0001:00</t>
  </si>
  <si>
    <t>095D  :952010:00:------:--</t>
  </si>
  <si>
    <t>21:0864:000290</t>
  </si>
  <si>
    <t>21:0239:000273</t>
  </si>
  <si>
    <t>21:0239:000273:0003:0001:00</t>
  </si>
  <si>
    <t>095D  :952011:00:------:--</t>
  </si>
  <si>
    <t>21:0864:000291</t>
  </si>
  <si>
    <t>21:0239:000274</t>
  </si>
  <si>
    <t>21:0239:000274:0003:0001:00</t>
  </si>
  <si>
    <t>095D  :952012:00:------:--</t>
  </si>
  <si>
    <t>21:0864:000292</t>
  </si>
  <si>
    <t>21:0239:000275</t>
  </si>
  <si>
    <t>21:0239:000275:0003:0001:00</t>
  </si>
  <si>
    <t>095D  :952013:00:------:--</t>
  </si>
  <si>
    <t>21:0864:000293</t>
  </si>
  <si>
    <t>21:0239:000276</t>
  </si>
  <si>
    <t>21:0239:000276:0003:0001:00</t>
  </si>
  <si>
    <t>095D  :952014:00:------:--</t>
  </si>
  <si>
    <t>21:0864:000294</t>
  </si>
  <si>
    <t>21:0239:000277</t>
  </si>
  <si>
    <t>21:0239:000277:0003:0001:00</t>
  </si>
  <si>
    <t>095D  :952016:00:------:--</t>
  </si>
  <si>
    <t>21:0864:000295</t>
  </si>
  <si>
    <t>21:0239:000278</t>
  </si>
  <si>
    <t>21:0239:000278:0003:0001:00</t>
  </si>
  <si>
    <t>095D  :952017:00:------:--</t>
  </si>
  <si>
    <t>21:0864:000296</t>
  </si>
  <si>
    <t>21:0239:000279</t>
  </si>
  <si>
    <t>21:0239:000279:0003:0001:00</t>
  </si>
  <si>
    <t>095D  :952018:00:------:--</t>
  </si>
  <si>
    <t>21:0864:000297</t>
  </si>
  <si>
    <t>21:0239:000280</t>
  </si>
  <si>
    <t>21:0239:000280:0003:0001:00</t>
  </si>
  <si>
    <t>095D  :952019:00:------:--</t>
  </si>
  <si>
    <t>21:0864:000298</t>
  </si>
  <si>
    <t>21:0239:000281</t>
  </si>
  <si>
    <t>21:0239:000281:0003:0001:00</t>
  </si>
  <si>
    <t>095D  :952020:00:------:--</t>
  </si>
  <si>
    <t>21:0864:000299</t>
  </si>
  <si>
    <t>21:0239:000282</t>
  </si>
  <si>
    <t>21:0239:000282:0003:0001:00</t>
  </si>
  <si>
    <t>095D  :952022:10:------:--</t>
  </si>
  <si>
    <t>21:0864:000300</t>
  </si>
  <si>
    <t>21:0239:000283</t>
  </si>
  <si>
    <t>21:0239:000283:0003:0001:00</t>
  </si>
  <si>
    <t>095D  :952023:20:952022:10</t>
  </si>
  <si>
    <t>21:0864:000301</t>
  </si>
  <si>
    <t>21:0239:000283:0004:0001:00</t>
  </si>
  <si>
    <t>095D  :952024:00:------:--</t>
  </si>
  <si>
    <t>21:0864:000302</t>
  </si>
  <si>
    <t>21:0239:000284</t>
  </si>
  <si>
    <t>21:0239:000284:0003:0001:00</t>
  </si>
  <si>
    <t>095D  :952025:00:------:--</t>
  </si>
  <si>
    <t>21:0864:000303</t>
  </si>
  <si>
    <t>21:0239:000285</t>
  </si>
  <si>
    <t>21:0239:000285:0003:0001:00</t>
  </si>
  <si>
    <t>095D  :952027:00:------:--</t>
  </si>
  <si>
    <t>21:0864:000304</t>
  </si>
  <si>
    <t>21:0239:000286</t>
  </si>
  <si>
    <t>21:0239:000286:0003:0001:00</t>
  </si>
  <si>
    <t>095D  :952028:00:------:--</t>
  </si>
  <si>
    <t>21:0864:000305</t>
  </si>
  <si>
    <t>21:0239:000287</t>
  </si>
  <si>
    <t>21:0239:000287:0003:0001:00</t>
  </si>
  <si>
    <t>095D  :952029:00:------:--</t>
  </si>
  <si>
    <t>21:0864:000306</t>
  </si>
  <si>
    <t>21:0239:000288</t>
  </si>
  <si>
    <t>21:0239:000288:0003:0001:00</t>
  </si>
  <si>
    <t>095D  :952030:00:------:--</t>
  </si>
  <si>
    <t>21:0864:000307</t>
  </si>
  <si>
    <t>21:0239:000289</t>
  </si>
  <si>
    <t>21:0239:000289:0003:0001:00</t>
  </si>
  <si>
    <t>095D  :952031:00:------:--</t>
  </si>
  <si>
    <t>21:0864:000308</t>
  </si>
  <si>
    <t>21:0239:000290</t>
  </si>
  <si>
    <t>21:0239:000290:0003:0001:00</t>
  </si>
  <si>
    <t>095D  :952032:00:------:--</t>
  </si>
  <si>
    <t>21:0864:000309</t>
  </si>
  <si>
    <t>21:0239:000291</t>
  </si>
  <si>
    <t>21:0239:000291:0003:0001:00</t>
  </si>
  <si>
    <t>095D  :952033:00:------:--</t>
  </si>
  <si>
    <t>21:0864:000310</t>
  </si>
  <si>
    <t>21:0239:000292</t>
  </si>
  <si>
    <t>21:0239:000292:0003:0001:00</t>
  </si>
  <si>
    <t>095D  :952034:00:------:--</t>
  </si>
  <si>
    <t>21:0864:000311</t>
  </si>
  <si>
    <t>21:0239:000293</t>
  </si>
  <si>
    <t>21:0239:000293:0003:0001:00</t>
  </si>
  <si>
    <t>095D  :952035:00:------:--</t>
  </si>
  <si>
    <t>21:0864:000312</t>
  </si>
  <si>
    <t>21:0239:000294</t>
  </si>
  <si>
    <t>21:0239:000294:0003:0001:00</t>
  </si>
  <si>
    <t>095D  :952036:00:------:--</t>
  </si>
  <si>
    <t>21:0864:000313</t>
  </si>
  <si>
    <t>21:0239:000295</t>
  </si>
  <si>
    <t>21:0239:000295:0003:0001:00</t>
  </si>
  <si>
    <t>095D  :952037:00:------:--</t>
  </si>
  <si>
    <t>21:0864:000314</t>
  </si>
  <si>
    <t>21:0239:000296</t>
  </si>
  <si>
    <t>21:0239:000296:0003:0001:00</t>
  </si>
  <si>
    <t>095D  :952038:00:------:--</t>
  </si>
  <si>
    <t>21:0864:000315</t>
  </si>
  <si>
    <t>21:0239:000297</t>
  </si>
  <si>
    <t>21:0239:000297:0003:0001:00</t>
  </si>
  <si>
    <t>095D  :952039:00:------:--</t>
  </si>
  <si>
    <t>21:0864:000316</t>
  </si>
  <si>
    <t>21:0239:000298</t>
  </si>
  <si>
    <t>21:0239:000298:0003:0001:00</t>
  </si>
  <si>
    <t>095D  :952040:00:------:--</t>
  </si>
  <si>
    <t>21:0864:000317</t>
  </si>
  <si>
    <t>21:0239:000299</t>
  </si>
  <si>
    <t>21:0239:000299:0003:0001:00</t>
  </si>
  <si>
    <t>095D  :952042:10:------:--</t>
  </si>
  <si>
    <t>21:0864:000318</t>
  </si>
  <si>
    <t>21:0239:000300</t>
  </si>
  <si>
    <t>21:0239:000300:0003:0001:00</t>
  </si>
  <si>
    <t>095D  :952043:20:952042:10</t>
  </si>
  <si>
    <t>21:0864:000319</t>
  </si>
  <si>
    <t>21:0239:000300:0004:0001:00</t>
  </si>
  <si>
    <t>095D  :952044:00:------:--</t>
  </si>
  <si>
    <t>21:0864:000320</t>
  </si>
  <si>
    <t>21:0239:000301</t>
  </si>
  <si>
    <t>21:0239:000301:0003:0001:00</t>
  </si>
  <si>
    <t>095D  :952045:00:------:--</t>
  </si>
  <si>
    <t>21:0864:000321</t>
  </si>
  <si>
    <t>21:0239:000302</t>
  </si>
  <si>
    <t>21:0239:000302:0003:0001:00</t>
  </si>
  <si>
    <t>095D  :952046:00:------:--</t>
  </si>
  <si>
    <t>21:0864:000322</t>
  </si>
  <si>
    <t>21:0239:000303</t>
  </si>
  <si>
    <t>21:0239:000303:0003:0001:00</t>
  </si>
  <si>
    <t>095D  :952047:00:------:--</t>
  </si>
  <si>
    <t>21:0864:000323</t>
  </si>
  <si>
    <t>21:0239:000304</t>
  </si>
  <si>
    <t>21:0239:000304:0003:0001:00</t>
  </si>
  <si>
    <t>095D  :952048:00:------:--</t>
  </si>
  <si>
    <t>21:0864:000324</t>
  </si>
  <si>
    <t>21:0239:000305</t>
  </si>
  <si>
    <t>21:0239:000305:0003:0001:00</t>
  </si>
  <si>
    <t>095D  :952049:00:------:--</t>
  </si>
  <si>
    <t>21:0864:000325</t>
  </si>
  <si>
    <t>21:0239:000306</t>
  </si>
  <si>
    <t>21:0239:000306:0003:0001:00</t>
  </si>
  <si>
    <t>095D  :952050:00:------:--</t>
  </si>
  <si>
    <t>21:0864:000326</t>
  </si>
  <si>
    <t>21:0239:000307</t>
  </si>
  <si>
    <t>21:0239:000307:0003:0001:00</t>
  </si>
  <si>
    <t>095D  :952051:00:------:--</t>
  </si>
  <si>
    <t>21:0864:000327</t>
  </si>
  <si>
    <t>21:0239:000308</t>
  </si>
  <si>
    <t>21:0239:000308:0003:0001:00</t>
  </si>
  <si>
    <t>095D  :952052:00:------:--</t>
  </si>
  <si>
    <t>21:0864:000328</t>
  </si>
  <si>
    <t>21:0239:000309</t>
  </si>
  <si>
    <t>21:0239:000309:0003:0001:00</t>
  </si>
  <si>
    <t>095D  :952053:00:------:--</t>
  </si>
  <si>
    <t>21:0864:000329</t>
  </si>
  <si>
    <t>21:0239:000310</t>
  </si>
  <si>
    <t>21:0239:000310:0003:0001:00</t>
  </si>
  <si>
    <t>095D  :952054:00:------:--</t>
  </si>
  <si>
    <t>21:0864:000330</t>
  </si>
  <si>
    <t>21:0239:000311</t>
  </si>
  <si>
    <t>21:0239:000311:0003:0001:00</t>
  </si>
  <si>
    <t>095D  :952055:00:------:--</t>
  </si>
  <si>
    <t>21:0864:000331</t>
  </si>
  <si>
    <t>21:0239:000312</t>
  </si>
  <si>
    <t>21:0239:000312:0003:0001:00</t>
  </si>
  <si>
    <t>095D  :952056:00:------:--</t>
  </si>
  <si>
    <t>21:0864:000332</t>
  </si>
  <si>
    <t>21:0239:000313</t>
  </si>
  <si>
    <t>21:0239:000313:0003:0001:00</t>
  </si>
  <si>
    <t>095D  :952057:00:------:--</t>
  </si>
  <si>
    <t>21:0864:000333</t>
  </si>
  <si>
    <t>21:0239:000314</t>
  </si>
  <si>
    <t>21:0239:000314:0003:0001:00</t>
  </si>
  <si>
    <t>095D  :952059:00:------:--</t>
  </si>
  <si>
    <t>21:0864:000334</t>
  </si>
  <si>
    <t>21:0239:000315</t>
  </si>
  <si>
    <t>21:0239:000315:0003:0001:00</t>
  </si>
  <si>
    <t>095D  :952060:00:------:--</t>
  </si>
  <si>
    <t>21:0864:000335</t>
  </si>
  <si>
    <t>21:0239:000316</t>
  </si>
  <si>
    <t>21:0239:000316:0003:0001:00</t>
  </si>
  <si>
    <t>095D  :952062:00:------:--</t>
  </si>
  <si>
    <t>21:0864:000336</t>
  </si>
  <si>
    <t>21:0239:000317</t>
  </si>
  <si>
    <t>21:0239:000317:0003:0001:00</t>
  </si>
  <si>
    <t>095D  :952063:10:------:--</t>
  </si>
  <si>
    <t>21:0864:000337</t>
  </si>
  <si>
    <t>21:0239:000318</t>
  </si>
  <si>
    <t>21:0239:000318:0003:0001:00</t>
  </si>
  <si>
    <t>095D  :952064:20:952063:10</t>
  </si>
  <si>
    <t>21:0864:000338</t>
  </si>
  <si>
    <t>21:0239:000318:0004:0001:00</t>
  </si>
  <si>
    <t>3.3</t>
  </si>
  <si>
    <t>095D  :952065:00:------:--</t>
  </si>
  <si>
    <t>21:0864:000339</t>
  </si>
  <si>
    <t>21:0239:000319</t>
  </si>
  <si>
    <t>21:0239:000319:0003:0001:00</t>
  </si>
  <si>
    <t>095D  :952066:00:------:--</t>
  </si>
  <si>
    <t>21:0864:000340</t>
  </si>
  <si>
    <t>21:0239:000320</t>
  </si>
  <si>
    <t>21:0239:000320:0003:0001:00</t>
  </si>
  <si>
    <t>095D  :952067:00:------:--</t>
  </si>
  <si>
    <t>21:0864:000341</t>
  </si>
  <si>
    <t>21:0239:000321</t>
  </si>
  <si>
    <t>21:0239:000321:0003:0001:00</t>
  </si>
  <si>
    <t>095D  :952068:00:------:--</t>
  </si>
  <si>
    <t>21:0864:000342</t>
  </si>
  <si>
    <t>21:0239:000322</t>
  </si>
  <si>
    <t>21:0239:000322:0003:0001:00</t>
  </si>
  <si>
    <t>095D  :952069:00:------:--</t>
  </si>
  <si>
    <t>21:0864:000343</t>
  </si>
  <si>
    <t>21:0239:000323</t>
  </si>
  <si>
    <t>21:0239:000323:0003:0001:00</t>
  </si>
  <si>
    <t>095D  :952070:00:------:--</t>
  </si>
  <si>
    <t>21:0864:000344</t>
  </si>
  <si>
    <t>21:0239:000324</t>
  </si>
  <si>
    <t>21:0239:000324:0003:0001:00</t>
  </si>
  <si>
    <t>095D  :952071:00:------:--</t>
  </si>
  <si>
    <t>21:0864:000345</t>
  </si>
  <si>
    <t>21:0239:000325</t>
  </si>
  <si>
    <t>21:0239:000325:0003:0001:00</t>
  </si>
  <si>
    <t>095D  :952073:00:------:--</t>
  </si>
  <si>
    <t>21:0864:000346</t>
  </si>
  <si>
    <t>21:0239:000326</t>
  </si>
  <si>
    <t>21:0239:000326:0003:0001:00</t>
  </si>
  <si>
    <t>095D  :952074:00:------:--</t>
  </si>
  <si>
    <t>21:0864:000347</t>
  </si>
  <si>
    <t>21:0239:000327</t>
  </si>
  <si>
    <t>21:0239:000327:0003:0001:00</t>
  </si>
  <si>
    <t>095D  :952075:00:------:--</t>
  </si>
  <si>
    <t>21:0864:000348</t>
  </si>
  <si>
    <t>21:0239:000328</t>
  </si>
  <si>
    <t>21:0239:000328:0003:0001:00</t>
  </si>
  <si>
    <t>095D  :952076:00:------:--</t>
  </si>
  <si>
    <t>21:0864:000349</t>
  </si>
  <si>
    <t>21:0239:000329</t>
  </si>
  <si>
    <t>21:0239:000329:0003:0001:00</t>
  </si>
  <si>
    <t>095D  :952077:00:------:--</t>
  </si>
  <si>
    <t>21:0864:000350</t>
  </si>
  <si>
    <t>21:0239:000330</t>
  </si>
  <si>
    <t>21:0239:000330:0003:0001:00</t>
  </si>
  <si>
    <t>095D  :952078:00:------:--</t>
  </si>
  <si>
    <t>21:0864:000351</t>
  </si>
  <si>
    <t>21:0239:000331</t>
  </si>
  <si>
    <t>21:0239:000331:0003:0001:00</t>
  </si>
  <si>
    <t>095D  :952079:00:------:--</t>
  </si>
  <si>
    <t>21:0864:000352</t>
  </si>
  <si>
    <t>21:0239:000332</t>
  </si>
  <si>
    <t>21:0239:000332:0003:0001:00</t>
  </si>
  <si>
    <t>095D  :952080:00:------:--</t>
  </si>
  <si>
    <t>21:0864:000353</t>
  </si>
  <si>
    <t>21:0239:000333</t>
  </si>
  <si>
    <t>21:0239:000333:0003:0001:00</t>
  </si>
  <si>
    <t>095D  :952082:10:------:--</t>
  </si>
  <si>
    <t>21:0864:000354</t>
  </si>
  <si>
    <t>21:0239:000334</t>
  </si>
  <si>
    <t>21:0239:000334:0003:0001:00</t>
  </si>
  <si>
    <t>095D  :952083:20:952082:10</t>
  </si>
  <si>
    <t>21:0864:000355</t>
  </si>
  <si>
    <t>21:0239:000334:0004:0001:00</t>
  </si>
  <si>
    <t>095D  :952084:00:------:--</t>
  </si>
  <si>
    <t>21:0864:000356</t>
  </si>
  <si>
    <t>21:0239:000335</t>
  </si>
  <si>
    <t>21:0239:000335:0003:0001:00</t>
  </si>
  <si>
    <t>095D  :952085:00:------:--</t>
  </si>
  <si>
    <t>21:0864:000357</t>
  </si>
  <si>
    <t>21:0239:000336</t>
  </si>
  <si>
    <t>21:0239:000336:0003:0001:00</t>
  </si>
  <si>
    <t>095D  :952086:00:------:--</t>
  </si>
  <si>
    <t>21:0864:000358</t>
  </si>
  <si>
    <t>21:0239:000337</t>
  </si>
  <si>
    <t>21:0239:000337:0003:0001:00</t>
  </si>
  <si>
    <t>095D  :952087:00:------:--</t>
  </si>
  <si>
    <t>21:0864:000359</t>
  </si>
  <si>
    <t>21:0239:000338</t>
  </si>
  <si>
    <t>21:0239:000338:0003:0001:00</t>
  </si>
  <si>
    <t>095D  :952088:00:------:--</t>
  </si>
  <si>
    <t>21:0864:000360</t>
  </si>
  <si>
    <t>21:0239:000339</t>
  </si>
  <si>
    <t>21:0239:000339:0003:0001:00</t>
  </si>
  <si>
    <t>095D  :952089:00:------:--</t>
  </si>
  <si>
    <t>21:0864:000361</t>
  </si>
  <si>
    <t>21:0239:000340</t>
  </si>
  <si>
    <t>21:0239:000340:0003:0001:00</t>
  </si>
  <si>
    <t>095D  :952090:00:------:--</t>
  </si>
  <si>
    <t>21:0864:000362</t>
  </si>
  <si>
    <t>21:0239:000341</t>
  </si>
  <si>
    <t>21:0239:000341:0003:0001:00</t>
  </si>
  <si>
    <t>095D  :952091:00:------:--</t>
  </si>
  <si>
    <t>21:0864:000363</t>
  </si>
  <si>
    <t>21:0239:000342</t>
  </si>
  <si>
    <t>21:0239:000342:0003:0001:00</t>
  </si>
  <si>
    <t>095D  :952092:00:------:--</t>
  </si>
  <si>
    <t>21:0864:000364</t>
  </si>
  <si>
    <t>21:0239:000343</t>
  </si>
  <si>
    <t>21:0239:000343:0003:0001:00</t>
  </si>
  <si>
    <t>095D  :952093:00:------:--</t>
  </si>
  <si>
    <t>21:0864:000365</t>
  </si>
  <si>
    <t>21:0239:000344</t>
  </si>
  <si>
    <t>21:0239:000344:0003:0001:00</t>
  </si>
  <si>
    <t>095D  :952095:00:------:--</t>
  </si>
  <si>
    <t>21:0864:000366</t>
  </si>
  <si>
    <t>21:0239:000345</t>
  </si>
  <si>
    <t>21:0239:000345:0003:0001:00</t>
  </si>
  <si>
    <t>095D  :952096:00:------:--</t>
  </si>
  <si>
    <t>21:0864:000367</t>
  </si>
  <si>
    <t>21:0239:000346</t>
  </si>
  <si>
    <t>21:0239:000346:0003:0001:00</t>
  </si>
  <si>
    <t>095D  :952097:00:------:--</t>
  </si>
  <si>
    <t>21:0864:000368</t>
  </si>
  <si>
    <t>21:0239:000347</t>
  </si>
  <si>
    <t>21:0239:000347:0003:0001:00</t>
  </si>
  <si>
    <t>095D  :952098:00:------:--</t>
  </si>
  <si>
    <t>21:0864:000369</t>
  </si>
  <si>
    <t>21:0239:000348</t>
  </si>
  <si>
    <t>21:0239:000348:0003:0001:00</t>
  </si>
  <si>
    <t>095D  :952099:00:------:--</t>
  </si>
  <si>
    <t>21:0864:000370</t>
  </si>
  <si>
    <t>21:0239:000349</t>
  </si>
  <si>
    <t>21:0239:000349:0003:0001:00</t>
  </si>
  <si>
    <t>095D  :952100:00:------:--</t>
  </si>
  <si>
    <t>21:0864:000371</t>
  </si>
  <si>
    <t>21:0239:000350</t>
  </si>
  <si>
    <t>21:0239:000350:0003:0001:00</t>
  </si>
  <si>
    <t>095D  :952102:00:------:--</t>
  </si>
  <si>
    <t>21:0864:000372</t>
  </si>
  <si>
    <t>21:0239:000351</t>
  </si>
  <si>
    <t>21:0239:000351:0003:0001:00</t>
  </si>
  <si>
    <t>095D  :952103:00:------:--</t>
  </si>
  <si>
    <t>21:0864:000373</t>
  </si>
  <si>
    <t>21:0239:000352</t>
  </si>
  <si>
    <t>21:0239:000352:0003:0001:00</t>
  </si>
  <si>
    <t>095D  :952104:00:------:--</t>
  </si>
  <si>
    <t>21:0864:000374</t>
  </si>
  <si>
    <t>21:0239:000353</t>
  </si>
  <si>
    <t>21:0239:000353:0003:0001:00</t>
  </si>
  <si>
    <t>095D  :952105:00:------:--</t>
  </si>
  <si>
    <t>21:0864:000375</t>
  </si>
  <si>
    <t>21:0239:000354</t>
  </si>
  <si>
    <t>21:0239:000354:0003:0001:00</t>
  </si>
  <si>
    <t>095D  :952106:00:------:--</t>
  </si>
  <si>
    <t>21:0864:000376</t>
  </si>
  <si>
    <t>21:0239:000355</t>
  </si>
  <si>
    <t>21:0239:000355:0003:0001:00</t>
  </si>
  <si>
    <t>095D  :952107:00:------:--</t>
  </si>
  <si>
    <t>21:0864:000377</t>
  </si>
  <si>
    <t>21:0239:000356</t>
  </si>
  <si>
    <t>21:0239:000356:0003:0001:00</t>
  </si>
  <si>
    <t>095D  :952108:00:------:--</t>
  </si>
  <si>
    <t>21:0864:000378</t>
  </si>
  <si>
    <t>21:0239:000357</t>
  </si>
  <si>
    <t>21:0239:000357:0003:0001:00</t>
  </si>
  <si>
    <t>095D  :952109:00:------:--</t>
  </si>
  <si>
    <t>21:0864:000379</t>
  </si>
  <si>
    <t>21:0239:000358</t>
  </si>
  <si>
    <t>21:0239:000358:0003:0001:00</t>
  </si>
  <si>
    <t>095D  :952110:00:------:--</t>
  </si>
  <si>
    <t>21:0864:000380</t>
  </si>
  <si>
    <t>21:0239:000359</t>
  </si>
  <si>
    <t>21:0239:000359:0003:0001:00</t>
  </si>
  <si>
    <t>095D  :952111:00:------:--</t>
  </si>
  <si>
    <t>21:0864:000381</t>
  </si>
  <si>
    <t>21:0239:000360</t>
  </si>
  <si>
    <t>21:0239:000360:0003:0001:00</t>
  </si>
  <si>
    <t>095D  :952112:00:------:--</t>
  </si>
  <si>
    <t>21:0864:000382</t>
  </si>
  <si>
    <t>21:0239:000361</t>
  </si>
  <si>
    <t>21:0239:000361:0003:0001:00</t>
  </si>
  <si>
    <t>095D  :952113:00:------:--</t>
  </si>
  <si>
    <t>21:0864:000383</t>
  </si>
  <si>
    <t>21:0239:000362</t>
  </si>
  <si>
    <t>21:0239:000362:0003:0001:00</t>
  </si>
  <si>
    <t>095D  :952114:00:------:--</t>
  </si>
  <si>
    <t>21:0864:000384</t>
  </si>
  <si>
    <t>21:0239:000363</t>
  </si>
  <si>
    <t>21:0239:000363:0003:0001:00</t>
  </si>
  <si>
    <t>095D  :952115:10:------:--</t>
  </si>
  <si>
    <t>21:0864:000385</t>
  </si>
  <si>
    <t>21:0239:000364</t>
  </si>
  <si>
    <t>21:0239:000364:0003:0001:00</t>
  </si>
  <si>
    <t>095D  :952116:20:952115:10</t>
  </si>
  <si>
    <t>21:0864:000386</t>
  </si>
  <si>
    <t>21:0239:000364:0004:0001:00</t>
  </si>
  <si>
    <t>095D  :952118:00:------:--</t>
  </si>
  <si>
    <t>21:0864:000387</t>
  </si>
  <si>
    <t>21:0239:000365</t>
  </si>
  <si>
    <t>21:0239:000365:0003:0001:00</t>
  </si>
  <si>
    <t>095D  :952119:00:------:--</t>
  </si>
  <si>
    <t>21:0864:000388</t>
  </si>
  <si>
    <t>21:0239:000366</t>
  </si>
  <si>
    <t>21:0239:000366:0003:0001:00</t>
  </si>
  <si>
    <t>095D  :952120:00:------:--</t>
  </si>
  <si>
    <t>21:0864:000389</t>
  </si>
  <si>
    <t>21:0239:000367</t>
  </si>
  <si>
    <t>21:0239:000367:0003:0001:00</t>
  </si>
  <si>
    <t>095D  :952122:10:------:--</t>
  </si>
  <si>
    <t>21:0864:000390</t>
  </si>
  <si>
    <t>21:0239:000368</t>
  </si>
  <si>
    <t>21:0239:000368:0003:0001:00</t>
  </si>
  <si>
    <t>095D  :952123:20:952122:10</t>
  </si>
  <si>
    <t>21:0864:000391</t>
  </si>
  <si>
    <t>21:0239:000368:0004:0001:00</t>
  </si>
  <si>
    <t>095D  :952124:00:------:--</t>
  </si>
  <si>
    <t>21:0864:000392</t>
  </si>
  <si>
    <t>21:0239:000369</t>
  </si>
  <si>
    <t>21:0239:000369:0003:0001:00</t>
  </si>
  <si>
    <t>095D  :952125:00:------:--</t>
  </si>
  <si>
    <t>21:0864:000393</t>
  </si>
  <si>
    <t>21:0239:000370</t>
  </si>
  <si>
    <t>21:0239:000370:0003:0001:00</t>
  </si>
  <si>
    <t>095D  :952126:00:------:--</t>
  </si>
  <si>
    <t>21:0864:000394</t>
  </si>
  <si>
    <t>21:0239:000371</t>
  </si>
  <si>
    <t>21:0239:000371:0003:0001:00</t>
  </si>
  <si>
    <t>095D  :952127:00:------:--</t>
  </si>
  <si>
    <t>21:0864:000395</t>
  </si>
  <si>
    <t>21:0239:000372</t>
  </si>
  <si>
    <t>21:0239:000372:0003:0001:00</t>
  </si>
  <si>
    <t>095D  :952128:00:------:--</t>
  </si>
  <si>
    <t>21:0864:000396</t>
  </si>
  <si>
    <t>21:0239:000373</t>
  </si>
  <si>
    <t>21:0239:000373:0003:0001:00</t>
  </si>
  <si>
    <t>095D  :952129:00:------:--</t>
  </si>
  <si>
    <t>21:0864:000397</t>
  </si>
  <si>
    <t>21:0239:000374</t>
  </si>
  <si>
    <t>21:0239:000374:0003:0001:00</t>
  </si>
  <si>
    <t>095D  :952130:00:------:--</t>
  </si>
  <si>
    <t>21:0864:000398</t>
  </si>
  <si>
    <t>21:0239:000375</t>
  </si>
  <si>
    <t>21:0239:000375:0003:0001:00</t>
  </si>
  <si>
    <t>095D  :952131:00:------:--</t>
  </si>
  <si>
    <t>21:0864:000399</t>
  </si>
  <si>
    <t>21:0239:000376</t>
  </si>
  <si>
    <t>21:0239:000376:0003:0001:00</t>
  </si>
  <si>
    <t>095D  :952132:00:------:--</t>
  </si>
  <si>
    <t>21:0864:000400</t>
  </si>
  <si>
    <t>21:0239:000377</t>
  </si>
  <si>
    <t>21:0239:000377:0003:0001:00</t>
  </si>
  <si>
    <t>095D  :952133:00:------:--</t>
  </si>
  <si>
    <t>21:0864:000401</t>
  </si>
  <si>
    <t>21:0239:000378</t>
  </si>
  <si>
    <t>21:0239:000378:0003:0001:00</t>
  </si>
  <si>
    <t>095D  :952134:00:------:--</t>
  </si>
  <si>
    <t>21:0864:000402</t>
  </si>
  <si>
    <t>21:0239:000379</t>
  </si>
  <si>
    <t>21:0239:000379:0003:0001:00</t>
  </si>
  <si>
    <t>095D  :952135:00:------:--</t>
  </si>
  <si>
    <t>21:0864:000403</t>
  </si>
  <si>
    <t>21:0239:000380</t>
  </si>
  <si>
    <t>21:0239:000380:0003:0001:00</t>
  </si>
  <si>
    <t>095D  :952136:00:------:--</t>
  </si>
  <si>
    <t>21:0864:000404</t>
  </si>
  <si>
    <t>21:0239:000381</t>
  </si>
  <si>
    <t>21:0239:000381:0003:0001:00</t>
  </si>
  <si>
    <t>095D  :952137:00:------:--</t>
  </si>
  <si>
    <t>21:0864:000405</t>
  </si>
  <si>
    <t>21:0239:000382</t>
  </si>
  <si>
    <t>21:0239:000382:0003:0001:00</t>
  </si>
  <si>
    <t>095D  :952138:00:------:--</t>
  </si>
  <si>
    <t>21:0864:000406</t>
  </si>
  <si>
    <t>21:0239:000383</t>
  </si>
  <si>
    <t>21:0239:000383:0003:0001:00</t>
  </si>
  <si>
    <t>095D  :952140:00:------:--</t>
  </si>
  <si>
    <t>21:0864:000407</t>
  </si>
  <si>
    <t>21:0239:000384</t>
  </si>
  <si>
    <t>21:0239:000384:0003:0001:00</t>
  </si>
  <si>
    <t>095D  :952142:00:------:--</t>
  </si>
  <si>
    <t>21:0864:000408</t>
  </si>
  <si>
    <t>21:0239:000385</t>
  </si>
  <si>
    <t>21:0239:000385:0003:0001:00</t>
  </si>
  <si>
    <t>095D  :952143:00:------:--</t>
  </si>
  <si>
    <t>21:0864:000409</t>
  </si>
  <si>
    <t>21:0239:000386</t>
  </si>
  <si>
    <t>21:0239:000386:0003:0001:00</t>
  </si>
  <si>
    <t>095D  :952144:00:------:--</t>
  </si>
  <si>
    <t>21:0864:000410</t>
  </si>
  <si>
    <t>21:0239:000387</t>
  </si>
  <si>
    <t>21:0239:000387:0003:0001:00</t>
  </si>
  <si>
    <t>095D  :952145:00:------:--</t>
  </si>
  <si>
    <t>21:0864:000411</t>
  </si>
  <si>
    <t>21:0239:000388</t>
  </si>
  <si>
    <t>21:0239:000388:0003:0001:00</t>
  </si>
  <si>
    <t>095D  :952146:00:------:--</t>
  </si>
  <si>
    <t>21:0864:000412</t>
  </si>
  <si>
    <t>21:0239:000389</t>
  </si>
  <si>
    <t>21:0239:000389:0003:0001:00</t>
  </si>
  <si>
    <t>095D  :952147:10:------:--</t>
  </si>
  <si>
    <t>21:0864:000413</t>
  </si>
  <si>
    <t>21:0239:000390</t>
  </si>
  <si>
    <t>21:0239:000390:0003:0001:00</t>
  </si>
  <si>
    <t>095D  :952148:20:952147:10</t>
  </si>
  <si>
    <t>21:0864:000414</t>
  </si>
  <si>
    <t>21:0239:000390:0004:0001:00</t>
  </si>
  <si>
    <t>095D  :952149:00:------:--</t>
  </si>
  <si>
    <t>21:0864:000415</t>
  </si>
  <si>
    <t>21:0239:000391</t>
  </si>
  <si>
    <t>21:0239:000391:0003:0001:00</t>
  </si>
  <si>
    <t>095D  :952150:00:------:--</t>
  </si>
  <si>
    <t>21:0864:000416</t>
  </si>
  <si>
    <t>21:0239:000392</t>
  </si>
  <si>
    <t>21:0239:000392:0003:0001:00</t>
  </si>
  <si>
    <t>095D  :952151:00:------:--</t>
  </si>
  <si>
    <t>21:0864:000417</t>
  </si>
  <si>
    <t>21:0239:000393</t>
  </si>
  <si>
    <t>21:0239:000393:0003:0001:00</t>
  </si>
  <si>
    <t>095D  :952152:00:------:--</t>
  </si>
  <si>
    <t>21:0864:000418</t>
  </si>
  <si>
    <t>21:0239:000394</t>
  </si>
  <si>
    <t>21:0239:000394:0003:0001:00</t>
  </si>
  <si>
    <t>095D  :952153:00:------:--</t>
  </si>
  <si>
    <t>21:0864:000419</t>
  </si>
  <si>
    <t>21:0239:000395</t>
  </si>
  <si>
    <t>21:0239:000395:0003:0001:00</t>
  </si>
  <si>
    <t>095D  :952154:00:------:--</t>
  </si>
  <si>
    <t>21:0864:000420</t>
  </si>
  <si>
    <t>21:0239:000396</t>
  </si>
  <si>
    <t>21:0239:000396:0003:0001:00</t>
  </si>
  <si>
    <t>095D  :952155:00:------:--</t>
  </si>
  <si>
    <t>21:0864:000421</t>
  </si>
  <si>
    <t>21:0239:000397</t>
  </si>
  <si>
    <t>21:0239:000397:0003:0001:00</t>
  </si>
  <si>
    <t>095D  :952156:00:------:--</t>
  </si>
  <si>
    <t>21:0864:000422</t>
  </si>
  <si>
    <t>21:0239:000398</t>
  </si>
  <si>
    <t>21:0239:000398:0003:0001:00</t>
  </si>
  <si>
    <t>095D  :952157:00:------:--</t>
  </si>
  <si>
    <t>21:0864:000423</t>
  </si>
  <si>
    <t>21:0239:000399</t>
  </si>
  <si>
    <t>21:0239:000399:0003:0001:00</t>
  </si>
  <si>
    <t>095D  :952158:00:------:--</t>
  </si>
  <si>
    <t>21:0864:000424</t>
  </si>
  <si>
    <t>21:0239:000400</t>
  </si>
  <si>
    <t>21:0239:000400:0003:0001:00</t>
  </si>
  <si>
    <t>095D  :952160:00:------:--</t>
  </si>
  <si>
    <t>21:0864:000425</t>
  </si>
  <si>
    <t>21:0239:000401</t>
  </si>
  <si>
    <t>21:0239:000401:0003:0001:00</t>
  </si>
  <si>
    <t>095D  :952162:10:------:--</t>
  </si>
  <si>
    <t>21:0864:000426</t>
  </si>
  <si>
    <t>21:0239:000402</t>
  </si>
  <si>
    <t>21:0239:000402:0003:0001:00</t>
  </si>
  <si>
    <t>095D  :952163:20:952162:10</t>
  </si>
  <si>
    <t>21:0864:000427</t>
  </si>
  <si>
    <t>21:0239:000402:0004:0001:00</t>
  </si>
  <si>
    <t>095D  :952164:00:------:--</t>
  </si>
  <si>
    <t>21:0864:000428</t>
  </si>
  <si>
    <t>21:0239:000403</t>
  </si>
  <si>
    <t>21:0239:000403:0003:0001:00</t>
  </si>
  <si>
    <t>095D  :952165:00:------:--</t>
  </si>
  <si>
    <t>21:0864:000429</t>
  </si>
  <si>
    <t>21:0239:000404</t>
  </si>
  <si>
    <t>21:0239:000404:0003:0001:00</t>
  </si>
  <si>
    <t>095D  :952166:00:------:--</t>
  </si>
  <si>
    <t>21:0864:000430</t>
  </si>
  <si>
    <t>21:0239:000405</t>
  </si>
  <si>
    <t>21:0239:000405:0003:0001:00</t>
  </si>
  <si>
    <t>095D  :952167:00:------:--</t>
  </si>
  <si>
    <t>21:0864:000431</t>
  </si>
  <si>
    <t>21:0239:000406</t>
  </si>
  <si>
    <t>21:0239:000406:0003:0001:00</t>
  </si>
  <si>
    <t>095D  :952168:00:------:--</t>
  </si>
  <si>
    <t>21:0864:000432</t>
  </si>
  <si>
    <t>21:0239:000407</t>
  </si>
  <si>
    <t>21:0239:000407:0003:0001:00</t>
  </si>
  <si>
    <t>095D  :952169:00:------:--</t>
  </si>
  <si>
    <t>21:0864:000433</t>
  </si>
  <si>
    <t>21:0239:000408</t>
  </si>
  <si>
    <t>21:0239:000408:0003:0001:00</t>
  </si>
  <si>
    <t>095D  :952170:00:------:--</t>
  </si>
  <si>
    <t>21:0864:000434</t>
  </si>
  <si>
    <t>21:0239:000409</t>
  </si>
  <si>
    <t>21:0239:000409:0003:0001:00</t>
  </si>
  <si>
    <t>095D  :952171:00:------:--</t>
  </si>
  <si>
    <t>21:0864:000435</t>
  </si>
  <si>
    <t>21:0239:000410</t>
  </si>
  <si>
    <t>21:0239:000410:0003:0001:00</t>
  </si>
  <si>
    <t>095D  :952172:00:------:--</t>
  </si>
  <si>
    <t>21:0864:000436</t>
  </si>
  <si>
    <t>21:0239:000411</t>
  </si>
  <si>
    <t>21:0239:000411:0003:0001:00</t>
  </si>
  <si>
    <t>095D  :952173:00:------:--</t>
  </si>
  <si>
    <t>21:0864:000437</t>
  </si>
  <si>
    <t>21:0239:000412</t>
  </si>
  <si>
    <t>21:0239:000412:0003:0001:00</t>
  </si>
  <si>
    <t>095D  :952174:00:------:--</t>
  </si>
  <si>
    <t>21:0864:000438</t>
  </si>
  <si>
    <t>21:0239:000413</t>
  </si>
  <si>
    <t>21:0239:000413:0003:0001:00</t>
  </si>
  <si>
    <t>095D  :952176:00:------:--</t>
  </si>
  <si>
    <t>21:0864:000439</t>
  </si>
  <si>
    <t>21:0239:000414</t>
  </si>
  <si>
    <t>21:0239:000414:0003:0001:00</t>
  </si>
  <si>
    <t>095D  :952177:00:------:--</t>
  </si>
  <si>
    <t>21:0864:000440</t>
  </si>
  <si>
    <t>21:0239:000415</t>
  </si>
  <si>
    <t>21:0239:000415:0003:0001:00</t>
  </si>
  <si>
    <t>095D  :952178:00:------:--</t>
  </si>
  <si>
    <t>21:0864:000441</t>
  </si>
  <si>
    <t>21:0239:000416</t>
  </si>
  <si>
    <t>21:0239:000416:0003:0001:00</t>
  </si>
  <si>
    <t>095D  :952179:00:------:--</t>
  </si>
  <si>
    <t>21:0864:000442</t>
  </si>
  <si>
    <t>21:0239:000417</t>
  </si>
  <si>
    <t>21:0239:000417:0003:0001:00</t>
  </si>
  <si>
    <t>095D  :952180:00:------:--</t>
  </si>
  <si>
    <t>21:0864:000443</t>
  </si>
  <si>
    <t>21:0239:000418</t>
  </si>
  <si>
    <t>21:0239:000418:0003:0001:00</t>
  </si>
  <si>
    <t>095D  :952182:10:------:--</t>
  </si>
  <si>
    <t>21:0864:000444</t>
  </si>
  <si>
    <t>21:0239:000419</t>
  </si>
  <si>
    <t>21:0239:000419:0003:0001:00</t>
  </si>
  <si>
    <t>095D  :952184:20:952182:10</t>
  </si>
  <si>
    <t>21:0864:000445</t>
  </si>
  <si>
    <t>21:0239:000419:0004:0001:00</t>
  </si>
  <si>
    <t>095D  :952185:00:------:--</t>
  </si>
  <si>
    <t>21:0864:000446</t>
  </si>
  <si>
    <t>21:0239:000420</t>
  </si>
  <si>
    <t>21:0239:000420:0003:0001:00</t>
  </si>
  <si>
    <t>095D  :952186:00:------:--</t>
  </si>
  <si>
    <t>21:0864:000447</t>
  </si>
  <si>
    <t>21:0239:000421</t>
  </si>
  <si>
    <t>21:0239:000421:0003:0001:00</t>
  </si>
  <si>
    <t>095D  :952187:00:------:--</t>
  </si>
  <si>
    <t>21:0864:000448</t>
  </si>
  <si>
    <t>21:0239:000422</t>
  </si>
  <si>
    <t>21:0239:000422:0003:0001:00</t>
  </si>
  <si>
    <t>095D  :952188:00:------:--</t>
  </si>
  <si>
    <t>21:0864:000449</t>
  </si>
  <si>
    <t>21:0239:000423</t>
  </si>
  <si>
    <t>21:0239:000423:0003:0001:00</t>
  </si>
  <si>
    <t>095D  :952189:00:------:--</t>
  </si>
  <si>
    <t>21:0864:000450</t>
  </si>
  <si>
    <t>21:0239:000424</t>
  </si>
  <si>
    <t>21:0239:000424:0003:0001:00</t>
  </si>
  <si>
    <t>095D  :952190:00:------:--</t>
  </si>
  <si>
    <t>21:0864:000451</t>
  </si>
  <si>
    <t>21:0239:000425</t>
  </si>
  <si>
    <t>21:0239:000425:0003:0001:00</t>
  </si>
  <si>
    <t>095D  :952191:00:------:--</t>
  </si>
  <si>
    <t>21:0864:000452</t>
  </si>
  <si>
    <t>21:0239:000426</t>
  </si>
  <si>
    <t>21:0239:000426:0003:0001:00</t>
  </si>
  <si>
    <t>095D  :952192:00:------:--</t>
  </si>
  <si>
    <t>21:0864:000453</t>
  </si>
  <si>
    <t>21:0239:000427</t>
  </si>
  <si>
    <t>21:0239:000427:0003:0001:00</t>
  </si>
  <si>
    <t>095D  :952193:00:------:--</t>
  </si>
  <si>
    <t>21:0864:000454</t>
  </si>
  <si>
    <t>21:0239:000428</t>
  </si>
  <si>
    <t>21:0239:000428:0003:0001:00</t>
  </si>
  <si>
    <t>095D  :952194:00:------:--</t>
  </si>
  <si>
    <t>21:0864:000455</t>
  </si>
  <si>
    <t>21:0239:000429</t>
  </si>
  <si>
    <t>21:0239:000429:0003:0001:00</t>
  </si>
  <si>
    <t>095D  :952195:00:------:--</t>
  </si>
  <si>
    <t>21:0864:000456</t>
  </si>
  <si>
    <t>21:0239:000430</t>
  </si>
  <si>
    <t>21:0239:000430:0003:0001:00</t>
  </si>
  <si>
    <t>095D  :952196:00:------:--</t>
  </si>
  <si>
    <t>21:0864:000457</t>
  </si>
  <si>
    <t>21:0239:000431</t>
  </si>
  <si>
    <t>21:0239:000431:0003:0001:00</t>
  </si>
  <si>
    <t>095D  :952197:00:------:--</t>
  </si>
  <si>
    <t>21:0864:000458</t>
  </si>
  <si>
    <t>21:0239:000432</t>
  </si>
  <si>
    <t>21:0239:000432:0003:0001:00</t>
  </si>
  <si>
    <t>095D  :952198:00:------:--</t>
  </si>
  <si>
    <t>21:0864:000459</t>
  </si>
  <si>
    <t>21:0239:000433</t>
  </si>
  <si>
    <t>21:0239:000433:0003:0001:00</t>
  </si>
  <si>
    <t>095D  :952199:00:------:--</t>
  </si>
  <si>
    <t>21:0864:000460</t>
  </si>
  <si>
    <t>21:0239:000434</t>
  </si>
  <si>
    <t>21:0239:000434:0003:0001:00</t>
  </si>
  <si>
    <t>095D  :952200:00:------:--</t>
  </si>
  <si>
    <t>21:0864:000461</t>
  </si>
  <si>
    <t>21:0239:000435</t>
  </si>
  <si>
    <t>21:0239:000435:0003:0001:00</t>
  </si>
  <si>
    <t>095D  :952202:10:------:--</t>
  </si>
  <si>
    <t>21:0864:000462</t>
  </si>
  <si>
    <t>21:0239:000436</t>
  </si>
  <si>
    <t>21:0239:000436:0003:0001:00</t>
  </si>
  <si>
    <t>095D  :952203:20:952202:10</t>
  </si>
  <si>
    <t>21:0864:000463</t>
  </si>
  <si>
    <t>21:0239:000436:0004:0001:00</t>
  </si>
  <si>
    <t>095D  :952204:00:------:--</t>
  </si>
  <si>
    <t>21:0864:000464</t>
  </si>
  <si>
    <t>21:0239:000437</t>
  </si>
  <si>
    <t>21:0239:000437:0003:0001:00</t>
  </si>
  <si>
    <t>095D  :952205:00:------:--</t>
  </si>
  <si>
    <t>21:0864:000465</t>
  </si>
  <si>
    <t>21:0239:000438</t>
  </si>
  <si>
    <t>21:0239:000438:0003:0001:00</t>
  </si>
  <si>
    <t>095D  :952206:00:------:--</t>
  </si>
  <si>
    <t>21:0864:000466</t>
  </si>
  <si>
    <t>21:0239:000439</t>
  </si>
  <si>
    <t>21:0239:000439:0003:0001:00</t>
  </si>
  <si>
    <t>095D  :952207:00:------:--</t>
  </si>
  <si>
    <t>21:0864:000467</t>
  </si>
  <si>
    <t>21:0239:000440</t>
  </si>
  <si>
    <t>21:0239:000440:0003:0001:00</t>
  </si>
  <si>
    <t>095D  :952209:00:------:--</t>
  </si>
  <si>
    <t>21:0864:000468</t>
  </si>
  <si>
    <t>21:0239:000441</t>
  </si>
  <si>
    <t>21:0239:000441:0003:0001:00</t>
  </si>
  <si>
    <t>095D  :952210:00:------:--</t>
  </si>
  <si>
    <t>21:0864:000469</t>
  </si>
  <si>
    <t>21:0239:000442</t>
  </si>
  <si>
    <t>21:0239:000442:0003:0001:00</t>
  </si>
  <si>
    <t>095D  :952211:00:------:--</t>
  </si>
  <si>
    <t>21:0864:000470</t>
  </si>
  <si>
    <t>21:0239:000443</t>
  </si>
  <si>
    <t>21:0239:000443:0003:0001:00</t>
  </si>
  <si>
    <t>095D  :952212:00:------:--</t>
  </si>
  <si>
    <t>21:0864:000471</t>
  </si>
  <si>
    <t>21:0239:000444</t>
  </si>
  <si>
    <t>21:0239:000444:0003:0001:00</t>
  </si>
  <si>
    <t>095D  :952213:00:------:--</t>
  </si>
  <si>
    <t>21:0864:000472</t>
  </si>
  <si>
    <t>21:0239:000445</t>
  </si>
  <si>
    <t>21:0239:000445:0003:0001:00</t>
  </si>
  <si>
    <t>095D  :952214:00:------:--</t>
  </si>
  <si>
    <t>21:0864:000473</t>
  </si>
  <si>
    <t>21:0239:000446</t>
  </si>
  <si>
    <t>21:0239:000446:0003:0001:00</t>
  </si>
  <si>
    <t>095D  :952215:00:------:--</t>
  </si>
  <si>
    <t>21:0864:000474</t>
  </si>
  <si>
    <t>21:0239:000447</t>
  </si>
  <si>
    <t>21:0239:000447:0003:0001:00</t>
  </si>
  <si>
    <t>095D  :952216:00:------:--</t>
  </si>
  <si>
    <t>21:0864:000475</t>
  </si>
  <si>
    <t>21:0239:000448</t>
  </si>
  <si>
    <t>21:0239:000448:0003:0001:00</t>
  </si>
  <si>
    <t>095D  :952217:00:------:--</t>
  </si>
  <si>
    <t>21:0864:000476</t>
  </si>
  <si>
    <t>21:0239:000449</t>
  </si>
  <si>
    <t>21:0239:000449:0003:0001:00</t>
  </si>
  <si>
    <t>095D  :952218:00:------:--</t>
  </si>
  <si>
    <t>21:0864:000477</t>
  </si>
  <si>
    <t>21:0239:000450</t>
  </si>
  <si>
    <t>21:0239:000450:0003:0001:00</t>
  </si>
  <si>
    <t>095D  :952219:00:------:--</t>
  </si>
  <si>
    <t>21:0864:000478</t>
  </si>
  <si>
    <t>21:0239:000451</t>
  </si>
  <si>
    <t>21:0239:000451:0003:0001:00</t>
  </si>
  <si>
    <t>095D  :952220:00:------:--</t>
  </si>
  <si>
    <t>21:0864:000479</t>
  </si>
  <si>
    <t>21:0239:000452</t>
  </si>
  <si>
    <t>21:0239:000452:0003:0001:00</t>
  </si>
  <si>
    <t>095D  :952222:10:------:--</t>
  </si>
  <si>
    <t>21:0864:000480</t>
  </si>
  <si>
    <t>21:0239:000453</t>
  </si>
  <si>
    <t>21:0239:000453:0003:0001:00</t>
  </si>
  <si>
    <t>095D  :952223:20:952222:10</t>
  </si>
  <si>
    <t>21:0864:000481</t>
  </si>
  <si>
    <t>21:0239:000453:0004:0001:00</t>
  </si>
  <si>
    <t>095D  :952224:00:------:--</t>
  </si>
  <si>
    <t>21:0864:000482</t>
  </si>
  <si>
    <t>21:0239:000454</t>
  </si>
  <si>
    <t>21:0239:000454:0003:0001:00</t>
  </si>
  <si>
    <t>095D  :952225:00:------:--</t>
  </si>
  <si>
    <t>21:0864:000483</t>
  </si>
  <si>
    <t>21:0239:000455</t>
  </si>
  <si>
    <t>21:0239:000455:0003:0001:00</t>
  </si>
  <si>
    <t>095D  :952226:00:------:--</t>
  </si>
  <si>
    <t>21:0864:000484</t>
  </si>
  <si>
    <t>21:0239:000456</t>
  </si>
  <si>
    <t>21:0239:000456:0003:0001:00</t>
  </si>
  <si>
    <t>095D  :952227:00:------:--</t>
  </si>
  <si>
    <t>21:0864:000485</t>
  </si>
  <si>
    <t>21:0239:000457</t>
  </si>
  <si>
    <t>21:0239:000457:0003:0001:00</t>
  </si>
  <si>
    <t>095D  :952229:00:------:--</t>
  </si>
  <si>
    <t>21:0864:000486</t>
  </si>
  <si>
    <t>21:0239:000458</t>
  </si>
  <si>
    <t>21:0239:000458:0003:0001:00</t>
  </si>
  <si>
    <t>095D  :952230:00:------:--</t>
  </si>
  <si>
    <t>21:0864:000487</t>
  </si>
  <si>
    <t>21:0239:000459</t>
  </si>
  <si>
    <t>21:0239:000459:0003:0001:00</t>
  </si>
  <si>
    <t>095D  :952231:00:------:--</t>
  </si>
  <si>
    <t>21:0864:000488</t>
  </si>
  <si>
    <t>21:0239:000460</t>
  </si>
  <si>
    <t>21:0239:000460:0003:0001:00</t>
  </si>
  <si>
    <t>095D  :952232:00:------:--</t>
  </si>
  <si>
    <t>21:0864:000489</t>
  </si>
  <si>
    <t>21:0239:000461</t>
  </si>
  <si>
    <t>21:0239:000461:0003:0001:00</t>
  </si>
  <si>
    <t>095D  :952233:00:------:--</t>
  </si>
  <si>
    <t>21:0864:000490</t>
  </si>
  <si>
    <t>21:0239:000462</t>
  </si>
  <si>
    <t>21:0239:000462:0003:0001:00</t>
  </si>
  <si>
    <t>095D  :952234:00:------:--</t>
  </si>
  <si>
    <t>21:0864:000491</t>
  </si>
  <si>
    <t>21:0239:000463</t>
  </si>
  <si>
    <t>21:0239:000463:0003:0001:00</t>
  </si>
  <si>
    <t>095D  :952235:00:------:--</t>
  </si>
  <si>
    <t>21:0864:000492</t>
  </si>
  <si>
    <t>21:0239:000464</t>
  </si>
  <si>
    <t>21:0239:000464:0003:0001:00</t>
  </si>
  <si>
    <t>095D  :952236:00:------:--</t>
  </si>
  <si>
    <t>21:0864:000493</t>
  </si>
  <si>
    <t>21:0239:000465</t>
  </si>
  <si>
    <t>21:0239:000465:0003:0001:00</t>
  </si>
  <si>
    <t>095D  :952237:00:------:--</t>
  </si>
  <si>
    <t>21:0864:000494</t>
  </si>
  <si>
    <t>21:0239:000466</t>
  </si>
  <si>
    <t>21:0239:000466:0003:0001:00</t>
  </si>
  <si>
    <t>095D  :952238:00:------:--</t>
  </si>
  <si>
    <t>21:0864:000495</t>
  </si>
  <si>
    <t>21:0239:000467</t>
  </si>
  <si>
    <t>21:0239:000467:0003:0001:00</t>
  </si>
  <si>
    <t>095D  :952239:00:------:--</t>
  </si>
  <si>
    <t>21:0864:000496</t>
  </si>
  <si>
    <t>21:0239:000468</t>
  </si>
  <si>
    <t>21:0239:000468:0003:0001:00</t>
  </si>
  <si>
    <t>095D  :952240:00:------:--</t>
  </si>
  <si>
    <t>21:0864:000497</t>
  </si>
  <si>
    <t>21:0239:000469</t>
  </si>
  <si>
    <t>21:0239:000469:0003:0001:00</t>
  </si>
  <si>
    <t>095D  :952242:10:------:--</t>
  </si>
  <si>
    <t>21:0864:000498</t>
  </si>
  <si>
    <t>21:0239:000470</t>
  </si>
  <si>
    <t>21:0239:000470:0003:0001:00</t>
  </si>
  <si>
    <t>095D  :952243:20:952242:10</t>
  </si>
  <si>
    <t>21:0864:000499</t>
  </si>
  <si>
    <t>21:0239:000470:0004:0001:00</t>
  </si>
  <si>
    <t>095D  :952244:00:------:--</t>
  </si>
  <si>
    <t>21:0864:000500</t>
  </si>
  <si>
    <t>21:0239:000471</t>
  </si>
  <si>
    <t>21:0239:000471:0003:0001:00</t>
  </si>
  <si>
    <t>095D  :952245:00:------:--</t>
  </si>
  <si>
    <t>21:0864:000501</t>
  </si>
  <si>
    <t>21:0239:000472</t>
  </si>
  <si>
    <t>21:0239:000472:0003:0001:00</t>
  </si>
  <si>
    <t>095D  :952246:00:------:--</t>
  </si>
  <si>
    <t>21:0864:000502</t>
  </si>
  <si>
    <t>21:0239:000473</t>
  </si>
  <si>
    <t>21:0239:000473:0003:0001:00</t>
  </si>
  <si>
    <t>095D  :952247:00:------:--</t>
  </si>
  <si>
    <t>21:0864:000503</t>
  </si>
  <si>
    <t>21:0239:000474</t>
  </si>
  <si>
    <t>21:0239:000474:0003:0001:00</t>
  </si>
  <si>
    <t>095D  :952248:00:------:--</t>
  </si>
  <si>
    <t>21:0864:000504</t>
  </si>
  <si>
    <t>21:0239:000475</t>
  </si>
  <si>
    <t>21:0239:000475:0003:0001:00</t>
  </si>
  <si>
    <t>095D  :952249:00:------:--</t>
  </si>
  <si>
    <t>21:0864:000505</t>
  </si>
  <si>
    <t>21:0239:000476</t>
  </si>
  <si>
    <t>21:0239:000476:0003:0001:00</t>
  </si>
  <si>
    <t>095D  :952250:00:------:--</t>
  </si>
  <si>
    <t>21:0864:000506</t>
  </si>
  <si>
    <t>21:0239:000477</t>
  </si>
  <si>
    <t>21:0239:000477:0003:0001:00</t>
  </si>
  <si>
    <t>095D  :952251:00:------:--</t>
  </si>
  <si>
    <t>21:0864:000507</t>
  </si>
  <si>
    <t>21:0239:000478</t>
  </si>
  <si>
    <t>21:0239:000478:0003:0001:00</t>
  </si>
  <si>
    <t>095D  :952252:00:------:--</t>
  </si>
  <si>
    <t>21:0864:000508</t>
  </si>
  <si>
    <t>21:0239:000479</t>
  </si>
  <si>
    <t>21:0239:000479:0003:0001:00</t>
  </si>
  <si>
    <t>095D  :952253:00:------:--</t>
  </si>
  <si>
    <t>21:0864:000509</t>
  </si>
  <si>
    <t>21:0239:000480</t>
  </si>
  <si>
    <t>21:0239:000480:0003:0001:00</t>
  </si>
  <si>
    <t>095D  :952255:00:------:--</t>
  </si>
  <si>
    <t>21:0864:000510</t>
  </si>
  <si>
    <t>21:0239:000481</t>
  </si>
  <si>
    <t>21:0239:000481:0003:0001:00</t>
  </si>
  <si>
    <t>095D  :952256:00:------:--</t>
  </si>
  <si>
    <t>21:0864:000511</t>
  </si>
  <si>
    <t>21:0239:000482</t>
  </si>
  <si>
    <t>21:0239:000482:0003:0001:00</t>
  </si>
  <si>
    <t>095D  :952257:00:------:--</t>
  </si>
  <si>
    <t>21:0864:000512</t>
  </si>
  <si>
    <t>21:0239:000483</t>
  </si>
  <si>
    <t>21:0239:000483:0003:0001:00</t>
  </si>
  <si>
    <t>095D  :952258:00:------:--</t>
  </si>
  <si>
    <t>21:0864:000513</t>
  </si>
  <si>
    <t>21:0239:000484</t>
  </si>
  <si>
    <t>21:0239:000484:0003:0001:00</t>
  </si>
  <si>
    <t>095D  :952259:00:------:--</t>
  </si>
  <si>
    <t>21:0864:000514</t>
  </si>
  <si>
    <t>21:0239:000485</t>
  </si>
  <si>
    <t>21:0239:000485:0003:0001:00</t>
  </si>
  <si>
    <t>095D  :952260:00:------:--</t>
  </si>
  <si>
    <t>21:0864:000515</t>
  </si>
  <si>
    <t>21:0239:000486</t>
  </si>
  <si>
    <t>21:0239:000486:0003:0001:00</t>
  </si>
  <si>
    <t>095D  :952262:10:------:--</t>
  </si>
  <si>
    <t>21:0864:000516</t>
  </si>
  <si>
    <t>21:0239:000487</t>
  </si>
  <si>
    <t>21:0239:000487:0003:0001:00</t>
  </si>
  <si>
    <t>095D  :952263:20:952262:10</t>
  </si>
  <si>
    <t>21:0864:000517</t>
  </si>
  <si>
    <t>21:0239:000487:0004:0001:00</t>
  </si>
  <si>
    <t>2.3</t>
  </si>
  <si>
    <t>095D  :952264:00:------:--</t>
  </si>
  <si>
    <t>21:0864:000518</t>
  </si>
  <si>
    <t>21:0239:000488</t>
  </si>
  <si>
    <t>21:0239:000488:0003:0001:00</t>
  </si>
  <si>
    <t>095D  :952265:00:------:--</t>
  </si>
  <si>
    <t>21:0864:000519</t>
  </si>
  <si>
    <t>21:0239:000489</t>
  </si>
  <si>
    <t>21:0239:000489:0003:0001:00</t>
  </si>
  <si>
    <t>095D  :952266:00:------:--</t>
  </si>
  <si>
    <t>21:0864:000520</t>
  </si>
  <si>
    <t>21:0239:000490</t>
  </si>
  <si>
    <t>21:0239:000490:0003:0001:00</t>
  </si>
  <si>
    <t>095D  :952267:00:------:--</t>
  </si>
  <si>
    <t>21:0864:000521</t>
  </si>
  <si>
    <t>21:0239:000491</t>
  </si>
  <si>
    <t>21:0239:000491:0003:0001:00</t>
  </si>
  <si>
    <t>095D  :952268:00:------:--</t>
  </si>
  <si>
    <t>21:0864:000522</t>
  </si>
  <si>
    <t>21:0239:000492</t>
  </si>
  <si>
    <t>21:0239:000492:0003:0001:00</t>
  </si>
  <si>
    <t>095D  :952269:00:------:--</t>
  </si>
  <si>
    <t>21:0864:000523</t>
  </si>
  <si>
    <t>21:0239:000493</t>
  </si>
  <si>
    <t>21:0239:000493:0003:0001:00</t>
  </si>
  <si>
    <t>095D  :952270:00:------:--</t>
  </si>
  <si>
    <t>21:0864:000524</t>
  </si>
  <si>
    <t>21:0239:000494</t>
  </si>
  <si>
    <t>21:0239:000494:0003:0001:00</t>
  </si>
  <si>
    <t>095D  :952271:00:------:--</t>
  </si>
  <si>
    <t>21:0864:000525</t>
  </si>
  <si>
    <t>21:0239:000495</t>
  </si>
  <si>
    <t>21:0239:000495:0003:0001:00</t>
  </si>
  <si>
    <t>095D  :952272:00:------:--</t>
  </si>
  <si>
    <t>21:0864:000526</t>
  </si>
  <si>
    <t>21:0239:000496</t>
  </si>
  <si>
    <t>21:0239:000496:0003:0001:00</t>
  </si>
  <si>
    <t>095D  :952273:00:------:--</t>
  </si>
  <si>
    <t>21:0864:000527</t>
  </si>
  <si>
    <t>21:0239:000497</t>
  </si>
  <si>
    <t>21:0239:000497:0003:0001:00</t>
  </si>
  <si>
    <t>095D  :952275:00:------:--</t>
  </si>
  <si>
    <t>21:0864:000528</t>
  </si>
  <si>
    <t>21:0239:000498</t>
  </si>
  <si>
    <t>21:0239:000498:0003:0001:00</t>
  </si>
  <si>
    <t>095D  :952276:00:------:--</t>
  </si>
  <si>
    <t>21:0864:000529</t>
  </si>
  <si>
    <t>21:0239:000499</t>
  </si>
  <si>
    <t>21:0239:000499:0003:0001:00</t>
  </si>
  <si>
    <t>095D  :952277:00:------:--</t>
  </si>
  <si>
    <t>21:0864:000530</t>
  </si>
  <si>
    <t>21:0239:000500</t>
  </si>
  <si>
    <t>21:0239:000500:0003:0001:00</t>
  </si>
  <si>
    <t>095D  :952278:00:------:--</t>
  </si>
  <si>
    <t>21:0864:000531</t>
  </si>
  <si>
    <t>21:0239:000501</t>
  </si>
  <si>
    <t>21:0239:000501:0003:0001:00</t>
  </si>
  <si>
    <t>095D  :952279:00:------:--</t>
  </si>
  <si>
    <t>21:0864:000532</t>
  </si>
  <si>
    <t>21:0239:000502</t>
  </si>
  <si>
    <t>21:0239:000502:0003:0001:00</t>
  </si>
  <si>
    <t>095D  :952280:00:------:--</t>
  </si>
  <si>
    <t>21:0864:000533</t>
  </si>
  <si>
    <t>21:0239:000503</t>
  </si>
  <si>
    <t>21:0239:000503:0003:0001:00</t>
  </si>
  <si>
    <t>095D  :952282:10:------:--</t>
  </si>
  <si>
    <t>21:0864:000534</t>
  </si>
  <si>
    <t>21:0239:000504</t>
  </si>
  <si>
    <t>21:0239:000504:0003:0001:00</t>
  </si>
  <si>
    <t>095D  :952283:20:952282:10</t>
  </si>
  <si>
    <t>21:0864:000535</t>
  </si>
  <si>
    <t>21:0239:000504:0004:0001:00</t>
  </si>
  <si>
    <t>095D  :952284:00:------:--</t>
  </si>
  <si>
    <t>21:0864:000536</t>
  </si>
  <si>
    <t>21:0239:000505</t>
  </si>
  <si>
    <t>21:0239:000505:0003:0001:00</t>
  </si>
  <si>
    <t>095D  :952285:00:------:--</t>
  </si>
  <si>
    <t>21:0864:000537</t>
  </si>
  <si>
    <t>21:0239:000506</t>
  </si>
  <si>
    <t>21:0239:000506:0003:0001:00</t>
  </si>
  <si>
    <t>095D  :952287:00:------:--</t>
  </si>
  <si>
    <t>21:0864:000538</t>
  </si>
  <si>
    <t>21:0239:000507</t>
  </si>
  <si>
    <t>21:0239:000507:0003:0001:00</t>
  </si>
  <si>
    <t>095D  :952288:00:------:--</t>
  </si>
  <si>
    <t>21:0864:000539</t>
  </si>
  <si>
    <t>21:0239:000508</t>
  </si>
  <si>
    <t>21:0239:000508:0003:0001:00</t>
  </si>
  <si>
    <t>095D  :952289:00:------:--</t>
  </si>
  <si>
    <t>21:0864:000540</t>
  </si>
  <si>
    <t>21:0239:000509</t>
  </si>
  <si>
    <t>21:0239:000509:0003:0001:00</t>
  </si>
  <si>
    <t>095D  :952290:00:------:--</t>
  </si>
  <si>
    <t>21:0864:000541</t>
  </si>
  <si>
    <t>21:0239:000510</t>
  </si>
  <si>
    <t>21:0239:000510:0003:0001:00</t>
  </si>
  <si>
    <t>095D  :952291:00:------:--</t>
  </si>
  <si>
    <t>21:0864:000542</t>
  </si>
  <si>
    <t>21:0239:000511</t>
  </si>
  <si>
    <t>21:0239:000511:0003:0001:00</t>
  </si>
  <si>
    <t>095D  :952292:00:------:--</t>
  </si>
  <si>
    <t>21:0864:000543</t>
  </si>
  <si>
    <t>21:0239:000512</t>
  </si>
  <si>
    <t>21:0239:000512:0003:0001:00</t>
  </si>
  <si>
    <t>095D  :952293:00:------:--</t>
  </si>
  <si>
    <t>21:0864:000544</t>
  </si>
  <si>
    <t>21:0239:000513</t>
  </si>
  <si>
    <t>21:0239:000513:0003:0001:00</t>
  </si>
  <si>
    <t>095D  :952294:00:------:--</t>
  </si>
  <si>
    <t>21:0864:000545</t>
  </si>
  <si>
    <t>21:0239:000514</t>
  </si>
  <si>
    <t>21:0239:000514:0003:0001:00</t>
  </si>
  <si>
    <t>095D  :952295:00:------:--</t>
  </si>
  <si>
    <t>21:0864:000546</t>
  </si>
  <si>
    <t>21:0239:000515</t>
  </si>
  <si>
    <t>21:0239:000515:0003:0001:00</t>
  </si>
  <si>
    <t>095D  :952296:00:------:--</t>
  </si>
  <si>
    <t>21:0864:000547</t>
  </si>
  <si>
    <t>21:0239:000516</t>
  </si>
  <si>
    <t>21:0239:000516:0003:0001:00</t>
  </si>
  <si>
    <t>095D  :952297:00:------:--</t>
  </si>
  <si>
    <t>21:0864:000548</t>
  </si>
  <si>
    <t>21:0239:000517</t>
  </si>
  <si>
    <t>21:0239:000517:0003:0001:00</t>
  </si>
  <si>
    <t>095D  :952298:00:------:--</t>
  </si>
  <si>
    <t>21:0864:000549</t>
  </si>
  <si>
    <t>21:0239:000518</t>
  </si>
  <si>
    <t>21:0239:000518:0003:0001:00</t>
  </si>
  <si>
    <t>095D  :952299:00:------:--</t>
  </si>
  <si>
    <t>21:0864:000550</t>
  </si>
  <si>
    <t>21:0239:000519</t>
  </si>
  <si>
    <t>21:0239:000519:0003:0001:00</t>
  </si>
  <si>
    <t>095D  :952300:00:------:--</t>
  </si>
  <si>
    <t>21:0864:000551</t>
  </si>
  <si>
    <t>21:0239:000520</t>
  </si>
  <si>
    <t>21:0239:000520:0003:0001:00</t>
  </si>
  <si>
    <t>095D  :952302:10:------:--</t>
  </si>
  <si>
    <t>21:0864:000552</t>
  </si>
  <si>
    <t>21:0239:000521</t>
  </si>
  <si>
    <t>21:0239:000521:0003:0001:00</t>
  </si>
  <si>
    <t>095D  :952303:20:952302:10</t>
  </si>
  <si>
    <t>21:0864:000553</t>
  </si>
  <si>
    <t>21:0239:000521:0004:0001:00</t>
  </si>
  <si>
    <t>095D  :952304:00:------:--</t>
  </si>
  <si>
    <t>21:0864:000554</t>
  </si>
  <si>
    <t>21:0239:000522</t>
  </si>
  <si>
    <t>21:0239:000522:0003:0001:00</t>
  </si>
  <si>
    <t>095D  :952305:00:------:--</t>
  </si>
  <si>
    <t>21:0864:000555</t>
  </si>
  <si>
    <t>21:0239:000523</t>
  </si>
  <si>
    <t>21:0239:000523:0003:0001:00</t>
  </si>
  <si>
    <t>095D  :952306:00:------:--</t>
  </si>
  <si>
    <t>21:0864:000556</t>
  </si>
  <si>
    <t>21:0239:000524</t>
  </si>
  <si>
    <t>21:0239:000524:0003:0001:00</t>
  </si>
  <si>
    <t>095D  :952307:00:------:--</t>
  </si>
  <si>
    <t>21:0864:000557</t>
  </si>
  <si>
    <t>21:0239:000525</t>
  </si>
  <si>
    <t>21:0239:000525:0003:0001:00</t>
  </si>
  <si>
    <t>095D  :952308:00:------:--</t>
  </si>
  <si>
    <t>21:0864:000558</t>
  </si>
  <si>
    <t>21:0239:000526</t>
  </si>
  <si>
    <t>21:0239:000526:0003:0001:00</t>
  </si>
  <si>
    <t>095D  :952310:00:------:--</t>
  </si>
  <si>
    <t>21:0864:000559</t>
  </si>
  <si>
    <t>21:0239:000527</t>
  </si>
  <si>
    <t>21:0239:000527:0003:0001:00</t>
  </si>
  <si>
    <t>095D  :952311:00:------:--</t>
  </si>
  <si>
    <t>21:0864:000560</t>
  </si>
  <si>
    <t>21:0239:000528</t>
  </si>
  <si>
    <t>21:0239:000528:0003:0001:00</t>
  </si>
  <si>
    <t>095D  :952312:00:------:--</t>
  </si>
  <si>
    <t>21:0864:000561</t>
  </si>
  <si>
    <t>21:0239:000529</t>
  </si>
  <si>
    <t>21:0239:000529:0003:0001:00</t>
  </si>
  <si>
    <t>095D  :952313:00:------:--</t>
  </si>
  <si>
    <t>21:0864:000562</t>
  </si>
  <si>
    <t>21:0239:000530</t>
  </si>
  <si>
    <t>21:0239:000530:0003:0001:00</t>
  </si>
  <si>
    <t>095D  :952314:00:------:--</t>
  </si>
  <si>
    <t>21:0864:000563</t>
  </si>
  <si>
    <t>21:0239:000531</t>
  </si>
  <si>
    <t>21:0239:000531:0003:0001:00</t>
  </si>
  <si>
    <t>095D  :952315:00:------:--</t>
  </si>
  <si>
    <t>21:0864:000564</t>
  </si>
  <si>
    <t>21:0239:000532</t>
  </si>
  <si>
    <t>21:0239:000532:0003:0001:00</t>
  </si>
  <si>
    <t>095D  :952316:00:------:--</t>
  </si>
  <si>
    <t>21:0864:000565</t>
  </si>
  <si>
    <t>21:0239:000533</t>
  </si>
  <si>
    <t>21:0239:000533:0003:0001:00</t>
  </si>
  <si>
    <t>095D  :952317:00:------:--</t>
  </si>
  <si>
    <t>21:0864:000566</t>
  </si>
  <si>
    <t>21:0239:000534</t>
  </si>
  <si>
    <t>21:0239:000534:0003:0001:00</t>
  </si>
  <si>
    <t>095D  :952318:00:------:--</t>
  </si>
  <si>
    <t>21:0864:000567</t>
  </si>
  <si>
    <t>21:0239:000535</t>
  </si>
  <si>
    <t>21:0239:000535:0003:0001:00</t>
  </si>
  <si>
    <t>095D  :952319:00:------:--</t>
  </si>
  <si>
    <t>21:0864:000568</t>
  </si>
  <si>
    <t>21:0239:000536</t>
  </si>
  <si>
    <t>21:0239:000536:0003:0001:00</t>
  </si>
  <si>
    <t>095D  :952320:00:------:--</t>
  </si>
  <si>
    <t>21:0864:000569</t>
  </si>
  <si>
    <t>21:0239:000537</t>
  </si>
  <si>
    <t>21:0239:000537:0003:0001:00</t>
  </si>
  <si>
    <t>095D  :952322:00:------:--</t>
  </si>
  <si>
    <t>21:0864:000570</t>
  </si>
  <si>
    <t>21:0239:000538</t>
  </si>
  <si>
    <t>21:0239:000538:0003:0001:00</t>
  </si>
  <si>
    <t>095D  :952323:00:------:--</t>
  </si>
  <si>
    <t>21:0864:000571</t>
  </si>
  <si>
    <t>21:0239:000539</t>
  </si>
  <si>
    <t>21:0239:000539:0003:0001:00</t>
  </si>
  <si>
    <t>095D  :952324:10:------:--</t>
  </si>
  <si>
    <t>21:0864:000572</t>
  </si>
  <si>
    <t>21:0239:000540</t>
  </si>
  <si>
    <t>21:0239:000540:0003:0001:00</t>
  </si>
  <si>
    <t>095D  :952325:20:952324:10</t>
  </si>
  <si>
    <t>21:0864:000573</t>
  </si>
  <si>
    <t>21:0239:000540:0004:0001:00</t>
  </si>
  <si>
    <t>095D  :952326:00:------:--</t>
  </si>
  <si>
    <t>21:0864:000574</t>
  </si>
  <si>
    <t>21:0239:000541</t>
  </si>
  <si>
    <t>21:0239:000541:0003:0001:00</t>
  </si>
  <si>
    <t>095D  :952327:00:------:--</t>
  </si>
  <si>
    <t>21:0864:000575</t>
  </si>
  <si>
    <t>21:0239:000542</t>
  </si>
  <si>
    <t>21:0239:000542:0003:0001:00</t>
  </si>
  <si>
    <t>095D  :952328:00:------:--</t>
  </si>
  <si>
    <t>21:0864:000576</t>
  </si>
  <si>
    <t>21:0239:000543</t>
  </si>
  <si>
    <t>21:0239:000543:0003:0001:00</t>
  </si>
  <si>
    <t>095D  :952329:00:------:--</t>
  </si>
  <si>
    <t>21:0864:000577</t>
  </si>
  <si>
    <t>21:0239:000544</t>
  </si>
  <si>
    <t>21:0239:000544:0003:0001:00</t>
  </si>
  <si>
    <t>095D  :952330:00:------:--</t>
  </si>
  <si>
    <t>21:0864:000578</t>
  </si>
  <si>
    <t>21:0239:000545</t>
  </si>
  <si>
    <t>21:0239:000545:0003:0001:00</t>
  </si>
  <si>
    <t>095D  :952332:00:------:--</t>
  </si>
  <si>
    <t>21:0864:000579</t>
  </si>
  <si>
    <t>21:0239:000546</t>
  </si>
  <si>
    <t>21:0239:000546:0003:0001:00</t>
  </si>
  <si>
    <t>095D  :952333:00:------:--</t>
  </si>
  <si>
    <t>21:0864:000580</t>
  </si>
  <si>
    <t>21:0239:000547</t>
  </si>
  <si>
    <t>21:0239:000547:0003:0001:00</t>
  </si>
  <si>
    <t>095D  :952334:00:------:--</t>
  </si>
  <si>
    <t>21:0864:000581</t>
  </si>
  <si>
    <t>21:0239:000548</t>
  </si>
  <si>
    <t>21:0239:000548:0003:0001:00</t>
  </si>
  <si>
    <t>095D  :952335:00:------:--</t>
  </si>
  <si>
    <t>21:0864:000582</t>
  </si>
  <si>
    <t>21:0239:000549</t>
  </si>
  <si>
    <t>21:0239:000549:0003:0001:00</t>
  </si>
  <si>
    <t>095D  :952336:00:------:--</t>
  </si>
  <si>
    <t>21:0864:000583</t>
  </si>
  <si>
    <t>21:0239:000550</t>
  </si>
  <si>
    <t>21:0239:000550:0003:0001:00</t>
  </si>
  <si>
    <t>095D  :952337:00:------:--</t>
  </si>
  <si>
    <t>21:0864:000584</t>
  </si>
  <si>
    <t>21:0239:000551</t>
  </si>
  <si>
    <t>21:0239:000551:0003:0001:00</t>
  </si>
  <si>
    <t>095D  :952338:00:------:--</t>
  </si>
  <si>
    <t>21:0864:000585</t>
  </si>
  <si>
    <t>21:0239:000552</t>
  </si>
  <si>
    <t>21:0239:000552:0003:0001:00</t>
  </si>
  <si>
    <t>095D  :952339:00:------:--</t>
  </si>
  <si>
    <t>21:0864:000586</t>
  </si>
  <si>
    <t>21:0239:000553</t>
  </si>
  <si>
    <t>21:0239:000553:0003:0001:00</t>
  </si>
  <si>
    <t>095D  :952340:00:------:--</t>
  </si>
  <si>
    <t>21:0864:000587</t>
  </si>
  <si>
    <t>21:0239:000554</t>
  </si>
  <si>
    <t>21:0239:000554:0003:0001:00</t>
  </si>
  <si>
    <t>095D  :952343:10:------:--</t>
  </si>
  <si>
    <t>21:0864:000588</t>
  </si>
  <si>
    <t>21:0239:000555</t>
  </si>
  <si>
    <t>21:0239:000555:0003:0001:00</t>
  </si>
  <si>
    <t>095D  :952344:20:952343:10</t>
  </si>
  <si>
    <t>21:0864:000589</t>
  </si>
  <si>
    <t>21:0239:000555:0004:0001:00</t>
  </si>
  <si>
    <t>095D  :952345:00:------:--</t>
  </si>
  <si>
    <t>21:0864:000590</t>
  </si>
  <si>
    <t>21:0239:000556</t>
  </si>
  <si>
    <t>21:0239:000556:0003:0001:00</t>
  </si>
  <si>
    <t>095D  :952346:00:------:--</t>
  </si>
  <si>
    <t>21:0864:000591</t>
  </si>
  <si>
    <t>21:0239:000557</t>
  </si>
  <si>
    <t>21:0239:000557:0003:0001:00</t>
  </si>
  <si>
    <t>095D  :952347:00:------:--</t>
  </si>
  <si>
    <t>21:0864:000592</t>
  </si>
  <si>
    <t>21:0239:000558</t>
  </si>
  <si>
    <t>21:0239:000558:0003:0001:00</t>
  </si>
  <si>
    <t>095D  :952348:00:------:--</t>
  </si>
  <si>
    <t>21:0864:000593</t>
  </si>
  <si>
    <t>21:0239:000559</t>
  </si>
  <si>
    <t>21:0239:000559:0003:0001:00</t>
  </si>
  <si>
    <t>095D  :952349:00:------:--</t>
  </si>
  <si>
    <t>21:0864:000594</t>
  </si>
  <si>
    <t>21:0239:000560</t>
  </si>
  <si>
    <t>21:0239:000560:0003:0001:00</t>
  </si>
  <si>
    <t>095D  :952350:00:------:--</t>
  </si>
  <si>
    <t>21:0864:000595</t>
  </si>
  <si>
    <t>21:0239:000561</t>
  </si>
  <si>
    <t>21:0239:000561:0003:0001:00</t>
  </si>
  <si>
    <t>095D  :952351:00:------:--</t>
  </si>
  <si>
    <t>21:0864:000596</t>
  </si>
  <si>
    <t>21:0239:000562</t>
  </si>
  <si>
    <t>21:0239:000562:0003:0001:00</t>
  </si>
  <si>
    <t>095D  :952352:00:------:--</t>
  </si>
  <si>
    <t>21:0864:000597</t>
  </si>
  <si>
    <t>21:0239:000563</t>
  </si>
  <si>
    <t>21:0239:000563:0003:0001:00</t>
  </si>
  <si>
    <t>095D  :952353:00:------:--</t>
  </si>
  <si>
    <t>21:0864:000598</t>
  </si>
  <si>
    <t>21:0239:000564</t>
  </si>
  <si>
    <t>21:0239:000564:0003:0001:00</t>
  </si>
  <si>
    <t>095D  :952354:00:------:--</t>
  </si>
  <si>
    <t>21:0864:000599</t>
  </si>
  <si>
    <t>21:0239:000565</t>
  </si>
  <si>
    <t>21:0239:000565:0003:0001:00</t>
  </si>
  <si>
    <t>095D  :952355:00:------:--</t>
  </si>
  <si>
    <t>21:0864:000600</t>
  </si>
  <si>
    <t>21:0239:000566</t>
  </si>
  <si>
    <t>21:0239:000566:0003:0001:00</t>
  </si>
  <si>
    <t>095D  :952356:00:------:--</t>
  </si>
  <si>
    <t>21:0864:000601</t>
  </si>
  <si>
    <t>21:0239:000567</t>
  </si>
  <si>
    <t>21:0239:000567:0003:0001:00</t>
  </si>
  <si>
    <t>095D  :952357:00:------:--</t>
  </si>
  <si>
    <t>21:0864:000602</t>
  </si>
  <si>
    <t>21:0239:000568</t>
  </si>
  <si>
    <t>21:0239:000568:0003:0001:00</t>
  </si>
  <si>
    <t>095D  :952358:00:------:--</t>
  </si>
  <si>
    <t>21:0864:000603</t>
  </si>
  <si>
    <t>21:0239:000569</t>
  </si>
  <si>
    <t>21:0239:000569:0003:0001:00</t>
  </si>
  <si>
    <t>095D  :952359:00:------:--</t>
  </si>
  <si>
    <t>21:0864:000604</t>
  </si>
  <si>
    <t>21:0239:000570</t>
  </si>
  <si>
    <t>21:0239:000570:0003:0001:00</t>
  </si>
  <si>
    <t>095D  :952360:00:------:--</t>
  </si>
  <si>
    <t>21:0864:000605</t>
  </si>
  <si>
    <t>21:0239:000571</t>
  </si>
  <si>
    <t>21:0239:000571:0003:0001:00</t>
  </si>
  <si>
    <t>095D  :952362:00:------:--</t>
  </si>
  <si>
    <t>21:0864:000606</t>
  </si>
  <si>
    <t>21:0239:000572</t>
  </si>
  <si>
    <t>21:0239:000572:0003:0001:00</t>
  </si>
  <si>
    <t>095D  :952363:10:------:--</t>
  </si>
  <si>
    <t>21:0864:000607</t>
  </si>
  <si>
    <t>21:0239:000573</t>
  </si>
  <si>
    <t>21:0239:000573:0003:0001:00</t>
  </si>
  <si>
    <t>095D  :952364:20:952363:10</t>
  </si>
  <si>
    <t>21:0864:000608</t>
  </si>
  <si>
    <t>21:0239:000573:0004:0001:00</t>
  </si>
  <si>
    <t>095D  :952365:00:------:--</t>
  </si>
  <si>
    <t>21:0864:000609</t>
  </si>
  <si>
    <t>21:0239:000574</t>
  </si>
  <si>
    <t>21:0239:000574:0003:0001:00</t>
  </si>
  <si>
    <t>095D  :952366:00:------:--</t>
  </si>
  <si>
    <t>21:0864:000610</t>
  </si>
  <si>
    <t>21:0239:000575</t>
  </si>
  <si>
    <t>21:0239:000575:0003:0001:00</t>
  </si>
  <si>
    <t>095D  :952367:00:------:--</t>
  </si>
  <si>
    <t>21:0864:000611</t>
  </si>
  <si>
    <t>21:0239:000576</t>
  </si>
  <si>
    <t>21:0239:000576:0003:0001:00</t>
  </si>
  <si>
    <t>095D  :952368:00:------:--</t>
  </si>
  <si>
    <t>21:0864:000612</t>
  </si>
  <si>
    <t>21:0239:000577</t>
  </si>
  <si>
    <t>21:0239:000577:0003:0001:00</t>
  </si>
  <si>
    <t>095D  :952370:00:------:--</t>
  </si>
  <si>
    <t>21:0864:000613</t>
  </si>
  <si>
    <t>21:0239:000578</t>
  </si>
  <si>
    <t>21:0239:000578:0003:0001:00</t>
  </si>
  <si>
    <t>095D  :952371:00:------:--</t>
  </si>
  <si>
    <t>21:0864:000614</t>
  </si>
  <si>
    <t>21:0239:000579</t>
  </si>
  <si>
    <t>21:0239:000579:0003:0001:00</t>
  </si>
  <si>
    <t>095D  :952372:00:------:--</t>
  </si>
  <si>
    <t>21:0864:000615</t>
  </si>
  <si>
    <t>21:0239:000580</t>
  </si>
  <si>
    <t>21:0239:000580:0003:0001:00</t>
  </si>
  <si>
    <t>095D  :952373:00:------:--</t>
  </si>
  <si>
    <t>21:0864:000616</t>
  </si>
  <si>
    <t>21:0239:000581</t>
  </si>
  <si>
    <t>21:0239:000581:0003:0001:00</t>
  </si>
  <si>
    <t>095D  :952374:00:------:--</t>
  </si>
  <si>
    <t>21:0864:000617</t>
  </si>
  <si>
    <t>21:0239:000582</t>
  </si>
  <si>
    <t>21:0239:000582:0003:0001:00</t>
  </si>
  <si>
    <t>095D  :952375:00:------:--</t>
  </si>
  <si>
    <t>21:0864:000618</t>
  </si>
  <si>
    <t>21:0239:000583</t>
  </si>
  <si>
    <t>21:0239:000583:0003:0001:00</t>
  </si>
  <si>
    <t>095D  :952376:00:------:--</t>
  </si>
  <si>
    <t>21:0864:000619</t>
  </si>
  <si>
    <t>21:0239:000584</t>
  </si>
  <si>
    <t>21:0239:000584:0003:0001:00</t>
  </si>
  <si>
    <t>095D  :952377:00:------:--</t>
  </si>
  <si>
    <t>21:0864:000620</t>
  </si>
  <si>
    <t>21:0239:000585</t>
  </si>
  <si>
    <t>21:0239:000585:0003:0001:00</t>
  </si>
  <si>
    <t>095D  :952378:00:------:--</t>
  </si>
  <si>
    <t>21:0864:000621</t>
  </si>
  <si>
    <t>21:0239:000586</t>
  </si>
  <si>
    <t>21:0239:000586:0003:0001:00</t>
  </si>
  <si>
    <t>095D  :952379:00:------:--</t>
  </si>
  <si>
    <t>21:0864:000622</t>
  </si>
  <si>
    <t>21:0239:000587</t>
  </si>
  <si>
    <t>21:0239:000587:0003:0001:00</t>
  </si>
  <si>
    <t>095D  :952380:00:------:--</t>
  </si>
  <si>
    <t>21:0864:000623</t>
  </si>
  <si>
    <t>21:0239:000588</t>
  </si>
  <si>
    <t>21:0239:000588:0003:0001:00</t>
  </si>
  <si>
    <t>095D  :952382:00:------:--</t>
  </si>
  <si>
    <t>21:0864:000624</t>
  </si>
  <si>
    <t>21:0239:000589</t>
  </si>
  <si>
    <t>21:0239:000589:0003:0001:00</t>
  </si>
  <si>
    <t>095D  :952383:00:------:--</t>
  </si>
  <si>
    <t>21:0864:000625</t>
  </si>
  <si>
    <t>21:0239:000590</t>
  </si>
  <si>
    <t>21:0239:000590:0003:0001:00</t>
  </si>
  <si>
    <t>095D  :952384:00:------:--</t>
  </si>
  <si>
    <t>21:0864:000626</t>
  </si>
  <si>
    <t>21:0239:000591</t>
  </si>
  <si>
    <t>21:0239:000591:0003:0001:00</t>
  </si>
  <si>
    <t>095D  :952385:00:------:--</t>
  </si>
  <si>
    <t>21:0864:000627</t>
  </si>
  <si>
    <t>21:0239:000592</t>
  </si>
  <si>
    <t>21:0239:000592:0003:0001:00</t>
  </si>
  <si>
    <t>095D  :952386:00:------:--</t>
  </si>
  <si>
    <t>21:0864:000628</t>
  </si>
  <si>
    <t>21:0239:000593</t>
  </si>
  <si>
    <t>21:0239:000593:0003:0001:00</t>
  </si>
  <si>
    <t>095D  :952388:10:------:--</t>
  </si>
  <si>
    <t>21:0864:000629</t>
  </si>
  <si>
    <t>21:0239:000594</t>
  </si>
  <si>
    <t>21:0239:000594:0003:0001:00</t>
  </si>
  <si>
    <t>095D  :952389:20:952388:10</t>
  </si>
  <si>
    <t>21:0864:000630</t>
  </si>
  <si>
    <t>21:0239:000594:0004:0001:00</t>
  </si>
  <si>
    <t>095D  :952390:00:------:--</t>
  </si>
  <si>
    <t>21:0864:000631</t>
  </si>
  <si>
    <t>21:0239:000595</t>
  </si>
  <si>
    <t>21:0239:000595:0003:0001:00</t>
  </si>
  <si>
    <t>2.8</t>
  </si>
  <si>
    <t>095D  :952391:00:------:--</t>
  </si>
  <si>
    <t>21:0864:000632</t>
  </si>
  <si>
    <t>21:0239:000596</t>
  </si>
  <si>
    <t>21:0239:000596:0003:0001:00</t>
  </si>
  <si>
    <t>095D  :952392:00:------:--</t>
  </si>
  <si>
    <t>21:0864:000633</t>
  </si>
  <si>
    <t>21:0239:000597</t>
  </si>
  <si>
    <t>21:0239:000597:0003:0001:00</t>
  </si>
  <si>
    <t>095D  :952393:00:------:--</t>
  </si>
  <si>
    <t>21:0864:000634</t>
  </si>
  <si>
    <t>21:0239:000598</t>
  </si>
  <si>
    <t>21:0239:000598:0003:0001:00</t>
  </si>
  <si>
    <t>095D  :952394:00:------:--</t>
  </si>
  <si>
    <t>21:0864:000635</t>
  </si>
  <si>
    <t>21:0239:000599</t>
  </si>
  <si>
    <t>21:0239:000599:0003:0001:00</t>
  </si>
  <si>
    <t>095D  :952395:00:------:--</t>
  </si>
  <si>
    <t>21:0864:000636</t>
  </si>
  <si>
    <t>21:0239:000600</t>
  </si>
  <si>
    <t>21:0239:000600:0003:0001:00</t>
  </si>
  <si>
    <t>095D  :952396:00:------:--</t>
  </si>
  <si>
    <t>21:0864:000637</t>
  </si>
  <si>
    <t>21:0239:000601</t>
  </si>
  <si>
    <t>21:0239:000601:0003:0001:00</t>
  </si>
  <si>
    <t>095D  :952397:00:------:--</t>
  </si>
  <si>
    <t>21:0864:000638</t>
  </si>
  <si>
    <t>21:0239:000602</t>
  </si>
  <si>
    <t>21:0239:000602:0003:0001:00</t>
  </si>
  <si>
    <t>095D  :952398:00:------:--</t>
  </si>
  <si>
    <t>21:0864:000639</t>
  </si>
  <si>
    <t>21:0239:000603</t>
  </si>
  <si>
    <t>21:0239:000603:0003:0001:00</t>
  </si>
  <si>
    <t>095D  :952399:00:------:--</t>
  </si>
  <si>
    <t>21:0864:000640</t>
  </si>
  <si>
    <t>21:0239:000604</t>
  </si>
  <si>
    <t>21:0239:000604:0003:0001:00</t>
  </si>
  <si>
    <t>095D  :952400:00:------:--</t>
  </si>
  <si>
    <t>21:0864:000641</t>
  </si>
  <si>
    <t>21:0239:000605</t>
  </si>
  <si>
    <t>21:0239:000605:0003:0001:00</t>
  </si>
  <si>
    <t>095D  :952402:10:------:--</t>
  </si>
  <si>
    <t>21:0864:000642</t>
  </si>
  <si>
    <t>21:0239:000606</t>
  </si>
  <si>
    <t>21:0239:000606:0003:0001:00</t>
  </si>
  <si>
    <t>095D  :952403:20:952402:10</t>
  </si>
  <si>
    <t>21:0864:000643</t>
  </si>
  <si>
    <t>21:0239:000606:0004:0001:00</t>
  </si>
  <si>
    <t>095D  :952404:00:------:--</t>
  </si>
  <si>
    <t>21:0864:000644</t>
  </si>
  <si>
    <t>21:0239:000607</t>
  </si>
  <si>
    <t>21:0239:000607:0003:0001:00</t>
  </si>
  <si>
    <t>095D  :952405:00:------:--</t>
  </si>
  <si>
    <t>21:0864:000645</t>
  </si>
  <si>
    <t>21:0239:000608</t>
  </si>
  <si>
    <t>21:0239:000608:0003:0001:00</t>
  </si>
  <si>
    <t>095D  :952406:00:------:--</t>
  </si>
  <si>
    <t>21:0864:000646</t>
  </si>
  <si>
    <t>21:0239:000609</t>
  </si>
  <si>
    <t>21:0239:000609:0003:0001:00</t>
  </si>
  <si>
    <t>095D  :952407:00:------:--</t>
  </si>
  <si>
    <t>21:0864:000647</t>
  </si>
  <si>
    <t>21:0239:000610</t>
  </si>
  <si>
    <t>21:0239:000610:0003:0001:00</t>
  </si>
  <si>
    <t>095D  :952408:00:------:--</t>
  </si>
  <si>
    <t>21:0864:000648</t>
  </si>
  <si>
    <t>21:0239:000611</t>
  </si>
  <si>
    <t>21:0239:000611:0003:0001:00</t>
  </si>
  <si>
    <t>095D  :952409:00:------:--</t>
  </si>
  <si>
    <t>21:0864:000649</t>
  </si>
  <si>
    <t>21:0239:000612</t>
  </si>
  <si>
    <t>21:0239:000612:0003:0001:00</t>
  </si>
  <si>
    <t>095D  :952410:00:------:--</t>
  </si>
  <si>
    <t>21:0864:000650</t>
  </si>
  <si>
    <t>21:0239:000613</t>
  </si>
  <si>
    <t>21:0239:000613:0003:0001:00</t>
  </si>
  <si>
    <t>095D  :952411:00:------:--</t>
  </si>
  <si>
    <t>21:0864:000651</t>
  </si>
  <si>
    <t>21:0239:000614</t>
  </si>
  <si>
    <t>21:0239:000614:0003:0001:00</t>
  </si>
  <si>
    <t>095D  :952412:00:------:--</t>
  </si>
  <si>
    <t>21:0864:000652</t>
  </si>
  <si>
    <t>21:0239:000615</t>
  </si>
  <si>
    <t>21:0239:000615:0003:0001:00</t>
  </si>
  <si>
    <t>095D  :952413:00:------:--</t>
  </si>
  <si>
    <t>21:0864:000653</t>
  </si>
  <si>
    <t>21:0239:000616</t>
  </si>
  <si>
    <t>21:0239:000616:0003:0001:00</t>
  </si>
  <si>
    <t>095D  :952415:00:------:--</t>
  </si>
  <si>
    <t>21:0864:000654</t>
  </si>
  <si>
    <t>21:0239:000617</t>
  </si>
  <si>
    <t>21:0239:000617:0003:0001:00</t>
  </si>
  <si>
    <t>095D  :952416:00:------:--</t>
  </si>
  <si>
    <t>21:0864:000655</t>
  </si>
  <si>
    <t>21:0239:000618</t>
  </si>
  <si>
    <t>21:0239:000618:0003:0001:00</t>
  </si>
  <si>
    <t>095D  :952417:00:------:--</t>
  </si>
  <si>
    <t>21:0864:000656</t>
  </si>
  <si>
    <t>21:0239:000619</t>
  </si>
  <si>
    <t>21:0239:000619:0003:0001:00</t>
  </si>
  <si>
    <t>095D  :952418:00:------:--</t>
  </si>
  <si>
    <t>21:0864:000657</t>
  </si>
  <si>
    <t>21:0239:000620</t>
  </si>
  <si>
    <t>21:0239:000620:0003:0001:00</t>
  </si>
  <si>
    <t>095D  :952419:00:------:--</t>
  </si>
  <si>
    <t>21:0864:000658</t>
  </si>
  <si>
    <t>21:0239:000621</t>
  </si>
  <si>
    <t>21:0239:000621:0003:0001:00</t>
  </si>
  <si>
    <t>095D  :952420:00:------:--</t>
  </si>
  <si>
    <t>21:0864:000659</t>
  </si>
  <si>
    <t>21:0239:000622</t>
  </si>
  <si>
    <t>21:0239:000622:0003:0001:00</t>
  </si>
  <si>
    <t>095D  :952422:10:------:--</t>
  </si>
  <si>
    <t>21:0864:000660</t>
  </si>
  <si>
    <t>21:0239:000623</t>
  </si>
  <si>
    <t>21:0239:000623:0003:0001:00</t>
  </si>
  <si>
    <t>095D  :952423:20:952422:10</t>
  </si>
  <si>
    <t>21:0864:000661</t>
  </si>
  <si>
    <t>21:0239:000623:0004:0001:00</t>
  </si>
  <si>
    <t>095D  :952424:00:------:--</t>
  </si>
  <si>
    <t>21:0864:000662</t>
  </si>
  <si>
    <t>21:0239:000624</t>
  </si>
  <si>
    <t>21:0239:000624:0003:0001:00</t>
  </si>
  <si>
    <t>095D  :952426:00:------:--</t>
  </si>
  <si>
    <t>21:0864:000663</t>
  </si>
  <si>
    <t>21:0239:000625</t>
  </si>
  <si>
    <t>21:0239:000625:0003:0001:00</t>
  </si>
  <si>
    <t>095D  :952427:00:------:--</t>
  </si>
  <si>
    <t>21:0864:000664</t>
  </si>
  <si>
    <t>21:0239:000626</t>
  </si>
  <si>
    <t>21:0239:000626:0003:0001:00</t>
  </si>
  <si>
    <t>095D  :952428:00:------:--</t>
  </si>
  <si>
    <t>21:0864:000665</t>
  </si>
  <si>
    <t>21:0239:000627</t>
  </si>
  <si>
    <t>21:0239:000627:0003:0001:00</t>
  </si>
  <si>
    <t>095D  :952429:00:------:--</t>
  </si>
  <si>
    <t>21:0864:000666</t>
  </si>
  <si>
    <t>21:0239:000628</t>
  </si>
  <si>
    <t>21:0239:000628:0003:0001:00</t>
  </si>
  <si>
    <t>095D  :952430:00:------:--</t>
  </si>
  <si>
    <t>21:0864:000667</t>
  </si>
  <si>
    <t>21:0239:000629</t>
  </si>
  <si>
    <t>21:0239:000629:0003:0001:00</t>
  </si>
  <si>
    <t>095D  :952431:00:------:--</t>
  </si>
  <si>
    <t>21:0864:000668</t>
  </si>
  <si>
    <t>21:0239:000630</t>
  </si>
  <si>
    <t>21:0239:000630:0003:0001:00</t>
  </si>
  <si>
    <t>095D  :952432:00:------:--</t>
  </si>
  <si>
    <t>21:0864:000669</t>
  </si>
  <si>
    <t>21:0239:000631</t>
  </si>
  <si>
    <t>21:0239:000631:0003:0001:00</t>
  </si>
  <si>
    <t>095D  :952433:00:------:--</t>
  </si>
  <si>
    <t>21:0864:000670</t>
  </si>
  <si>
    <t>21:0239:000632</t>
  </si>
  <si>
    <t>21:0239:000632:0003:0001:00</t>
  </si>
  <si>
    <t>095D  :952434:00:------:--</t>
  </si>
  <si>
    <t>21:0864:000671</t>
  </si>
  <si>
    <t>21:0239:000633</t>
  </si>
  <si>
    <t>21:0239:000633:0003:0001:00</t>
  </si>
  <si>
    <t>095D  :952435:00:------:--</t>
  </si>
  <si>
    <t>21:0864:000672</t>
  </si>
  <si>
    <t>21:0239:000634</t>
  </si>
  <si>
    <t>21:0239:000634:0003:0001:00</t>
  </si>
  <si>
    <t>095D  :952436:00:------:--</t>
  </si>
  <si>
    <t>21:0864:000673</t>
  </si>
  <si>
    <t>21:0239:000635</t>
  </si>
  <si>
    <t>21:0239:000635:0003:0001:00</t>
  </si>
  <si>
    <t>095D  :952437:00:------:--</t>
  </si>
  <si>
    <t>21:0864:000674</t>
  </si>
  <si>
    <t>21:0239:000636</t>
  </si>
  <si>
    <t>21:0239:000636:0003:0001:00</t>
  </si>
  <si>
    <t>095D  :952438:00:------:--</t>
  </si>
  <si>
    <t>21:0864:000675</t>
  </si>
  <si>
    <t>21:0239:000637</t>
  </si>
  <si>
    <t>21:0239:000637:0003:0001:00</t>
  </si>
  <si>
    <t>095D  :952439:00:------:--</t>
  </si>
  <si>
    <t>21:0864:000676</t>
  </si>
  <si>
    <t>21:0239:000638</t>
  </si>
  <si>
    <t>21:0239:000638:0003:0001:00</t>
  </si>
  <si>
    <t>095D  :952440:00:------:--</t>
  </si>
  <si>
    <t>21:0864:000677</t>
  </si>
  <si>
    <t>21:0239:000639</t>
  </si>
  <si>
    <t>21:0239:000639:0003:0001:00</t>
  </si>
  <si>
    <t>095D  :952442:00:------:--</t>
  </si>
  <si>
    <t>21:0864:000678</t>
  </si>
  <si>
    <t>21:0239:000640</t>
  </si>
  <si>
    <t>21:0239:000640:0003:0001:00</t>
  </si>
  <si>
    <t>095D  :952443:10:------:--</t>
  </si>
  <si>
    <t>21:0864:000679</t>
  </si>
  <si>
    <t>21:0239:000641</t>
  </si>
  <si>
    <t>21:0239:000641:0003:0001:00</t>
  </si>
  <si>
    <t>095D  :952444:20:952443:10</t>
  </si>
  <si>
    <t>21:0864:000680</t>
  </si>
  <si>
    <t>21:0239:000641:0004:0001:00</t>
  </si>
  <si>
    <t>095D  :952445:00:------:--</t>
  </si>
  <si>
    <t>21:0864:000681</t>
  </si>
  <si>
    <t>21:0239:000642</t>
  </si>
  <si>
    <t>21:0239:000642:0003:0001:00</t>
  </si>
  <si>
    <t>095D  :952446:00:------:--</t>
  </si>
  <si>
    <t>21:0864:000682</t>
  </si>
  <si>
    <t>21:0239:000643</t>
  </si>
  <si>
    <t>21:0239:000643:0003:0001:00</t>
  </si>
  <si>
    <t>095D  :952447:00:------:--</t>
  </si>
  <si>
    <t>21:0864:000683</t>
  </si>
  <si>
    <t>21:0239:000644</t>
  </si>
  <si>
    <t>21:0239:000644:0003:0001:00</t>
  </si>
  <si>
    <t>095D  :952448:00:------:--</t>
  </si>
  <si>
    <t>21:0864:000684</t>
  </si>
  <si>
    <t>21:0239:000645</t>
  </si>
  <si>
    <t>21:0239:000645:0003:0001:00</t>
  </si>
  <si>
    <t>095D  :952449:00:------:--</t>
  </si>
  <si>
    <t>21:0864:000685</t>
  </si>
  <si>
    <t>21:0239:000646</t>
  </si>
  <si>
    <t>21:0239:000646:0003:0001:00</t>
  </si>
  <si>
    <t>095D  :952450:00:------:--</t>
  </si>
  <si>
    <t>21:0864:000686</t>
  </si>
  <si>
    <t>21:0239:000647</t>
  </si>
  <si>
    <t>21:0239:000647:0003:0001:00</t>
  </si>
  <si>
    <t>095D  :952451:00:------:--</t>
  </si>
  <si>
    <t>21:0864:000687</t>
  </si>
  <si>
    <t>21:0239:000648</t>
  </si>
  <si>
    <t>21:0239:000648:0003:0001:00</t>
  </si>
  <si>
    <t>095D  :952452:00:------:--</t>
  </si>
  <si>
    <t>21:0864:000688</t>
  </si>
  <si>
    <t>21:0239:000649</t>
  </si>
  <si>
    <t>21:0239:000649:0003:0001:00</t>
  </si>
  <si>
    <t>095D  :952453:00:------:--</t>
  </si>
  <si>
    <t>21:0864:000689</t>
  </si>
  <si>
    <t>21:0239:000650</t>
  </si>
  <si>
    <t>21:0239:000650:0003:0001:00</t>
  </si>
  <si>
    <t>095D  :952454:00:------:--</t>
  </si>
  <si>
    <t>21:0864:000690</t>
  </si>
  <si>
    <t>21:0239:000651</t>
  </si>
  <si>
    <t>21:0239:000651:0003:0001:00</t>
  </si>
  <si>
    <t>095D  :952455:00:------:--</t>
  </si>
  <si>
    <t>21:0864:000691</t>
  </si>
  <si>
    <t>21:0239:000652</t>
  </si>
  <si>
    <t>21:0239:000652:0003:0001:00</t>
  </si>
  <si>
    <t>095D  :952456:00:------:--</t>
  </si>
  <si>
    <t>21:0864:000692</t>
  </si>
  <si>
    <t>21:0239:000653</t>
  </si>
  <si>
    <t>21:0239:000653:0003:0001:00</t>
  </si>
  <si>
    <t>095D  :952458:00:------:--</t>
  </si>
  <si>
    <t>21:0864:000693</t>
  </si>
  <si>
    <t>21:0239:000654</t>
  </si>
  <si>
    <t>21:0239:000654:0003:0001:00</t>
  </si>
  <si>
    <t>095D  :952459:00:------:--</t>
  </si>
  <si>
    <t>21:0864:000694</t>
  </si>
  <si>
    <t>21:0239:000655</t>
  </si>
  <si>
    <t>21:0239:000655:0003:0001:00</t>
  </si>
  <si>
    <t>095D  :952460:00:------:--</t>
  </si>
  <si>
    <t>21:0864:000695</t>
  </si>
  <si>
    <t>21:0239:000656</t>
  </si>
  <si>
    <t>21:0239:000656:0003:0001:00</t>
  </si>
  <si>
    <t>095D  :952462:00:------:--</t>
  </si>
  <si>
    <t>21:0864:000696</t>
  </si>
  <si>
    <t>21:0239:000657</t>
  </si>
  <si>
    <t>21:0239:000657:0003:0001:00</t>
  </si>
  <si>
    <t>095D  :952463:10:------:--</t>
  </si>
  <si>
    <t>21:0864:000697</t>
  </si>
  <si>
    <t>21:0239:000658</t>
  </si>
  <si>
    <t>21:0239:000658:0003:0001:00</t>
  </si>
  <si>
    <t>095D  :952464:20:952463:10</t>
  </si>
  <si>
    <t>21:0864:000698</t>
  </si>
  <si>
    <t>21:0239:000658:0004:0001:00</t>
  </si>
  <si>
    <t>095D  :952465:00:------:--</t>
  </si>
  <si>
    <t>21:0864:000699</t>
  </si>
  <si>
    <t>21:0239:000659</t>
  </si>
  <si>
    <t>21:0239:000659:0003:0001:00</t>
  </si>
  <si>
    <t>095D  :952466:00:------:--</t>
  </si>
  <si>
    <t>21:0864:000700</t>
  </si>
  <si>
    <t>21:0239:000660</t>
  </si>
  <si>
    <t>21:0239:000660:0003:0001:00</t>
  </si>
  <si>
    <t>095D  :952467:00:------:--</t>
  </si>
  <si>
    <t>21:0864:000701</t>
  </si>
  <si>
    <t>21:0239:000661</t>
  </si>
  <si>
    <t>21:0239:000661:0003:0001:00</t>
  </si>
  <si>
    <t>095D  :952468:00:------:--</t>
  </si>
  <si>
    <t>21:0864:000702</t>
  </si>
  <si>
    <t>21:0239:000662</t>
  </si>
  <si>
    <t>21:0239:000662:0003:0001:00</t>
  </si>
  <si>
    <t>095D  :952469:00:------:--</t>
  </si>
  <si>
    <t>21:0864:000703</t>
  </si>
  <si>
    <t>21:0239:000663</t>
  </si>
  <si>
    <t>21:0239:000663:0003:0001:00</t>
  </si>
  <si>
    <t>095D  :952470:00:------:--</t>
  </si>
  <si>
    <t>21:0864:000704</t>
  </si>
  <si>
    <t>21:0239:000664</t>
  </si>
  <si>
    <t>21:0239:000664:0003:0001:00</t>
  </si>
  <si>
    <t>095D  :952471:00:------:--</t>
  </si>
  <si>
    <t>21:0864:000705</t>
  </si>
  <si>
    <t>21:0239:000665</t>
  </si>
  <si>
    <t>21:0239:000665:0003:0001:00</t>
  </si>
  <si>
    <t>095D  :952472:00:------:--</t>
  </si>
  <si>
    <t>21:0864:000706</t>
  </si>
  <si>
    <t>21:0239:000666</t>
  </si>
  <si>
    <t>21:0239:000666:0003:0001:00</t>
  </si>
  <si>
    <t>095D  :952473:00:------:--</t>
  </si>
  <si>
    <t>21:0864:000707</t>
  </si>
  <si>
    <t>21:0239:000667</t>
  </si>
  <si>
    <t>21:0239:000667:0003:0001:00</t>
  </si>
  <si>
    <t>095D  :952474:00:------:--</t>
  </si>
  <si>
    <t>21:0864:000708</t>
  </si>
  <si>
    <t>21:0239:000668</t>
  </si>
  <si>
    <t>21:0239:000668:0003:0001:00</t>
  </si>
  <si>
    <t>095D  :952475:00:------:--</t>
  </si>
  <si>
    <t>21:0864:000709</t>
  </si>
  <si>
    <t>21:0239:000669</t>
  </si>
  <si>
    <t>21:0239:000669:0003:0001:00</t>
  </si>
  <si>
    <t>095D  :952477:00:------:--</t>
  </si>
  <si>
    <t>21:0864:000710</t>
  </si>
  <si>
    <t>21:0239:000670</t>
  </si>
  <si>
    <t>21:0239:000670:0003:0001:00</t>
  </si>
  <si>
    <t>095D  :952478:00:------:--</t>
  </si>
  <si>
    <t>21:0864:000711</t>
  </si>
  <si>
    <t>21:0239:000671</t>
  </si>
  <si>
    <t>21:0239:000671:0003:0001:00</t>
  </si>
  <si>
    <t>095D  :952479:00:------:--</t>
  </si>
  <si>
    <t>21:0864:000712</t>
  </si>
  <si>
    <t>21:0239:000672</t>
  </si>
  <si>
    <t>21:0239:000672:0003:0001:00</t>
  </si>
  <si>
    <t>095D  :952480:00:------:--</t>
  </si>
  <si>
    <t>21:0864:000713</t>
  </si>
  <si>
    <t>21:0239:000673</t>
  </si>
  <si>
    <t>21:0239:000673:0003:0001:00</t>
  </si>
  <si>
    <t>095D  :952482:00:------:--</t>
  </si>
  <si>
    <t>21:0864:000714</t>
  </si>
  <si>
    <t>21:0239:000674</t>
  </si>
  <si>
    <t>21:0239:000674:0003:0001:00</t>
  </si>
  <si>
    <t>095D  :952483:10:------:--</t>
  </si>
  <si>
    <t>21:0864:000715</t>
  </si>
  <si>
    <t>21:0239:000675</t>
  </si>
  <si>
    <t>21:0239:000675:0003:0001:00</t>
  </si>
  <si>
    <t>095D  :952484:20:952483:10</t>
  </si>
  <si>
    <t>21:0864:000716</t>
  </si>
  <si>
    <t>21:0239:000675:0004:0001:00</t>
  </si>
  <si>
    <t>095D  :952485:00:------:--</t>
  </si>
  <si>
    <t>21:0864:000717</t>
  </si>
  <si>
    <t>21:0239:000676</t>
  </si>
  <si>
    <t>21:0239:000676:0003:0001:00</t>
  </si>
  <si>
    <t>095D  :952486:00:------:--</t>
  </si>
  <si>
    <t>21:0864:000718</t>
  </si>
  <si>
    <t>21:0239:000677</t>
  </si>
  <si>
    <t>21:0239:000677:0003:0001:00</t>
  </si>
  <si>
    <t>095D  :952487:00:------:--</t>
  </si>
  <si>
    <t>21:0864:000719</t>
  </si>
  <si>
    <t>21:0239:000678</t>
  </si>
  <si>
    <t>21:0239:000678:0003:0001:00</t>
  </si>
  <si>
    <t>095D  :952488:00:------:--</t>
  </si>
  <si>
    <t>21:0864:000720</t>
  </si>
  <si>
    <t>21:0239:000679</t>
  </si>
  <si>
    <t>21:0239:000679:0003:0001:00</t>
  </si>
  <si>
    <t>095D  :952489:00:------:--</t>
  </si>
  <si>
    <t>21:0864:000721</t>
  </si>
  <si>
    <t>21:0239:000680</t>
  </si>
  <si>
    <t>21:0239:000680:0003:0001:00</t>
  </si>
  <si>
    <t>095D  :952490:00:------:--</t>
  </si>
  <si>
    <t>21:0864:000722</t>
  </si>
  <si>
    <t>21:0239:000681</t>
  </si>
  <si>
    <t>21:0239:000681:0003:0001:00</t>
  </si>
  <si>
    <t>095D  :952492:00:------:--</t>
  </si>
  <si>
    <t>21:0864:000723</t>
  </si>
  <si>
    <t>21:0239:000682</t>
  </si>
  <si>
    <t>21:0239:000682:0003:0001:00</t>
  </si>
  <si>
    <t>095D  :952493:00:------:--</t>
  </si>
  <si>
    <t>21:0864:000724</t>
  </si>
  <si>
    <t>21:0239:000683</t>
  </si>
  <si>
    <t>21:0239:000683:0003:0001:00</t>
  </si>
  <si>
    <t>095D  :952494:00:------:--</t>
  </si>
  <si>
    <t>21:0864:000725</t>
  </si>
  <si>
    <t>21:0239:000684</t>
  </si>
  <si>
    <t>21:0239:000684:0003:0001:00</t>
  </si>
  <si>
    <t>095D  :952495:00:------:--</t>
  </si>
  <si>
    <t>21:0864:000726</t>
  </si>
  <si>
    <t>21:0239:000685</t>
  </si>
  <si>
    <t>21:0239:000685:0003:0001:00</t>
  </si>
  <si>
    <t>095D  :952496:00:------:--</t>
  </si>
  <si>
    <t>21:0864:000727</t>
  </si>
  <si>
    <t>21:0239:000686</t>
  </si>
  <si>
    <t>21:0239:000686:0003:0001:00</t>
  </si>
  <si>
    <t>095D  :952497:00:------:--</t>
  </si>
  <si>
    <t>21:0864:000728</t>
  </si>
  <si>
    <t>21:0239:000687</t>
  </si>
  <si>
    <t>21:0239:000687:0003:0001:00</t>
  </si>
  <si>
    <t>095D  :952498:00:------:--</t>
  </si>
  <si>
    <t>21:0864:000729</t>
  </si>
  <si>
    <t>21:0239:000688</t>
  </si>
  <si>
    <t>21:0239:000688:0003:0001:00</t>
  </si>
  <si>
    <t>095D  :952499:00:------:--</t>
  </si>
  <si>
    <t>21:0864:000730</t>
  </si>
  <si>
    <t>21:0239:000689</t>
  </si>
  <si>
    <t>21:0239:000689:0003:0001:00</t>
  </si>
  <si>
    <t>095D  :952500:00:------:--</t>
  </si>
  <si>
    <t>21:0864:000731</t>
  </si>
  <si>
    <t>21:0239:000690</t>
  </si>
  <si>
    <t>21:0239:000690:0003:0001:00</t>
  </si>
  <si>
    <t>095D  :952502:10:------:--</t>
  </si>
  <si>
    <t>21:0864:000732</t>
  </si>
  <si>
    <t>21:0239:000691</t>
  </si>
  <si>
    <t>21:0239:000691:0003:0001:00</t>
  </si>
  <si>
    <t>095D  :952503:20:952502:10</t>
  </si>
  <si>
    <t>21:0864:000733</t>
  </si>
  <si>
    <t>21:0239:000691:0004:0001:00</t>
  </si>
  <si>
    <t>095D  :952504:00:------:--</t>
  </si>
  <si>
    <t>21:0864:000734</t>
  </si>
  <si>
    <t>21:0239:000692</t>
  </si>
  <si>
    <t>21:0239:000692:0003:0001:00</t>
  </si>
  <si>
    <t>095D  :952505:00:------:--</t>
  </si>
  <si>
    <t>21:0864:000735</t>
  </si>
  <si>
    <t>21:0239:000693</t>
  </si>
  <si>
    <t>21:0239:000693:0003:0001:00</t>
  </si>
  <si>
    <t>095D  :952506:00:------:--</t>
  </si>
  <si>
    <t>21:0864:000736</t>
  </si>
  <si>
    <t>21:0239:000694</t>
  </si>
  <si>
    <t>21:0239:000694:0003:0001:00</t>
  </si>
  <si>
    <t>095D  :952507:00:------:--</t>
  </si>
  <si>
    <t>21:0864:000737</t>
  </si>
  <si>
    <t>21:0239:000695</t>
  </si>
  <si>
    <t>21:0239:000695:0003:0001:00</t>
  </si>
  <si>
    <t>095D  :952508:00:------:--</t>
  </si>
  <si>
    <t>21:0864:000738</t>
  </si>
  <si>
    <t>21:0239:000696</t>
  </si>
  <si>
    <t>21:0239:000696:0003:0001:00</t>
  </si>
  <si>
    <t>095D  :952509:00:------:--</t>
  </si>
  <si>
    <t>21:0864:000739</t>
  </si>
  <si>
    <t>21:0239:000697</t>
  </si>
  <si>
    <t>21:0239:000697:0003:0001:00</t>
  </si>
  <si>
    <t>095D  :952510:00:------:--</t>
  </si>
  <si>
    <t>21:0864:000740</t>
  </si>
  <si>
    <t>21:0239:000698</t>
  </si>
  <si>
    <t>21:0239:000698:0003:0001:00</t>
  </si>
  <si>
    <t>095D  :952511:00:------:--</t>
  </si>
  <si>
    <t>21:0864:000741</t>
  </si>
  <si>
    <t>21:0239:000699</t>
  </si>
  <si>
    <t>21:0239:000699:0003:0001:00</t>
  </si>
  <si>
    <t>095D  :952513:00:------:--</t>
  </si>
  <si>
    <t>21:0864:000742</t>
  </si>
  <si>
    <t>21:0239:000700</t>
  </si>
  <si>
    <t>21:0239:000700:0003:0001:00</t>
  </si>
  <si>
    <t>095D  :952514:00:------:--</t>
  </si>
  <si>
    <t>21:0864:000743</t>
  </si>
  <si>
    <t>21:0239:000701</t>
  </si>
  <si>
    <t>21:0239:000701:0003:0001:00</t>
  </si>
  <si>
    <t>095D  :952515:00:------:--</t>
  </si>
  <si>
    <t>21:0864:000744</t>
  </si>
  <si>
    <t>21:0239:000702</t>
  </si>
  <si>
    <t>21:0239:000702:0003:0001:00</t>
  </si>
  <si>
    <t>095D  :952516:00:------:--</t>
  </si>
  <si>
    <t>21:0864:000745</t>
  </si>
  <si>
    <t>21:0239:000703</t>
  </si>
  <si>
    <t>21:0239:000703:0003:0001:00</t>
  </si>
  <si>
    <t>095D  :952517:00:------:--</t>
  </si>
  <si>
    <t>21:0864:000746</t>
  </si>
  <si>
    <t>21:0239:000704</t>
  </si>
  <si>
    <t>21:0239:000704:0003:0001:00</t>
  </si>
  <si>
    <t>095D  :952518:00:------:--</t>
  </si>
  <si>
    <t>21:0864:000747</t>
  </si>
  <si>
    <t>21:0239:000705</t>
  </si>
  <si>
    <t>21:0239:000705:0003:0001:00</t>
  </si>
  <si>
    <t>095D  :952519:00:------:--</t>
  </si>
  <si>
    <t>21:0864:000748</t>
  </si>
  <si>
    <t>21:0239:000706</t>
  </si>
  <si>
    <t>21:0239:000706:0003:0001:00</t>
  </si>
  <si>
    <t>095D  :952520:00:------:--</t>
  </si>
  <si>
    <t>21:0864:000749</t>
  </si>
  <si>
    <t>21:0239:000707</t>
  </si>
  <si>
    <t>21:0239:000707:0003:0001:00</t>
  </si>
  <si>
    <t>095D  :952522:00:------:--</t>
  </si>
  <si>
    <t>21:0864:000750</t>
  </si>
  <si>
    <t>21:0239:000708</t>
  </si>
  <si>
    <t>21:0239:000708:0003:0001:00</t>
  </si>
  <si>
    <t>095D  :952523:00:------:--</t>
  </si>
  <si>
    <t>21:0864:000751</t>
  </si>
  <si>
    <t>21:0239:000709</t>
  </si>
  <si>
    <t>21:0239:000709:0003:0001:00</t>
  </si>
  <si>
    <t>095D  :952524:00:------:--</t>
  </si>
  <si>
    <t>21:0864:000752</t>
  </si>
  <si>
    <t>21:0239:000710</t>
  </si>
  <si>
    <t>21:0239:000710:0003:0001:00</t>
  </si>
  <si>
    <t>095D  :952525:10:------:--</t>
  </si>
  <si>
    <t>21:0864:000753</t>
  </si>
  <si>
    <t>21:0239:000711</t>
  </si>
  <si>
    <t>21:0239:000711:0003:0001:00</t>
  </si>
  <si>
    <t>095D  :952526:20:952525:10</t>
  </si>
  <si>
    <t>21:0864:000754</t>
  </si>
  <si>
    <t>21:0239:000711:0004:0001:00</t>
  </si>
  <si>
    <t>095D  :952527:00:------:--</t>
  </si>
  <si>
    <t>21:0864:000755</t>
  </si>
  <si>
    <t>21:0239:000712</t>
  </si>
  <si>
    <t>21:0239:000712:0003:0001:00</t>
  </si>
  <si>
    <t>095D  :952528:00:------:--</t>
  </si>
  <si>
    <t>21:0864:000756</t>
  </si>
  <si>
    <t>21:0239:000713</t>
  </si>
  <si>
    <t>21:0239:000713:0003:0001:00</t>
  </si>
  <si>
    <t>095D  :952529:00:------:--</t>
  </si>
  <si>
    <t>21:0864:000757</t>
  </si>
  <si>
    <t>21:0239:000714</t>
  </si>
  <si>
    <t>21:0239:000714:0003:0001:00</t>
  </si>
  <si>
    <t>095D  :952530:00:------:--</t>
  </si>
  <si>
    <t>21:0864:000758</t>
  </si>
  <si>
    <t>21:0239:000715</t>
  </si>
  <si>
    <t>21:0239:000715:0003:0001:00</t>
  </si>
  <si>
    <t>095D  :953002:10:------:--</t>
  </si>
  <si>
    <t>21:0864:000759</t>
  </si>
  <si>
    <t>21:0239:000716</t>
  </si>
  <si>
    <t>21:0239:000716:0003:0001:00</t>
  </si>
  <si>
    <t>095D  :953003:20:953002:10</t>
  </si>
  <si>
    <t>21:0864:000760</t>
  </si>
  <si>
    <t>21:0239:000716:0004:0001:00</t>
  </si>
  <si>
    <t>095D  :953004:00:------:--</t>
  </si>
  <si>
    <t>21:0864:000761</t>
  </si>
  <si>
    <t>21:0239:000717</t>
  </si>
  <si>
    <t>21:0239:000717:0003:0001:00</t>
  </si>
  <si>
    <t>105A  :951002:00:------:--</t>
  </si>
  <si>
    <t>21:0864:000762</t>
  </si>
  <si>
    <t>21:0239:000718</t>
  </si>
  <si>
    <t>21:0239:000718:0003:0001:00</t>
  </si>
  <si>
    <t>105A  :951004:10:------:--</t>
  </si>
  <si>
    <t>21:0864:000763</t>
  </si>
  <si>
    <t>21:0239:000719</t>
  </si>
  <si>
    <t>21:0239:000719:0003:0001:00</t>
  </si>
  <si>
    <t>105A  :951005:20:951004:10</t>
  </si>
  <si>
    <t>21:0864:000764</t>
  </si>
  <si>
    <t>21:0239:000719:0004:0001:00</t>
  </si>
  <si>
    <t>105A  :951006:00:------:--</t>
  </si>
  <si>
    <t>21:0864:000765</t>
  </si>
  <si>
    <t>21:0239:000720</t>
  </si>
  <si>
    <t>21:0239:000720:0003:0001:00</t>
  </si>
  <si>
    <t>105A  :951007:00:------:--</t>
  </si>
  <si>
    <t>21:0864:000766</t>
  </si>
  <si>
    <t>21:0239:000721</t>
  </si>
  <si>
    <t>21:0239:000721:0003:0001:00</t>
  </si>
  <si>
    <t>105A  :951008:00:------:--</t>
  </si>
  <si>
    <t>21:0864:000767</t>
  </si>
  <si>
    <t>21:0239:000722</t>
  </si>
  <si>
    <t>21:0239:000722:0003:0001:00</t>
  </si>
  <si>
    <t>105A  :951009:00:------:--</t>
  </si>
  <si>
    <t>21:0864:000768</t>
  </si>
  <si>
    <t>21:0239:000723</t>
  </si>
  <si>
    <t>21:0239:000723:0003:0001:00</t>
  </si>
  <si>
    <t>105A  :951010:00:------:--</t>
  </si>
  <si>
    <t>21:0864:000769</t>
  </si>
  <si>
    <t>21:0239:000724</t>
  </si>
  <si>
    <t>21:0239:000724:0003:0001:00</t>
  </si>
  <si>
    <t>0.89</t>
  </si>
  <si>
    <t>105A  :951011:00:------:--</t>
  </si>
  <si>
    <t>21:0864:000770</t>
  </si>
  <si>
    <t>21:0239:000725</t>
  </si>
  <si>
    <t>21:0239:000725:0003:0001:00</t>
  </si>
  <si>
    <t>105A  :951012:00:------:--</t>
  </si>
  <si>
    <t>21:0864:000771</t>
  </si>
  <si>
    <t>21:0239:000726</t>
  </si>
  <si>
    <t>21:0239:000726:0003:0001:00</t>
  </si>
  <si>
    <t>105A  :951013:00:------:--</t>
  </si>
  <si>
    <t>21:0864:000772</t>
  </si>
  <si>
    <t>21:0239:000727</t>
  </si>
  <si>
    <t>21:0239:000727:0003:0001:00</t>
  </si>
  <si>
    <t>105A  :951014:00:------:--</t>
  </si>
  <si>
    <t>21:0864:000773</t>
  </si>
  <si>
    <t>21:0239:000728</t>
  </si>
  <si>
    <t>21:0239:000728:0003:0001:00</t>
  </si>
  <si>
    <t>105A  :951015:00:------:--</t>
  </si>
  <si>
    <t>21:0864:000774</t>
  </si>
  <si>
    <t>21:0239:000729</t>
  </si>
  <si>
    <t>21:0239:000729:0003:0001:00</t>
  </si>
  <si>
    <t>105A  :951016:00:------:--</t>
  </si>
  <si>
    <t>21:0864:000775</t>
  </si>
  <si>
    <t>21:0239:000730</t>
  </si>
  <si>
    <t>21:0239:000730:0003:0001:00</t>
  </si>
  <si>
    <t>105A  :951017:00:------:--</t>
  </si>
  <si>
    <t>21:0864:000776</t>
  </si>
  <si>
    <t>21:0239:000731</t>
  </si>
  <si>
    <t>21:0239:000731:0003:0001:00</t>
  </si>
  <si>
    <t>105A  :951018:00:------:--</t>
  </si>
  <si>
    <t>21:0864:000777</t>
  </si>
  <si>
    <t>21:0239:000732</t>
  </si>
  <si>
    <t>21:0239:000732:0003:0001:00</t>
  </si>
  <si>
    <t>105A  :951019:00:------:--</t>
  </si>
  <si>
    <t>21:0864:000778</t>
  </si>
  <si>
    <t>21:0239:000733</t>
  </si>
  <si>
    <t>21:0239:000733:0003:0001:00</t>
  </si>
  <si>
    <t>105A  :951020:00:------:--</t>
  </si>
  <si>
    <t>21:0864:000779</t>
  </si>
  <si>
    <t>21:0239:000734</t>
  </si>
  <si>
    <t>21:0239:000734:0003:0001:00</t>
  </si>
  <si>
    <t>105A  :951022:10:------:--</t>
  </si>
  <si>
    <t>21:0864:000780</t>
  </si>
  <si>
    <t>21:0239:000735</t>
  </si>
  <si>
    <t>21:0239:000735:0003:0001:00</t>
  </si>
  <si>
    <t>105A  :951024:20:951022:10</t>
  </si>
  <si>
    <t>21:0864:000781</t>
  </si>
  <si>
    <t>21:0239:000735:0004:0001:00</t>
  </si>
  <si>
    <t>105A  :951025:00:------:--</t>
  </si>
  <si>
    <t>21:0864:000782</t>
  </si>
  <si>
    <t>21:0239:000736</t>
  </si>
  <si>
    <t>21:0239:000736:0003:0001:00</t>
  </si>
  <si>
    <t>105A  :951026:00:------:--</t>
  </si>
  <si>
    <t>21:0864:000783</t>
  </si>
  <si>
    <t>21:0239:000737</t>
  </si>
  <si>
    <t>21:0239:000737:0003:0001:00</t>
  </si>
  <si>
    <t>105A  :951027:00:------:--</t>
  </si>
  <si>
    <t>21:0864:000784</t>
  </si>
  <si>
    <t>21:0239:000738</t>
  </si>
  <si>
    <t>21:0239:000738:0003:0001:00</t>
  </si>
  <si>
    <t>105A  :951028:00:------:--</t>
  </si>
  <si>
    <t>21:0864:000785</t>
  </si>
  <si>
    <t>21:0239:000739</t>
  </si>
  <si>
    <t>21:0239:000739:0003:0001:00</t>
  </si>
  <si>
    <t>105A  :951029:00:------:--</t>
  </si>
  <si>
    <t>21:0864:000786</t>
  </si>
  <si>
    <t>21:0239:000740</t>
  </si>
  <si>
    <t>21:0239:000740:0003:0001:00</t>
  </si>
  <si>
    <t>105A  :951030:00:------:--</t>
  </si>
  <si>
    <t>21:0864:000787</t>
  </si>
  <si>
    <t>21:0239:000741</t>
  </si>
  <si>
    <t>21:0239:000741:0003:0001:00</t>
  </si>
  <si>
    <t>105A  :951031:00:------:--</t>
  </si>
  <si>
    <t>21:0864:000788</t>
  </si>
  <si>
    <t>21:0239:000742</t>
  </si>
  <si>
    <t>21:0239:000742:0003:0001:00</t>
  </si>
  <si>
    <t>105A  :951032:00:------:--</t>
  </si>
  <si>
    <t>21:0864:000789</t>
  </si>
  <si>
    <t>21:0239:000743</t>
  </si>
  <si>
    <t>21:0239:000743:0003:0001:00</t>
  </si>
  <si>
    <t>105A  :951033:00:------:--</t>
  </si>
  <si>
    <t>21:0864:000790</t>
  </si>
  <si>
    <t>21:0239:000744</t>
  </si>
  <si>
    <t>21:0239:000744:0003:0001:00</t>
  </si>
  <si>
    <t>105A  :951034:00:------:--</t>
  </si>
  <si>
    <t>21:0864:000791</t>
  </si>
  <si>
    <t>21:0239:000745</t>
  </si>
  <si>
    <t>21:0239:000745:0003:0001:00</t>
  </si>
  <si>
    <t>105A  :951035:00:------:--</t>
  </si>
  <si>
    <t>21:0864:000792</t>
  </si>
  <si>
    <t>21:0239:000746</t>
  </si>
  <si>
    <t>21:0239:000746:0003:0001:00</t>
  </si>
  <si>
    <t>105A  :951036:00:------:--</t>
  </si>
  <si>
    <t>21:0864:000793</t>
  </si>
  <si>
    <t>21:0239:000747</t>
  </si>
  <si>
    <t>21:0239:000747:0003:0001:00</t>
  </si>
  <si>
    <t>105A  :951037:00:------:--</t>
  </si>
  <si>
    <t>21:0864:000794</t>
  </si>
  <si>
    <t>21:0239:000748</t>
  </si>
  <si>
    <t>21:0239:000748:0003:0001:00</t>
  </si>
  <si>
    <t>105A  :951038:00:------:--</t>
  </si>
  <si>
    <t>21:0864:000795</t>
  </si>
  <si>
    <t>21:0239:000749</t>
  </si>
  <si>
    <t>21:0239:000749:0003:0001:00</t>
  </si>
  <si>
    <t>105A  :951039:00:------:--</t>
  </si>
  <si>
    <t>21:0864:000796</t>
  </si>
  <si>
    <t>21:0239:000750</t>
  </si>
  <si>
    <t>21:0239:000750:0003:0001:00</t>
  </si>
  <si>
    <t>105A  :951040:00:------:--</t>
  </si>
  <si>
    <t>21:0864:000797</t>
  </si>
  <si>
    <t>21:0239:000751</t>
  </si>
  <si>
    <t>21:0239:000751:0003:0001:00</t>
  </si>
  <si>
    <t>105A  :951042:00:------:--</t>
  </si>
  <si>
    <t>21:0864:000798</t>
  </si>
  <si>
    <t>21:0239:000752</t>
  </si>
  <si>
    <t>21:0239:000752:0003:0001:00</t>
  </si>
  <si>
    <t>105A  :951043:00:------:--</t>
  </si>
  <si>
    <t>21:0864:000799</t>
  </si>
  <si>
    <t>21:0239:000753</t>
  </si>
  <si>
    <t>21:0239:000753:0003:0001:00</t>
  </si>
  <si>
    <t>105A  :951044:10:------:--</t>
  </si>
  <si>
    <t>21:0864:000800</t>
  </si>
  <si>
    <t>21:0239:000754</t>
  </si>
  <si>
    <t>21:0239:000754:0003:0001:00</t>
  </si>
  <si>
    <t>105A  :951045:20:951044:10</t>
  </si>
  <si>
    <t>21:0864:000801</t>
  </si>
  <si>
    <t>21:0239:000754:0004:0001:00</t>
  </si>
  <si>
    <t>105A  :951046:00:------:--</t>
  </si>
  <si>
    <t>21:0864:000802</t>
  </si>
  <si>
    <t>21:0239:000755</t>
  </si>
  <si>
    <t>21:0239:000755:0003:0001:00</t>
  </si>
  <si>
    <t>105A  :951047:00:------:--</t>
  </si>
  <si>
    <t>21:0864:000803</t>
  </si>
  <si>
    <t>21:0239:000756</t>
  </si>
  <si>
    <t>21:0239:000756:0003:0001:00</t>
  </si>
  <si>
    <t>105A  :951048:00:------:--</t>
  </si>
  <si>
    <t>21:0864:000804</t>
  </si>
  <si>
    <t>21:0239:000757</t>
  </si>
  <si>
    <t>21:0239:000757:0003:0001:00</t>
  </si>
  <si>
    <t>105A  :951049:00:------:--</t>
  </si>
  <si>
    <t>21:0864:000805</t>
  </si>
  <si>
    <t>21:0239:000758</t>
  </si>
  <si>
    <t>21:0239:000758:0003:0001:00</t>
  </si>
  <si>
    <t>105A  :951050:00:------:--</t>
  </si>
  <si>
    <t>21:0864:000806</t>
  </si>
  <si>
    <t>21:0239:000759</t>
  </si>
  <si>
    <t>21:0239:000759:0003:0001:00</t>
  </si>
  <si>
    <t>105A  :951051:00:------:--</t>
  </si>
  <si>
    <t>21:0864:000807</t>
  </si>
  <si>
    <t>21:0239:000760</t>
  </si>
  <si>
    <t>21:0239:000760:0003:0001:00</t>
  </si>
  <si>
    <t>105A  :951052:00:------:--</t>
  </si>
  <si>
    <t>21:0864:000808</t>
  </si>
  <si>
    <t>21:0239:000761</t>
  </si>
  <si>
    <t>21:0239:000761:0003:0001:00</t>
  </si>
  <si>
    <t>105A  :951053:00:------:--</t>
  </si>
  <si>
    <t>21:0864:000809</t>
  </si>
  <si>
    <t>21:0239:000762</t>
  </si>
  <si>
    <t>21:0239:000762:0003:0001:00</t>
  </si>
  <si>
    <t>105A  :951054:00:------:--</t>
  </si>
  <si>
    <t>21:0864:000810</t>
  </si>
  <si>
    <t>21:0239:000763</t>
  </si>
  <si>
    <t>21:0239:000763:0003:0001:00</t>
  </si>
  <si>
    <t>105A  :951055:00:------:--</t>
  </si>
  <si>
    <t>21:0864:000811</t>
  </si>
  <si>
    <t>21:0239:000764</t>
  </si>
  <si>
    <t>21:0239:000764:0003:0001:00</t>
  </si>
  <si>
    <t>105A  :951057:00:------:--</t>
  </si>
  <si>
    <t>21:0864:000812</t>
  </si>
  <si>
    <t>21:0239:000765</t>
  </si>
  <si>
    <t>21:0239:000765:0003:0001:00</t>
  </si>
  <si>
    <t>105A  :951058:00:------:--</t>
  </si>
  <si>
    <t>21:0864:000813</t>
  </si>
  <si>
    <t>21:0239:000766</t>
  </si>
  <si>
    <t>21:0239:000766:0003:0001:00</t>
  </si>
  <si>
    <t>105A  :951059:00:------:--</t>
  </si>
  <si>
    <t>21:0864:000814</t>
  </si>
  <si>
    <t>21:0239:000767</t>
  </si>
  <si>
    <t>21:0239:000767:0003:0001:00</t>
  </si>
  <si>
    <t>105A  :951060:00:------:--</t>
  </si>
  <si>
    <t>21:0864:000815</t>
  </si>
  <si>
    <t>21:0239:000768</t>
  </si>
  <si>
    <t>21:0239:000768:0003:0001:00</t>
  </si>
  <si>
    <t>105A  :951062:00:------:--</t>
  </si>
  <si>
    <t>21:0864:000816</t>
  </si>
  <si>
    <t>21:0239:000769</t>
  </si>
  <si>
    <t>21:0239:000769:0003:0001:00</t>
  </si>
  <si>
    <t>105A  :951063:00:------:--</t>
  </si>
  <si>
    <t>21:0864:000817</t>
  </si>
  <si>
    <t>21:0239:000770</t>
  </si>
  <si>
    <t>21:0239:000770:0003:0001:00</t>
  </si>
  <si>
    <t>105A  :951064:00:------:--</t>
  </si>
  <si>
    <t>21:0864:000818</t>
  </si>
  <si>
    <t>21:0239:000771</t>
  </si>
  <si>
    <t>21:0239:000771:0003:0001:00</t>
  </si>
  <si>
    <t>105A  :951065:10:------:--</t>
  </si>
  <si>
    <t>21:0864:000819</t>
  </si>
  <si>
    <t>21:0239:000772</t>
  </si>
  <si>
    <t>21:0239:000772:0003:0001:00</t>
  </si>
  <si>
    <t>105A  :951066:20:951065:10</t>
  </si>
  <si>
    <t>21:0864:000820</t>
  </si>
  <si>
    <t>21:0239:000772:0004:0001:00</t>
  </si>
  <si>
    <t>105A  :951067:00:------:--</t>
  </si>
  <si>
    <t>21:0864:000821</t>
  </si>
  <si>
    <t>21:0239:000773</t>
  </si>
  <si>
    <t>21:0239:000773:0003:0001:00</t>
  </si>
  <si>
    <t>105A  :951069:00:------:--</t>
  </si>
  <si>
    <t>21:0864:000822</t>
  </si>
  <si>
    <t>21:0239:000774</t>
  </si>
  <si>
    <t>21:0239:000774:0003:0001:00</t>
  </si>
  <si>
    <t>105A  :951070:00:------:--</t>
  </si>
  <si>
    <t>21:0864:000823</t>
  </si>
  <si>
    <t>21:0239:000775</t>
  </si>
  <si>
    <t>21:0239:000775:0003:0001:00</t>
  </si>
  <si>
    <t>105A  :951071:00:------:--</t>
  </si>
  <si>
    <t>21:0864:000824</t>
  </si>
  <si>
    <t>21:0239:000776</t>
  </si>
  <si>
    <t>21:0239:000776:0003:0001:00</t>
  </si>
  <si>
    <t>105A  :951072:00:------:--</t>
  </si>
  <si>
    <t>21:0864:000825</t>
  </si>
  <si>
    <t>21:0239:000777</t>
  </si>
  <si>
    <t>21:0239:000777:0003:0001:00</t>
  </si>
  <si>
    <t>105A  :951073:00:------:--</t>
  </si>
  <si>
    <t>21:0864:000826</t>
  </si>
  <si>
    <t>21:0239:000778</t>
  </si>
  <si>
    <t>21:0239:000778:0003:0001:00</t>
  </si>
  <si>
    <t>105A  :951074:00:------:--</t>
  </si>
  <si>
    <t>21:0864:000827</t>
  </si>
  <si>
    <t>21:0239:000779</t>
  </si>
  <si>
    <t>21:0239:000779:0003:0001:00</t>
  </si>
  <si>
    <t>105A  :951075:00:------:--</t>
  </si>
  <si>
    <t>21:0864:000828</t>
  </si>
  <si>
    <t>21:0239:000780</t>
  </si>
  <si>
    <t>21:0239:000780:0003:0001:00</t>
  </si>
  <si>
    <t>105A  :951076:00:------:--</t>
  </si>
  <si>
    <t>21:0864:000829</t>
  </si>
  <si>
    <t>21:0239:000781</t>
  </si>
  <si>
    <t>21:0239:000781:0003:0001:00</t>
  </si>
  <si>
    <t>105A  :951077:00:------:--</t>
  </si>
  <si>
    <t>21:0864:000830</t>
  </si>
  <si>
    <t>21:0239:000782</t>
  </si>
  <si>
    <t>21:0239:000782:0003:0001:00</t>
  </si>
  <si>
    <t>105A  :951078:00:------:--</t>
  </si>
  <si>
    <t>21:0864:000831</t>
  </si>
  <si>
    <t>21:0239:000783</t>
  </si>
  <si>
    <t>21:0239:000783:0003:0001:00</t>
  </si>
  <si>
    <t>105A  :951079:00:------:--</t>
  </si>
  <si>
    <t>21:0864:000832</t>
  </si>
  <si>
    <t>21:0239:000784</t>
  </si>
  <si>
    <t>21:0239:000784:0003:0001:00</t>
  </si>
  <si>
    <t>105A  :951080:00:------:--</t>
  </si>
  <si>
    <t>21:0864:000833</t>
  </si>
  <si>
    <t>21:0239:000785</t>
  </si>
  <si>
    <t>21:0239:000785:0003:0001:00</t>
  </si>
  <si>
    <t>105A  :951082:10:------:--</t>
  </si>
  <si>
    <t>21:0864:000834</t>
  </si>
  <si>
    <t>21:0239:000786</t>
  </si>
  <si>
    <t>21:0239:000786:0003:0001:00</t>
  </si>
  <si>
    <t>105A  :951083:20:951082:10</t>
  </si>
  <si>
    <t>21:0864:000835</t>
  </si>
  <si>
    <t>21:0239:000786:0004:0001:00</t>
  </si>
  <si>
    <t>105A  :951084:00:------:--</t>
  </si>
  <si>
    <t>21:0864:000836</t>
  </si>
  <si>
    <t>21:0239:000787</t>
  </si>
  <si>
    <t>21:0239:000787:0003:0001:00</t>
  </si>
  <si>
    <t>105A  :951085:00:------:--</t>
  </si>
  <si>
    <t>21:0864:000837</t>
  </si>
  <si>
    <t>21:0239:000788</t>
  </si>
  <si>
    <t>21:0239:000788:0003:0001:00</t>
  </si>
  <si>
    <t>105A  :951086:00:------:--</t>
  </si>
  <si>
    <t>21:0864:000838</t>
  </si>
  <si>
    <t>21:0239:000789</t>
  </si>
  <si>
    <t>21:0239:000789:0003:0001:00</t>
  </si>
  <si>
    <t>105A  :951087:00:------:--</t>
  </si>
  <si>
    <t>21:0864:000839</t>
  </si>
  <si>
    <t>21:0239:000790</t>
  </si>
  <si>
    <t>21:0239:000790:0003:0001:00</t>
  </si>
  <si>
    <t>105A  :951089:00:------:--</t>
  </si>
  <si>
    <t>21:0864:000840</t>
  </si>
  <si>
    <t>21:0239:000791</t>
  </si>
  <si>
    <t>21:0239:000791:0003:0001:00</t>
  </si>
  <si>
    <t>105A  :951090:00:------:--</t>
  </si>
  <si>
    <t>21:0864:000841</t>
  </si>
  <si>
    <t>21:0239:000792</t>
  </si>
  <si>
    <t>21:0239:000792:0003:0001:00</t>
  </si>
  <si>
    <t>105A  :951091:00:------:--</t>
  </si>
  <si>
    <t>21:0864:000842</t>
  </si>
  <si>
    <t>21:0239:000793</t>
  </si>
  <si>
    <t>21:0239:000793:0003:0001:00</t>
  </si>
  <si>
    <t>105A  :951092:00:------:--</t>
  </si>
  <si>
    <t>21:0864:000843</t>
  </si>
  <si>
    <t>21:0239:000794</t>
  </si>
  <si>
    <t>21:0239:000794:0003:0001:00</t>
  </si>
  <si>
    <t>105A  :951093:00:------:--</t>
  </si>
  <si>
    <t>21:0864:000844</t>
  </si>
  <si>
    <t>21:0239:000795</t>
  </si>
  <si>
    <t>21:0239:000795:0003:0001:00</t>
  </si>
  <si>
    <t>105A  :951094:00:------:--</t>
  </si>
  <si>
    <t>21:0864:000845</t>
  </si>
  <si>
    <t>21:0239:000796</t>
  </si>
  <si>
    <t>21:0239:000796:0003:0001:00</t>
  </si>
  <si>
    <t>105A  :951095:00:------:--</t>
  </si>
  <si>
    <t>21:0864:000846</t>
  </si>
  <si>
    <t>21:0239:000797</t>
  </si>
  <si>
    <t>21:0239:000797:0003:0001:00</t>
  </si>
  <si>
    <t>105A  :951096:00:------:--</t>
  </si>
  <si>
    <t>21:0864:000847</t>
  </si>
  <si>
    <t>21:0239:000798</t>
  </si>
  <si>
    <t>21:0239:000798:0003:0001:00</t>
  </si>
  <si>
    <t>105A  :951097:00:------:--</t>
  </si>
  <si>
    <t>21:0864:000848</t>
  </si>
  <si>
    <t>21:0239:000799</t>
  </si>
  <si>
    <t>21:0239:000799:0003:0001:00</t>
  </si>
  <si>
    <t>105A  :951098:00:------:--</t>
  </si>
  <si>
    <t>21:0864:000849</t>
  </si>
  <si>
    <t>21:0239:000800</t>
  </si>
  <si>
    <t>21:0239:000800:0003:0001:00</t>
  </si>
  <si>
    <t>105A  :951099:00:------:--</t>
  </si>
  <si>
    <t>21:0864:000850</t>
  </si>
  <si>
    <t>21:0239:000801</t>
  </si>
  <si>
    <t>21:0239:000801:0003:0001:00</t>
  </si>
  <si>
    <t>105A  :951100:00:------:--</t>
  </si>
  <si>
    <t>21:0864:000851</t>
  </si>
  <si>
    <t>21:0239:000802</t>
  </si>
  <si>
    <t>21:0239:000802:0003:0001:00</t>
  </si>
  <si>
    <t>105A  :951102:00:------:--</t>
  </si>
  <si>
    <t>21:0864:000852</t>
  </si>
  <si>
    <t>21:0239:000803</t>
  </si>
  <si>
    <t>21:0239:000803:0003:0001:00</t>
  </si>
  <si>
    <t>105A  :951103:00:------:--</t>
  </si>
  <si>
    <t>21:0864:000853</t>
  </si>
  <si>
    <t>21:0239:000804</t>
  </si>
  <si>
    <t>21:0239:000804:0003:0001:00</t>
  </si>
  <si>
    <t>105A  :951104:00:------:--</t>
  </si>
  <si>
    <t>21:0864:000854</t>
  </si>
  <si>
    <t>21:0239:000805</t>
  </si>
  <si>
    <t>21:0239:000805:0003:0001:00</t>
  </si>
  <si>
    <t>0.84</t>
  </si>
  <si>
    <t>105A  :951105:00:------:--</t>
  </si>
  <si>
    <t>21:0864:000855</t>
  </si>
  <si>
    <t>21:0239:000806</t>
  </si>
  <si>
    <t>21:0239:000806:0003:0001:00</t>
  </si>
  <si>
    <t>105A  :951106:00:------:--</t>
  </si>
  <si>
    <t>21:0864:000856</t>
  </si>
  <si>
    <t>21:0239:000807</t>
  </si>
  <si>
    <t>21:0239:000807:0003:0001:00</t>
  </si>
  <si>
    <t>105A  :951107:10:------:--</t>
  </si>
  <si>
    <t>21:0864:000857</t>
  </si>
  <si>
    <t>21:0239:000808</t>
  </si>
  <si>
    <t>21:0239:000808:0003:0001:00</t>
  </si>
  <si>
    <t>105A  :951108:20:951107:10</t>
  </si>
  <si>
    <t>21:0864:000858</t>
  </si>
  <si>
    <t>21:0239:000808:0004:0001:00</t>
  </si>
  <si>
    <t>105A  :951110:00:------:--</t>
  </si>
  <si>
    <t>21:0864:000859</t>
  </si>
  <si>
    <t>21:0239:000809</t>
  </si>
  <si>
    <t>21:0239:000809:0003:0001:00</t>
  </si>
  <si>
    <t>105A  :951111:00:------:--</t>
  </si>
  <si>
    <t>21:0864:000860</t>
  </si>
  <si>
    <t>21:0239:000810</t>
  </si>
  <si>
    <t>21:0239:000810:0003:0001:00</t>
  </si>
  <si>
    <t>105A  :951112:00:------:--</t>
  </si>
  <si>
    <t>21:0864:000861</t>
  </si>
  <si>
    <t>21:0239:000811</t>
  </si>
  <si>
    <t>21:0239:000811:0003:0001:00</t>
  </si>
  <si>
    <t>105A  :951113:00:------:--</t>
  </si>
  <si>
    <t>21:0864:000862</t>
  </si>
  <si>
    <t>21:0239:000812</t>
  </si>
  <si>
    <t>21:0239:000812:0003:0001:00</t>
  </si>
  <si>
    <t>105A  :951114:00:------:--</t>
  </si>
  <si>
    <t>21:0864:000863</t>
  </si>
  <si>
    <t>21:0239:000813</t>
  </si>
  <si>
    <t>21:0239:000813:0003:0001:00</t>
  </si>
  <si>
    <t>105A  :951115:00:------:--</t>
  </si>
  <si>
    <t>21:0864:000864</t>
  </si>
  <si>
    <t>21:0239:000814</t>
  </si>
  <si>
    <t>21:0239:000814:0003:0001:00</t>
  </si>
  <si>
    <t>105A  :951116:00:------:--</t>
  </si>
  <si>
    <t>21:0864:000865</t>
  </si>
  <si>
    <t>21:0239:000815</t>
  </si>
  <si>
    <t>21:0239:000815:0003:0001:00</t>
  </si>
  <si>
    <t>105A  :951117:00:------:--</t>
  </si>
  <si>
    <t>21:0864:000866</t>
  </si>
  <si>
    <t>21:0239:000816</t>
  </si>
  <si>
    <t>21:0239:000816:0003:0001:00</t>
  </si>
  <si>
    <t>105A  :951118:00:------:--</t>
  </si>
  <si>
    <t>21:0864:000867</t>
  </si>
  <si>
    <t>21:0239:000817</t>
  </si>
  <si>
    <t>21:0239:000817:0003:0001:00</t>
  </si>
  <si>
    <t>105A  :951119:00:------:--</t>
  </si>
  <si>
    <t>21:0864:000868</t>
  </si>
  <si>
    <t>21:0239:000818</t>
  </si>
  <si>
    <t>21:0239:000818:0003:0001:00</t>
  </si>
  <si>
    <t>105A  :951120:00:------:--</t>
  </si>
  <si>
    <t>21:0864:000869</t>
  </si>
  <si>
    <t>21:0239:000819</t>
  </si>
  <si>
    <t>21:0239:000819:0003:0001:00</t>
  </si>
  <si>
    <t>105A  :951122:10:------:--</t>
  </si>
  <si>
    <t>21:0864:000870</t>
  </si>
  <si>
    <t>21:0239:000820</t>
  </si>
  <si>
    <t>21:0239:000820:0003:0001:00</t>
  </si>
  <si>
    <t>105A  :951123:20:951122:10</t>
  </si>
  <si>
    <t>21:0864:000871</t>
  </si>
  <si>
    <t>21:0239:000820:0004:0001:00</t>
  </si>
  <si>
    <t>105A  :951124:00:------:--</t>
  </si>
  <si>
    <t>21:0864:000872</t>
  </si>
  <si>
    <t>21:0239:000821</t>
  </si>
  <si>
    <t>21:0239:000821:0003:0001:00</t>
  </si>
  <si>
    <t>105A  :951125:00:------:--</t>
  </si>
  <si>
    <t>21:0864:000873</t>
  </si>
  <si>
    <t>21:0239:000822</t>
  </si>
  <si>
    <t>21:0239:000822:0003:0001:00</t>
  </si>
  <si>
    <t>105A  :951126:00:------:--</t>
  </si>
  <si>
    <t>21:0864:000874</t>
  </si>
  <si>
    <t>21:0239:000823</t>
  </si>
  <si>
    <t>21:0239:000823:0003:0001:00</t>
  </si>
  <si>
    <t>105A  :951127:00:------:--</t>
  </si>
  <si>
    <t>21:0864:000875</t>
  </si>
  <si>
    <t>21:0239:000824</t>
  </si>
  <si>
    <t>21:0239:000824:0003:0001:00</t>
  </si>
  <si>
    <t>105A  :951128:00:------:--</t>
  </si>
  <si>
    <t>21:0864:000876</t>
  </si>
  <si>
    <t>21:0239:000825</t>
  </si>
  <si>
    <t>21:0239:000825:0003:0001:00</t>
  </si>
  <si>
    <t>105A  :951129:00:------:--</t>
  </si>
  <si>
    <t>21:0864:000877</t>
  </si>
  <si>
    <t>21:0239:000826</t>
  </si>
  <si>
    <t>21:0239:000826:0003:0001:00</t>
  </si>
  <si>
    <t>105A  :951130:00:------:--</t>
  </si>
  <si>
    <t>21:0864:000878</t>
  </si>
  <si>
    <t>21:0239:000827</t>
  </si>
  <si>
    <t>21:0239:000827:0003:0001:00</t>
  </si>
  <si>
    <t>105A  :951131:00:------:--</t>
  </si>
  <si>
    <t>21:0864:000879</t>
  </si>
  <si>
    <t>21:0239:000828</t>
  </si>
  <si>
    <t>21:0239:000828:0003:0001:00</t>
  </si>
  <si>
    <t>105A  :951132:00:------:--</t>
  </si>
  <si>
    <t>21:0864:000880</t>
  </si>
  <si>
    <t>21:0239:000829</t>
  </si>
  <si>
    <t>21:0239:000829:0003:0001:00</t>
  </si>
  <si>
    <t>0.93</t>
  </si>
  <si>
    <t>105A  :951133:00:------:--</t>
  </si>
  <si>
    <t>21:0864:000881</t>
  </si>
  <si>
    <t>21:0239:000830</t>
  </si>
  <si>
    <t>21:0239:000830:0003:0001:00</t>
  </si>
  <si>
    <t>105A  :951134:00:------:--</t>
  </si>
  <si>
    <t>21:0864:000882</t>
  </si>
  <si>
    <t>21:0239:000831</t>
  </si>
  <si>
    <t>21:0239:000831:0003:0001:00</t>
  </si>
  <si>
    <t>105A  :951135:00:------:--</t>
  </si>
  <si>
    <t>21:0864:000883</t>
  </si>
  <si>
    <t>21:0239:000832</t>
  </si>
  <si>
    <t>21:0239:000832:0003:0001:00</t>
  </si>
  <si>
    <t>105A  :951136:00:------:--</t>
  </si>
  <si>
    <t>21:0864:000884</t>
  </si>
  <si>
    <t>21:0239:000833</t>
  </si>
  <si>
    <t>21:0239:000833:0003:0001:00</t>
  </si>
  <si>
    <t>105A  :951137:00:------:--</t>
  </si>
  <si>
    <t>21:0864:000885</t>
  </si>
  <si>
    <t>21:0239:000834</t>
  </si>
  <si>
    <t>21:0239:000834:0003:0001:00</t>
  </si>
  <si>
    <t>105A  :951138:00:------:--</t>
  </si>
  <si>
    <t>21:0864:000886</t>
  </si>
  <si>
    <t>21:0239:000835</t>
  </si>
  <si>
    <t>21:0239:000835:0003:0001:00</t>
  </si>
  <si>
    <t>105A  :951140:00:------:--</t>
  </si>
  <si>
    <t>21:0864:000887</t>
  </si>
  <si>
    <t>21:0239:000836</t>
  </si>
  <si>
    <t>21:0239:000836:0003:0001:00</t>
  </si>
  <si>
    <t>105A  :951142:00:------:--</t>
  </si>
  <si>
    <t>21:0864:000888</t>
  </si>
  <si>
    <t>21:0239:000837</t>
  </si>
  <si>
    <t>21:0239:000837:0003:0001:00</t>
  </si>
  <si>
    <t>105A  :951143:10:------:--</t>
  </si>
  <si>
    <t>21:0864:000889</t>
  </si>
  <si>
    <t>21:0239:000838</t>
  </si>
  <si>
    <t>21:0239:000838:0003:0001:00</t>
  </si>
  <si>
    <t>105A  :951144:20:951143:10</t>
  </si>
  <si>
    <t>21:0864:000890</t>
  </si>
  <si>
    <t>21:0239:000838:0004:0001:00</t>
  </si>
  <si>
    <t>105A  :951145:00:------:--</t>
  </si>
  <si>
    <t>21:0864:000891</t>
  </si>
  <si>
    <t>21:0239:000839</t>
  </si>
  <si>
    <t>21:0239:000839:0003:0001:00</t>
  </si>
  <si>
    <t>105A  :951146:00:------:--</t>
  </si>
  <si>
    <t>21:0864:000892</t>
  </si>
  <si>
    <t>21:0239:000840</t>
  </si>
  <si>
    <t>21:0239:000840:0003:0001:00</t>
  </si>
  <si>
    <t>105A  :951147:00:------:--</t>
  </si>
  <si>
    <t>21:0864:000893</t>
  </si>
  <si>
    <t>21:0239:000841</t>
  </si>
  <si>
    <t>21:0239:000841:0003:0001:00</t>
  </si>
  <si>
    <t>105A  :951148:00:------:--</t>
  </si>
  <si>
    <t>21:0864:000894</t>
  </si>
  <si>
    <t>21:0239:000842</t>
  </si>
  <si>
    <t>21:0239:000842:0003:0001:00</t>
  </si>
  <si>
    <t>105A  :951149:00:------:--</t>
  </si>
  <si>
    <t>21:0864:000895</t>
  </si>
  <si>
    <t>21:0239:000843</t>
  </si>
  <si>
    <t>21:0239:000843:0003:0001:00</t>
  </si>
  <si>
    <t>105A  :951150:00:------:--</t>
  </si>
  <si>
    <t>21:0864:000896</t>
  </si>
  <si>
    <t>21:0239:000844</t>
  </si>
  <si>
    <t>21:0239:000844:0003:0001:00</t>
  </si>
  <si>
    <t>105A  :951151:00:------:--</t>
  </si>
  <si>
    <t>21:0864:000897</t>
  </si>
  <si>
    <t>21:0239:000845</t>
  </si>
  <si>
    <t>21:0239:000845:0003:0001:00</t>
  </si>
  <si>
    <t>105A  :951153:00:------:--</t>
  </si>
  <si>
    <t>21:0864:000898</t>
  </si>
  <si>
    <t>21:0239:000846</t>
  </si>
  <si>
    <t>21:0239:000846:0003:0001:00</t>
  </si>
  <si>
    <t>105A  :951154:00:------:--</t>
  </si>
  <si>
    <t>21:0864:000899</t>
  </si>
  <si>
    <t>21:0239:000847</t>
  </si>
  <si>
    <t>21:0239:000847:0003:0001:00</t>
  </si>
  <si>
    <t>105A  :951155:00:------:--</t>
  </si>
  <si>
    <t>21:0864:000900</t>
  </si>
  <si>
    <t>21:0239:000848</t>
  </si>
  <si>
    <t>21:0239:000848:0003:0001:00</t>
  </si>
  <si>
    <t>105A  :951156:00:------:--</t>
  </si>
  <si>
    <t>21:0864:000901</t>
  </si>
  <si>
    <t>21:0239:000849</t>
  </si>
  <si>
    <t>21:0239:000849:0003:0001:00</t>
  </si>
  <si>
    <t>105A  :951157:00:------:--</t>
  </si>
  <si>
    <t>21:0864:000902</t>
  </si>
  <si>
    <t>21:0239:000850</t>
  </si>
  <si>
    <t>21:0239:000850:0003:0001:00</t>
  </si>
  <si>
    <t>105A  :951158:00:------:--</t>
  </si>
  <si>
    <t>21:0864:000903</t>
  </si>
  <si>
    <t>21:0239:000851</t>
  </si>
  <si>
    <t>21:0239:000851:0003:0001:00</t>
  </si>
  <si>
    <t>0.97</t>
  </si>
  <si>
    <t>105A  :951159:00:------:--</t>
  </si>
  <si>
    <t>21:0864:000904</t>
  </si>
  <si>
    <t>21:0239:000852</t>
  </si>
  <si>
    <t>21:0239:000852:0003:0001:00</t>
  </si>
  <si>
    <t>0.77</t>
  </si>
  <si>
    <t>105A  :951160:00:------:--</t>
  </si>
  <si>
    <t>21:0864:000905</t>
  </si>
  <si>
    <t>21:0239:000853</t>
  </si>
  <si>
    <t>21:0239:000853:0003:0001:00</t>
  </si>
  <si>
    <t>105A  :951162:00:------:--</t>
  </si>
  <si>
    <t>21:0864:000906</t>
  </si>
  <si>
    <t>21:0239:000854</t>
  </si>
  <si>
    <t>21:0239:000854:0003:0001:00</t>
  </si>
  <si>
    <t>105A  :951164:10:------:--</t>
  </si>
  <si>
    <t>21:0864:000907</t>
  </si>
  <si>
    <t>21:0239:000855</t>
  </si>
  <si>
    <t>21:0239:000855:0003:0001:00</t>
  </si>
  <si>
    <t>105A  :951165:20:951164:10</t>
  </si>
  <si>
    <t>21:0864:000908</t>
  </si>
  <si>
    <t>21:0239:000855:0004:0001:00</t>
  </si>
  <si>
    <t>105A  :951166:00:------:--</t>
  </si>
  <si>
    <t>21:0864:000909</t>
  </si>
  <si>
    <t>21:0239:000856</t>
  </si>
  <si>
    <t>21:0239:000856:0003:0001:00</t>
  </si>
  <si>
    <t>105A  :951167:00:------:--</t>
  </si>
  <si>
    <t>21:0864:000910</t>
  </si>
  <si>
    <t>21:0239:000857</t>
  </si>
  <si>
    <t>21:0239:000857:0003:0001:00</t>
  </si>
  <si>
    <t>105A  :951168:00:------:--</t>
  </si>
  <si>
    <t>21:0864:000911</t>
  </si>
  <si>
    <t>21:0239:000858</t>
  </si>
  <si>
    <t>21:0239:000858:0003:0001:00</t>
  </si>
  <si>
    <t>105A  :951169:00:------:--</t>
  </si>
  <si>
    <t>21:0864:000912</t>
  </si>
  <si>
    <t>21:0239:000859</t>
  </si>
  <si>
    <t>21:0239:000859:0003:0001:00</t>
  </si>
  <si>
    <t>105A  :951170:00:------:--</t>
  </si>
  <si>
    <t>21:0864:000913</t>
  </si>
  <si>
    <t>21:0239:000860</t>
  </si>
  <si>
    <t>21:0239:000860:0003:0001:00</t>
  </si>
  <si>
    <t>105A  :951171:00:------:--</t>
  </si>
  <si>
    <t>21:0864:000914</t>
  </si>
  <si>
    <t>21:0239:000861</t>
  </si>
  <si>
    <t>21:0239:000861:0003:0001:00</t>
  </si>
  <si>
    <t>105A  :951172:00:------:--</t>
  </si>
  <si>
    <t>21:0864:000915</t>
  </si>
  <si>
    <t>21:0239:000862</t>
  </si>
  <si>
    <t>21:0239:000862:0003:0001:00</t>
  </si>
  <si>
    <t>105A  :951173:00:------:--</t>
  </si>
  <si>
    <t>21:0864:000916</t>
  </si>
  <si>
    <t>21:0239:000863</t>
  </si>
  <si>
    <t>21:0239:000863:0003:0001:00</t>
  </si>
  <si>
    <t>105A  :951174:00:------:--</t>
  </si>
  <si>
    <t>21:0864:000917</t>
  </si>
  <si>
    <t>21:0239:000864</t>
  </si>
  <si>
    <t>21:0239:000864:0003:0001:00</t>
  </si>
  <si>
    <t>105A  :951175:00:------:--</t>
  </si>
  <si>
    <t>21:0864:000918</t>
  </si>
  <si>
    <t>21:0239:000865</t>
  </si>
  <si>
    <t>21:0239:000865:0003:0001:00</t>
  </si>
  <si>
    <t>105A  :951176:00:------:--</t>
  </si>
  <si>
    <t>21:0864:000919</t>
  </si>
  <si>
    <t>21:0239:000866</t>
  </si>
  <si>
    <t>21:0239:000866:0003:0001:00</t>
  </si>
  <si>
    <t>105A  :951177:00:------:--</t>
  </si>
  <si>
    <t>21:0864:000920</t>
  </si>
  <si>
    <t>21:0239:000867</t>
  </si>
  <si>
    <t>21:0239:000867:0003:0001:00</t>
  </si>
  <si>
    <t>105A  :951178:00:------:--</t>
  </si>
  <si>
    <t>21:0864:000921</t>
  </si>
  <si>
    <t>21:0239:000868</t>
  </si>
  <si>
    <t>21:0239:000868:0003:0001:00</t>
  </si>
  <si>
    <t>105A  :951179:00:------:--</t>
  </si>
  <si>
    <t>21:0864:000922</t>
  </si>
  <si>
    <t>21:0239:000869</t>
  </si>
  <si>
    <t>21:0239:000869:0003:0001:00</t>
  </si>
  <si>
    <t>105A  :951180:00:------:--</t>
  </si>
  <si>
    <t>21:0864:000923</t>
  </si>
  <si>
    <t>21:0239:000870</t>
  </si>
  <si>
    <t>21:0239:000870:0003:0001:00</t>
  </si>
  <si>
    <t>105A  :951182:10:------:--</t>
  </si>
  <si>
    <t>21:0864:000924</t>
  </si>
  <si>
    <t>21:0239:000871</t>
  </si>
  <si>
    <t>21:0239:000871:0003:0001:00</t>
  </si>
  <si>
    <t>105A  :951183:20:951182:10</t>
  </si>
  <si>
    <t>21:0864:000925</t>
  </si>
  <si>
    <t>21:0239:000871:0004:0001:00</t>
  </si>
  <si>
    <t>105A  :951185:00:------:--</t>
  </si>
  <si>
    <t>21:0864:000926</t>
  </si>
  <si>
    <t>21:0239:000872</t>
  </si>
  <si>
    <t>21:0239:000872:0003:0001:00</t>
  </si>
  <si>
    <t>105A  :951186:00:------:--</t>
  </si>
  <si>
    <t>21:0864:000927</t>
  </si>
  <si>
    <t>21:0239:000873</t>
  </si>
  <si>
    <t>21:0239:000873:0003:0001:00</t>
  </si>
  <si>
    <t>105A  :951187:00:------:--</t>
  </si>
  <si>
    <t>21:0864:000928</t>
  </si>
  <si>
    <t>21:0239:000874</t>
  </si>
  <si>
    <t>21:0239:000874:0003:0001:00</t>
  </si>
  <si>
    <t>105A  :951188:00:------:--</t>
  </si>
  <si>
    <t>21:0864:000929</t>
  </si>
  <si>
    <t>21:0239:000875</t>
  </si>
  <si>
    <t>21:0239:000875:0003:0001:00</t>
  </si>
  <si>
    <t>105A  :951189:00:------:--</t>
  </si>
  <si>
    <t>21:0864:000930</t>
  </si>
  <si>
    <t>21:0239:000876</t>
  </si>
  <si>
    <t>21:0239:000876:0003:0001:00</t>
  </si>
  <si>
    <t>105A  :951190:00:------:--</t>
  </si>
  <si>
    <t>21:0864:000931</t>
  </si>
  <si>
    <t>21:0239:000877</t>
  </si>
  <si>
    <t>21:0239:000877:0003:0001:00</t>
  </si>
  <si>
    <t>105A  :951191:00:------:--</t>
  </si>
  <si>
    <t>21:0864:000932</t>
  </si>
  <si>
    <t>21:0239:000878</t>
  </si>
  <si>
    <t>21:0239:000878:0003:0001:00</t>
  </si>
  <si>
    <t>105A  :951192:00:------:--</t>
  </si>
  <si>
    <t>21:0864:000933</t>
  </si>
  <si>
    <t>21:0239:000879</t>
  </si>
  <si>
    <t>21:0239:000879:0003:0001:00</t>
  </si>
  <si>
    <t>105A  :951193:00:------:--</t>
  </si>
  <si>
    <t>21:0864:000934</t>
  </si>
  <si>
    <t>21:0239:000880</t>
  </si>
  <si>
    <t>21:0239:000880:0003:0001:00</t>
  </si>
  <si>
    <t>105A  :951194:00:------:--</t>
  </si>
  <si>
    <t>21:0864:000935</t>
  </si>
  <si>
    <t>21:0239:000881</t>
  </si>
  <si>
    <t>21:0239:000881:0003:0001:00</t>
  </si>
  <si>
    <t>105A  :951195:00:------:--</t>
  </si>
  <si>
    <t>21:0864:000936</t>
  </si>
  <si>
    <t>21:0239:000882</t>
  </si>
  <si>
    <t>21:0239:000882:0003:0001:00</t>
  </si>
  <si>
    <t>105A  :951196:00:------:--</t>
  </si>
  <si>
    <t>21:0864:000937</t>
  </si>
  <si>
    <t>21:0239:000883</t>
  </si>
  <si>
    <t>21:0239:000883:0003:0001:00</t>
  </si>
  <si>
    <t>105A  :951197:00:------:--</t>
  </si>
  <si>
    <t>21:0864:000938</t>
  </si>
  <si>
    <t>21:0239:000884</t>
  </si>
  <si>
    <t>21:0239:000884:0003:0001:00</t>
  </si>
  <si>
    <t>105A  :951198:00:------:--</t>
  </si>
  <si>
    <t>21:0864:000939</t>
  </si>
  <si>
    <t>21:0239:000885</t>
  </si>
  <si>
    <t>21:0239:000885:0003:0001:00</t>
  </si>
  <si>
    <t>105A  :951199:00:------:--</t>
  </si>
  <si>
    <t>21:0864:000940</t>
  </si>
  <si>
    <t>21:0239:000886</t>
  </si>
  <si>
    <t>21:0239:000886:0003:0001:00</t>
  </si>
  <si>
    <t>105A  :951200:00:------:--</t>
  </si>
  <si>
    <t>21:0864:000941</t>
  </si>
  <si>
    <t>21:0239:000887</t>
  </si>
  <si>
    <t>21:0239:000887:0003:0001:00</t>
  </si>
  <si>
    <t>105A  :951202:00:------:--</t>
  </si>
  <si>
    <t>21:0864:000942</t>
  </si>
  <si>
    <t>21:0239:000888</t>
  </si>
  <si>
    <t>21:0239:000888:0003:0001:00</t>
  </si>
  <si>
    <t>105A  :951203:00:------:--</t>
  </si>
  <si>
    <t>21:0864:000943</t>
  </si>
  <si>
    <t>21:0239:000889</t>
  </si>
  <si>
    <t>21:0239:000889:0003:0001:00</t>
  </si>
  <si>
    <t>105A  :951204:00:------:--</t>
  </si>
  <si>
    <t>21:0864:000944</t>
  </si>
  <si>
    <t>21:0239:000890</t>
  </si>
  <si>
    <t>21:0239:000890:0003:0001:00</t>
  </si>
  <si>
    <t>105A  :951205:00:------:--</t>
  </si>
  <si>
    <t>21:0864:000945</t>
  </si>
  <si>
    <t>21:0239:000891</t>
  </si>
  <si>
    <t>21:0239:000891:0003:0001:00</t>
  </si>
  <si>
    <t>105A  :951206:00:------:--</t>
  </si>
  <si>
    <t>21:0864:000946</t>
  </si>
  <si>
    <t>21:0239:000892</t>
  </si>
  <si>
    <t>21:0239:000892:0003:0001:00</t>
  </si>
  <si>
    <t>105A  :951207:10:------:--</t>
  </si>
  <si>
    <t>21:0864:000947</t>
  </si>
  <si>
    <t>21:0239:000893</t>
  </si>
  <si>
    <t>21:0239:000893:0003:0001:00</t>
  </si>
  <si>
    <t>105A  :951209:20:951207:10</t>
  </si>
  <si>
    <t>21:0864:000948</t>
  </si>
  <si>
    <t>21:0239:000893:0004:0001:00</t>
  </si>
  <si>
    <t>105A  :951210:00:------:--</t>
  </si>
  <si>
    <t>21:0864:000949</t>
  </si>
  <si>
    <t>21:0239:000894</t>
  </si>
  <si>
    <t>21:0239:000894:0003:0001:00</t>
  </si>
  <si>
    <t>105A  :951211:00:------:--</t>
  </si>
  <si>
    <t>21:0864:000950</t>
  </si>
  <si>
    <t>21:0239:000895</t>
  </si>
  <si>
    <t>21:0239:000895:0003:0001:00</t>
  </si>
  <si>
    <t>0.81</t>
  </si>
  <si>
    <t>105A  :951212:00:------:--</t>
  </si>
  <si>
    <t>21:0864:000951</t>
  </si>
  <si>
    <t>21:0239:000896</t>
  </si>
  <si>
    <t>21:0239:000896:0003:0001:00</t>
  </si>
  <si>
    <t>105A  :951213:00:------:--</t>
  </si>
  <si>
    <t>21:0864:000952</t>
  </si>
  <si>
    <t>21:0239:000897</t>
  </si>
  <si>
    <t>21:0239:000897:0003:0001:00</t>
  </si>
  <si>
    <t>105A  :951214:00:------:--</t>
  </si>
  <si>
    <t>21:0864:000953</t>
  </si>
  <si>
    <t>21:0239:000898</t>
  </si>
  <si>
    <t>21:0239:000898:0003:0001:00</t>
  </si>
  <si>
    <t>105A  :951215:00:------:--</t>
  </si>
  <si>
    <t>21:0864:000954</t>
  </si>
  <si>
    <t>21:0239:000899</t>
  </si>
  <si>
    <t>21:0239:000899:0003:0001:00</t>
  </si>
  <si>
    <t>105A  :951216:00:------:--</t>
  </si>
  <si>
    <t>21:0864:000955</t>
  </si>
  <si>
    <t>21:0239:000900</t>
  </si>
  <si>
    <t>21:0239:000900:0003:0001:00</t>
  </si>
  <si>
    <t>105A  :951217:00:------:--</t>
  </si>
  <si>
    <t>21:0864:000956</t>
  </si>
  <si>
    <t>21:0239:000901</t>
  </si>
  <si>
    <t>21:0239:000901:0003:0001:00</t>
  </si>
  <si>
    <t>105A  :951218:00:------:--</t>
  </si>
  <si>
    <t>21:0864:000957</t>
  </si>
  <si>
    <t>21:0239:000902</t>
  </si>
  <si>
    <t>21:0239:000902:0003:0001:00</t>
  </si>
  <si>
    <t>105A  :951219:00:------:--</t>
  </si>
  <si>
    <t>21:0864:000958</t>
  </si>
  <si>
    <t>21:0239:000903</t>
  </si>
  <si>
    <t>21:0239:000903:0003:0001:00</t>
  </si>
  <si>
    <t>105A  :951220:00:------:--</t>
  </si>
  <si>
    <t>21:0864:000959</t>
  </si>
  <si>
    <t>21:0239:000904</t>
  </si>
  <si>
    <t>21:0239:000904:0003:0001:00</t>
  </si>
  <si>
    <t>105A  :951222:00:------:--</t>
  </si>
  <si>
    <t>21:0864:000960</t>
  </si>
  <si>
    <t>21:0239:000905</t>
  </si>
  <si>
    <t>21:0239:000905:0003:0001:00</t>
  </si>
  <si>
    <t>105A  :951223:00:------:--</t>
  </si>
  <si>
    <t>21:0864:000961</t>
  </si>
  <si>
    <t>21:0239:000906</t>
  </si>
  <si>
    <t>21:0239:000906:0003:0001:00</t>
  </si>
  <si>
    <t>105A  :951224:00:------:--</t>
  </si>
  <si>
    <t>21:0864:000962</t>
  </si>
  <si>
    <t>21:0239:000907</t>
  </si>
  <si>
    <t>21:0239:000907:0003:0001:00</t>
  </si>
  <si>
    <t>105A  :951225:00:------:--</t>
  </si>
  <si>
    <t>21:0864:000963</t>
  </si>
  <si>
    <t>21:0239:000908</t>
  </si>
  <si>
    <t>21:0239:000908:0003:0001:00</t>
  </si>
  <si>
    <t>105A  :951226:10:------:--</t>
  </si>
  <si>
    <t>21:0864:000964</t>
  </si>
  <si>
    <t>21:0239:000909</t>
  </si>
  <si>
    <t>21:0239:000909:0003:0001:00</t>
  </si>
  <si>
    <t>105A  :951228:20:951226:10</t>
  </si>
  <si>
    <t>21:0864:000965</t>
  </si>
  <si>
    <t>21:0239:000909:0004:0001:00</t>
  </si>
  <si>
    <t>105A  :951229:00:------:--</t>
  </si>
  <si>
    <t>21:0864:000966</t>
  </si>
  <si>
    <t>21:0239:000910</t>
  </si>
  <si>
    <t>21:0239:000910:0003:0001:00</t>
  </si>
  <si>
    <t>105A  :951230:00:------:--</t>
  </si>
  <si>
    <t>21:0864:000967</t>
  </si>
  <si>
    <t>21:0239:000911</t>
  </si>
  <si>
    <t>21:0239:000911:0003:0001:00</t>
  </si>
  <si>
    <t>105A  :951231:00:------:--</t>
  </si>
  <si>
    <t>21:0864:000968</t>
  </si>
  <si>
    <t>21:0239:000912</t>
  </si>
  <si>
    <t>21:0239:000912:0003:0001:00</t>
  </si>
  <si>
    <t>105A  :951232:00:------:--</t>
  </si>
  <si>
    <t>21:0864:000969</t>
  </si>
  <si>
    <t>21:0239:000913</t>
  </si>
  <si>
    <t>21:0239:000913:0003:0001:00</t>
  </si>
  <si>
    <t>105A  :951233:00:------:--</t>
  </si>
  <si>
    <t>21:0864:000970</t>
  </si>
  <si>
    <t>21:0239:000914</t>
  </si>
  <si>
    <t>21:0239:000914:0003:0001:00</t>
  </si>
  <si>
    <t>105A  :951234:00:------:--</t>
  </si>
  <si>
    <t>21:0864:000971</t>
  </si>
  <si>
    <t>21:0239:000915</t>
  </si>
  <si>
    <t>21:0239:000915:0003:0001:00</t>
  </si>
  <si>
    <t>105A  :951235:00:------:--</t>
  </si>
  <si>
    <t>21:0864:000972</t>
  </si>
  <si>
    <t>21:0239:000916</t>
  </si>
  <si>
    <t>21:0239:000916:0003:0001:00</t>
  </si>
  <si>
    <t>105A  :951236:00:------:--</t>
  </si>
  <si>
    <t>21:0864:000973</t>
  </si>
  <si>
    <t>21:0239:000917</t>
  </si>
  <si>
    <t>21:0239:000917:0003:0001:00</t>
  </si>
  <si>
    <t>105A  :951237:00:------:--</t>
  </si>
  <si>
    <t>21:0864:000974</t>
  </si>
  <si>
    <t>21:0239:000918</t>
  </si>
  <si>
    <t>21:0239:000918:0003:0001:00</t>
  </si>
  <si>
    <t>105A  :951238:00:------:--</t>
  </si>
  <si>
    <t>21:0864:000975</t>
  </si>
  <si>
    <t>21:0239:000919</t>
  </si>
  <si>
    <t>21:0239:000919:0003:0001:00</t>
  </si>
  <si>
    <t>105A  :951239:00:------:--</t>
  </si>
  <si>
    <t>21:0864:000976</t>
  </si>
  <si>
    <t>21:0239:000920</t>
  </si>
  <si>
    <t>21:0239:000920:0003:0001:00</t>
  </si>
  <si>
    <t>105A  :951240:00:------:--</t>
  </si>
  <si>
    <t>21:0864:000977</t>
  </si>
  <si>
    <t>21:0239:000921</t>
  </si>
  <si>
    <t>21:0239:000921:0003:0001:00</t>
  </si>
  <si>
    <t>105A  :951242:10:------:--</t>
  </si>
  <si>
    <t>21:0864:000978</t>
  </si>
  <si>
    <t>21:0239:000922</t>
  </si>
  <si>
    <t>21:0239:000922:0003:0001:00</t>
  </si>
  <si>
    <t>105A  :951243:20:951242:10</t>
  </si>
  <si>
    <t>21:0864:000979</t>
  </si>
  <si>
    <t>21:0239:000922:0004:0001:00</t>
  </si>
  <si>
    <t>105A  :951244:00:------:--</t>
  </si>
  <si>
    <t>21:0864:000980</t>
  </si>
  <si>
    <t>21:0239:000923</t>
  </si>
  <si>
    <t>21:0239:000923:0003:0001:00</t>
  </si>
  <si>
    <t>105A  :951245:00:------:--</t>
  </si>
  <si>
    <t>21:0864:000981</t>
  </si>
  <si>
    <t>21:0239:000924</t>
  </si>
  <si>
    <t>21:0239:000924:0003:0001:00</t>
  </si>
  <si>
    <t>105A  :951246:00:------:--</t>
  </si>
  <si>
    <t>21:0864:000982</t>
  </si>
  <si>
    <t>21:0239:000925</t>
  </si>
  <si>
    <t>21:0239:000925:0003:0001:00</t>
  </si>
  <si>
    <t>105A  :951247:00:------:--</t>
  </si>
  <si>
    <t>21:0864:000983</t>
  </si>
  <si>
    <t>21:0239:000926</t>
  </si>
  <si>
    <t>21:0239:000926:0003:0001:00</t>
  </si>
  <si>
    <t>105A  :951248:00:------:--</t>
  </si>
  <si>
    <t>21:0864:000984</t>
  </si>
  <si>
    <t>21:0239:000927</t>
  </si>
  <si>
    <t>21:0239:000927:0003:0001:00</t>
  </si>
  <si>
    <t>105A  :951249:00:------:--</t>
  </si>
  <si>
    <t>21:0864:000985</t>
  </si>
  <si>
    <t>21:0239:000928</t>
  </si>
  <si>
    <t>21:0239:000928:0003:0001:00</t>
  </si>
  <si>
    <t>105A  :951250:00:------:--</t>
  </si>
  <si>
    <t>21:0864:000986</t>
  </si>
  <si>
    <t>21:0239:000929</t>
  </si>
  <si>
    <t>21:0239:000929:0003:0001:00</t>
  </si>
  <si>
    <t>105A  :951251:00:------:--</t>
  </si>
  <si>
    <t>21:0864:000987</t>
  </si>
  <si>
    <t>21:0239:000930</t>
  </si>
  <si>
    <t>21:0239:000930:0003:0001:00</t>
  </si>
  <si>
    <t>105A  :951252:00:------:--</t>
  </si>
  <si>
    <t>21:0864:000988</t>
  </si>
  <si>
    <t>21:0239:000931</t>
  </si>
  <si>
    <t>21:0239:000931:0003:0001:00</t>
  </si>
  <si>
    <t>105A  :951253:00:------:--</t>
  </si>
  <si>
    <t>21:0864:000989</t>
  </si>
  <si>
    <t>21:0239:000932</t>
  </si>
  <si>
    <t>21:0239:000932:0003:0001:00</t>
  </si>
  <si>
    <t>105A  :951254:00:------:--</t>
  </si>
  <si>
    <t>21:0864:000990</t>
  </si>
  <si>
    <t>21:0239:000933</t>
  </si>
  <si>
    <t>21:0239:000933:0003:0001:00</t>
  </si>
  <si>
    <t>105A  :951255:00:------:--</t>
  </si>
  <si>
    <t>21:0864:000991</t>
  </si>
  <si>
    <t>21:0239:000934</t>
  </si>
  <si>
    <t>21:0239:000934:0003:0001:00</t>
  </si>
  <si>
    <t>105A  :951256:00:------:--</t>
  </si>
  <si>
    <t>21:0864:000992</t>
  </si>
  <si>
    <t>21:0239:000935</t>
  </si>
  <si>
    <t>21:0239:000935:0003:0001:00</t>
  </si>
  <si>
    <t>105A  :951257:00:------:--</t>
  </si>
  <si>
    <t>21:0864:000993</t>
  </si>
  <si>
    <t>21:0239:000936</t>
  </si>
  <si>
    <t>21:0239:000936:0003:0001:00</t>
  </si>
  <si>
    <t>105A  :951258:00:------:--</t>
  </si>
  <si>
    <t>21:0864:000994</t>
  </si>
  <si>
    <t>21:0239:000937</t>
  </si>
  <si>
    <t>21:0239:000937:0003:0001:00</t>
  </si>
  <si>
    <t>105A  :951260:00:------:--</t>
  </si>
  <si>
    <t>21:0864:000995</t>
  </si>
  <si>
    <t>21:0239:000938</t>
  </si>
  <si>
    <t>21:0239:000938:0003:0001:00</t>
  </si>
  <si>
    <t>105A  :951262:10:------:--</t>
  </si>
  <si>
    <t>21:0864:000996</t>
  </si>
  <si>
    <t>21:0239:000939</t>
  </si>
  <si>
    <t>21:0239:000939:0003:0001:00</t>
  </si>
  <si>
    <t>105A  :951263:20:951262:10</t>
  </si>
  <si>
    <t>21:0864:000997</t>
  </si>
  <si>
    <t>21:0239:000939:0004:0001:00</t>
  </si>
  <si>
    <t>105A  :951264:00:------:--</t>
  </si>
  <si>
    <t>21:0864:000998</t>
  </si>
  <si>
    <t>21:0239:000940</t>
  </si>
  <si>
    <t>21:0239:000940:0003:0001:00</t>
  </si>
  <si>
    <t>105A  :951265:00:------:--</t>
  </si>
  <si>
    <t>21:0864:000999</t>
  </si>
  <si>
    <t>21:0239:000941</t>
  </si>
  <si>
    <t>21:0239:000941:0003:0001:00</t>
  </si>
  <si>
    <t>105A  :951266:00:------:--</t>
  </si>
  <si>
    <t>21:0864:001000</t>
  </si>
  <si>
    <t>21:0239:000942</t>
  </si>
  <si>
    <t>21:0239:000942:0003:0001:00</t>
  </si>
  <si>
    <t>105A  :951267:00:------:--</t>
  </si>
  <si>
    <t>21:0864:001001</t>
  </si>
  <si>
    <t>21:0239:000943</t>
  </si>
  <si>
    <t>21:0239:000943:0003:0001:00</t>
  </si>
  <si>
    <t>105A  :951268:00:------:--</t>
  </si>
  <si>
    <t>21:0864:001002</t>
  </si>
  <si>
    <t>21:0239:000944</t>
  </si>
  <si>
    <t>21:0239:000944:0003:0001:00</t>
  </si>
  <si>
    <t>105A  :951269:00:------:--</t>
  </si>
  <si>
    <t>21:0864:001003</t>
  </si>
  <si>
    <t>21:0239:000945</t>
  </si>
  <si>
    <t>21:0239:000945:0003:0001:00</t>
  </si>
  <si>
    <t>105A  :951270:00:------:--</t>
  </si>
  <si>
    <t>21:0864:001004</t>
  </si>
  <si>
    <t>21:0239:000946</t>
  </si>
  <si>
    <t>21:0239:000946:0003:0001:00</t>
  </si>
  <si>
    <t>105A  :951271:00:------:--</t>
  </si>
  <si>
    <t>21:0864:001005</t>
  </si>
  <si>
    <t>21:0239:000947</t>
  </si>
  <si>
    <t>21:0239:000947:0003:0001:00</t>
  </si>
  <si>
    <t>105A  :951272:00:------:--</t>
  </si>
  <si>
    <t>21:0864:001006</t>
  </si>
  <si>
    <t>21:0239:000948</t>
  </si>
  <si>
    <t>21:0239:000948:0003:0001:00</t>
  </si>
  <si>
    <t>105A  :951274:00:------:--</t>
  </si>
  <si>
    <t>21:0864:001007</t>
  </si>
  <si>
    <t>21:0239:000949</t>
  </si>
  <si>
    <t>21:0239:000949:0003:0001:00</t>
  </si>
  <si>
    <t>105A  :951275:00:------:--</t>
  </si>
  <si>
    <t>21:0864:001008</t>
  </si>
  <si>
    <t>21:0239:000950</t>
  </si>
  <si>
    <t>21:0239:000950:0003:0001:00</t>
  </si>
  <si>
    <t>105A  :951276:00:------:--</t>
  </si>
  <si>
    <t>21:0864:001009</t>
  </si>
  <si>
    <t>21:0239:000951</t>
  </si>
  <si>
    <t>21:0239:000951:0003:0001:00</t>
  </si>
  <si>
    <t>105A  :951277:00:------:--</t>
  </si>
  <si>
    <t>21:0864:001010</t>
  </si>
  <si>
    <t>21:0239:000952</t>
  </si>
  <si>
    <t>21:0239:000952:0003:0001:00</t>
  </si>
  <si>
    <t>105A  :951278:00:------:--</t>
  </si>
  <si>
    <t>21:0864:001011</t>
  </si>
  <si>
    <t>21:0239:000953</t>
  </si>
  <si>
    <t>21:0239:000953:0003:0001:00</t>
  </si>
  <si>
    <t>105A  :951279:00:------:--</t>
  </si>
  <si>
    <t>21:0864:001012</t>
  </si>
  <si>
    <t>21:0239:000954</t>
  </si>
  <si>
    <t>21:0239:000954:0003:0001:00</t>
  </si>
  <si>
    <t>105A  :951280:00:------:--</t>
  </si>
  <si>
    <t>21:0864:001013</t>
  </si>
  <si>
    <t>21:0239:000955</t>
  </si>
  <si>
    <t>21:0239:000955:0003:0001:00</t>
  </si>
  <si>
    <t>105A  :951282:00:------:--</t>
  </si>
  <si>
    <t>21:0864:001014</t>
  </si>
  <si>
    <t>21:0239:000956</t>
  </si>
  <si>
    <t>21:0239:000956:0003:0001:00</t>
  </si>
  <si>
    <t>105A  :951284:10:------:--</t>
  </si>
  <si>
    <t>21:0864:001015</t>
  </si>
  <si>
    <t>21:0239:000957</t>
  </si>
  <si>
    <t>21:0239:000957:0003:0001:00</t>
  </si>
  <si>
    <t>275</t>
  </si>
  <si>
    <t>105A  :951285:20:951284:10</t>
  </si>
  <si>
    <t>21:0864:001016</t>
  </si>
  <si>
    <t>21:0239:000957:0004:0001:00</t>
  </si>
  <si>
    <t>105A  :951286:00:------:--</t>
  </si>
  <si>
    <t>21:0864:001017</t>
  </si>
  <si>
    <t>21:0239:000958</t>
  </si>
  <si>
    <t>21:0239:000958:0003:0001:00</t>
  </si>
  <si>
    <t>105A  :951287:00:------:--</t>
  </si>
  <si>
    <t>21:0864:001018</t>
  </si>
  <si>
    <t>21:0239:000959</t>
  </si>
  <si>
    <t>21:0239:000959:0003:0001:00</t>
  </si>
  <si>
    <t>105A  :951288:00:------:--</t>
  </si>
  <si>
    <t>21:0864:001019</t>
  </si>
  <si>
    <t>21:0239:000960</t>
  </si>
  <si>
    <t>21:0239:000960:0003:0001:00</t>
  </si>
  <si>
    <t>105A  :951289:00:------:--</t>
  </si>
  <si>
    <t>21:0864:001020</t>
  </si>
  <si>
    <t>21:0239:000961</t>
  </si>
  <si>
    <t>21:0239:000961:0003:0001:00</t>
  </si>
  <si>
    <t>105A  :951290:00:------:--</t>
  </si>
  <si>
    <t>21:0864:001021</t>
  </si>
  <si>
    <t>21:0239:000962</t>
  </si>
  <si>
    <t>21:0239:000962:0003:0001:00</t>
  </si>
  <si>
    <t>105A  :951291:00:------:--</t>
  </si>
  <si>
    <t>21:0864:001022</t>
  </si>
  <si>
    <t>21:0239:000963</t>
  </si>
  <si>
    <t>21:0239:000963:0003:0001:00</t>
  </si>
  <si>
    <t>105A  :951292:00:------:--</t>
  </si>
  <si>
    <t>21:0864:001023</t>
  </si>
  <si>
    <t>21:0239:000964</t>
  </si>
  <si>
    <t>21:0239:000964:0003:0001:00</t>
  </si>
  <si>
    <t>105A  :951293:00:------:--</t>
  </si>
  <si>
    <t>21:0864:001024</t>
  </si>
  <si>
    <t>21:0239:000965</t>
  </si>
  <si>
    <t>21:0239:000965:0003:0001:00</t>
  </si>
  <si>
    <t>105A  :951294:00:------:--</t>
  </si>
  <si>
    <t>21:0864:001025</t>
  </si>
  <si>
    <t>21:0239:000966</t>
  </si>
  <si>
    <t>21:0239:000966:0003:0001:00</t>
  </si>
  <si>
    <t>105A  :951295:00:------:--</t>
  </si>
  <si>
    <t>21:0864:001026</t>
  </si>
  <si>
    <t>21:0239:000967</t>
  </si>
  <si>
    <t>21:0239:000967:0003:0001:00</t>
  </si>
  <si>
    <t>105A  :951296:00:------:--</t>
  </si>
  <si>
    <t>21:0864:001027</t>
  </si>
  <si>
    <t>21:0239:000968</t>
  </si>
  <si>
    <t>21:0239:000968:0003:0001:00</t>
  </si>
  <si>
    <t>105A  :951297:00:------:--</t>
  </si>
  <si>
    <t>21:0864:001028</t>
  </si>
  <si>
    <t>21:0239:000969</t>
  </si>
  <si>
    <t>21:0239:000969:0003:0001:00</t>
  </si>
  <si>
    <t>105A  :951298:00:------:--</t>
  </si>
  <si>
    <t>21:0864:001029</t>
  </si>
  <si>
    <t>21:0239:000970</t>
  </si>
  <si>
    <t>21:0239:000970:0003:0001:00</t>
  </si>
  <si>
    <t>105A  :951299:00:------:--</t>
  </si>
  <si>
    <t>21:0864:001030</t>
  </si>
  <si>
    <t>21:0239:000971</t>
  </si>
  <si>
    <t>21:0239:000971:0003:0001:00</t>
  </si>
  <si>
    <t>105A  :951300:00:------:--</t>
  </si>
  <si>
    <t>21:0864:001031</t>
  </si>
  <si>
    <t>21:0239:000972</t>
  </si>
  <si>
    <t>21:0239:000972:0003:0001:00</t>
  </si>
  <si>
    <t>105A  :951302:10:------:--</t>
  </si>
  <si>
    <t>21:0864:001032</t>
  </si>
  <si>
    <t>21:0239:000973</t>
  </si>
  <si>
    <t>21:0239:000973:0003:0001:00</t>
  </si>
  <si>
    <t>105A  :951303:20:951302:10</t>
  </si>
  <si>
    <t>21:0864:001033</t>
  </si>
  <si>
    <t>21:0239:000973:0004:0001:00</t>
  </si>
  <si>
    <t>105A  :951304:00:------:--</t>
  </si>
  <si>
    <t>21:0864:001034</t>
  </si>
  <si>
    <t>21:0239:000974</t>
  </si>
  <si>
    <t>21:0239:000974:0003:0001:00</t>
  </si>
  <si>
    <t>105A  :951305:00:------:--</t>
  </si>
  <si>
    <t>21:0864:001035</t>
  </si>
  <si>
    <t>21:0239:000975</t>
  </si>
  <si>
    <t>21:0239:000975:0003:0001:00</t>
  </si>
  <si>
    <t>105A  :951306:00:------:--</t>
  </si>
  <si>
    <t>21:0864:001036</t>
  </si>
  <si>
    <t>21:0239:000976</t>
  </si>
  <si>
    <t>21:0239:000976:0003:0001:00</t>
  </si>
  <si>
    <t>105A  :951307:00:------:--</t>
  </si>
  <si>
    <t>21:0864:001037</t>
  </si>
  <si>
    <t>21:0239:000977</t>
  </si>
  <si>
    <t>21:0239:000977:0003:0001:00</t>
  </si>
  <si>
    <t>105A  :951309:00:------:--</t>
  </si>
  <si>
    <t>21:0864:001038</t>
  </si>
  <si>
    <t>21:0239:000978</t>
  </si>
  <si>
    <t>21:0239:000978:0003:0001:00</t>
  </si>
  <si>
    <t>105A  :951310:00:------:--</t>
  </si>
  <si>
    <t>21:0864:001039</t>
  </si>
  <si>
    <t>21:0239:000979</t>
  </si>
  <si>
    <t>21:0239:000979:0003:0001:00</t>
  </si>
  <si>
    <t>105A  :951311:00:------:--</t>
  </si>
  <si>
    <t>21:0864:001040</t>
  </si>
  <si>
    <t>21:0239:000980</t>
  </si>
  <si>
    <t>21:0239:000980:0003:0001:00</t>
  </si>
  <si>
    <t>105A  :951312:00:------:--</t>
  </si>
  <si>
    <t>21:0864:001041</t>
  </si>
  <si>
    <t>21:0239:000981</t>
  </si>
  <si>
    <t>21:0239:000981:0003:0001:00</t>
  </si>
  <si>
    <t>105A  :951313:00:------:--</t>
  </si>
  <si>
    <t>21:0864:001042</t>
  </si>
  <si>
    <t>21:0239:000982</t>
  </si>
  <si>
    <t>21:0239:000982:0003:0001:00</t>
  </si>
  <si>
    <t>105A  :951314:00:------:--</t>
  </si>
  <si>
    <t>21:0864:001043</t>
  </si>
  <si>
    <t>21:0239:000983</t>
  </si>
  <si>
    <t>21:0239:000983:0003:0001:00</t>
  </si>
  <si>
    <t>105A  :951315:00:------:--</t>
  </si>
  <si>
    <t>21:0864:001044</t>
  </si>
  <si>
    <t>21:0239:000984</t>
  </si>
  <si>
    <t>21:0239:000984:0003:0001:00</t>
  </si>
  <si>
    <t>105A  :951316:00:------:--</t>
  </si>
  <si>
    <t>21:0864:001045</t>
  </si>
  <si>
    <t>21:0239:000985</t>
  </si>
  <si>
    <t>21:0239:000985:0003:0001:00</t>
  </si>
  <si>
    <t>105A  :951317:00:------:--</t>
  </si>
  <si>
    <t>21:0864:001046</t>
  </si>
  <si>
    <t>21:0239:000986</t>
  </si>
  <si>
    <t>21:0239:000986:0003:0001:00</t>
  </si>
  <si>
    <t>105A  :951318:00:------:--</t>
  </si>
  <si>
    <t>21:0864:001047</t>
  </si>
  <si>
    <t>21:0239:000987</t>
  </si>
  <si>
    <t>21:0239:000987:0003:0001:00</t>
  </si>
  <si>
    <t>105A  :951319:00:------:--</t>
  </si>
  <si>
    <t>21:0864:001048</t>
  </si>
  <si>
    <t>21:0239:000988</t>
  </si>
  <si>
    <t>21:0239:000988:0003:0001:00</t>
  </si>
  <si>
    <t>105A  :951320:00:------:--</t>
  </si>
  <si>
    <t>21:0864:001049</t>
  </si>
  <si>
    <t>21:0239:000989</t>
  </si>
  <si>
    <t>21:0239:000989:0003:0001:00</t>
  </si>
  <si>
    <t>105A  :951322:00:------:--</t>
  </si>
  <si>
    <t>21:0864:001050</t>
  </si>
  <si>
    <t>21:0239:000990</t>
  </si>
  <si>
    <t>21:0239:000990:0003:0001:00</t>
  </si>
  <si>
    <t>105A  :951323:10:------:--</t>
  </si>
  <si>
    <t>21:0864:001051</t>
  </si>
  <si>
    <t>21:0239:000991</t>
  </si>
  <si>
    <t>21:0239:000991:0003:0001:00</t>
  </si>
  <si>
    <t>105A  :951324:20:951323:10</t>
  </si>
  <si>
    <t>21:0864:001052</t>
  </si>
  <si>
    <t>21:0239:000991:0004:0001:00</t>
  </si>
  <si>
    <t>105A  :951325:00:------:--</t>
  </si>
  <si>
    <t>21:0864:001053</t>
  </si>
  <si>
    <t>21:0239:000992</t>
  </si>
  <si>
    <t>21:0239:000992:0003:0001:00</t>
  </si>
  <si>
    <t>105A  :951326:00:------:--</t>
  </si>
  <si>
    <t>21:0864:001054</t>
  </si>
  <si>
    <t>21:0239:000993</t>
  </si>
  <si>
    <t>21:0239:000993:0003:0001:00</t>
  </si>
  <si>
    <t>105A  :951327:00:------:--</t>
  </si>
  <si>
    <t>21:0864:001055</t>
  </si>
  <si>
    <t>21:0239:000994</t>
  </si>
  <si>
    <t>21:0239:000994:0003:0001:00</t>
  </si>
  <si>
    <t>105A  :951328:00:------:--</t>
  </si>
  <si>
    <t>21:0864:001056</t>
  </si>
  <si>
    <t>21:0239:000995</t>
  </si>
  <si>
    <t>21:0239:000995:0003:0001:00</t>
  </si>
  <si>
    <t>105A  :951330:00:------:--</t>
  </si>
  <si>
    <t>21:0864:001057</t>
  </si>
  <si>
    <t>21:0239:000996</t>
  </si>
  <si>
    <t>21:0239:000996:0003:0001:00</t>
  </si>
  <si>
    <t>105A  :951331:00:------:--</t>
  </si>
  <si>
    <t>21:0864:001058</t>
  </si>
  <si>
    <t>21:0239:000997</t>
  </si>
  <si>
    <t>21:0239:000997:0003:0001:00</t>
  </si>
  <si>
    <t>105A  :951332:00:------:--</t>
  </si>
  <si>
    <t>21:0864:001059</t>
  </si>
  <si>
    <t>21:0239:000998</t>
  </si>
  <si>
    <t>21:0239:000998:0003:0001:00</t>
  </si>
  <si>
    <t>105A  :951333:00:------:--</t>
  </si>
  <si>
    <t>21:0864:001060</t>
  </si>
  <si>
    <t>21:0239:000999</t>
  </si>
  <si>
    <t>21:0239:000999:0003:0001:00</t>
  </si>
  <si>
    <t>105A  :951334:00:------:--</t>
  </si>
  <si>
    <t>21:0864:001061</t>
  </si>
  <si>
    <t>21:0239:001000</t>
  </si>
  <si>
    <t>21:0239:001000:0003:0001:00</t>
  </si>
  <si>
    <t>105A  :951335:00:------:--</t>
  </si>
  <si>
    <t>21:0864:001062</t>
  </si>
  <si>
    <t>21:0239:001001</t>
  </si>
  <si>
    <t>21:0239:001001:0003:0001:00</t>
  </si>
  <si>
    <t>105A  :951336:00:------:--</t>
  </si>
  <si>
    <t>21:0864:001063</t>
  </si>
  <si>
    <t>21:0239:001002</t>
  </si>
  <si>
    <t>21:0239:001002:0003:0001:00</t>
  </si>
  <si>
    <t>105A  :951337:00:------:--</t>
  </si>
  <si>
    <t>21:0864:001064</t>
  </si>
  <si>
    <t>21:0239:001003</t>
  </si>
  <si>
    <t>21:0239:001003:0003:0001:00</t>
  </si>
  <si>
    <t>105A  :951338:00:------:--</t>
  </si>
  <si>
    <t>21:0864:001065</t>
  </si>
  <si>
    <t>21:0239:001004</t>
  </si>
  <si>
    <t>21:0239:001004:0003:0001:00</t>
  </si>
  <si>
    <t>105A  :951339:00:------:--</t>
  </si>
  <si>
    <t>21:0864:001066</t>
  </si>
  <si>
    <t>21:0239:001005</t>
  </si>
  <si>
    <t>21:0239:001005:0003:0001:00</t>
  </si>
  <si>
    <t>105A  :951340:00:------:--</t>
  </si>
  <si>
    <t>21:0864:001067</t>
  </si>
  <si>
    <t>21:0239:001006</t>
  </si>
  <si>
    <t>21:0239:001006:0003:0001:00</t>
  </si>
  <si>
    <t>105A  :951342:00:------:--</t>
  </si>
  <si>
    <t>21:0864:001068</t>
  </si>
  <si>
    <t>21:0239:001007</t>
  </si>
  <si>
    <t>21:0239:001007:0003:0001:00</t>
  </si>
  <si>
    <t>105A  :951343:10:------:--</t>
  </si>
  <si>
    <t>21:0864:001069</t>
  </si>
  <si>
    <t>21:0239:001008</t>
  </si>
  <si>
    <t>21:0239:001008:0003:0001:00</t>
  </si>
  <si>
    <t>105A  :951344:20:951343:10</t>
  </si>
  <si>
    <t>21:0864:001070</t>
  </si>
  <si>
    <t>21:0239:001008:0004:0001:00</t>
  </si>
  <si>
    <t>105A  :951346:00:------:--</t>
  </si>
  <si>
    <t>21:0864:001071</t>
  </si>
  <si>
    <t>21:0239:001009</t>
  </si>
  <si>
    <t>21:0239:001009:0003:0001:00</t>
  </si>
  <si>
    <t>105A  :951347:00:------:--</t>
  </si>
  <si>
    <t>21:0864:001072</t>
  </si>
  <si>
    <t>21:0239:001010</t>
  </si>
  <si>
    <t>21:0239:001010:0003:0001:00</t>
  </si>
  <si>
    <t>105A  :951348:00:------:--</t>
  </si>
  <si>
    <t>21:0864:001073</t>
  </si>
  <si>
    <t>21:0239:001011</t>
  </si>
  <si>
    <t>21:0239:001011:0003:0001:00</t>
  </si>
  <si>
    <t>105A  :951349:00:------:--</t>
  </si>
  <si>
    <t>21:0864:001074</t>
  </si>
  <si>
    <t>21:0239:001012</t>
  </si>
  <si>
    <t>21:0239:001012:0003:0001:00</t>
  </si>
  <si>
    <t>105A  :951350:00:------:--</t>
  </si>
  <si>
    <t>21:0864:001075</t>
  </si>
  <si>
    <t>21:0239:001013</t>
  </si>
  <si>
    <t>21:0239:001013:0003:0001:00</t>
  </si>
  <si>
    <t>105A  :951351:00:------:--</t>
  </si>
  <si>
    <t>21:0864:001076</t>
  </si>
  <si>
    <t>21:0239:001014</t>
  </si>
  <si>
    <t>21:0239:001014:0003:0001:00</t>
  </si>
  <si>
    <t>105A  :951352:00:------:--</t>
  </si>
  <si>
    <t>21:0864:001077</t>
  </si>
  <si>
    <t>21:0239:001015</t>
  </si>
  <si>
    <t>21:0239:001015:0003:0001:00</t>
  </si>
  <si>
    <t>105A  :951353:00:------:--</t>
  </si>
  <si>
    <t>21:0864:001078</t>
  </si>
  <si>
    <t>21:0239:001016</t>
  </si>
  <si>
    <t>21:0239:001016:0003:0001:00</t>
  </si>
  <si>
    <t>105A  :951354:00:------:--</t>
  </si>
  <si>
    <t>21:0864:001079</t>
  </si>
  <si>
    <t>21:0239:001017</t>
  </si>
  <si>
    <t>21:0239:001017:0003:0001:00</t>
  </si>
  <si>
    <t>105A  :951355:00:------:--</t>
  </si>
  <si>
    <t>21:0864:001080</t>
  </si>
  <si>
    <t>21:0239:001018</t>
  </si>
  <si>
    <t>21:0239:001018:0003:0001:00</t>
  </si>
  <si>
    <t>105A  :951356:00:------:--</t>
  </si>
  <si>
    <t>21:0864:001081</t>
  </si>
  <si>
    <t>21:0239:001019</t>
  </si>
  <si>
    <t>21:0239:001019:0003:0001:00</t>
  </si>
  <si>
    <t>105A  :951357:00:------:--</t>
  </si>
  <si>
    <t>21:0864:001082</t>
  </si>
  <si>
    <t>21:0239:001020</t>
  </si>
  <si>
    <t>21:0239:001020:0003:0001:00</t>
  </si>
  <si>
    <t>105A  :951358:00:------:--</t>
  </si>
  <si>
    <t>21:0864:001083</t>
  </si>
  <si>
    <t>21:0239:001021</t>
  </si>
  <si>
    <t>21:0239:001021:0003:0001:00</t>
  </si>
  <si>
    <t>105A  :951359:00:------:--</t>
  </si>
  <si>
    <t>21:0864:001084</t>
  </si>
  <si>
    <t>21:0239:001022</t>
  </si>
  <si>
    <t>21:0239:001022:0003:0001:00</t>
  </si>
  <si>
    <t>105A  :951360:00:------:--</t>
  </si>
  <si>
    <t>21:0864:001085</t>
  </si>
  <si>
    <t>21:0239:001023</t>
  </si>
  <si>
    <t>21:0239:001023:0003:0001:00</t>
  </si>
  <si>
    <t>105A  :951362:00:------:--</t>
  </si>
  <si>
    <t>21:0864:001086</t>
  </si>
  <si>
    <t>21:0239:001024</t>
  </si>
  <si>
    <t>21:0239:001024:0003:0001:00</t>
  </si>
  <si>
    <t>105A  :951364:10:------:--</t>
  </si>
  <si>
    <t>21:0864:001087</t>
  </si>
  <si>
    <t>21:0239:001025</t>
  </si>
  <si>
    <t>21:0239:001025:0003:0001:00</t>
  </si>
  <si>
    <t>105A  :951365:20:951364:10</t>
  </si>
  <si>
    <t>21:0864:001088</t>
  </si>
  <si>
    <t>21:0239:001025:0004:0001:00</t>
  </si>
  <si>
    <t>105A  :951366:00:------:--</t>
  </si>
  <si>
    <t>21:0864:001089</t>
  </si>
  <si>
    <t>21:0239:001026</t>
  </si>
  <si>
    <t>21:0239:001026:0003:0001:00</t>
  </si>
  <si>
    <t>105A  :951367:00:------:--</t>
  </si>
  <si>
    <t>21:0864:001090</t>
  </si>
  <si>
    <t>21:0239:001027</t>
  </si>
  <si>
    <t>21:0239:001027:0003:0001:00</t>
  </si>
  <si>
    <t>105A  :951368:00:------:--</t>
  </si>
  <si>
    <t>21:0864:001091</t>
  </si>
  <si>
    <t>21:0239:001028</t>
  </si>
  <si>
    <t>21:0239:001028:0003:0001:00</t>
  </si>
  <si>
    <t>105A  :951369:00:------:--</t>
  </si>
  <si>
    <t>21:0864:001092</t>
  </si>
  <si>
    <t>21:0239:001029</t>
  </si>
  <si>
    <t>21:0239:001029:0003:0001:00</t>
  </si>
  <si>
    <t>105A  :951370:00:------:--</t>
  </si>
  <si>
    <t>21:0864:001093</t>
  </si>
  <si>
    <t>21:0239:001030</t>
  </si>
  <si>
    <t>21:0239:001030:0003:0001:00</t>
  </si>
  <si>
    <t>105A  :951371:00:------:--</t>
  </si>
  <si>
    <t>21:0864:001094</t>
  </si>
  <si>
    <t>21:0239:001031</t>
  </si>
  <si>
    <t>21:0239:001031:0003:0001:00</t>
  </si>
  <si>
    <t>105A  :951372:00:------:--</t>
  </si>
  <si>
    <t>21:0864:001095</t>
  </si>
  <si>
    <t>21:0239:001032</t>
  </si>
  <si>
    <t>21:0239:001032:0003:0001:00</t>
  </si>
  <si>
    <t>105A  :951373:00:------:--</t>
  </si>
  <si>
    <t>21:0864:001096</t>
  </si>
  <si>
    <t>21:0239:001033</t>
  </si>
  <si>
    <t>21:0239:001033:0003:0001:00</t>
  </si>
  <si>
    <t>105A  :951374:00:------:--</t>
  </si>
  <si>
    <t>21:0864:001097</t>
  </si>
  <si>
    <t>21:0239:001034</t>
  </si>
  <si>
    <t>21:0239:001034:0003:0001:00</t>
  </si>
  <si>
    <t>105A  :951375:00:------:--</t>
  </si>
  <si>
    <t>21:0864:001098</t>
  </si>
  <si>
    <t>21:0239:001035</t>
  </si>
  <si>
    <t>21:0239:001035:0003:0001:00</t>
  </si>
  <si>
    <t>105A  :951376:00:------:--</t>
  </si>
  <si>
    <t>21:0864:001099</t>
  </si>
  <si>
    <t>21:0239:001036</t>
  </si>
  <si>
    <t>21:0239:001036:0003:0001:00</t>
  </si>
  <si>
    <t>105A  :951377:00:------:--</t>
  </si>
  <si>
    <t>21:0864:001100</t>
  </si>
  <si>
    <t>21:0239:001037</t>
  </si>
  <si>
    <t>21:0239:001037:0003:0001:00</t>
  </si>
  <si>
    <t>105A  :951378:00:------:--</t>
  </si>
  <si>
    <t>21:0864:001101</t>
  </si>
  <si>
    <t>21:0239:001038</t>
  </si>
  <si>
    <t>21:0239:001038:0003:0001:00</t>
  </si>
  <si>
    <t>105A  :951379:00:------:--</t>
  </si>
  <si>
    <t>21:0864:001102</t>
  </si>
  <si>
    <t>21:0239:001039</t>
  </si>
  <si>
    <t>21:0239:001039:0003:0001:00</t>
  </si>
  <si>
    <t>105A  :951380:00:------:--</t>
  </si>
  <si>
    <t>21:0864:001103</t>
  </si>
  <si>
    <t>21:0239:001040</t>
  </si>
  <si>
    <t>21:0239:001040:0003:0001:00</t>
  </si>
  <si>
    <t>105A  :951382:10:------:--</t>
  </si>
  <si>
    <t>21:0864:001104</t>
  </si>
  <si>
    <t>21:0239:001041</t>
  </si>
  <si>
    <t>21:0239:001041:0003:0001:00</t>
  </si>
  <si>
    <t>105A  :951383:20:951382:10</t>
  </si>
  <si>
    <t>21:0864:001105</t>
  </si>
  <si>
    <t>21:0239:001041:0004:0001:00</t>
  </si>
  <si>
    <t>105A  :951384:00:------:--</t>
  </si>
  <si>
    <t>21:0864:001106</t>
  </si>
  <si>
    <t>21:0239:001042</t>
  </si>
  <si>
    <t>21:0239:001042:0003:0001:00</t>
  </si>
  <si>
    <t>105A  :951385:00:------:--</t>
  </si>
  <si>
    <t>21:0864:001107</t>
  </si>
  <si>
    <t>21:0239:001043</t>
  </si>
  <si>
    <t>21:0239:001043:0003:0001:00</t>
  </si>
  <si>
    <t>105A  :951387:00:------:--</t>
  </si>
  <si>
    <t>21:0864:001108</t>
  </si>
  <si>
    <t>21:0239:001044</t>
  </si>
  <si>
    <t>21:0239:001044:0003:0001:00</t>
  </si>
  <si>
    <t>105A  :951388:00:------:--</t>
  </si>
  <si>
    <t>21:0864:001109</t>
  </si>
  <si>
    <t>21:0239:001045</t>
  </si>
  <si>
    <t>21:0239:001045:0003:0001:00</t>
  </si>
  <si>
    <t>105A  :951389:00:------:--</t>
  </si>
  <si>
    <t>21:0864:001110</t>
  </si>
  <si>
    <t>21:0239:001046</t>
  </si>
  <si>
    <t>21:0239:001046:0003:0001:00</t>
  </si>
  <si>
    <t>105A  :951390:00:------:--</t>
  </si>
  <si>
    <t>21:0864:001111</t>
  </si>
  <si>
    <t>21:0239:001047</t>
  </si>
  <si>
    <t>21:0239:001047:0003:0001:00</t>
  </si>
  <si>
    <t>105A  :951391:00:------:--</t>
  </si>
  <si>
    <t>21:0864:001112</t>
  </si>
  <si>
    <t>21:0239:001048</t>
  </si>
  <si>
    <t>21:0239:001048:0003:0001:00</t>
  </si>
  <si>
    <t>105A  :951392:00:------:--</t>
  </si>
  <si>
    <t>21:0864:001113</t>
  </si>
  <si>
    <t>21:0239:001049</t>
  </si>
  <si>
    <t>21:0239:001049:0003:0001:00</t>
  </si>
  <si>
    <t>105A  :951393:00:------:--</t>
  </si>
  <si>
    <t>21:0864:001114</t>
  </si>
  <si>
    <t>21:0239:001050</t>
  </si>
  <si>
    <t>21:0239:001050:0003:0001:00</t>
  </si>
  <si>
    <t>105A  :951394:00:------:--</t>
  </si>
  <si>
    <t>21:0864:001115</t>
  </si>
  <si>
    <t>21:0239:001051</t>
  </si>
  <si>
    <t>21:0239:001051:0003:0001:00</t>
  </si>
  <si>
    <t>105A  :951395:00:------:--</t>
  </si>
  <si>
    <t>21:0864:001116</t>
  </si>
  <si>
    <t>21:0239:001052</t>
  </si>
  <si>
    <t>21:0239:001052:0003:0001:00</t>
  </si>
  <si>
    <t>105A  :951396:00:------:--</t>
  </si>
  <si>
    <t>21:0864:001117</t>
  </si>
  <si>
    <t>21:0239:001053</t>
  </si>
  <si>
    <t>21:0239:001053:0003:0001:00</t>
  </si>
  <si>
    <t>105A  :951397:00:------:--</t>
  </si>
  <si>
    <t>21:0864:001118</t>
  </si>
  <si>
    <t>21:0239:001054</t>
  </si>
  <si>
    <t>21:0239:001054:0003:0001:00</t>
  </si>
  <si>
    <t>105A  :951398:00:------:--</t>
  </si>
  <si>
    <t>21:0864:001119</t>
  </si>
  <si>
    <t>21:0239:001055</t>
  </si>
  <si>
    <t>21:0239:001055:0003:0001:00</t>
  </si>
  <si>
    <t>105A  :951399:00:------:--</t>
  </si>
  <si>
    <t>21:0864:001120</t>
  </si>
  <si>
    <t>21:0239:001056</t>
  </si>
  <si>
    <t>21:0239:001056:0003:0001:00</t>
  </si>
  <si>
    <t>105A  :951400:00:------:--</t>
  </si>
  <si>
    <t>21:0864:001121</t>
  </si>
  <si>
    <t>21:0239:001057</t>
  </si>
  <si>
    <t>21:0239:001057:0003:0001:00</t>
  </si>
  <si>
    <t>105A  :951402:10:------:--</t>
  </si>
  <si>
    <t>21:0864:001122</t>
  </si>
  <si>
    <t>21:0239:001058</t>
  </si>
  <si>
    <t>21:0239:001058:0003:0001:00</t>
  </si>
  <si>
    <t>105A  :951403:20:951402:10</t>
  </si>
  <si>
    <t>21:0864:001123</t>
  </si>
  <si>
    <t>21:0239:001058:0004:0001:00</t>
  </si>
  <si>
    <t>105A  :951404:00:------:--</t>
  </si>
  <si>
    <t>21:0864:001124</t>
  </si>
  <si>
    <t>21:0239:001059</t>
  </si>
  <si>
    <t>21:0239:001059:0003:0001:00</t>
  </si>
  <si>
    <t>105A  :951405:00:------:--</t>
  </si>
  <si>
    <t>21:0864:001125</t>
  </si>
  <si>
    <t>21:0239:001060</t>
  </si>
  <si>
    <t>21:0239:001060:0003:0001:00</t>
  </si>
  <si>
    <t>105A  :951406:00:------:--</t>
  </si>
  <si>
    <t>21:0864:001126</t>
  </si>
  <si>
    <t>21:0239:001061</t>
  </si>
  <si>
    <t>21:0239:001061:0003:0001:00</t>
  </si>
  <si>
    <t>105A  :951407:00:------:--</t>
  </si>
  <si>
    <t>21:0864:001127</t>
  </si>
  <si>
    <t>21:0239:001062</t>
  </si>
  <si>
    <t>21:0239:001062:0003:0001:00</t>
  </si>
  <si>
    <t>105A  :951408:00:------:--</t>
  </si>
  <si>
    <t>21:0864:001128</t>
  </si>
  <si>
    <t>21:0239:001063</t>
  </si>
  <si>
    <t>21:0239:001063:0003:0001:00</t>
  </si>
  <si>
    <t>105A  :951409:00:------:--</t>
  </si>
  <si>
    <t>21:0864:001129</t>
  </si>
  <si>
    <t>21:0239:001064</t>
  </si>
  <si>
    <t>21:0239:001064:0003:0001:00</t>
  </si>
  <si>
    <t>105A  :951410:00:------:--</t>
  </si>
  <si>
    <t>21:0864:001130</t>
  </si>
  <si>
    <t>21:0239:001065</t>
  </si>
  <si>
    <t>21:0239:001065:0003:0001:00</t>
  </si>
  <si>
    <t>105A  :951411:00:------:--</t>
  </si>
  <si>
    <t>21:0864:001131</t>
  </si>
  <si>
    <t>21:0239:001066</t>
  </si>
  <si>
    <t>21:0239:001066:0003:0001:00</t>
  </si>
  <si>
    <t>105A  :951412:00:------:--</t>
  </si>
  <si>
    <t>21:0864:001132</t>
  </si>
  <si>
    <t>21:0239:001067</t>
  </si>
  <si>
    <t>21:0239:001067:0003:0001:00</t>
  </si>
  <si>
    <t>105A  :951413:00:------:--</t>
  </si>
  <si>
    <t>21:0864:001133</t>
  </si>
  <si>
    <t>21:0239:001068</t>
  </si>
  <si>
    <t>21:0239:001068:0003:0001:00</t>
  </si>
  <si>
    <t>105A  :951414:00:------:--</t>
  </si>
  <si>
    <t>21:0864:001134</t>
  </si>
  <si>
    <t>21:0239:001069</t>
  </si>
  <si>
    <t>21:0239:001069:0003:0001:00</t>
  </si>
  <si>
    <t>105A  :951415:00:------:--</t>
  </si>
  <si>
    <t>21:0864:001135</t>
  </si>
  <si>
    <t>21:0239:001070</t>
  </si>
  <si>
    <t>21:0239:001070:0003:0001:00</t>
  </si>
  <si>
    <t>105A  :951416:00:------:--</t>
  </si>
  <si>
    <t>21:0864:001136</t>
  </si>
  <si>
    <t>21:0239:001071</t>
  </si>
  <si>
    <t>21:0239:001071:0003:0001:00</t>
  </si>
  <si>
    <t>105A  :951418:00:------:--</t>
  </si>
  <si>
    <t>21:0864:001137</t>
  </si>
  <si>
    <t>21:0239:001072</t>
  </si>
  <si>
    <t>21:0239:001072:0003:0001:00</t>
  </si>
  <si>
    <t>105A  :951419:00:------:--</t>
  </si>
  <si>
    <t>21:0864:001138</t>
  </si>
  <si>
    <t>21:0239:001073</t>
  </si>
  <si>
    <t>21:0239:001073:0003:0001:00</t>
  </si>
  <si>
    <t>105A  :951420:00:------:--</t>
  </si>
  <si>
    <t>21:0864:001139</t>
  </si>
  <si>
    <t>21:0239:001074</t>
  </si>
  <si>
    <t>21:0239:001074:0003:0001:00</t>
  </si>
  <si>
    <t>3.9</t>
  </si>
  <si>
    <t>105A  :951422:00:------:--</t>
  </si>
  <si>
    <t>21:0864:001140</t>
  </si>
  <si>
    <t>21:0239:001075</t>
  </si>
  <si>
    <t>21:0239:001075:0003:0001:00</t>
  </si>
  <si>
    <t>105A  :951423:10:------:--</t>
  </si>
  <si>
    <t>21:0864:001141</t>
  </si>
  <si>
    <t>21:0239:001076</t>
  </si>
  <si>
    <t>21:0239:001076:0003:0001:00</t>
  </si>
  <si>
    <t>105A  :951424:20:951423:10</t>
  </si>
  <si>
    <t>21:0864:001142</t>
  </si>
  <si>
    <t>21:0239:001076:0004:0001:00</t>
  </si>
  <si>
    <t>105A  :951425:00:------:--</t>
  </si>
  <si>
    <t>21:0864:001143</t>
  </si>
  <si>
    <t>21:0239:001077</t>
  </si>
  <si>
    <t>21:0239:001077:0003:0001:00</t>
  </si>
  <si>
    <t>105A  :951426:00:------:--</t>
  </si>
  <si>
    <t>21:0864:001144</t>
  </si>
  <si>
    <t>21:0239:001078</t>
  </si>
  <si>
    <t>21:0239:001078:0003:0001:00</t>
  </si>
  <si>
    <t>105A  :951427:00:------:--</t>
  </si>
  <si>
    <t>21:0864:001145</t>
  </si>
  <si>
    <t>21:0239:001079</t>
  </si>
  <si>
    <t>21:0239:001079:0003:0001:00</t>
  </si>
  <si>
    <t>105A  :951428:00:------:--</t>
  </si>
  <si>
    <t>21:0864:001146</t>
  </si>
  <si>
    <t>21:0239:001080</t>
  </si>
  <si>
    <t>21:0239:001080:0003:0001:00</t>
  </si>
  <si>
    <t>105A  :951430:00:------:--</t>
  </si>
  <si>
    <t>21:0864:001147</t>
  </si>
  <si>
    <t>21:0239:001081</t>
  </si>
  <si>
    <t>21:0239:001081:0003:0001:00</t>
  </si>
  <si>
    <t>105A  :951431:00:------:--</t>
  </si>
  <si>
    <t>21:0864:001148</t>
  </si>
  <si>
    <t>21:0239:001082</t>
  </si>
  <si>
    <t>21:0239:001082:0003:0001:00</t>
  </si>
  <si>
    <t>105A  :951432:00:------:--</t>
  </si>
  <si>
    <t>21:0864:001149</t>
  </si>
  <si>
    <t>21:0239:001083</t>
  </si>
  <si>
    <t>21:0239:001083:0003:0001:00</t>
  </si>
  <si>
    <t>105A  :951433:00:------:--</t>
  </si>
  <si>
    <t>21:0864:001150</t>
  </si>
  <si>
    <t>21:0239:001084</t>
  </si>
  <si>
    <t>21:0239:001084:0003:0001:00</t>
  </si>
  <si>
    <t>105A  :951434:00:------:--</t>
  </si>
  <si>
    <t>21:0864:001151</t>
  </si>
  <si>
    <t>21:0239:001085</t>
  </si>
  <si>
    <t>21:0239:001085:0003:0001:00</t>
  </si>
  <si>
    <t>105A  :951435:00:------:--</t>
  </si>
  <si>
    <t>21:0864:001152</t>
  </si>
  <si>
    <t>21:0239:001086</t>
  </si>
  <si>
    <t>21:0239:001086:0003:0001:00</t>
  </si>
  <si>
    <t>105A  :951436:00:------:--</t>
  </si>
  <si>
    <t>21:0864:001153</t>
  </si>
  <si>
    <t>21:0239:001087</t>
  </si>
  <si>
    <t>21:0239:001087:0003:0001:00</t>
  </si>
  <si>
    <t>105A  :951437:00:------:--</t>
  </si>
  <si>
    <t>21:0864:001154</t>
  </si>
  <si>
    <t>21:0239:001088</t>
  </si>
  <si>
    <t>21:0239:001088:0003:0001:00</t>
  </si>
  <si>
    <t>105A  :951438:00:------:--</t>
  </si>
  <si>
    <t>21:0864:001155</t>
  </si>
  <si>
    <t>21:0239:001089</t>
  </si>
  <si>
    <t>21:0239:001089:0003:0001:00</t>
  </si>
  <si>
    <t>105A  :951439:00:------:--</t>
  </si>
  <si>
    <t>21:0864:001156</t>
  </si>
  <si>
    <t>21:0239:001090</t>
  </si>
  <si>
    <t>21:0239:001090:0003:0001:00</t>
  </si>
  <si>
    <t>105A  :951440:00:------:--</t>
  </si>
  <si>
    <t>21:0864:001157</t>
  </si>
  <si>
    <t>21:0239:001091</t>
  </si>
  <si>
    <t>21:0239:001091:0003:0001:00</t>
  </si>
  <si>
    <t>105A  :951442:10:------:--</t>
  </si>
  <si>
    <t>21:0864:001158</t>
  </si>
  <si>
    <t>21:0239:001092</t>
  </si>
  <si>
    <t>21:0239:001092:0003:0001:00</t>
  </si>
  <si>
    <t>105A  :951443:20:951442:10</t>
  </si>
  <si>
    <t>21:0864:001159</t>
  </si>
  <si>
    <t>21:0239:001092:0004:0001:00</t>
  </si>
  <si>
    <t>2.15</t>
  </si>
  <si>
    <t>105A  :952002:00:------:--</t>
  </si>
  <si>
    <t>21:0864:001160</t>
  </si>
  <si>
    <t>21:0239:001093</t>
  </si>
  <si>
    <t>21:0239:001093:0003:0001:00</t>
  </si>
  <si>
    <t>105A  :952003:00:------:--</t>
  </si>
  <si>
    <t>21:0864:001161</t>
  </si>
  <si>
    <t>21:0239:001094</t>
  </si>
  <si>
    <t>21:0239:001094:0003:0001:00</t>
  </si>
  <si>
    <t>105A  :952004:00:------:--</t>
  </si>
  <si>
    <t>21:0864:001162</t>
  </si>
  <si>
    <t>21:0239:001095</t>
  </si>
  <si>
    <t>21:0239:001095:0003:0001:00</t>
  </si>
  <si>
    <t>105A  :952005:00:------:--</t>
  </si>
  <si>
    <t>21:0864:001163</t>
  </si>
  <si>
    <t>21:0239:001096</t>
  </si>
  <si>
    <t>21:0239:001096:0003:0001:00</t>
  </si>
  <si>
    <t>105A  :952006:10:------:--</t>
  </si>
  <si>
    <t>21:0864:001164</t>
  </si>
  <si>
    <t>21:0239:001097</t>
  </si>
  <si>
    <t>21:0239:001097:0003:0001:00</t>
  </si>
  <si>
    <t>105A  :952007:20:952006:10</t>
  </si>
  <si>
    <t>21:0864:001165</t>
  </si>
  <si>
    <t>21:0239:001097:0004:0001:00</t>
  </si>
  <si>
    <t>105A  :952008:00:------:--</t>
  </si>
  <si>
    <t>21:0864:001166</t>
  </si>
  <si>
    <t>21:0239:001098</t>
  </si>
  <si>
    <t>21:0239:001098:0003:0001:00</t>
  </si>
  <si>
    <t>105A  :952009:00:------:--</t>
  </si>
  <si>
    <t>21:0864:001167</t>
  </si>
  <si>
    <t>21:0239:001099</t>
  </si>
  <si>
    <t>21:0239:001099:0003:0001:00</t>
  </si>
  <si>
    <t>105A  :952010:00:------:--</t>
  </si>
  <si>
    <t>21:0864:001168</t>
  </si>
  <si>
    <t>21:0239:001100</t>
  </si>
  <si>
    <t>21:0239:001100:0003:0001:00</t>
  </si>
  <si>
    <t>105A  :952022:10:------:--</t>
  </si>
  <si>
    <t>21:0864:001169</t>
  </si>
  <si>
    <t>21:0239:001101</t>
  </si>
  <si>
    <t>21:0239:001101:0003:0001:00</t>
  </si>
  <si>
    <t>105A  :952023:20:952022:10</t>
  </si>
  <si>
    <t>21:0864:001170</t>
  </si>
  <si>
    <t>21:0239:001101:0004:0001:00</t>
  </si>
  <si>
    <t>105A  :952024:00:------:--</t>
  </si>
  <si>
    <t>21:0864:001171</t>
  </si>
  <si>
    <t>21:0239:001102</t>
  </si>
  <si>
    <t>21:0239:001102:0003:0001:00</t>
  </si>
  <si>
    <t>105A  :952025:00:------:--</t>
  </si>
  <si>
    <t>21:0864:001172</t>
  </si>
  <si>
    <t>21:0239:001103</t>
  </si>
  <si>
    <t>21:0239:001103:0003:0001:00</t>
  </si>
  <si>
    <t>105A  :952026:00:------:--</t>
  </si>
  <si>
    <t>21:0864:001173</t>
  </si>
  <si>
    <t>21:0239:001104</t>
  </si>
  <si>
    <t>21:0239:001104:0003:0001:00</t>
  </si>
  <si>
    <t>105A  :952027:00:------:--</t>
  </si>
  <si>
    <t>21:0864:001174</t>
  </si>
  <si>
    <t>21:0239:001105</t>
  </si>
  <si>
    <t>21:0239:001105:0003:0001:00</t>
  </si>
  <si>
    <t>105A  :952028:00:------:--</t>
  </si>
  <si>
    <t>21:0864:001175</t>
  </si>
  <si>
    <t>21:0239:001106</t>
  </si>
  <si>
    <t>21:0239:001106:0003:0001:00</t>
  </si>
  <si>
    <t>105A  :952029:00:------:--</t>
  </si>
  <si>
    <t>21:0864:001176</t>
  </si>
  <si>
    <t>21:0239:001107</t>
  </si>
  <si>
    <t>21:0239:001107:0003:0001:00</t>
  </si>
  <si>
    <t>105A  :952030:00:------:--</t>
  </si>
  <si>
    <t>21:0864:001177</t>
  </si>
  <si>
    <t>21:0239:001108</t>
  </si>
  <si>
    <t>21:0239:001108:0003:0001:00</t>
  </si>
  <si>
    <t>105A  :952031:00:------:--</t>
  </si>
  <si>
    <t>21:0864:001178</t>
  </si>
  <si>
    <t>21:0239:001109</t>
  </si>
  <si>
    <t>21:0239:001109:0003:0001:00</t>
  </si>
  <si>
    <t>105A  :952032:00:------:--</t>
  </si>
  <si>
    <t>21:0864:001179</t>
  </si>
  <si>
    <t>21:0239:001110</t>
  </si>
  <si>
    <t>21:0239:001110:0003:0001:00</t>
  </si>
  <si>
    <t>105A  :952033:00:------:--</t>
  </si>
  <si>
    <t>21:0864:001180</t>
  </si>
  <si>
    <t>21:0239:001111</t>
  </si>
  <si>
    <t>21:0239:001111:0003:0001:00</t>
  </si>
  <si>
    <t>105A  :952034:00:------:--</t>
  </si>
  <si>
    <t>21:0864:001181</t>
  </si>
  <si>
    <t>21:0239:001112</t>
  </si>
  <si>
    <t>21:0239:001112:0003:0001:00</t>
  </si>
  <si>
    <t>105A  :952035:00:------:--</t>
  </si>
  <si>
    <t>21:0864:001182</t>
  </si>
  <si>
    <t>21:0239:001113</t>
  </si>
  <si>
    <t>21:0239:001113:0003:0001:00</t>
  </si>
  <si>
    <t>105A  :952036:00:------:--</t>
  </si>
  <si>
    <t>21:0864:001183</t>
  </si>
  <si>
    <t>21:0239:001114</t>
  </si>
  <si>
    <t>21:0239:001114:0003:0001:00</t>
  </si>
  <si>
    <t>105A  :952037:00:------:--</t>
  </si>
  <si>
    <t>21:0864:001184</t>
  </si>
  <si>
    <t>21:0239:001115</t>
  </si>
  <si>
    <t>21:0239:001115:0003:0001:00</t>
  </si>
  <si>
    <t>105A  :952039:00:------:--</t>
  </si>
  <si>
    <t>21:0864:001185</t>
  </si>
  <si>
    <t>21:0239:001116</t>
  </si>
  <si>
    <t>21:0239:001116:0003:0001:00</t>
  </si>
  <si>
    <t>105A  :952040:00:------:--</t>
  </si>
  <si>
    <t>21:0864:001186</t>
  </si>
  <si>
    <t>21:0239:001117</t>
  </si>
  <si>
    <t>21:0239:001117:0003:0001:00</t>
  </si>
  <si>
    <t>068G  :961002:00:------:--</t>
  </si>
  <si>
    <t>21:0873:000001</t>
  </si>
  <si>
    <t>21:0245:000001</t>
  </si>
  <si>
    <t>21:0245:000001:0003:0001:00</t>
  </si>
  <si>
    <t>068G  :961003:00:------:--</t>
  </si>
  <si>
    <t>21:0873:000002</t>
  </si>
  <si>
    <t>21:0245:000002</t>
  </si>
  <si>
    <t>21:0245:000002:0003:0001:00</t>
  </si>
  <si>
    <t>068G  :961004:00:------:--</t>
  </si>
  <si>
    <t>21:0873:000003</t>
  </si>
  <si>
    <t>21:0245:000003</t>
  </si>
  <si>
    <t>21:0245:000003:0003:0001:00</t>
  </si>
  <si>
    <t>068G  :961005:00:------:--</t>
  </si>
  <si>
    <t>21:0873:000004</t>
  </si>
  <si>
    <t>21:0245:000004</t>
  </si>
  <si>
    <t>21:0245:000004:0003:0001:00</t>
  </si>
  <si>
    <t>068G  :961006:00:------:--</t>
  </si>
  <si>
    <t>21:0873:000005</t>
  </si>
  <si>
    <t>21:0245:000005</t>
  </si>
  <si>
    <t>21:0245:000005:0003:0001:00</t>
  </si>
  <si>
    <t>068G  :961007:10:------:--</t>
  </si>
  <si>
    <t>21:0873:000006</t>
  </si>
  <si>
    <t>21:0245:000006</t>
  </si>
  <si>
    <t>21:0245:000006:0003:0001:00</t>
  </si>
  <si>
    <t>068G  :961008:20:961007:10</t>
  </si>
  <si>
    <t>21:0873:000007</t>
  </si>
  <si>
    <t>21:0245:000006:0004:0001:00</t>
  </si>
  <si>
    <t>068G  :961009:00:------:--</t>
  </si>
  <si>
    <t>21:0873:000008</t>
  </si>
  <si>
    <t>21:0245:000007</t>
  </si>
  <si>
    <t>21:0245:000007:0003:0001:00</t>
  </si>
  <si>
    <t>068G  :961010:00:------:--</t>
  </si>
  <si>
    <t>21:0873:000009</t>
  </si>
  <si>
    <t>21:0245:000008</t>
  </si>
  <si>
    <t>21:0245:000008:0003:0001:00</t>
  </si>
  <si>
    <t>068G  :961011:00:------:--</t>
  </si>
  <si>
    <t>21:0873:000010</t>
  </si>
  <si>
    <t>21:0245:000009</t>
  </si>
  <si>
    <t>21:0245:000009:0003:0001:00</t>
  </si>
  <si>
    <t>068G  :961012:00:------:--</t>
  </si>
  <si>
    <t>21:0873:000011</t>
  </si>
  <si>
    <t>21:0245:000010</t>
  </si>
  <si>
    <t>21:0245:000010:0003:0001:00</t>
  </si>
  <si>
    <t>068G  :961013:00:------:--</t>
  </si>
  <si>
    <t>21:0873:000012</t>
  </si>
  <si>
    <t>21:0245:000011</t>
  </si>
  <si>
    <t>21:0245:000011:0003:0001:00</t>
  </si>
  <si>
    <t>068G  :961014:00:------:--</t>
  </si>
  <si>
    <t>21:0873:000013</t>
  </si>
  <si>
    <t>21:0245:000012</t>
  </si>
  <si>
    <t>21:0245:000012:0003:0001:00</t>
  </si>
  <si>
    <t>068G  :961015:00:------:--</t>
  </si>
  <si>
    <t>21:0873:000014</t>
  </si>
  <si>
    <t>21:0245:000013</t>
  </si>
  <si>
    <t>21:0245:000013:0003:0001:00</t>
  </si>
  <si>
    <t>068G  :961016:90</t>
  </si>
  <si>
    <t>21:0873:000015</t>
  </si>
  <si>
    <t>068G  :961017:00:------:--</t>
  </si>
  <si>
    <t>21:0873:000016</t>
  </si>
  <si>
    <t>21:0245:000014</t>
  </si>
  <si>
    <t>21:0245:000014:0003:0001:00</t>
  </si>
  <si>
    <t>068G  :961018:00:------:--</t>
  </si>
  <si>
    <t>21:0873:000017</t>
  </si>
  <si>
    <t>21:0245:000015</t>
  </si>
  <si>
    <t>21:0245:000015:0003:0001:00</t>
  </si>
  <si>
    <t>068G  :961019:00:------:--</t>
  </si>
  <si>
    <t>21:0873:000018</t>
  </si>
  <si>
    <t>21:0245:000016</t>
  </si>
  <si>
    <t>21:0245:000016:0003:0001:00</t>
  </si>
  <si>
    <t>068G  :961020:00:------:--</t>
  </si>
  <si>
    <t>21:0873:000019</t>
  </si>
  <si>
    <t>21:0245:000017</t>
  </si>
  <si>
    <t>21:0245:000017:0003:0001:00</t>
  </si>
  <si>
    <t>068G  :961022:00:------:--</t>
  </si>
  <si>
    <t>21:0873:000020</t>
  </si>
  <si>
    <t>21:0245:000018</t>
  </si>
  <si>
    <t>21:0245:000018:0003:0001:00</t>
  </si>
  <si>
    <t>068G  :961023:00:------:--</t>
  </si>
  <si>
    <t>21:0873:000021</t>
  </si>
  <si>
    <t>21:0245:000019</t>
  </si>
  <si>
    <t>21:0245:000019:0003:0001:00</t>
  </si>
  <si>
    <t>068G  :961024:00:------:--</t>
  </si>
  <si>
    <t>21:0873:000022</t>
  </si>
  <si>
    <t>21:0245:000020</t>
  </si>
  <si>
    <t>21:0245:000020:0003:0001:00</t>
  </si>
  <si>
    <t>068G  :961025:10:------:--</t>
  </si>
  <si>
    <t>21:0873:000023</t>
  </si>
  <si>
    <t>21:0245:000021</t>
  </si>
  <si>
    <t>21:0245:000021:0003:0001:00</t>
  </si>
  <si>
    <t>068G  :961026:90</t>
  </si>
  <si>
    <t>21:0873:000024</t>
  </si>
  <si>
    <t>068G  :961027:20:961025:10</t>
  </si>
  <si>
    <t>21:0873:000025</t>
  </si>
  <si>
    <t>21:0245:000021:0004:0001:00</t>
  </si>
  <si>
    <t>068G  :961028:00:------:--</t>
  </si>
  <si>
    <t>21:0873:000026</t>
  </si>
  <si>
    <t>21:0245:000022</t>
  </si>
  <si>
    <t>21:0245:000022:0003:0001:00</t>
  </si>
  <si>
    <t>068G  :961029:00:------:--</t>
  </si>
  <si>
    <t>21:0873:000027</t>
  </si>
  <si>
    <t>21:0245:000023</t>
  </si>
  <si>
    <t>21:0245:000023:0003:0001:00</t>
  </si>
  <si>
    <t>068G  :961030:00:------:--</t>
  </si>
  <si>
    <t>21:0873:000028</t>
  </si>
  <si>
    <t>21:0245:000024</t>
  </si>
  <si>
    <t>21:0245:000024:0003:0001:00</t>
  </si>
  <si>
    <t>068G  :961031:00:------:--</t>
  </si>
  <si>
    <t>21:0873:000029</t>
  </si>
  <si>
    <t>21:0245:000025</t>
  </si>
  <si>
    <t>21:0245:000025:0003:0001:00</t>
  </si>
  <si>
    <t>068G  :961032:00:------:--</t>
  </si>
  <si>
    <t>21:0873:000030</t>
  </si>
  <si>
    <t>21:0245:000026</t>
  </si>
  <si>
    <t>21:0245:000026:0003:0001:00</t>
  </si>
  <si>
    <t>068G  :961033:10:------:--</t>
  </si>
  <si>
    <t>21:0873:000031</t>
  </si>
  <si>
    <t>21:0245:000027</t>
  </si>
  <si>
    <t>21:0245:000027:0003:0001:00</t>
  </si>
  <si>
    <t>068G  :961034:20:961033:10</t>
  </si>
  <si>
    <t>21:0873:000032</t>
  </si>
  <si>
    <t>21:0245:000027:0004:0001:00</t>
  </si>
  <si>
    <t>068G  :961035:00:------:--</t>
  </si>
  <si>
    <t>21:0873:000033</t>
  </si>
  <si>
    <t>21:0245:000028</t>
  </si>
  <si>
    <t>21:0245:000028:0003:0001:00</t>
  </si>
  <si>
    <t>068G  :961036:00:------:--</t>
  </si>
  <si>
    <t>21:0873:000034</t>
  </si>
  <si>
    <t>21:0245:000029</t>
  </si>
  <si>
    <t>21:0245:000029:0003:0001:00</t>
  </si>
  <si>
    <t>068G  :961037:00:------:--</t>
  </si>
  <si>
    <t>21:0873:000035</t>
  </si>
  <si>
    <t>21:0245:000030</t>
  </si>
  <si>
    <t>21:0245:000030:0003:0001:00</t>
  </si>
  <si>
    <t>068G  :961038:00:------:--</t>
  </si>
  <si>
    <t>21:0873:000036</t>
  </si>
  <si>
    <t>21:0245:000031</t>
  </si>
  <si>
    <t>21:0245:000031:0003:0001:00</t>
  </si>
  <si>
    <t>068G  :961039:00:------:--</t>
  </si>
  <si>
    <t>21:0873:000037</t>
  </si>
  <si>
    <t>21:0245:000032</t>
  </si>
  <si>
    <t>21:0245:000032:0003:0001:00</t>
  </si>
  <si>
    <t>068G  :961040:00:------:--</t>
  </si>
  <si>
    <t>21:0873:000038</t>
  </si>
  <si>
    <t>21:0245:000033</t>
  </si>
  <si>
    <t>21:0245:000033:0003:0001:00</t>
  </si>
  <si>
    <t>068G  :961042:00:------:--</t>
  </si>
  <si>
    <t>21:0873:000039</t>
  </si>
  <si>
    <t>21:0245:000034</t>
  </si>
  <si>
    <t>21:0245:000034:0003:0001:00</t>
  </si>
  <si>
    <t>068G  :961043:90</t>
  </si>
  <si>
    <t>21:0873:000040</t>
  </si>
  <si>
    <t>068G  :961044:00:------:--</t>
  </si>
  <si>
    <t>21:0873:000041</t>
  </si>
  <si>
    <t>21:0245:000035</t>
  </si>
  <si>
    <t>21:0245:000035:0003:0001:00</t>
  </si>
  <si>
    <t>068G  :961045:00:------:--</t>
  </si>
  <si>
    <t>21:0873:000042</t>
  </si>
  <si>
    <t>21:0245:000036</t>
  </si>
  <si>
    <t>21:0245:000036:0003:0001:00</t>
  </si>
  <si>
    <t>068G  :961046:00:------:--</t>
  </si>
  <si>
    <t>21:0873:000043</t>
  </si>
  <si>
    <t>21:0245:000037</t>
  </si>
  <si>
    <t>21:0245:000037:0003:0001:00</t>
  </si>
  <si>
    <t>068G  :961047:10:------:--</t>
  </si>
  <si>
    <t>21:0873:000044</t>
  </si>
  <si>
    <t>21:0245:000038</t>
  </si>
  <si>
    <t>21:0245:000038:0003:0001:00</t>
  </si>
  <si>
    <t>068G  :961048:20:961047:10</t>
  </si>
  <si>
    <t>21:0873:000045</t>
  </si>
  <si>
    <t>21:0245:000038:0004:0001:00</t>
  </si>
  <si>
    <t>068G  :961049:00:------:--</t>
  </si>
  <si>
    <t>21:0873:000046</t>
  </si>
  <si>
    <t>21:0245:000039</t>
  </si>
  <si>
    <t>21:0245:000039:0003:0001:00</t>
  </si>
  <si>
    <t>068G  :961050:00:------:--</t>
  </si>
  <si>
    <t>21:0873:000047</t>
  </si>
  <si>
    <t>21:0245:000040</t>
  </si>
  <si>
    <t>21:0245:000040:0003:0001:00</t>
  </si>
  <si>
    <t>068G  :961051:00:------:--</t>
  </si>
  <si>
    <t>21:0873:000048</t>
  </si>
  <si>
    <t>21:0245:000041</t>
  </si>
  <si>
    <t>21:0245:000041:0003:0001:00</t>
  </si>
  <si>
    <t>068G  :961052:00:------:--</t>
  </si>
  <si>
    <t>21:0873:000049</t>
  </si>
  <si>
    <t>21:0245:000042</t>
  </si>
  <si>
    <t>21:0245:000042:0003:0001:00</t>
  </si>
  <si>
    <t>068G  :961053:00:------:--</t>
  </si>
  <si>
    <t>21:0873:000050</t>
  </si>
  <si>
    <t>21:0245:000043</t>
  </si>
  <si>
    <t>21:0245:000043:0003:0001:00</t>
  </si>
  <si>
    <t>068G  :961054:00:------:--</t>
  </si>
  <si>
    <t>21:0873:000051</t>
  </si>
  <si>
    <t>21:0245:000044</t>
  </si>
  <si>
    <t>21:0245:000044:0003:0001:00</t>
  </si>
  <si>
    <t>068G  :961055:00:------:--</t>
  </si>
  <si>
    <t>21:0873:000052</t>
  </si>
  <si>
    <t>21:0245:000045</t>
  </si>
  <si>
    <t>21:0245:000045:0003:0001:00</t>
  </si>
  <si>
    <t>068G  :961056:00:------:--</t>
  </si>
  <si>
    <t>21:0873:000053</t>
  </si>
  <si>
    <t>21:0245:000046</t>
  </si>
  <si>
    <t>21:0245:000046:0003:0001:00</t>
  </si>
  <si>
    <t>068G  :961057:00:------:--</t>
  </si>
  <si>
    <t>21:0873:000054</t>
  </si>
  <si>
    <t>21:0245:000047</t>
  </si>
  <si>
    <t>21:0245:000047:0003:0001:00</t>
  </si>
  <si>
    <t>068G  :961058:00:------:--</t>
  </si>
  <si>
    <t>21:0873:000055</t>
  </si>
  <si>
    <t>21:0245:000048</t>
  </si>
  <si>
    <t>21:0245:000048:0003:0001:00</t>
  </si>
  <si>
    <t>068G  :961059:00:------:--</t>
  </si>
  <si>
    <t>21:0873:000056</t>
  </si>
  <si>
    <t>21:0245:000049</t>
  </si>
  <si>
    <t>21:0245:000049:0003:0001:00</t>
  </si>
  <si>
    <t>068G  :961060:00:------:--</t>
  </si>
  <si>
    <t>21:0873:000057</t>
  </si>
  <si>
    <t>21:0245:000050</t>
  </si>
  <si>
    <t>21:0245:000050:0003:0001:00</t>
  </si>
  <si>
    <t>068G  :961062:00:------:--</t>
  </si>
  <si>
    <t>21:0873:000058</t>
  </si>
  <si>
    <t>21:0245:000051</t>
  </si>
  <si>
    <t>21:0245:000051:0003:0001:00</t>
  </si>
  <si>
    <t>068G  :961063:00:------:--</t>
  </si>
  <si>
    <t>21:0873:000059</t>
  </si>
  <si>
    <t>21:0245:000052</t>
  </si>
  <si>
    <t>21:0245:000052:0003:0001:00</t>
  </si>
  <si>
    <t>068G  :961064:10:------:--</t>
  </si>
  <si>
    <t>21:0873:000060</t>
  </si>
  <si>
    <t>21:0245:000053</t>
  </si>
  <si>
    <t>21:0245:000053:0003:0001:00</t>
  </si>
  <si>
    <t>068G  :961065:20:961064:10</t>
  </si>
  <si>
    <t>21:0873:000061</t>
  </si>
  <si>
    <t>21:0245:000053:0004:0001:00</t>
  </si>
  <si>
    <t>068G  :961066:00:------:--</t>
  </si>
  <si>
    <t>21:0873:000062</t>
  </si>
  <si>
    <t>21:0245:000054</t>
  </si>
  <si>
    <t>21:0245:000054:0003:0001:00</t>
  </si>
  <si>
    <t>068G  :961067:00:------:--</t>
  </si>
  <si>
    <t>21:0873:000063</t>
  </si>
  <si>
    <t>21:0245:000055</t>
  </si>
  <si>
    <t>21:0245:000055:0003:0001:00</t>
  </si>
  <si>
    <t>068G  :961068:00:------:--</t>
  </si>
  <si>
    <t>21:0873:000064</t>
  </si>
  <si>
    <t>21:0245:000056</t>
  </si>
  <si>
    <t>21:0245:000056:0003:0001:00</t>
  </si>
  <si>
    <t>068G  :961069:00:------:--</t>
  </si>
  <si>
    <t>21:0873:000065</t>
  </si>
  <si>
    <t>21:0245:000057</t>
  </si>
  <si>
    <t>21:0245:000057:0003:0001:00</t>
  </si>
  <si>
    <t>068G  :961070:00:------:--</t>
  </si>
  <si>
    <t>21:0873:000066</t>
  </si>
  <si>
    <t>21:0245:000058</t>
  </si>
  <si>
    <t>21:0245:000058:0003:0001:00</t>
  </si>
  <si>
    <t>068G  :961071:00:------:--</t>
  </si>
  <si>
    <t>21:0873:000067</t>
  </si>
  <si>
    <t>21:0245:000059</t>
  </si>
  <si>
    <t>21:0245:000059:0003:0001:00</t>
  </si>
  <si>
    <t>068G  :961072:00:------:--</t>
  </si>
  <si>
    <t>21:0873:000068</t>
  </si>
  <si>
    <t>21:0245:000060</t>
  </si>
  <si>
    <t>21:0245:000060:0003:0001:00</t>
  </si>
  <si>
    <t>068G  :961073:90</t>
  </si>
  <si>
    <t>21:0873:000069</t>
  </si>
  <si>
    <t>068G  :961074:00:------:--</t>
  </si>
  <si>
    <t>21:0873:000070</t>
  </si>
  <si>
    <t>21:0245:000061</t>
  </si>
  <si>
    <t>21:0245:000061:0003:0001:00</t>
  </si>
  <si>
    <t>068G  :961075:00:------:--</t>
  </si>
  <si>
    <t>21:0873:000071</t>
  </si>
  <si>
    <t>21:0245:000062</t>
  </si>
  <si>
    <t>21:0245:000062:0003:0001:00</t>
  </si>
  <si>
    <t>068G  :961076:00:------:--</t>
  </si>
  <si>
    <t>21:0873:000072</t>
  </si>
  <si>
    <t>21:0245:000063</t>
  </si>
  <si>
    <t>21:0245:000063:0003:0001:00</t>
  </si>
  <si>
    <t>068G  :961077:00:------:--</t>
  </si>
  <si>
    <t>21:0873:000073</t>
  </si>
  <si>
    <t>21:0245:000064</t>
  </si>
  <si>
    <t>21:0245:000064:0003:0001:00</t>
  </si>
  <si>
    <t>068G  :961078:00:------:--</t>
  </si>
  <si>
    <t>21:0873:000074</t>
  </si>
  <si>
    <t>21:0245:000065</t>
  </si>
  <si>
    <t>21:0245:000065:0003:0001:00</t>
  </si>
  <si>
    <t>068G  :961079:00:------:--</t>
  </si>
  <si>
    <t>21:0873:000075</t>
  </si>
  <si>
    <t>21:0245:000066</t>
  </si>
  <si>
    <t>21:0245:000066:0003:0001:00</t>
  </si>
  <si>
    <t>068G  :961080:00:------:--</t>
  </si>
  <si>
    <t>21:0873:000076</t>
  </si>
  <si>
    <t>21:0245:000067</t>
  </si>
  <si>
    <t>21:0245:000067:0003:0001:00</t>
  </si>
  <si>
    <t>068G  :961082:10:------:--</t>
  </si>
  <si>
    <t>21:0873:000077</t>
  </si>
  <si>
    <t>21:0245:000068</t>
  </si>
  <si>
    <t>21:0245:000068:0003:0001:00</t>
  </si>
  <si>
    <t>068G  :961083:20:961082:10</t>
  </si>
  <si>
    <t>21:0873:000078</t>
  </si>
  <si>
    <t>21:0245:000068:0004:0001:00</t>
  </si>
  <si>
    <t>068G  :961084:00:------:--</t>
  </si>
  <si>
    <t>21:0873:000079</t>
  </si>
  <si>
    <t>21:0245:000069</t>
  </si>
  <si>
    <t>21:0245:000069:0003:0001:00</t>
  </si>
  <si>
    <t>068G  :961085:00:------:--</t>
  </si>
  <si>
    <t>21:0873:000080</t>
  </si>
  <si>
    <t>21:0245:000070</t>
  </si>
  <si>
    <t>21:0245:000070:0003:0001:00</t>
  </si>
  <si>
    <t>068G  :961086:00:------:--</t>
  </si>
  <si>
    <t>21:0873:000081</t>
  </si>
  <si>
    <t>21:0245:000071</t>
  </si>
  <si>
    <t>21:0245:000071:0003:0001:00</t>
  </si>
  <si>
    <t>068G  :961087:00:------:--</t>
  </si>
  <si>
    <t>21:0873:000082</t>
  </si>
  <si>
    <t>21:0245:000072</t>
  </si>
  <si>
    <t>21:0245:000072:0003:0001:00</t>
  </si>
  <si>
    <t>068G  :961088:00:------:--</t>
  </si>
  <si>
    <t>21:0873:000083</t>
  </si>
  <si>
    <t>21:0245:000073</t>
  </si>
  <si>
    <t>21:0245:000073:0003:0001:00</t>
  </si>
  <si>
    <t>068G  :961089:00:------:--</t>
  </si>
  <si>
    <t>21:0873:000084</t>
  </si>
  <si>
    <t>21:0245:000074</t>
  </si>
  <si>
    <t>21:0245:000074:0003:0001:00</t>
  </si>
  <si>
    <t>068G  :961090:00:------:--</t>
  </si>
  <si>
    <t>21:0873:000085</t>
  </si>
  <si>
    <t>21:0245:000075</t>
  </si>
  <si>
    <t>21:0245:000075:0003:0001:00</t>
  </si>
  <si>
    <t>068G  :961091:00:------:--</t>
  </si>
  <si>
    <t>21:0873:000086</t>
  </si>
  <si>
    <t>21:0245:000076</t>
  </si>
  <si>
    <t>21:0245:000076:0003:0001:00</t>
  </si>
  <si>
    <t>068G  :961092:00:------:--</t>
  </si>
  <si>
    <t>21:0873:000087</t>
  </si>
  <si>
    <t>21:0245:000077</t>
  </si>
  <si>
    <t>21:0245:000077:0003:0001:00</t>
  </si>
  <si>
    <t>068G  :961093:00:------:--</t>
  </si>
  <si>
    <t>21:0873:000088</t>
  </si>
  <si>
    <t>21:0245:000078</t>
  </si>
  <si>
    <t>21:0245:000078:0003:0001:00</t>
  </si>
  <si>
    <t>068G  :961094:00:------:--</t>
  </si>
  <si>
    <t>21:0873:000089</t>
  </si>
  <si>
    <t>21:0245:000079</t>
  </si>
  <si>
    <t>21:0245:000079:0003:0001:00</t>
  </si>
  <si>
    <t>068G  :961095:90</t>
  </si>
  <si>
    <t>21:0873:000090</t>
  </si>
  <si>
    <t>068G  :961096:00:------:--</t>
  </si>
  <si>
    <t>21:0873:000091</t>
  </si>
  <si>
    <t>21:0245:000080</t>
  </si>
  <si>
    <t>21:0245:000080:0003:0001:00</t>
  </si>
  <si>
    <t>068G  :961098:00:------:--</t>
  </si>
  <si>
    <t>21:0873:000092</t>
  </si>
  <si>
    <t>21:0245:000081</t>
  </si>
  <si>
    <t>21:0245:000081:0003:0001:00</t>
  </si>
  <si>
    <t>068G  :961099:00:------:--</t>
  </si>
  <si>
    <t>21:0873:000093</t>
  </si>
  <si>
    <t>21:0245:000082</t>
  </si>
  <si>
    <t>21:0245:000082:0003:0001:00</t>
  </si>
  <si>
    <t>068G  :961100:00:------:--</t>
  </si>
  <si>
    <t>21:0873:000094</t>
  </si>
  <si>
    <t>21:0245:000083</t>
  </si>
  <si>
    <t>21:0245:000083:0003:0001:00</t>
  </si>
  <si>
    <t>068G  :961102:00:------:--</t>
  </si>
  <si>
    <t>21:0873:000095</t>
  </si>
  <si>
    <t>21:0245:000084</t>
  </si>
  <si>
    <t>21:0245:000084:0003:0001:00</t>
  </si>
  <si>
    <t>068G  :961103:10:------:--</t>
  </si>
  <si>
    <t>21:0873:000096</t>
  </si>
  <si>
    <t>21:0245:000085</t>
  </si>
  <si>
    <t>21:0245:000085:0003:0001:00</t>
  </si>
  <si>
    <t>068G  :961104:20:961103:10</t>
  </si>
  <si>
    <t>21:0873:000097</t>
  </si>
  <si>
    <t>21:0245:000085:0004:0001:00</t>
  </si>
  <si>
    <t>068G  :961105:00:------:--</t>
  </si>
  <si>
    <t>21:0873:000098</t>
  </si>
  <si>
    <t>21:0245:000086</t>
  </si>
  <si>
    <t>21:0245:000086:0003:0001:00</t>
  </si>
  <si>
    <t>068G  :961106:00:------:--</t>
  </si>
  <si>
    <t>21:0873:000099</t>
  </si>
  <si>
    <t>21:0245:000087</t>
  </si>
  <si>
    <t>21:0245:000087:0003:0001:00</t>
  </si>
  <si>
    <t>068G  :961107:00:------:--</t>
  </si>
  <si>
    <t>21:0873:000100</t>
  </si>
  <si>
    <t>21:0245:000088</t>
  </si>
  <si>
    <t>21:0245:000088:0003:0001:00</t>
  </si>
  <si>
    <t>068G  :961108:00:------:--</t>
  </si>
  <si>
    <t>21:0873:000101</t>
  </si>
  <si>
    <t>21:0245:000089</t>
  </si>
  <si>
    <t>21:0245:000089:0003:0001:00</t>
  </si>
  <si>
    <t>068G  :961109:00:------:--</t>
  </si>
  <si>
    <t>21:0873:000102</t>
  </si>
  <si>
    <t>21:0245:000090</t>
  </si>
  <si>
    <t>21:0245:000090:0003:0001:00</t>
  </si>
  <si>
    <t>068G  :961110:00:------:--</t>
  </si>
  <si>
    <t>21:0873:000103</t>
  </si>
  <si>
    <t>21:0245:000091</t>
  </si>
  <si>
    <t>21:0245:000091:0003:0001:00</t>
  </si>
  <si>
    <t>068G  :961111:00:------:--</t>
  </si>
  <si>
    <t>21:0873:000104</t>
  </si>
  <si>
    <t>21:0245:000092</t>
  </si>
  <si>
    <t>21:0245:000092:0003:0001:00</t>
  </si>
  <si>
    <t>068G  :961112:00:------:--</t>
  </si>
  <si>
    <t>21:0873:000105</t>
  </si>
  <si>
    <t>21:0245:000093</t>
  </si>
  <si>
    <t>21:0245:000093:0003:0001:00</t>
  </si>
  <si>
    <t>068G  :961113:90</t>
  </si>
  <si>
    <t>21:0873:000106</t>
  </si>
  <si>
    <t>068G  :961114:00:------:--</t>
  </si>
  <si>
    <t>21:0873:000107</t>
  </si>
  <si>
    <t>21:0245:000094</t>
  </si>
  <si>
    <t>21:0245:000094:0003:0001:00</t>
  </si>
  <si>
    <t>068G  :961115:00:------:--</t>
  </si>
  <si>
    <t>21:0873:000108</t>
  </si>
  <si>
    <t>21:0245:000095</t>
  </si>
  <si>
    <t>21:0245:000095:0003:0001:00</t>
  </si>
  <si>
    <t>068G  :961116:00:------:--</t>
  </si>
  <si>
    <t>21:0873:000109</t>
  </si>
  <si>
    <t>21:0245:000096</t>
  </si>
  <si>
    <t>21:0245:000096:0003:0001:00</t>
  </si>
  <si>
    <t>068G  :961117:00:------:--</t>
  </si>
  <si>
    <t>21:0873:000110</t>
  </si>
  <si>
    <t>21:0245:000097</t>
  </si>
  <si>
    <t>21:0245:000097:0003:0001:00</t>
  </si>
  <si>
    <t>068G  :961118:00:------:--</t>
  </si>
  <si>
    <t>21:0873:000111</t>
  </si>
  <si>
    <t>21:0245:000098</t>
  </si>
  <si>
    <t>21:0245:000098:0003:0001:00</t>
  </si>
  <si>
    <t>068G  :961119:00:------:--</t>
  </si>
  <si>
    <t>21:0873:000112</t>
  </si>
  <si>
    <t>21:0245:000099</t>
  </si>
  <si>
    <t>21:0245:000099:0003:0001:00</t>
  </si>
  <si>
    <t>068G  :961120:00:------:--</t>
  </si>
  <si>
    <t>21:0873:000113</t>
  </si>
  <si>
    <t>21:0245:000100</t>
  </si>
  <si>
    <t>21:0245:000100:0003:0001:00</t>
  </si>
  <si>
    <t>068G  :961122:00:------:--</t>
  </si>
  <si>
    <t>21:0873:000114</t>
  </si>
  <si>
    <t>21:0245:000101</t>
  </si>
  <si>
    <t>21:0245:000101:0003:0001:00</t>
  </si>
  <si>
    <t>068G  :961123:00:------:--</t>
  </si>
  <si>
    <t>21:0873:000115</t>
  </si>
  <si>
    <t>21:0245:000102</t>
  </si>
  <si>
    <t>21:0245:000102:0003:0001:00</t>
  </si>
  <si>
    <t>068G  :961124:00:------:--</t>
  </si>
  <si>
    <t>21:0873:000116</t>
  </si>
  <si>
    <t>21:0245:000103</t>
  </si>
  <si>
    <t>21:0245:000103:0003:0001:00</t>
  </si>
  <si>
    <t>068G  :961125:10:------:--</t>
  </si>
  <si>
    <t>21:0873:000117</t>
  </si>
  <si>
    <t>21:0245:000104</t>
  </si>
  <si>
    <t>21:0245:000104:0003:0001:00</t>
  </si>
  <si>
    <t>068G  :961126:20:961125:10</t>
  </si>
  <si>
    <t>21:0873:000118</t>
  </si>
  <si>
    <t>21:0245:000104:0004:0001:00</t>
  </si>
  <si>
    <t>068G  :961127:00:------:--</t>
  </si>
  <si>
    <t>21:0873:000119</t>
  </si>
  <si>
    <t>21:0245:000105</t>
  </si>
  <si>
    <t>21:0245:000105:0003:0001:00</t>
  </si>
  <si>
    <t>068G  :961128:00:------:--</t>
  </si>
  <si>
    <t>21:0873:000120</t>
  </si>
  <si>
    <t>21:0245:000106</t>
  </si>
  <si>
    <t>21:0245:000106:0003:0001:00</t>
  </si>
  <si>
    <t>068G  :961129:00:------:--</t>
  </si>
  <si>
    <t>21:0873:000121</t>
  </si>
  <si>
    <t>21:0245:000107</t>
  </si>
  <si>
    <t>21:0245:000107:0003:0001:00</t>
  </si>
  <si>
    <t>068G  :961130:00:------:--</t>
  </si>
  <si>
    <t>21:0873:000122</t>
  </si>
  <si>
    <t>21:0245:000108</t>
  </si>
  <si>
    <t>21:0245:000108:0003:0001:00</t>
  </si>
  <si>
    <t>068G  :961131:00:------:--</t>
  </si>
  <si>
    <t>21:0873:000123</t>
  </si>
  <si>
    <t>21:0245:000109</t>
  </si>
  <si>
    <t>21:0245:000109:0003:0001:00</t>
  </si>
  <si>
    <t>068G  :961132:90</t>
  </si>
  <si>
    <t>21:0873:000124</t>
  </si>
  <si>
    <t>068G  :961133:00:------:--</t>
  </si>
  <si>
    <t>21:0873:000125</t>
  </si>
  <si>
    <t>21:0245:000110</t>
  </si>
  <si>
    <t>21:0245:000110:0003:0001:00</t>
  </si>
  <si>
    <t>068G  :961134:00:------:--</t>
  </si>
  <si>
    <t>21:0873:000126</t>
  </si>
  <si>
    <t>21:0245:000111</t>
  </si>
  <si>
    <t>21:0245:000111:0003:0001:00</t>
  </si>
  <si>
    <t>068G  :961135:00:------:--</t>
  </si>
  <si>
    <t>21:0873:000127</t>
  </si>
  <si>
    <t>21:0245:000112</t>
  </si>
  <si>
    <t>21:0245:000112:0003:0001:00</t>
  </si>
  <si>
    <t>068G  :961136:00:------:--</t>
  </si>
  <si>
    <t>21:0873:000128</t>
  </si>
  <si>
    <t>21:0245:000113</t>
  </si>
  <si>
    <t>21:0245:000113:0003:0001:00</t>
  </si>
  <si>
    <t>068G  :961137:00:------:--</t>
  </si>
  <si>
    <t>21:0873:000129</t>
  </si>
  <si>
    <t>21:0245:000114</t>
  </si>
  <si>
    <t>21:0245:000114:0003:0001:00</t>
  </si>
  <si>
    <t>068G  :961138:00:------:--</t>
  </si>
  <si>
    <t>21:0873:000130</t>
  </si>
  <si>
    <t>21:0245:000115</t>
  </si>
  <si>
    <t>21:0245:000115:0003:0001:00</t>
  </si>
  <si>
    <t>068G  :961139:00:------:--</t>
  </si>
  <si>
    <t>21:0873:000131</t>
  </si>
  <si>
    <t>21:0245:000116</t>
  </si>
  <si>
    <t>21:0245:000116:0003:0001:00</t>
  </si>
  <si>
    <t>068G  :961140:00:------:--</t>
  </si>
  <si>
    <t>21:0873:000132</t>
  </si>
  <si>
    <t>21:0245:000117</t>
  </si>
  <si>
    <t>21:0245:000117:0003:0001:00</t>
  </si>
  <si>
    <t>068G  :961142:00:------:--</t>
  </si>
  <si>
    <t>21:0873:000133</t>
  </si>
  <si>
    <t>21:0245:000118</t>
  </si>
  <si>
    <t>21:0245:000118:0003:0001:00</t>
  </si>
  <si>
    <t>068G  :961143:10:------:--</t>
  </si>
  <si>
    <t>21:0873:000134</t>
  </si>
  <si>
    <t>21:0245:000119</t>
  </si>
  <si>
    <t>21:0245:000119:0003:0001:00</t>
  </si>
  <si>
    <t>068G  :961144:20:961143:10</t>
  </si>
  <si>
    <t>21:0873:000135</t>
  </si>
  <si>
    <t>21:0245:000119:0004:0001:00</t>
  </si>
  <si>
    <t>068G  :961145:00:------:--</t>
  </si>
  <si>
    <t>21:0873:000136</t>
  </si>
  <si>
    <t>21:0245:000120</t>
  </si>
  <si>
    <t>21:0245:000120:0003:0001:00</t>
  </si>
  <si>
    <t>068G  :961146:00:------:--</t>
  </si>
  <si>
    <t>21:0873:000137</t>
  </si>
  <si>
    <t>21:0245:000121</t>
  </si>
  <si>
    <t>21:0245:000121:0003:0001:00</t>
  </si>
  <si>
    <t>068G  :961147:00:------:--</t>
  </si>
  <si>
    <t>21:0873:000138</t>
  </si>
  <si>
    <t>21:0245:000122</t>
  </si>
  <si>
    <t>21:0245:000122:0003:0001:00</t>
  </si>
  <si>
    <t>068G  :961148:90</t>
  </si>
  <si>
    <t>21:0873:000139</t>
  </si>
  <si>
    <t>068G  :961149:00:------:--</t>
  </si>
  <si>
    <t>21:0873:000140</t>
  </si>
  <si>
    <t>21:0245:000123</t>
  </si>
  <si>
    <t>21:0245:000123:0003:0001:00</t>
  </si>
  <si>
    <t>068G  :961150:00:------:--</t>
  </si>
  <si>
    <t>21:0873:000141</t>
  </si>
  <si>
    <t>21:0245:000124</t>
  </si>
  <si>
    <t>21:0245:000124:0003:0001:00</t>
  </si>
  <si>
    <t>068G  :961151:00:------:--</t>
  </si>
  <si>
    <t>21:0873:000142</t>
  </si>
  <si>
    <t>21:0245:000125</t>
  </si>
  <si>
    <t>21:0245:000125:0003:0001:00</t>
  </si>
  <si>
    <t>068G  :961152:00:------:--</t>
  </si>
  <si>
    <t>21:0873:000143</t>
  </si>
  <si>
    <t>21:0245:000126</t>
  </si>
  <si>
    <t>21:0245:000126:0003:0001:00</t>
  </si>
  <si>
    <t>068G  :961153:00:------:--</t>
  </si>
  <si>
    <t>21:0873:000144</t>
  </si>
  <si>
    <t>21:0245:000127</t>
  </si>
  <si>
    <t>21:0245:000127:0003:0001:00</t>
  </si>
  <si>
    <t>068G  :961154:00:------:--</t>
  </si>
  <si>
    <t>21:0873:000145</t>
  </si>
  <si>
    <t>21:0245:000128</t>
  </si>
  <si>
    <t>21:0245:000128:0003:0001:00</t>
  </si>
  <si>
    <t>068G  :961155:00:------:--</t>
  </si>
  <si>
    <t>21:0873:000146</t>
  </si>
  <si>
    <t>21:0245:000129</t>
  </si>
  <si>
    <t>21:0245:000129:0003:0001:00</t>
  </si>
  <si>
    <t>068G  :961156:00:------:--</t>
  </si>
  <si>
    <t>21:0873:000147</t>
  </si>
  <si>
    <t>21:0245:000130</t>
  </si>
  <si>
    <t>21:0245:000130:0003:0001:00</t>
  </si>
  <si>
    <t>068G  :961157:00:------:--</t>
  </si>
  <si>
    <t>21:0873:000148</t>
  </si>
  <si>
    <t>21:0245:000131</t>
  </si>
  <si>
    <t>21:0245:000131:0003:0001:00</t>
  </si>
  <si>
    <t>068G  :961158:00:------:--</t>
  </si>
  <si>
    <t>21:0873:000149</t>
  </si>
  <si>
    <t>21:0245:000132</t>
  </si>
  <si>
    <t>21:0245:000132:0003:0001:00</t>
  </si>
  <si>
    <t>068G  :961159:00:------:--</t>
  </si>
  <si>
    <t>21:0873:000150</t>
  </si>
  <si>
    <t>21:0245:000133</t>
  </si>
  <si>
    <t>21:0245:000133:0003:0001:00</t>
  </si>
  <si>
    <t>068G  :961160:00:------:--</t>
  </si>
  <si>
    <t>21:0873:000151</t>
  </si>
  <si>
    <t>21:0245:000134</t>
  </si>
  <si>
    <t>21:0245:000134:0003:0001:00</t>
  </si>
  <si>
    <t>068G  :961162:10:------:--</t>
  </si>
  <si>
    <t>21:0873:000152</t>
  </si>
  <si>
    <t>21:0245:000135</t>
  </si>
  <si>
    <t>21:0245:000135:0003:0001:00</t>
  </si>
  <si>
    <t>068G  :961163:20:961162:10</t>
  </si>
  <si>
    <t>21:0873:000153</t>
  </si>
  <si>
    <t>21:0245:000135:0004:0001:00</t>
  </si>
  <si>
    <t>068G  :961164:00:------:--</t>
  </si>
  <si>
    <t>21:0873:000154</t>
  </si>
  <si>
    <t>21:0245:000136</t>
  </si>
  <si>
    <t>21:0245:000136:0003:0001:00</t>
  </si>
  <si>
    <t>068G  :961165:00:------:--</t>
  </si>
  <si>
    <t>21:0873:000155</t>
  </si>
  <si>
    <t>21:0245:000137</t>
  </si>
  <si>
    <t>21:0245:000137:0003:0001:00</t>
  </si>
  <si>
    <t>068G  :961166:00:------:--</t>
  </si>
  <si>
    <t>21:0873:000156</t>
  </si>
  <si>
    <t>21:0245:000138</t>
  </si>
  <si>
    <t>21:0245:000138:0003:0001:00</t>
  </si>
  <si>
    <t>068G  :961167:00:------:--</t>
  </si>
  <si>
    <t>21:0873:000157</t>
  </si>
  <si>
    <t>21:0245:000139</t>
  </si>
  <si>
    <t>21:0245:000139:0003:0001:00</t>
  </si>
  <si>
    <t>068G  :961168:00:------:--</t>
  </si>
  <si>
    <t>21:0873:000158</t>
  </si>
  <si>
    <t>21:0245:000140</t>
  </si>
  <si>
    <t>21:0245:000140:0003:0001:00</t>
  </si>
  <si>
    <t>068G  :961169:00:------:--</t>
  </si>
  <si>
    <t>21:0873:000159</t>
  </si>
  <si>
    <t>21:0245:000141</t>
  </si>
  <si>
    <t>21:0245:000141:0003:0001:00</t>
  </si>
  <si>
    <t>068G  :961170:00:------:--</t>
  </si>
  <si>
    <t>21:0873:000160</t>
  </si>
  <si>
    <t>21:0245:000142</t>
  </si>
  <si>
    <t>21:0245:000142:0003:0001:00</t>
  </si>
  <si>
    <t>068G  :961171:00:------:--</t>
  </si>
  <si>
    <t>21:0873:000161</t>
  </si>
  <si>
    <t>21:0245:000143</t>
  </si>
  <si>
    <t>21:0245:000143:0003:0001:00</t>
  </si>
  <si>
    <t>068G  :961172:00:------:--</t>
  </si>
  <si>
    <t>21:0873:000162</t>
  </si>
  <si>
    <t>21:0245:000144</t>
  </si>
  <si>
    <t>21:0245:000144:0003:0001:00</t>
  </si>
  <si>
    <t>068G  :961173:00:------:--</t>
  </si>
  <si>
    <t>21:0873:000163</t>
  </si>
  <si>
    <t>21:0245:000145</t>
  </si>
  <si>
    <t>21:0245:000145:0003:0001:00</t>
  </si>
  <si>
    <t>068G  :961174:90</t>
  </si>
  <si>
    <t>21:0873:000164</t>
  </si>
  <si>
    <t>068G  :961175:00:------:--</t>
  </si>
  <si>
    <t>21:0873:000165</t>
  </si>
  <si>
    <t>21:0245:000146</t>
  </si>
  <si>
    <t>21:0245:000146:0003:0001:00</t>
  </si>
  <si>
    <t>068G  :961176:00:------:--</t>
  </si>
  <si>
    <t>21:0873:000166</t>
  </si>
  <si>
    <t>21:0245:000147</t>
  </si>
  <si>
    <t>21:0245:000147:0003:0001:00</t>
  </si>
  <si>
    <t>068G  :961177:00:------:--</t>
  </si>
  <si>
    <t>21:0873:000167</t>
  </si>
  <si>
    <t>21:0245:000148</t>
  </si>
  <si>
    <t>21:0245:000148:0003:0001:00</t>
  </si>
  <si>
    <t>068G  :961178:00:------:--</t>
  </si>
  <si>
    <t>21:0873:000168</t>
  </si>
  <si>
    <t>21:0245:000149</t>
  </si>
  <si>
    <t>21:0245:000149:0003:0001:00</t>
  </si>
  <si>
    <t>068G  :961179:00:------:--</t>
  </si>
  <si>
    <t>21:0873:000169</t>
  </si>
  <si>
    <t>21:0245:000150</t>
  </si>
  <si>
    <t>21:0245:000150:0003:0001:00</t>
  </si>
  <si>
    <t>068G  :961180:00:------:--</t>
  </si>
  <si>
    <t>21:0873:000170</t>
  </si>
  <si>
    <t>21:0245:000151</t>
  </si>
  <si>
    <t>21:0245:000151:0003:0001:00</t>
  </si>
  <si>
    <t>068G  :961182:10:------:--</t>
  </si>
  <si>
    <t>21:0873:000171</t>
  </si>
  <si>
    <t>21:0245:000152</t>
  </si>
  <si>
    <t>21:0245:000152:0003:0001:00</t>
  </si>
  <si>
    <t>068G  :961183:20:961182:10</t>
  </si>
  <si>
    <t>21:0873:000172</t>
  </si>
  <si>
    <t>21:0245:000152:0004:0001:00</t>
  </si>
  <si>
    <t>068G  :961184:00:------:--</t>
  </si>
  <si>
    <t>21:0873:000173</t>
  </si>
  <si>
    <t>21:0245:000153</t>
  </si>
  <si>
    <t>21:0245:000153:0003:0001:00</t>
  </si>
  <si>
    <t>068G  :961185:00:------:--</t>
  </si>
  <si>
    <t>21:0873:000174</t>
  </si>
  <si>
    <t>21:0245:000154</t>
  </si>
  <si>
    <t>21:0245:000154:0003:0001:00</t>
  </si>
  <si>
    <t>068G  :961186:90</t>
  </si>
  <si>
    <t>21:0873:000175</t>
  </si>
  <si>
    <t>068G  :961187:00:------:--</t>
  </si>
  <si>
    <t>21:0873:000176</t>
  </si>
  <si>
    <t>21:0245:000155</t>
  </si>
  <si>
    <t>21:0245:000155:0003:0001:00</t>
  </si>
  <si>
    <t>068G  :961188:00:------:--</t>
  </si>
  <si>
    <t>21:0873:000177</t>
  </si>
  <si>
    <t>21:0245:000156</t>
  </si>
  <si>
    <t>21:0245:000156:0003:0001:00</t>
  </si>
  <si>
    <t>068G  :961189:00:------:--</t>
  </si>
  <si>
    <t>21:0873:000178</t>
  </si>
  <si>
    <t>21:0245:000157</t>
  </si>
  <si>
    <t>21:0245:000157:0003:0001:00</t>
  </si>
  <si>
    <t>068G  :961190:00:------:--</t>
  </si>
  <si>
    <t>21:0873:000179</t>
  </si>
  <si>
    <t>21:0245:000158</t>
  </si>
  <si>
    <t>21:0245:000158:0003:0001:00</t>
  </si>
  <si>
    <t>068G  :961191:00:------:--</t>
  </si>
  <si>
    <t>21:0873:000180</t>
  </si>
  <si>
    <t>21:0245:000159</t>
  </si>
  <si>
    <t>21:0245:000159:0003:0001:00</t>
  </si>
  <si>
    <t>068H  :961002:00:------:--</t>
  </si>
  <si>
    <t>21:0873:000181</t>
  </si>
  <si>
    <t>21:0245:000160</t>
  </si>
  <si>
    <t>21:0245:000160:0003:0001:00</t>
  </si>
  <si>
    <t>068H  :961003:00:------:--</t>
  </si>
  <si>
    <t>21:0873:000182</t>
  </si>
  <si>
    <t>21:0245:000161</t>
  </si>
  <si>
    <t>21:0245:000161:0003:0001:00</t>
  </si>
  <si>
    <t>068H  :961004:00:------:--</t>
  </si>
  <si>
    <t>21:0873:000183</t>
  </si>
  <si>
    <t>21:0245:000162</t>
  </si>
  <si>
    <t>21:0245:000162:0003:0001:00</t>
  </si>
  <si>
    <t>068H  :961005:00:------:--</t>
  </si>
  <si>
    <t>21:0873:000184</t>
  </si>
  <si>
    <t>21:0245:000163</t>
  </si>
  <si>
    <t>21:0245:000163:0003:0001:00</t>
  </si>
  <si>
    <t>068H  :961006:10:------:--</t>
  </si>
  <si>
    <t>21:0873:000185</t>
  </si>
  <si>
    <t>21:0245:000164</t>
  </si>
  <si>
    <t>21:0245:000164:0003:0001:00</t>
  </si>
  <si>
    <t>068H  :961007:20:961006:10</t>
  </si>
  <si>
    <t>21:0873:000186</t>
  </si>
  <si>
    <t>21:0245:000164:0004:0001:00</t>
  </si>
  <si>
    <t>068H  :961008:00:------:--</t>
  </si>
  <si>
    <t>21:0873:000187</t>
  </si>
  <si>
    <t>21:0245:000165</t>
  </si>
  <si>
    <t>21:0245:000165:0003:0001:00</t>
  </si>
  <si>
    <t>068H  :961009:00:------:--</t>
  </si>
  <si>
    <t>21:0873:000188</t>
  </si>
  <si>
    <t>21:0245:000166</t>
  </si>
  <si>
    <t>21:0245:000166:0003:0001:00</t>
  </si>
  <si>
    <t>068H  :961010:00:------:--</t>
  </si>
  <si>
    <t>21:0873:000189</t>
  </si>
  <si>
    <t>21:0245:000167</t>
  </si>
  <si>
    <t>21:0245:000167:0003:0001:00</t>
  </si>
  <si>
    <t>068H  :961011:00:------:--</t>
  </si>
  <si>
    <t>21:0873:000190</t>
  </si>
  <si>
    <t>21:0245:000168</t>
  </si>
  <si>
    <t>21:0245:000168:0003:0001:00</t>
  </si>
  <si>
    <t>068H  :961012:00:------:--</t>
  </si>
  <si>
    <t>21:0873:000191</t>
  </si>
  <si>
    <t>21:0245:000169</t>
  </si>
  <si>
    <t>21:0245:000169:0003:0001:00</t>
  </si>
  <si>
    <t>068H  :961013:00:------:--</t>
  </si>
  <si>
    <t>21:0873:000192</t>
  </si>
  <si>
    <t>21:0245:000170</t>
  </si>
  <si>
    <t>21:0245:000170:0003:0001:00</t>
  </si>
  <si>
    <t>0.65</t>
  </si>
  <si>
    <t>068H  :961014:00:------:--</t>
  </si>
  <si>
    <t>21:0873:000193</t>
  </si>
  <si>
    <t>21:0245:000171</t>
  </si>
  <si>
    <t>21:0245:000171:0003:0001:00</t>
  </si>
  <si>
    <t>068H  :961015:00:------:--</t>
  </si>
  <si>
    <t>21:0873:000194</t>
  </si>
  <si>
    <t>21:0245:000172</t>
  </si>
  <si>
    <t>21:0245:000172:0003:0001:00</t>
  </si>
  <si>
    <t>068H  :961016:00:------:--</t>
  </si>
  <si>
    <t>21:0873:000195</t>
  </si>
  <si>
    <t>21:0245:000173</t>
  </si>
  <si>
    <t>21:0245:000173:0003:0001:00</t>
  </si>
  <si>
    <t>068H  :961017:00:------:--</t>
  </si>
  <si>
    <t>21:0873:000196</t>
  </si>
  <si>
    <t>21:0245:000174</t>
  </si>
  <si>
    <t>21:0245:000174:0003:0001:00</t>
  </si>
  <si>
    <t>068H  :961018:90</t>
  </si>
  <si>
    <t>21:0873:000197</t>
  </si>
  <si>
    <t>068H  :961019:00:------:--</t>
  </si>
  <si>
    <t>21:0873:000198</t>
  </si>
  <si>
    <t>21:0245:000175</t>
  </si>
  <si>
    <t>21:0245:000175:0003:0001:00</t>
  </si>
  <si>
    <t>068H  :961020:00:------:--</t>
  </si>
  <si>
    <t>21:0873:000199</t>
  </si>
  <si>
    <t>21:0245:000176</t>
  </si>
  <si>
    <t>21:0245:000176:0003:0001:00</t>
  </si>
  <si>
    <t>068H  :961022:00:------:--</t>
  </si>
  <si>
    <t>21:0873:000200</t>
  </si>
  <si>
    <t>21:0245:000177</t>
  </si>
  <si>
    <t>21:0245:000177:0003:0001:00</t>
  </si>
  <si>
    <t>068H  :961023:10:------:--</t>
  </si>
  <si>
    <t>21:0873:000201</t>
  </si>
  <si>
    <t>21:0245:000178</t>
  </si>
  <si>
    <t>21:0245:000178:0003:0001:00</t>
  </si>
  <si>
    <t>068H  :961024:20:961023:10</t>
  </si>
  <si>
    <t>21:0873:000202</t>
  </si>
  <si>
    <t>21:0245:000178:0004:0001:00</t>
  </si>
  <si>
    <t>068H  :961025:00:------:--</t>
  </si>
  <si>
    <t>21:0873:000203</t>
  </si>
  <si>
    <t>21:0245:000179</t>
  </si>
  <si>
    <t>21:0245:000179:0003:0001:00</t>
  </si>
  <si>
    <t>068H  :961026:00:------:--</t>
  </si>
  <si>
    <t>21:0873:000204</t>
  </si>
  <si>
    <t>21:0245:000180</t>
  </si>
  <si>
    <t>21:0245:000180:0003:0001:00</t>
  </si>
  <si>
    <t>068H  :961027:90</t>
  </si>
  <si>
    <t>21:0873:000205</t>
  </si>
  <si>
    <t>068H  :963002:00:------:--</t>
  </si>
  <si>
    <t>21:0873:000206</t>
  </si>
  <si>
    <t>21:0245:000181</t>
  </si>
  <si>
    <t>21:0245:000181:0003:0001:00</t>
  </si>
  <si>
    <t>068H  :963003:00:------:--</t>
  </si>
  <si>
    <t>21:0873:000207</t>
  </si>
  <si>
    <t>21:0245:000182</t>
  </si>
  <si>
    <t>21:0245:000182:0003:0001:00</t>
  </si>
  <si>
    <t>068H  :963004:00:------:--</t>
  </si>
  <si>
    <t>21:0873:000208</t>
  </si>
  <si>
    <t>21:0245:000183</t>
  </si>
  <si>
    <t>21:0245:000183:0003:0001:00</t>
  </si>
  <si>
    <t>068H  :963005:00:------:--</t>
  </si>
  <si>
    <t>21:0873:000209</t>
  </si>
  <si>
    <t>21:0245:000184</t>
  </si>
  <si>
    <t>21:0245:000184:0003:0001:00</t>
  </si>
  <si>
    <t>068H  :963006:00:------:--</t>
  </si>
  <si>
    <t>21:0873:000210</t>
  </si>
  <si>
    <t>21:0245:000185</t>
  </si>
  <si>
    <t>21:0245:000185:0003:0001:00</t>
  </si>
  <si>
    <t>068H  :963007:00:------:--</t>
  </si>
  <si>
    <t>21:0873:000211</t>
  </si>
  <si>
    <t>21:0245:000186</t>
  </si>
  <si>
    <t>21:0245:000186:0003:0001:00</t>
  </si>
  <si>
    <t>068H  :963008:90</t>
  </si>
  <si>
    <t>21:0873:000212</t>
  </si>
  <si>
    <t>068H  :963009:00:------:--</t>
  </si>
  <si>
    <t>21:0873:000213</t>
  </si>
  <si>
    <t>21:0245:000187</t>
  </si>
  <si>
    <t>21:0245:000187:0003:0001:00</t>
  </si>
  <si>
    <t>068H  :963010:10:------:--</t>
  </si>
  <si>
    <t>21:0873:000214</t>
  </si>
  <si>
    <t>21:0245:000188</t>
  </si>
  <si>
    <t>21:0245:000188:0003:0001:00</t>
  </si>
  <si>
    <t>068H  :963011:20:963010:10</t>
  </si>
  <si>
    <t>21:0873:000215</t>
  </si>
  <si>
    <t>21:0245:000188:0004:0001:00</t>
  </si>
  <si>
    <t>068H  :963012:00:------:--</t>
  </si>
  <si>
    <t>21:0873:000216</t>
  </si>
  <si>
    <t>21:0245:000189</t>
  </si>
  <si>
    <t>21:0245:000189:0003:0001:00</t>
  </si>
  <si>
    <t>068H  :963013:00:------:--</t>
  </si>
  <si>
    <t>21:0873:000217</t>
  </si>
  <si>
    <t>21:0245:000190</t>
  </si>
  <si>
    <t>21:0245:000190:0003:0001:00</t>
  </si>
  <si>
    <t>068H  :963014:00:------:--</t>
  </si>
  <si>
    <t>21:0873:000218</t>
  </si>
  <si>
    <t>21:0245:000191</t>
  </si>
  <si>
    <t>21:0245:000191:0003:0001:00</t>
  </si>
  <si>
    <t>068H  :963015:00:------:--</t>
  </si>
  <si>
    <t>21:0873:000219</t>
  </si>
  <si>
    <t>21:0245:000192</t>
  </si>
  <si>
    <t>21:0245:000192:0003:0001:00</t>
  </si>
  <si>
    <t>068H  :963016:00:------:--</t>
  </si>
  <si>
    <t>21:0873:000220</t>
  </si>
  <si>
    <t>21:0245:000193</t>
  </si>
  <si>
    <t>21:0245:000193:0003:0001:00</t>
  </si>
  <si>
    <t>068H  :963017:00:------:--</t>
  </si>
  <si>
    <t>21:0873:000221</t>
  </si>
  <si>
    <t>21:0245:000194</t>
  </si>
  <si>
    <t>21:0245:000194:0003:0001:00</t>
  </si>
  <si>
    <t>068H  :963018:00:------:--</t>
  </si>
  <si>
    <t>21:0873:000222</t>
  </si>
  <si>
    <t>21:0245:000195</t>
  </si>
  <si>
    <t>21:0245:000195:0003:0001:00</t>
  </si>
  <si>
    <t>068H  :963019:00:------:--</t>
  </si>
  <si>
    <t>21:0873:000223</t>
  </si>
  <si>
    <t>21:0245:000196</t>
  </si>
  <si>
    <t>21:0245:000196:0003:0001:00</t>
  </si>
  <si>
    <t>068H  :963020:00:------:--</t>
  </si>
  <si>
    <t>21:0873:000224</t>
  </si>
  <si>
    <t>21:0245:000197</t>
  </si>
  <si>
    <t>21:0245:000197:0003:0001:00</t>
  </si>
  <si>
    <t>068H  :963022:00:------:--</t>
  </si>
  <si>
    <t>21:0873:000225</t>
  </si>
  <si>
    <t>21:0245:000198</t>
  </si>
  <si>
    <t>21:0245:000198:0003:0001:00</t>
  </si>
  <si>
    <t>068H  :963023:00:------:--</t>
  </si>
  <si>
    <t>21:0873:000226</t>
  </si>
  <si>
    <t>21:0245:000199</t>
  </si>
  <si>
    <t>21:0245:000199:0003:0001:00</t>
  </si>
  <si>
    <t>068H  :963024:00:------:--</t>
  </si>
  <si>
    <t>21:0873:000227</t>
  </si>
  <si>
    <t>21:0245:000200</t>
  </si>
  <si>
    <t>21:0245:000200:0003:0001:00</t>
  </si>
  <si>
    <t>068H  :963025:00:------:--</t>
  </si>
  <si>
    <t>21:0873:000228</t>
  </si>
  <si>
    <t>21:0245:000201</t>
  </si>
  <si>
    <t>21:0245:000201:0003:0001:00</t>
  </si>
  <si>
    <t>068H  :963026:00:------:--</t>
  </si>
  <si>
    <t>21:0873:000229</t>
  </si>
  <si>
    <t>21:0245:000202</t>
  </si>
  <si>
    <t>21:0245:000202:0003:0001:00</t>
  </si>
  <si>
    <t>068H  :963027:10:------:--</t>
  </si>
  <si>
    <t>21:0873:000230</t>
  </si>
  <si>
    <t>21:0245:000203</t>
  </si>
  <si>
    <t>21:0245:000203:0003:0001:00</t>
  </si>
  <si>
    <t>068H  :963028:20:963027:10</t>
  </si>
  <si>
    <t>21:0873:000231</t>
  </si>
  <si>
    <t>21:0245:000203:0004:0001:00</t>
  </si>
  <si>
    <t>068H  :963029:00:------:--</t>
  </si>
  <si>
    <t>21:0873:000232</t>
  </si>
  <si>
    <t>21:0245:000204</t>
  </si>
  <si>
    <t>21:0245:000204:0003:0001:00</t>
  </si>
  <si>
    <t>068H  :963030:00:------:--</t>
  </si>
  <si>
    <t>21:0873:000233</t>
  </si>
  <si>
    <t>21:0245:000205</t>
  </si>
  <si>
    <t>21:0245:000205:0003:0001:00</t>
  </si>
  <si>
    <t>068H  :963031:00:------:--</t>
  </si>
  <si>
    <t>21:0873:000234</t>
  </si>
  <si>
    <t>21:0245:000206</t>
  </si>
  <si>
    <t>21:0245:000206:0003:0001:00</t>
  </si>
  <si>
    <t>068H  :963032:00:------:--</t>
  </si>
  <si>
    <t>21:0873:000235</t>
  </si>
  <si>
    <t>21:0245:000207</t>
  </si>
  <si>
    <t>21:0245:000207:0003:0001:00</t>
  </si>
  <si>
    <t>068H  :963033:00:------:--</t>
  </si>
  <si>
    <t>21:0873:000236</t>
  </si>
  <si>
    <t>21:0245:000208</t>
  </si>
  <si>
    <t>21:0245:000208:0003:0001:00</t>
  </si>
  <si>
    <t>068H  :963034:00:------:--</t>
  </si>
  <si>
    <t>21:0873:000237</t>
  </si>
  <si>
    <t>21:0245:000209</t>
  </si>
  <si>
    <t>21:0245:000209:0003:0001:00</t>
  </si>
  <si>
    <t>068H  :963035:00:------:--</t>
  </si>
  <si>
    <t>21:0873:000238</t>
  </si>
  <si>
    <t>21:0245:000210</t>
  </si>
  <si>
    <t>21:0245:000210:0003:0001:00</t>
  </si>
  <si>
    <t>068H  :963036:90</t>
  </si>
  <si>
    <t>21:0873:000239</t>
  </si>
  <si>
    <t>068H  :963037:00:------:--</t>
  </si>
  <si>
    <t>21:0873:000240</t>
  </si>
  <si>
    <t>21:0245:000211</t>
  </si>
  <si>
    <t>21:0245:000211:0003:0001:00</t>
  </si>
  <si>
    <t>068H  :963038:00:------:--</t>
  </si>
  <si>
    <t>21:0873:000241</t>
  </si>
  <si>
    <t>21:0245:000212</t>
  </si>
  <si>
    <t>21:0245:000212:0003:0001:00</t>
  </si>
  <si>
    <t>068H  :963039:00:------:--</t>
  </si>
  <si>
    <t>21:0873:000242</t>
  </si>
  <si>
    <t>21:0245:000213</t>
  </si>
  <si>
    <t>21:0245:000213:0003:0001:00</t>
  </si>
  <si>
    <t>068H  :963040:00:------:--</t>
  </si>
  <si>
    <t>21:0873:000243</t>
  </si>
  <si>
    <t>21:0245:000214</t>
  </si>
  <si>
    <t>21:0245:000214:0003:0001:00</t>
  </si>
  <si>
    <t>068H  :963042:00:------:--</t>
  </si>
  <si>
    <t>21:0873:000244</t>
  </si>
  <si>
    <t>21:0245:000215</t>
  </si>
  <si>
    <t>21:0245:000215:0003:0001:00</t>
  </si>
  <si>
    <t>068H  :963043:00:------:--</t>
  </si>
  <si>
    <t>21:0873:000245</t>
  </si>
  <si>
    <t>21:0245:000216</t>
  </si>
  <si>
    <t>21:0245:000216:0003:0001:00</t>
  </si>
  <si>
    <t>068H  :963044:00:------:--</t>
  </si>
  <si>
    <t>21:0873:000246</t>
  </si>
  <si>
    <t>21:0245:000217</t>
  </si>
  <si>
    <t>21:0245:000217:0003:0001:00</t>
  </si>
  <si>
    <t>068H  :963045:00:------:--</t>
  </si>
  <si>
    <t>21:0873:000247</t>
  </si>
  <si>
    <t>21:0245:000218</t>
  </si>
  <si>
    <t>21:0245:000218:0003:0001:00</t>
  </si>
  <si>
    <t>068H  :963046:00:------:--</t>
  </si>
  <si>
    <t>21:0873:000248</t>
  </si>
  <si>
    <t>21:0245:000219</t>
  </si>
  <si>
    <t>21:0245:000219:0003:0001:00</t>
  </si>
  <si>
    <t>068H  :963047:00:------:--</t>
  </si>
  <si>
    <t>21:0873:000249</t>
  </si>
  <si>
    <t>21:0245:000220</t>
  </si>
  <si>
    <t>21:0245:000220:0003:0001:00</t>
  </si>
  <si>
    <t>068H  :963048:10:------:--</t>
  </si>
  <si>
    <t>21:0873:000250</t>
  </si>
  <si>
    <t>21:0245:000221</t>
  </si>
  <si>
    <t>21:0245:000221:0003:0001:00</t>
  </si>
  <si>
    <t>068H  :963049:20:963048:10</t>
  </si>
  <si>
    <t>21:0873:000251</t>
  </si>
  <si>
    <t>21:0245:000221:0004:0001:00</t>
  </si>
  <si>
    <t>068H  :963050:00:------:--</t>
  </si>
  <si>
    <t>21:0873:000252</t>
  </si>
  <si>
    <t>21:0245:000222</t>
  </si>
  <si>
    <t>21:0245:000222:0003:0001:00</t>
  </si>
  <si>
    <t>068H  :963051:00:------:--</t>
  </si>
  <si>
    <t>21:0873:000253</t>
  </si>
  <si>
    <t>21:0245:000223</t>
  </si>
  <si>
    <t>21:0245:000223:0003:0001:00</t>
  </si>
  <si>
    <t>068H  :963052:00:------:--</t>
  </si>
  <si>
    <t>21:0873:000254</t>
  </si>
  <si>
    <t>21:0245:000224</t>
  </si>
  <si>
    <t>21:0245:000224:0003:0001:00</t>
  </si>
  <si>
    <t>068H  :963053:00:------:--</t>
  </si>
  <si>
    <t>21:0873:000255</t>
  </si>
  <si>
    <t>21:0245:000225</t>
  </si>
  <si>
    <t>21:0245:000225:0003:0001:00</t>
  </si>
  <si>
    <t>068H  :963054:00:------:--</t>
  </si>
  <si>
    <t>21:0873:000256</t>
  </si>
  <si>
    <t>21:0245:000226</t>
  </si>
  <si>
    <t>21:0245:000226:0003:0001:00</t>
  </si>
  <si>
    <t>068H  :963055:90</t>
  </si>
  <si>
    <t>21:0873:000257</t>
  </si>
  <si>
    <t>068H  :963056:00:------:--</t>
  </si>
  <si>
    <t>21:0873:000258</t>
  </si>
  <si>
    <t>21:0245:000227</t>
  </si>
  <si>
    <t>21:0245:000227:0003:0001:00</t>
  </si>
  <si>
    <t>068H  :963057:00:------:--</t>
  </si>
  <si>
    <t>21:0873:000259</t>
  </si>
  <si>
    <t>21:0245:000228</t>
  </si>
  <si>
    <t>21:0245:000228:0003:0001:00</t>
  </si>
  <si>
    <t>068H  :963058:00:------:--</t>
  </si>
  <si>
    <t>21:0873:000260</t>
  </si>
  <si>
    <t>21:0245:000229</t>
  </si>
  <si>
    <t>21:0245:000229:0003:0001:00</t>
  </si>
  <si>
    <t>068H  :963059:00:------:--</t>
  </si>
  <si>
    <t>21:0873:000261</t>
  </si>
  <si>
    <t>21:0245:000230</t>
  </si>
  <si>
    <t>21:0245:000230:0003:0001:00</t>
  </si>
  <si>
    <t>068H  :963060:00:------:--</t>
  </si>
  <si>
    <t>21:0873:000262</t>
  </si>
  <si>
    <t>21:0245:000231</t>
  </si>
  <si>
    <t>21:0245:000231:0003:0001:00</t>
  </si>
  <si>
    <t>068H  :963062:00:------:--</t>
  </si>
  <si>
    <t>21:0873:000263</t>
  </si>
  <si>
    <t>21:0245:000232</t>
  </si>
  <si>
    <t>21:0245:000232:0003:0001:00</t>
  </si>
  <si>
    <t>068H  :963063:00:------:--</t>
  </si>
  <si>
    <t>21:0873:000264</t>
  </si>
  <si>
    <t>21:0245:000233</t>
  </si>
  <si>
    <t>21:0245:000233:0003:0001:00</t>
  </si>
  <si>
    <t>068H  :963064:10:------:--</t>
  </si>
  <si>
    <t>21:0873:000265</t>
  </si>
  <si>
    <t>21:0245:000234</t>
  </si>
  <si>
    <t>21:0245:000234:0003:0001:00</t>
  </si>
  <si>
    <t>068H  :963065:20:963064:10</t>
  </si>
  <si>
    <t>21:0873:000266</t>
  </si>
  <si>
    <t>21:0245:000234:0004:0001:00</t>
  </si>
  <si>
    <t>068H  :963066:00:------:--</t>
  </si>
  <si>
    <t>21:0873:000267</t>
  </si>
  <si>
    <t>21:0245:000235</t>
  </si>
  <si>
    <t>21:0245:000235:0003:0001:00</t>
  </si>
  <si>
    <t>068H  :963067:00:------:--</t>
  </si>
  <si>
    <t>21:0873:000268</t>
  </si>
  <si>
    <t>21:0245:000236</t>
  </si>
  <si>
    <t>21:0245:000236:0003:0001:00</t>
  </si>
  <si>
    <t>068H  :963068:00:------:--</t>
  </si>
  <si>
    <t>21:0873:000269</t>
  </si>
  <si>
    <t>21:0245:000237</t>
  </si>
  <si>
    <t>21:0245:000237:0003:0001:00</t>
  </si>
  <si>
    <t>068H  :963069:00:------:--</t>
  </si>
  <si>
    <t>21:0873:000270</t>
  </si>
  <si>
    <t>21:0245:000238</t>
  </si>
  <si>
    <t>21:0245:000238:0003:0001:00</t>
  </si>
  <si>
    <t>068H  :963070:00:------:--</t>
  </si>
  <si>
    <t>21:0873:000271</t>
  </si>
  <si>
    <t>21:0245:000239</t>
  </si>
  <si>
    <t>21:0245:000239:0003:0001:00</t>
  </si>
  <si>
    <t>068H  :963071:00:------:--</t>
  </si>
  <si>
    <t>21:0873:000272</t>
  </si>
  <si>
    <t>21:0245:000240</t>
  </si>
  <si>
    <t>21:0245:000240:0003:0001:00</t>
  </si>
  <si>
    <t>068H  :963072:00:------:--</t>
  </si>
  <si>
    <t>21:0873:000273</t>
  </si>
  <si>
    <t>21:0245:000241</t>
  </si>
  <si>
    <t>21:0245:000241:0003:0001:00</t>
  </si>
  <si>
    <t>068H  :963073:00:------:--</t>
  </si>
  <si>
    <t>21:0873:000274</t>
  </si>
  <si>
    <t>21:0245:000242</t>
  </si>
  <si>
    <t>21:0245:000242:0003:0001:00</t>
  </si>
  <si>
    <t>068H  :963074:00:------:--</t>
  </si>
  <si>
    <t>21:0873:000275</t>
  </si>
  <si>
    <t>21:0245:000243</t>
  </si>
  <si>
    <t>21:0245:000243:0003:0001:00</t>
  </si>
  <si>
    <t>068H  :963075:00:------:--</t>
  </si>
  <si>
    <t>21:0873:000276</t>
  </si>
  <si>
    <t>21:0245:000244</t>
  </si>
  <si>
    <t>21:0245:000244:0003:0001:00</t>
  </si>
  <si>
    <t>068H  :963076:90</t>
  </si>
  <si>
    <t>21:0873:000277</t>
  </si>
  <si>
    <t>068H  :963077:00:------:--</t>
  </si>
  <si>
    <t>21:0873:000278</t>
  </si>
  <si>
    <t>21:0245:000245</t>
  </si>
  <si>
    <t>21:0245:000245:0003:0001:00</t>
  </si>
  <si>
    <t>068H  :963078:00:------:--</t>
  </si>
  <si>
    <t>21:0873:000279</t>
  </si>
  <si>
    <t>21:0245:000246</t>
  </si>
  <si>
    <t>21:0245:000246:0003:0001:00</t>
  </si>
  <si>
    <t>068H  :963079:00:------:--</t>
  </si>
  <si>
    <t>21:0873:000280</t>
  </si>
  <si>
    <t>21:0245:000247</t>
  </si>
  <si>
    <t>21:0245:000247:0003:0001:00</t>
  </si>
  <si>
    <t>068H  :963080:00:------:--</t>
  </si>
  <si>
    <t>21:0873:000281</t>
  </si>
  <si>
    <t>21:0245:000248</t>
  </si>
  <si>
    <t>21:0245:000248:0003:0001:00</t>
  </si>
  <si>
    <t>068H  :963082:00:------:--</t>
  </si>
  <si>
    <t>21:0873:000282</t>
  </si>
  <si>
    <t>21:0245:000249</t>
  </si>
  <si>
    <t>21:0245:000249:0003:0001:00</t>
  </si>
  <si>
    <t>068H  :963083:00:------:--</t>
  </si>
  <si>
    <t>21:0873:000283</t>
  </si>
  <si>
    <t>21:0245:000250</t>
  </si>
  <si>
    <t>21:0245:000250:0003:0001:00</t>
  </si>
  <si>
    <t>068H  :963084:00:------:--</t>
  </si>
  <si>
    <t>21:0873:000284</t>
  </si>
  <si>
    <t>21:0245:000251</t>
  </si>
  <si>
    <t>21:0245:000251:0003:0001:00</t>
  </si>
  <si>
    <t>068H  :963085:00:------:--</t>
  </si>
  <si>
    <t>21:0873:000285</t>
  </si>
  <si>
    <t>21:0245:000252</t>
  </si>
  <si>
    <t>21:0245:000252:0003:0001:00</t>
  </si>
  <si>
    <t>068H  :963086:10:------:--</t>
  </si>
  <si>
    <t>21:0873:000286</t>
  </si>
  <si>
    <t>21:0245:000253</t>
  </si>
  <si>
    <t>21:0245:000253:0003:0001:00</t>
  </si>
  <si>
    <t>068H  :963087:20:963086:10</t>
  </si>
  <si>
    <t>21:0873:000287</t>
  </si>
  <si>
    <t>21:0245:000253:0004:0001:00</t>
  </si>
  <si>
    <t>068H  :963088:00:------:--</t>
  </si>
  <si>
    <t>21:0873:000288</t>
  </si>
  <si>
    <t>21:0245:000254</t>
  </si>
  <si>
    <t>21:0245:000254:0003:0001:00</t>
  </si>
  <si>
    <t>068H  :963089:00:------:--</t>
  </si>
  <si>
    <t>21:0873:000289</t>
  </si>
  <si>
    <t>21:0245:000255</t>
  </si>
  <si>
    <t>21:0245:000255:0003:0001:00</t>
  </si>
  <si>
    <t>068H  :963090:00:------:--</t>
  </si>
  <si>
    <t>21:0873:000290</t>
  </si>
  <si>
    <t>21:0245:000256</t>
  </si>
  <si>
    <t>21:0245:000256:0003:0001:00</t>
  </si>
  <si>
    <t>068H  :963091:00:------:--</t>
  </si>
  <si>
    <t>21:0873:000291</t>
  </si>
  <si>
    <t>21:0245:000257</t>
  </si>
  <si>
    <t>21:0245:000257:0003:0001:00</t>
  </si>
  <si>
    <t>068H  :963092:00:------:--</t>
  </si>
  <si>
    <t>21:0873:000292</t>
  </si>
  <si>
    <t>21:0245:000258</t>
  </si>
  <si>
    <t>21:0245:000258:0003:0001:00</t>
  </si>
  <si>
    <t>068H  :963093:00:------:--</t>
  </si>
  <si>
    <t>21:0873:000293</t>
  </si>
  <si>
    <t>21:0245:000259</t>
  </si>
  <si>
    <t>21:0245:000259:0003:0001:00</t>
  </si>
  <si>
    <t>068H  :963094:90</t>
  </si>
  <si>
    <t>21:0873:000294</t>
  </si>
  <si>
    <t>069A  :961002:00:------:--</t>
  </si>
  <si>
    <t>21:0873:000295</t>
  </si>
  <si>
    <t>21:0245:000260</t>
  </si>
  <si>
    <t>21:0245:000260:0003:0001:00</t>
  </si>
  <si>
    <t>069A  :961003:00:------:--</t>
  </si>
  <si>
    <t>21:0873:000296</t>
  </si>
  <si>
    <t>21:0245:000261</t>
  </si>
  <si>
    <t>21:0245:000261:0003:0001:00</t>
  </si>
  <si>
    <t>069A  :961004:00:------:--</t>
  </si>
  <si>
    <t>21:0873:000297</t>
  </si>
  <si>
    <t>21:0245:000262</t>
  </si>
  <si>
    <t>21:0245:000262:0003:0001:00</t>
  </si>
  <si>
    <t>069A  :961005:10:------:--</t>
  </si>
  <si>
    <t>21:0873:000298</t>
  </si>
  <si>
    <t>21:0245:000263</t>
  </si>
  <si>
    <t>21:0245:000263:0003:0001:00</t>
  </si>
  <si>
    <t>069A  :961006:20:961005:10</t>
  </si>
  <si>
    <t>21:0873:000299</t>
  </si>
  <si>
    <t>21:0245:000263:0004:0001:00</t>
  </si>
  <si>
    <t>069A  :961007:00:------:--</t>
  </si>
  <si>
    <t>21:0873:000300</t>
  </si>
  <si>
    <t>21:0245:000264</t>
  </si>
  <si>
    <t>21:0245:000264:0003:0001:00</t>
  </si>
  <si>
    <t>069A  :961008:00:------:--</t>
  </si>
  <si>
    <t>21:0873:000301</t>
  </si>
  <si>
    <t>21:0245:000265</t>
  </si>
  <si>
    <t>21:0245:000265:0003:0001:00</t>
  </si>
  <si>
    <t>069A  :961009:00:------:--</t>
  </si>
  <si>
    <t>21:0873:000302</t>
  </si>
  <si>
    <t>21:0245:000266</t>
  </si>
  <si>
    <t>21:0245:000266:0003:0001:00</t>
  </si>
  <si>
    <t>069A  :961010:90</t>
  </si>
  <si>
    <t>21:0873:000303</t>
  </si>
  <si>
    <t>069A  :963002:00:------:--</t>
  </si>
  <si>
    <t>21:0873:000304</t>
  </si>
  <si>
    <t>21:0245:000267</t>
  </si>
  <si>
    <t>21:0245:000267:0003:0001:00</t>
  </si>
  <si>
    <t>069A  :963003:00:------:--</t>
  </si>
  <si>
    <t>21:0873:000305</t>
  </si>
  <si>
    <t>21:0245:000268</t>
  </si>
  <si>
    <t>21:0245:000268:0003:0001:00</t>
  </si>
  <si>
    <t>069A  :963004:10:------:--</t>
  </si>
  <si>
    <t>21:0873:000306</t>
  </si>
  <si>
    <t>21:0245:000269</t>
  </si>
  <si>
    <t>21:0245:000269:0003:0001:00</t>
  </si>
  <si>
    <t>0.87</t>
  </si>
  <si>
    <t>069A  :963005:20:963004:10</t>
  </si>
  <si>
    <t>21:0873:000307</t>
  </si>
  <si>
    <t>21:0245:000269:0004:0001:00</t>
  </si>
  <si>
    <t>069A  :963006:00:------:--</t>
  </si>
  <si>
    <t>21:0873:000308</t>
  </si>
  <si>
    <t>21:0245:000270</t>
  </si>
  <si>
    <t>21:0245:000270:0003:0001:00</t>
  </si>
  <si>
    <t>069A  :963007:00:------:--</t>
  </si>
  <si>
    <t>21:0873:000309</t>
  </si>
  <si>
    <t>21:0245:000271</t>
  </si>
  <si>
    <t>21:0245:000271:0003:0001:00</t>
  </si>
  <si>
    <t>069A  :963008:00:------:--</t>
  </si>
  <si>
    <t>21:0873:000310</t>
  </si>
  <si>
    <t>21:0245:000272</t>
  </si>
  <si>
    <t>21:0245:000272:0003:0001:00</t>
  </si>
  <si>
    <t>069A  :963009:00:------:--</t>
  </si>
  <si>
    <t>21:0873:000311</t>
  </si>
  <si>
    <t>21:0245:000273</t>
  </si>
  <si>
    <t>21:0245:000273:0003:0001:00</t>
  </si>
  <si>
    <t>069A  :963010:90</t>
  </si>
  <si>
    <t>21:0873:000312</t>
  </si>
  <si>
    <t>069A  :963011:00:------:--</t>
  </si>
  <si>
    <t>21:0873:000313</t>
  </si>
  <si>
    <t>21:0245:000274</t>
  </si>
  <si>
    <t>21:0245:000274:0003:0001:00</t>
  </si>
  <si>
    <t>069A  :963012:00:------:--</t>
  </si>
  <si>
    <t>21:0873:000314</t>
  </si>
  <si>
    <t>21:0245:000275</t>
  </si>
  <si>
    <t>21:0245:000275:0003:0001:00</t>
  </si>
  <si>
    <t>069A  :963013:00:------:--</t>
  </si>
  <si>
    <t>21:0873:000315</t>
  </si>
  <si>
    <t>21:0245:000276</t>
  </si>
  <si>
    <t>21:0245:000276:0003:0001:00</t>
  </si>
  <si>
    <t>069A  :963014:00:------:--</t>
  </si>
  <si>
    <t>21:0873:000316</t>
  </si>
  <si>
    <t>21:0245:000277</t>
  </si>
  <si>
    <t>21:0245:000277:0003:0001:00</t>
  </si>
  <si>
    <t>069A  :963015:00:------:--</t>
  </si>
  <si>
    <t>21:0873:000317</t>
  </si>
  <si>
    <t>21:0245:000278</t>
  </si>
  <si>
    <t>21:0245:000278:0003:0001:00</t>
  </si>
  <si>
    <t>069A  :963016:00:------:--</t>
  </si>
  <si>
    <t>21:0873:000318</t>
  </si>
  <si>
    <t>21:0245:000279</t>
  </si>
  <si>
    <t>21:0245:000279:0003:0001:00</t>
  </si>
  <si>
    <t>069A  :963017:10:------:--</t>
  </si>
  <si>
    <t>21:0873:000319</t>
  </si>
  <si>
    <t>21:0245:000280</t>
  </si>
  <si>
    <t>21:0245:000280:0003:0001:00</t>
  </si>
  <si>
    <t>069A  :963018:20:963017:10</t>
  </si>
  <si>
    <t>21:0873:000320</t>
  </si>
  <si>
    <t>21:0245:000280:0004:0001:00</t>
  </si>
  <si>
    <t>069A  :963019:00:------:--</t>
  </si>
  <si>
    <t>21:0873:000321</t>
  </si>
  <si>
    <t>21:0245:000281</t>
  </si>
  <si>
    <t>21:0245:000281:0003:0001:00</t>
  </si>
  <si>
    <t>069A  :963020:00:------:--</t>
  </si>
  <si>
    <t>21:0873:000322</t>
  </si>
  <si>
    <t>21:0245:000282</t>
  </si>
  <si>
    <t>21:0245:000282:0003:0001:00</t>
  </si>
  <si>
    <t>069A  :963022:00:------:--</t>
  </si>
  <si>
    <t>21:0873:000323</t>
  </si>
  <si>
    <t>21:0245:000283</t>
  </si>
  <si>
    <t>21:0245:000283:0003:0001:00</t>
  </si>
  <si>
    <t>069A  :963023:00:------:--</t>
  </si>
  <si>
    <t>21:0873:000324</t>
  </si>
  <si>
    <t>21:0245:000284</t>
  </si>
  <si>
    <t>21:0245:000284:0003:0001:00</t>
  </si>
  <si>
    <t>069A  :963024:10:------:--</t>
  </si>
  <si>
    <t>21:0873:000325</t>
  </si>
  <si>
    <t>21:0245:000285</t>
  </si>
  <si>
    <t>21:0245:000285:0003:0001:00</t>
  </si>
  <si>
    <t>069A  :963025:20:963024:10</t>
  </si>
  <si>
    <t>21:0873:000326</t>
  </si>
  <si>
    <t>21:0245:000285:0004:0001:00</t>
  </si>
  <si>
    <t>069A  :963026:00:------:--</t>
  </si>
  <si>
    <t>21:0873:000327</t>
  </si>
  <si>
    <t>21:0245:000286</t>
  </si>
  <si>
    <t>21:0245:000286:0003:0001:00</t>
  </si>
  <si>
    <t>069A  :963027:00:------:--</t>
  </si>
  <si>
    <t>21:0873:000328</t>
  </si>
  <si>
    <t>21:0245:000287</t>
  </si>
  <si>
    <t>21:0245:000287:0003:0001:00</t>
  </si>
  <si>
    <t>069A  :963028:00:------:--</t>
  </si>
  <si>
    <t>21:0873:000329</t>
  </si>
  <si>
    <t>21:0245:000288</t>
  </si>
  <si>
    <t>21:0245:000288:0003:0001:00</t>
  </si>
  <si>
    <t>069A  :963029:00:------:--</t>
  </si>
  <si>
    <t>21:0873:000330</t>
  </si>
  <si>
    <t>21:0245:000289</t>
  </si>
  <si>
    <t>21:0245:000289:0003:0001:00</t>
  </si>
  <si>
    <t>069A  :963030:90</t>
  </si>
  <si>
    <t>21:0873:000331</t>
  </si>
  <si>
    <t>069A  :963031:00:------:--</t>
  </si>
  <si>
    <t>21:0873:000332</t>
  </si>
  <si>
    <t>21:0245:000290</t>
  </si>
  <si>
    <t>21:0245:000290:0003:0001:00</t>
  </si>
  <si>
    <t>069A  :963032:00:------:--</t>
  </si>
  <si>
    <t>21:0873:000333</t>
  </si>
  <si>
    <t>21:0245:000291</t>
  </si>
  <si>
    <t>21:0245:000291:0003:0001:00</t>
  </si>
  <si>
    <t>069A  :963033:00:------:--</t>
  </si>
  <si>
    <t>21:0873:000334</t>
  </si>
  <si>
    <t>21:0245:000292</t>
  </si>
  <si>
    <t>21:0245:000292:0003:0001:00</t>
  </si>
  <si>
    <t>069A  :963034:00:------:--</t>
  </si>
  <si>
    <t>21:0873:000335</t>
  </si>
  <si>
    <t>21:0245:000293</t>
  </si>
  <si>
    <t>21:0245:000293:0003:0001:00</t>
  </si>
  <si>
    <t>069A  :963035:00:------:--</t>
  </si>
  <si>
    <t>21:0873:000336</t>
  </si>
  <si>
    <t>21:0245:000294</t>
  </si>
  <si>
    <t>21:0245:000294:0003:0001:00</t>
  </si>
  <si>
    <t>069A  :963036:00:------:--</t>
  </si>
  <si>
    <t>21:0873:000337</t>
  </si>
  <si>
    <t>21:0245:000295</t>
  </si>
  <si>
    <t>21:0245:000295:0003:0001:00</t>
  </si>
  <si>
    <t>069A  :963037:00:------:--</t>
  </si>
  <si>
    <t>21:0873:000338</t>
  </si>
  <si>
    <t>21:0245:000296</t>
  </si>
  <si>
    <t>21:0245:000296:0003:0001:00</t>
  </si>
  <si>
    <t>069A  :963038:00:------:--</t>
  </si>
  <si>
    <t>21:0873:000339</t>
  </si>
  <si>
    <t>21:0245:000297</t>
  </si>
  <si>
    <t>21:0245:000297:0003:0001:00</t>
  </si>
  <si>
    <t>069A  :963039:00:------:--</t>
  </si>
  <si>
    <t>21:0873:000340</t>
  </si>
  <si>
    <t>21:0245:000298</t>
  </si>
  <si>
    <t>21:0245:000298:0003:0001:00</t>
  </si>
  <si>
    <t>069A  :963040:00:------:--</t>
  </si>
  <si>
    <t>21:0873:000341</t>
  </si>
  <si>
    <t>21:0245:000299</t>
  </si>
  <si>
    <t>21:0245:000299:0003:0001:00</t>
  </si>
  <si>
    <t>069A  :963042:00:------:--</t>
  </si>
  <si>
    <t>21:0873:000342</t>
  </si>
  <si>
    <t>21:0245:000300</t>
  </si>
  <si>
    <t>21:0245:000300:0003:0001:00</t>
  </si>
  <si>
    <t>069A  :963043:00:------:--</t>
  </si>
  <si>
    <t>21:0873:000343</t>
  </si>
  <si>
    <t>21:0245:000301</t>
  </si>
  <si>
    <t>21:0245:000301:0003:0001:00</t>
  </si>
  <si>
    <t>069A  :963044:90</t>
  </si>
  <si>
    <t>21:0873:000344</t>
  </si>
  <si>
    <t>069A  :963045:00:------:--</t>
  </si>
  <si>
    <t>21:0873:000345</t>
  </si>
  <si>
    <t>21:0245:000302</t>
  </si>
  <si>
    <t>21:0245:000302:0003:0001:00</t>
  </si>
  <si>
    <t>069A  :963046:00:------:--</t>
  </si>
  <si>
    <t>21:0873:000346</t>
  </si>
  <si>
    <t>21:0245:000303</t>
  </si>
  <si>
    <t>21:0245:000303:0003:0001:00</t>
  </si>
  <si>
    <t>069A  :963047:00:------:--</t>
  </si>
  <si>
    <t>21:0873:000347</t>
  </si>
  <si>
    <t>21:0245:000304</t>
  </si>
  <si>
    <t>21:0245:000304:0003:0001:00</t>
  </si>
  <si>
    <t>069A  :963048:00:------:--</t>
  </si>
  <si>
    <t>21:0873:000348</t>
  </si>
  <si>
    <t>21:0245:000305</t>
  </si>
  <si>
    <t>21:0245:000305:0003:0001:00</t>
  </si>
  <si>
    <t>069A  :963049:00:------:--</t>
  </si>
  <si>
    <t>21:0873:000349</t>
  </si>
  <si>
    <t>21:0245:000306</t>
  </si>
  <si>
    <t>21:0245:000306:0003:0001:00</t>
  </si>
  <si>
    <t>069A  :963050:00:------:--</t>
  </si>
  <si>
    <t>21:0873:000350</t>
  </si>
  <si>
    <t>21:0245:000307</t>
  </si>
  <si>
    <t>21:0245:000307:0003:0001:00</t>
  </si>
  <si>
    <t>069A  :963051:10:------:--</t>
  </si>
  <si>
    <t>21:0873:000351</t>
  </si>
  <si>
    <t>21:0245:000308</t>
  </si>
  <si>
    <t>21:0245:000308:0003:0001:00</t>
  </si>
  <si>
    <t>069A  :963052:20:963051:10</t>
  </si>
  <si>
    <t>21:0873:000352</t>
  </si>
  <si>
    <t>21:0245:000308:0004:0001:00</t>
  </si>
  <si>
    <t>069A  :963053:00:------:--</t>
  </si>
  <si>
    <t>21:0873:000353</t>
  </si>
  <si>
    <t>21:0245:000309</t>
  </si>
  <si>
    <t>21:0245:000309:0003:0001:00</t>
  </si>
  <si>
    <t>069A  :963054:00:------:--</t>
  </si>
  <si>
    <t>21:0873:000354</t>
  </si>
  <si>
    <t>21:0245:000310</t>
  </si>
  <si>
    <t>21:0245:000310:0003:0001:00</t>
  </si>
  <si>
    <t>069A  :963055:00:------:--</t>
  </si>
  <si>
    <t>21:0873:000355</t>
  </si>
  <si>
    <t>21:0245:000311</t>
  </si>
  <si>
    <t>21:0245:000311:0003:0001:00</t>
  </si>
  <si>
    <t>069A  :963056:00:------:--</t>
  </si>
  <si>
    <t>21:0873:000356</t>
  </si>
  <si>
    <t>21:0245:000312</t>
  </si>
  <si>
    <t>21:0245:000312:0003:0001:00</t>
  </si>
  <si>
    <t>069A  :963057:00:------:--</t>
  </si>
  <si>
    <t>21:0873:000357</t>
  </si>
  <si>
    <t>21:0245:000313</t>
  </si>
  <si>
    <t>21:0245:000313:0003:0001:00</t>
  </si>
  <si>
    <t>069A  :963058:00:------:--</t>
  </si>
  <si>
    <t>21:0873:000358</t>
  </si>
  <si>
    <t>21:0245:000314</t>
  </si>
  <si>
    <t>21:0245:000314:0003:0001:00</t>
  </si>
  <si>
    <t>069A  :963059:00:------:--</t>
  </si>
  <si>
    <t>21:0873:000359</t>
  </si>
  <si>
    <t>21:0245:000315</t>
  </si>
  <si>
    <t>21:0245:000315:0003:0001:00</t>
  </si>
  <si>
    <t>069A  :963060:00:------:--</t>
  </si>
  <si>
    <t>21:0873:000360</t>
  </si>
  <si>
    <t>21:0245:000316</t>
  </si>
  <si>
    <t>21:0245:000316:0003:0001:00</t>
  </si>
  <si>
    <t>069A  :963062:00:------:--</t>
  </si>
  <si>
    <t>21:0873:000361</t>
  </si>
  <si>
    <t>21:0245:000317</t>
  </si>
  <si>
    <t>21:0245:000317:0003:0001:00</t>
  </si>
  <si>
    <t>069A  :963063:00:------:--</t>
  </si>
  <si>
    <t>21:0873:000362</t>
  </si>
  <si>
    <t>21:0245:000318</t>
  </si>
  <si>
    <t>21:0245:000318:0003:0001:00</t>
  </si>
  <si>
    <t>069A  :963064:00:------:--</t>
  </si>
  <si>
    <t>21:0873:000363</t>
  </si>
  <si>
    <t>21:0245:000319</t>
  </si>
  <si>
    <t>21:0245:000319:0003:0001:00</t>
  </si>
  <si>
    <t>069A  :963065:10:------:--</t>
  </si>
  <si>
    <t>21:0873:000364</t>
  </si>
  <si>
    <t>21:0245:000320</t>
  </si>
  <si>
    <t>21:0245:000320:0003:0001:00</t>
  </si>
  <si>
    <t>069A  :963066:20:963065:10</t>
  </si>
  <si>
    <t>21:0873:000365</t>
  </si>
  <si>
    <t>21:0245:000320:0004:0001:00</t>
  </si>
  <si>
    <t>069A  :963067:00:------:--</t>
  </si>
  <si>
    <t>21:0873:000366</t>
  </si>
  <si>
    <t>21:0245:000321</t>
  </si>
  <si>
    <t>21:0245:000321:0003:0001:00</t>
  </si>
  <si>
    <t>069A  :963068:00:------:--</t>
  </si>
  <si>
    <t>21:0873:000367</t>
  </si>
  <si>
    <t>21:0245:000322</t>
  </si>
  <si>
    <t>21:0245:000322:0003:0001:00</t>
  </si>
  <si>
    <t>069A  :963069:00:------:--</t>
  </si>
  <si>
    <t>21:0873:000368</t>
  </si>
  <si>
    <t>21:0245:000323</t>
  </si>
  <si>
    <t>21:0245:000323:0003:0001:00</t>
  </si>
  <si>
    <t>069A  :963070:00:------:--</t>
  </si>
  <si>
    <t>21:0873:000369</t>
  </si>
  <si>
    <t>21:0245:000324</t>
  </si>
  <si>
    <t>21:0245:000324:0003:0001:00</t>
  </si>
  <si>
    <t>069A  :963071:00:------:--</t>
  </si>
  <si>
    <t>21:0873:000370</t>
  </si>
  <si>
    <t>21:0245:000325</t>
  </si>
  <si>
    <t>21:0245:000325:0003:0001:00</t>
  </si>
  <si>
    <t>069A  :963072:00:------:--</t>
  </si>
  <si>
    <t>21:0873:000371</t>
  </si>
  <si>
    <t>21:0245:000326</t>
  </si>
  <si>
    <t>21:0245:000326:0003:0001:00</t>
  </si>
  <si>
    <t>069A  :963073:00:------:--</t>
  </si>
  <si>
    <t>21:0873:000372</t>
  </si>
  <si>
    <t>21:0245:000327</t>
  </si>
  <si>
    <t>21:0245:000327:0003:0001:00</t>
  </si>
  <si>
    <t>069A  :963074:00:------:--</t>
  </si>
  <si>
    <t>21:0873:000373</t>
  </si>
  <si>
    <t>21:0245:000328</t>
  </si>
  <si>
    <t>21:0245:000328:0003:0001:00</t>
  </si>
  <si>
    <t>069A  :963075:90</t>
  </si>
  <si>
    <t>21:0873:000374</t>
  </si>
  <si>
    <t>069A  :963076:00:------:--</t>
  </si>
  <si>
    <t>21:0873:000375</t>
  </si>
  <si>
    <t>21:0245:000329</t>
  </si>
  <si>
    <t>21:0245:000329:0003:0001:00</t>
  </si>
  <si>
    <t>069A  :963077:00:------:--</t>
  </si>
  <si>
    <t>21:0873:000376</t>
  </si>
  <si>
    <t>21:0245:000330</t>
  </si>
  <si>
    <t>21:0245:000330:0003:0001:00</t>
  </si>
  <si>
    <t>069A  :963078:00:------:--</t>
  </si>
  <si>
    <t>21:0873:000377</t>
  </si>
  <si>
    <t>21:0245:000331</t>
  </si>
  <si>
    <t>21:0245:000331:0003:0001:00</t>
  </si>
  <si>
    <t>069A  :963079:00:------:--</t>
  </si>
  <si>
    <t>21:0873:000378</t>
  </si>
  <si>
    <t>21:0245:000332</t>
  </si>
  <si>
    <t>21:0245:000332:0003:0001:00</t>
  </si>
  <si>
    <t>069A  :963080:00:------:--</t>
  </si>
  <si>
    <t>21:0873:000379</t>
  </si>
  <si>
    <t>21:0245:000333</t>
  </si>
  <si>
    <t>21:0245:000333:0003:0001:00</t>
  </si>
  <si>
    <t>069A  :963082:00:------:--</t>
  </si>
  <si>
    <t>21:0873:000380</t>
  </si>
  <si>
    <t>21:0245:000334</t>
  </si>
  <si>
    <t>21:0245:000334:0003:0001:00</t>
  </si>
  <si>
    <t>069A  :963083:10:------:--</t>
  </si>
  <si>
    <t>21:0873:000381</t>
  </si>
  <si>
    <t>21:0245:000335</t>
  </si>
  <si>
    <t>21:0245:000335:0003:0001:00</t>
  </si>
  <si>
    <t>069A  :963084:20:963083:10</t>
  </si>
  <si>
    <t>21:0873:000382</t>
  </si>
  <si>
    <t>21:0245:000335:0004:0001:00</t>
  </si>
  <si>
    <t>069A  :963085:90</t>
  </si>
  <si>
    <t>21:0873:000383</t>
  </si>
  <si>
    <t>069B  :961002:00:------:--</t>
  </si>
  <si>
    <t>21:0873:000384</t>
  </si>
  <si>
    <t>21:0245:000336</t>
  </si>
  <si>
    <t>21:0245:000336:0003:0001:00</t>
  </si>
  <si>
    <t>069B  :961003:00:------:--</t>
  </si>
  <si>
    <t>21:0873:000385</t>
  </si>
  <si>
    <t>21:0245:000337</t>
  </si>
  <si>
    <t>21:0245:000337:0003:0001:00</t>
  </si>
  <si>
    <t>069B  :961004:10:------:--</t>
  </si>
  <si>
    <t>21:0873:000386</t>
  </si>
  <si>
    <t>21:0245:000338</t>
  </si>
  <si>
    <t>21:0245:000338:0003:0001:00</t>
  </si>
  <si>
    <t>069B  :961005:20:961004:10</t>
  </si>
  <si>
    <t>21:0873:000387</t>
  </si>
  <si>
    <t>21:0245:000338:0004:0001:00</t>
  </si>
  <si>
    <t>069B  :961006:00:------:--</t>
  </si>
  <si>
    <t>21:0873:000388</t>
  </si>
  <si>
    <t>21:0245:000339</t>
  </si>
  <si>
    <t>21:0245:000339:0003:0001:00</t>
  </si>
  <si>
    <t>069B  :961007:00:------:--</t>
  </si>
  <si>
    <t>21:0873:000389</t>
  </si>
  <si>
    <t>21:0245:000340</t>
  </si>
  <si>
    <t>21:0245:000340:0003:0001:00</t>
  </si>
  <si>
    <t>069B  :961008:00:------:--</t>
  </si>
  <si>
    <t>21:0873:000390</t>
  </si>
  <si>
    <t>21:0245:000341</t>
  </si>
  <si>
    <t>21:0245:000341:0003:0001:00</t>
  </si>
  <si>
    <t>069B  :961009:00:------:--</t>
  </si>
  <si>
    <t>21:0873:000391</t>
  </si>
  <si>
    <t>21:0245:000342</t>
  </si>
  <si>
    <t>21:0245:000342:0003:0001:00</t>
  </si>
  <si>
    <t>069B  :961010:00:------:--</t>
  </si>
  <si>
    <t>21:0873:000392</t>
  </si>
  <si>
    <t>21:0245:000343</t>
  </si>
  <si>
    <t>21:0245:000343:0003:0001:00</t>
  </si>
  <si>
    <t>069B  :961011:00:------:--</t>
  </si>
  <si>
    <t>21:0873:000393</t>
  </si>
  <si>
    <t>21:0245:000344</t>
  </si>
  <si>
    <t>21:0245:000344:0003:0001:00</t>
  </si>
  <si>
    <t>069B  :961012:90</t>
  </si>
  <si>
    <t>21:0873:000394</t>
  </si>
  <si>
    <t>069B  :961013:00:------:--</t>
  </si>
  <si>
    <t>21:0873:000395</t>
  </si>
  <si>
    <t>21:0245:000345</t>
  </si>
  <si>
    <t>21:0245:000345:0003:0001:00</t>
  </si>
  <si>
    <t>069B  :961014:00:------:--</t>
  </si>
  <si>
    <t>21:0873:000396</t>
  </si>
  <si>
    <t>21:0245:000346</t>
  </si>
  <si>
    <t>21:0245:000346:0003:0001:00</t>
  </si>
  <si>
    <t>069B  :961015:00:------:--</t>
  </si>
  <si>
    <t>21:0873:000397</t>
  </si>
  <si>
    <t>21:0245:000347</t>
  </si>
  <si>
    <t>21:0245:000347:0003:0001:00</t>
  </si>
  <si>
    <t>069B  :961016:00:------:--</t>
  </si>
  <si>
    <t>21:0873:000398</t>
  </si>
  <si>
    <t>21:0245:000348</t>
  </si>
  <si>
    <t>21:0245:000348:0003:0001:00</t>
  </si>
  <si>
    <t>069B  :961017:00:------:--</t>
  </si>
  <si>
    <t>21:0873:000399</t>
  </si>
  <si>
    <t>21:0245:000349</t>
  </si>
  <si>
    <t>21:0245:000349:0003:0001:00</t>
  </si>
  <si>
    <t>069B  :961018:00:------:--</t>
  </si>
  <si>
    <t>21:0873:000400</t>
  </si>
  <si>
    <t>21:0245:000350</t>
  </si>
  <si>
    <t>21:0245:000350:0003:0001:00</t>
  </si>
  <si>
    <t>069B  :961019:00:------:--</t>
  </si>
  <si>
    <t>21:0873:000401</t>
  </si>
  <si>
    <t>21:0245:000351</t>
  </si>
  <si>
    <t>21:0245:000351:0003:0001:00</t>
  </si>
  <si>
    <t>069B  :961020:00:------:--</t>
  </si>
  <si>
    <t>21:0873:000402</t>
  </si>
  <si>
    <t>21:0245:000352</t>
  </si>
  <si>
    <t>21:0245:000352:0003:0001:00</t>
  </si>
  <si>
    <t>069B  :961022:00:------:--</t>
  </si>
  <si>
    <t>21:0873:000403</t>
  </si>
  <si>
    <t>21:0245:000353</t>
  </si>
  <si>
    <t>21:0245:000353:0003:0001:00</t>
  </si>
  <si>
    <t>069B  :961023:90</t>
  </si>
  <si>
    <t>21:0873:000404</t>
  </si>
  <si>
    <t>069B  :961024:00:------:--</t>
  </si>
  <si>
    <t>21:0873:000405</t>
  </si>
  <si>
    <t>21:0245:000354</t>
  </si>
  <si>
    <t>21:0245:000354:0003:0001:00</t>
  </si>
  <si>
    <t>069B  :961025:10:------:--</t>
  </si>
  <si>
    <t>21:0873:000406</t>
  </si>
  <si>
    <t>21:0245:000355</t>
  </si>
  <si>
    <t>21:0245:000355:0003:0001:00</t>
  </si>
  <si>
    <t>069B  :961026:20:961025:10</t>
  </si>
  <si>
    <t>21:0873:000407</t>
  </si>
  <si>
    <t>21:0245:000355:0004:0001:00</t>
  </si>
  <si>
    <t>069B  :961027:00:------:--</t>
  </si>
  <si>
    <t>21:0873:000408</t>
  </si>
  <si>
    <t>21:0245:000356</t>
  </si>
  <si>
    <t>21:0245:000356:0003:0001:00</t>
  </si>
  <si>
    <t>069B  :961028:00:------:--</t>
  </si>
  <si>
    <t>21:0873:000409</t>
  </si>
  <si>
    <t>21:0245:000357</t>
  </si>
  <si>
    <t>21:0245:000357:0003:0001:00</t>
  </si>
  <si>
    <t>069B  :961029:00:------:--</t>
  </si>
  <si>
    <t>21:0873:000410</t>
  </si>
  <si>
    <t>21:0245:000358</t>
  </si>
  <si>
    <t>21:0245:000358:0003:0001:00</t>
  </si>
  <si>
    <t>069B  :961030:00:------:--</t>
  </si>
  <si>
    <t>21:0873:000411</t>
  </si>
  <si>
    <t>21:0245:000359</t>
  </si>
  <si>
    <t>21:0245:000359:0003:0001:00</t>
  </si>
  <si>
    <t>069B  :961031:00:------:--</t>
  </si>
  <si>
    <t>21:0873:000412</t>
  </si>
  <si>
    <t>21:0245:000360</t>
  </si>
  <si>
    <t>21:0245:000360:0003:0001:00</t>
  </si>
  <si>
    <t>069B  :961032:00:------:--</t>
  </si>
  <si>
    <t>21:0873:000413</t>
  </si>
  <si>
    <t>21:0245:000361</t>
  </si>
  <si>
    <t>21:0245:000361:0003:0001:00</t>
  </si>
  <si>
    <t>069B  :961033:00:------:--</t>
  </si>
  <si>
    <t>21:0873:000414</t>
  </si>
  <si>
    <t>21:0245:000362</t>
  </si>
  <si>
    <t>21:0245:000362:0003:0001:00</t>
  </si>
  <si>
    <t>069B  :961034:00:------:--</t>
  </si>
  <si>
    <t>21:0873:000415</t>
  </si>
  <si>
    <t>21:0245:000363</t>
  </si>
  <si>
    <t>21:0245:000363:0003:0001:00</t>
  </si>
  <si>
    <t>069B  :961035:00:------:--</t>
  </si>
  <si>
    <t>21:0873:000416</t>
  </si>
  <si>
    <t>21:0245:000364</t>
  </si>
  <si>
    <t>21:0245:000364:0003:0001:00</t>
  </si>
  <si>
    <t>069B  :961036:00:------:--</t>
  </si>
  <si>
    <t>21:0873:000417</t>
  </si>
  <si>
    <t>21:0245:000365</t>
  </si>
  <si>
    <t>21:0245:000365:0003:0001:00</t>
  </si>
  <si>
    <t>069B  :961037:00:------:--</t>
  </si>
  <si>
    <t>21:0873:000418</t>
  </si>
  <si>
    <t>21:0245:000366</t>
  </si>
  <si>
    <t>21:0245:000366:0003:0001:00</t>
  </si>
  <si>
    <t>069B  :961038:00:------:--</t>
  </si>
  <si>
    <t>21:0873:000419</t>
  </si>
  <si>
    <t>21:0245:000367</t>
  </si>
  <si>
    <t>21:0245:000367:0003:0001:00</t>
  </si>
  <si>
    <t>069B  :961039:00:------:--</t>
  </si>
  <si>
    <t>21:0873:000420</t>
  </si>
  <si>
    <t>21:0245:000368</t>
  </si>
  <si>
    <t>21:0245:000368:0003:0001:00</t>
  </si>
  <si>
    <t>069B  :961040:00:------:--</t>
  </si>
  <si>
    <t>21:0873:000421</t>
  </si>
  <si>
    <t>21:0245:000369</t>
  </si>
  <si>
    <t>21:0245:000369:0003:0001:00</t>
  </si>
  <si>
    <t>069B  :961042:10:------:--</t>
  </si>
  <si>
    <t>21:0873:000422</t>
  </si>
  <si>
    <t>21:0245:000370</t>
  </si>
  <si>
    <t>21:0245:000370:0003:0001:00</t>
  </si>
  <si>
    <t>069B  :961043:20:961042:10</t>
  </si>
  <si>
    <t>21:0873:000423</t>
  </si>
  <si>
    <t>21:0245:000370:0004:0001:00</t>
  </si>
  <si>
    <t>069B  :961044:00:------:--</t>
  </si>
  <si>
    <t>21:0873:000424</t>
  </si>
  <si>
    <t>21:0245:000371</t>
  </si>
  <si>
    <t>21:0245:000371:0003:0001:00</t>
  </si>
  <si>
    <t>069B  :961045:00:------:--</t>
  </si>
  <si>
    <t>21:0873:000425</t>
  </si>
  <si>
    <t>21:0245:000372</t>
  </si>
  <si>
    <t>21:0245:000372:0003:0001:00</t>
  </si>
  <si>
    <t>069B  :961046:00:------:--</t>
  </si>
  <si>
    <t>21:0873:000426</t>
  </si>
  <si>
    <t>21:0245:000373</t>
  </si>
  <si>
    <t>21:0245:000373:0003:0001:00</t>
  </si>
  <si>
    <t>069B  :961047:00:------:--</t>
  </si>
  <si>
    <t>21:0873:000427</t>
  </si>
  <si>
    <t>21:0245:000374</t>
  </si>
  <si>
    <t>21:0245:000374:0003:0001:00</t>
  </si>
  <si>
    <t>069B  :961048:00:------:--</t>
  </si>
  <si>
    <t>21:0873:000428</t>
  </si>
  <si>
    <t>21:0245:000375</t>
  </si>
  <si>
    <t>21:0245:000375:0003:0001:00</t>
  </si>
  <si>
    <t>069B  :961049:00:------:--</t>
  </si>
  <si>
    <t>21:0873:000429</t>
  </si>
  <si>
    <t>21:0245:000376</t>
  </si>
  <si>
    <t>21:0245:000376:0003:0001:00</t>
  </si>
  <si>
    <t>069B  :961050:00:------:--</t>
  </si>
  <si>
    <t>21:0873:000430</t>
  </si>
  <si>
    <t>21:0245:000377</t>
  </si>
  <si>
    <t>21:0245:000377:0003:0001:00</t>
  </si>
  <si>
    <t>069B  :961051:00:------:--</t>
  </si>
  <si>
    <t>21:0873:000431</t>
  </si>
  <si>
    <t>21:0245:000378</t>
  </si>
  <si>
    <t>21:0245:000378:0003:0001:00</t>
  </si>
  <si>
    <t>069B  :961052:00:------:--</t>
  </si>
  <si>
    <t>21:0873:000432</t>
  </si>
  <si>
    <t>21:0245:000379</t>
  </si>
  <si>
    <t>21:0245:000379:0003:0001:00</t>
  </si>
  <si>
    <t>069B  :961053:00:------:--</t>
  </si>
  <si>
    <t>21:0873:000433</t>
  </si>
  <si>
    <t>21:0245:000380</t>
  </si>
  <si>
    <t>21:0245:000380:0003:0001:00</t>
  </si>
  <si>
    <t>069B  :961054:90</t>
  </si>
  <si>
    <t>21:0873:000434</t>
  </si>
  <si>
    <t>069B  :961055:00:------:--</t>
  </si>
  <si>
    <t>21:0873:000435</t>
  </si>
  <si>
    <t>21:0245:000381</t>
  </si>
  <si>
    <t>21:0245:000381:0003:0001:00</t>
  </si>
  <si>
    <t>069B  :961056:00:------:--</t>
  </si>
  <si>
    <t>21:0873:000436</t>
  </si>
  <si>
    <t>21:0245:000382</t>
  </si>
  <si>
    <t>21:0245:000382:0003:0001:00</t>
  </si>
  <si>
    <t>069B  :961057:00:------:--</t>
  </si>
  <si>
    <t>21:0873:000437</t>
  </si>
  <si>
    <t>21:0245:000383</t>
  </si>
  <si>
    <t>21:0245:000383:0003:0001:00</t>
  </si>
  <si>
    <t>069B  :961058:00:------:--</t>
  </si>
  <si>
    <t>21:0873:000438</t>
  </si>
  <si>
    <t>21:0245:000384</t>
  </si>
  <si>
    <t>21:0245:000384:0003:0001:00</t>
  </si>
  <si>
    <t>069B  :961059:00:------:--</t>
  </si>
  <si>
    <t>21:0873:000439</t>
  </si>
  <si>
    <t>21:0245:000385</t>
  </si>
  <si>
    <t>21:0245:000385:0003:0001:00</t>
  </si>
  <si>
    <t>069B  :961060:00:------:--</t>
  </si>
  <si>
    <t>21:0873:000440</t>
  </si>
  <si>
    <t>21:0245:000386</t>
  </si>
  <si>
    <t>21:0245:000386:0003:0001:00</t>
  </si>
  <si>
    <t>069B  :961062:00:------:--</t>
  </si>
  <si>
    <t>21:0873:000441</t>
  </si>
  <si>
    <t>21:0245:000387</t>
  </si>
  <si>
    <t>21:0245:000387:0003:0001:00</t>
  </si>
  <si>
    <t>069B  :961063:10:------:--</t>
  </si>
  <si>
    <t>21:0873:000442</t>
  </si>
  <si>
    <t>21:0245:000388</t>
  </si>
  <si>
    <t>21:0245:000388:0003:0001:00</t>
  </si>
  <si>
    <t>069B  :961064:20:961063:10</t>
  </si>
  <si>
    <t>21:0873:000443</t>
  </si>
  <si>
    <t>21:0245:000388:0004:0001:00</t>
  </si>
  <si>
    <t>069B  :961065:00:------:--</t>
  </si>
  <si>
    <t>21:0873:000444</t>
  </si>
  <si>
    <t>21:0245:000389</t>
  </si>
  <si>
    <t>21:0245:000389:0003:0001:00</t>
  </si>
  <si>
    <t>069B  :961066:00:------:--</t>
  </si>
  <si>
    <t>21:0873:000445</t>
  </si>
  <si>
    <t>21:0245:000390</t>
  </si>
  <si>
    <t>21:0245:000390:0003:0001:00</t>
  </si>
  <si>
    <t>069B  :961067:00:------:--</t>
  </si>
  <si>
    <t>21:0873:000446</t>
  </si>
  <si>
    <t>21:0245:000391</t>
  </si>
  <si>
    <t>21:0245:000391:0003:0001:00</t>
  </si>
  <si>
    <t>069B  :961068:00:------:--</t>
  </si>
  <si>
    <t>21:0873:000447</t>
  </si>
  <si>
    <t>21:0245:000392</t>
  </si>
  <si>
    <t>21:0245:000392:0003:0001:00</t>
  </si>
  <si>
    <t>069B  :961069:00:------:--</t>
  </si>
  <si>
    <t>21:0873:000448</t>
  </si>
  <si>
    <t>21:0245:000393</t>
  </si>
  <si>
    <t>21:0245:000393:0003:0001:00</t>
  </si>
  <si>
    <t>069B  :961070:00:------:--</t>
  </si>
  <si>
    <t>21:0873:000449</t>
  </si>
  <si>
    <t>21:0245:000394</t>
  </si>
  <si>
    <t>21:0245:000394:0003:0001:00</t>
  </si>
  <si>
    <t>069B  :961071:00:------:--</t>
  </si>
  <si>
    <t>21:0873:000450</t>
  </si>
  <si>
    <t>21:0245:000395</t>
  </si>
  <si>
    <t>21:0245:000395:0003:0001:00</t>
  </si>
  <si>
    <t>069B  :961072:90</t>
  </si>
  <si>
    <t>21:0873:000451</t>
  </si>
  <si>
    <t>069B  :961073:00:------:--</t>
  </si>
  <si>
    <t>21:0873:000452</t>
  </si>
  <si>
    <t>21:0245:000396</t>
  </si>
  <si>
    <t>21:0245:000396:0003:0001:00</t>
  </si>
  <si>
    <t>069B  :961074:00:------:--</t>
  </si>
  <si>
    <t>21:0873:000453</t>
  </si>
  <si>
    <t>21:0245:000397</t>
  </si>
  <si>
    <t>21:0245:000397:0003:0001:00</t>
  </si>
  <si>
    <t>069B  :961075:00:------:--</t>
  </si>
  <si>
    <t>21:0873:000454</t>
  </si>
  <si>
    <t>21:0245:000398</t>
  </si>
  <si>
    <t>21:0245:000398:0003:0001:00</t>
  </si>
  <si>
    <t>069B  :961076:00:------:--</t>
  </si>
  <si>
    <t>21:0873:000455</t>
  </si>
  <si>
    <t>21:0245:000399</t>
  </si>
  <si>
    <t>21:0245:000399:0003:0001:00</t>
  </si>
  <si>
    <t>069B  :961077:00:------:--</t>
  </si>
  <si>
    <t>21:0873:000456</t>
  </si>
  <si>
    <t>21:0245:000400</t>
  </si>
  <si>
    <t>21:0245:000400:0003:0001:00</t>
  </si>
  <si>
    <t>069B  :961078:00:------:--</t>
  </si>
  <si>
    <t>21:0873:000457</t>
  </si>
  <si>
    <t>21:0245:000401</t>
  </si>
  <si>
    <t>21:0245:000401:0003:0001:00</t>
  </si>
  <si>
    <t>069B  :961079:00:------:--</t>
  </si>
  <si>
    <t>21:0873:000458</t>
  </si>
  <si>
    <t>21:0245:000402</t>
  </si>
  <si>
    <t>21:0245:000402:0003:0001:00</t>
  </si>
  <si>
    <t>069B  :963002:00:------:--</t>
  </si>
  <si>
    <t>21:0873:000459</t>
  </si>
  <si>
    <t>21:0245:000403</t>
  </si>
  <si>
    <t>21:0245:000403:0003:0001:00</t>
  </si>
  <si>
    <t>069B  :963003:00:------:--</t>
  </si>
  <si>
    <t>21:0873:000460</t>
  </si>
  <si>
    <t>21:0245:000404</t>
  </si>
  <si>
    <t>21:0245:000404:0003:0001:00</t>
  </si>
  <si>
    <t>069B  :963004:90</t>
  </si>
  <si>
    <t>21:0873:000461</t>
  </si>
  <si>
    <t>069B  :963005:00:------:--</t>
  </si>
  <si>
    <t>21:0873:000462</t>
  </si>
  <si>
    <t>21:0245:000405</t>
  </si>
  <si>
    <t>21:0245:000405:0003:0001:00</t>
  </si>
  <si>
    <t>069B  :963006:00:------:--</t>
  </si>
  <si>
    <t>21:0873:000463</t>
  </si>
  <si>
    <t>21:0245:000406</t>
  </si>
  <si>
    <t>21:0245:000406:0003:0001:00</t>
  </si>
  <si>
    <t>069B  :963007:00:------:--</t>
  </si>
  <si>
    <t>21:0873:000464</t>
  </si>
  <si>
    <t>21:0245:000407</t>
  </si>
  <si>
    <t>21:0245:000407:0003:0001:00</t>
  </si>
  <si>
    <t>069B  :963008:00:------:--</t>
  </si>
  <si>
    <t>21:0873:000465</t>
  </si>
  <si>
    <t>21:0245:000408</t>
  </si>
  <si>
    <t>21:0245:000408:0003:0001:00</t>
  </si>
  <si>
    <t>069B  :963009:00:------:--</t>
  </si>
  <si>
    <t>21:0873:000466</t>
  </si>
  <si>
    <t>21:0245:000409</t>
  </si>
  <si>
    <t>21:0245:000409:0003:0001:00</t>
  </si>
  <si>
    <t>069B  :963010:10:------:--</t>
  </si>
  <si>
    <t>21:0873:000467</t>
  </si>
  <si>
    <t>21:0245:000410</t>
  </si>
  <si>
    <t>21:0245:000410:0003:0001:00</t>
  </si>
  <si>
    <t>069B  :963011:20:963010:10</t>
  </si>
  <si>
    <t>21:0873:000468</t>
  </si>
  <si>
    <t>21:0245:000410:0004:0001:00</t>
  </si>
  <si>
    <t>069B  :963012:00:------:--</t>
  </si>
  <si>
    <t>21:0873:000469</t>
  </si>
  <si>
    <t>21:0245:000411</t>
  </si>
  <si>
    <t>21:0245:000411:0003:0001:00</t>
  </si>
  <si>
    <t>069B  :963013:00:------:--</t>
  </si>
  <si>
    <t>21:0873:000470</t>
  </si>
  <si>
    <t>21:0245:000412</t>
  </si>
  <si>
    <t>21:0245:000412:0003:0001:00</t>
  </si>
  <si>
    <t>069B  :963014:00:------:--</t>
  </si>
  <si>
    <t>21:0873:000471</t>
  </si>
  <si>
    <t>21:0245:000413</t>
  </si>
  <si>
    <t>21:0245:000413:0003:0001:00</t>
  </si>
  <si>
    <t>069B  :963015:00:------:--</t>
  </si>
  <si>
    <t>21:0873:000472</t>
  </si>
  <si>
    <t>21:0245:000414</t>
  </si>
  <si>
    <t>21:0245:000414:0003:0001:00</t>
  </si>
  <si>
    <t>069B  :963016:00:------:--</t>
  </si>
  <si>
    <t>21:0873:000473</t>
  </si>
  <si>
    <t>21:0245:000415</t>
  </si>
  <si>
    <t>21:0245:000415:0003:0001:00</t>
  </si>
  <si>
    <t>069B  :963017:00:------:--</t>
  </si>
  <si>
    <t>21:0873:000474</t>
  </si>
  <si>
    <t>21:0245:000416</t>
  </si>
  <si>
    <t>21:0245:000416:0003:0001:00</t>
  </si>
  <si>
    <t>069B  :963018:00:------:--</t>
  </si>
  <si>
    <t>21:0873:000475</t>
  </si>
  <si>
    <t>21:0245:000417</t>
  </si>
  <si>
    <t>21:0245:000417:0003:0001:00</t>
  </si>
  <si>
    <t>069B  :963019:00:------:--</t>
  </si>
  <si>
    <t>21:0873:000476</t>
  </si>
  <si>
    <t>21:0245:000418</t>
  </si>
  <si>
    <t>21:0245:000418:0003:0001:00</t>
  </si>
  <si>
    <t>069B  :963020:00:------:--</t>
  </si>
  <si>
    <t>21:0873:000477</t>
  </si>
  <si>
    <t>21:0245:000419</t>
  </si>
  <si>
    <t>21:0245:000419:0003:0001:00</t>
  </si>
  <si>
    <t>069B  :963022:00:------:--</t>
  </si>
  <si>
    <t>21:0873:000478</t>
  </si>
  <si>
    <t>21:0245:000420</t>
  </si>
  <si>
    <t>21:0245:000420:0003:0001:00</t>
  </si>
  <si>
    <t>069B  :963023:00:------:--</t>
  </si>
  <si>
    <t>21:0873:000479</t>
  </si>
  <si>
    <t>21:0245:000421</t>
  </si>
  <si>
    <t>21:0245:000421:0003:0001:00</t>
  </si>
  <si>
    <t>069B  :963024:00:------:--</t>
  </si>
  <si>
    <t>21:0873:000480</t>
  </si>
  <si>
    <t>21:0245:000422</t>
  </si>
  <si>
    <t>21:0245:000422:0003:0001:00</t>
  </si>
  <si>
    <t>069B  :963025:10:------:--</t>
  </si>
  <si>
    <t>21:0873:000481</t>
  </si>
  <si>
    <t>21:0245:000423</t>
  </si>
  <si>
    <t>21:0245:000423:0003:0001:00</t>
  </si>
  <si>
    <t>069B  :963026:20:963025:10</t>
  </si>
  <si>
    <t>21:0873:000482</t>
  </si>
  <si>
    <t>21:0245:000423:0004:0001:00</t>
  </si>
  <si>
    <t>069B  :963027:90</t>
  </si>
  <si>
    <t>21:0873:000483</t>
  </si>
  <si>
    <t>021O  :991002:00:------:--</t>
  </si>
  <si>
    <t>21:0899:000001</t>
  </si>
  <si>
    <t>21:0238:000001</t>
  </si>
  <si>
    <t>21:0238:000001:0003:0001:00</t>
  </si>
  <si>
    <t>021O  :991003:00:------:--</t>
  </si>
  <si>
    <t>21:0899:000002</t>
  </si>
  <si>
    <t>21:0238:000002</t>
  </si>
  <si>
    <t>21:0238:000002:0003:0001:00</t>
  </si>
  <si>
    <t>021O  :991004:00:------:--</t>
  </si>
  <si>
    <t>21:0899:000003</t>
  </si>
  <si>
    <t>21:0238:000003</t>
  </si>
  <si>
    <t>21:0238:000003:0003:0001:00</t>
  </si>
  <si>
    <t>021O  :991005:00:------:--</t>
  </si>
  <si>
    <t>21:0899:000004</t>
  </si>
  <si>
    <t>21:0238:000004</t>
  </si>
  <si>
    <t>21:0238:000004:0003:0001:00</t>
  </si>
  <si>
    <t>021O  :991006:00:------:--</t>
  </si>
  <si>
    <t>21:0899:000005</t>
  </si>
  <si>
    <t>21:0238:000005</t>
  </si>
  <si>
    <t>21:0238:000005:0003:0001:00</t>
  </si>
  <si>
    <t>021O  :991007:10:------:--</t>
  </si>
  <si>
    <t>21:0899:000006</t>
  </si>
  <si>
    <t>21:0238:000006</t>
  </si>
  <si>
    <t>21:0238:000006:0003:0001:00</t>
  </si>
  <si>
    <t>021O  :991008:20:991007:10</t>
  </si>
  <si>
    <t>21:0899:000007</t>
  </si>
  <si>
    <t>21:0238:000006:0004:0001:00</t>
  </si>
  <si>
    <t>021O  :991009:00:------:--</t>
  </si>
  <si>
    <t>21:0899:000008</t>
  </si>
  <si>
    <t>21:0238:000007</t>
  </si>
  <si>
    <t>21:0238:000007:0003:0001:00</t>
  </si>
  <si>
    <t>021O  :991010:00:------:--</t>
  </si>
  <si>
    <t>21:0899:000009</t>
  </si>
  <si>
    <t>21:0238:000008</t>
  </si>
  <si>
    <t>21:0238:000008:0003:0001:00</t>
  </si>
  <si>
    <t>021O  :991011:00:------:--</t>
  </si>
  <si>
    <t>21:0899:000010</t>
  </si>
  <si>
    <t>21:0238:000009</t>
  </si>
  <si>
    <t>21:0238:000009:0003:0001:00</t>
  </si>
  <si>
    <t>021O  :991012:00:------:--</t>
  </si>
  <si>
    <t>21:0899:000011</t>
  </si>
  <si>
    <t>21:0238:000010</t>
  </si>
  <si>
    <t>21:0238:000010:0003:0001:00</t>
  </si>
  <si>
    <t>021O  :991013:00:------:--</t>
  </si>
  <si>
    <t>21:0899:000012</t>
  </si>
  <si>
    <t>21:0238:000011</t>
  </si>
  <si>
    <t>21:0238:000011:0003:0001:00</t>
  </si>
  <si>
    <t>021O  :991014:00:------:--</t>
  </si>
  <si>
    <t>21:0899:000013</t>
  </si>
  <si>
    <t>21:0238:000012</t>
  </si>
  <si>
    <t>21:0238:000012:0003:0001:00</t>
  </si>
  <si>
    <t>021O  :991016:00:------:--</t>
  </si>
  <si>
    <t>21:0899:000014</t>
  </si>
  <si>
    <t>21:0238:000013</t>
  </si>
  <si>
    <t>21:0238:000013:0003:0001:00</t>
  </si>
  <si>
    <t>021O  :991017:00:------:--</t>
  </si>
  <si>
    <t>21:0899:000015</t>
  </si>
  <si>
    <t>21:0238:000014</t>
  </si>
  <si>
    <t>21:0238:000014:0003:0001:00</t>
  </si>
  <si>
    <t>021O  :991018:00:------:--</t>
  </si>
  <si>
    <t>21:0899:000016</t>
  </si>
  <si>
    <t>21:0238:000015</t>
  </si>
  <si>
    <t>21:0238:000015:0003:0001:00</t>
  </si>
  <si>
    <t>021O  :991019:00:------:--</t>
  </si>
  <si>
    <t>21:0899:000017</t>
  </si>
  <si>
    <t>21:0238:000016</t>
  </si>
  <si>
    <t>21:0238:000016:0003:0001:00</t>
  </si>
  <si>
    <t>021O  :991020:00:------:--</t>
  </si>
  <si>
    <t>21:0899:000018</t>
  </si>
  <si>
    <t>21:0238:000017</t>
  </si>
  <si>
    <t>21:0238:000017:0003:0001:00</t>
  </si>
  <si>
    <t>021O  :991022:00:------:--</t>
  </si>
  <si>
    <t>21:0899:000019</t>
  </si>
  <si>
    <t>21:0238:000018</t>
  </si>
  <si>
    <t>21:0238:000018:0003:0001:00</t>
  </si>
  <si>
    <t>021O  :991023:00:------:--</t>
  </si>
  <si>
    <t>21:0899:000020</t>
  </si>
  <si>
    <t>21:0238:000019</t>
  </si>
  <si>
    <t>21:0238:000019:0003:0001:00</t>
  </si>
  <si>
    <t>021O  :991024:00:------:--</t>
  </si>
  <si>
    <t>21:0899:000021</t>
  </si>
  <si>
    <t>21:0238:000020</t>
  </si>
  <si>
    <t>21:0238:000020:0003:0001:00</t>
  </si>
  <si>
    <t>021O  :991025:00:------:--</t>
  </si>
  <si>
    <t>21:0899:000022</t>
  </si>
  <si>
    <t>21:0238:000021</t>
  </si>
  <si>
    <t>21:0238:000021:0003:0001:00</t>
  </si>
  <si>
    <t>021O  :991026:00:------:--</t>
  </si>
  <si>
    <t>21:0899:000023</t>
  </si>
  <si>
    <t>21:0238:000022</t>
  </si>
  <si>
    <t>21:0238:000022:0003:0001:00</t>
  </si>
  <si>
    <t>021O  :991027:00:------:--</t>
  </si>
  <si>
    <t>21:0899:000024</t>
  </si>
  <si>
    <t>21:0238:000023</t>
  </si>
  <si>
    <t>21:0238:000023:0003:0001:00</t>
  </si>
  <si>
    <t>021O  :991028:00:------:--</t>
  </si>
  <si>
    <t>21:0899:000025</t>
  </si>
  <si>
    <t>21:0238:000024</t>
  </si>
  <si>
    <t>21:0238:000024:0003:0001:00</t>
  </si>
  <si>
    <t>021O  :991029:00:------:--</t>
  </si>
  <si>
    <t>21:0899:000026</t>
  </si>
  <si>
    <t>21:0238:000025</t>
  </si>
  <si>
    <t>21:0238:000025:0003:0001:00</t>
  </si>
  <si>
    <t>021O  :991030:00:------:--</t>
  </si>
  <si>
    <t>21:0899:000027</t>
  </si>
  <si>
    <t>21:0238:000026</t>
  </si>
  <si>
    <t>21:0238:000026:0003:0001:00</t>
  </si>
  <si>
    <t>021O  :991031:00:------:--</t>
  </si>
  <si>
    <t>21:0899:000028</t>
  </si>
  <si>
    <t>21:0238:000027</t>
  </si>
  <si>
    <t>21:0238:000027:0003:0001:00</t>
  </si>
  <si>
    <t>021O  :991032:10:------:--</t>
  </si>
  <si>
    <t>21:0899:000029</t>
  </si>
  <si>
    <t>21:0238:000028</t>
  </si>
  <si>
    <t>21:0238:000028:0003:0001:00</t>
  </si>
  <si>
    <t>021O  :991033:20:991032:10</t>
  </si>
  <si>
    <t>21:0899:000030</t>
  </si>
  <si>
    <t>21:0238:000028:0004:0001:00</t>
  </si>
  <si>
    <t>021O  :991034:00:------:--</t>
  </si>
  <si>
    <t>21:0899:000031</t>
  </si>
  <si>
    <t>21:0238:000029</t>
  </si>
  <si>
    <t>21:0238:000029:0003:0001:00</t>
  </si>
  <si>
    <t>021O  :991036:00:------:--</t>
  </si>
  <si>
    <t>21:0899:000032</t>
  </si>
  <si>
    <t>21:0238:000030</t>
  </si>
  <si>
    <t>21:0238:000030:0003:0001:00</t>
  </si>
  <si>
    <t>021O  :991037:00:------:--</t>
  </si>
  <si>
    <t>21:0899:000033</t>
  </si>
  <si>
    <t>21:0238:000031</t>
  </si>
  <si>
    <t>21:0238:000031:0003:0001:00</t>
  </si>
  <si>
    <t>021O  :991038:00:------:--</t>
  </si>
  <si>
    <t>21:0899:000034</t>
  </si>
  <si>
    <t>21:0238:000032</t>
  </si>
  <si>
    <t>21:0238:000032:0003:0001:00</t>
  </si>
  <si>
    <t>021O  :991039:00:------:--</t>
  </si>
  <si>
    <t>21:0899:000035</t>
  </si>
  <si>
    <t>21:0238:000033</t>
  </si>
  <si>
    <t>21:0238:000033:0003:0001:00</t>
  </si>
  <si>
    <t>021O  :991040:00:------:--</t>
  </si>
  <si>
    <t>21:0899:000036</t>
  </si>
  <si>
    <t>21:0238:000034</t>
  </si>
  <si>
    <t>21:0238:000034:0003:0001:00</t>
  </si>
  <si>
    <t>021O  :991042:00:------:--</t>
  </si>
  <si>
    <t>21:0899:000037</t>
  </si>
  <si>
    <t>21:0238:000035</t>
  </si>
  <si>
    <t>21:0238:000035:0003:0001:00</t>
  </si>
  <si>
    <t>021O  :991043:00:------:--</t>
  </si>
  <si>
    <t>21:0899:000038</t>
  </si>
  <si>
    <t>21:0238:000036</t>
  </si>
  <si>
    <t>21:0238:000036:0003:0001:00</t>
  </si>
  <si>
    <t>021O  :991044:00:------:--</t>
  </si>
  <si>
    <t>21:0899:000039</t>
  </si>
  <si>
    <t>21:0238:000037</t>
  </si>
  <si>
    <t>21:0238:000037:0003:0001:00</t>
  </si>
  <si>
    <t>021O  :991045:00:------:--</t>
  </si>
  <si>
    <t>21:0899:000040</t>
  </si>
  <si>
    <t>21:0238:000038</t>
  </si>
  <si>
    <t>21:0238:000038:0003:0001:00</t>
  </si>
  <si>
    <t>021O  :991046:00:------:--</t>
  </si>
  <si>
    <t>21:0899:000041</t>
  </si>
  <si>
    <t>21:0238:000039</t>
  </si>
  <si>
    <t>21:0238:000039:0003:0001:00</t>
  </si>
  <si>
    <t>021O  :991047:00:------:--</t>
  </si>
  <si>
    <t>21:0899:000042</t>
  </si>
  <si>
    <t>21:0238:000040</t>
  </si>
  <si>
    <t>21:0238:000040:0003:0001:00</t>
  </si>
  <si>
    <t>021O  :991048:00:------:--</t>
  </si>
  <si>
    <t>21:0899:000043</t>
  </si>
  <si>
    <t>21:0238:000041</t>
  </si>
  <si>
    <t>21:0238:000041:0003:0001:00</t>
  </si>
  <si>
    <t>021O  :991049:00:------:--</t>
  </si>
  <si>
    <t>21:0899:000044</t>
  </si>
  <si>
    <t>21:0238:000042</t>
  </si>
  <si>
    <t>21:0238:000042:0003:0001:00</t>
  </si>
  <si>
    <t>021O  :991051:00:------:--</t>
  </si>
  <si>
    <t>21:0899:000045</t>
  </si>
  <si>
    <t>21:0238:000043</t>
  </si>
  <si>
    <t>21:0238:000043:0003:0001:00</t>
  </si>
  <si>
    <t>021O  :991052:10:------:--</t>
  </si>
  <si>
    <t>21:0899:000046</t>
  </si>
  <si>
    <t>21:0238:000044</t>
  </si>
  <si>
    <t>21:0238:000044:0003:0001:00</t>
  </si>
  <si>
    <t>021O  :991053:20:991052:10</t>
  </si>
  <si>
    <t>21:0899:000047</t>
  </si>
  <si>
    <t>21:0238:000044:0004:0001:00</t>
  </si>
  <si>
    <t>021O  :991054:00:------:--</t>
  </si>
  <si>
    <t>21:0899:000048</t>
  </si>
  <si>
    <t>21:0238:000045</t>
  </si>
  <si>
    <t>21:0238:000045:0003:0001:00</t>
  </si>
  <si>
    <t>021O  :991055:00:------:--</t>
  </si>
  <si>
    <t>21:0899:000049</t>
  </si>
  <si>
    <t>21:0238:000046</t>
  </si>
  <si>
    <t>21:0238:000046:0003:0001:00</t>
  </si>
  <si>
    <t>021O  :991056:00:------:--</t>
  </si>
  <si>
    <t>21:0899:000050</t>
  </si>
  <si>
    <t>21:0238:000047</t>
  </si>
  <si>
    <t>21:0238:000047:0003:0001:00</t>
  </si>
  <si>
    <t>021O  :991057:00:------:--</t>
  </si>
  <si>
    <t>21:0899:000051</t>
  </si>
  <si>
    <t>21:0238:000048</t>
  </si>
  <si>
    <t>21:0238:000048:0003:0001:00</t>
  </si>
  <si>
    <t>021O  :991058:00:------:--</t>
  </si>
  <si>
    <t>21:0899:000052</t>
  </si>
  <si>
    <t>21:0238:000049</t>
  </si>
  <si>
    <t>21:0238:000049:0003:0001:00</t>
  </si>
  <si>
    <t>021O  :991059:00:------:--</t>
  </si>
  <si>
    <t>21:0899:000053</t>
  </si>
  <si>
    <t>21:0238:000050</t>
  </si>
  <si>
    <t>21:0238:000050:0003:0001:00</t>
  </si>
  <si>
    <t>021O  :991060:00:------:--</t>
  </si>
  <si>
    <t>21:0899:000054</t>
  </si>
  <si>
    <t>21:0238:000051</t>
  </si>
  <si>
    <t>21:0238:000051:0003:0001:00</t>
  </si>
  <si>
    <t>021O  :991062:00:------:--</t>
  </si>
  <si>
    <t>21:0899:000055</t>
  </si>
  <si>
    <t>21:0238:000052</t>
  </si>
  <si>
    <t>21:0238:000052:0003:0001:00</t>
  </si>
  <si>
    <t>021O  :991063:00:------:--</t>
  </si>
  <si>
    <t>21:0899:000056</t>
  </si>
  <si>
    <t>21:0238:000053</t>
  </si>
  <si>
    <t>21:0238:000053:0003:0001:00</t>
  </si>
  <si>
    <t>021O  :991064:00:------:--</t>
  </si>
  <si>
    <t>21:0899:000057</t>
  </si>
  <si>
    <t>21:0238:000054</t>
  </si>
  <si>
    <t>21:0238:000054:0003:0001:00</t>
  </si>
  <si>
    <t>021O  :991065:00:------:--</t>
  </si>
  <si>
    <t>21:0899:000058</t>
  </si>
  <si>
    <t>21:0238:000055</t>
  </si>
  <si>
    <t>21:0238:000055:0003:0001:00</t>
  </si>
  <si>
    <t>021O  :991066:00:------:--</t>
  </si>
  <si>
    <t>21:0899:000059</t>
  </si>
  <si>
    <t>21:0238:000056</t>
  </si>
  <si>
    <t>21:0238:000056:0003:0001:00</t>
  </si>
  <si>
    <t>021O  :991067:00:------:--</t>
  </si>
  <si>
    <t>21:0899:000060</t>
  </si>
  <si>
    <t>21:0238:000057</t>
  </si>
  <si>
    <t>21:0238:000057:0003:0001:00</t>
  </si>
  <si>
    <t>021O  :991068:00:------:--</t>
  </si>
  <si>
    <t>21:0899:000061</t>
  </si>
  <si>
    <t>21:0238:000058</t>
  </si>
  <si>
    <t>21:0238:000058:0003:0001:00</t>
  </si>
  <si>
    <t>021O  :991069:00:------:--</t>
  </si>
  <si>
    <t>21:0899:000062</t>
  </si>
  <si>
    <t>21:0238:000059</t>
  </si>
  <si>
    <t>21:0238:000059:0003:0001:00</t>
  </si>
  <si>
    <t>021O  :991071:10:------:--</t>
  </si>
  <si>
    <t>21:0899:000063</t>
  </si>
  <si>
    <t>21:0238:000060</t>
  </si>
  <si>
    <t>21:0238:000060:0003:0001:00</t>
  </si>
  <si>
    <t>021O  :991072:20:991071:10</t>
  </si>
  <si>
    <t>21:0899:000064</t>
  </si>
  <si>
    <t>21:0238:000060:0004:0001:00</t>
  </si>
  <si>
    <t>021O  :991073:00:------:--</t>
  </si>
  <si>
    <t>21:0899:000065</t>
  </si>
  <si>
    <t>21:0238:000061</t>
  </si>
  <si>
    <t>21:0238:000061:0003:0001:00</t>
  </si>
  <si>
    <t>021O  :991074:00:------:--</t>
  </si>
  <si>
    <t>21:0899:000066</t>
  </si>
  <si>
    <t>21:0238:000062</t>
  </si>
  <si>
    <t>21:0238:000062:0003:0001:00</t>
  </si>
  <si>
    <t>021O  :991075:00:------:--</t>
  </si>
  <si>
    <t>21:0899:000067</t>
  </si>
  <si>
    <t>21:0238:000063</t>
  </si>
  <si>
    <t>21:0238:000063:0003:0001:00</t>
  </si>
  <si>
    <t>021O  :991076:00:------:--</t>
  </si>
  <si>
    <t>21:0899:000068</t>
  </si>
  <si>
    <t>21:0238:000064</t>
  </si>
  <si>
    <t>21:0238:000064:0003:0001:00</t>
  </si>
  <si>
    <t>021O  :991077:00:------:--</t>
  </si>
  <si>
    <t>21:0899:000069</t>
  </si>
  <si>
    <t>21:0238:000065</t>
  </si>
  <si>
    <t>21:0238:000065:0003:0001:00</t>
  </si>
  <si>
    <t>021O  :991078:00:------:--</t>
  </si>
  <si>
    <t>21:0899:000070</t>
  </si>
  <si>
    <t>21:0238:000066</t>
  </si>
  <si>
    <t>21:0238:000066:0003:0001:00</t>
  </si>
  <si>
    <t>021O  :991079:00:------:--</t>
  </si>
  <si>
    <t>21:0899:000071</t>
  </si>
  <si>
    <t>21:0238:000067</t>
  </si>
  <si>
    <t>21:0238:000067:0003:0001:00</t>
  </si>
  <si>
    <t>021O  :991080:00:------:--</t>
  </si>
  <si>
    <t>21:0899:000072</t>
  </si>
  <si>
    <t>21:0238:000068</t>
  </si>
  <si>
    <t>21:0238:000068:0003:0001:00</t>
  </si>
  <si>
    <t>021O  :991082:00:------:--</t>
  </si>
  <si>
    <t>21:0899:000073</t>
  </si>
  <si>
    <t>21:0238:000069</t>
  </si>
  <si>
    <t>21:0238:000069:0003:0001:00</t>
  </si>
  <si>
    <t>021O  :991083:00:------:--</t>
  </si>
  <si>
    <t>21:0899:000074</t>
  </si>
  <si>
    <t>21:0238:000070</t>
  </si>
  <si>
    <t>21:0238:000070:0003:0001:00</t>
  </si>
  <si>
    <t>021O  :991084:00:------:--</t>
  </si>
  <si>
    <t>21:0899:000075</t>
  </si>
  <si>
    <t>21:0238:000071</t>
  </si>
  <si>
    <t>21:0238:000071:0003:0001:00</t>
  </si>
  <si>
    <t>021O  :991085:00:------:--</t>
  </si>
  <si>
    <t>21:0899:000076</t>
  </si>
  <si>
    <t>21:0238:000072</t>
  </si>
  <si>
    <t>21:0238:000072:0003:0001:00</t>
  </si>
  <si>
    <t>021O  :991087:00:------:--</t>
  </si>
  <si>
    <t>21:0899:000077</t>
  </si>
  <si>
    <t>21:0238:000073</t>
  </si>
  <si>
    <t>21:0238:000073:0003:0001:00</t>
  </si>
  <si>
    <t>021O  :991088:00:------:--</t>
  </si>
  <si>
    <t>21:0899:000078</t>
  </si>
  <si>
    <t>21:0238:000074</t>
  </si>
  <si>
    <t>21:0238:000074:0003:0001:00</t>
  </si>
  <si>
    <t>021O  :991089:00:------:--</t>
  </si>
  <si>
    <t>21:0899:000079</t>
  </si>
  <si>
    <t>21:0238:000075</t>
  </si>
  <si>
    <t>21:0238:000075:0003:0001:00</t>
  </si>
  <si>
    <t>021O  :991090:00:------:--</t>
  </si>
  <si>
    <t>21:0899:000080</t>
  </si>
  <si>
    <t>21:0238:000076</t>
  </si>
  <si>
    <t>21:0238:000076:0003:0001:00</t>
  </si>
  <si>
    <t>021O  :991091:00:------:--</t>
  </si>
  <si>
    <t>21:0899:000081</t>
  </si>
  <si>
    <t>21:0238:000077</t>
  </si>
  <si>
    <t>21:0238:000077:0003:0001:00</t>
  </si>
  <si>
    <t>021O  :991092:10:------:--</t>
  </si>
  <si>
    <t>21:0899:000082</t>
  </si>
  <si>
    <t>21:0238:000078</t>
  </si>
  <si>
    <t>21:0238:000078:0003:0001:00</t>
  </si>
  <si>
    <t>021O  :991093:20:991092:10</t>
  </si>
  <si>
    <t>21:0899:000083</t>
  </si>
  <si>
    <t>21:0238:000078:0004:0001:00</t>
  </si>
  <si>
    <t>021O  :991094:00:------:--</t>
  </si>
  <si>
    <t>21:0899:000084</t>
  </si>
  <si>
    <t>21:0238:000079</t>
  </si>
  <si>
    <t>21:0238:000079:0003:0001:00</t>
  </si>
  <si>
    <t>021O  :991095:00:------:--</t>
  </si>
  <si>
    <t>21:0899:000085</t>
  </si>
  <si>
    <t>21:0238:000080</t>
  </si>
  <si>
    <t>21:0238:000080:0003:0001:00</t>
  </si>
  <si>
    <t>021O  :991096:00:------:--</t>
  </si>
  <si>
    <t>21:0899:000086</t>
  </si>
  <si>
    <t>21:0238:000081</t>
  </si>
  <si>
    <t>21:0238:000081:0003:0001:00</t>
  </si>
  <si>
    <t>021O  :991097:00:------:--</t>
  </si>
  <si>
    <t>21:0899:000087</t>
  </si>
  <si>
    <t>21:0238:000082</t>
  </si>
  <si>
    <t>21:0238:000082:0003:0001:00</t>
  </si>
  <si>
    <t>021O  :991098:00:------:--</t>
  </si>
  <si>
    <t>21:0899:000088</t>
  </si>
  <si>
    <t>21:0238:000083</t>
  </si>
  <si>
    <t>21:0238:000083:0003:0001:00</t>
  </si>
  <si>
    <t>021O  :991099:00:------:--</t>
  </si>
  <si>
    <t>21:0899:000089</t>
  </si>
  <si>
    <t>21:0238:000084</t>
  </si>
  <si>
    <t>21:0238:000084:0003:0001:00</t>
  </si>
  <si>
    <t>021O  :991100:00:------:--</t>
  </si>
  <si>
    <t>21:0899:000090</t>
  </si>
  <si>
    <t>21:0238:000085</t>
  </si>
  <si>
    <t>21:0238:000085:0003:0001:00</t>
  </si>
  <si>
    <t>021O  :991102:00:------:--</t>
  </si>
  <si>
    <t>21:0899:000091</t>
  </si>
  <si>
    <t>21:0238:000086</t>
  </si>
  <si>
    <t>21:0238:000086:0003:0001:00</t>
  </si>
  <si>
    <t>021O  :991103:00:------:--</t>
  </si>
  <si>
    <t>21:0899:000092</t>
  </si>
  <si>
    <t>21:0238:000087</t>
  </si>
  <si>
    <t>21:0238:000087:0003:0001:00</t>
  </si>
  <si>
    <t>021O  :991104:00:------:--</t>
  </si>
  <si>
    <t>21:0899:000093</t>
  </si>
  <si>
    <t>21:0238:000088</t>
  </si>
  <si>
    <t>21:0238:000088:0003:0001:00</t>
  </si>
  <si>
    <t>021O  :991105:00:------:--</t>
  </si>
  <si>
    <t>21:0899:000094</t>
  </si>
  <si>
    <t>21:0238:000089</t>
  </si>
  <si>
    <t>21:0238:000089:0003:0001:00</t>
  </si>
  <si>
    <t>021O  :991106:00:------:--</t>
  </si>
  <si>
    <t>21:0899:000095</t>
  </si>
  <si>
    <t>21:0238:000090</t>
  </si>
  <si>
    <t>21:0238:000090:0003:0001:00</t>
  </si>
  <si>
    <t>021O  :991107:00:------:--</t>
  </si>
  <si>
    <t>21:0899:000096</t>
  </si>
  <si>
    <t>21:0238:000091</t>
  </si>
  <si>
    <t>21:0238:000091:0003:0001:00</t>
  </si>
  <si>
    <t>021O  :991108:00:------:--</t>
  </si>
  <si>
    <t>21:0899:000097</t>
  </si>
  <si>
    <t>21:0238:000092</t>
  </si>
  <si>
    <t>21:0238:000092:0003:0001:00</t>
  </si>
  <si>
    <t>021O  :991109:10:------:--</t>
  </si>
  <si>
    <t>21:0899:000098</t>
  </si>
  <si>
    <t>21:0238:000093</t>
  </si>
  <si>
    <t>21:0238:000093:0003:0001:00</t>
  </si>
  <si>
    <t>021O  :991110:20:991109:10</t>
  </si>
  <si>
    <t>21:0899:000099</t>
  </si>
  <si>
    <t>21:0238:000093:0004:0001:00</t>
  </si>
  <si>
    <t>021O  :991111:00:------:--</t>
  </si>
  <si>
    <t>21:0899:000100</t>
  </si>
  <si>
    <t>21:0238:000094</t>
  </si>
  <si>
    <t>21:0238:000094:0003:0001:00</t>
  </si>
  <si>
    <t>021O  :991112:00:------:--</t>
  </si>
  <si>
    <t>21:0899:000101</t>
  </si>
  <si>
    <t>21:0238:000095</t>
  </si>
  <si>
    <t>21:0238:000095:0003:0001:00</t>
  </si>
  <si>
    <t>021O  :991113:00:------:--</t>
  </si>
  <si>
    <t>21:0899:000102</t>
  </si>
  <si>
    <t>21:0238:000096</t>
  </si>
  <si>
    <t>21:0238:000096:0003:0001:00</t>
  </si>
  <si>
    <t>021O  :991115:00:------:--</t>
  </si>
  <si>
    <t>21:0899:000103</t>
  </si>
  <si>
    <t>21:0238:000097</t>
  </si>
  <si>
    <t>21:0238:000097:0003:0001:00</t>
  </si>
  <si>
    <t>021O  :991116:00:------:--</t>
  </si>
  <si>
    <t>21:0899:000104</t>
  </si>
  <si>
    <t>21:0238:000098</t>
  </si>
  <si>
    <t>21:0238:000098:0003:0001:00</t>
  </si>
  <si>
    <t>021O  :991117:00:------:--</t>
  </si>
  <si>
    <t>21:0899:000105</t>
  </si>
  <si>
    <t>21:0238:000099</t>
  </si>
  <si>
    <t>21:0238:000099:0003:0001:00</t>
  </si>
  <si>
    <t>021O  :991118:00:------:--</t>
  </si>
  <si>
    <t>21:0899:000106</t>
  </si>
  <si>
    <t>21:0238:000100</t>
  </si>
  <si>
    <t>21:0238:000100:0003:0001:00</t>
  </si>
  <si>
    <t>021O  :991119:00:------:--</t>
  </si>
  <si>
    <t>21:0899:000107</t>
  </si>
  <si>
    <t>21:0238:000101</t>
  </si>
  <si>
    <t>21:0238:000101:0003:0001:00</t>
  </si>
  <si>
    <t>021O  :991120:00:------:--</t>
  </si>
  <si>
    <t>21:0899:000108</t>
  </si>
  <si>
    <t>21:0238:000102</t>
  </si>
  <si>
    <t>21:0238:000102:0003:0001:00</t>
  </si>
  <si>
    <t>021O  :991122:00:------:--</t>
  </si>
  <si>
    <t>21:0899:000109</t>
  </si>
  <si>
    <t>21:0238:000103</t>
  </si>
  <si>
    <t>21:0238:000103:0003:0001:00</t>
  </si>
  <si>
    <t>021O  :991123:00:------:--</t>
  </si>
  <si>
    <t>21:0899:000110</t>
  </si>
  <si>
    <t>21:0238:000104</t>
  </si>
  <si>
    <t>21:0238:000104:0003:0001:00</t>
  </si>
  <si>
    <t>021O  :991124:00:------:--</t>
  </si>
  <si>
    <t>21:0899:000111</t>
  </si>
  <si>
    <t>21:0238:000105</t>
  </si>
  <si>
    <t>21:0238:000105:0003:0001:00</t>
  </si>
  <si>
    <t>021O  :991125:00:------:--</t>
  </si>
  <si>
    <t>21:0899:000112</t>
  </si>
  <si>
    <t>21:0238:000106</t>
  </si>
  <si>
    <t>21:0238:000106:0003:0001:00</t>
  </si>
  <si>
    <t>021O  :991126:00:------:--</t>
  </si>
  <si>
    <t>21:0899:000113</t>
  </si>
  <si>
    <t>21:0238:000107</t>
  </si>
  <si>
    <t>21:0238:000107:0003:0001:00</t>
  </si>
  <si>
    <t>021O  :991127:00:------:--</t>
  </si>
  <si>
    <t>21:0899:000114</t>
  </si>
  <si>
    <t>21:0238:000108</t>
  </si>
  <si>
    <t>21:0238:000108:0003:0001:00</t>
  </si>
  <si>
    <t>021O  :991128:00:------:--</t>
  </si>
  <si>
    <t>21:0899:000115</t>
  </si>
  <si>
    <t>21:0238:000109</t>
  </si>
  <si>
    <t>21:0238:000109:0003:0001:00</t>
  </si>
  <si>
    <t>021O  :991129:00:------:--</t>
  </si>
  <si>
    <t>21:0899:000116</t>
  </si>
  <si>
    <t>21:0238:000110</t>
  </si>
  <si>
    <t>21:0238:000110:0003:0001:00</t>
  </si>
  <si>
    <t>021O  :991131:00:------:--</t>
  </si>
  <si>
    <t>21:0899:000117</t>
  </si>
  <si>
    <t>21:0238:000111</t>
  </si>
  <si>
    <t>21:0238:000111:0003:0001:00</t>
  </si>
  <si>
    <t>021O  :991132:00:------:--</t>
  </si>
  <si>
    <t>21:0899:000118</t>
  </si>
  <si>
    <t>21:0238:000112</t>
  </si>
  <si>
    <t>21:0238:000112:0003:0001:00</t>
  </si>
  <si>
    <t>021O  :991133:00:------:--</t>
  </si>
  <si>
    <t>21:0899:000119</t>
  </si>
  <si>
    <t>21:0238:000113</t>
  </si>
  <si>
    <t>21:0238:000113:0003:0001:00</t>
  </si>
  <si>
    <t>021O  :991134:10:------:--</t>
  </si>
  <si>
    <t>21:0899:000120</t>
  </si>
  <si>
    <t>21:0238:000114</t>
  </si>
  <si>
    <t>21:0238:000114:0003:0001:00</t>
  </si>
  <si>
    <t>021O  :991135:20:991134:10</t>
  </si>
  <si>
    <t>21:0899:000121</t>
  </si>
  <si>
    <t>21:0238:000114:0004:0001:00</t>
  </si>
  <si>
    <t>021O  :991136:00:------:--</t>
  </si>
  <si>
    <t>21:0899:000122</t>
  </si>
  <si>
    <t>21:0238:000115</t>
  </si>
  <si>
    <t>21:0238:000115:0003:0001:00</t>
  </si>
  <si>
    <t>021O  :991137:00:------:--</t>
  </si>
  <si>
    <t>21:0899:000123</t>
  </si>
  <si>
    <t>21:0238:000116</t>
  </si>
  <si>
    <t>21:0238:000116:0003:0001:00</t>
  </si>
  <si>
    <t>021O  :991138:00:------:--</t>
  </si>
  <si>
    <t>21:0899:000124</t>
  </si>
  <si>
    <t>21:0238:000117</t>
  </si>
  <si>
    <t>21:0238:000117:0003:0001:00</t>
  </si>
  <si>
    <t>021O  :991139:00:------:--</t>
  </si>
  <si>
    <t>21:0899:000125</t>
  </si>
  <si>
    <t>21:0238:000118</t>
  </si>
  <si>
    <t>21:0238:000118:0003:0001:00</t>
  </si>
  <si>
    <t>021O  :991140:00:------:--</t>
  </si>
  <si>
    <t>21:0899:000126</t>
  </si>
  <si>
    <t>21:0238:000119</t>
  </si>
  <si>
    <t>21:0238:000119:0003:0001:00</t>
  </si>
  <si>
    <t>021O  :991142:00:------:--</t>
  </si>
  <si>
    <t>21:0899:000127</t>
  </si>
  <si>
    <t>21:0238:000120</t>
  </si>
  <si>
    <t>21:0238:000120:0003:0001:00</t>
  </si>
  <si>
    <t>021O  :991143:00:------:--</t>
  </si>
  <si>
    <t>21:0899:000128</t>
  </si>
  <si>
    <t>21:0238:000121</t>
  </si>
  <si>
    <t>21:0238:000121:0003:0001:00</t>
  </si>
  <si>
    <t>021O  :991144:00:------:--</t>
  </si>
  <si>
    <t>21:0899:000129</t>
  </si>
  <si>
    <t>21:0238:000122</t>
  </si>
  <si>
    <t>21:0238:000122:0003:0001:00</t>
  </si>
  <si>
    <t>021O  :991145:00:------:--</t>
  </si>
  <si>
    <t>21:0899:000130</t>
  </si>
  <si>
    <t>21:0238:000123</t>
  </si>
  <si>
    <t>21:0238:000123:0003:0001:00</t>
  </si>
  <si>
    <t>021O  :991146:00:------:--</t>
  </si>
  <si>
    <t>21:0899:000131</t>
  </si>
  <si>
    <t>21:0238:000124</t>
  </si>
  <si>
    <t>21:0238:000124:0003:0001:00</t>
  </si>
  <si>
    <t>021O  :991148:00:------:--</t>
  </si>
  <si>
    <t>21:0899:000132</t>
  </si>
  <si>
    <t>21:0238:000125</t>
  </si>
  <si>
    <t>21:0238:000125:0003:0001:00</t>
  </si>
  <si>
    <t>021O  :991149:10:------:--</t>
  </si>
  <si>
    <t>21:0899:000133</t>
  </si>
  <si>
    <t>21:0238:000126</t>
  </si>
  <si>
    <t>21:0238:000126:0003:0001:00</t>
  </si>
  <si>
    <t>021O  :991150:20:991149:10</t>
  </si>
  <si>
    <t>21:0899:000134</t>
  </si>
  <si>
    <t>21:0238:000126:0004:0001:00</t>
  </si>
  <si>
    <t>021O  :991151:00:------:--</t>
  </si>
  <si>
    <t>21:0899:000135</t>
  </si>
  <si>
    <t>21:0238:000127</t>
  </si>
  <si>
    <t>21:0238:000127:0003:0001:00</t>
  </si>
  <si>
    <t>021O  :991152:00:------:--</t>
  </si>
  <si>
    <t>21:0899:000136</t>
  </si>
  <si>
    <t>21:0238:000128</t>
  </si>
  <si>
    <t>21:0238:000128:0003:0001:00</t>
  </si>
  <si>
    <t>021O  :991153:00:------:--</t>
  </si>
  <si>
    <t>21:0899:000137</t>
  </si>
  <si>
    <t>21:0238:000129</t>
  </si>
  <si>
    <t>21:0238:000129:0003:0001:00</t>
  </si>
  <si>
    <t>021O  :991154:00:------:--</t>
  </si>
  <si>
    <t>21:0899:000138</t>
  </si>
  <si>
    <t>21:0238:000130</t>
  </si>
  <si>
    <t>21:0238:000130:0003:0001:00</t>
  </si>
  <si>
    <t>021O  :991155:00:------:--</t>
  </si>
  <si>
    <t>21:0899:000139</t>
  </si>
  <si>
    <t>21:0238:000131</t>
  </si>
  <si>
    <t>21:0238:000131:0003:0001:00</t>
  </si>
  <si>
    <t>021O  :991156:00:------:--</t>
  </si>
  <si>
    <t>21:0899:000140</t>
  </si>
  <si>
    <t>21:0238:000132</t>
  </si>
  <si>
    <t>21:0238:000132:0003:0001:00</t>
  </si>
  <si>
    <t>021O  :991157:00:------:--</t>
  </si>
  <si>
    <t>21:0899:000141</t>
  </si>
  <si>
    <t>21:0238:000133</t>
  </si>
  <si>
    <t>21:0238:000133:0003:0001:00</t>
  </si>
  <si>
    <t>021O  :991158:00:------:--</t>
  </si>
  <si>
    <t>21:0899:000142</t>
  </si>
  <si>
    <t>21:0238:000134</t>
  </si>
  <si>
    <t>21:0238:000134:0003:0001:00</t>
  </si>
  <si>
    <t>021O  :991159:00:------:--</t>
  </si>
  <si>
    <t>21:0899:000143</t>
  </si>
  <si>
    <t>21:0238:000135</t>
  </si>
  <si>
    <t>21:0238:000135:0003:0001:00</t>
  </si>
  <si>
    <t>021O  :991160:00:------:--</t>
  </si>
  <si>
    <t>21:0899:000144</t>
  </si>
  <si>
    <t>21:0238:000136</t>
  </si>
  <si>
    <t>21:0238:000136:0003:0001:00</t>
  </si>
  <si>
    <t>021O  :991162:00:------:--</t>
  </si>
  <si>
    <t>21:0899:000145</t>
  </si>
  <si>
    <t>21:0238:000137</t>
  </si>
  <si>
    <t>21:0238:000137:0003:0001:00</t>
  </si>
  <si>
    <t>021O  :991163:00:------:--</t>
  </si>
  <si>
    <t>21:0899:000146</t>
  </si>
  <si>
    <t>21:0238:000138</t>
  </si>
  <si>
    <t>21:0238:000138:0003:0001:00</t>
  </si>
  <si>
    <t>021O  :991164:00:------:--</t>
  </si>
  <si>
    <t>21:0899:000147</t>
  </si>
  <si>
    <t>21:0238:000139</t>
  </si>
  <si>
    <t>21:0238:000139:0003:0001:00</t>
  </si>
  <si>
    <t>021O  :991165:00:------:--</t>
  </si>
  <si>
    <t>21:0899:000148</t>
  </si>
  <si>
    <t>21:0238:000140</t>
  </si>
  <si>
    <t>21:0238:000140:0003:0001:00</t>
  </si>
  <si>
    <t>021O  :991166:00:------:--</t>
  </si>
  <si>
    <t>21:0899:000149</t>
  </si>
  <si>
    <t>21:0238:000141</t>
  </si>
  <si>
    <t>21:0238:000141:0003:0001:00</t>
  </si>
  <si>
    <t>021O  :991167:00:------:--</t>
  </si>
  <si>
    <t>21:0899:000150</t>
  </si>
  <si>
    <t>21:0238:000142</t>
  </si>
  <si>
    <t>21:0238:000142:0003:0001:00</t>
  </si>
  <si>
    <t>021O  :991168:00:------:--</t>
  </si>
  <si>
    <t>21:0899:000151</t>
  </si>
  <si>
    <t>21:0238:000143</t>
  </si>
  <si>
    <t>21:0238:000143:0003:0001:00</t>
  </si>
  <si>
    <t>021O  :991169:00:------:--</t>
  </si>
  <si>
    <t>21:0899:000152</t>
  </si>
  <si>
    <t>21:0238:000144</t>
  </si>
  <si>
    <t>21:0238:000144:0003:0001:00</t>
  </si>
  <si>
    <t>021O  :991170:10:------:--</t>
  </si>
  <si>
    <t>21:0899:000153</t>
  </si>
  <si>
    <t>21:0238:000145</t>
  </si>
  <si>
    <t>21:0238:000145:0003:0001:00</t>
  </si>
  <si>
    <t>021O  :991171:20:991170:10</t>
  </si>
  <si>
    <t>21:0899:000154</t>
  </si>
  <si>
    <t>21:0238:000145:0004:0001:00</t>
  </si>
  <si>
    <t>021O  :991172:00:------:--</t>
  </si>
  <si>
    <t>21:0899:000155</t>
  </si>
  <si>
    <t>21:0238:000146</t>
  </si>
  <si>
    <t>21:0238:000146:0003:0001:00</t>
  </si>
  <si>
    <t>021O  :991173:00:------:--</t>
  </si>
  <si>
    <t>21:0899:000156</t>
  </si>
  <si>
    <t>21:0238:000147</t>
  </si>
  <si>
    <t>21:0238:000147:0003:0001:00</t>
  </si>
  <si>
    <t>021O  :991175:00:------:--</t>
  </si>
  <si>
    <t>21:0899:000157</t>
  </si>
  <si>
    <t>21:0238:000148</t>
  </si>
  <si>
    <t>21:0238:000148:0003:0001:00</t>
  </si>
  <si>
    <t>021O  :991176:00:------:--</t>
  </si>
  <si>
    <t>21:0899:000158</t>
  </si>
  <si>
    <t>21:0238:000149</t>
  </si>
  <si>
    <t>21:0238:000149:0003:0001:00</t>
  </si>
  <si>
    <t>021O  :991177:00:------:--</t>
  </si>
  <si>
    <t>21:0899:000159</t>
  </si>
  <si>
    <t>21:0238:000150</t>
  </si>
  <si>
    <t>21:0238:000150:0003:0001:00</t>
  </si>
  <si>
    <t>021O  :991178:00:------:--</t>
  </si>
  <si>
    <t>21:0899:000160</t>
  </si>
  <si>
    <t>21:0238:000151</t>
  </si>
  <si>
    <t>21:0238:000151:0003:0001:00</t>
  </si>
  <si>
    <t>021O  :991179:00:------:--</t>
  </si>
  <si>
    <t>21:0899:000161</t>
  </si>
  <si>
    <t>21:0238:000152</t>
  </si>
  <si>
    <t>21:0238:000152:0003:0001:00</t>
  </si>
  <si>
    <t>021O  :991180:00:------:--</t>
  </si>
  <si>
    <t>21:0899:000162</t>
  </si>
  <si>
    <t>21:0238:000153</t>
  </si>
  <si>
    <t>21:0238:000153:0003:0001:00</t>
  </si>
  <si>
    <t>021O  :991182:00:------:--</t>
  </si>
  <si>
    <t>21:0899:000163</t>
  </si>
  <si>
    <t>21:0238:000154</t>
  </si>
  <si>
    <t>21:0238:000154:0003:0001:00</t>
  </si>
  <si>
    <t>021O  :991183:00:------:--</t>
  </si>
  <si>
    <t>21:0899:000164</t>
  </si>
  <si>
    <t>21:0238:000155</t>
  </si>
  <si>
    <t>21:0238:000155:0003:0001:00</t>
  </si>
  <si>
    <t>021O  :991184:00:------:--</t>
  </si>
  <si>
    <t>21:0899:000165</t>
  </si>
  <si>
    <t>21:0238:000156</t>
  </si>
  <si>
    <t>21:0238:000156:0003:0001:00</t>
  </si>
  <si>
    <t>021O  :991185:00:------:--</t>
  </si>
  <si>
    <t>21:0899:000166</t>
  </si>
  <si>
    <t>21:0238:000157</t>
  </si>
  <si>
    <t>21:0238:000157:0003:0001:00</t>
  </si>
  <si>
    <t>021O  :991186:00:------:--</t>
  </si>
  <si>
    <t>21:0899:000167</t>
  </si>
  <si>
    <t>21:0238:000158</t>
  </si>
  <si>
    <t>21:0238:000158:0003:0001:00</t>
  </si>
  <si>
    <t>021O  :991187:00:------:--</t>
  </si>
  <si>
    <t>21:0899:000168</t>
  </si>
  <si>
    <t>21:0238:000159</t>
  </si>
  <si>
    <t>21:0238:000159:0003:0001:00</t>
  </si>
  <si>
    <t>021O  :991188:00:------:--</t>
  </si>
  <si>
    <t>21:0899:000169</t>
  </si>
  <si>
    <t>21:0238:000160</t>
  </si>
  <si>
    <t>21:0238:000160:0003:0001:00</t>
  </si>
  <si>
    <t>021O  :991189:00:------:--</t>
  </si>
  <si>
    <t>21:0899:000170</t>
  </si>
  <si>
    <t>21:0238:000161</t>
  </si>
  <si>
    <t>21:0238:000161:0003:0001:00</t>
  </si>
  <si>
    <t>021O  :991190:10:------:--</t>
  </si>
  <si>
    <t>21:0899:000171</t>
  </si>
  <si>
    <t>21:0238:000162</t>
  </si>
  <si>
    <t>21:0238:000162:0003:0001:00</t>
  </si>
  <si>
    <t>021O  :991191:20:991190:10</t>
  </si>
  <si>
    <t>21:0899:000172</t>
  </si>
  <si>
    <t>21:0238:000162:0004:0001:00</t>
  </si>
  <si>
    <t>021O  :991192:00:------:--</t>
  </si>
  <si>
    <t>21:0899:000173</t>
  </si>
  <si>
    <t>21:0238:000163</t>
  </si>
  <si>
    <t>21:0238:000163:0003:0001:00</t>
  </si>
  <si>
    <t>021O  :991193:00:------:--</t>
  </si>
  <si>
    <t>21:0899:000174</t>
  </si>
  <si>
    <t>21:0238:000164</t>
  </si>
  <si>
    <t>21:0238:000164:0003:0001:00</t>
  </si>
  <si>
    <t>021O  :991195:00:------:--</t>
  </si>
  <si>
    <t>21:0899:000175</t>
  </si>
  <si>
    <t>21:0238:000165</t>
  </si>
  <si>
    <t>21:0238:000165:0003:0001:00</t>
  </si>
  <si>
    <t>021O  :991196:00:------:--</t>
  </si>
  <si>
    <t>21:0899:000176</t>
  </si>
  <si>
    <t>21:0238:000166</t>
  </si>
  <si>
    <t>21:0238:000166:0003:0001:00</t>
  </si>
  <si>
    <t>021O  :991197:00:------:--</t>
  </si>
  <si>
    <t>21:0899:000177</t>
  </si>
  <si>
    <t>21:0238:000167</t>
  </si>
  <si>
    <t>21:0238:000167:0003:0001:00</t>
  </si>
  <si>
    <t>021O  :991198:00:------:--</t>
  </si>
  <si>
    <t>21:0899:000178</t>
  </si>
  <si>
    <t>21:0238:000168</t>
  </si>
  <si>
    <t>21:0238:000168:0003:0001:00</t>
  </si>
  <si>
    <t>021O  :991199:00:------:--</t>
  </si>
  <si>
    <t>21:0899:000179</t>
  </si>
  <si>
    <t>21:0238:000169</t>
  </si>
  <si>
    <t>21:0238:000169:0003:0001:00</t>
  </si>
  <si>
    <t>021O  :991200:00:------:--</t>
  </si>
  <si>
    <t>21:0899:000180</t>
  </si>
  <si>
    <t>21:0238:000170</t>
  </si>
  <si>
    <t>21:0238:000170:0003:0001:00</t>
  </si>
  <si>
    <t>021O  :991202:00:------:--</t>
  </si>
  <si>
    <t>21:0899:000181</t>
  </si>
  <si>
    <t>21:0238:000171</t>
  </si>
  <si>
    <t>21:0238:000171:0003:0001:00</t>
  </si>
  <si>
    <t>021O  :991203:00:------:--</t>
  </si>
  <si>
    <t>21:0899:000182</t>
  </si>
  <si>
    <t>21:0238:000172</t>
  </si>
  <si>
    <t>21:0238:000172:0003:0001:00</t>
  </si>
  <si>
    <t>021O  :991204:00:------:--</t>
  </si>
  <si>
    <t>21:0899:000183</t>
  </si>
  <si>
    <t>21:0238:000173</t>
  </si>
  <si>
    <t>21:0238:000173:0003:0001:00</t>
  </si>
  <si>
    <t>021O  :991205:00:------:--</t>
  </si>
  <si>
    <t>21:0899:000184</t>
  </si>
  <si>
    <t>21:0238:000174</t>
  </si>
  <si>
    <t>21:0238:000174:0003:0001:00</t>
  </si>
  <si>
    <t>021O  :991206:00:------:--</t>
  </si>
  <si>
    <t>21:0899:000185</t>
  </si>
  <si>
    <t>21:0238:000175</t>
  </si>
  <si>
    <t>21:0238:000175:0003:0001:00</t>
  </si>
  <si>
    <t>021O  :991207:00:------:--</t>
  </si>
  <si>
    <t>21:0899:000186</t>
  </si>
  <si>
    <t>21:0238:000176</t>
  </si>
  <si>
    <t>21:0238:000176:0003:0001:00</t>
  </si>
  <si>
    <t>021O  :991208:00:------:--</t>
  </si>
  <si>
    <t>21:0899:000187</t>
  </si>
  <si>
    <t>21:0238:000177</t>
  </si>
  <si>
    <t>21:0238:000177:0003:0001:00</t>
  </si>
  <si>
    <t>021O  :991209:00:------:--</t>
  </si>
  <si>
    <t>21:0899:000188</t>
  </si>
  <si>
    <t>21:0238:000178</t>
  </si>
  <si>
    <t>21:0238:000178:0003:0001:00</t>
  </si>
  <si>
    <t>021O  :991210:10:------:--</t>
  </si>
  <si>
    <t>21:0899:000189</t>
  </si>
  <si>
    <t>21:0238:000179</t>
  </si>
  <si>
    <t>21:0238:000179:0003:0001:00</t>
  </si>
  <si>
    <t>021O  :991211:20:991210:10</t>
  </si>
  <si>
    <t>21:0899:000190</t>
  </si>
  <si>
    <t>21:0238:000179:0004:0001:00</t>
  </si>
  <si>
    <t>021O  :991212:00:------:--</t>
  </si>
  <si>
    <t>21:0899:000191</t>
  </si>
  <si>
    <t>21:0238:000180</t>
  </si>
  <si>
    <t>21:0238:000180:0003:0001:00</t>
  </si>
  <si>
    <t>021O  :991214:00:------:--</t>
  </si>
  <si>
    <t>21:0899:000192</t>
  </si>
  <si>
    <t>21:0238:000181</t>
  </si>
  <si>
    <t>21:0238:000181:0003:0001:00</t>
  </si>
  <si>
    <t>021O  :991215:00:------:--</t>
  </si>
  <si>
    <t>21:0899:000193</t>
  </si>
  <si>
    <t>21:0238:000182</t>
  </si>
  <si>
    <t>21:0238:000182:0003:0001:00</t>
  </si>
  <si>
    <t>021O  :991216:00:------:--</t>
  </si>
  <si>
    <t>21:0899:000194</t>
  </si>
  <si>
    <t>21:0238:000183</t>
  </si>
  <si>
    <t>21:0238:000183:0003:0001:00</t>
  </si>
  <si>
    <t>021O  :991217:00:------:--</t>
  </si>
  <si>
    <t>21:0899:000195</t>
  </si>
  <si>
    <t>21:0238:000184</t>
  </si>
  <si>
    <t>21:0238:000184:0003:0001:00</t>
  </si>
  <si>
    <t>021O  :991218:00:------:--</t>
  </si>
  <si>
    <t>21:0899:000196</t>
  </si>
  <si>
    <t>21:0238:000185</t>
  </si>
  <si>
    <t>21:0238:000185:0003:0001:00</t>
  </si>
  <si>
    <t>021O  :991219:00:------:--</t>
  </si>
  <si>
    <t>21:0899:000197</t>
  </si>
  <si>
    <t>21:0238:000186</t>
  </si>
  <si>
    <t>21:0238:000186:0003:0001:00</t>
  </si>
  <si>
    <t>021O  :991220:00:------:--</t>
  </si>
  <si>
    <t>21:0899:000198</t>
  </si>
  <si>
    <t>21:0238:000187</t>
  </si>
  <si>
    <t>21:0238:000187:0003:0001:00</t>
  </si>
  <si>
    <t>021O  :991222:00:------:--</t>
  </si>
  <si>
    <t>21:0899:000199</t>
  </si>
  <si>
    <t>21:0238:000188</t>
  </si>
  <si>
    <t>21:0238:000188:0003:0001:00</t>
  </si>
  <si>
    <t>021O  :991223:10:------:--</t>
  </si>
  <si>
    <t>21:0899:000200</t>
  </si>
  <si>
    <t>21:0238:000189</t>
  </si>
  <si>
    <t>21:0238:000189:0003:0001:00</t>
  </si>
  <si>
    <t>021O  :991224:20:991223:10</t>
  </si>
  <si>
    <t>21:0899:000201</t>
  </si>
  <si>
    <t>21:0238:000189:0004:0001:00</t>
  </si>
  <si>
    <t>021O  :991225:00:------:--</t>
  </si>
  <si>
    <t>21:0899:000202</t>
  </si>
  <si>
    <t>21:0238:000190</t>
  </si>
  <si>
    <t>21:0238:000190:0003:0001:00</t>
  </si>
  <si>
    <t>021O  :991226:00:------:--</t>
  </si>
  <si>
    <t>21:0899:000203</t>
  </si>
  <si>
    <t>21:0238:000191</t>
  </si>
  <si>
    <t>21:0238:000191:0003:0001:00</t>
  </si>
  <si>
    <t>021O  :991227:00:------:--</t>
  </si>
  <si>
    <t>21:0899:000204</t>
  </si>
  <si>
    <t>21:0238:000192</t>
  </si>
  <si>
    <t>21:0238:000192:0003:0001:00</t>
  </si>
  <si>
    <t>021O  :991228:00:------:--</t>
  </si>
  <si>
    <t>21:0899:000205</t>
  </si>
  <si>
    <t>21:0238:000193</t>
  </si>
  <si>
    <t>21:0238:000193:0003:0001:00</t>
  </si>
  <si>
    <t>021O  :991229:00:------:--</t>
  </si>
  <si>
    <t>21:0899:000206</t>
  </si>
  <si>
    <t>21:0238:000194</t>
  </si>
  <si>
    <t>21:0238:000194:0003:0001:00</t>
  </si>
  <si>
    <t>021O  :991231:00:------:--</t>
  </si>
  <si>
    <t>21:0899:000207</t>
  </si>
  <si>
    <t>21:0238:000195</t>
  </si>
  <si>
    <t>21:0238:000195:0003:0001:00</t>
  </si>
  <si>
    <t>021O  :991232:00:------:--</t>
  </si>
  <si>
    <t>21:0899:000208</t>
  </si>
  <si>
    <t>21:0238:000196</t>
  </si>
  <si>
    <t>21:0238:000196:0003:0001:00</t>
  </si>
  <si>
    <t>021O  :991233:00:------:--</t>
  </si>
  <si>
    <t>21:0899:000209</t>
  </si>
  <si>
    <t>21:0238:000197</t>
  </si>
  <si>
    <t>21:0238:000197:0003:0001:00</t>
  </si>
  <si>
    <t>021O  :991234:00:------:--</t>
  </si>
  <si>
    <t>21:0899:000210</t>
  </si>
  <si>
    <t>21:0238:000198</t>
  </si>
  <si>
    <t>21:0238:000198:0003:0001:00</t>
  </si>
  <si>
    <t>021O  :991235:00:------:--</t>
  </si>
  <si>
    <t>21:0899:000211</t>
  </si>
  <si>
    <t>21:0238:000199</t>
  </si>
  <si>
    <t>21:0238:000199:0003:0001:00</t>
  </si>
  <si>
    <t>021O  :991236:00:------:--</t>
  </si>
  <si>
    <t>21:0899:000212</t>
  </si>
  <si>
    <t>21:0238:000200</t>
  </si>
  <si>
    <t>21:0238:000200:0003:0001:00</t>
  </si>
  <si>
    <t>021O  :991237:00:------:--</t>
  </si>
  <si>
    <t>21:0899:000213</t>
  </si>
  <si>
    <t>21:0238:000201</t>
  </si>
  <si>
    <t>21:0238:000201:0003:0001:00</t>
  </si>
  <si>
    <t>021O  :991238:00:------:--</t>
  </si>
  <si>
    <t>21:0899:000214</t>
  </si>
  <si>
    <t>21:0238:000202</t>
  </si>
  <si>
    <t>21:0238:000202:0003:0001:00</t>
  </si>
  <si>
    <t>021O  :991239:00:------:--</t>
  </si>
  <si>
    <t>21:0899:000215</t>
  </si>
  <si>
    <t>21:0238:000203</t>
  </si>
  <si>
    <t>21:0238:000203:0003:0001:00</t>
  </si>
  <si>
    <t>021O  :991240:00:------:--</t>
  </si>
  <si>
    <t>21:0899:000216</t>
  </si>
  <si>
    <t>21:0238:000204</t>
  </si>
  <si>
    <t>21:0238:000204:0003:0001:00</t>
  </si>
  <si>
    <t>021O  :991242:00:------:--</t>
  </si>
  <si>
    <t>21:0899:000217</t>
  </si>
  <si>
    <t>21:0238:000205</t>
  </si>
  <si>
    <t>21:0238:000205:0003:0001:00</t>
  </si>
  <si>
    <t>021O  :991243:00:------:--</t>
  </si>
  <si>
    <t>21:0899:000218</t>
  </si>
  <si>
    <t>21:0238:000206</t>
  </si>
  <si>
    <t>21:0238:000206:0003:0001:00</t>
  </si>
  <si>
    <t>021O  :991244:00:------:--</t>
  </si>
  <si>
    <t>21:0899:000219</t>
  </si>
  <si>
    <t>21:0238:000207</t>
  </si>
  <si>
    <t>21:0238:000207:0003:0001:00</t>
  </si>
  <si>
    <t>021O  :991246:00:------:--</t>
  </si>
  <si>
    <t>21:0899:000220</t>
  </si>
  <si>
    <t>21:0238:000208</t>
  </si>
  <si>
    <t>21:0238:000208:0003:0001:00</t>
  </si>
  <si>
    <t>021O  :991247:00:------:--</t>
  </si>
  <si>
    <t>21:0899:000221</t>
  </si>
  <si>
    <t>21:0238:000209</t>
  </si>
  <si>
    <t>21:0238:000209:0003:0001:00</t>
  </si>
  <si>
    <t>021O  :991248:10:------:--</t>
  </si>
  <si>
    <t>21:0899:000222</t>
  </si>
  <si>
    <t>21:0238:000210</t>
  </si>
  <si>
    <t>21:0238:000210:0003:0001:00</t>
  </si>
  <si>
    <t>021O  :991249:20:991248:10</t>
  </si>
  <si>
    <t>21:0899:000223</t>
  </si>
  <si>
    <t>21:0238:000210:0004:0001:00</t>
  </si>
  <si>
    <t>021O  :991250:00:------:--</t>
  </si>
  <si>
    <t>21:0899:000224</t>
  </si>
  <si>
    <t>21:0238:000211</t>
  </si>
  <si>
    <t>21:0238:000211:0003:0001:00</t>
  </si>
  <si>
    <t>021O  :991251:00:------:--</t>
  </si>
  <si>
    <t>21:0899:000225</t>
  </si>
  <si>
    <t>21:0238:000212</t>
  </si>
  <si>
    <t>21:0238:000212:0003:0001:00</t>
  </si>
  <si>
    <t>021O  :991252:00:------:--</t>
  </si>
  <si>
    <t>21:0899:000226</t>
  </si>
  <si>
    <t>21:0238:000213</t>
  </si>
  <si>
    <t>21:0238:000213:0003:0001:00</t>
  </si>
  <si>
    <t>021O  :991253:00:------:--</t>
  </si>
  <si>
    <t>21:0899:000227</t>
  </si>
  <si>
    <t>21:0238:000214</t>
  </si>
  <si>
    <t>21:0238:000214:0003:0001:00</t>
  </si>
  <si>
    <t>021O  :991254:00:------:--</t>
  </si>
  <si>
    <t>21:0899:000228</t>
  </si>
  <si>
    <t>21:0238:000215</t>
  </si>
  <si>
    <t>21:0238:000215:0003:0001:00</t>
  </si>
  <si>
    <t>021O  :992002:00:------:--</t>
  </si>
  <si>
    <t>21:0899:000229</t>
  </si>
  <si>
    <t>21:0238:000216</t>
  </si>
  <si>
    <t>21:0238:000216:0003:0001:00</t>
  </si>
  <si>
    <t>021O  :992003:00:------:--</t>
  </si>
  <si>
    <t>21:0899:000230</t>
  </si>
  <si>
    <t>21:0238:000217</t>
  </si>
  <si>
    <t>21:0238:000217:0003:0001:00</t>
  </si>
  <si>
    <t>021O  :992004:00:------:--</t>
  </si>
  <si>
    <t>21:0899:000231</t>
  </si>
  <si>
    <t>21:0238:000218</t>
  </si>
  <si>
    <t>21:0238:000218:0003:0001:00</t>
  </si>
  <si>
    <t>021O  :992005:00:------:--</t>
  </si>
  <si>
    <t>21:0899:000232</t>
  </si>
  <si>
    <t>21:0238:000219</t>
  </si>
  <si>
    <t>21:0238:000219:0003:0001:00</t>
  </si>
  <si>
    <t>021O  :992006:00:------:--</t>
  </si>
  <si>
    <t>21:0899:000233</t>
  </si>
  <si>
    <t>21:0238:000220</t>
  </si>
  <si>
    <t>21:0238:000220:0003:0001:00</t>
  </si>
  <si>
    <t>021O  :992007:00:------:--</t>
  </si>
  <si>
    <t>21:0899:000234</t>
  </si>
  <si>
    <t>21:0238:000221</t>
  </si>
  <si>
    <t>21:0238:000221:0003:0001:00</t>
  </si>
  <si>
    <t>021O  :992008:00:------:--</t>
  </si>
  <si>
    <t>21:0899:000235</t>
  </si>
  <si>
    <t>21:0238:000222</t>
  </si>
  <si>
    <t>21:0238:000222:0003:0001:00</t>
  </si>
  <si>
    <t>021O  :992009:10:------:--</t>
  </si>
  <si>
    <t>21:0899:000236</t>
  </si>
  <si>
    <t>21:0238:000223</t>
  </si>
  <si>
    <t>21:0238:000223:0003:0001:00</t>
  </si>
  <si>
    <t>021O  :992010:20:992009:10</t>
  </si>
  <si>
    <t>21:0899:000237</t>
  </si>
  <si>
    <t>21:0238:000223:0004:0001:00</t>
  </si>
  <si>
    <t>021O  :992011:00:------:--</t>
  </si>
  <si>
    <t>21:0899:000238</t>
  </si>
  <si>
    <t>21:0238:000224</t>
  </si>
  <si>
    <t>21:0238:000224:0003:0001:00</t>
  </si>
  <si>
    <t>021O  :992012:00:------:--</t>
  </si>
  <si>
    <t>21:0899:000239</t>
  </si>
  <si>
    <t>21:0238:000225</t>
  </si>
  <si>
    <t>21:0238:000225:0003:0001:00</t>
  </si>
  <si>
    <t>021O  :992013:00:------:--</t>
  </si>
  <si>
    <t>21:0899:000240</t>
  </si>
  <si>
    <t>21:0238:000226</t>
  </si>
  <si>
    <t>21:0238:000226:0003:0001:00</t>
  </si>
  <si>
    <t>021O  :992014:00:------:--</t>
  </si>
  <si>
    <t>21:0899:000241</t>
  </si>
  <si>
    <t>21:0238:000227</t>
  </si>
  <si>
    <t>21:0238:000227:0003:0001:00</t>
  </si>
  <si>
    <t>021O  :992015:00:------:--</t>
  </si>
  <si>
    <t>21:0899:000242</t>
  </si>
  <si>
    <t>21:0238:000228</t>
  </si>
  <si>
    <t>21:0238:000228:0003:0001:00</t>
  </si>
  <si>
    <t>021O  :992016:00:------:--</t>
  </si>
  <si>
    <t>21:0899:000243</t>
  </si>
  <si>
    <t>21:0238:000229</t>
  </si>
  <si>
    <t>21:0238:000229:0003:0001:00</t>
  </si>
  <si>
    <t>021O  :992017:00:------:--</t>
  </si>
  <si>
    <t>21:0899:000244</t>
  </si>
  <si>
    <t>21:0238:000230</t>
  </si>
  <si>
    <t>21:0238:000230:0003:0001:00</t>
  </si>
  <si>
    <t>021O  :992019:00:------:--</t>
  </si>
  <si>
    <t>21:0899:000245</t>
  </si>
  <si>
    <t>21:0238:000231</t>
  </si>
  <si>
    <t>21:0238:000231:0003:0001:00</t>
  </si>
  <si>
    <t>021O  :992020:00:------:--</t>
  </si>
  <si>
    <t>21:0899:000246</t>
  </si>
  <si>
    <t>21:0238:000232</t>
  </si>
  <si>
    <t>21:0238:000232:0003:0001:00</t>
  </si>
  <si>
    <t>021O  :992022:00:------:--</t>
  </si>
  <si>
    <t>21:0899:000247</t>
  </si>
  <si>
    <t>21:0238:000233</t>
  </si>
  <si>
    <t>21:0238:000233:0003:0001:00</t>
  </si>
  <si>
    <t>021O  :992023:00:------:--</t>
  </si>
  <si>
    <t>21:0899:000248</t>
  </si>
  <si>
    <t>21:0238:000234</t>
  </si>
  <si>
    <t>21:0238:000234:0003:0001:00</t>
  </si>
  <si>
    <t>021O  :992024:00:------:--</t>
  </si>
  <si>
    <t>21:0899:000249</t>
  </si>
  <si>
    <t>21:0238:000235</t>
  </si>
  <si>
    <t>21:0238:000235:0003:0001:00</t>
  </si>
  <si>
    <t>021O  :992025:00:------:--</t>
  </si>
  <si>
    <t>21:0899:000250</t>
  </si>
  <si>
    <t>21:0238:000236</t>
  </si>
  <si>
    <t>21:0238:000236:0003:0001:00</t>
  </si>
  <si>
    <t>021O  :992026:10:------:--</t>
  </si>
  <si>
    <t>21:0899:000251</t>
  </si>
  <si>
    <t>21:0238:000237</t>
  </si>
  <si>
    <t>21:0238:000237:0003:0001:00</t>
  </si>
  <si>
    <t>021O  :992027:20:992026:10</t>
  </si>
  <si>
    <t>21:0899:000252</t>
  </si>
  <si>
    <t>21:0238:000237:0004:0001:00</t>
  </si>
  <si>
    <t>021O  :992028:00:------:--</t>
  </si>
  <si>
    <t>21:0899:000253</t>
  </si>
  <si>
    <t>21:0238:000238</t>
  </si>
  <si>
    <t>21:0238:000238:0003:0001:00</t>
  </si>
  <si>
    <t>021O  :992030:00:------:--</t>
  </si>
  <si>
    <t>21:0899:000254</t>
  </si>
  <si>
    <t>21:0238:000239</t>
  </si>
  <si>
    <t>21:0238:000239:0003:0001:00</t>
  </si>
  <si>
    <t>021O  :992031:00:------:--</t>
  </si>
  <si>
    <t>21:0899:000255</t>
  </si>
  <si>
    <t>21:0238:000240</t>
  </si>
  <si>
    <t>21:0238:000240:0003:0001:00</t>
  </si>
  <si>
    <t>021O  :992032:00:------:--</t>
  </si>
  <si>
    <t>21:0899:000256</t>
  </si>
  <si>
    <t>21:0238:000241</t>
  </si>
  <si>
    <t>21:0238:000241:0003:0001:00</t>
  </si>
  <si>
    <t>021O  :992033:00:------:--</t>
  </si>
  <si>
    <t>21:0899:000257</t>
  </si>
  <si>
    <t>21:0238:000242</t>
  </si>
  <si>
    <t>21:0238:000242:0003:0001:00</t>
  </si>
  <si>
    <t>021O  :992034:00:------:--</t>
  </si>
  <si>
    <t>21:0899:000258</t>
  </si>
  <si>
    <t>21:0238:000243</t>
  </si>
  <si>
    <t>21:0238:000243:0003:0001:00</t>
  </si>
  <si>
    <t>021O  :992035:00:------:--</t>
  </si>
  <si>
    <t>21:0899:000259</t>
  </si>
  <si>
    <t>21:0238:000244</t>
  </si>
  <si>
    <t>21:0238:000244:0003:0001:00</t>
  </si>
  <si>
    <t>021O  :992036:00:------:--</t>
  </si>
  <si>
    <t>21:0899:000260</t>
  </si>
  <si>
    <t>21:0238:000245</t>
  </si>
  <si>
    <t>21:0238:000245:0003:0001:00</t>
  </si>
  <si>
    <t>021O  :992037:00:------:--</t>
  </si>
  <si>
    <t>21:0899:000261</t>
  </si>
  <si>
    <t>21:0238:000246</t>
  </si>
  <si>
    <t>21:0238:000246:0003:0001:00</t>
  </si>
  <si>
    <t>021O  :992038:00:------:--</t>
  </si>
  <si>
    <t>21:0899:000262</t>
  </si>
  <si>
    <t>21:0238:000247</t>
  </si>
  <si>
    <t>21:0238:000247:0003:0001:00</t>
  </si>
  <si>
    <t>021O  :992039:00:------:--</t>
  </si>
  <si>
    <t>21:0899:000263</t>
  </si>
  <si>
    <t>21:0238:000248</t>
  </si>
  <si>
    <t>21:0238:000248:0003:0001:00</t>
  </si>
  <si>
    <t>021O  :992040:00:------:--</t>
  </si>
  <si>
    <t>21:0899:000264</t>
  </si>
  <si>
    <t>21:0238:000249</t>
  </si>
  <si>
    <t>21:0238:000249:0003:0001:00</t>
  </si>
  <si>
    <t>021O  :992042:00:------:--</t>
  </si>
  <si>
    <t>21:0899:000265</t>
  </si>
  <si>
    <t>21:0238:000250</t>
  </si>
  <si>
    <t>21:0238:000250:0003:0001:00</t>
  </si>
  <si>
    <t>021O  :992043:00:------:--</t>
  </si>
  <si>
    <t>21:0899:000266</t>
  </si>
  <si>
    <t>21:0238:000251</t>
  </si>
  <si>
    <t>21:0238:000251:0003:0001:00</t>
  </si>
  <si>
    <t>021O  :992044:00:------:--</t>
  </si>
  <si>
    <t>21:0899:000267</t>
  </si>
  <si>
    <t>21:0238:000252</t>
  </si>
  <si>
    <t>21:0238:000252:0003:0001:00</t>
  </si>
  <si>
    <t>021O  :992046:00:------:--</t>
  </si>
  <si>
    <t>21:0899:000268</t>
  </si>
  <si>
    <t>21:0238:000253</t>
  </si>
  <si>
    <t>21:0238:000253:0003:0001:00</t>
  </si>
  <si>
    <t>021O  :992047:00:------:--</t>
  </si>
  <si>
    <t>21:0899:000269</t>
  </si>
  <si>
    <t>21:0238:000254</t>
  </si>
  <si>
    <t>21:0238:000254:0003:0001:00</t>
  </si>
  <si>
    <t>021O  :992048:00:------:--</t>
  </si>
  <si>
    <t>21:0899:000270</t>
  </si>
  <si>
    <t>21:0238:000255</t>
  </si>
  <si>
    <t>21:0238:000255:0003:0001:00</t>
  </si>
  <si>
    <t>021O  :992049:00:------:--</t>
  </si>
  <si>
    <t>21:0899:000271</t>
  </si>
  <si>
    <t>21:0238:000256</t>
  </si>
  <si>
    <t>21:0238:000256:0003:0001:00</t>
  </si>
  <si>
    <t>021O  :992050:00:------:--</t>
  </si>
  <si>
    <t>21:0899:000272</t>
  </si>
  <si>
    <t>21:0238:000257</t>
  </si>
  <si>
    <t>21:0238:000257:0003:0001:00</t>
  </si>
  <si>
    <t>021O  :992051:00:------:--</t>
  </si>
  <si>
    <t>21:0899:000273</t>
  </si>
  <si>
    <t>21:0238:000258</t>
  </si>
  <si>
    <t>21:0238:000258:0003:0001:00</t>
  </si>
  <si>
    <t>021O  :992052:00:------:--</t>
  </si>
  <si>
    <t>21:0899:000274</t>
  </si>
  <si>
    <t>21:0238:000259</t>
  </si>
  <si>
    <t>21:0238:000259:0003:0001:00</t>
  </si>
  <si>
    <t>021O  :992053:00:------:--</t>
  </si>
  <si>
    <t>21:0899:000275</t>
  </si>
  <si>
    <t>21:0238:000260</t>
  </si>
  <si>
    <t>21:0238:000260:0003:0001:00</t>
  </si>
  <si>
    <t>021O  :992054:00:------:--</t>
  </si>
  <si>
    <t>21:0899:000276</t>
  </si>
  <si>
    <t>21:0238:000261</t>
  </si>
  <si>
    <t>21:0238:000261:0003:0001:00</t>
  </si>
  <si>
    <t>021O  :992055:00:------:--</t>
  </si>
  <si>
    <t>21:0899:000277</t>
  </si>
  <si>
    <t>21:0238:000262</t>
  </si>
  <si>
    <t>21:0238:000262:0003:0001:00</t>
  </si>
  <si>
    <t>021O  :992056:00:------:--</t>
  </si>
  <si>
    <t>21:0899:000278</t>
  </si>
  <si>
    <t>21:0238:000263</t>
  </si>
  <si>
    <t>21:0238:000263:0003:0001:00</t>
  </si>
  <si>
    <t>021O  :992057:00:------:--</t>
  </si>
  <si>
    <t>21:0899:000279</t>
  </si>
  <si>
    <t>21:0238:000264</t>
  </si>
  <si>
    <t>21:0238:000264:0003:0001:00</t>
  </si>
  <si>
    <t>021O  :992058:00:------:--</t>
  </si>
  <si>
    <t>21:0899:000280</t>
  </si>
  <si>
    <t>21:0238:000265</t>
  </si>
  <si>
    <t>21:0238:000265:0003:0001:00</t>
  </si>
  <si>
    <t>021O  :992059:10:------:--</t>
  </si>
  <si>
    <t>21:0899:000281</t>
  </si>
  <si>
    <t>21:0238:000266</t>
  </si>
  <si>
    <t>21:0238:000266:0003:0001:00</t>
  </si>
  <si>
    <t>021O  :992060:20:992059:10</t>
  </si>
  <si>
    <t>21:0899:000282</t>
  </si>
  <si>
    <t>21:0238:000266:0004:0001:00</t>
  </si>
  <si>
    <t>021O  :992062:00:------:--</t>
  </si>
  <si>
    <t>21:0899:000283</t>
  </si>
  <si>
    <t>21:0238:000267</t>
  </si>
  <si>
    <t>21:0238:000267:0003:0001:00</t>
  </si>
  <si>
    <t>021O  :992063:00:------:--</t>
  </si>
  <si>
    <t>21:0899:000284</t>
  </si>
  <si>
    <t>21:0238:000268</t>
  </si>
  <si>
    <t>21:0238:000268:0003:0001:00</t>
  </si>
  <si>
    <t>021O  :992064:00:------:--</t>
  </si>
  <si>
    <t>21:0899:000285</t>
  </si>
  <si>
    <t>21:0238:000269</t>
  </si>
  <si>
    <t>21:0238:000269:0003:0001:00</t>
  </si>
  <si>
    <t>021O  :992065:00:------:--</t>
  </si>
  <si>
    <t>21:0899:000286</t>
  </si>
  <si>
    <t>21:0238:000270</t>
  </si>
  <si>
    <t>21:0238:000270:0003:0001:00</t>
  </si>
  <si>
    <t>021O  :992066:00:------:--</t>
  </si>
  <si>
    <t>21:0899:000287</t>
  </si>
  <si>
    <t>21:0238:000271</t>
  </si>
  <si>
    <t>21:0238:000271:0003:0001:00</t>
  </si>
  <si>
    <t>021O  :992067:00:------:--</t>
  </si>
  <si>
    <t>21:0899:000288</t>
  </si>
  <si>
    <t>21:0238:000272</t>
  </si>
  <si>
    <t>21:0238:000272:0003:0001:00</t>
  </si>
  <si>
    <t>021O  :992068:00:------:--</t>
  </si>
  <si>
    <t>21:0899:000289</t>
  </si>
  <si>
    <t>21:0238:000273</t>
  </si>
  <si>
    <t>21:0238:000273:0003:0001:00</t>
  </si>
  <si>
    <t>021O  :992069:00:------:--</t>
  </si>
  <si>
    <t>21:0899:000290</t>
  </si>
  <si>
    <t>21:0238:000274</t>
  </si>
  <si>
    <t>21:0238:000274:0003:0001:00</t>
  </si>
  <si>
    <t>021O  :992070:00:------:--</t>
  </si>
  <si>
    <t>21:0899:000291</t>
  </si>
  <si>
    <t>21:0238:000275</t>
  </si>
  <si>
    <t>21:0238:000275:0003:0001:00</t>
  </si>
  <si>
    <t>021O  :992071:00:------:--</t>
  </si>
  <si>
    <t>21:0899:000292</t>
  </si>
  <si>
    <t>21:0238:000276</t>
  </si>
  <si>
    <t>21:0238:000276:0003:0001:00</t>
  </si>
  <si>
    <t>021O  :992072:00:------:--</t>
  </si>
  <si>
    <t>21:0899:000293</t>
  </si>
  <si>
    <t>21:0238:000277</t>
  </si>
  <si>
    <t>21:0238:000277:0003:0001:00</t>
  </si>
  <si>
    <t>021O  :992073:00:------:--</t>
  </si>
  <si>
    <t>21:0899:000294</t>
  </si>
  <si>
    <t>21:0238:000278</t>
  </si>
  <si>
    <t>21:0238:000278:0003:0001:00</t>
  </si>
  <si>
    <t>021O  :992074:00:------:--</t>
  </si>
  <si>
    <t>21:0899:000295</t>
  </si>
  <si>
    <t>21:0238:000279</t>
  </si>
  <si>
    <t>21:0238:000279:0003:0001:00</t>
  </si>
  <si>
    <t>021O  :992075:00:------:--</t>
  </si>
  <si>
    <t>21:0899:000296</t>
  </si>
  <si>
    <t>21:0238:000280</t>
  </si>
  <si>
    <t>21:0238:000280:0003:0001:00</t>
  </si>
  <si>
    <t>021O  :992076:00:------:--</t>
  </si>
  <si>
    <t>21:0899:000297</t>
  </si>
  <si>
    <t>21:0238:000281</t>
  </si>
  <si>
    <t>21:0238:000281:0003:0001:00</t>
  </si>
  <si>
    <t>021O  :992077:00:------:--</t>
  </si>
  <si>
    <t>21:0899:000298</t>
  </si>
  <si>
    <t>21:0238:000282</t>
  </si>
  <si>
    <t>21:0238:000282:0003:0001:00</t>
  </si>
  <si>
    <t>021O  :992079:10:------:--</t>
  </si>
  <si>
    <t>21:0899:000299</t>
  </si>
  <si>
    <t>21:0238:000283</t>
  </si>
  <si>
    <t>21:0238:000283:0003:0001:00</t>
  </si>
  <si>
    <t>021O  :992080:20:992079:10</t>
  </si>
  <si>
    <t>21:0899:000300</t>
  </si>
  <si>
    <t>21:0238:000283:0004:0001:00</t>
  </si>
  <si>
    <t>021O  :992082:00:------:--</t>
  </si>
  <si>
    <t>21:0899:000301</t>
  </si>
  <si>
    <t>21:0238:000284</t>
  </si>
  <si>
    <t>21:0238:000284:0003:0001:00</t>
  </si>
  <si>
    <t>021O  :992083:00:------:--</t>
  </si>
  <si>
    <t>21:0899:000302</t>
  </si>
  <si>
    <t>21:0238:000285</t>
  </si>
  <si>
    <t>21:0238:000285:0003:0001:00</t>
  </si>
  <si>
    <t>021O  :992084:00:------:--</t>
  </si>
  <si>
    <t>21:0899:000303</t>
  </si>
  <si>
    <t>21:0238:000286</t>
  </si>
  <si>
    <t>21:0238:000286:0003:0001:00</t>
  </si>
  <si>
    <t>021O  :992085:00:------:--</t>
  </si>
  <si>
    <t>21:0899:000304</t>
  </si>
  <si>
    <t>21:0238:000287</t>
  </si>
  <si>
    <t>21:0238:000287:0003:0001:00</t>
  </si>
  <si>
    <t>021O  :992086:00:------:--</t>
  </si>
  <si>
    <t>21:0899:000305</t>
  </si>
  <si>
    <t>21:0238:000288</t>
  </si>
  <si>
    <t>21:0238:000288:0003:0001:00</t>
  </si>
  <si>
    <t>021O  :992087:00:------:--</t>
  </si>
  <si>
    <t>21:0899:000306</t>
  </si>
  <si>
    <t>21:0238:000289</t>
  </si>
  <si>
    <t>21:0238:000289:0003:0001:00</t>
  </si>
  <si>
    <t>021O  :992088:00:------:--</t>
  </si>
  <si>
    <t>21:0899:000307</t>
  </si>
  <si>
    <t>21:0238:000290</t>
  </si>
  <si>
    <t>21:0238:000290:0003:0001:00</t>
  </si>
  <si>
    <t>021O  :992090:00:------:--</t>
  </si>
  <si>
    <t>21:0899:000308</t>
  </si>
  <si>
    <t>21:0238:000291</t>
  </si>
  <si>
    <t>21:0238:000291:0003:0001:00</t>
  </si>
  <si>
    <t>021O  :992091:10:------:--</t>
  </si>
  <si>
    <t>21:0899:000309</t>
  </si>
  <si>
    <t>21:0238:000292</t>
  </si>
  <si>
    <t>21:0238:000292:0003:0001:00</t>
  </si>
  <si>
    <t>021O  :992092:20:992091:10</t>
  </si>
  <si>
    <t>21:0899:000310</t>
  </si>
  <si>
    <t>21:0238:000292:0004:0001:00</t>
  </si>
  <si>
    <t>021O  :992093:00:------:--</t>
  </si>
  <si>
    <t>21:0899:000311</t>
  </si>
  <si>
    <t>21:0238:000293</t>
  </si>
  <si>
    <t>21:0238:000293:0003:0001:00</t>
  </si>
  <si>
    <t>021O  :992094:00:------:--</t>
  </si>
  <si>
    <t>21:0899:000312</t>
  </si>
  <si>
    <t>21:0238:000294</t>
  </si>
  <si>
    <t>21:0238:000294:0003:0001:00</t>
  </si>
  <si>
    <t>021O  :992095:00:------:--</t>
  </si>
  <si>
    <t>21:0899:000313</t>
  </si>
  <si>
    <t>21:0238:000295</t>
  </si>
  <si>
    <t>21:0238:000295:0003:0001:00</t>
  </si>
  <si>
    <t>021O  :992096:00:------:--</t>
  </si>
  <si>
    <t>21:0899:000314</t>
  </si>
  <si>
    <t>21:0238:000296</t>
  </si>
  <si>
    <t>21:0238:000296:0003:0001:00</t>
  </si>
  <si>
    <t>021O  :992097:00:------:--</t>
  </si>
  <si>
    <t>21:0899:000315</t>
  </si>
  <si>
    <t>21:0238:000297</t>
  </si>
  <si>
    <t>21:0238:000297:0003:0001:00</t>
  </si>
  <si>
    <t>021O  :992098:00:------:--</t>
  </si>
  <si>
    <t>21:0899:000316</t>
  </si>
  <si>
    <t>21:0238:000298</t>
  </si>
  <si>
    <t>21:0238:000298:0003:0001:00</t>
  </si>
  <si>
    <t>021O  :992099:00:------:--</t>
  </si>
  <si>
    <t>21:0899:000317</t>
  </si>
  <si>
    <t>21:0238:000299</t>
  </si>
  <si>
    <t>21:0238:000299:0003:0001:00</t>
  </si>
  <si>
    <t>021O  :992100:00:------:--</t>
  </si>
  <si>
    <t>21:0899:000318</t>
  </si>
  <si>
    <t>21:0238:000300</t>
  </si>
  <si>
    <t>21:0238:000300:0003:0001:00</t>
  </si>
  <si>
    <t>021O  :992102:00:------:--</t>
  </si>
  <si>
    <t>21:0899:000319</t>
  </si>
  <si>
    <t>21:0238:000301</t>
  </si>
  <si>
    <t>21:0238:000301:0003:0001:00</t>
  </si>
  <si>
    <t>021O  :992103:00:------:--</t>
  </si>
  <si>
    <t>21:0899:000320</t>
  </si>
  <si>
    <t>21:0238:000302</t>
  </si>
  <si>
    <t>21:0238:000302:0003:0001:00</t>
  </si>
  <si>
    <t>021O  :992104:00:------:--</t>
  </si>
  <si>
    <t>21:0899:000321</t>
  </si>
  <si>
    <t>21:0238:000303</t>
  </si>
  <si>
    <t>21:0238:000303:0003:0001:00</t>
  </si>
  <si>
    <t>021O  :992105:00:------:--</t>
  </si>
  <si>
    <t>21:0899:000322</t>
  </si>
  <si>
    <t>21:0238:000304</t>
  </si>
  <si>
    <t>21:0238:000304:0003:0001:00</t>
  </si>
  <si>
    <t>021O  :992106:00:------:--</t>
  </si>
  <si>
    <t>21:0899:000323</t>
  </si>
  <si>
    <t>21:0238:000305</t>
  </si>
  <si>
    <t>21:0238:000305:0003:0001:00</t>
  </si>
  <si>
    <t>021O  :992107:00:------:--</t>
  </si>
  <si>
    <t>21:0899:000324</t>
  </si>
  <si>
    <t>21:0238:000306</t>
  </si>
  <si>
    <t>21:0238:000306:0003:0001:00</t>
  </si>
  <si>
    <t>021O  :992108:00:------:--</t>
  </si>
  <si>
    <t>21:0899:000325</t>
  </si>
  <si>
    <t>21:0238:000307</t>
  </si>
  <si>
    <t>21:0238:000307:0003:0001:00</t>
  </si>
  <si>
    <t>021O  :992109:00:------:--</t>
  </si>
  <si>
    <t>21:0899:000326</t>
  </si>
  <si>
    <t>21:0238:000308</t>
  </si>
  <si>
    <t>21:0238:000308:0003:0001:00</t>
  </si>
  <si>
    <t>021O  :992111:00:------:--</t>
  </si>
  <si>
    <t>21:0899:000327</t>
  </si>
  <si>
    <t>21:0238:000309</t>
  </si>
  <si>
    <t>21:0238:000309:0003:0001:00</t>
  </si>
  <si>
    <t>021O  :992112:10:------:--</t>
  </si>
  <si>
    <t>21:0899:000328</t>
  </si>
  <si>
    <t>21:0238:000310</t>
  </si>
  <si>
    <t>21:0238:000310:0003:0001:00</t>
  </si>
  <si>
    <t>021O  :992113:20:992112:10</t>
  </si>
  <si>
    <t>21:0899:000329</t>
  </si>
  <si>
    <t>21:0238:000310:0004:0001:00</t>
  </si>
  <si>
    <t>021O  :992114:00:------:--</t>
  </si>
  <si>
    <t>21:0899:000330</t>
  </si>
  <si>
    <t>21:0238:000311</t>
  </si>
  <si>
    <t>21:0238:000311:0003:0001:00</t>
  </si>
  <si>
    <t>021O  :992115:00:------:--</t>
  </si>
  <si>
    <t>21:0899:000331</t>
  </si>
  <si>
    <t>21:0238:000312</t>
  </si>
  <si>
    <t>21:0238:000312:0003:0001:00</t>
  </si>
  <si>
    <t>021O  :992116:00:------:--</t>
  </si>
  <si>
    <t>21:0899:000332</t>
  </si>
  <si>
    <t>21:0238:000313</t>
  </si>
  <si>
    <t>21:0238:000313:0003:0001:00</t>
  </si>
  <si>
    <t>021O  :992117:00:------:--</t>
  </si>
  <si>
    <t>21:0899:000333</t>
  </si>
  <si>
    <t>21:0238:000314</t>
  </si>
  <si>
    <t>21:0238:000314:0003:0001:00</t>
  </si>
  <si>
    <t>021O  :992118:00:------:--</t>
  </si>
  <si>
    <t>21:0899:000334</t>
  </si>
  <si>
    <t>21:0238:000315</t>
  </si>
  <si>
    <t>21:0238:000315:0003:0001:00</t>
  </si>
  <si>
    <t>021O  :992119:00:------:--</t>
  </si>
  <si>
    <t>21:0899:000335</t>
  </si>
  <si>
    <t>21:0238:000316</t>
  </si>
  <si>
    <t>21:0238:000316:0003:0001:00</t>
  </si>
  <si>
    <t>021O  :992120:00:------:--</t>
  </si>
  <si>
    <t>21:0899:000336</t>
  </si>
  <si>
    <t>21:0238:000317</t>
  </si>
  <si>
    <t>21:0238:000317:0003:0001:00</t>
  </si>
  <si>
    <t>021O  :992122:00:------:--</t>
  </si>
  <si>
    <t>21:0899:000337</t>
  </si>
  <si>
    <t>21:0238:000318</t>
  </si>
  <si>
    <t>21:0238:000318:0003:0001:00</t>
  </si>
  <si>
    <t>021O  :992123:00:------:--</t>
  </si>
  <si>
    <t>21:0899:000338</t>
  </si>
  <si>
    <t>21:0238:000319</t>
  </si>
  <si>
    <t>21:0238:000319:0003:0001:00</t>
  </si>
  <si>
    <t>021O  :992124:00:------:--</t>
  </si>
  <si>
    <t>21:0899:000339</t>
  </si>
  <si>
    <t>21:0238:000320</t>
  </si>
  <si>
    <t>21:0238:000320:0003:0001:00</t>
  </si>
  <si>
    <t>021O  :992125:00:------:--</t>
  </si>
  <si>
    <t>21:0899:000340</t>
  </si>
  <si>
    <t>21:0238:000321</t>
  </si>
  <si>
    <t>21:0238:000321:0003:0001:00</t>
  </si>
  <si>
    <t>021O  :992126:00:------:--</t>
  </si>
  <si>
    <t>21:0899:000341</t>
  </si>
  <si>
    <t>21:0238:000322</t>
  </si>
  <si>
    <t>21:0238:000322:0003:0001:00</t>
  </si>
  <si>
    <t>021O  :992128:00:------:--</t>
  </si>
  <si>
    <t>21:0899:000342</t>
  </si>
  <si>
    <t>21:0238:000323</t>
  </si>
  <si>
    <t>21:0238:000323:0003:0001:00</t>
  </si>
  <si>
    <t>021O  :992129:00:------:--</t>
  </si>
  <si>
    <t>21:0899:000343</t>
  </si>
  <si>
    <t>21:0238:000324</t>
  </si>
  <si>
    <t>21:0238:000324:0003:0001:00</t>
  </si>
  <si>
    <t>021O  :992130:00:------:--</t>
  </si>
  <si>
    <t>21:0899:000344</t>
  </si>
  <si>
    <t>21:0238:000325</t>
  </si>
  <si>
    <t>21:0238:000325:0003:0001:00</t>
  </si>
  <si>
    <t>021O  :992131:00:------:--</t>
  </si>
  <si>
    <t>21:0899:000345</t>
  </si>
  <si>
    <t>21:0238:000326</t>
  </si>
  <si>
    <t>21:0238:000326:0003:0001:00</t>
  </si>
  <si>
    <t>021O  :992132:00:------:--</t>
  </si>
  <si>
    <t>21:0899:000346</t>
  </si>
  <si>
    <t>21:0238:000327</t>
  </si>
  <si>
    <t>21:0238:000327:0003:0001:00</t>
  </si>
  <si>
    <t>021O  :992133:00:------:--</t>
  </si>
  <si>
    <t>21:0899:000347</t>
  </si>
  <si>
    <t>21:0238:000328</t>
  </si>
  <si>
    <t>21:0238:000328:0003:0001:00</t>
  </si>
  <si>
    <t>021O  :992134:00:------:--</t>
  </si>
  <si>
    <t>21:0899:000348</t>
  </si>
  <si>
    <t>21:0238:000329</t>
  </si>
  <si>
    <t>21:0238:000329:0003:0001:00</t>
  </si>
  <si>
    <t>021O  :992135:10:------:--</t>
  </si>
  <si>
    <t>21:0899:000349</t>
  </si>
  <si>
    <t>21:0238:000330</t>
  </si>
  <si>
    <t>21:0238:000330:0003:0001:00</t>
  </si>
  <si>
    <t>021O  :992136:20:992135:10</t>
  </si>
  <si>
    <t>21:0899:000350</t>
  </si>
  <si>
    <t>21:0238:000330:0004:0001:00</t>
  </si>
  <si>
    <t>021O  :992137:00:------:--</t>
  </si>
  <si>
    <t>21:0899:000351</t>
  </si>
  <si>
    <t>21:0238:000331</t>
  </si>
  <si>
    <t>21:0238:000331:0003:0001:00</t>
  </si>
  <si>
    <t>021O  :992138:00:------:--</t>
  </si>
  <si>
    <t>21:0899:000352</t>
  </si>
  <si>
    <t>21:0238:000332</t>
  </si>
  <si>
    <t>21:0238:000332:0003:0001:00</t>
  </si>
  <si>
    <t>021O  :992139:00:------:--</t>
  </si>
  <si>
    <t>21:0899:000353</t>
  </si>
  <si>
    <t>21:0238:000333</t>
  </si>
  <si>
    <t>21:0238:000333:0003:0001:00</t>
  </si>
  <si>
    <t>021O  :992140:00:------:--</t>
  </si>
  <si>
    <t>21:0899:000354</t>
  </si>
  <si>
    <t>21:0238:000334</t>
  </si>
  <si>
    <t>21:0238:000334:0003:0001:00</t>
  </si>
  <si>
    <t>021O  :992142:00:------:--</t>
  </si>
  <si>
    <t>21:0899:000355</t>
  </si>
  <si>
    <t>21:0238:000335</t>
  </si>
  <si>
    <t>21:0238:000335:0003:0001:00</t>
  </si>
  <si>
    <t>021O  :992143:00:------:--</t>
  </si>
  <si>
    <t>21:0899:000356</t>
  </si>
  <si>
    <t>21:0238:000336</t>
  </si>
  <si>
    <t>21:0238:000336:0003:0001:00</t>
  </si>
  <si>
    <t>021O  :992144:00:------:--</t>
  </si>
  <si>
    <t>21:0899:000357</t>
  </si>
  <si>
    <t>21:0238:000337</t>
  </si>
  <si>
    <t>21:0238:000337:0003:0001:00</t>
  </si>
  <si>
    <t>021O  :992145:00:------:--</t>
  </si>
  <si>
    <t>21:0899:000358</t>
  </si>
  <si>
    <t>21:0238:000338</t>
  </si>
  <si>
    <t>21:0238:000338:0003:0001:00</t>
  </si>
  <si>
    <t>021O  :992146:00:------:--</t>
  </si>
  <si>
    <t>21:0899:000359</t>
  </si>
  <si>
    <t>21:0238:000339</t>
  </si>
  <si>
    <t>21:0238:000339:0003:0001:00</t>
  </si>
  <si>
    <t>021O  :992147:00:------:--</t>
  </si>
  <si>
    <t>21:0899:000360</t>
  </si>
  <si>
    <t>21:0238:000340</t>
  </si>
  <si>
    <t>21:0238:000340:0003:0001:00</t>
  </si>
  <si>
    <t>021O  :992148:00:------:--</t>
  </si>
  <si>
    <t>21:0899:000361</t>
  </si>
  <si>
    <t>21:0238:000341</t>
  </si>
  <si>
    <t>21:0238:000341:0003:0001:00</t>
  </si>
  <si>
    <t>021O  :992149:00:------:--</t>
  </si>
  <si>
    <t>21:0899:000362</t>
  </si>
  <si>
    <t>21:0238:000342</t>
  </si>
  <si>
    <t>21:0238:000342:0003:0001:00</t>
  </si>
  <si>
    <t>021O  :992151:00:------:--</t>
  </si>
  <si>
    <t>21:0899:000363</t>
  </si>
  <si>
    <t>21:0238:000343</t>
  </si>
  <si>
    <t>21:0238:000343:0003:0001:00</t>
  </si>
  <si>
    <t>021O  :992152:00:------:--</t>
  </si>
  <si>
    <t>21:0899:000364</t>
  </si>
  <si>
    <t>21:0238:000344</t>
  </si>
  <si>
    <t>21:0238:000344:0003:0001:00</t>
  </si>
  <si>
    <t>021O  :992153:00:------:--</t>
  </si>
  <si>
    <t>21:0899:000365</t>
  </si>
  <si>
    <t>21:0238:000345</t>
  </si>
  <si>
    <t>21:0238:000345:0003:0001:00</t>
  </si>
  <si>
    <t>021O  :992154:00:------:--</t>
  </si>
  <si>
    <t>21:0899:000366</t>
  </si>
  <si>
    <t>21:0238:000346</t>
  </si>
  <si>
    <t>21:0238:000346:0003:0001:00</t>
  </si>
  <si>
    <t>021O  :992155:00:------:--</t>
  </si>
  <si>
    <t>21:0899:000367</t>
  </si>
  <si>
    <t>21:0238:000347</t>
  </si>
  <si>
    <t>21:0238:000347:0003:0001:00</t>
  </si>
  <si>
    <t>021O  :992156:10:------:--</t>
  </si>
  <si>
    <t>21:0899:000368</t>
  </si>
  <si>
    <t>21:0238:000348</t>
  </si>
  <si>
    <t>21:0238:000348:0003:0001:00</t>
  </si>
  <si>
    <t>021O  :992157:20:992156:10</t>
  </si>
  <si>
    <t>21:0899:000369</t>
  </si>
  <si>
    <t>21:0238:000348:0004:0001:00</t>
  </si>
  <si>
    <t>021O  :992158:00:------:--</t>
  </si>
  <si>
    <t>21:0899:000370</t>
  </si>
  <si>
    <t>21:0238:000349</t>
  </si>
  <si>
    <t>21:0238:000349:0003:0001:00</t>
  </si>
  <si>
    <t>021O  :992159:00:------:--</t>
  </si>
  <si>
    <t>21:0899:000371</t>
  </si>
  <si>
    <t>21:0238:000350</t>
  </si>
  <si>
    <t>21:0238:000350:0003:0001:00</t>
  </si>
  <si>
    <t>021O  :992160:00:------:--</t>
  </si>
  <si>
    <t>21:0899:000372</t>
  </si>
  <si>
    <t>21:0238:000351</t>
  </si>
  <si>
    <t>21:0238:000351:0003:0001:00</t>
  </si>
  <si>
    <t>021O  :992162:00:------:--</t>
  </si>
  <si>
    <t>21:0899:000373</t>
  </si>
  <si>
    <t>21:0238:000352</t>
  </si>
  <si>
    <t>21:0238:000352:0003:0001:00</t>
  </si>
  <si>
    <t>021O  :992163:00:------:--</t>
  </si>
  <si>
    <t>21:0899:000374</t>
  </si>
  <si>
    <t>21:0238:000353</t>
  </si>
  <si>
    <t>21:0238:000353:0003:0001:00</t>
  </si>
  <si>
    <t>021O  :992164:00:------:--</t>
  </si>
  <si>
    <t>21:0899:000375</t>
  </si>
  <si>
    <t>21:0238:000354</t>
  </si>
  <si>
    <t>21:0238:000354:0003:0001:00</t>
  </si>
  <si>
    <t>021O  :992165:00:------:--</t>
  </si>
  <si>
    <t>21:0899:000376</t>
  </si>
  <si>
    <t>21:0238:000355</t>
  </si>
  <si>
    <t>21:0238:000355:0003:0001:00</t>
  </si>
  <si>
    <t>021O  :992166:00:------:--</t>
  </si>
  <si>
    <t>21:0899:000377</t>
  </si>
  <si>
    <t>21:0238:000356</t>
  </si>
  <si>
    <t>21:0238:000356:0003:0001:00</t>
  </si>
  <si>
    <t>021O  :992167:00:------:--</t>
  </si>
  <si>
    <t>21:0899:000378</t>
  </si>
  <si>
    <t>21:0238:000357</t>
  </si>
  <si>
    <t>21:0238:000357:0003:0001:00</t>
  </si>
  <si>
    <t>021O  :992168:00:------:--</t>
  </si>
  <si>
    <t>21:0899:000379</t>
  </si>
  <si>
    <t>21:0238:000358</t>
  </si>
  <si>
    <t>21:0238:000358:0003:0001:00</t>
  </si>
  <si>
    <t>021O  :992170:00:------:--</t>
  </si>
  <si>
    <t>21:0899:000380</t>
  </si>
  <si>
    <t>21:0238:000359</t>
  </si>
  <si>
    <t>21:0238:000359:0003:0001:00</t>
  </si>
  <si>
    <t>021O  :992171:10:------:--</t>
  </si>
  <si>
    <t>21:0899:000381</t>
  </si>
  <si>
    <t>21:0238:000360</t>
  </si>
  <si>
    <t>21:0238:000360:0003:0001:00</t>
  </si>
  <si>
    <t>021O  :992172:20:992171:10</t>
  </si>
  <si>
    <t>21:0899:000382</t>
  </si>
  <si>
    <t>21:0238:000360:0004:0001:00</t>
  </si>
  <si>
    <t>021O  :992173:00:------:--</t>
  </si>
  <si>
    <t>21:0899:000383</t>
  </si>
  <si>
    <t>21:0238:000361</t>
  </si>
  <si>
    <t>21:0238:000361:0003:0001:00</t>
  </si>
  <si>
    <t>021O  :992174:00:------:--</t>
  </si>
  <si>
    <t>21:0899:000384</t>
  </si>
  <si>
    <t>21:0238:000362</t>
  </si>
  <si>
    <t>21:0238:000362:0003:0001:00</t>
  </si>
  <si>
    <t>021O  :992175:00:------:--</t>
  </si>
  <si>
    <t>21:0899:000385</t>
  </si>
  <si>
    <t>21:0238:000363</t>
  </si>
  <si>
    <t>21:0238:000363:0003:0001:00</t>
  </si>
  <si>
    <t>021O  :992176:00:------:--</t>
  </si>
  <si>
    <t>21:0899:000386</t>
  </si>
  <si>
    <t>21:0238:000364</t>
  </si>
  <si>
    <t>21:0238:000364:0003:0001:00</t>
  </si>
  <si>
    <t>021O  :992177:00:------:--</t>
  </si>
  <si>
    <t>21:0899:000387</t>
  </si>
  <si>
    <t>21:0238:000365</t>
  </si>
  <si>
    <t>21:0238:000365:0003:0001:00</t>
  </si>
  <si>
    <t>021O  :992178:00:------:--</t>
  </si>
  <si>
    <t>21:0899:000388</t>
  </si>
  <si>
    <t>21:0238:000366</t>
  </si>
  <si>
    <t>21:0238:000366:0003:0001:00</t>
  </si>
  <si>
    <t>021O  :992179:00:------:--</t>
  </si>
  <si>
    <t>21:0899:000389</t>
  </si>
  <si>
    <t>21:0238:000367</t>
  </si>
  <si>
    <t>21:0238:000367:0003:0001:00</t>
  </si>
  <si>
    <t>021O  :992180:00:------:--</t>
  </si>
  <si>
    <t>21:0899:000390</t>
  </si>
  <si>
    <t>21:0238:000368</t>
  </si>
  <si>
    <t>21:0238:000368:0003:0001:00</t>
  </si>
  <si>
    <t>021O  :992182:00:------:--</t>
  </si>
  <si>
    <t>21:0899:000391</t>
  </si>
  <si>
    <t>21:0238:000369</t>
  </si>
  <si>
    <t>21:0238:000369:0003:0001:00</t>
  </si>
  <si>
    <t>021O  :992183:00:------:--</t>
  </si>
  <si>
    <t>21:0899:000392</t>
  </si>
  <si>
    <t>21:0238:000370</t>
  </si>
  <si>
    <t>21:0238:000370:0003:0001:00</t>
  </si>
  <si>
    <t>021O  :992184:00:------:--</t>
  </si>
  <si>
    <t>21:0899:000393</t>
  </si>
  <si>
    <t>21:0238:000371</t>
  </si>
  <si>
    <t>21:0238:000371:0003:0001:00</t>
  </si>
  <si>
    <t>021O  :992185:00:------:--</t>
  </si>
  <si>
    <t>21:0899:000394</t>
  </si>
  <si>
    <t>21:0238:000372</t>
  </si>
  <si>
    <t>21:0238:000372:0003:0001:00</t>
  </si>
  <si>
    <t>021O  :992186:00:------:--</t>
  </si>
  <si>
    <t>21:0899:000395</t>
  </si>
  <si>
    <t>21:0238:000373</t>
  </si>
  <si>
    <t>21:0238:000373:0003:0001:00</t>
  </si>
  <si>
    <t>021O  :992187:00:------:--</t>
  </si>
  <si>
    <t>21:0899:000396</t>
  </si>
  <si>
    <t>21:0238:000374</t>
  </si>
  <si>
    <t>21:0238:000374:0003:0001:00</t>
  </si>
  <si>
    <t>021O  :992188:00:------:--</t>
  </si>
  <si>
    <t>21:0899:000397</t>
  </si>
  <si>
    <t>21:0238:000375</t>
  </si>
  <si>
    <t>21:0238:000375:0003:0001:00</t>
  </si>
  <si>
    <t>021O  :992189:00:------:--</t>
  </si>
  <si>
    <t>21:0899:000398</t>
  </si>
  <si>
    <t>21:0238:000376</t>
  </si>
  <si>
    <t>21:0238:000376:0003:0001:00</t>
  </si>
  <si>
    <t>021O  :992190:00:------:--</t>
  </si>
  <si>
    <t>21:0899:000399</t>
  </si>
  <si>
    <t>21:0238:000377</t>
  </si>
  <si>
    <t>21:0238:000377:0003:0001:00</t>
  </si>
  <si>
    <t>021O  :992191:00:------:--</t>
  </si>
  <si>
    <t>21:0899:000400</t>
  </si>
  <si>
    <t>21:0238:000378</t>
  </si>
  <si>
    <t>21:0238:000378:0003:0001:00</t>
  </si>
  <si>
    <t>021O  :992192:00:------:--</t>
  </si>
  <si>
    <t>21:0899:000401</t>
  </si>
  <si>
    <t>21:0238:000379</t>
  </si>
  <si>
    <t>21:0238:000379:0003:0001:00</t>
  </si>
  <si>
    <t>021O  :992193:00:------:--</t>
  </si>
  <si>
    <t>21:0899:000402</t>
  </si>
  <si>
    <t>21:0238:000380</t>
  </si>
  <si>
    <t>21:0238:000380:0003:0001:00</t>
  </si>
  <si>
    <t>021O  :992195:00:------:--</t>
  </si>
  <si>
    <t>21:0899:000403</t>
  </si>
  <si>
    <t>21:0238:000381</t>
  </si>
  <si>
    <t>21:0238:000381:0003:0001:00</t>
  </si>
  <si>
    <t>021O  :992196:00:------:--</t>
  </si>
  <si>
    <t>21:0899:000404</t>
  </si>
  <si>
    <t>21:0238:000382</t>
  </si>
  <si>
    <t>21:0238:000382:0003:0001:00</t>
  </si>
  <si>
    <t>021O  :992197:00:------:--</t>
  </si>
  <si>
    <t>21:0899:000405</t>
  </si>
  <si>
    <t>21:0238:000383</t>
  </si>
  <si>
    <t>21:0238:000383:0003:0001:00</t>
  </si>
  <si>
    <t>021O  :992198:10:------:--</t>
  </si>
  <si>
    <t>21:0899:000406</t>
  </si>
  <si>
    <t>21:0238:000384</t>
  </si>
  <si>
    <t>21:0238:000384:0003:0001:00</t>
  </si>
  <si>
    <t>021O  :992199:20:992198:10</t>
  </si>
  <si>
    <t>21:0899:000407</t>
  </si>
  <si>
    <t>21:0238:000384:0004:0001:00</t>
  </si>
  <si>
    <t>021O  :992200:00:------:--</t>
  </si>
  <si>
    <t>21:0899:000408</t>
  </si>
  <si>
    <t>21:0238:000385</t>
  </si>
  <si>
    <t>21:0238:000385:0003:0001:00</t>
  </si>
  <si>
    <t>021O  :992202:00:------:--</t>
  </si>
  <si>
    <t>21:0899:000409</t>
  </si>
  <si>
    <t>21:0238:000386</t>
  </si>
  <si>
    <t>21:0238:000386:0003:0001:00</t>
  </si>
  <si>
    <t>021O  :992203:00:------:--</t>
  </si>
  <si>
    <t>21:0899:000410</t>
  </si>
  <si>
    <t>21:0238:000387</t>
  </si>
  <si>
    <t>21:0238:000387:0003:0001:00</t>
  </si>
  <si>
    <t>021O  :992204:00:------:--</t>
  </si>
  <si>
    <t>21:0899:000411</t>
  </si>
  <si>
    <t>21:0238:000388</t>
  </si>
  <si>
    <t>21:0238:000388:0003:0001:00</t>
  </si>
  <si>
    <t>021O  :993002:00:------:--</t>
  </si>
  <si>
    <t>21:0899:000412</t>
  </si>
  <si>
    <t>21:0238:000389</t>
  </si>
  <si>
    <t>21:0238:000389:0003:0001:00</t>
  </si>
  <si>
    <t>021O  :993003:00:------:--</t>
  </si>
  <si>
    <t>21:0899:000413</t>
  </si>
  <si>
    <t>21:0238:000390</t>
  </si>
  <si>
    <t>21:0238:000390:0003:0001:00</t>
  </si>
  <si>
    <t>021O  :993004:00:------:--</t>
  </si>
  <si>
    <t>21:0899:000414</t>
  </si>
  <si>
    <t>21:0238:000391</t>
  </si>
  <si>
    <t>21:0238:000391:0003:0001:00</t>
  </si>
  <si>
    <t>021O  :993005:00:------:--</t>
  </si>
  <si>
    <t>21:0899:000415</t>
  </si>
  <si>
    <t>21:0238:000392</t>
  </si>
  <si>
    <t>21:0238:000392:0003:0001:00</t>
  </si>
  <si>
    <t>021O  :993006:00:------:--</t>
  </si>
  <si>
    <t>21:0899:000416</t>
  </si>
  <si>
    <t>21:0238:000393</t>
  </si>
  <si>
    <t>21:0238:000393:0003:0001:00</t>
  </si>
  <si>
    <t>021O  :993007:10:------:--</t>
  </si>
  <si>
    <t>21:0899:000417</t>
  </si>
  <si>
    <t>21:0238:000394</t>
  </si>
  <si>
    <t>21:0238:000394:0003:0001:00</t>
  </si>
  <si>
    <t>021O  :993008:20:993007:10</t>
  </si>
  <si>
    <t>21:0899:000418</t>
  </si>
  <si>
    <t>21:0238:000394:0004:0001:00</t>
  </si>
  <si>
    <t>021O  :993009:00:------:--</t>
  </si>
  <si>
    <t>21:0899:000419</t>
  </si>
  <si>
    <t>21:0238:000395</t>
  </si>
  <si>
    <t>21:0238:000395:0003:0001:00</t>
  </si>
  <si>
    <t>021O  :993011:00:------:--</t>
  </si>
  <si>
    <t>21:0899:000420</t>
  </si>
  <si>
    <t>21:0238:000396</t>
  </si>
  <si>
    <t>21:0238:000396:0003:0001:00</t>
  </si>
  <si>
    <t>021O  :993012:00:------:--</t>
  </si>
  <si>
    <t>21:0899:000421</t>
  </si>
  <si>
    <t>21:0238:000397</t>
  </si>
  <si>
    <t>21:0238:000397:0003:0001:00</t>
  </si>
  <si>
    <t>021O  :993013:00:------:--</t>
  </si>
  <si>
    <t>21:0899:000422</t>
  </si>
  <si>
    <t>21:0238:000398</t>
  </si>
  <si>
    <t>21:0238:000398:0003:0001:00</t>
  </si>
  <si>
    <t>021O  :993014:00:------:--</t>
  </si>
  <si>
    <t>21:0899:000423</t>
  </si>
  <si>
    <t>21:0238:000399</t>
  </si>
  <si>
    <t>21:0238:000399:0003:0001:00</t>
  </si>
  <si>
    <t>021O  :993015:00:------:--</t>
  </si>
  <si>
    <t>21:0899:000424</t>
  </si>
  <si>
    <t>21:0238:000400</t>
  </si>
  <si>
    <t>21:0238:000400:0003:0001:00</t>
  </si>
  <si>
    <t>021O  :993016:00:------:--</t>
  </si>
  <si>
    <t>21:0899:000425</t>
  </si>
  <si>
    <t>21:0238:000401</t>
  </si>
  <si>
    <t>21:0238:000401:0003:0001:00</t>
  </si>
  <si>
    <t>021O  :993017:00:------:--</t>
  </si>
  <si>
    <t>21:0899:000426</t>
  </si>
  <si>
    <t>21:0238:000402</t>
  </si>
  <si>
    <t>21:0238:000402:0003:0001:00</t>
  </si>
  <si>
    <t>021O  :993018:00:------:--</t>
  </si>
  <si>
    <t>21:0899:000427</t>
  </si>
  <si>
    <t>21:0238:000403</t>
  </si>
  <si>
    <t>21:0238:000403:0003:0001:00</t>
  </si>
  <si>
    <t>021O  :993019:00:------:--</t>
  </si>
  <si>
    <t>21:0899:000428</t>
  </si>
  <si>
    <t>21:0238:000404</t>
  </si>
  <si>
    <t>21:0238:000404:0003:0001:00</t>
  </si>
  <si>
    <t>021O  :993020:00:------:--</t>
  </si>
  <si>
    <t>21:0899:000429</t>
  </si>
  <si>
    <t>21:0238:000405</t>
  </si>
  <si>
    <t>21:0238:000405:0003:0001:00</t>
  </si>
  <si>
    <t>021O  :993022:00:------:--</t>
  </si>
  <si>
    <t>21:0899:000430</t>
  </si>
  <si>
    <t>21:0238:000406</t>
  </si>
  <si>
    <t>21:0238:000406:0003:0001:00</t>
  </si>
  <si>
    <t>021O  :993023:00:------:--</t>
  </si>
  <si>
    <t>21:0899:000431</t>
  </si>
  <si>
    <t>21:0238:000407</t>
  </si>
  <si>
    <t>21:0238:000407:0003:0001:00</t>
  </si>
  <si>
    <t>021O  :993024:00:------:--</t>
  </si>
  <si>
    <t>21:0899:000432</t>
  </si>
  <si>
    <t>21:0238:000408</t>
  </si>
  <si>
    <t>21:0238:000408:0003:0001:00</t>
  </si>
  <si>
    <t>021O  :993025:00:------:--</t>
  </si>
  <si>
    <t>21:0899:000433</t>
  </si>
  <si>
    <t>21:0238:000409</t>
  </si>
  <si>
    <t>21:0238:000409:0003:0001:00</t>
  </si>
  <si>
    <t>021O  :993026:00:------:--</t>
  </si>
  <si>
    <t>21:0899:000434</t>
  </si>
  <si>
    <t>21:0238:000410</t>
  </si>
  <si>
    <t>21:0238:000410:0003:0001:00</t>
  </si>
  <si>
    <t>021O  :993027:00:------:--</t>
  </si>
  <si>
    <t>21:0899:000435</t>
  </si>
  <si>
    <t>21:0238:000411</t>
  </si>
  <si>
    <t>21:0238:000411:0003:0001:00</t>
  </si>
  <si>
    <t>021O  :993028:00:------:--</t>
  </si>
  <si>
    <t>21:0899:000436</t>
  </si>
  <si>
    <t>21:0238:000412</t>
  </si>
  <si>
    <t>21:0238:000412:0003:0001:00</t>
  </si>
  <si>
    <t>021O  :993029:00:------:--</t>
  </si>
  <si>
    <t>21:0899:000437</t>
  </si>
  <si>
    <t>21:0238:000413</t>
  </si>
  <si>
    <t>21:0238:000413:0003:0001:00</t>
  </si>
  <si>
    <t>021O  :993030:00:------:--</t>
  </si>
  <si>
    <t>21:0899:000438</t>
  </si>
  <si>
    <t>21:0238:000414</t>
  </si>
  <si>
    <t>21:0238:000414:0003:0001:00</t>
  </si>
  <si>
    <t>021O  :993031:00:------:--</t>
  </si>
  <si>
    <t>21:0899:000439</t>
  </si>
  <si>
    <t>21:0238:000415</t>
  </si>
  <si>
    <t>21:0238:000415:0003:0001:00</t>
  </si>
  <si>
    <t>021O  :993032:00:------:--</t>
  </si>
  <si>
    <t>21:0899:000440</t>
  </si>
  <si>
    <t>21:0238:000416</t>
  </si>
  <si>
    <t>21:0238:000416:0003:0001:00</t>
  </si>
  <si>
    <t>021O  :993033:00:------:--</t>
  </si>
  <si>
    <t>21:0899:000441</t>
  </si>
  <si>
    <t>21:0238:000417</t>
  </si>
  <si>
    <t>21:0238:000417:0003:0001:00</t>
  </si>
  <si>
    <t>021O  :993035:10:------:--</t>
  </si>
  <si>
    <t>21:0899:000442</t>
  </si>
  <si>
    <t>21:0238:000418</t>
  </si>
  <si>
    <t>21:0238:000418:0003:0001:00</t>
  </si>
  <si>
    <t>021O  :993036:20:993035:10</t>
  </si>
  <si>
    <t>21:0899:000443</t>
  </si>
  <si>
    <t>21:0238:000418:0004:0001:00</t>
  </si>
  <si>
    <t>021O  :993037:00:------:--</t>
  </si>
  <si>
    <t>21:0899:000444</t>
  </si>
  <si>
    <t>21:0238:000419</t>
  </si>
  <si>
    <t>21:0238:000419:0003:0001:00</t>
  </si>
  <si>
    <t>021O  :993038:00:------:--</t>
  </si>
  <si>
    <t>21:0899:000445</t>
  </si>
  <si>
    <t>21:0238:000420</t>
  </si>
  <si>
    <t>21:0238:000420:0003:0001:00</t>
  </si>
  <si>
    <t>021O  :993042:00:------:--</t>
  </si>
  <si>
    <t>21:0899:000446</t>
  </si>
  <si>
    <t>21:0238:000421</t>
  </si>
  <si>
    <t>21:0238:000421:0003:0001:00</t>
  </si>
  <si>
    <t>021O  :993043:00:------:--</t>
  </si>
  <si>
    <t>21:0899:000447</t>
  </si>
  <si>
    <t>21:0238:000422</t>
  </si>
  <si>
    <t>21:0238:000422:0003:0001:00</t>
  </si>
  <si>
    <t>021O  :993044:00:------:--</t>
  </si>
  <si>
    <t>21:0899:000448</t>
  </si>
  <si>
    <t>21:0238:000423</t>
  </si>
  <si>
    <t>21:0238:000423:0003:0001:00</t>
  </si>
  <si>
    <t>021O  :993045:00:------:--</t>
  </si>
  <si>
    <t>21:0899:000449</t>
  </si>
  <si>
    <t>21:0238:000424</t>
  </si>
  <si>
    <t>21:0238:000424:0003:0001:00</t>
  </si>
  <si>
    <t>021O  :993046:00:------:--</t>
  </si>
  <si>
    <t>21:0899:000450</t>
  </si>
  <si>
    <t>21:0238:000425</t>
  </si>
  <si>
    <t>21:0238:000425:0003:0001:00</t>
  </si>
  <si>
    <t>021O  :993047:00:------:--</t>
  </si>
  <si>
    <t>21:0899:000451</t>
  </si>
  <si>
    <t>21:0238:000426</t>
  </si>
  <si>
    <t>21:0238:000426:0003:0001:00</t>
  </si>
  <si>
    <t>021O  :993048:10:------:--</t>
  </si>
  <si>
    <t>21:0899:000452</t>
  </si>
  <si>
    <t>21:0238:000427</t>
  </si>
  <si>
    <t>21:0238:000427:0003:0001:00</t>
  </si>
  <si>
    <t>021O  :993049:20:993048:10</t>
  </si>
  <si>
    <t>21:0899:000453</t>
  </si>
  <si>
    <t>21:0238:000427:0004:0001:00</t>
  </si>
  <si>
    <t>021O  :993050:00:------:--</t>
  </si>
  <si>
    <t>21:0899:000454</t>
  </si>
  <si>
    <t>21:0238:000428</t>
  </si>
  <si>
    <t>21:0238:000428:0003:0001:00</t>
  </si>
  <si>
    <t>021O  :993051:00:------:--</t>
  </si>
  <si>
    <t>21:0899:000455</t>
  </si>
  <si>
    <t>21:0238:000429</t>
  </si>
  <si>
    <t>21:0238:000429:0003:0001:00</t>
  </si>
  <si>
    <t>021O  :993052:00:------:--</t>
  </si>
  <si>
    <t>21:0899:000456</t>
  </si>
  <si>
    <t>21:0238:000430</t>
  </si>
  <si>
    <t>21:0238:000430:0003:0001:00</t>
  </si>
  <si>
    <t>021O  :993053:00:------:--</t>
  </si>
  <si>
    <t>21:0899:000457</t>
  </si>
  <si>
    <t>21:0238:000431</t>
  </si>
  <si>
    <t>21:0238:000431:0003:0001:00</t>
  </si>
  <si>
    <t>021O  :993054:00:------:--</t>
  </si>
  <si>
    <t>21:0899:000458</t>
  </si>
  <si>
    <t>21:0238:000432</t>
  </si>
  <si>
    <t>21:0238:000432:0003:0001:00</t>
  </si>
  <si>
    <t>021O  :993055:00:------:--</t>
  </si>
  <si>
    <t>21:0899:000459</t>
  </si>
  <si>
    <t>21:0238:000433</t>
  </si>
  <si>
    <t>21:0238:000433:0003:0001:00</t>
  </si>
  <si>
    <t>021O  :993057:00:------:--</t>
  </si>
  <si>
    <t>21:0899:000460</t>
  </si>
  <si>
    <t>21:0238:000434</t>
  </si>
  <si>
    <t>21:0238:000434:0003:0001:00</t>
  </si>
  <si>
    <t>021O  :993058:00:------:--</t>
  </si>
  <si>
    <t>21:0899:000461</t>
  </si>
  <si>
    <t>21:0238:000435</t>
  </si>
  <si>
    <t>21:0238:000435:0003:0001:00</t>
  </si>
  <si>
    <t>021O  :993059:00:------:--</t>
  </si>
  <si>
    <t>21:0899:000462</t>
  </si>
  <si>
    <t>21:0238:000436</t>
  </si>
  <si>
    <t>21:0238:000436:0003:0001:00</t>
  </si>
  <si>
    <t>021O  :993060:00:------:--</t>
  </si>
  <si>
    <t>21:0899:000463</t>
  </si>
  <si>
    <t>21:0238:000437</t>
  </si>
  <si>
    <t>21:0238:000437:0003:0001:00</t>
  </si>
  <si>
    <t>021O  :993062:00:------:--</t>
  </si>
  <si>
    <t>21:0899:000464</t>
  </si>
  <si>
    <t>21:0238:000438</t>
  </si>
  <si>
    <t>21:0238:000438:0003:0001:00</t>
  </si>
  <si>
    <t>021O  :993063:00:------:--</t>
  </si>
  <si>
    <t>21:0899:000465</t>
  </si>
  <si>
    <t>21:0238:000439</t>
  </si>
  <si>
    <t>21:0238:000439:0003:0001:00</t>
  </si>
  <si>
    <t>021O  :993064:00:------:--</t>
  </si>
  <si>
    <t>21:0899:000466</t>
  </si>
  <si>
    <t>21:0238:000440</t>
  </si>
  <si>
    <t>21:0238:000440:0003:0001:00</t>
  </si>
  <si>
    <t>021O  :993065:00:------:--</t>
  </si>
  <si>
    <t>21:0899:000467</t>
  </si>
  <si>
    <t>21:0238:000441</t>
  </si>
  <si>
    <t>21:0238:000441:0003:0001:00</t>
  </si>
  <si>
    <t>021O  :993066:00:------:--</t>
  </si>
  <si>
    <t>21:0899:000468</t>
  </si>
  <si>
    <t>21:0238:000442</t>
  </si>
  <si>
    <t>21:0238:000442:0003:0001:00</t>
  </si>
  <si>
    <t>021O  :993067:00:------:--</t>
  </si>
  <si>
    <t>21:0899:000469</t>
  </si>
  <si>
    <t>21:0238:000443</t>
  </si>
  <si>
    <t>21:0238:000443:0003:0001:00</t>
  </si>
  <si>
    <t>021O  :993068:00:------:--</t>
  </si>
  <si>
    <t>21:0899:000470</t>
  </si>
  <si>
    <t>21:0238:000444</t>
  </si>
  <si>
    <t>21:0238:000444:0003:0001:00</t>
  </si>
  <si>
    <t>021O  :993069:00:------:--</t>
  </si>
  <si>
    <t>21:0899:000471</t>
  </si>
  <si>
    <t>21:0238:000445</t>
  </si>
  <si>
    <t>21:0238:000445:0003:0001:00</t>
  </si>
  <si>
    <t>021O  :993070:00:------:--</t>
  </si>
  <si>
    <t>21:0899:000472</t>
  </si>
  <si>
    <t>21:0238:000446</t>
  </si>
  <si>
    <t>21:0238:000446:0003:0001:00</t>
  </si>
  <si>
    <t>021O  :993071:00:------:--</t>
  </si>
  <si>
    <t>21:0899:000473</t>
  </si>
  <si>
    <t>21:0238:000447</t>
  </si>
  <si>
    <t>21:0238:000447:0003:0001:00</t>
  </si>
  <si>
    <t>021O  :993072:00:------:--</t>
  </si>
  <si>
    <t>21:0899:000474</t>
  </si>
  <si>
    <t>21:0238:000448</t>
  </si>
  <si>
    <t>21:0238:000448:0003:0001:00</t>
  </si>
  <si>
    <t>021O  :993073:00:------:--</t>
  </si>
  <si>
    <t>21:0899:000475</t>
  </si>
  <si>
    <t>21:0238:000449</t>
  </si>
  <si>
    <t>21:0238:000449:0003:0001:00</t>
  </si>
  <si>
    <t>021O  :993074:00:------:--</t>
  </si>
  <si>
    <t>21:0899:000476</t>
  </si>
  <si>
    <t>21:0238:000450</t>
  </si>
  <si>
    <t>21:0238:000450:0003:0001:00</t>
  </si>
  <si>
    <t>021O  :993075:00:------:--</t>
  </si>
  <si>
    <t>21:0899:000477</t>
  </si>
  <si>
    <t>21:0238:000451</t>
  </si>
  <si>
    <t>21:0238:000451:0003:0001:00</t>
  </si>
  <si>
    <t>021O  :993076:00:------:--</t>
  </si>
  <si>
    <t>21:0899:000478</t>
  </si>
  <si>
    <t>21:0238:000452</t>
  </si>
  <si>
    <t>21:0238:000452:0003:0001:00</t>
  </si>
  <si>
    <t>021O  :993078:10:------:--</t>
  </si>
  <si>
    <t>21:0899:000479</t>
  </si>
  <si>
    <t>21:0238:000453</t>
  </si>
  <si>
    <t>21:0238:000453:0003:0001:00</t>
  </si>
  <si>
    <t>021O  :993079:20:993078:10</t>
  </si>
  <si>
    <t>21:0899:000480</t>
  </si>
  <si>
    <t>21:0238:000453:0004:0001:00</t>
  </si>
  <si>
    <t>021O  :993080:00:------:--</t>
  </si>
  <si>
    <t>21:0899:000481</t>
  </si>
  <si>
    <t>21:0238:000454</t>
  </si>
  <si>
    <t>21:0238:000454:0003:0001:00</t>
  </si>
  <si>
    <t>021O  :993082:00:------:--</t>
  </si>
  <si>
    <t>21:0899:000482</t>
  </si>
  <si>
    <t>21:0238:000455</t>
  </si>
  <si>
    <t>21:0238:000455:0003:0001:00</t>
  </si>
  <si>
    <t>021O  :993083:00:------:--</t>
  </si>
  <si>
    <t>21:0899:000483</t>
  </si>
  <si>
    <t>21:0238:000456</t>
  </si>
  <si>
    <t>21:0238:000456:0003:0001:00</t>
  </si>
  <si>
    <t>021O  :993084:00:------:--</t>
  </si>
  <si>
    <t>21:0899:000484</t>
  </si>
  <si>
    <t>21:0238:000457</t>
  </si>
  <si>
    <t>21:0238:000457:0003:0001:00</t>
  </si>
  <si>
    <t>021O  :993085:00:------:--</t>
  </si>
  <si>
    <t>21:0899:000485</t>
  </si>
  <si>
    <t>21:0238:000458</t>
  </si>
  <si>
    <t>21:0238:000458:0003:0001:00</t>
  </si>
  <si>
    <t>021O  :993086:00:------:--</t>
  </si>
  <si>
    <t>21:0899:000486</t>
  </si>
  <si>
    <t>21:0238:000459</t>
  </si>
  <si>
    <t>21:0238:000459:0003:0001:00</t>
  </si>
  <si>
    <t>021O  :993087:00:------:--</t>
  </si>
  <si>
    <t>21:0899:000487</t>
  </si>
  <si>
    <t>21:0238:000460</t>
  </si>
  <si>
    <t>21:0238:000460:0003:0001:00</t>
  </si>
  <si>
    <t>021O  :993088:00:------:--</t>
  </si>
  <si>
    <t>21:0899:000488</t>
  </si>
  <si>
    <t>21:0238:000461</t>
  </si>
  <si>
    <t>21:0238:000461:0003:0001:00</t>
  </si>
  <si>
    <t>021O  :993089:00:------:--</t>
  </si>
  <si>
    <t>21:0899:000489</t>
  </si>
  <si>
    <t>21:0238:000462</t>
  </si>
  <si>
    <t>21:0238:000462:0003:0001:00</t>
  </si>
  <si>
    <t>021O  :993090:00:------:--</t>
  </si>
  <si>
    <t>21:0899:000490</t>
  </si>
  <si>
    <t>21:0238:000463</t>
  </si>
  <si>
    <t>21:0238:000463:0003:0001:00</t>
  </si>
  <si>
    <t>021O  :993091:00:------:--</t>
  </si>
  <si>
    <t>21:0899:000491</t>
  </si>
  <si>
    <t>21:0238:000464</t>
  </si>
  <si>
    <t>21:0238:000464:0003:0001:00</t>
  </si>
  <si>
    <t>021O  :993092:00:------:--</t>
  </si>
  <si>
    <t>21:0899:000492</t>
  </si>
  <si>
    <t>21:0238:000465</t>
  </si>
  <si>
    <t>21:0238:000465:0003:0001:00</t>
  </si>
  <si>
    <t>021O  :993093:00:------:--</t>
  </si>
  <si>
    <t>21:0899:000493</t>
  </si>
  <si>
    <t>21:0238:000466</t>
  </si>
  <si>
    <t>21:0238:000466:0003:0001:00</t>
  </si>
  <si>
    <t>021O  :993094:00:------:--</t>
  </si>
  <si>
    <t>21:0899:000494</t>
  </si>
  <si>
    <t>21:0238:000467</t>
  </si>
  <si>
    <t>21:0238:000467:0003:0001:00</t>
  </si>
  <si>
    <t>021O  :993095:00:------:--</t>
  </si>
  <si>
    <t>21:0899:000495</t>
  </si>
  <si>
    <t>21:0238:000468</t>
  </si>
  <si>
    <t>21:0238:000468:0003:0001:00</t>
  </si>
  <si>
    <t>021O  :993096:00:------:--</t>
  </si>
  <si>
    <t>21:0899:000496</t>
  </si>
  <si>
    <t>21:0238:000469</t>
  </si>
  <si>
    <t>21:0238:000469:0003:0001:00</t>
  </si>
  <si>
    <t>021O  :993098:10:------:--</t>
  </si>
  <si>
    <t>21:0899:000497</t>
  </si>
  <si>
    <t>21:0238:000470</t>
  </si>
  <si>
    <t>21:0238:000470:0003:0001:00</t>
  </si>
  <si>
    <t>021O  :993099:20:993098:10</t>
  </si>
  <si>
    <t>21:0899:000498</t>
  </si>
  <si>
    <t>21:0238:000470:0004:0001:00</t>
  </si>
  <si>
    <t>021O  :993100:00:------:--</t>
  </si>
  <si>
    <t>21:0899:000499</t>
  </si>
  <si>
    <t>21:0238:000471</t>
  </si>
  <si>
    <t>21:0238:000471:0003:0001:00</t>
  </si>
  <si>
    <t>021O  :993102:00:------:--</t>
  </si>
  <si>
    <t>21:0899:000500</t>
  </si>
  <si>
    <t>21:0238:000472</t>
  </si>
  <si>
    <t>21:0238:000472:0003:0001:00</t>
  </si>
  <si>
    <t>021O  :993103:00:------:--</t>
  </si>
  <si>
    <t>21:0899:000501</t>
  </si>
  <si>
    <t>21:0238:000473</t>
  </si>
  <si>
    <t>21:0238:000473:0003:0001:00</t>
  </si>
  <si>
    <t>021O  :993104:00:------:--</t>
  </si>
  <si>
    <t>21:0899:000502</t>
  </si>
  <si>
    <t>21:0238:000474</t>
  </si>
  <si>
    <t>21:0238:000474:0003:0001:00</t>
  </si>
  <si>
    <t>021O  :993105:00:------:--</t>
  </si>
  <si>
    <t>21:0899:000503</t>
  </si>
  <si>
    <t>21:0238:000475</t>
  </si>
  <si>
    <t>21:0238:000475:0003:0001:00</t>
  </si>
  <si>
    <t>021O  :993106:00:------:--</t>
  </si>
  <si>
    <t>21:0899:000504</t>
  </si>
  <si>
    <t>21:0238:000476</t>
  </si>
  <si>
    <t>21:0238:000476:0003:0001:00</t>
  </si>
  <si>
    <t>021O  :993107:00:------:--</t>
  </si>
  <si>
    <t>21:0899:000505</t>
  </si>
  <si>
    <t>21:0238:000477</t>
  </si>
  <si>
    <t>21:0238:000477:0003:0001:00</t>
  </si>
  <si>
    <t>021O  :993109:00:------:--</t>
  </si>
  <si>
    <t>21:0899:000506</t>
  </si>
  <si>
    <t>21:0238:000478</t>
  </si>
  <si>
    <t>21:0238:000478:0003:0001:00</t>
  </si>
  <si>
    <t>021O  :993110:00:------:--</t>
  </si>
  <si>
    <t>21:0899:000507</t>
  </si>
  <si>
    <t>21:0238:000479</t>
  </si>
  <si>
    <t>21:0238:000479:0003:0001:00</t>
  </si>
  <si>
    <t>021O  :993111:00:------:--</t>
  </si>
  <si>
    <t>21:0899:000508</t>
  </si>
  <si>
    <t>21:0238:000480</t>
  </si>
  <si>
    <t>21:0238:000480:0003:0001:00</t>
  </si>
  <si>
    <t>021O  :993112:00:------:--</t>
  </si>
  <si>
    <t>21:0899:000509</t>
  </si>
  <si>
    <t>21:0238:000481</t>
  </si>
  <si>
    <t>21:0238:000481:0003:0001:00</t>
  </si>
  <si>
    <t>021O  :993113:10:------:--</t>
  </si>
  <si>
    <t>21:0899:000510</t>
  </si>
  <si>
    <t>21:0238:000482</t>
  </si>
  <si>
    <t>21:0238:000482:0003:0001:00</t>
  </si>
  <si>
    <t>021O  :993114:20:993113:10</t>
  </si>
  <si>
    <t>21:0899:000511</t>
  </si>
  <si>
    <t>21:0238:000482:0004:0001:00</t>
  </si>
  <si>
    <t>021O  :993115:00:------:--</t>
  </si>
  <si>
    <t>21:0899:000512</t>
  </si>
  <si>
    <t>21:0238:000483</t>
  </si>
  <si>
    <t>21:0238:000483:0003:0001:00</t>
  </si>
  <si>
    <t>021O  :993116:00:------:--</t>
  </si>
  <si>
    <t>21:0899:000513</t>
  </si>
  <si>
    <t>21:0238:000484</t>
  </si>
  <si>
    <t>21:0238:000484:0003:0001:00</t>
  </si>
  <si>
    <t>021O  :993117:00:------:--</t>
  </si>
  <si>
    <t>21:0899:000514</t>
  </si>
  <si>
    <t>21:0238:000485</t>
  </si>
  <si>
    <t>21:0238:000485:0003:0001:00</t>
  </si>
  <si>
    <t>021O  :993118:00:------:--</t>
  </si>
  <si>
    <t>21:0899:000515</t>
  </si>
  <si>
    <t>21:0238:000486</t>
  </si>
  <si>
    <t>21:0238:000486:0003:0001:00</t>
  </si>
  <si>
    <t>021O  :993119:00:------:--</t>
  </si>
  <si>
    <t>21:0899:000516</t>
  </si>
  <si>
    <t>21:0238:000487</t>
  </si>
  <si>
    <t>21:0238:000487:0003:0001:00</t>
  </si>
  <si>
    <t>021O  :993120:00:------:--</t>
  </si>
  <si>
    <t>21:0899:000517</t>
  </si>
  <si>
    <t>21:0238:000488</t>
  </si>
  <si>
    <t>21:0238:000488:0003:0001:00</t>
  </si>
  <si>
    <t>021O  :993122:00:------:--</t>
  </si>
  <si>
    <t>21:0899:000518</t>
  </si>
  <si>
    <t>21:0238:000489</t>
  </si>
  <si>
    <t>21:0238:000489:0003:0001:00</t>
  </si>
  <si>
    <t>021O  :993123:00:------:--</t>
  </si>
  <si>
    <t>21:0899:000519</t>
  </si>
  <si>
    <t>21:0238:000490</t>
  </si>
  <si>
    <t>21:0238:000490:0003:0001:00</t>
  </si>
  <si>
    <t>021O  :993124:00:------:--</t>
  </si>
  <si>
    <t>21:0899:000520</t>
  </si>
  <si>
    <t>21:0238:000491</t>
  </si>
  <si>
    <t>21:0238:000491:0003:0001:00</t>
  </si>
  <si>
    <t>021O  :993125:00:------:--</t>
  </si>
  <si>
    <t>21:0899:000521</t>
  </si>
  <si>
    <t>21:0238:000492</t>
  </si>
  <si>
    <t>21:0238:000492:0003:0001:00</t>
  </si>
  <si>
    <t>021O  :993126:00:------:--</t>
  </si>
  <si>
    <t>21:0899:000522</t>
  </si>
  <si>
    <t>21:0238:000493</t>
  </si>
  <si>
    <t>21:0238:000493:0003:0001:00</t>
  </si>
  <si>
    <t>021O  :993127:00:------:--</t>
  </si>
  <si>
    <t>21:0899:000523</t>
  </si>
  <si>
    <t>21:0238:000494</t>
  </si>
  <si>
    <t>21:0238:000494:0003:0001:00</t>
  </si>
  <si>
    <t>021O  :993129:00:------:--</t>
  </si>
  <si>
    <t>21:0899:000524</t>
  </si>
  <si>
    <t>21:0238:000495</t>
  </si>
  <si>
    <t>21:0238:000495:0003:0001:00</t>
  </si>
  <si>
    <t>021O  :993130:00:------:--</t>
  </si>
  <si>
    <t>21:0899:000525</t>
  </si>
  <si>
    <t>21:0238:000496</t>
  </si>
  <si>
    <t>21:0238:000496:0003:0001:00</t>
  </si>
  <si>
    <t>021O  :993131:00:------:--</t>
  </si>
  <si>
    <t>21:0899:000526</t>
  </si>
  <si>
    <t>21:0238:000497</t>
  </si>
  <si>
    <t>21:0238:000497:0003:0001:00</t>
  </si>
  <si>
    <t>021O  :993132:00:------:--</t>
  </si>
  <si>
    <t>21:0899:000527</t>
  </si>
  <si>
    <t>21:0238:000498</t>
  </si>
  <si>
    <t>21:0238:000498:0003:0001:00</t>
  </si>
  <si>
    <t>021O  :993133:00:------:--</t>
  </si>
  <si>
    <t>21:0899:000528</t>
  </si>
  <si>
    <t>21:0238:000499</t>
  </si>
  <si>
    <t>21:0238:000499:0003:0001:00</t>
  </si>
  <si>
    <t>021O  :993134:00:------:--</t>
  </si>
  <si>
    <t>21:0899:000529</t>
  </si>
  <si>
    <t>21:0238:000500</t>
  </si>
  <si>
    <t>21:0238:000500:0003:0001:00</t>
  </si>
  <si>
    <t>021O  :993135:00:------:--</t>
  </si>
  <si>
    <t>21:0899:000530</t>
  </si>
  <si>
    <t>21:0238:000501</t>
  </si>
  <si>
    <t>21:0238:000501:0003:0001:00</t>
  </si>
  <si>
    <t>021O  :993136:10:------:--</t>
  </si>
  <si>
    <t>21:0899:000531</t>
  </si>
  <si>
    <t>21:0238:000502</t>
  </si>
  <si>
    <t>21:0238:000502:0003:0001:00</t>
  </si>
  <si>
    <t>021O  :993137:20:993136:10</t>
  </si>
  <si>
    <t>21:0899:000532</t>
  </si>
  <si>
    <t>21:0238:000502:0004:0001:00</t>
  </si>
  <si>
    <t>021O  :993138:00:------:--</t>
  </si>
  <si>
    <t>21:0899:000533</t>
  </si>
  <si>
    <t>21:0238:000503</t>
  </si>
  <si>
    <t>21:0238:000503:0003:0001:00</t>
  </si>
  <si>
    <t>021O  :993139:00:------:--</t>
  </si>
  <si>
    <t>21:0899:000534</t>
  </si>
  <si>
    <t>21:0238:000504</t>
  </si>
  <si>
    <t>21:0238:000504:0003:0001:00</t>
  </si>
  <si>
    <t>021O  :993140:00:------:--</t>
  </si>
  <si>
    <t>21:0899:000535</t>
  </si>
  <si>
    <t>21:0238:000505</t>
  </si>
  <si>
    <t>21:0238:000505:0003:0001:00</t>
  </si>
  <si>
    <t>021O  :993142:00:------:--</t>
  </si>
  <si>
    <t>21:0899:000536</t>
  </si>
  <si>
    <t>21:0238:000506</t>
  </si>
  <si>
    <t>21:0238:000506:0003:0001:00</t>
  </si>
  <si>
    <t>021O  :993143:00:------:--</t>
  </si>
  <si>
    <t>21:0899:000537</t>
  </si>
  <si>
    <t>21:0238:000507</t>
  </si>
  <si>
    <t>21:0238:000507:0003:0001:00</t>
  </si>
  <si>
    <t>021O  :993144:00:------:--</t>
  </si>
  <si>
    <t>21:0899:000538</t>
  </si>
  <si>
    <t>21:0238:000508</t>
  </si>
  <si>
    <t>21:0238:000508:0003:0001:00</t>
  </si>
  <si>
    <t>021O  :993145:00:------:--</t>
  </si>
  <si>
    <t>21:0899:000539</t>
  </si>
  <si>
    <t>21:0238:000509</t>
  </si>
  <si>
    <t>21:0238:000509:0003:0001:00</t>
  </si>
  <si>
    <t>021O  :993146:00:------:--</t>
  </si>
  <si>
    <t>21:0899:000540</t>
  </si>
  <si>
    <t>21:0238:000510</t>
  </si>
  <si>
    <t>21:0238:000510:0003:0001:00</t>
  </si>
  <si>
    <t>021O  :993147:00:------:--</t>
  </si>
  <si>
    <t>21:0899:000541</t>
  </si>
  <si>
    <t>21:0238:000511</t>
  </si>
  <si>
    <t>21:0238:000511:0003:0001:00</t>
  </si>
  <si>
    <t>021O  :993148:00:------:--</t>
  </si>
  <si>
    <t>21:0899:000542</t>
  </si>
  <si>
    <t>21:0238:000512</t>
  </si>
  <si>
    <t>21:0238:000512:0003:0001:00</t>
  </si>
  <si>
    <t>021O  :993150:00:------:--</t>
  </si>
  <si>
    <t>21:0899:000543</t>
  </si>
  <si>
    <t>21:0238:000513</t>
  </si>
  <si>
    <t>21:0238:000513:0003:0001:00</t>
  </si>
  <si>
    <t>021O  :993151:00:------:--</t>
  </si>
  <si>
    <t>21:0899:000544</t>
  </si>
  <si>
    <t>21:0238:000514</t>
  </si>
  <si>
    <t>21:0238:000514:0003:0001:00</t>
  </si>
  <si>
    <t>021O  :993152:00:------:--</t>
  </si>
  <si>
    <t>21:0899:000545</t>
  </si>
  <si>
    <t>21:0238:000515</t>
  </si>
  <si>
    <t>21:0238:000515:0003:0001:00</t>
  </si>
  <si>
    <t>021O  :993153:10:------:--</t>
  </si>
  <si>
    <t>21:0899:000546</t>
  </si>
  <si>
    <t>21:0238:000516</t>
  </si>
  <si>
    <t>21:0238:000516:0003:0001:00</t>
  </si>
  <si>
    <t>021O  :993154:20:993153:10</t>
  </si>
  <si>
    <t>21:0899:000547</t>
  </si>
  <si>
    <t>21:0238:000516:0004:0001:00</t>
  </si>
  <si>
    <t>021O  :993155:00:------:--</t>
  </si>
  <si>
    <t>21:0899:000548</t>
  </si>
  <si>
    <t>21:0238:000517</t>
  </si>
  <si>
    <t>21:0238:000517:0003:0001:00</t>
  </si>
  <si>
    <t>021O  :993156:00:------:--</t>
  </si>
  <si>
    <t>21:0899:000549</t>
  </si>
  <si>
    <t>21:0238:000518</t>
  </si>
  <si>
    <t>21:0238:000518:0003:0001:00</t>
  </si>
  <si>
    <t>021O  :993157:00:------:--</t>
  </si>
  <si>
    <t>21:0899:000550</t>
  </si>
  <si>
    <t>21:0238:000519</t>
  </si>
  <si>
    <t>21:0238:000519:0003:0001:00</t>
  </si>
  <si>
    <t>021O  :993158:00:------:--</t>
  </si>
  <si>
    <t>21:0899:000551</t>
  </si>
  <si>
    <t>21:0238:000520</t>
  </si>
  <si>
    <t>21:0238:000520:0003:0001:00</t>
  </si>
  <si>
    <t>021O  :993159:00:------:--</t>
  </si>
  <si>
    <t>21:0899:000552</t>
  </si>
  <si>
    <t>21:0238:000521</t>
  </si>
  <si>
    <t>21:0238:000521:0003:0001:00</t>
  </si>
  <si>
    <t>021O  :993160:00:------:--</t>
  </si>
  <si>
    <t>21:0899:000553</t>
  </si>
  <si>
    <t>21:0238:000522</t>
  </si>
  <si>
    <t>21:0238:000522:0003:0001:00</t>
  </si>
  <si>
    <t>021O  :993163:00:------:--</t>
  </si>
  <si>
    <t>21:0899:000554</t>
  </si>
  <si>
    <t>21:0238:000523</t>
  </si>
  <si>
    <t>21:0238:000523:0003:0001:00</t>
  </si>
  <si>
    <t>021O  :993165:00:------:--</t>
  </si>
  <si>
    <t>21:0899:000555</t>
  </si>
  <si>
    <t>21:0238:000524</t>
  </si>
  <si>
    <t>21:0238:000524:0003:0001:00</t>
  </si>
  <si>
    <t>021O  :993167:00:------:--</t>
  </si>
  <si>
    <t>21:0899:000556</t>
  </si>
  <si>
    <t>21:0238:000525</t>
  </si>
  <si>
    <t>21:0238:000525:0003:0001:00</t>
  </si>
  <si>
    <t>021O  :993168:00:------:--</t>
  </si>
  <si>
    <t>21:0899:000557</t>
  </si>
  <si>
    <t>21:0238:000526</t>
  </si>
  <si>
    <t>21:0238:000526:0003:0001:00</t>
  </si>
  <si>
    <t>021O  :993169:00:------:--</t>
  </si>
  <si>
    <t>21:0899:000558</t>
  </si>
  <si>
    <t>21:0238:000527</t>
  </si>
  <si>
    <t>21:0238:000527:0003:0001:00</t>
  </si>
  <si>
    <t>021O  :993170:00:------:--</t>
  </si>
  <si>
    <t>21:0899:000559</t>
  </si>
  <si>
    <t>21:0238:000528</t>
  </si>
  <si>
    <t>21:0238:000528:0003:0001:00</t>
  </si>
  <si>
    <t>021O  :993171:00:------:--</t>
  </si>
  <si>
    <t>21:0899:000560</t>
  </si>
  <si>
    <t>21:0238:000529</t>
  </si>
  <si>
    <t>21:0238:000529:0003:0001:00</t>
  </si>
  <si>
    <t>021O  :993172:00:------:--</t>
  </si>
  <si>
    <t>21:0899:000561</t>
  </si>
  <si>
    <t>21:0238:000530</t>
  </si>
  <si>
    <t>21:0238:000530:0003:0001:00</t>
  </si>
  <si>
    <t>021O  :993173:00:------:--</t>
  </si>
  <si>
    <t>21:0899:000562</t>
  </si>
  <si>
    <t>21:0238:000531</t>
  </si>
  <si>
    <t>21:0238:000531:0003:0001:00</t>
  </si>
  <si>
    <t>021O  :993174:00:------:--</t>
  </si>
  <si>
    <t>21:0899:000563</t>
  </si>
  <si>
    <t>21:0238:000532</t>
  </si>
  <si>
    <t>21:0238:000532:0003:0001:00</t>
  </si>
  <si>
    <t>021O  :993175:00:------:--</t>
  </si>
  <si>
    <t>21:0899:000564</t>
  </si>
  <si>
    <t>21:0238:000533</t>
  </si>
  <si>
    <t>21:0238:000533:0003:0001:00</t>
  </si>
  <si>
    <t>021O  :993176:00:------:--</t>
  </si>
  <si>
    <t>21:0899:000565</t>
  </si>
  <si>
    <t>21:0238:000534</t>
  </si>
  <si>
    <t>21:0238:000534:0003:0001:00</t>
  </si>
  <si>
    <t>021O  :993177:00:------:--</t>
  </si>
  <si>
    <t>21:0899:000566</t>
  </si>
  <si>
    <t>21:0238:000535</t>
  </si>
  <si>
    <t>21:0238:000535:0003:0001:00</t>
  </si>
  <si>
    <t>021O  :993178:00:------:--</t>
  </si>
  <si>
    <t>21:0899:000567</t>
  </si>
  <si>
    <t>21:0238:000536</t>
  </si>
  <si>
    <t>21:0238:000536:0003:0001:00</t>
  </si>
  <si>
    <t>021O  :993179:10:------:--</t>
  </si>
  <si>
    <t>21:0899:000568</t>
  </si>
  <si>
    <t>21:0238:000537</t>
  </si>
  <si>
    <t>21:0238:000537:0003:0001:00</t>
  </si>
  <si>
    <t>021O  :993180:20:993179:10</t>
  </si>
  <si>
    <t>21:0899:000569</t>
  </si>
  <si>
    <t>21:0238:000537:0004:0001:00</t>
  </si>
  <si>
    <t>021O  :993182:00:------:--</t>
  </si>
  <si>
    <t>21:0899:000570</t>
  </si>
  <si>
    <t>21:0238:000538</t>
  </si>
  <si>
    <t>21:0238:000538:0003:0001:00</t>
  </si>
  <si>
    <t>021O  :993183:10:------:--</t>
  </si>
  <si>
    <t>21:0899:000571</t>
  </si>
  <si>
    <t>21:0238:000539</t>
  </si>
  <si>
    <t>21:0238:000539:0003:0001:00</t>
  </si>
  <si>
    <t>021O  :993184:20:993183:10</t>
  </si>
  <si>
    <t>21:0899:000572</t>
  </si>
  <si>
    <t>21:0238:000539:0004:0001:00</t>
  </si>
  <si>
    <t>021O  :993185:00:------:--</t>
  </si>
  <si>
    <t>21:0899:000573</t>
  </si>
  <si>
    <t>21:0238:000540</t>
  </si>
  <si>
    <t>21:0238:000540:0003:0001:00</t>
  </si>
  <si>
    <t>021O  :993186:00:------:--</t>
  </si>
  <si>
    <t>21:0899:000574</t>
  </si>
  <si>
    <t>21:0238:000541</t>
  </si>
  <si>
    <t>21:0238:000541:0003:0001:00</t>
  </si>
  <si>
    <t>021O  :993187:00:------:--</t>
  </si>
  <si>
    <t>21:0899:000575</t>
  </si>
  <si>
    <t>21:0238:000542</t>
  </si>
  <si>
    <t>21:0238:000542:0003:0001:00</t>
  </si>
  <si>
    <t>021O  :993188:00:------:--</t>
  </si>
  <si>
    <t>21:0899:000576</t>
  </si>
  <si>
    <t>21:0238:000543</t>
  </si>
  <si>
    <t>21:0238:000543:0003:0001:00</t>
  </si>
  <si>
    <t>021O  :993190:00:------:--</t>
  </si>
  <si>
    <t>21:0899:000577</t>
  </si>
  <si>
    <t>21:0238:000544</t>
  </si>
  <si>
    <t>21:0238:000544:0003:0001:00</t>
  </si>
  <si>
    <t>021O  :993191:00:------:--</t>
  </si>
  <si>
    <t>21:0899:000578</t>
  </si>
  <si>
    <t>21:0238:000545</t>
  </si>
  <si>
    <t>21:0238:000545:0003:0001:00</t>
  </si>
  <si>
    <t>021O  :993192:00:------:--</t>
  </si>
  <si>
    <t>21:0899:000579</t>
  </si>
  <si>
    <t>21:0238:000546</t>
  </si>
  <si>
    <t>21:0238:000546:0003:0001:00</t>
  </si>
  <si>
    <t>021O  :993193:00:------:--</t>
  </si>
  <si>
    <t>21:0899:000580</t>
  </si>
  <si>
    <t>21:0238:000547</t>
  </si>
  <si>
    <t>21:0238:000547:0003:0001:00</t>
  </si>
  <si>
    <t>021O  :993194:00:------:--</t>
  </si>
  <si>
    <t>21:0899:000581</t>
  </si>
  <si>
    <t>21:0238:000548</t>
  </si>
  <si>
    <t>21:0238:000548:0003:0001:00</t>
  </si>
  <si>
    <t>021O  :993195:00:------:--</t>
  </si>
  <si>
    <t>21:0899:000582</t>
  </si>
  <si>
    <t>21:0238:000549</t>
  </si>
  <si>
    <t>21:0238:000549:0003:0001:00</t>
  </si>
  <si>
    <t>021O  :993196:00:------:--</t>
  </si>
  <si>
    <t>21:0899:000583</t>
  </si>
  <si>
    <t>21:0238:000550</t>
  </si>
  <si>
    <t>21:0238:000550:0003:0001:00</t>
  </si>
  <si>
    <t>021O  :993197:00:------:--</t>
  </si>
  <si>
    <t>21:0899:000584</t>
  </si>
  <si>
    <t>21:0238:000551</t>
  </si>
  <si>
    <t>21:0238:000551:0003:0001:00</t>
  </si>
  <si>
    <t>021O  :993198:00:------:--</t>
  </si>
  <si>
    <t>21:0899:000585</t>
  </si>
  <si>
    <t>21:0238:000552</t>
  </si>
  <si>
    <t>21:0238:000552:0003:0001:00</t>
  </si>
  <si>
    <t>021O  :993199:00:------:--</t>
  </si>
  <si>
    <t>21:0899:000586</t>
  </si>
  <si>
    <t>21:0238:000553</t>
  </si>
  <si>
    <t>21:0238:000553:0003:0001:00</t>
  </si>
  <si>
    <t>021O  :993200:00:------:--</t>
  </si>
  <si>
    <t>21:0899:000587</t>
  </si>
  <si>
    <t>21:0238:000554</t>
  </si>
  <si>
    <t>21:0238:000554:0003:0001:00</t>
  </si>
  <si>
    <t>021O  :993202:00:------:--</t>
  </si>
  <si>
    <t>21:0899:000588</t>
  </si>
  <si>
    <t>21:0238:000555</t>
  </si>
  <si>
    <t>21:0238:000555:0003:0001:00</t>
  </si>
  <si>
    <t>021O  :993203:00:------:--</t>
  </si>
  <si>
    <t>21:0899:000589</t>
  </si>
  <si>
    <t>21:0238:000556</t>
  </si>
  <si>
    <t>21:0238:000556:0003:0001:00</t>
  </si>
  <si>
    <t>021O  :993204:00:------:--</t>
  </si>
  <si>
    <t>21:0899:000590</t>
  </si>
  <si>
    <t>21:0238:000557</t>
  </si>
  <si>
    <t>21:0238:000557:0003:0001:00</t>
  </si>
  <si>
    <t>021O  :993205:00:------:--</t>
  </si>
  <si>
    <t>21:0899:000591</t>
  </si>
  <si>
    <t>21:0238:000558</t>
  </si>
  <si>
    <t>21:0238:000558:0003:0001:00</t>
  </si>
  <si>
    <t>021O  :994002:00:------:--</t>
  </si>
  <si>
    <t>21:0899:000592</t>
  </si>
  <si>
    <t>21:0238:000559</t>
  </si>
  <si>
    <t>21:0238:000559:0003:0001:00</t>
  </si>
  <si>
    <t>021O  :994003:00:------:--</t>
  </si>
  <si>
    <t>21:0899:000593</t>
  </si>
  <si>
    <t>21:0238:000560</t>
  </si>
  <si>
    <t>21:0238:000560:0003:0001:00</t>
  </si>
  <si>
    <t>021O  :994004:00:------:--</t>
  </si>
  <si>
    <t>21:0899:000594</t>
  </si>
  <si>
    <t>21:0238:000561</t>
  </si>
  <si>
    <t>21:0238:000561:0003:0001:00</t>
  </si>
  <si>
    <t>021O  :994005:00:------:--</t>
  </si>
  <si>
    <t>21:0899:000595</t>
  </si>
  <si>
    <t>21:0238:000562</t>
  </si>
  <si>
    <t>21:0238:000562:0003:0001:00</t>
  </si>
  <si>
    <t>021O  :994006:00:------:--</t>
  </si>
  <si>
    <t>21:0899:000596</t>
  </si>
  <si>
    <t>21:0238:000563</t>
  </si>
  <si>
    <t>21:0238:000563:0003:0001:00</t>
  </si>
  <si>
    <t>021O  :994007:00:------:--</t>
  </si>
  <si>
    <t>21:0899:000597</t>
  </si>
  <si>
    <t>21:0238:000564</t>
  </si>
  <si>
    <t>21:0238:000564:0003:0001:00</t>
  </si>
  <si>
    <t>021O  :994008:10:------:--</t>
  </si>
  <si>
    <t>21:0899:000598</t>
  </si>
  <si>
    <t>21:0238:000565</t>
  </si>
  <si>
    <t>21:0238:000565:0003:0001:00</t>
  </si>
  <si>
    <t>021O  :994009:20:994008:10</t>
  </si>
  <si>
    <t>21:0899:000599</t>
  </si>
  <si>
    <t>21:0238:000565:0004:0001:00</t>
  </si>
  <si>
    <t>021O  :994010:00:------:--</t>
  </si>
  <si>
    <t>21:0899:000600</t>
  </si>
  <si>
    <t>21:0238:000566</t>
  </si>
  <si>
    <t>21:0238:000566:0003:0001:00</t>
  </si>
  <si>
    <t>021O  :994011:00:------:--</t>
  </si>
  <si>
    <t>21:0899:000601</t>
  </si>
  <si>
    <t>21:0238:000567</t>
  </si>
  <si>
    <t>21:0238:000567:0003:0001:00</t>
  </si>
  <si>
    <t>021O  :994012:00:------:--</t>
  </si>
  <si>
    <t>21:0899:000602</t>
  </si>
  <si>
    <t>21:0238:000568</t>
  </si>
  <si>
    <t>21:0238:000568:0003:0001:00</t>
  </si>
  <si>
    <t>021O  :994014:00:------:--</t>
  </si>
  <si>
    <t>21:0899:000603</t>
  </si>
  <si>
    <t>21:0238:000569</t>
  </si>
  <si>
    <t>21:0238:000569:0003:0001:00</t>
  </si>
  <si>
    <t>021O  :994015:00:------:--</t>
  </si>
  <si>
    <t>21:0899:000604</t>
  </si>
  <si>
    <t>21:0238:000570</t>
  </si>
  <si>
    <t>21:0238:000570:0003:0001:00</t>
  </si>
  <si>
    <t>021O  :994016:00:------:--</t>
  </si>
  <si>
    <t>21:0899:000605</t>
  </si>
  <si>
    <t>21:0238:000571</t>
  </si>
  <si>
    <t>21:0238:000571:0003:0001:00</t>
  </si>
  <si>
    <t>021O  :994017:00:------:--</t>
  </si>
  <si>
    <t>21:0899:000606</t>
  </si>
  <si>
    <t>21:0238:000572</t>
  </si>
  <si>
    <t>21:0238:000572:0003:0001:00</t>
  </si>
  <si>
    <t>021O  :994018:00:------:--</t>
  </si>
  <si>
    <t>21:0899:000607</t>
  </si>
  <si>
    <t>21:0238:000573</t>
  </si>
  <si>
    <t>21:0238:000573:0003:0001:00</t>
  </si>
  <si>
    <t>021O  :994019:00:------:--</t>
  </si>
  <si>
    <t>21:0899:000608</t>
  </si>
  <si>
    <t>21:0238:000574</t>
  </si>
  <si>
    <t>21:0238:000574:0003:0001:00</t>
  </si>
  <si>
    <t>021O  :994020:00:------:--</t>
  </si>
  <si>
    <t>21:0899:000609</t>
  </si>
  <si>
    <t>21:0238:000575</t>
  </si>
  <si>
    <t>21:0238:000575:0003:0001:00</t>
  </si>
  <si>
    <t>021O  :994022:00:------:--</t>
  </si>
  <si>
    <t>21:0899:000610</t>
  </si>
  <si>
    <t>21:0238:000576</t>
  </si>
  <si>
    <t>21:0238:000576:0003:0001:00</t>
  </si>
  <si>
    <t>021O  :994023:00:------:--</t>
  </si>
  <si>
    <t>21:0899:000611</t>
  </si>
  <si>
    <t>21:0238:000577</t>
  </si>
  <si>
    <t>21:0238:000577:0003:0001:00</t>
  </si>
  <si>
    <t>021O  :994024:00:------:--</t>
  </si>
  <si>
    <t>21:0899:000612</t>
  </si>
  <si>
    <t>21:0238:000578</t>
  </si>
  <si>
    <t>21:0238:000578:0003:0001:00</t>
  </si>
  <si>
    <t>021O  :994025:00:------:--</t>
  </si>
  <si>
    <t>21:0899:000613</t>
  </si>
  <si>
    <t>21:0238:000579</t>
  </si>
  <si>
    <t>21:0238:000579:0003:0001:00</t>
  </si>
  <si>
    <t>021O  :994026:00:------:--</t>
  </si>
  <si>
    <t>21:0899:000614</t>
  </si>
  <si>
    <t>21:0238:000580</t>
  </si>
  <si>
    <t>21:0238:000580:0003:0001:00</t>
  </si>
  <si>
    <t>021O  :994027:00:------:--</t>
  </si>
  <si>
    <t>21:0899:000615</t>
  </si>
  <si>
    <t>21:0238:000581</t>
  </si>
  <si>
    <t>21:0238:000581:0003:0001:00</t>
  </si>
  <si>
    <t>021O  :994028:00:------:--</t>
  </si>
  <si>
    <t>21:0899:000616</t>
  </si>
  <si>
    <t>21:0238:000582</t>
  </si>
  <si>
    <t>21:0238:000582:0003:0001:00</t>
  </si>
  <si>
    <t>021O  :994029:00:------:--</t>
  </si>
  <si>
    <t>21:0899:000617</t>
  </si>
  <si>
    <t>21:0238:000583</t>
  </si>
  <si>
    <t>21:0238:000583:0003:0001:00</t>
  </si>
  <si>
    <t>021O  :994030:00:------:--</t>
  </si>
  <si>
    <t>21:0899:000618</t>
  </si>
  <si>
    <t>21:0238:000584</t>
  </si>
  <si>
    <t>21:0238:000584:0003:0001:00</t>
  </si>
  <si>
    <t>021O  :994031:10:------:--</t>
  </si>
  <si>
    <t>21:0899:000619</t>
  </si>
  <si>
    <t>21:0238:000585</t>
  </si>
  <si>
    <t>21:0238:000585:0003:0001:00</t>
  </si>
  <si>
    <t>021O  :994032:20:994031:10</t>
  </si>
  <si>
    <t>21:0899:000620</t>
  </si>
  <si>
    <t>21:0238:000585:0004:0001:00</t>
  </si>
  <si>
    <t>021O  :994033:00:------:--</t>
  </si>
  <si>
    <t>21:0899:000621</t>
  </si>
  <si>
    <t>21:0238:000586</t>
  </si>
  <si>
    <t>21:0238:000586:0003:0001:00</t>
  </si>
  <si>
    <t>021O  :994034:00:------:--</t>
  </si>
  <si>
    <t>21:0899:000622</t>
  </si>
  <si>
    <t>21:0238:000587</t>
  </si>
  <si>
    <t>21:0238:000587:0003:0001:00</t>
  </si>
  <si>
    <t>021O  :994035:00:------:--</t>
  </si>
  <si>
    <t>21:0899:000623</t>
  </si>
  <si>
    <t>21:0238:000588</t>
  </si>
  <si>
    <t>21:0238:000588:0003:0001:00</t>
  </si>
  <si>
    <t>021O  :994037:00:------:--</t>
  </si>
  <si>
    <t>21:0899:000624</t>
  </si>
  <si>
    <t>21:0238:000589</t>
  </si>
  <si>
    <t>21:0238:000589:0003:0001:00</t>
  </si>
  <si>
    <t>021O  :994038:00:------:--</t>
  </si>
  <si>
    <t>21:0899:000625</t>
  </si>
  <si>
    <t>21:0238:000590</t>
  </si>
  <si>
    <t>21:0238:000590:0003:0001:00</t>
  </si>
  <si>
    <t>021O  :994039:00:------:--</t>
  </si>
  <si>
    <t>21:0899:000626</t>
  </si>
  <si>
    <t>21:0238:000591</t>
  </si>
  <si>
    <t>21:0238:000591:0003:0001:00</t>
  </si>
  <si>
    <t>021O  :994040:00:------:--</t>
  </si>
  <si>
    <t>21:0899:000627</t>
  </si>
  <si>
    <t>21:0238:000592</t>
  </si>
  <si>
    <t>21:0238:000592:0003:0001:00</t>
  </si>
  <si>
    <t>021O  :994042:00:------:--</t>
  </si>
  <si>
    <t>21:0899:000628</t>
  </si>
  <si>
    <t>21:0238:000593</t>
  </si>
  <si>
    <t>21:0238:000593:0003:0001:00</t>
  </si>
  <si>
    <t>021O  :994043:00:------:--</t>
  </si>
  <si>
    <t>21:0899:000629</t>
  </si>
  <si>
    <t>21:0238:000594</t>
  </si>
  <si>
    <t>21:0238:000594:0003:0001:00</t>
  </si>
  <si>
    <t>021O  :994044:00:------:--</t>
  </si>
  <si>
    <t>21:0899:000630</t>
  </si>
  <si>
    <t>21:0238:000595</t>
  </si>
  <si>
    <t>21:0238:000595:0003:0001:00</t>
  </si>
  <si>
    <t>021O  :994045:00:------:--</t>
  </si>
  <si>
    <t>21:0899:000631</t>
  </si>
  <si>
    <t>21:0238:000596</t>
  </si>
  <si>
    <t>21:0238:000596:0003:0001:00</t>
  </si>
  <si>
    <t>021O  :994046:00:------:--</t>
  </si>
  <si>
    <t>21:0899:000632</t>
  </si>
  <si>
    <t>21:0238:000597</t>
  </si>
  <si>
    <t>21:0238:000597:0003:0001:00</t>
  </si>
  <si>
    <t>021O  :994047:00:------:--</t>
  </si>
  <si>
    <t>21:0899:000633</t>
  </si>
  <si>
    <t>21:0238:000598</t>
  </si>
  <si>
    <t>21:0238:000598:0003:0001:00</t>
  </si>
  <si>
    <t>021O  :994048:10:------:--</t>
  </si>
  <si>
    <t>21:0899:000634</t>
  </si>
  <si>
    <t>21:0238:000599</t>
  </si>
  <si>
    <t>21:0238:000599:0003:0001:00</t>
  </si>
  <si>
    <t>021O  :994049:20:994048:10</t>
  </si>
  <si>
    <t>21:0899:000635</t>
  </si>
  <si>
    <t>21:0238:000599:0004:0001:00</t>
  </si>
  <si>
    <t>021O  :994050:00:------:--</t>
  </si>
  <si>
    <t>21:0899:000636</t>
  </si>
  <si>
    <t>21:0238:000600</t>
  </si>
  <si>
    <t>21:0238:000600:0003:0001:00</t>
  </si>
  <si>
    <t>021O  :994051:00:------:--</t>
  </si>
  <si>
    <t>21:0899:000637</t>
  </si>
  <si>
    <t>21:0238:000601</t>
  </si>
  <si>
    <t>21:0238:000601:0003:0001:00</t>
  </si>
  <si>
    <t>021O  :994052:00:------:--</t>
  </si>
  <si>
    <t>21:0899:000638</t>
  </si>
  <si>
    <t>21:0238:000602</t>
  </si>
  <si>
    <t>21:0238:000602:0003:0001:00</t>
  </si>
  <si>
    <t>021O  :994053:00:------:--</t>
  </si>
  <si>
    <t>21:0899:000639</t>
  </si>
  <si>
    <t>21:0238:000603</t>
  </si>
  <si>
    <t>21:0238:000603:0003:0001:00</t>
  </si>
  <si>
    <t>021O  :994054:00:------:--</t>
  </si>
  <si>
    <t>21:0899:000640</t>
  </si>
  <si>
    <t>21:0238:000604</t>
  </si>
  <si>
    <t>21:0238:000604:0003:0001:00</t>
  </si>
  <si>
    <t>021O  :994055:00:------:--</t>
  </si>
  <si>
    <t>21:0899:000641</t>
  </si>
  <si>
    <t>21:0238:000605</t>
  </si>
  <si>
    <t>21:0238:000605:0003:0001:00</t>
  </si>
  <si>
    <t>021O  :994056:00:------:--</t>
  </si>
  <si>
    <t>21:0899:000642</t>
  </si>
  <si>
    <t>21:0238:000606</t>
  </si>
  <si>
    <t>21:0238:000606:0003:0001:00</t>
  </si>
  <si>
    <t>021O  :994058:00:------:--</t>
  </si>
  <si>
    <t>21:0899:000643</t>
  </si>
  <si>
    <t>21:0238:000607</t>
  </si>
  <si>
    <t>21:0238:000607:0003:0001:00</t>
  </si>
  <si>
    <t>021O  :994059:00:------:--</t>
  </si>
  <si>
    <t>21:0899:000644</t>
  </si>
  <si>
    <t>21:0238:000608</t>
  </si>
  <si>
    <t>21:0238:000608:0003:0001:00</t>
  </si>
  <si>
    <t>021O  :994060:00:------:--</t>
  </si>
  <si>
    <t>21:0899:000645</t>
  </si>
  <si>
    <t>21:0238:000609</t>
  </si>
  <si>
    <t>21:0238:000609:0003:0001:00</t>
  </si>
  <si>
    <t>021O  :994062:00:------:--</t>
  </si>
  <si>
    <t>21:0899:000646</t>
  </si>
  <si>
    <t>21:0238:000610</t>
  </si>
  <si>
    <t>21:0238:000610:0003:0001:00</t>
  </si>
  <si>
    <t>021O  :994063:00:------:--</t>
  </si>
  <si>
    <t>21:0899:000647</t>
  </si>
  <si>
    <t>21:0238:000611</t>
  </si>
  <si>
    <t>21:0238:000611:0003:0001:00</t>
  </si>
  <si>
    <t>021O  :994064:00:------:--</t>
  </si>
  <si>
    <t>21:0899:000648</t>
  </si>
  <si>
    <t>21:0238:000612</t>
  </si>
  <si>
    <t>21:0238:000612:0003:0001:00</t>
  </si>
  <si>
    <t>021O  :994065:00:------:--</t>
  </si>
  <si>
    <t>21:0899:000649</t>
  </si>
  <si>
    <t>21:0238:000613</t>
  </si>
  <si>
    <t>21:0238:000613:0003:0001:00</t>
  </si>
  <si>
    <t>021O  :994066:00:------:--</t>
  </si>
  <si>
    <t>21:0899:000650</t>
  </si>
  <si>
    <t>21:0238:000614</t>
  </si>
  <si>
    <t>21:0238:000614:0003:0001:00</t>
  </si>
  <si>
    <t>021O  :994067:00:------:--</t>
  </si>
  <si>
    <t>21:0899:000651</t>
  </si>
  <si>
    <t>21:0238:000615</t>
  </si>
  <si>
    <t>21:0238:000615:0003:0001:00</t>
  </si>
  <si>
    <t>021O  :994068:00:------:--</t>
  </si>
  <si>
    <t>21:0899:000652</t>
  </si>
  <si>
    <t>21:0238:000616</t>
  </si>
  <si>
    <t>21:0238:000616:0003:0001:00</t>
  </si>
  <si>
    <t>021O  :994069:00:------:--</t>
  </si>
  <si>
    <t>21:0899:000653</t>
  </si>
  <si>
    <t>21:0238:000617</t>
  </si>
  <si>
    <t>21:0238:000617:0003:0001:00</t>
  </si>
  <si>
    <t>021O  :994070:00:------:--</t>
  </si>
  <si>
    <t>21:0899:000654</t>
  </si>
  <si>
    <t>21:0238:000618</t>
  </si>
  <si>
    <t>21:0238:000618:0003:0001:00</t>
  </si>
  <si>
    <t>021O  :994071:00:------:--</t>
  </si>
  <si>
    <t>21:0899:000655</t>
  </si>
  <si>
    <t>21:0238:000619</t>
  </si>
  <si>
    <t>21:0238:000619:0003:0001:00</t>
  </si>
  <si>
    <t>021O  :994072:00:------:--</t>
  </si>
  <si>
    <t>21:0899:000656</t>
  </si>
  <si>
    <t>21:0238:000620</t>
  </si>
  <si>
    <t>21:0238:000620:0003:0001:00</t>
  </si>
  <si>
    <t>021O  :994073:00:------:--</t>
  </si>
  <si>
    <t>21:0899:000657</t>
  </si>
  <si>
    <t>21:0238:000621</t>
  </si>
  <si>
    <t>21:0238:000621:0003:0001:00</t>
  </si>
  <si>
    <t>021O  :994075:00:------:--</t>
  </si>
  <si>
    <t>21:0899:000658</t>
  </si>
  <si>
    <t>21:0238:000622</t>
  </si>
  <si>
    <t>21:0238:000622:0003:0001:00</t>
  </si>
  <si>
    <t>021O  :994076:10:------:--</t>
  </si>
  <si>
    <t>21:0899:000659</t>
  </si>
  <si>
    <t>21:0238:000623</t>
  </si>
  <si>
    <t>21:0238:000623:0003:0001:00</t>
  </si>
  <si>
    <t>021O  :994077:20:994076:10</t>
  </si>
  <si>
    <t>21:0899:000660</t>
  </si>
  <si>
    <t>21:0238:000623:0004:0001:00</t>
  </si>
  <si>
    <t>021O  :994078:00:------:--</t>
  </si>
  <si>
    <t>21:0899:000661</t>
  </si>
  <si>
    <t>21:0238:000624</t>
  </si>
  <si>
    <t>21:0238:000624:0003:0001:00</t>
  </si>
  <si>
    <t>021O  :994079:00:------:--</t>
  </si>
  <si>
    <t>21:0899:000662</t>
  </si>
  <si>
    <t>21:0238:000625</t>
  </si>
  <si>
    <t>21:0238:000625:0003:0001:00</t>
  </si>
  <si>
    <t>021O  :994080:00:------:--</t>
  </si>
  <si>
    <t>21:0899:000663</t>
  </si>
  <si>
    <t>21:0238:000626</t>
  </si>
  <si>
    <t>21:0238:000626:0003:0001:00</t>
  </si>
  <si>
    <t>021O  :994082:00:------:--</t>
  </si>
  <si>
    <t>21:0899:000664</t>
  </si>
  <si>
    <t>21:0238:000627</t>
  </si>
  <si>
    <t>21:0238:000627:0003:0001:00</t>
  </si>
  <si>
    <t>021O  :994083:00:------:--</t>
  </si>
  <si>
    <t>21:0899:000665</t>
  </si>
  <si>
    <t>21:0238:000628</t>
  </si>
  <si>
    <t>21:0238:000628:0003:0001:00</t>
  </si>
  <si>
    <t>021O  :994084:00:------:--</t>
  </si>
  <si>
    <t>21:0899:000666</t>
  </si>
  <si>
    <t>21:0238:000629</t>
  </si>
  <si>
    <t>21:0238:000629:0003:0001:00</t>
  </si>
  <si>
    <t>021O  :994085:00:------:--</t>
  </si>
  <si>
    <t>21:0899:000667</t>
  </si>
  <si>
    <t>21:0238:000630</t>
  </si>
  <si>
    <t>21:0238:000630:0003:0001:00</t>
  </si>
  <si>
    <t>021O  :994086:00:------:--</t>
  </si>
  <si>
    <t>21:0899:000668</t>
  </si>
  <si>
    <t>21:0238:000631</t>
  </si>
  <si>
    <t>21:0238:000631:0003:0001:00</t>
  </si>
  <si>
    <t>021O  :994087:00:------:--</t>
  </si>
  <si>
    <t>21:0899:000669</t>
  </si>
  <si>
    <t>21:0238:000632</t>
  </si>
  <si>
    <t>21:0238:000632:0003:0001:00</t>
  </si>
  <si>
    <t>021O  :994088:00:------:--</t>
  </si>
  <si>
    <t>21:0899:000670</t>
  </si>
  <si>
    <t>21:0238:000633</t>
  </si>
  <si>
    <t>21:0238:000633:0003:0001:00</t>
  </si>
  <si>
    <t>021O  :994089:00:------:--</t>
  </si>
  <si>
    <t>21:0899:000671</t>
  </si>
  <si>
    <t>21:0238:000634</t>
  </si>
  <si>
    <t>21:0238:000634:0003:0001:00</t>
  </si>
  <si>
    <t>021O  :994090:00:------:--</t>
  </si>
  <si>
    <t>21:0899:000672</t>
  </si>
  <si>
    <t>21:0238:000635</t>
  </si>
  <si>
    <t>21:0238:000635:0003:0001:00</t>
  </si>
  <si>
    <t>021O  :994091:10:------:--</t>
  </si>
  <si>
    <t>21:0899:000673</t>
  </si>
  <si>
    <t>21:0238:000636</t>
  </si>
  <si>
    <t>21:0238:000636:0003:0001:00</t>
  </si>
  <si>
    <t>021O  :994092:20:994091:10</t>
  </si>
  <si>
    <t>21:0899:000674</t>
  </si>
  <si>
    <t>21:0238:000636:0004:0001:00</t>
  </si>
  <si>
    <t>021O  :994093:00:------:--</t>
  </si>
  <si>
    <t>21:0899:000675</t>
  </si>
  <si>
    <t>21:0238:000637</t>
  </si>
  <si>
    <t>21:0238:000637:0003:0001:00</t>
  </si>
  <si>
    <t>021O  :994094:00:------:--</t>
  </si>
  <si>
    <t>21:0899:000676</t>
  </si>
  <si>
    <t>21:0238:000638</t>
  </si>
  <si>
    <t>21:0238:000638:0003:0001:00</t>
  </si>
  <si>
    <t>021O  :994095:00:------:--</t>
  </si>
  <si>
    <t>21:0899:000677</t>
  </si>
  <si>
    <t>21:0238:000639</t>
  </si>
  <si>
    <t>21:0238:000639:0003:0001:00</t>
  </si>
  <si>
    <t>021O  :994097:00:------:--</t>
  </si>
  <si>
    <t>21:0899:000678</t>
  </si>
  <si>
    <t>21:0238:000640</t>
  </si>
  <si>
    <t>21:0238:000640:0003:0001:00</t>
  </si>
  <si>
    <t>021O  :994098:00:------:--</t>
  </si>
  <si>
    <t>21:0899:000679</t>
  </si>
  <si>
    <t>21:0238:000641</t>
  </si>
  <si>
    <t>21:0238:000641:0003:0001:00</t>
  </si>
  <si>
    <t>021O  :994099:00:------:--</t>
  </si>
  <si>
    <t>21:0899:000680</t>
  </si>
  <si>
    <t>21:0238:000642</t>
  </si>
  <si>
    <t>21:0238:000642:0003:0001:00</t>
  </si>
  <si>
    <t>021O  :994100:00:------:--</t>
  </si>
  <si>
    <t>21:0899:000681</t>
  </si>
  <si>
    <t>21:0238:000643</t>
  </si>
  <si>
    <t>21:0238:000643:0003:0001:00</t>
  </si>
  <si>
    <t>021O  :994102:00:------:--</t>
  </si>
  <si>
    <t>21:0899:000682</t>
  </si>
  <si>
    <t>21:0238:000644</t>
  </si>
  <si>
    <t>21:0238:000644:0003:0001:00</t>
  </si>
  <si>
    <t>021O  :994103:00:------:--</t>
  </si>
  <si>
    <t>21:0899:000683</t>
  </si>
  <si>
    <t>21:0238:000645</t>
  </si>
  <si>
    <t>21:0238:000645:0003:0001:00</t>
  </si>
  <si>
    <t>021O  :994104:00:------:--</t>
  </si>
  <si>
    <t>21:0899:000684</t>
  </si>
  <si>
    <t>21:0238:000646</t>
  </si>
  <si>
    <t>21:0238:000646:0003:0001:00</t>
  </si>
  <si>
    <t>021O  :994105:00:------:--</t>
  </si>
  <si>
    <t>21:0899:000685</t>
  </si>
  <si>
    <t>21:0238:000647</t>
  </si>
  <si>
    <t>21:0238:000647:0003:0001:00</t>
  </si>
  <si>
    <t>021O  :994106:00:------:--</t>
  </si>
  <si>
    <t>21:0899:000686</t>
  </si>
  <si>
    <t>21:0238:000648</t>
  </si>
  <si>
    <t>21:0238:000648:0003:0001:00</t>
  </si>
  <si>
    <t>021O  :994107:00:------:--</t>
  </si>
  <si>
    <t>21:0899:000687</t>
  </si>
  <si>
    <t>21:0238:000649</t>
  </si>
  <si>
    <t>21:0238:000649:0003:0001:00</t>
  </si>
  <si>
    <t>021O  :994108:00:------:--</t>
  </si>
  <si>
    <t>21:0899:000688</t>
  </si>
  <si>
    <t>21:0238:000650</t>
  </si>
  <si>
    <t>21:0238:000650:0003:0001:00</t>
  </si>
  <si>
    <t>021O  :994109:00:------:--</t>
  </si>
  <si>
    <t>21:0899:000689</t>
  </si>
  <si>
    <t>21:0238:000651</t>
  </si>
  <si>
    <t>21:0238:000651:0003:0001:00</t>
  </si>
  <si>
    <t>021O  :994110:10:------:--</t>
  </si>
  <si>
    <t>21:0899:000690</t>
  </si>
  <si>
    <t>21:0238:000652</t>
  </si>
  <si>
    <t>21:0238:000652:0003:0001:00</t>
  </si>
  <si>
    <t>021O  :994112:20:994110:10</t>
  </si>
  <si>
    <t>21:0899:000691</t>
  </si>
  <si>
    <t>21:0238:000652:0004:0001:00</t>
  </si>
  <si>
    <t>021O  :994113:00:------:--</t>
  </si>
  <si>
    <t>21:0899:000692</t>
  </si>
  <si>
    <t>21:0238:000653</t>
  </si>
  <si>
    <t>21:0238:000653:0003:0001:00</t>
  </si>
  <si>
    <t>021O  :994114:00:------:--</t>
  </si>
  <si>
    <t>21:0899:000693</t>
  </si>
  <si>
    <t>21:0238:000654</t>
  </si>
  <si>
    <t>21:0238:000654:0003:0001:00</t>
  </si>
  <si>
    <t>021O  :994115:00:------:--</t>
  </si>
  <si>
    <t>21:0899:000694</t>
  </si>
  <si>
    <t>21:0238:000655</t>
  </si>
  <si>
    <t>21:0238:000655:0003:0001:00</t>
  </si>
  <si>
    <t>021O  :994116:00:------:--</t>
  </si>
  <si>
    <t>21:0899:000695</t>
  </si>
  <si>
    <t>21:0238:000656</t>
  </si>
  <si>
    <t>21:0238:000656:0003:0001:00</t>
  </si>
  <si>
    <t>021O  :994117:00:------:--</t>
  </si>
  <si>
    <t>21:0899:000696</t>
  </si>
  <si>
    <t>21:0238:000657</t>
  </si>
  <si>
    <t>21:0238:000657:0003:0001:00</t>
  </si>
  <si>
    <t>021O  :994118:00:------:--</t>
  </si>
  <si>
    <t>21:0899:000697</t>
  </si>
  <si>
    <t>21:0238:000658</t>
  </si>
  <si>
    <t>21:0238:000658:0003:0001:00</t>
  </si>
  <si>
    <t>021O  :994119:00:------:--</t>
  </si>
  <si>
    <t>21:0899:000698</t>
  </si>
  <si>
    <t>21:0238:000659</t>
  </si>
  <si>
    <t>21:0238:000659:0003:0001:00</t>
  </si>
  <si>
    <t>021O  :994120:00:------:--</t>
  </si>
  <si>
    <t>21:0899:000699</t>
  </si>
  <si>
    <t>21:0238:000660</t>
  </si>
  <si>
    <t>21:0238:000660:0003:0001:00</t>
  </si>
  <si>
    <t>021O  :994122:00:------:--</t>
  </si>
  <si>
    <t>21:0899:000700</t>
  </si>
  <si>
    <t>21:0238:000661</t>
  </si>
  <si>
    <t>21:0238:000661:0003:0001:00</t>
  </si>
  <si>
    <t>021O  :994123:00:------:--</t>
  </si>
  <si>
    <t>21:0899:000701</t>
  </si>
  <si>
    <t>21:0238:000662</t>
  </si>
  <si>
    <t>21:0238:000662:0003:0001:00</t>
  </si>
  <si>
    <t>021O  :994124:00:------:--</t>
  </si>
  <si>
    <t>21:0899:000702</t>
  </si>
  <si>
    <t>21:0238:000663</t>
  </si>
  <si>
    <t>21:0238:000663:0003:0001:00</t>
  </si>
  <si>
    <t>021O  :994125:00:------:--</t>
  </si>
  <si>
    <t>21:0899:000703</t>
  </si>
  <si>
    <t>21:0238:000664</t>
  </si>
  <si>
    <t>21:0238:000664:0003:0001:00</t>
  </si>
  <si>
    <t>021O  :994126:00:------:--</t>
  </si>
  <si>
    <t>21:0899:000704</t>
  </si>
  <si>
    <t>21:0238:000665</t>
  </si>
  <si>
    <t>21:0238:000665:0003:0001:00</t>
  </si>
  <si>
    <t>021O  :994127:00:------:--</t>
  </si>
  <si>
    <t>21:0899:000705</t>
  </si>
  <si>
    <t>21:0238:000666</t>
  </si>
  <si>
    <t>21:0238:000666:0003:0001:00</t>
  </si>
  <si>
    <t>021O  :994128:10:------:--</t>
  </si>
  <si>
    <t>21:0899:000706</t>
  </si>
  <si>
    <t>21:0238:000667</t>
  </si>
  <si>
    <t>21:0238:000667:0003:0001:00</t>
  </si>
  <si>
    <t>021O  :994129:20:994128:10</t>
  </si>
  <si>
    <t>21:0899:000707</t>
  </si>
  <si>
    <t>21:0238:000667:0004:0001:00</t>
  </si>
  <si>
    <t>021O  :994130:00:------:--</t>
  </si>
  <si>
    <t>21:0899:000708</t>
  </si>
  <si>
    <t>21:0238:000668</t>
  </si>
  <si>
    <t>21:0238:000668:0003:0001:00</t>
  </si>
  <si>
    <t>021O  :994131:00:------:--</t>
  </si>
  <si>
    <t>21:0899:000709</t>
  </si>
  <si>
    <t>21:0238:000669</t>
  </si>
  <si>
    <t>21:0238:000669:0003:0001:00</t>
  </si>
  <si>
    <t>021O  :994132:00:------:--</t>
  </si>
  <si>
    <t>21:0899:000710</t>
  </si>
  <si>
    <t>21:0238:000670</t>
  </si>
  <si>
    <t>21:0238:000670:0003:0001:00</t>
  </si>
  <si>
    <t>021O  :994133:00:------:--</t>
  </si>
  <si>
    <t>21:0899:000711</t>
  </si>
  <si>
    <t>21:0238:000671</t>
  </si>
  <si>
    <t>21:0238:000671:0003:0001:00</t>
  </si>
  <si>
    <t>021O  :994134:00:------:--</t>
  </si>
  <si>
    <t>21:0899:000712</t>
  </si>
  <si>
    <t>21:0238:000672</t>
  </si>
  <si>
    <t>21:0238:000672:0003:0001:00</t>
  </si>
  <si>
    <t>021O  :994135:00:------:--</t>
  </si>
  <si>
    <t>21:0899:000713</t>
  </si>
  <si>
    <t>21:0238:000673</t>
  </si>
  <si>
    <t>21:0238:000673:0003:0001:00</t>
  </si>
  <si>
    <t>021O  :994137:00:------:--</t>
  </si>
  <si>
    <t>21:0899:000714</t>
  </si>
  <si>
    <t>21:0238:000674</t>
  </si>
  <si>
    <t>21:0238:000674:0003:0001:00</t>
  </si>
  <si>
    <t>021O  :994138:00:------:--</t>
  </si>
  <si>
    <t>21:0899:000715</t>
  </si>
  <si>
    <t>21:0238:000675</t>
  </si>
  <si>
    <t>21:0238:000675:0003:0001:00</t>
  </si>
  <si>
    <t>021O  :994139:00:------:--</t>
  </si>
  <si>
    <t>21:0899:000716</t>
  </si>
  <si>
    <t>21:0238:000676</t>
  </si>
  <si>
    <t>21:0238:000676:0003:0001:00</t>
  </si>
  <si>
    <t>021O  :994140:00:------:--</t>
  </si>
  <si>
    <t>21:0899:000717</t>
  </si>
  <si>
    <t>21:0238:000677</t>
  </si>
  <si>
    <t>21:0238:000677:0003:0001:00</t>
  </si>
  <si>
    <t>021O  :994142:00:------:--</t>
  </si>
  <si>
    <t>21:0899:000718</t>
  </si>
  <si>
    <t>21:0238:000678</t>
  </si>
  <si>
    <t>21:0238:000678:0003:0001:00</t>
  </si>
  <si>
    <t>021O  :994143:00:------:--</t>
  </si>
  <si>
    <t>21:0899:000719</t>
  </si>
  <si>
    <t>21:0238:000679</t>
  </si>
  <si>
    <t>21:0238:000679:0003:0001:00</t>
  </si>
  <si>
    <t>021O  :994144:00:------:--</t>
  </si>
  <si>
    <t>21:0899:000720</t>
  </si>
  <si>
    <t>21:0238:000680</t>
  </si>
  <si>
    <t>21:0238:000680:0003:0001:00</t>
  </si>
  <si>
    <t>021O  :994145:00:------:--</t>
  </si>
  <si>
    <t>21:0899:000721</t>
  </si>
  <si>
    <t>21:0238:000681</t>
  </si>
  <si>
    <t>21:0238:000681:0003:0001:00</t>
  </si>
  <si>
    <t>021O  :994146:00:------:--</t>
  </si>
  <si>
    <t>21:0899:000722</t>
  </si>
  <si>
    <t>21:0238:000682</t>
  </si>
  <si>
    <t>21:0238:000682:0003:0001:00</t>
  </si>
  <si>
    <t>021O  :994147:00:------:--</t>
  </si>
  <si>
    <t>21:0899:000723</t>
  </si>
  <si>
    <t>21:0238:000683</t>
  </si>
  <si>
    <t>21:0238:000683:0003:0001:00</t>
  </si>
  <si>
    <t>021O  :994148:00:------:--</t>
  </si>
  <si>
    <t>21:0899:000724</t>
  </si>
  <si>
    <t>21:0238:000684</t>
  </si>
  <si>
    <t>21:0238:000684:0003:0001:00</t>
  </si>
  <si>
    <t>021O  :994149:00:------:--</t>
  </si>
  <si>
    <t>21:0899:000725</t>
  </si>
  <si>
    <t>21:0238:000685</t>
  </si>
  <si>
    <t>21:0238:000685:0003:0001:00</t>
  </si>
  <si>
    <t>021O  :994150:00:------:--</t>
  </si>
  <si>
    <t>21:0899:000726</t>
  </si>
  <si>
    <t>21:0238:000686</t>
  </si>
  <si>
    <t>21:0238:000686:0003:0001:00</t>
  </si>
  <si>
    <t>021O  :994151:00:------:--</t>
  </si>
  <si>
    <t>21:0899:000727</t>
  </si>
  <si>
    <t>21:0238:000687</t>
  </si>
  <si>
    <t>21:0238:000687:0003:0001:00</t>
  </si>
  <si>
    <t>021O  :994152:00:------:--</t>
  </si>
  <si>
    <t>21:0899:000728</t>
  </si>
  <si>
    <t>21:0238:000688</t>
  </si>
  <si>
    <t>21:0238:000688:0003:0001:00</t>
  </si>
  <si>
    <t>021O  :994153:10:------:--</t>
  </si>
  <si>
    <t>21:0899:000729</t>
  </si>
  <si>
    <t>21:0238:000689</t>
  </si>
  <si>
    <t>21:0238:000689:0003:0001:00</t>
  </si>
  <si>
    <t>021O  :994154:20:994153:10</t>
  </si>
  <si>
    <t>21:0899:000730</t>
  </si>
  <si>
    <t>21:0238:000689:0004:0001:00</t>
  </si>
  <si>
    <t>021O  :994155:00:------:--</t>
  </si>
  <si>
    <t>21:0899:000731</t>
  </si>
  <si>
    <t>21:0238:000690</t>
  </si>
  <si>
    <t>21:0238:000690:0003:0001:00</t>
  </si>
  <si>
    <t>021O  :994157:00:------:--</t>
  </si>
  <si>
    <t>21:0899:000732</t>
  </si>
  <si>
    <t>21:0238:000691</t>
  </si>
  <si>
    <t>21:0238:000691:0003:0001:00</t>
  </si>
  <si>
    <t>021O  :994158:00:------:--</t>
  </si>
  <si>
    <t>21:0899:000733</t>
  </si>
  <si>
    <t>21:0238:000692</t>
  </si>
  <si>
    <t>21:0238:000692:0003:0001:00</t>
  </si>
  <si>
    <t>021O  :994159:00:------:--</t>
  </si>
  <si>
    <t>21:0899:000734</t>
  </si>
  <si>
    <t>21:0238:000693</t>
  </si>
  <si>
    <t>21:0238:000693:0003:0001:00</t>
  </si>
  <si>
    <t>021O  :994160:00:------:--</t>
  </si>
  <si>
    <t>21:0899:000735</t>
  </si>
  <si>
    <t>21:0238:000694</t>
  </si>
  <si>
    <t>21:0238:000694:0003:0001:00</t>
  </si>
  <si>
    <t>021O  :994162:00:------:--</t>
  </si>
  <si>
    <t>21:0899:000736</t>
  </si>
  <si>
    <t>21:0238:000695</t>
  </si>
  <si>
    <t>21:0238:000695:0003:0001:00</t>
  </si>
  <si>
    <t>021O  :994163:00:------:--</t>
  </si>
  <si>
    <t>21:0899:000737</t>
  </si>
  <si>
    <t>21:0238:000696</t>
  </si>
  <si>
    <t>21:0238:000696:0003:0001:00</t>
  </si>
  <si>
    <t>021O  :994164:00:------:--</t>
  </si>
  <si>
    <t>21:0899:000738</t>
  </si>
  <si>
    <t>21:0238:000697</t>
  </si>
  <si>
    <t>21:0238:000697:0003:0001:00</t>
  </si>
  <si>
    <t>021O  :994165:00:------:--</t>
  </si>
  <si>
    <t>21:0899:000739</t>
  </si>
  <si>
    <t>21:0238:000698</t>
  </si>
  <si>
    <t>21:0238:000698:0003:0001:00</t>
  </si>
  <si>
    <t>021O  :994166:00:------:--</t>
  </si>
  <si>
    <t>21:0899:000740</t>
  </si>
  <si>
    <t>21:0238:000699</t>
  </si>
  <si>
    <t>21:0238:000699:0003:0001:00</t>
  </si>
  <si>
    <t>021O  :994167:00:------:--</t>
  </si>
  <si>
    <t>21:0899:000741</t>
  </si>
  <si>
    <t>21:0238:000700</t>
  </si>
  <si>
    <t>21:0238:000700:0003:0001:00</t>
  </si>
  <si>
    <t>021O  :994168:00:------:--</t>
  </si>
  <si>
    <t>21:0899:000742</t>
  </si>
  <si>
    <t>21:0238:000701</t>
  </si>
  <si>
    <t>21:0238:000701:0003:0001:00</t>
  </si>
  <si>
    <t>021O  :994169:00:------:--</t>
  </si>
  <si>
    <t>21:0899:000743</t>
  </si>
  <si>
    <t>21:0238:000702</t>
  </si>
  <si>
    <t>21:0238:000702:0003:0001:00</t>
  </si>
  <si>
    <t>021O  :994170:10:------:--</t>
  </si>
  <si>
    <t>21:0899:000744</t>
  </si>
  <si>
    <t>21:0238:000703</t>
  </si>
  <si>
    <t>21:0238:000703:0003:0001:00</t>
  </si>
  <si>
    <t>021O  :994171:20:994170:10</t>
  </si>
  <si>
    <t>21:0899:000745</t>
  </si>
  <si>
    <t>21:0238:000703:0004:0001:00</t>
  </si>
  <si>
    <t>021O  :994172:00:------:--</t>
  </si>
  <si>
    <t>21:0899:000746</t>
  </si>
  <si>
    <t>21:0238:000704</t>
  </si>
  <si>
    <t>21:0238:000704:0003:0001:00</t>
  </si>
  <si>
    <t>021O  :994173:00:------:--</t>
  </si>
  <si>
    <t>21:0899:000747</t>
  </si>
  <si>
    <t>21:0238:000705</t>
  </si>
  <si>
    <t>21:0238:000705:0003:0001:00</t>
  </si>
  <si>
    <t>021O  :994174:00:------:--</t>
  </si>
  <si>
    <t>21:0899:000748</t>
  </si>
  <si>
    <t>21:0238:000706</t>
  </si>
  <si>
    <t>21:0238:000706:0003:0001:00</t>
  </si>
  <si>
    <t>021O  :994176:00:------:--</t>
  </si>
  <si>
    <t>21:0899:000749</t>
  </si>
  <si>
    <t>21:0238:000707</t>
  </si>
  <si>
    <t>21:0238:000707:0003:0001:00</t>
  </si>
  <si>
    <t>021O  :994177:00:------:--</t>
  </si>
  <si>
    <t>21:0899:000750</t>
  </si>
  <si>
    <t>21:0238:000708</t>
  </si>
  <si>
    <t>21:0238:000708:0003:0001:00</t>
  </si>
  <si>
    <t>021O  :994178:00:------:--</t>
  </si>
  <si>
    <t>21:0899:000751</t>
  </si>
  <si>
    <t>21:0238:000709</t>
  </si>
  <si>
    <t>21:0238:000709:0003:0001:00</t>
  </si>
  <si>
    <t>021O  :994179:00:------:--</t>
  </si>
  <si>
    <t>21:0899:000752</t>
  </si>
  <si>
    <t>21:0238:000710</t>
  </si>
  <si>
    <t>21:0238:000710:0003:0001:00</t>
  </si>
  <si>
    <t>021O  :994180:00:------:--</t>
  </si>
  <si>
    <t>21:0899:000753</t>
  </si>
  <si>
    <t>21:0238:000711</t>
  </si>
  <si>
    <t>21:0238:000711:0003:0001:00</t>
  </si>
  <si>
    <t>021O  :994182:00:------:--</t>
  </si>
  <si>
    <t>21:0899:000754</t>
  </si>
  <si>
    <t>21:0238:000712</t>
  </si>
  <si>
    <t>21:0238:000712:0003:0001:00</t>
  </si>
  <si>
    <t>021O  :994183:00:------:--</t>
  </si>
  <si>
    <t>21:0899:000755</t>
  </si>
  <si>
    <t>21:0238:000713</t>
  </si>
  <si>
    <t>21:0238:000713:0003:0001:00</t>
  </si>
  <si>
    <t>021O  :994184:00:------:--</t>
  </si>
  <si>
    <t>21:0899:000756</t>
  </si>
  <si>
    <t>21:0238:000714</t>
  </si>
  <si>
    <t>21:0238:000714:0003:0001:00</t>
  </si>
  <si>
    <t>021O  :994185:00:------:--</t>
  </si>
  <si>
    <t>21:0899:000757</t>
  </si>
  <si>
    <t>21:0238:000715</t>
  </si>
  <si>
    <t>21:0238:000715:0003:0001:00</t>
  </si>
  <si>
    <t>021O  :994186:00:------:--</t>
  </si>
  <si>
    <t>21:0899:000758</t>
  </si>
  <si>
    <t>21:0238:000716</t>
  </si>
  <si>
    <t>21:0238:000716:0003:0001:00</t>
  </si>
  <si>
    <t>021O  :994187:00:------:--</t>
  </si>
  <si>
    <t>21:0899:000759</t>
  </si>
  <si>
    <t>21:0238:000717</t>
  </si>
  <si>
    <t>21:0238:000717:0003:0001:00</t>
  </si>
  <si>
    <t>021O  :994188:00:------:--</t>
  </si>
  <si>
    <t>21:0899:000760</t>
  </si>
  <si>
    <t>21:0238:000718</t>
  </si>
  <si>
    <t>21:0238:000718:0003:0001:00</t>
  </si>
  <si>
    <t>021O  :994189:00:------:--</t>
  </si>
  <si>
    <t>21:0899:000761</t>
  </si>
  <si>
    <t>21:0238:000719</t>
  </si>
  <si>
    <t>21:0238:000719:0003:0001:00</t>
  </si>
  <si>
    <t>021O  :994190:00:------:--</t>
  </si>
  <si>
    <t>21:0899:000762</t>
  </si>
  <si>
    <t>21:0238:000720</t>
  </si>
  <si>
    <t>21:0238:000720:0003:0001:00</t>
  </si>
  <si>
    <t>021O  :994191:10:------:--</t>
  </si>
  <si>
    <t>21:0899:000763</t>
  </si>
  <si>
    <t>21:0238:000721</t>
  </si>
  <si>
    <t>21:0238:000721:0003:0001:00</t>
  </si>
  <si>
    <t>021O  :994192:20:994191:10</t>
  </si>
  <si>
    <t>21:0899:000764</t>
  </si>
  <si>
    <t>21:0238:000721:0004:0001:00</t>
  </si>
  <si>
    <t>021O  :994193:00:------:--</t>
  </si>
  <si>
    <t>21:0899:000765</t>
  </si>
  <si>
    <t>21:0238:000722</t>
  </si>
  <si>
    <t>21:0238:000722:0003:0001:00</t>
  </si>
  <si>
    <t>021O  :994194:00:------:--</t>
  </si>
  <si>
    <t>21:0899:000766</t>
  </si>
  <si>
    <t>21:0238:000723</t>
  </si>
  <si>
    <t>21:0238:000723:0003:0001:00</t>
  </si>
  <si>
    <t>021O  :994196:00:------:--</t>
  </si>
  <si>
    <t>21:0899:000767</t>
  </si>
  <si>
    <t>21:0238:000724</t>
  </si>
  <si>
    <t>21:0238:000724:0003:0001:00</t>
  </si>
  <si>
    <t>021O  :994197:00:------:--</t>
  </si>
  <si>
    <t>21:0899:000768</t>
  </si>
  <si>
    <t>21:0238:000725</t>
  </si>
  <si>
    <t>21:0238:000725:0003:0001:00</t>
  </si>
  <si>
    <t>021O  :994198:00:------:--</t>
  </si>
  <si>
    <t>21:0899:000769</t>
  </si>
  <si>
    <t>21:0238:000726</t>
  </si>
  <si>
    <t>21:0238:000726:0003:0001:00</t>
  </si>
  <si>
    <t>021O  :994199:00:------:--</t>
  </si>
  <si>
    <t>21:0899:000770</t>
  </si>
  <si>
    <t>21:0238:000727</t>
  </si>
  <si>
    <t>21:0238:000727:0003:0001:00</t>
  </si>
  <si>
    <t>021O  :994200:00:------:--</t>
  </si>
  <si>
    <t>21:0899:000771</t>
  </si>
  <si>
    <t>21:0238:000728</t>
  </si>
  <si>
    <t>21:0238:000728:0003:0001:00</t>
  </si>
  <si>
    <t>021O  :994202:00:------:--</t>
  </si>
  <si>
    <t>21:0899:000772</t>
  </si>
  <si>
    <t>21:0238:000729</t>
  </si>
  <si>
    <t>21:0238:000729:0003:0001:00</t>
  </si>
  <si>
    <t>021O  :994203:00:------:--</t>
  </si>
  <si>
    <t>21:0899:000773</t>
  </si>
  <si>
    <t>21:0238:000730</t>
  </si>
  <si>
    <t>21:0238:000730:0003:0001:00</t>
  </si>
  <si>
    <t>021O  :994204:00:------:--</t>
  </si>
  <si>
    <t>21:0899:000774</t>
  </si>
  <si>
    <t>21:0238:000731</t>
  </si>
  <si>
    <t>21:0238:000731:0003:0001:00</t>
  </si>
  <si>
    <t>021O  :994205:00:------:--</t>
  </si>
  <si>
    <t>21:0899:000775</t>
  </si>
  <si>
    <t>21:0238:000732</t>
  </si>
  <si>
    <t>21:0238:000732:0003:0001:00</t>
  </si>
  <si>
    <t>021O  :994206:00:------:--</t>
  </si>
  <si>
    <t>21:0899:000776</t>
  </si>
  <si>
    <t>21:0238:000733</t>
  </si>
  <si>
    <t>21:0238:000733:0003:0001:00</t>
  </si>
  <si>
    <t>021O  :994207:00:------:--</t>
  </si>
  <si>
    <t>21:0899:000777</t>
  </si>
  <si>
    <t>21:0238:000734</t>
  </si>
  <si>
    <t>21:0238:000734:0003:0001:00</t>
  </si>
  <si>
    <t>021O  :994208:00:------:--</t>
  </si>
  <si>
    <t>21:0899:000778</t>
  </si>
  <si>
    <t>21:0238:000735</t>
  </si>
  <si>
    <t>21:0238:000735:0003:0001:00</t>
  </si>
  <si>
    <t>021O  :994209:00:------:--</t>
  </si>
  <si>
    <t>21:0899:000779</t>
  </si>
  <si>
    <t>21:0238:000736</t>
  </si>
  <si>
    <t>21:0238:000736:0003:0001:00</t>
  </si>
  <si>
    <t>021O  :994210:10:------:--</t>
  </si>
  <si>
    <t>21:0899:000780</t>
  </si>
  <si>
    <t>21:0238:000737</t>
  </si>
  <si>
    <t>21:0238:000737:0003:0001:00</t>
  </si>
  <si>
    <t>021O  :994211:20:994210:10</t>
  </si>
  <si>
    <t>21:0899:000781</t>
  </si>
  <si>
    <t>21:0238:000737:0004:0001:00</t>
  </si>
  <si>
    <t>021O  :994212:00:------:--</t>
  </si>
  <si>
    <t>21:0899:000782</t>
  </si>
  <si>
    <t>21:0238:000738</t>
  </si>
  <si>
    <t>21:0238:000738:0003:0001:00</t>
  </si>
  <si>
    <t>021O  :994214:00:------:--</t>
  </si>
  <si>
    <t>21:0899:000783</t>
  </si>
  <si>
    <t>21:0238:000739</t>
  </si>
  <si>
    <t>21:0238:000739:0003:0001:00</t>
  </si>
  <si>
    <t>021O  :994215:00:------:--</t>
  </si>
  <si>
    <t>21:0899:000784</t>
  </si>
  <si>
    <t>21:0238:000740</t>
  </si>
  <si>
    <t>21:0238:000740:0003:0001:00</t>
  </si>
  <si>
    <t>021O  :994216:00:------:--</t>
  </si>
  <si>
    <t>21:0899:000785</t>
  </si>
  <si>
    <t>21:0238:000741</t>
  </si>
  <si>
    <t>21:0238:000741:0003:0001:00</t>
  </si>
  <si>
    <t>021O  :994217:00:------:--</t>
  </si>
  <si>
    <t>21:0899:000786</t>
  </si>
  <si>
    <t>21:0238:000742</t>
  </si>
  <si>
    <t>21:0238:000742:0003:0001:00</t>
  </si>
  <si>
    <t>021O  :994218:00:------:--</t>
  </si>
  <si>
    <t>21:0899:000787</t>
  </si>
  <si>
    <t>21:0238:000743</t>
  </si>
  <si>
    <t>21:0238:000743:0003:0001:00</t>
  </si>
  <si>
    <t>021O  :994219:00:------:--</t>
  </si>
  <si>
    <t>21:0899:000788</t>
  </si>
  <si>
    <t>21:0238:000744</t>
  </si>
  <si>
    <t>21:0238:000744:0003:0001:00</t>
  </si>
  <si>
    <t>021O  :994220:00:------:--</t>
  </si>
  <si>
    <t>21:0899:000789</t>
  </si>
  <si>
    <t>21:0238:000745</t>
  </si>
  <si>
    <t>21:0238:000745:0003:0001:00</t>
  </si>
  <si>
    <t>021O  :994222:00:------:--</t>
  </si>
  <si>
    <t>21:0899:000790</t>
  </si>
  <si>
    <t>21:0238:000746</t>
  </si>
  <si>
    <t>21:0238:000746:0003:0001:00</t>
  </si>
  <si>
    <t>021O  :994223:00:------:--</t>
  </si>
  <si>
    <t>21:0899:000791</t>
  </si>
  <si>
    <t>21:0238:000747</t>
  </si>
  <si>
    <t>21:0238:000747:0003:0001:00</t>
  </si>
  <si>
    <t>021O  :994224:00:------:--</t>
  </si>
  <si>
    <t>21:0899:000792</t>
  </si>
  <si>
    <t>21:0238:000748</t>
  </si>
  <si>
    <t>21:0238:000748:0003:0001:00</t>
  </si>
  <si>
    <t>021O  :994225:00:------:--</t>
  </si>
  <si>
    <t>21:0899:000793</t>
  </si>
  <si>
    <t>21:0238:000749</t>
  </si>
  <si>
    <t>21:0238:000749:0003:0001:00</t>
  </si>
  <si>
    <t>021O  :994226:00:------:--</t>
  </si>
  <si>
    <t>21:0899:000794</t>
  </si>
  <si>
    <t>21:0238:000750</t>
  </si>
  <si>
    <t>21:0238:000750:0003:0001:00</t>
  </si>
  <si>
    <t>021O  :994227:00:------:--</t>
  </si>
  <si>
    <t>21:0899:000795</t>
  </si>
  <si>
    <t>21:0238:000751</t>
  </si>
  <si>
    <t>21:0238:000751:0003:0001:00</t>
  </si>
  <si>
    <t>021O  :994228:00:------:--</t>
  </si>
  <si>
    <t>21:0899:000796</t>
  </si>
  <si>
    <t>21:0238:000752</t>
  </si>
  <si>
    <t>21:0238:000752:0003:0001:00</t>
  </si>
  <si>
    <t>021O  :994229:00:------:--</t>
  </si>
  <si>
    <t>21:0899:000797</t>
  </si>
  <si>
    <t>21:0238:000753</t>
  </si>
  <si>
    <t>21:0238:000753:0003:0001:00</t>
  </si>
  <si>
    <t>021O  :994230:00:------:--</t>
  </si>
  <si>
    <t>21:0899:000798</t>
  </si>
  <si>
    <t>21:0238:000754</t>
  </si>
  <si>
    <t>21:0238:000754:0003:0001:00</t>
  </si>
  <si>
    <t>021O  :994231:00:------:--</t>
  </si>
  <si>
    <t>21:0899:000799</t>
  </si>
  <si>
    <t>21:0238:000755</t>
  </si>
  <si>
    <t>21:0238:000755:0003:0001:00</t>
  </si>
  <si>
    <t>021O  :994232:00:------:--</t>
  </si>
  <si>
    <t>21:0899:000800</t>
  </si>
  <si>
    <t>21:0238:000756</t>
  </si>
  <si>
    <t>21:0238:000756:0003:0001:00</t>
  </si>
  <si>
    <t>021O  :994233:00:------:--</t>
  </si>
  <si>
    <t>21:0899:000801</t>
  </si>
  <si>
    <t>21:0238:000757</t>
  </si>
  <si>
    <t>21:0238:000757:0003:0001:00</t>
  </si>
  <si>
    <t>021O  :994234:10:------:--</t>
  </si>
  <si>
    <t>21:0899:000802</t>
  </si>
  <si>
    <t>21:0238:000758</t>
  </si>
  <si>
    <t>21:0238:000758:0003:0001:00</t>
  </si>
  <si>
    <t>021O  :994235:20:994234:10</t>
  </si>
  <si>
    <t>21:0899:000803</t>
  </si>
  <si>
    <t>21:0238:000758:0004:0001:00</t>
  </si>
  <si>
    <t>021O  :994236:00:------:--</t>
  </si>
  <si>
    <t>21:0899:000804</t>
  </si>
  <si>
    <t>21:0238:000759</t>
  </si>
  <si>
    <t>21:0238:000759:0003:0001:00</t>
  </si>
  <si>
    <t>021O  :994238:00:------:--</t>
  </si>
  <si>
    <t>21:0899:000805</t>
  </si>
  <si>
    <t>21:0238:000760</t>
  </si>
  <si>
    <t>21:0238:000760:0003:0001:00</t>
  </si>
  <si>
    <t>021O  :994239:00:------:--</t>
  </si>
  <si>
    <t>21:0899:000806</t>
  </si>
  <si>
    <t>21:0238:000761</t>
  </si>
  <si>
    <t>21:0238:000761:0003:0001:00</t>
  </si>
  <si>
    <t>021O  :994240:00:------:--</t>
  </si>
  <si>
    <t>21:0899:000807</t>
  </si>
  <si>
    <t>21:0238:000762</t>
  </si>
  <si>
    <t>21:0238:000762:0003:0001:00</t>
  </si>
  <si>
    <t>021O  :994242:00:------:--</t>
  </si>
  <si>
    <t>21:0899:000808</t>
  </si>
  <si>
    <t>21:0238:000763</t>
  </si>
  <si>
    <t>21:0238:000763:0003:0001:00</t>
  </si>
  <si>
    <t>021O  :994243:00:------:--</t>
  </si>
  <si>
    <t>21:0899:000809</t>
  </si>
  <si>
    <t>21:0238:000764</t>
  </si>
  <si>
    <t>21:0238:000764:0003:0001:00</t>
  </si>
  <si>
    <t>021O  :994244:10:------:--</t>
  </si>
  <si>
    <t>21:0899:000810</t>
  </si>
  <si>
    <t>21:0238:000765</t>
  </si>
  <si>
    <t>21:0238:000765:0003:0001:00</t>
  </si>
  <si>
    <t>021O  :994245:20:994244:10</t>
  </si>
  <si>
    <t>21:0899:000811</t>
  </si>
  <si>
    <t>21:0238:000765:0004:0001:00</t>
  </si>
  <si>
    <t>021O  :994246:00:------:--</t>
  </si>
  <si>
    <t>21:0899:000812</t>
  </si>
  <si>
    <t>21:0238:000766</t>
  </si>
  <si>
    <t>21:0238:000766:0003:0001:00</t>
  </si>
  <si>
    <t>021O  :994247:00:------:--</t>
  </si>
  <si>
    <t>21:0899:000813</t>
  </si>
  <si>
    <t>21:0238:000767</t>
  </si>
  <si>
    <t>21:0238:000767:0003:0001:00</t>
  </si>
  <si>
    <t>077G  :943002:00:------:--</t>
  </si>
  <si>
    <t>21:1011:000001</t>
  </si>
  <si>
    <t>21:0241:000001</t>
  </si>
  <si>
    <t>21:0241:000001:0003:0001:00</t>
  </si>
  <si>
    <t>077G  :943003:00:------:--</t>
  </si>
  <si>
    <t>21:1011:000002</t>
  </si>
  <si>
    <t>21:0241:000002</t>
  </si>
  <si>
    <t>21:0241:000002:0003:0001:00</t>
  </si>
  <si>
    <t>077G  :943004:90</t>
  </si>
  <si>
    <t>21:1011:000003</t>
  </si>
  <si>
    <t>077G  :943005:00:------:--</t>
  </si>
  <si>
    <t>21:1011:000004</t>
  </si>
  <si>
    <t>21:0241:000003</t>
  </si>
  <si>
    <t>21:0241:000003:0003:0001:00</t>
  </si>
  <si>
    <t>077G  :943006:00:------:--</t>
  </si>
  <si>
    <t>21:1011:000005</t>
  </si>
  <si>
    <t>21:0241:000004</t>
  </si>
  <si>
    <t>21:0241:000004:0003:0001:00</t>
  </si>
  <si>
    <t>077G  :943007:00:------:--</t>
  </si>
  <si>
    <t>21:1011:000006</t>
  </si>
  <si>
    <t>21:0241:000005</t>
  </si>
  <si>
    <t>21:0241:000005:0003:0001:00</t>
  </si>
  <si>
    <t>077G  :943008:00:------:--</t>
  </si>
  <si>
    <t>21:1011:000007</t>
  </si>
  <si>
    <t>21:0241:000006</t>
  </si>
  <si>
    <t>21:0241:000006:0003:0001:00</t>
  </si>
  <si>
    <t>077G  :943009:00:------:--</t>
  </si>
  <si>
    <t>21:1011:000008</t>
  </si>
  <si>
    <t>21:0241:000007</t>
  </si>
  <si>
    <t>21:0241:000007:0003:0001:00</t>
  </si>
  <si>
    <t>077G  :943010:00:------:--</t>
  </si>
  <si>
    <t>21:1011:000009</t>
  </si>
  <si>
    <t>21:0241:000008</t>
  </si>
  <si>
    <t>21:0241:000008:0003:0001:00</t>
  </si>
  <si>
    <t>077G  :943011:00:------:--</t>
  </si>
  <si>
    <t>21:1011:000010</t>
  </si>
  <si>
    <t>21:0241:000009</t>
  </si>
  <si>
    <t>21:0241:000009:0003:0001:00</t>
  </si>
  <si>
    <t>077G  :943012:00:------:--</t>
  </si>
  <si>
    <t>21:1011:000011</t>
  </si>
  <si>
    <t>21:0241:000010</t>
  </si>
  <si>
    <t>21:0241:000010:0003:0001:00</t>
  </si>
  <si>
    <t>077G  :943013:10:------:--</t>
  </si>
  <si>
    <t>21:1011:000012</t>
  </si>
  <si>
    <t>21:0241:000011</t>
  </si>
  <si>
    <t>21:0241:000011:0003:0001:00</t>
  </si>
  <si>
    <t>077G  :943014:20:943013:10</t>
  </si>
  <si>
    <t>21:1011:000013</t>
  </si>
  <si>
    <t>21:0241:000011:0004:0001:00</t>
  </si>
  <si>
    <t>077G  :943015:00:------:--</t>
  </si>
  <si>
    <t>21:1011:000014</t>
  </si>
  <si>
    <t>21:0241:000012</t>
  </si>
  <si>
    <t>21:0241:000012:0003:0001:00</t>
  </si>
  <si>
    <t>077G  :943016:00:------:--</t>
  </si>
  <si>
    <t>21:1011:000015</t>
  </si>
  <si>
    <t>21:0241:000013</t>
  </si>
  <si>
    <t>21:0241:000013:0003:0001:00</t>
  </si>
  <si>
    <t>077G  :943017:00:------:--</t>
  </si>
  <si>
    <t>21:1011:000016</t>
  </si>
  <si>
    <t>21:0241:000014</t>
  </si>
  <si>
    <t>21:0241:000014:0003:0001:00</t>
  </si>
  <si>
    <t>077G  :943018:00:------:--</t>
  </si>
  <si>
    <t>21:1011:000017</t>
  </si>
  <si>
    <t>21:0241:000015</t>
  </si>
  <si>
    <t>21:0241:000015:0003:0001:00</t>
  </si>
  <si>
    <t>077G  :943019:00:------:--</t>
  </si>
  <si>
    <t>21:1011:000018</t>
  </si>
  <si>
    <t>21:0241:000016</t>
  </si>
  <si>
    <t>21:0241:000016:0003:0001:00</t>
  </si>
  <si>
    <t>077G  :943020:00:------:--</t>
  </si>
  <si>
    <t>21:1011:000019</t>
  </si>
  <si>
    <t>21:0241:000017</t>
  </si>
  <si>
    <t>21:0241:000017:0003:0001:00</t>
  </si>
  <si>
    <t>078B  :941002:00:------:--</t>
  </si>
  <si>
    <t>21:1011:000020</t>
  </si>
  <si>
    <t>21:0241:000018</t>
  </si>
  <si>
    <t>21:0241:000018:0003:0001:00</t>
  </si>
  <si>
    <t>078B  :941003:00:------:--</t>
  </si>
  <si>
    <t>21:1011:000021</t>
  </si>
  <si>
    <t>21:0241:000019</t>
  </si>
  <si>
    <t>21:0241:000019:0003:0001:00</t>
  </si>
  <si>
    <t>078B  :941004:00:------:--</t>
  </si>
  <si>
    <t>21:1011:000022</t>
  </si>
  <si>
    <t>21:0241:000020</t>
  </si>
  <si>
    <t>21:0241:000020:0003:0001:00</t>
  </si>
  <si>
    <t>078B  :941005:00:------:--</t>
  </si>
  <si>
    <t>21:1011:000023</t>
  </si>
  <si>
    <t>21:0241:000021</t>
  </si>
  <si>
    <t>21:0241:000021:0003:0001:00</t>
  </si>
  <si>
    <t>078B  :941006:00:------:--</t>
  </si>
  <si>
    <t>21:1011:000024</t>
  </si>
  <si>
    <t>21:0241:000022</t>
  </si>
  <si>
    <t>21:0241:000022:0003:0001:00</t>
  </si>
  <si>
    <t>078B  :941007:00:------:--</t>
  </si>
  <si>
    <t>21:1011:000025</t>
  </si>
  <si>
    <t>21:0241:000023</t>
  </si>
  <si>
    <t>21:0241:000023:0003:0001:00</t>
  </si>
  <si>
    <t>078B  :941008:00:------:--</t>
  </si>
  <si>
    <t>21:1011:000026</t>
  </si>
  <si>
    <t>21:0241:000024</t>
  </si>
  <si>
    <t>21:0241:000024:0003:0001:00</t>
  </si>
  <si>
    <t>078B  :941009:00:------:--</t>
  </si>
  <si>
    <t>21:1011:000027</t>
  </si>
  <si>
    <t>21:0241:000025</t>
  </si>
  <si>
    <t>21:0241:000025:0003:0001:00</t>
  </si>
  <si>
    <t>078B  :941010:00:------:--</t>
  </si>
  <si>
    <t>21:1011:000028</t>
  </si>
  <si>
    <t>21:0241:000026</t>
  </si>
  <si>
    <t>21:0241:000026:0003:0001:00</t>
  </si>
  <si>
    <t>078B  :941011:00:------:--</t>
  </si>
  <si>
    <t>21:1011:000029</t>
  </si>
  <si>
    <t>21:0241:000027</t>
  </si>
  <si>
    <t>21:0241:000027:0003:0001:00</t>
  </si>
  <si>
    <t>078B  :941012:90</t>
  </si>
  <si>
    <t>21:1011:000030</t>
  </si>
  <si>
    <t>078B  :941013:00:------:--</t>
  </si>
  <si>
    <t>21:1011:000031</t>
  </si>
  <si>
    <t>21:0241:000028</t>
  </si>
  <si>
    <t>21:0241:000028:0003:0001:00</t>
  </si>
  <si>
    <t>078B  :941014:10:------:--</t>
  </si>
  <si>
    <t>21:1011:000032</t>
  </si>
  <si>
    <t>21:0241:000029</t>
  </si>
  <si>
    <t>21:0241:000029:0003:0001:00</t>
  </si>
  <si>
    <t>078B  :941015:20:941014:10</t>
  </si>
  <si>
    <t>21:1011:000033</t>
  </si>
  <si>
    <t>21:0241:000029:0004:0001:00</t>
  </si>
  <si>
    <t>078B  :941016:00:------:--</t>
  </si>
  <si>
    <t>21:1011:000034</t>
  </si>
  <si>
    <t>21:0241:000030</t>
  </si>
  <si>
    <t>21:0241:000030:0003:0001:00</t>
  </si>
  <si>
    <t>078B  :941017:00:------:--</t>
  </si>
  <si>
    <t>21:1011:000035</t>
  </si>
  <si>
    <t>21:0241:000031</t>
  </si>
  <si>
    <t>21:0241:000031:0003:0001:00</t>
  </si>
  <si>
    <t>078B  :941018:00:------:--</t>
  </si>
  <si>
    <t>21:1011:000036</t>
  </si>
  <si>
    <t>21:0241:000032</t>
  </si>
  <si>
    <t>21:0241:000032:0003:0001:00</t>
  </si>
  <si>
    <t>078B  :941019:00:------:--</t>
  </si>
  <si>
    <t>21:1011:000037</t>
  </si>
  <si>
    <t>21:0241:000033</t>
  </si>
  <si>
    <t>21:0241:000033:0003:0001:00</t>
  </si>
  <si>
    <t>078B  :941020:00:------:--</t>
  </si>
  <si>
    <t>21:1011:000038</t>
  </si>
  <si>
    <t>21:0241:000034</t>
  </si>
  <si>
    <t>21:0241:000034:0003:0001:00</t>
  </si>
  <si>
    <t>078B  :941022:00:------:--</t>
  </si>
  <si>
    <t>21:1011:000039</t>
  </si>
  <si>
    <t>21:0241:000035</t>
  </si>
  <si>
    <t>21:0241:000035:0003:0001:00</t>
  </si>
  <si>
    <t>078B  :941023:00:------:--</t>
  </si>
  <si>
    <t>21:1011:000040</t>
  </si>
  <si>
    <t>21:0241:000036</t>
  </si>
  <si>
    <t>21:0241:000036:0003:0001:00</t>
  </si>
  <si>
    <t>078B  :941024:90</t>
  </si>
  <si>
    <t>21:1011:000041</t>
  </si>
  <si>
    <t>078B  :941025:00:------:--</t>
  </si>
  <si>
    <t>21:1011:000042</t>
  </si>
  <si>
    <t>21:0241:000037</t>
  </si>
  <si>
    <t>21:0241:000037:0003:0001:00</t>
  </si>
  <si>
    <t>078B  :941026:00:------:--</t>
  </si>
  <si>
    <t>21:1011:000043</t>
  </si>
  <si>
    <t>21:0241:000038</t>
  </si>
  <si>
    <t>21:0241:000038:0003:0001:00</t>
  </si>
  <si>
    <t>078B  :941027:00:------:--</t>
  </si>
  <si>
    <t>21:1011:000044</t>
  </si>
  <si>
    <t>21:0241:000039</t>
  </si>
  <si>
    <t>21:0241:000039:0003:0001:00</t>
  </si>
  <si>
    <t>33</t>
  </si>
  <si>
    <t>078B  :941028:00:------:--</t>
  </si>
  <si>
    <t>21:1011:000045</t>
  </si>
  <si>
    <t>21:0241:000040</t>
  </si>
  <si>
    <t>21:0241:000040:0003:0001:00</t>
  </si>
  <si>
    <t>078B  :941029:00:------:--</t>
  </si>
  <si>
    <t>21:1011:000046</t>
  </si>
  <si>
    <t>21:0241:000041</t>
  </si>
  <si>
    <t>21:0241:000041:0003:0001:00</t>
  </si>
  <si>
    <t>078B  :941030:00:------:--</t>
  </si>
  <si>
    <t>21:1011:000047</t>
  </si>
  <si>
    <t>21:0241:000042</t>
  </si>
  <si>
    <t>21:0241:000042:0003:0001:00</t>
  </si>
  <si>
    <t>078B  :941031:00:------:--</t>
  </si>
  <si>
    <t>21:1011:000048</t>
  </si>
  <si>
    <t>21:0241:000043</t>
  </si>
  <si>
    <t>21:0241:000043:0003:0001:00</t>
  </si>
  <si>
    <t>078B  :941032:10:------:--</t>
  </si>
  <si>
    <t>21:1011:000049</t>
  </si>
  <si>
    <t>21:0241:000044</t>
  </si>
  <si>
    <t>21:0241:000044:0003:0001:00</t>
  </si>
  <si>
    <t>078B  :941033:20:941032:10</t>
  </si>
  <si>
    <t>21:1011:000050</t>
  </si>
  <si>
    <t>21:0241:000044:0004:0001:00</t>
  </si>
  <si>
    <t>078B  :941034:00:------:--</t>
  </si>
  <si>
    <t>21:1011:000051</t>
  </si>
  <si>
    <t>21:0241:000045</t>
  </si>
  <si>
    <t>21:0241:000045:0003:0001:00</t>
  </si>
  <si>
    <t>078B  :941035:00:------:--</t>
  </si>
  <si>
    <t>21:1011:000052</t>
  </si>
  <si>
    <t>21:0241:000046</t>
  </si>
  <si>
    <t>21:0241:000046:0003:0001:00</t>
  </si>
  <si>
    <t>078B  :941036:00:------:--</t>
  </si>
  <si>
    <t>21:1011:000053</t>
  </si>
  <si>
    <t>21:0241:000047</t>
  </si>
  <si>
    <t>21:0241:000047:0003:0001:00</t>
  </si>
  <si>
    <t>078B  :941037:00:------:--</t>
  </si>
  <si>
    <t>21:1011:000054</t>
  </si>
  <si>
    <t>21:0241:000048</t>
  </si>
  <si>
    <t>21:0241:000048:0003:0001:00</t>
  </si>
  <si>
    <t>078B  :941038:00:------:--</t>
  </si>
  <si>
    <t>21:1011:000055</t>
  </si>
  <si>
    <t>21:0241:000049</t>
  </si>
  <si>
    <t>21:0241:000049:0003:0001:00</t>
  </si>
  <si>
    <t>296</t>
  </si>
  <si>
    <t>078B  :941039:00:------:--</t>
  </si>
  <si>
    <t>21:1011:000056</t>
  </si>
  <si>
    <t>21:0241:000050</t>
  </si>
  <si>
    <t>21:0241:000050:0003:0001:00</t>
  </si>
  <si>
    <t>078B  :941040:00:------:--</t>
  </si>
  <si>
    <t>21:1011:000057</t>
  </si>
  <si>
    <t>21:0241:000051</t>
  </si>
  <si>
    <t>21:0241:000051:0003:0001:00</t>
  </si>
  <si>
    <t>078B  :941042:00:------:--</t>
  </si>
  <si>
    <t>21:1011:000058</t>
  </si>
  <si>
    <t>21:0241:000052</t>
  </si>
  <si>
    <t>21:0241:000052:0003:0001:00</t>
  </si>
  <si>
    <t>078B  :941043:00:------:--</t>
  </si>
  <si>
    <t>21:1011:000059</t>
  </si>
  <si>
    <t>21:0241:000053</t>
  </si>
  <si>
    <t>21:0241:000053:0003:0001:00</t>
  </si>
  <si>
    <t>078B  :941044:90</t>
  </si>
  <si>
    <t>21:1011:000060</t>
  </si>
  <si>
    <t>078B  :941045:00:------:--</t>
  </si>
  <si>
    <t>21:1011:000061</t>
  </si>
  <si>
    <t>21:0241:000054</t>
  </si>
  <si>
    <t>21:0241:000054:0003:0001:00</t>
  </si>
  <si>
    <t>078B  :942002:00:------:--</t>
  </si>
  <si>
    <t>21:1011:000062</t>
  </si>
  <si>
    <t>21:0241:000055</t>
  </si>
  <si>
    <t>21:0241:000055:0003:0001:00</t>
  </si>
  <si>
    <t>078B  :942003:00:------:--</t>
  </si>
  <si>
    <t>21:1011:000063</t>
  </si>
  <si>
    <t>21:0241:000056</t>
  </si>
  <si>
    <t>21:0241:000056:0003:0001:00</t>
  </si>
  <si>
    <t>078B  :942004:90</t>
  </si>
  <si>
    <t>21:1011:000064</t>
  </si>
  <si>
    <t>078B  :942005:00:------:--</t>
  </si>
  <si>
    <t>21:1011:000065</t>
  </si>
  <si>
    <t>21:0241:000057</t>
  </si>
  <si>
    <t>21:0241:000057:0003:0001:00</t>
  </si>
  <si>
    <t>078B  :942006:00:------:--</t>
  </si>
  <si>
    <t>21:1011:000066</t>
  </si>
  <si>
    <t>21:0241:000058</t>
  </si>
  <si>
    <t>21:0241:000058:0003:0001:00</t>
  </si>
  <si>
    <t>078B  :942007:00:------:--</t>
  </si>
  <si>
    <t>21:1011:000067</t>
  </si>
  <si>
    <t>21:0241:000059</t>
  </si>
  <si>
    <t>21:0241:000059:0003:0001:00</t>
  </si>
  <si>
    <t>078B  :942008:00:------:--</t>
  </si>
  <si>
    <t>21:1011:000068</t>
  </si>
  <si>
    <t>21:0241:000060</t>
  </si>
  <si>
    <t>21:0241:000060:0003:0001:00</t>
  </si>
  <si>
    <t>078B  :942009:00:------:--</t>
  </si>
  <si>
    <t>21:1011:000069</t>
  </si>
  <si>
    <t>21:0241:000061</t>
  </si>
  <si>
    <t>21:0241:000061:0003:0001:00</t>
  </si>
  <si>
    <t>078B  :942010:00:------:--</t>
  </si>
  <si>
    <t>21:1011:000070</t>
  </si>
  <si>
    <t>21:0241:000062</t>
  </si>
  <si>
    <t>21:0241:000062:0003:0001:00</t>
  </si>
  <si>
    <t>078B  :942011:00:------:--</t>
  </si>
  <si>
    <t>21:1011:000071</t>
  </si>
  <si>
    <t>21:0241:000063</t>
  </si>
  <si>
    <t>21:0241:000063:0003:0001:00</t>
  </si>
  <si>
    <t>078B  :942012:00:------:--</t>
  </si>
  <si>
    <t>21:1011:000072</t>
  </si>
  <si>
    <t>21:0241:000064</t>
  </si>
  <si>
    <t>21:0241:000064:0003:0001:00</t>
  </si>
  <si>
    <t>078B  :942013:00:------:--</t>
  </si>
  <si>
    <t>21:1011:000073</t>
  </si>
  <si>
    <t>21:0241:000065</t>
  </si>
  <si>
    <t>21:0241:000065:0003:0001:00</t>
  </si>
  <si>
    <t>078B  :942014:00:------:--</t>
  </si>
  <si>
    <t>21:1011:000074</t>
  </si>
  <si>
    <t>21:0241:000066</t>
  </si>
  <si>
    <t>21:0241:000066:0003:0001:00</t>
  </si>
  <si>
    <t>078B  :942015:10:------:--</t>
  </si>
  <si>
    <t>21:1011:000075</t>
  </si>
  <si>
    <t>21:0241:000067</t>
  </si>
  <si>
    <t>21:0241:000067:0003:0001:00</t>
  </si>
  <si>
    <t>078B  :942016:20:942015:10</t>
  </si>
  <si>
    <t>21:1011:000076</t>
  </si>
  <si>
    <t>21:0241:000067:0004:0001:00</t>
  </si>
  <si>
    <t>078B  :942017:00:------:--</t>
  </si>
  <si>
    <t>21:1011:000077</t>
  </si>
  <si>
    <t>21:0241:000068</t>
  </si>
  <si>
    <t>21:0241:000068:0003:0001:00</t>
  </si>
  <si>
    <t>078B  :942018:00:------:--</t>
  </si>
  <si>
    <t>21:1011:000078</t>
  </si>
  <si>
    <t>21:0241:000069</t>
  </si>
  <si>
    <t>21:0241:000069:0003:0001:00</t>
  </si>
  <si>
    <t>078B  :942019:00:------:--</t>
  </si>
  <si>
    <t>21:1011:000079</t>
  </si>
  <si>
    <t>21:0241:000070</t>
  </si>
  <si>
    <t>21:0241:000070:0003:0001:00</t>
  </si>
  <si>
    <t>078B  :942020:00:------:--</t>
  </si>
  <si>
    <t>21:1011:000080</t>
  </si>
  <si>
    <t>21:0241:000071</t>
  </si>
  <si>
    <t>21:0241:000071:0003:0001:00</t>
  </si>
  <si>
    <t>078B  :942022:00:------:--</t>
  </si>
  <si>
    <t>21:1011:000081</t>
  </si>
  <si>
    <t>21:0241:000072</t>
  </si>
  <si>
    <t>21:0241:000072:0003:0001:00</t>
  </si>
  <si>
    <t>078B  :942023:00:------:--</t>
  </si>
  <si>
    <t>21:1011:000082</t>
  </si>
  <si>
    <t>21:0241:000073</t>
  </si>
  <si>
    <t>21:0241:000073:0003:0001:00</t>
  </si>
  <si>
    <t>078B  :942024:00:------:--</t>
  </si>
  <si>
    <t>21:1011:000083</t>
  </si>
  <si>
    <t>21:0241:000074</t>
  </si>
  <si>
    <t>21:0241:000074:0003:0001:00</t>
  </si>
  <si>
    <t>078B  :942025:00:------:--</t>
  </si>
  <si>
    <t>21:1011:000084</t>
  </si>
  <si>
    <t>21:0241:000075</t>
  </si>
  <si>
    <t>21:0241:000075:0003:0001:00</t>
  </si>
  <si>
    <t>078B  :942026:00:------:--</t>
  </si>
  <si>
    <t>21:1011:000085</t>
  </si>
  <si>
    <t>21:0241:000076</t>
  </si>
  <si>
    <t>21:0241:000076:0003:0001:00</t>
  </si>
  <si>
    <t>078B  :942027:00:------:--</t>
  </si>
  <si>
    <t>21:1011:000086</t>
  </si>
  <si>
    <t>21:0241:000077</t>
  </si>
  <si>
    <t>21:0241:000077:0003:0001:00</t>
  </si>
  <si>
    <t>078B  :942028:00:------:--</t>
  </si>
  <si>
    <t>21:1011:000087</t>
  </si>
  <si>
    <t>21:0241:000078</t>
  </si>
  <si>
    <t>21:0241:000078:0003:0001:00</t>
  </si>
  <si>
    <t>078B  :942029:00:------:--</t>
  </si>
  <si>
    <t>21:1011:000088</t>
  </si>
  <si>
    <t>21:0241:000079</t>
  </si>
  <si>
    <t>21:0241:000079:0003:0001:00</t>
  </si>
  <si>
    <t>078B  :942030:00:------:--</t>
  </si>
  <si>
    <t>21:1011:000089</t>
  </si>
  <si>
    <t>21:0241:000080</t>
  </si>
  <si>
    <t>21:0241:000080:0003:0001:00</t>
  </si>
  <si>
    <t>078B  :942031:00:------:--</t>
  </si>
  <si>
    <t>21:1011:000090</t>
  </si>
  <si>
    <t>21:0241:000081</t>
  </si>
  <si>
    <t>21:0241:000081:0003:0001:00</t>
  </si>
  <si>
    <t>078B  :942032:90</t>
  </si>
  <si>
    <t>21:1011:000091</t>
  </si>
  <si>
    <t>078B  :942033:00:------:--</t>
  </si>
  <si>
    <t>21:1011:000092</t>
  </si>
  <si>
    <t>21:0241:000082</t>
  </si>
  <si>
    <t>21:0241:000082:0003:0001:00</t>
  </si>
  <si>
    <t>078B  :942034:00:------:--</t>
  </si>
  <si>
    <t>21:1011:000093</t>
  </si>
  <si>
    <t>21:0241:000083</t>
  </si>
  <si>
    <t>21:0241:000083:0003:0001:00</t>
  </si>
  <si>
    <t>078B  :942035:00:------:--</t>
  </si>
  <si>
    <t>21:1011:000094</t>
  </si>
  <si>
    <t>21:0241:000084</t>
  </si>
  <si>
    <t>21:0241:000084:0003:0001:00</t>
  </si>
  <si>
    <t>078B  :942036:00:------:--</t>
  </si>
  <si>
    <t>21:1011:000095</t>
  </si>
  <si>
    <t>21:0241:000085</t>
  </si>
  <si>
    <t>21:0241:000085:0003:0001:00</t>
  </si>
  <si>
    <t>078B  :942037:00:------:--</t>
  </si>
  <si>
    <t>21:1011:000096</t>
  </si>
  <si>
    <t>21:0241:000086</t>
  </si>
  <si>
    <t>21:0241:000086:0003:0001:00</t>
  </si>
  <si>
    <t>078B  :942038:00:------:--</t>
  </si>
  <si>
    <t>21:1011:000097</t>
  </si>
  <si>
    <t>21:0241:000087</t>
  </si>
  <si>
    <t>21:0241:000087:0003:0001:00</t>
  </si>
  <si>
    <t>078B  :942039:10:------:--</t>
  </si>
  <si>
    <t>21:1011:000098</t>
  </si>
  <si>
    <t>21:0241:000088</t>
  </si>
  <si>
    <t>21:0241:000088:0003:0001:00</t>
  </si>
  <si>
    <t>078B  :942040:20:942039:10</t>
  </si>
  <si>
    <t>21:1011:000099</t>
  </si>
  <si>
    <t>21:0241:000088:0004:0001:00</t>
  </si>
  <si>
    <t>078B  :942042:00:------:--</t>
  </si>
  <si>
    <t>21:1011:000100</t>
  </si>
  <si>
    <t>21:0241:000089</t>
  </si>
  <si>
    <t>21:0241:000089:0003:0001:00</t>
  </si>
  <si>
    <t>078B  :942043:00:------:--</t>
  </si>
  <si>
    <t>21:1011:000101</t>
  </si>
  <si>
    <t>21:0241:000090</t>
  </si>
  <si>
    <t>21:0241:000090:0003:0001:00</t>
  </si>
  <si>
    <t>078B  :942044:00:------:--</t>
  </si>
  <si>
    <t>21:1011:000102</t>
  </si>
  <si>
    <t>21:0241:000091</t>
  </si>
  <si>
    <t>21:0241:000091:0003:0001:00</t>
  </si>
  <si>
    <t>078B  :942045:00:------:--</t>
  </si>
  <si>
    <t>21:1011:000103</t>
  </si>
  <si>
    <t>21:0241:000092</t>
  </si>
  <si>
    <t>21:0241:000092:0003:0001:00</t>
  </si>
  <si>
    <t>078B  :942046:00:------:--</t>
  </si>
  <si>
    <t>21:1011:000104</t>
  </si>
  <si>
    <t>21:0241:000093</t>
  </si>
  <si>
    <t>21:0241:000093:0003:0001:00</t>
  </si>
  <si>
    <t>078B  :942047:90</t>
  </si>
  <si>
    <t>21:1011:000105</t>
  </si>
  <si>
    <t>078B  :942048:00:------:--</t>
  </si>
  <si>
    <t>21:1011:000106</t>
  </si>
  <si>
    <t>21:0241:000094</t>
  </si>
  <si>
    <t>21:0241:000094:0003:0001:00</t>
  </si>
  <si>
    <t>078B  :942049:00:------:--</t>
  </si>
  <si>
    <t>21:1011:000107</t>
  </si>
  <si>
    <t>21:0241:000095</t>
  </si>
  <si>
    <t>21:0241:000095:0003:0001:00</t>
  </si>
  <si>
    <t>078B  :942050:10:------:--</t>
  </si>
  <si>
    <t>21:1011:000108</t>
  </si>
  <si>
    <t>21:0241:000096</t>
  </si>
  <si>
    <t>21:0241:000096:0003:0001:00</t>
  </si>
  <si>
    <t>078B  :942051:20:942050:10</t>
  </si>
  <si>
    <t>21:1011:000109</t>
  </si>
  <si>
    <t>21:0241:000096:0004:0001:00</t>
  </si>
  <si>
    <t>078B  :942052:00:------:--</t>
  </si>
  <si>
    <t>21:1011:000110</t>
  </si>
  <si>
    <t>21:0241:000097</t>
  </si>
  <si>
    <t>21:0241:000097:0003:0001:00</t>
  </si>
  <si>
    <t>078B  :942053:00:------:--</t>
  </si>
  <si>
    <t>21:1011:000111</t>
  </si>
  <si>
    <t>21:0241:000098</t>
  </si>
  <si>
    <t>21:0241:000098:0003:0001:00</t>
  </si>
  <si>
    <t>078B  :942054:00:------:--</t>
  </si>
  <si>
    <t>21:1011:000112</t>
  </si>
  <si>
    <t>21:0241:000099</t>
  </si>
  <si>
    <t>21:0241:000099:0003:0001:00</t>
  </si>
  <si>
    <t>078B  :942055:00:------:--</t>
  </si>
  <si>
    <t>21:1011:000113</t>
  </si>
  <si>
    <t>21:0241:000100</t>
  </si>
  <si>
    <t>21:0241:000100:0003:0001:00</t>
  </si>
  <si>
    <t>078B  :942056:00:------:--</t>
  </si>
  <si>
    <t>21:1011:000114</t>
  </si>
  <si>
    <t>21:0241:000101</t>
  </si>
  <si>
    <t>21:0241:000101:0003:0001:00</t>
  </si>
  <si>
    <t>078B  :942057:00:------:--</t>
  </si>
  <si>
    <t>21:1011:000115</t>
  </si>
  <si>
    <t>21:0241:000102</t>
  </si>
  <si>
    <t>21:0241:000102:0003:0001:00</t>
  </si>
  <si>
    <t>078B  :942058:00:------:--</t>
  </si>
  <si>
    <t>21:1011:000116</t>
  </si>
  <si>
    <t>21:0241:000103</t>
  </si>
  <si>
    <t>21:0241:000103:0003:0001:00</t>
  </si>
  <si>
    <t>078B  :942059:00:------:--</t>
  </si>
  <si>
    <t>21:1011:000117</t>
  </si>
  <si>
    <t>21:0241:000104</t>
  </si>
  <si>
    <t>21:0241:000104:0003:0001:00</t>
  </si>
  <si>
    <t>078B  :942060:00:------:--</t>
  </si>
  <si>
    <t>21:1011:000118</t>
  </si>
  <si>
    <t>21:0241:000105</t>
  </si>
  <si>
    <t>21:0241:000105:0003:0001:00</t>
  </si>
  <si>
    <t>078B  :942062:00:------:--</t>
  </si>
  <si>
    <t>21:1011:000119</t>
  </si>
  <si>
    <t>21:0241:000106</t>
  </si>
  <si>
    <t>21:0241:000106:0003:0001:00</t>
  </si>
  <si>
    <t>078B  :942063:00:------:--</t>
  </si>
  <si>
    <t>21:1011:000120</t>
  </si>
  <si>
    <t>21:0241:000107</t>
  </si>
  <si>
    <t>21:0241:000107:0003:0001:00</t>
  </si>
  <si>
    <t>078B  :942064:00:------:--</t>
  </si>
  <si>
    <t>21:1011:000121</t>
  </si>
  <si>
    <t>21:0241:000108</t>
  </si>
  <si>
    <t>21:0241:000108:0003:0001:00</t>
  </si>
  <si>
    <t>078B  :942065:00:------:--</t>
  </si>
  <si>
    <t>21:1011:000122</t>
  </si>
  <si>
    <t>21:0241:000109</t>
  </si>
  <si>
    <t>21:0241:000109:0003:0001:00</t>
  </si>
  <si>
    <t>078B  :942066:00:------:--</t>
  </si>
  <si>
    <t>21:1011:000123</t>
  </si>
  <si>
    <t>21:0241:000110</t>
  </si>
  <si>
    <t>21:0241:000110:0003:0001:00</t>
  </si>
  <si>
    <t>078B  :942067:00:------:--</t>
  </si>
  <si>
    <t>21:1011:000124</t>
  </si>
  <si>
    <t>21:0241:000111</t>
  </si>
  <si>
    <t>21:0241:000111:0003:0001:00</t>
  </si>
  <si>
    <t>078B  :942068:00:------:--</t>
  </si>
  <si>
    <t>21:1011:000125</t>
  </si>
  <si>
    <t>21:0241:000112</t>
  </si>
  <si>
    <t>21:0241:000112:0003:0001:00</t>
  </si>
  <si>
    <t>078B  :942069:00:------:--</t>
  </si>
  <si>
    <t>21:1011:000126</t>
  </si>
  <si>
    <t>21:0241:000113</t>
  </si>
  <si>
    <t>21:0241:000113:0003:0001:00</t>
  </si>
  <si>
    <t>078B  :942070:00:------:--</t>
  </si>
  <si>
    <t>21:1011:000127</t>
  </si>
  <si>
    <t>21:0241:000114</t>
  </si>
  <si>
    <t>21:0241:000114:0003:0001:00</t>
  </si>
  <si>
    <t>078B  :942071:00:------:--</t>
  </si>
  <si>
    <t>21:1011:000128</t>
  </si>
  <si>
    <t>21:0241:000115</t>
  </si>
  <si>
    <t>21:0241:000115:0003:0001:00</t>
  </si>
  <si>
    <t>078B  :942072:90</t>
  </si>
  <si>
    <t>21:1011:000129</t>
  </si>
  <si>
    <t>078B  :943002:00:------:--</t>
  </si>
  <si>
    <t>21:1011:000130</t>
  </si>
  <si>
    <t>21:0241:000116</t>
  </si>
  <si>
    <t>21:0241:000116:0003:0001:00</t>
  </si>
  <si>
    <t>078B  :943003:00:------:--</t>
  </si>
  <si>
    <t>21:1011:000131</t>
  </si>
  <si>
    <t>21:0241:000117</t>
  </si>
  <si>
    <t>21:0241:000117:0003:0001:00</t>
  </si>
  <si>
    <t>078B  :943004:00:------:--</t>
  </si>
  <si>
    <t>21:1011:000132</t>
  </si>
  <si>
    <t>21:0241:000118</t>
  </si>
  <si>
    <t>21:0241:000118:0003:0001:00</t>
  </si>
  <si>
    <t>078B  :943005:00:------:--</t>
  </si>
  <si>
    <t>21:1011:000133</t>
  </si>
  <si>
    <t>21:0241:000119</t>
  </si>
  <si>
    <t>21:0241:000119:0003:0001:00</t>
  </si>
  <si>
    <t>078B  :943006:00:------:--</t>
  </si>
  <si>
    <t>21:1011:000134</t>
  </si>
  <si>
    <t>21:0241:000120</t>
  </si>
  <si>
    <t>21:0241:000120:0003:0001:00</t>
  </si>
  <si>
    <t>078B  :943007:00:------:--</t>
  </si>
  <si>
    <t>21:1011:000135</t>
  </si>
  <si>
    <t>21:0241:000121</t>
  </si>
  <si>
    <t>21:0241:000121:0003:0001:00</t>
  </si>
  <si>
    <t>078B  :943008:00:------:--</t>
  </si>
  <si>
    <t>21:1011:000136</t>
  </si>
  <si>
    <t>21:0241:000122</t>
  </si>
  <si>
    <t>21:0241:000122:0003:0001:00</t>
  </si>
  <si>
    <t>078B  :943009:00:------:--</t>
  </si>
  <si>
    <t>21:1011:000137</t>
  </si>
  <si>
    <t>21:0241:000123</t>
  </si>
  <si>
    <t>21:0241:000123:0003:0001:00</t>
  </si>
  <si>
    <t>078B  :943010:10:------:--</t>
  </si>
  <si>
    <t>21:1011:000138</t>
  </si>
  <si>
    <t>21:0241:000124</t>
  </si>
  <si>
    <t>21:0241:000124:0003:0001:00</t>
  </si>
  <si>
    <t>078B  :943011:20:943010:10</t>
  </si>
  <si>
    <t>21:1011:000139</t>
  </si>
  <si>
    <t>21:0241:000124:0004:0001:00</t>
  </si>
  <si>
    <t>078B  :943012:90</t>
  </si>
  <si>
    <t>21:1011:000140</t>
  </si>
  <si>
    <t>078B  :943013:00:------:--</t>
  </si>
  <si>
    <t>21:1011:000141</t>
  </si>
  <si>
    <t>21:0241:000125</t>
  </si>
  <si>
    <t>21:0241:000125:0003:0001:00</t>
  </si>
  <si>
    <t>078B  :943014:00:------:--</t>
  </si>
  <si>
    <t>21:1011:000142</t>
  </si>
  <si>
    <t>21:0241:000126</t>
  </si>
  <si>
    <t>21:0241:000126:0003:0001:00</t>
  </si>
  <si>
    <t>078B  :943015:00:------:--</t>
  </si>
  <si>
    <t>21:1011:000143</t>
  </si>
  <si>
    <t>21:0241:000127</t>
  </si>
  <si>
    <t>21:0241:000127:0003:0001:00</t>
  </si>
  <si>
    <t>078B  :943016:00:------:--</t>
  </si>
  <si>
    <t>21:1011:000144</t>
  </si>
  <si>
    <t>21:0241:000128</t>
  </si>
  <si>
    <t>21:0241:000128:0003:0001:00</t>
  </si>
  <si>
    <t>078B  :943017:00:------:--</t>
  </si>
  <si>
    <t>21:1011:000145</t>
  </si>
  <si>
    <t>21:0241:000129</t>
  </si>
  <si>
    <t>21:0241:000129:0003:0001:00</t>
  </si>
  <si>
    <t>078B  :943018:00:------:--</t>
  </si>
  <si>
    <t>21:1011:000146</t>
  </si>
  <si>
    <t>21:0241:000130</t>
  </si>
  <si>
    <t>21:0241:000130:0003:0001:00</t>
  </si>
  <si>
    <t>078B  :943019:00:------:--</t>
  </si>
  <si>
    <t>21:1011:000147</t>
  </si>
  <si>
    <t>21:0241:000131</t>
  </si>
  <si>
    <t>21:0241:000131:0003:0001:00</t>
  </si>
  <si>
    <t>078B  :943020:00:------:--</t>
  </si>
  <si>
    <t>21:1011:000148</t>
  </si>
  <si>
    <t>21:0241:000132</t>
  </si>
  <si>
    <t>21:0241:000132:0003:0001:00</t>
  </si>
  <si>
    <t>078B  :943022:10:------:--</t>
  </si>
  <si>
    <t>21:1011:000149</t>
  </si>
  <si>
    <t>21:0241:000133</t>
  </si>
  <si>
    <t>21:0241:000133:0003:0001:00</t>
  </si>
  <si>
    <t>078B  :943023:20:943022:10</t>
  </si>
  <si>
    <t>21:1011:000150</t>
  </si>
  <si>
    <t>21:0241:000133:0004:0001:00</t>
  </si>
  <si>
    <t>078B  :943024:00:------:--</t>
  </si>
  <si>
    <t>21:1011:000151</t>
  </si>
  <si>
    <t>21:0241:000134</t>
  </si>
  <si>
    <t>21:0241:000134:0003:0001:00</t>
  </si>
  <si>
    <t>078B  :943025:00:------:--</t>
  </si>
  <si>
    <t>21:1011:000152</t>
  </si>
  <si>
    <t>21:0241:000135</t>
  </si>
  <si>
    <t>21:0241:000135:0003:0001:00</t>
  </si>
  <si>
    <t>078B  :943026:00:------:--</t>
  </si>
  <si>
    <t>21:1011:000153</t>
  </si>
  <si>
    <t>21:0241:000136</t>
  </si>
  <si>
    <t>21:0241:000136:0003:0001:00</t>
  </si>
  <si>
    <t>078B  :943027:00:------:--</t>
  </si>
  <si>
    <t>21:1011:000154</t>
  </si>
  <si>
    <t>21:0241:000137</t>
  </si>
  <si>
    <t>21:0241:000137:0003:0001:00</t>
  </si>
  <si>
    <t>078B  :943028:00:------:--</t>
  </si>
  <si>
    <t>21:1011:000155</t>
  </si>
  <si>
    <t>21:0241:000138</t>
  </si>
  <si>
    <t>21:0241:000138:0003:0001:00</t>
  </si>
  <si>
    <t>078B  :943029:00:------:--</t>
  </si>
  <si>
    <t>21:1011:000156</t>
  </si>
  <si>
    <t>21:0241:000139</t>
  </si>
  <si>
    <t>21:0241:000139:0003:0001:00</t>
  </si>
  <si>
    <t>078B  :943030:00:------:--</t>
  </si>
  <si>
    <t>21:1011:000157</t>
  </si>
  <si>
    <t>21:0241:000140</t>
  </si>
  <si>
    <t>21:0241:000140:0003:0001:00</t>
  </si>
  <si>
    <t>078B  :943031:00:------:--</t>
  </si>
  <si>
    <t>21:1011:000158</t>
  </si>
  <si>
    <t>21:0241:000141</t>
  </si>
  <si>
    <t>21:0241:000141:0003:0001:00</t>
  </si>
  <si>
    <t>078B  :943032:00:------:--</t>
  </si>
  <si>
    <t>21:1011:000159</t>
  </si>
  <si>
    <t>21:0241:000142</t>
  </si>
  <si>
    <t>21:0241:000142:0003:0001:00</t>
  </si>
  <si>
    <t>078B  :943033:00:------:--</t>
  </si>
  <si>
    <t>21:1011:000160</t>
  </si>
  <si>
    <t>21:0241:000143</t>
  </si>
  <si>
    <t>21:0241:000143:0003:0001:00</t>
  </si>
  <si>
    <t>078B  :943034:00:------:--</t>
  </si>
  <si>
    <t>21:1011:000161</t>
  </si>
  <si>
    <t>21:0241:000144</t>
  </si>
  <si>
    <t>21:0241:000144:0003:0001:00</t>
  </si>
  <si>
    <t>078B  :943035:00:------:--</t>
  </si>
  <si>
    <t>21:1011:000162</t>
  </si>
  <si>
    <t>21:0241:000145</t>
  </si>
  <si>
    <t>21:0241:000145:0003:0001:00</t>
  </si>
  <si>
    <t>078B  :943036:90</t>
  </si>
  <si>
    <t>21:1011:000163</t>
  </si>
  <si>
    <t>078B  :943037:00:------:--</t>
  </si>
  <si>
    <t>21:1011:000164</t>
  </si>
  <si>
    <t>21:0241:000146</t>
  </si>
  <si>
    <t>21:0241:000146:0003:0001:00</t>
  </si>
  <si>
    <t>078B  :943038:00:------:--</t>
  </si>
  <si>
    <t>21:1011:000165</t>
  </si>
  <si>
    <t>21:0241:000147</t>
  </si>
  <si>
    <t>21:0241:000147:0003:0001:00</t>
  </si>
  <si>
    <t>078B  :943039:00:------:--</t>
  </si>
  <si>
    <t>21:1011:000166</t>
  </si>
  <si>
    <t>21:0241:000148</t>
  </si>
  <si>
    <t>21:0241:000148:0003:0001:00</t>
  </si>
  <si>
    <t>078B  :943040:00:------:--</t>
  </si>
  <si>
    <t>21:1011:000167</t>
  </si>
  <si>
    <t>21:0241:000149</t>
  </si>
  <si>
    <t>21:0241:000149:0003:0001:00</t>
  </si>
  <si>
    <t>078B  :943042:00:------:--</t>
  </si>
  <si>
    <t>21:1011:000168</t>
  </si>
  <si>
    <t>21:0241:000150</t>
  </si>
  <si>
    <t>21:0241:000150:0003:0001:00</t>
  </si>
  <si>
    <t>078B  :943043:00:------:--</t>
  </si>
  <si>
    <t>21:1011:000169</t>
  </si>
  <si>
    <t>21:0241:000151</t>
  </si>
  <si>
    <t>21:0241:000151:0003:0001:00</t>
  </si>
  <si>
    <t>078B  :943044:00:------:--</t>
  </si>
  <si>
    <t>21:1011:000170</t>
  </si>
  <si>
    <t>21:0241:000152</t>
  </si>
  <si>
    <t>21:0241:000152:0003:0001:00</t>
  </si>
  <si>
    <t>078B  :943045:00:------:--</t>
  </si>
  <si>
    <t>21:1011:000171</t>
  </si>
  <si>
    <t>21:0241:000153</t>
  </si>
  <si>
    <t>21:0241:000153:0003:0001:00</t>
  </si>
  <si>
    <t>078B  :943046:00:------:--</t>
  </si>
  <si>
    <t>21:1011:000172</t>
  </si>
  <si>
    <t>21:0241:000154</t>
  </si>
  <si>
    <t>21:0241:000154:0003:0001:00</t>
  </si>
  <si>
    <t>078B  :943047:00:------:--</t>
  </si>
  <si>
    <t>21:1011:000173</t>
  </si>
  <si>
    <t>21:0241:000155</t>
  </si>
  <si>
    <t>21:0241:000155:0003:0001:00</t>
  </si>
  <si>
    <t>078B  :943048:00:------:--</t>
  </si>
  <si>
    <t>21:1011:000174</t>
  </si>
  <si>
    <t>21:0241:000156</t>
  </si>
  <si>
    <t>21:0241:000156:0003:0001:00</t>
  </si>
  <si>
    <t>078B  :943049:00:------:--</t>
  </si>
  <si>
    <t>21:1011:000175</t>
  </si>
  <si>
    <t>21:0241:000157</t>
  </si>
  <si>
    <t>21:0241:000157:0003:0001:00</t>
  </si>
  <si>
    <t>078B  :943050:10:------:--</t>
  </si>
  <si>
    <t>21:1011:000176</t>
  </si>
  <si>
    <t>21:0241:000158</t>
  </si>
  <si>
    <t>21:0241:000158:0003:0001:00</t>
  </si>
  <si>
    <t>078B  :943051:20:943050:10</t>
  </si>
  <si>
    <t>21:1011:000177</t>
  </si>
  <si>
    <t>21:0241:000158:0004:0001:00</t>
  </si>
  <si>
    <t>078B  :943052:00:------:--</t>
  </si>
  <si>
    <t>21:1011:000178</t>
  </si>
  <si>
    <t>21:0241:000159</t>
  </si>
  <si>
    <t>21:0241:000159:0003:0001:00</t>
  </si>
  <si>
    <t>078B  :943053:00:------:--</t>
  </si>
  <si>
    <t>21:1011:000179</t>
  </si>
  <si>
    <t>21:0241:000160</t>
  </si>
  <si>
    <t>21:0241:000160:0003:0001:00</t>
  </si>
  <si>
    <t>078B  :943054:00:------:--</t>
  </si>
  <si>
    <t>21:1011:000180</t>
  </si>
  <si>
    <t>21:0241:000161</t>
  </si>
  <si>
    <t>21:0241:000161:0003:0001:00</t>
  </si>
  <si>
    <t>078B  :943055:00:------:--</t>
  </si>
  <si>
    <t>21:1011:000181</t>
  </si>
  <si>
    <t>21:0241:000162</t>
  </si>
  <si>
    <t>21:0241:000162:0003:0001:00</t>
  </si>
  <si>
    <t>078B  :943056:90</t>
  </si>
  <si>
    <t>21:1011:000182</t>
  </si>
  <si>
    <t>078B  :947002:00:------:--</t>
  </si>
  <si>
    <t>21:1011:000183</t>
  </si>
  <si>
    <t>21:0241:000163</t>
  </si>
  <si>
    <t>21:0241:000163:0003:0001:00</t>
  </si>
  <si>
    <t>078B  :947003:00:------:--</t>
  </si>
  <si>
    <t>21:1011:000184</t>
  </si>
  <si>
    <t>21:0241:000164</t>
  </si>
  <si>
    <t>21:0241:000164:0003:0001:00</t>
  </si>
  <si>
    <t>078B  :947004:10:------:--</t>
  </si>
  <si>
    <t>21:1011:000185</t>
  </si>
  <si>
    <t>21:0241:000165</t>
  </si>
  <si>
    <t>21:0241:000165:0003:0001:00</t>
  </si>
  <si>
    <t>078B  :947005:20:947004:10</t>
  </si>
  <si>
    <t>21:1011:000186</t>
  </si>
  <si>
    <t>21:0241:000165:0004:0001:00</t>
  </si>
  <si>
    <t>078B  :947006:00:------:--</t>
  </si>
  <si>
    <t>21:1011:000187</t>
  </si>
  <si>
    <t>21:0241:000166</t>
  </si>
  <si>
    <t>21:0241:000166:0003:0001:00</t>
  </si>
  <si>
    <t>078B  :947007:00:------:--</t>
  </si>
  <si>
    <t>21:1011:000188</t>
  </si>
  <si>
    <t>21:0241:000167</t>
  </si>
  <si>
    <t>21:0241:000167:0003:0001:00</t>
  </si>
  <si>
    <t>078B  :947008:00:------:--</t>
  </si>
  <si>
    <t>21:1011:000189</t>
  </si>
  <si>
    <t>21:0241:000168</t>
  </si>
  <si>
    <t>21:0241:000168:0003:0001:00</t>
  </si>
  <si>
    <t>078B  :947009:90</t>
  </si>
  <si>
    <t>21:1011:000190</t>
  </si>
  <si>
    <t>078B  :947010:00:------:--</t>
  </si>
  <si>
    <t>21:1011:000191</t>
  </si>
  <si>
    <t>21:0241:000169</t>
  </si>
  <si>
    <t>21:0241:000169:0003:0001:00</t>
  </si>
  <si>
    <t>078B  :947011:00:------:--</t>
  </si>
  <si>
    <t>21:1011:000192</t>
  </si>
  <si>
    <t>21:0241:000170</t>
  </si>
  <si>
    <t>21:0241:000170:0003:0001:00</t>
  </si>
  <si>
    <t>078B  :947012:00:------:--</t>
  </si>
  <si>
    <t>21:1011:000193</t>
  </si>
  <si>
    <t>21:0241:000171</t>
  </si>
  <si>
    <t>21:0241:000171:0003:0001:00</t>
  </si>
  <si>
    <t>078B  :947013:00:------:--</t>
  </si>
  <si>
    <t>21:1011:000194</t>
  </si>
  <si>
    <t>21:0241:000172</t>
  </si>
  <si>
    <t>21:0241:000172:0003:0001:00</t>
  </si>
  <si>
    <t>078B  :947014:00:------:--</t>
  </si>
  <si>
    <t>21:1011:000195</t>
  </si>
  <si>
    <t>21:0241:000173</t>
  </si>
  <si>
    <t>21:0241:000173:0003:0001:00</t>
  </si>
  <si>
    <t>078B  :947015:00:------:--</t>
  </si>
  <si>
    <t>21:1011:000196</t>
  </si>
  <si>
    <t>21:0241:000174</t>
  </si>
  <si>
    <t>21:0241:000174:0003:0001:00</t>
  </si>
  <si>
    <t>078B  :947016:00:------:--</t>
  </si>
  <si>
    <t>21:1011:000197</t>
  </si>
  <si>
    <t>21:0241:000175</t>
  </si>
  <si>
    <t>21:0241:000175:0003:0001:00</t>
  </si>
  <si>
    <t>078B  :947017:00:------:--</t>
  </si>
  <si>
    <t>21:1011:000198</t>
  </si>
  <si>
    <t>21:0241:000176</t>
  </si>
  <si>
    <t>21:0241:000176:0003:0001:00</t>
  </si>
  <si>
    <t>078B  :947018:00:------:--</t>
  </si>
  <si>
    <t>21:1011:000199</t>
  </si>
  <si>
    <t>21:0241:000177</t>
  </si>
  <si>
    <t>21:0241:000177:0003:0001:00</t>
  </si>
  <si>
    <t>078B  :947019:00:------:--</t>
  </si>
  <si>
    <t>21:1011:000200</t>
  </si>
  <si>
    <t>21:0241:000178</t>
  </si>
  <si>
    <t>21:0241:000178:0003:0001:00</t>
  </si>
  <si>
    <t>078B  :947020:00:------:--</t>
  </si>
  <si>
    <t>21:1011:000201</t>
  </si>
  <si>
    <t>21:0241:000179</t>
  </si>
  <si>
    <t>21:0241:000179:0003:0001:00</t>
  </si>
  <si>
    <t>078B  :947022:00:------:--</t>
  </si>
  <si>
    <t>21:1011:000202</t>
  </si>
  <si>
    <t>21:0241:000180</t>
  </si>
  <si>
    <t>21:0241:000180:0003:0001:00</t>
  </si>
  <si>
    <t>078B  :947023:00:------:--</t>
  </si>
  <si>
    <t>21:1011:000203</t>
  </si>
  <si>
    <t>21:0241:000181</t>
  </si>
  <si>
    <t>21:0241:000181:0003:0001:00</t>
  </si>
  <si>
    <t>078B  :947024:00:------:--</t>
  </si>
  <si>
    <t>21:1011:000204</t>
  </si>
  <si>
    <t>21:0241:000182</t>
  </si>
  <si>
    <t>21:0241:000182:0003:0001:00</t>
  </si>
  <si>
    <t>078B  :947025:00:------:--</t>
  </si>
  <si>
    <t>21:1011:000205</t>
  </si>
  <si>
    <t>21:0241:000183</t>
  </si>
  <si>
    <t>21:0241:000183:0003:0001:00</t>
  </si>
  <si>
    <t>078B  :947026:00:------:--</t>
  </si>
  <si>
    <t>21:1011:000206</t>
  </si>
  <si>
    <t>21:0241:000184</t>
  </si>
  <si>
    <t>21:0241:000184:0003:0001:00</t>
  </si>
  <si>
    <t>078B  :947027:10:------:--</t>
  </si>
  <si>
    <t>21:1011:000207</t>
  </si>
  <si>
    <t>21:0241:000185</t>
  </si>
  <si>
    <t>21:0241:000185:0003:0001:00</t>
  </si>
  <si>
    <t>078B  :947028:20:947027:10</t>
  </si>
  <si>
    <t>21:1011:000208</t>
  </si>
  <si>
    <t>21:0241:000185:0004:0001:00</t>
  </si>
  <si>
    <t>078B  :947029:00:------:--</t>
  </si>
  <si>
    <t>21:1011:000209</t>
  </si>
  <si>
    <t>21:0241:000186</t>
  </si>
  <si>
    <t>21:0241:000186:0003:0001:00</t>
  </si>
  <si>
    <t>078B  :947030:00:------:--</t>
  </si>
  <si>
    <t>21:1011:000210</t>
  </si>
  <si>
    <t>21:0241:000187</t>
  </si>
  <si>
    <t>21:0241:000187:0003:0001:00</t>
  </si>
  <si>
    <t>078B  :947031:00:------:--</t>
  </si>
  <si>
    <t>21:1011:000211</t>
  </si>
  <si>
    <t>21:0241:000188</t>
  </si>
  <si>
    <t>21:0241:000188:0003:0001:00</t>
  </si>
  <si>
    <t>078B  :947032:90</t>
  </si>
  <si>
    <t>21:1011:000212</t>
  </si>
  <si>
    <t>078B  :947033:00:------:--</t>
  </si>
  <si>
    <t>21:1011:000213</t>
  </si>
  <si>
    <t>21:0241:000189</t>
  </si>
  <si>
    <t>21:0241:000189:0003:0001:00</t>
  </si>
  <si>
    <t>078B  :947034:00:------:--</t>
  </si>
  <si>
    <t>21:1011:000214</t>
  </si>
  <si>
    <t>21:0241:000190</t>
  </si>
  <si>
    <t>21:0241:000190:0003:0001:00</t>
  </si>
  <si>
    <t>078B  :947035:00:------:--</t>
  </si>
  <si>
    <t>21:1011:000215</t>
  </si>
  <si>
    <t>21:0241:000191</t>
  </si>
  <si>
    <t>21:0241:000191:0003:0001:00</t>
  </si>
  <si>
    <t>078B  :947036:00:------:--</t>
  </si>
  <si>
    <t>21:1011:000216</t>
  </si>
  <si>
    <t>21:0241:000192</t>
  </si>
  <si>
    <t>21:0241:000192:0003:0001:00</t>
  </si>
  <si>
    <t>078B  :947037:00:------:--</t>
  </si>
  <si>
    <t>21:1011:000217</t>
  </si>
  <si>
    <t>21:0241:000193</t>
  </si>
  <si>
    <t>21:0241:000193:0003:0001:00</t>
  </si>
  <si>
    <t>078B  :947038:00:------:--</t>
  </si>
  <si>
    <t>21:1011:000218</t>
  </si>
  <si>
    <t>21:0241:000194</t>
  </si>
  <si>
    <t>21:0241:000194:0003:0001:00</t>
  </si>
  <si>
    <t>078B  :947039:00:------:--</t>
  </si>
  <si>
    <t>21:1011:000219</t>
  </si>
  <si>
    <t>21:0241:000195</t>
  </si>
  <si>
    <t>21:0241:000195:0003:0001:00</t>
  </si>
  <si>
    <t>078B  :947040:00:------:--</t>
  </si>
  <si>
    <t>21:1011:000220</t>
  </si>
  <si>
    <t>21:0241:000196</t>
  </si>
  <si>
    <t>21:0241:000196:0003:0001:00</t>
  </si>
  <si>
    <t>078B  :947042:00:------:--</t>
  </si>
  <si>
    <t>21:1011:000221</t>
  </si>
  <si>
    <t>21:0241:000197</t>
  </si>
  <si>
    <t>21:0241:000197:0003:0001:00</t>
  </si>
  <si>
    <t>078B  :947043:00:------:--</t>
  </si>
  <si>
    <t>21:1011:000222</t>
  </si>
  <si>
    <t>21:0241:000198</t>
  </si>
  <si>
    <t>21:0241:000198:0003:0001:00</t>
  </si>
  <si>
    <t>078B  :947044:10:------:--</t>
  </si>
  <si>
    <t>21:1011:000223</t>
  </si>
  <si>
    <t>21:0241:000199</t>
  </si>
  <si>
    <t>21:0241:000199:0003:0001:00</t>
  </si>
  <si>
    <t>078B  :947045:20:947044:10</t>
  </si>
  <si>
    <t>21:1011:000224</t>
  </si>
  <si>
    <t>21:0241:000199:0004:0001:00</t>
  </si>
  <si>
    <t>078B  :947046:90</t>
  </si>
  <si>
    <t>21:1011:000225</t>
  </si>
  <si>
    <t>078B  :947047:00:------:--</t>
  </si>
  <si>
    <t>21:1011:000226</t>
  </si>
  <si>
    <t>21:0241:000200</t>
  </si>
  <si>
    <t>21:0241:000200:0003:0001:00</t>
  </si>
  <si>
    <t>078B  :947048:00:------:--</t>
  </si>
  <si>
    <t>21:1011:000227</t>
  </si>
  <si>
    <t>21:0241:000201</t>
  </si>
  <si>
    <t>21:0241:000201:0003:0001:00</t>
  </si>
  <si>
    <t>078B  :947049:00:------:--</t>
  </si>
  <si>
    <t>21:1011:000228</t>
  </si>
  <si>
    <t>21:0241:000202</t>
  </si>
  <si>
    <t>21:0241:000202:0003:0001:00</t>
  </si>
  <si>
    <t>078B  :947050:00:------:--</t>
  </si>
  <si>
    <t>21:1011:000229</t>
  </si>
  <si>
    <t>21:0241:000203</t>
  </si>
  <si>
    <t>21:0241:000203:0003:0001:00</t>
  </si>
  <si>
    <t>078B  :947051:00:------:--</t>
  </si>
  <si>
    <t>21:1011:000230</t>
  </si>
  <si>
    <t>21:0241:000204</t>
  </si>
  <si>
    <t>21:0241:000204:0003:0001:00</t>
  </si>
  <si>
    <t>078B  :947052:00:------:--</t>
  </si>
  <si>
    <t>21:1011:000231</t>
  </si>
  <si>
    <t>21:0241:000205</t>
  </si>
  <si>
    <t>21:0241:000205:0003:0001:00</t>
  </si>
  <si>
    <t>078B  :947053:00:------:--</t>
  </si>
  <si>
    <t>21:1011:000232</t>
  </si>
  <si>
    <t>21:0241:000206</t>
  </si>
  <si>
    <t>21:0241:000206:0003:0001:00</t>
  </si>
  <si>
    <t>078B  :947054:00:------:--</t>
  </si>
  <si>
    <t>21:1011:000233</t>
  </si>
  <si>
    <t>21:0241:000207</t>
  </si>
  <si>
    <t>21:0241:000207:0003:0001:00</t>
  </si>
  <si>
    <t>078B  :947055:00:------:--</t>
  </si>
  <si>
    <t>21:1011:000234</t>
  </si>
  <si>
    <t>21:0241:000208</t>
  </si>
  <si>
    <t>21:0241:000208:0003:0001:00</t>
  </si>
  <si>
    <t>078B  :947056:00:------:--</t>
  </si>
  <si>
    <t>21:1011:000235</t>
  </si>
  <si>
    <t>21:0241:000209</t>
  </si>
  <si>
    <t>21:0241:000209:0003:0001:00</t>
  </si>
  <si>
    <t>078B  :947057:00:------:--</t>
  </si>
  <si>
    <t>21:1011:000236</t>
  </si>
  <si>
    <t>21:0241:000210</t>
  </si>
  <si>
    <t>21:0241:000210:0003:0001:00</t>
  </si>
  <si>
    <t>078B  :947058:00:------:--</t>
  </si>
  <si>
    <t>21:1011:000237</t>
  </si>
  <si>
    <t>21:0241:000211</t>
  </si>
  <si>
    <t>21:0241:000211:0003:0001:00</t>
  </si>
  <si>
    <t>078B  :947059:00:------:--</t>
  </si>
  <si>
    <t>21:1011:000238</t>
  </si>
  <si>
    <t>21:0241:000212</t>
  </si>
  <si>
    <t>21:0241:000212:0003:0001:00</t>
  </si>
  <si>
    <t>078B  :947060:00:------:--</t>
  </si>
  <si>
    <t>21:1011:000239</t>
  </si>
  <si>
    <t>21:0241:000213</t>
  </si>
  <si>
    <t>21:0241:000213:0003:0001:00</t>
  </si>
  <si>
    <t>078B  :947062:00:------:--</t>
  </si>
  <si>
    <t>21:1011:000240</t>
  </si>
  <si>
    <t>21:0241:000214</t>
  </si>
  <si>
    <t>21:0241:000214:0003:0001:00</t>
  </si>
  <si>
    <t>078B  :947063:00:------:--</t>
  </si>
  <si>
    <t>21:1011:000241</t>
  </si>
  <si>
    <t>21:0241:000215</t>
  </si>
  <si>
    <t>21:0241:000215:0003:0001:00</t>
  </si>
  <si>
    <t>078B  :947064:10:------:--</t>
  </si>
  <si>
    <t>21:1011:000242</t>
  </si>
  <si>
    <t>21:0241:000216</t>
  </si>
  <si>
    <t>21:0241:000216:0003:0001:00</t>
  </si>
  <si>
    <t>078B  :947065:20:947064:10</t>
  </si>
  <si>
    <t>21:1011:000243</t>
  </si>
  <si>
    <t>21:0241:000216:0004:0001:00</t>
  </si>
  <si>
    <t>078B  :947066:00:------:--</t>
  </si>
  <si>
    <t>21:1011:000244</t>
  </si>
  <si>
    <t>21:0241:000217</t>
  </si>
  <si>
    <t>21:0241:000217:0003:0001:00</t>
  </si>
  <si>
    <t>078B  :947067:00:------:--</t>
  </si>
  <si>
    <t>21:1011:000245</t>
  </si>
  <si>
    <t>21:0241:000218</t>
  </si>
  <si>
    <t>21:0241:000218:0003:0001:00</t>
  </si>
  <si>
    <t>078B  :947068:00:------:--</t>
  </si>
  <si>
    <t>21:1011:000246</t>
  </si>
  <si>
    <t>21:0241:000219</t>
  </si>
  <si>
    <t>21:0241:000219:0003:0001:00</t>
  </si>
  <si>
    <t>078B  :947069:00:------:--</t>
  </si>
  <si>
    <t>21:1011:000247</t>
  </si>
  <si>
    <t>21:0241:000220</t>
  </si>
  <si>
    <t>21:0241:000220:0003:0001:00</t>
  </si>
  <si>
    <t>078B  :947070:00:------:--</t>
  </si>
  <si>
    <t>21:1011:000248</t>
  </si>
  <si>
    <t>21:0241:000221</t>
  </si>
  <si>
    <t>21:0241:000221:0003:0001:00</t>
  </si>
  <si>
    <t>078B  :947071:00:------:--</t>
  </si>
  <si>
    <t>21:1011:000249</t>
  </si>
  <si>
    <t>21:0241:000222</t>
  </si>
  <si>
    <t>21:0241:000222:0003:0001:00</t>
  </si>
  <si>
    <t>078B  :947072:00:------:--</t>
  </si>
  <si>
    <t>21:1011:000250</t>
  </si>
  <si>
    <t>21:0241:000223</t>
  </si>
  <si>
    <t>21:0241:000223:0003:0001:00</t>
  </si>
  <si>
    <t>078B  :947073:90</t>
  </si>
  <si>
    <t>21:1011:000251</t>
  </si>
  <si>
    <t>087E  :942002:00:------:--</t>
  </si>
  <si>
    <t>21:1011:000252</t>
  </si>
  <si>
    <t>21:0241:000224</t>
  </si>
  <si>
    <t>21:0241:000224:0003:0001:00</t>
  </si>
  <si>
    <t>087E  :942003:00:------:--</t>
  </si>
  <si>
    <t>21:1011:000253</t>
  </si>
  <si>
    <t>21:0241:000225</t>
  </si>
  <si>
    <t>21:0241:000225:0003:0001:00</t>
  </si>
  <si>
    <t>087E  :942004:00:------:--</t>
  </si>
  <si>
    <t>21:1011:000254</t>
  </si>
  <si>
    <t>21:0241:000226</t>
  </si>
  <si>
    <t>21:0241:000226:0003:0001:00</t>
  </si>
  <si>
    <t>087E  :942005:00:------:--</t>
  </si>
  <si>
    <t>21:1011:000255</t>
  </si>
  <si>
    <t>21:0241:000227</t>
  </si>
  <si>
    <t>21:0241:000227:0003:0001:00</t>
  </si>
  <si>
    <t>087E  :942006:00:------:--</t>
  </si>
  <si>
    <t>21:1011:000256</t>
  </si>
  <si>
    <t>21:0241:000228</t>
  </si>
  <si>
    <t>21:0241:000228:0003:0001:00</t>
  </si>
  <si>
    <t>087E  :942007:00:------:--</t>
  </si>
  <si>
    <t>21:1011:000257</t>
  </si>
  <si>
    <t>21:0241:000229</t>
  </si>
  <si>
    <t>21:0241:000229:0003:0001:00</t>
  </si>
  <si>
    <t>087E  :942008:00:------:--</t>
  </si>
  <si>
    <t>21:1011:000258</t>
  </si>
  <si>
    <t>21:0241:000230</t>
  </si>
  <si>
    <t>21:0241:000230:0003:0001:00</t>
  </si>
  <si>
    <t>087E  :942009:10:------:--</t>
  </si>
  <si>
    <t>21:1011:000259</t>
  </si>
  <si>
    <t>21:0241:000231</t>
  </si>
  <si>
    <t>21:0241:000231:0003:0001:00</t>
  </si>
  <si>
    <t>087E  :942010:20:942009:10</t>
  </si>
  <si>
    <t>21:1011:000260</t>
  </si>
  <si>
    <t>21:0241:000231:0004:0001:00</t>
  </si>
  <si>
    <t>087E  :942011:00:------:--</t>
  </si>
  <si>
    <t>21:1011:000261</t>
  </si>
  <si>
    <t>21:0241:000232</t>
  </si>
  <si>
    <t>21:0241:000232:0003:0001:00</t>
  </si>
  <si>
    <t>087E  :942012:00:------:--</t>
  </si>
  <si>
    <t>21:1011:000262</t>
  </si>
  <si>
    <t>21:0241:000233</t>
  </si>
  <si>
    <t>21:0241:000233:0003:0001:00</t>
  </si>
  <si>
    <t>087E  :942013:90</t>
  </si>
  <si>
    <t>21:1011:000263</t>
  </si>
  <si>
    <t>087E  :942014:00:------:--</t>
  </si>
  <si>
    <t>21:1011:000264</t>
  </si>
  <si>
    <t>21:0241:000234</t>
  </si>
  <si>
    <t>21:0241:000234:0003:0001:00</t>
  </si>
  <si>
    <t>087E  :942015:00:------:--</t>
  </si>
  <si>
    <t>21:1011:000265</t>
  </si>
  <si>
    <t>21:0241:000235</t>
  </si>
  <si>
    <t>21:0241:000235:0003:0001:00</t>
  </si>
  <si>
    <t>087E  :942016:00:------:--</t>
  </si>
  <si>
    <t>21:1011:000266</t>
  </si>
  <si>
    <t>21:0241:000236</t>
  </si>
  <si>
    <t>21:0241:000236:0003:0001:00</t>
  </si>
  <si>
    <t>087E  :942017:00:------:--</t>
  </si>
  <si>
    <t>21:1011:000267</t>
  </si>
  <si>
    <t>21:0241:000237</t>
  </si>
  <si>
    <t>21:0241:000237:0003:0001:00</t>
  </si>
  <si>
    <t>087E  :942018:00:------:--</t>
  </si>
  <si>
    <t>21:1011:000268</t>
  </si>
  <si>
    <t>21:0241:000238</t>
  </si>
  <si>
    <t>21:0241:000238:0003:0001:00</t>
  </si>
  <si>
    <t>087E  :942019:00:------:--</t>
  </si>
  <si>
    <t>21:1011:000269</t>
  </si>
  <si>
    <t>21:0241:000239</t>
  </si>
  <si>
    <t>21:0241:000239:0003:0001:00</t>
  </si>
  <si>
    <t>087E  :942020:00:------:--</t>
  </si>
  <si>
    <t>21:1011:000270</t>
  </si>
  <si>
    <t>21:0241:000240</t>
  </si>
  <si>
    <t>21:0241:000240:0003:0001:00</t>
  </si>
  <si>
    <t>087E  :942022:00:------:--</t>
  </si>
  <si>
    <t>21:1011:000271</t>
  </si>
  <si>
    <t>21:0241:000241</t>
  </si>
  <si>
    <t>21:0241:000241:0003:0001:00</t>
  </si>
  <si>
    <t>087E  :942023:00:------:--</t>
  </si>
  <si>
    <t>21:1011:000272</t>
  </si>
  <si>
    <t>21:0241:000242</t>
  </si>
  <si>
    <t>21:0241:000242:0003:0001:00</t>
  </si>
  <si>
    <t>087E  :942024:10:------:--</t>
  </si>
  <si>
    <t>21:1011:000273</t>
  </si>
  <si>
    <t>21:0241:000243</t>
  </si>
  <si>
    <t>21:0241:000243:0003:0001:00</t>
  </si>
  <si>
    <t>087E  :942025:20:942024:10</t>
  </si>
  <si>
    <t>21:1011:000274</t>
  </si>
  <si>
    <t>21:0241:000243:0004:0001:00</t>
  </si>
  <si>
    <t>087E  :942026:00:------:--</t>
  </si>
  <si>
    <t>21:1011:000275</t>
  </si>
  <si>
    <t>21:0241:000244</t>
  </si>
  <si>
    <t>21:0241:000244:0003:0001:00</t>
  </si>
  <si>
    <t>087E  :942027:00:------:--</t>
  </si>
  <si>
    <t>21:1011:000276</t>
  </si>
  <si>
    <t>21:0241:000245</t>
  </si>
  <si>
    <t>21:0241:000245:0003:0001:00</t>
  </si>
  <si>
    <t>087E  :942028:00:------:--</t>
  </si>
  <si>
    <t>21:1011:000277</t>
  </si>
  <si>
    <t>21:0241:000246</t>
  </si>
  <si>
    <t>21:0241:000246:0003:0001:00</t>
  </si>
  <si>
    <t>087E  :942029:00:------:--</t>
  </si>
  <si>
    <t>21:1011:000278</t>
  </si>
  <si>
    <t>21:0241:000247</t>
  </si>
  <si>
    <t>21:0241:000247:0003:0001:00</t>
  </si>
  <si>
    <t>087E  :942030:00:------:--</t>
  </si>
  <si>
    <t>21:1011:000279</t>
  </si>
  <si>
    <t>21:0241:000248</t>
  </si>
  <si>
    <t>21:0241:000248:0003:0001:00</t>
  </si>
  <si>
    <t>087E  :942031:00:------:--</t>
  </si>
  <si>
    <t>21:1011:000280</t>
  </si>
  <si>
    <t>21:0241:000249</t>
  </si>
  <si>
    <t>21:0241:000249:0003:0001:00</t>
  </si>
  <si>
    <t>087E  :942032:00:------:--</t>
  </si>
  <si>
    <t>21:1011:000281</t>
  </si>
  <si>
    <t>21:0241:000250</t>
  </si>
  <si>
    <t>21:0241:000250:0003:0001:00</t>
  </si>
  <si>
    <t>087E  :942033:90</t>
  </si>
  <si>
    <t>21:1011:000282</t>
  </si>
  <si>
    <t>087E  :942034:00:------:--</t>
  </si>
  <si>
    <t>21:1011:000283</t>
  </si>
  <si>
    <t>21:0241:000251</t>
  </si>
  <si>
    <t>21:0241:000251:0003:0001:00</t>
  </si>
  <si>
    <t>087E  :942035:00:------:--</t>
  </si>
  <si>
    <t>21:1011:000284</t>
  </si>
  <si>
    <t>21:0241:000252</t>
  </si>
  <si>
    <t>21:0241:000252:0003:0001:00</t>
  </si>
  <si>
    <t>087E  :942036:00:------:--</t>
  </si>
  <si>
    <t>21:1011:000285</t>
  </si>
  <si>
    <t>21:0241:000253</t>
  </si>
  <si>
    <t>21:0241:000253:0003:0001:00</t>
  </si>
  <si>
    <t>087E  :942037:00:------:--</t>
  </si>
  <si>
    <t>21:1011:000286</t>
  </si>
  <si>
    <t>21:0241:000254</t>
  </si>
  <si>
    <t>21:0241:000254:0003:0001:00</t>
  </si>
  <si>
    <t>087E  :942038:00:------:--</t>
  </si>
  <si>
    <t>21:1011:000287</t>
  </si>
  <si>
    <t>21:0241:000255</t>
  </si>
  <si>
    <t>21:0241:000255:0003:0001:00</t>
  </si>
  <si>
    <t>087E  :942039:00:------:--</t>
  </si>
  <si>
    <t>21:1011:000288</t>
  </si>
  <si>
    <t>21:0241:000256</t>
  </si>
  <si>
    <t>21:0241:000256:0003:0001:00</t>
  </si>
  <si>
    <t>087E  :942040:00:------:--</t>
  </si>
  <si>
    <t>21:1011:000289</t>
  </si>
  <si>
    <t>21:0241:000257</t>
  </si>
  <si>
    <t>21:0241:000257:0003:0001:00</t>
  </si>
  <si>
    <t>087E  :942042:90</t>
  </si>
  <si>
    <t>21:1011:000290</t>
  </si>
  <si>
    <t>087E  :942043:00:------:--</t>
  </si>
  <si>
    <t>21:1011:000291</t>
  </si>
  <si>
    <t>21:0241:000258</t>
  </si>
  <si>
    <t>21:0241:000258:0003:0001:00</t>
  </si>
  <si>
    <t>087E  :942044:00:------:--</t>
  </si>
  <si>
    <t>21:1011:000292</t>
  </si>
  <si>
    <t>21:0241:000259</t>
  </si>
  <si>
    <t>21:0241:000259:0003:0001:00</t>
  </si>
  <si>
    <t>087E  :942045:00:------:--</t>
  </si>
  <si>
    <t>21:1011:000293</t>
  </si>
  <si>
    <t>21:0241:000260</t>
  </si>
  <si>
    <t>21:0241:000260:0003:0001:00</t>
  </si>
  <si>
    <t>087E  :942046:00:------:--</t>
  </si>
  <si>
    <t>21:1011:000294</t>
  </si>
  <si>
    <t>21:0241:000261</t>
  </si>
  <si>
    <t>21:0241:000261:0003:0001:00</t>
  </si>
  <si>
    <t>087E  :942047:00:------:--</t>
  </si>
  <si>
    <t>21:1011:000295</t>
  </si>
  <si>
    <t>21:0241:000262</t>
  </si>
  <si>
    <t>21:0241:000262:0003:0001:00</t>
  </si>
  <si>
    <t>087E  :942048:00:------:--</t>
  </si>
  <si>
    <t>21:1011:000296</t>
  </si>
  <si>
    <t>21:0241:000263</t>
  </si>
  <si>
    <t>21:0241:000263:0003:0001:00</t>
  </si>
  <si>
    <t>087E  :942049:00:------:--</t>
  </si>
  <si>
    <t>21:1011:000297</t>
  </si>
  <si>
    <t>21:0241:000264</t>
  </si>
  <si>
    <t>21:0241:000264:0003:0001:00</t>
  </si>
  <si>
    <t>087E  :942050:00:------:--</t>
  </si>
  <si>
    <t>21:1011:000298</t>
  </si>
  <si>
    <t>21:0241:000265</t>
  </si>
  <si>
    <t>21:0241:000265:0003:0001:00</t>
  </si>
  <si>
    <t>087E  :942051:00:------:--</t>
  </si>
  <si>
    <t>21:1011:000299</t>
  </si>
  <si>
    <t>21:0241:000266</t>
  </si>
  <si>
    <t>21:0241:000266:0003:0001:00</t>
  </si>
  <si>
    <t>087E  :942052:00:------:--</t>
  </si>
  <si>
    <t>21:1011:000300</t>
  </si>
  <si>
    <t>21:0241:000267</t>
  </si>
  <si>
    <t>21:0241:000267:0003:0001:00</t>
  </si>
  <si>
    <t>087E  :942053:00:------:--</t>
  </si>
  <si>
    <t>21:1011:000301</t>
  </si>
  <si>
    <t>21:0241:000268</t>
  </si>
  <si>
    <t>21:0241:000268:0003:0001:00</t>
  </si>
  <si>
    <t>087E  :942054:00:------:--</t>
  </si>
  <si>
    <t>21:1011:000302</t>
  </si>
  <si>
    <t>21:0241:000269</t>
  </si>
  <si>
    <t>21:0241:000269:0003:0001:00</t>
  </si>
  <si>
    <t>087E  :942055:10:------:--</t>
  </si>
  <si>
    <t>21:1011:000303</t>
  </si>
  <si>
    <t>21:0241:000270</t>
  </si>
  <si>
    <t>21:0241:000270:0003:0001:00</t>
  </si>
  <si>
    <t>087E  :942056:20:942055:10</t>
  </si>
  <si>
    <t>21:1011:000304</t>
  </si>
  <si>
    <t>21:0241:000270:0004:0001:00</t>
  </si>
  <si>
    <t>087E  :942057:00:------:--</t>
  </si>
  <si>
    <t>21:1011:000305</t>
  </si>
  <si>
    <t>21:0241:000271</t>
  </si>
  <si>
    <t>21:0241:000271:0003:0001:00</t>
  </si>
  <si>
    <t>087E  :942058:00:------:--</t>
  </si>
  <si>
    <t>21:1011:000306</t>
  </si>
  <si>
    <t>21:0241:000272</t>
  </si>
  <si>
    <t>21:0241:000272:0003:0001:00</t>
  </si>
  <si>
    <t>087E  :942059:00:------:--</t>
  </si>
  <si>
    <t>21:1011:000307</t>
  </si>
  <si>
    <t>21:0241:000273</t>
  </si>
  <si>
    <t>21:0241:000273:0003:0001:00</t>
  </si>
  <si>
    <t>087E  :942060:00:------:--</t>
  </si>
  <si>
    <t>21:1011:000308</t>
  </si>
  <si>
    <t>21:0241:000274</t>
  </si>
  <si>
    <t>21:0241:000274:0003:0001:00</t>
  </si>
  <si>
    <t>087E  :942062:00:------:--</t>
  </si>
  <si>
    <t>21:1011:000309</t>
  </si>
  <si>
    <t>21:0241:000275</t>
  </si>
  <si>
    <t>21:0241:000275:0003:0001:00</t>
  </si>
  <si>
    <t>087E  :942063:00:------:--</t>
  </si>
  <si>
    <t>21:1011:000310</t>
  </si>
  <si>
    <t>21:0241:000276</t>
  </si>
  <si>
    <t>21:0241:000276:0003:0001:00</t>
  </si>
  <si>
    <t>087E  :942064:00:------:--</t>
  </si>
  <si>
    <t>21:1011:000311</t>
  </si>
  <si>
    <t>21:0241:000277</t>
  </si>
  <si>
    <t>21:0241:000277:0003:0001:00</t>
  </si>
  <si>
    <t>087E  :942065:00:------:--</t>
  </si>
  <si>
    <t>21:1011:000312</t>
  </si>
  <si>
    <t>21:0241:000278</t>
  </si>
  <si>
    <t>21:0241:000278:0003:0001:00</t>
  </si>
  <si>
    <t>087E  :942066:00:------:--</t>
  </si>
  <si>
    <t>21:1011:000313</t>
  </si>
  <si>
    <t>21:0241:000279</t>
  </si>
  <si>
    <t>21:0241:000279:0003:0001:00</t>
  </si>
  <si>
    <t>087E  :942067:00:------:--</t>
  </si>
  <si>
    <t>21:1011:000314</t>
  </si>
  <si>
    <t>21:0241:000280</t>
  </si>
  <si>
    <t>21:0241:000280:0003:0001:00</t>
  </si>
  <si>
    <t>087E  :942068:00:------:--</t>
  </si>
  <si>
    <t>21:1011:000315</t>
  </si>
  <si>
    <t>21:0241:000281</t>
  </si>
  <si>
    <t>21:0241:000281:0003:0001:00</t>
  </si>
  <si>
    <t>087E  :942069:00:------:--</t>
  </si>
  <si>
    <t>21:1011:000316</t>
  </si>
  <si>
    <t>21:0241:000282</t>
  </si>
  <si>
    <t>21:0241:000282:0003:0001:00</t>
  </si>
  <si>
    <t>087E  :942070:00:------:--</t>
  </si>
  <si>
    <t>21:1011:000317</t>
  </si>
  <si>
    <t>21:0241:000283</t>
  </si>
  <si>
    <t>21:0241:000283:0003:0001:00</t>
  </si>
  <si>
    <t>087E  :942071:00:------:--</t>
  </si>
  <si>
    <t>21:1011:000318</t>
  </si>
  <si>
    <t>21:0241:000284</t>
  </si>
  <si>
    <t>21:0241:000284:0003:0001:00</t>
  </si>
  <si>
    <t>087E  :942072:10:------:--</t>
  </si>
  <si>
    <t>21:1011:000319</t>
  </si>
  <si>
    <t>21:0241:000285</t>
  </si>
  <si>
    <t>21:0241:000285:0003:0001:00</t>
  </si>
  <si>
    <t>087E  :942073:20:942072:10</t>
  </si>
  <si>
    <t>21:1011:000320</t>
  </si>
  <si>
    <t>21:0241:000285:0004:0001:00</t>
  </si>
  <si>
    <t>087E  :942074:00:------:--</t>
  </si>
  <si>
    <t>21:1011:000321</t>
  </si>
  <si>
    <t>21:0241:000286</t>
  </si>
  <si>
    <t>21:0241:000286:0003:0001:00</t>
  </si>
  <si>
    <t>087E  :942075:00:------:--</t>
  </si>
  <si>
    <t>21:1011:000322</t>
  </si>
  <si>
    <t>21:0241:000287</t>
  </si>
  <si>
    <t>21:0241:000287:0003:0001:00</t>
  </si>
  <si>
    <t>087E  :942076:00:------:--</t>
  </si>
  <si>
    <t>21:1011:000323</t>
  </si>
  <si>
    <t>21:0241:000288</t>
  </si>
  <si>
    <t>21:0241:000288:0003:0001:00</t>
  </si>
  <si>
    <t>087E  :942077:00:------:--</t>
  </si>
  <si>
    <t>21:1011:000324</t>
  </si>
  <si>
    <t>21:0241:000289</t>
  </si>
  <si>
    <t>21:0241:000289:0003:0001:00</t>
  </si>
  <si>
    <t>087E  :942078:90</t>
  </si>
  <si>
    <t>21:1011:000325</t>
  </si>
  <si>
    <t>087E  :942079:00:------:--</t>
  </si>
  <si>
    <t>21:1011:000326</t>
  </si>
  <si>
    <t>21:0241:000290</t>
  </si>
  <si>
    <t>21:0241:000290:0003:0001:00</t>
  </si>
  <si>
    <t>087E  :942080:00:------:--</t>
  </si>
  <si>
    <t>21:1011:000327</t>
  </si>
  <si>
    <t>21:0241:000291</t>
  </si>
  <si>
    <t>21:0241:000291:0003:0001:00</t>
  </si>
  <si>
    <t>087E  :942082:00:------:--</t>
  </si>
  <si>
    <t>21:1011:000328</t>
  </si>
  <si>
    <t>21:0241:000292</t>
  </si>
  <si>
    <t>21:0241:000292:0003:0001:00</t>
  </si>
  <si>
    <t>087E  :942083:00:------:--</t>
  </si>
  <si>
    <t>21:1011:000329</t>
  </si>
  <si>
    <t>21:0241:000293</t>
  </si>
  <si>
    <t>21:0241:000293:0003:0001:00</t>
  </si>
  <si>
    <t>087E  :942084:00:------:--</t>
  </si>
  <si>
    <t>21:1011:000330</t>
  </si>
  <si>
    <t>21:0241:000294</t>
  </si>
  <si>
    <t>21:0241:000294:0003:0001:00</t>
  </si>
  <si>
    <t>087E  :942085:00:------:--</t>
  </si>
  <si>
    <t>21:1011:000331</t>
  </si>
  <si>
    <t>21:0241:000295</t>
  </si>
  <si>
    <t>21:0241:000295:0003:0001:00</t>
  </si>
  <si>
    <t>087E  :942086:00:------:--</t>
  </si>
  <si>
    <t>21:1011:000332</t>
  </si>
  <si>
    <t>21:0241:000296</t>
  </si>
  <si>
    <t>21:0241:000296:0003:0001:00</t>
  </si>
  <si>
    <t>087E  :942087:90</t>
  </si>
  <si>
    <t>21:1011:000333</t>
  </si>
  <si>
    <t>087E  :942088:00:------:--</t>
  </si>
  <si>
    <t>21:1011:000334</t>
  </si>
  <si>
    <t>21:0241:000297</t>
  </si>
  <si>
    <t>21:0241:000297:0003:0001:00</t>
  </si>
  <si>
    <t>087E  :942089:00:------:--</t>
  </si>
  <si>
    <t>21:1011:000335</t>
  </si>
  <si>
    <t>21:0241:000298</t>
  </si>
  <si>
    <t>21:0241:000298:0003:0001:00</t>
  </si>
  <si>
    <t>087E  :942090:00:------:--</t>
  </si>
  <si>
    <t>21:1011:000336</t>
  </si>
  <si>
    <t>21:0241:000299</t>
  </si>
  <si>
    <t>21:0241:000299:0003:0001:00</t>
  </si>
  <si>
    <t>087E  :942091:00:------:--</t>
  </si>
  <si>
    <t>21:1011:000337</t>
  </si>
  <si>
    <t>21:0241:000300</t>
  </si>
  <si>
    <t>21:0241:000300:0003:0001:00</t>
  </si>
  <si>
    <t>087E  :943002:00:------:--</t>
  </si>
  <si>
    <t>21:1011:000338</t>
  </si>
  <si>
    <t>21:0241:000301</t>
  </si>
  <si>
    <t>21:0241:000301:0003:0001:00</t>
  </si>
  <si>
    <t>087E  :943003:00:------:--</t>
  </si>
  <si>
    <t>21:1011:000339</t>
  </si>
  <si>
    <t>21:0241:000302</t>
  </si>
  <si>
    <t>21:0241:000302:0003:0001:00</t>
  </si>
  <si>
    <t>087E  :943004:00:------:--</t>
  </si>
  <si>
    <t>21:1011:000340</t>
  </si>
  <si>
    <t>21:0241:000303</t>
  </si>
  <si>
    <t>21:0241:000303:0003:0001:00</t>
  </si>
  <si>
    <t>087E  :943005:00:------:--</t>
  </si>
  <si>
    <t>21:1011:000341</t>
  </si>
  <si>
    <t>21:0241:000304</t>
  </si>
  <si>
    <t>21:0241:000304:0003:0001:00</t>
  </si>
  <si>
    <t>087E  :943006:90</t>
  </si>
  <si>
    <t>21:1011:000342</t>
  </si>
  <si>
    <t>087E  :943007:00:------:--</t>
  </si>
  <si>
    <t>21:1011:000343</t>
  </si>
  <si>
    <t>21:0241:000305</t>
  </si>
  <si>
    <t>21:0241:000305:0003:0001:00</t>
  </si>
  <si>
    <t>087E  :943008:10:------:--</t>
  </si>
  <si>
    <t>21:1011:000344</t>
  </si>
  <si>
    <t>21:0241:000306</t>
  </si>
  <si>
    <t>21:0241:000306:0003:0001:00</t>
  </si>
  <si>
    <t>087E  :943009:20:943008:10</t>
  </si>
  <si>
    <t>21:1011:000345</t>
  </si>
  <si>
    <t>21:0241:000306:0004:0001:00</t>
  </si>
  <si>
    <t>087E  :943010:00:------:--</t>
  </si>
  <si>
    <t>21:1011:000346</t>
  </si>
  <si>
    <t>21:0241:000307</t>
  </si>
  <si>
    <t>21:0241:000307:0003:0001:00</t>
  </si>
  <si>
    <t>087E  :943011:00:------:--</t>
  </si>
  <si>
    <t>21:1011:000347</t>
  </si>
  <si>
    <t>21:0241:000308</t>
  </si>
  <si>
    <t>21:0241:000308:0003:0001:00</t>
  </si>
  <si>
    <t>087E  :943012:00:------:--</t>
  </si>
  <si>
    <t>21:1011:000348</t>
  </si>
  <si>
    <t>21:0241:000309</t>
  </si>
  <si>
    <t>21:0241:000309:0003:0001:00</t>
  </si>
  <si>
    <t>087E  :943013:00:------:--</t>
  </si>
  <si>
    <t>21:1011:000349</t>
  </si>
  <si>
    <t>21:0241:000310</t>
  </si>
  <si>
    <t>21:0241:000310:0003:0001:00</t>
  </si>
  <si>
    <t>087E  :943014:00:------:--</t>
  </si>
  <si>
    <t>21:1011:000350</t>
  </si>
  <si>
    <t>21:0241:000311</t>
  </si>
  <si>
    <t>21:0241:000311:0003:0001:00</t>
  </si>
  <si>
    <t>087E  :943015:00:------:--</t>
  </si>
  <si>
    <t>21:1011:000351</t>
  </si>
  <si>
    <t>21:0241:000312</t>
  </si>
  <si>
    <t>21:0241:000312:0003:0001:00</t>
  </si>
  <si>
    <t>087E  :943016:00:------:--</t>
  </si>
  <si>
    <t>21:1011:000352</t>
  </si>
  <si>
    <t>21:0241:000313</t>
  </si>
  <si>
    <t>21:0241:000313:0003:0001:00</t>
  </si>
  <si>
    <t>087E  :943017:00:------:--</t>
  </si>
  <si>
    <t>21:1011:000353</t>
  </si>
  <si>
    <t>21:0241:000314</t>
  </si>
  <si>
    <t>21:0241:000314:0003:0001:00</t>
  </si>
  <si>
    <t>087H  :942002:00:------:--</t>
  </si>
  <si>
    <t>21:1011:000354</t>
  </si>
  <si>
    <t>21:0241:000315</t>
  </si>
  <si>
    <t>21:0241:000315:0003:0001:00</t>
  </si>
  <si>
    <t>087H  :942003:00:------:--</t>
  </si>
  <si>
    <t>21:1011:000355</t>
  </si>
  <si>
    <t>21:0241:000316</t>
  </si>
  <si>
    <t>21:0241:000316:0003:0001:00</t>
  </si>
  <si>
    <t>087H  :942004:00:------:--</t>
  </si>
  <si>
    <t>21:1011:000356</t>
  </si>
  <si>
    <t>21:0241:000317</t>
  </si>
  <si>
    <t>21:0241:000317:0003:0001:00</t>
  </si>
  <si>
    <t>087H  :942005:00:------:--</t>
  </si>
  <si>
    <t>21:1011:000357</t>
  </si>
  <si>
    <t>21:0241:000318</t>
  </si>
  <si>
    <t>21:0241:000318:0003:0001:00</t>
  </si>
  <si>
    <t>087H  :942006:90</t>
  </si>
  <si>
    <t>21:1011:000358</t>
  </si>
  <si>
    <t>087H  :942007:00:------:--</t>
  </si>
  <si>
    <t>21:1011:000359</t>
  </si>
  <si>
    <t>21:0241:000319</t>
  </si>
  <si>
    <t>21:0241:000319:0003:0001:00</t>
  </si>
  <si>
    <t>087H  :942008:00:------:--</t>
  </si>
  <si>
    <t>21:1011:000360</t>
  </si>
  <si>
    <t>21:0241:000320</t>
  </si>
  <si>
    <t>21:0241:000320:0003:0001:00</t>
  </si>
  <si>
    <t>087H  :942009:00:------:--</t>
  </si>
  <si>
    <t>21:1011:000361</t>
  </si>
  <si>
    <t>21:0241:000321</t>
  </si>
  <si>
    <t>21:0241:000321:0003:0001:00</t>
  </si>
  <si>
    <t>087H  :942010:00:------:--</t>
  </si>
  <si>
    <t>21:1011:000362</t>
  </si>
  <si>
    <t>21:0241:000322</t>
  </si>
  <si>
    <t>21:0241:000322:0003:0001:00</t>
  </si>
  <si>
    <t>087H  :942011:00:------:--</t>
  </si>
  <si>
    <t>21:1011:000363</t>
  </si>
  <si>
    <t>21:0241:000323</t>
  </si>
  <si>
    <t>21:0241:000323:0003:0001:00</t>
  </si>
  <si>
    <t>087H  :942012:10:------:--</t>
  </si>
  <si>
    <t>21:1011:000364</t>
  </si>
  <si>
    <t>21:0241:000324</t>
  </si>
  <si>
    <t>21:0241:000324:0003:0001:00</t>
  </si>
  <si>
    <t>087H  :942013:20:942012:10</t>
  </si>
  <si>
    <t>21:1011:000365</t>
  </si>
  <si>
    <t>21:0241:000324:0004:0001:00</t>
  </si>
  <si>
    <t>087H  :942014:00:------:--</t>
  </si>
  <si>
    <t>21:1011:000366</t>
  </si>
  <si>
    <t>21:0241:000325</t>
  </si>
  <si>
    <t>21:0241:000325:0003:0001:00</t>
  </si>
  <si>
    <t>087H  :942015:00:------:--</t>
  </si>
  <si>
    <t>21:1011:000367</t>
  </si>
  <si>
    <t>21:0241:000326</t>
  </si>
  <si>
    <t>21:0241:000326:0003:0001:00</t>
  </si>
  <si>
    <t>087H  :942016:00:------:--</t>
  </si>
  <si>
    <t>21:1011:000368</t>
  </si>
  <si>
    <t>21:0241:000327</t>
  </si>
  <si>
    <t>21:0241:000327:0003:0001:00</t>
  </si>
  <si>
    <t>087H  :942017:00:------:--</t>
  </si>
  <si>
    <t>21:1011:000369</t>
  </si>
  <si>
    <t>21:0241:000328</t>
  </si>
  <si>
    <t>21:0241:000328:0003:0001:00</t>
  </si>
  <si>
    <t>087H  :942018:00:------:--</t>
  </si>
  <si>
    <t>21:1011:000370</t>
  </si>
  <si>
    <t>21:0241:000329</t>
  </si>
  <si>
    <t>21:0241:000329:0003:0001:00</t>
  </si>
  <si>
    <t>087H  :942019:00:------:--</t>
  </si>
  <si>
    <t>21:1011:000371</t>
  </si>
  <si>
    <t>21:0241:000330</t>
  </si>
  <si>
    <t>21:0241:000330:0003:0001:00</t>
  </si>
  <si>
    <t>087H  :942020:00:------:--</t>
  </si>
  <si>
    <t>21:1011:000372</t>
  </si>
  <si>
    <t>21:0241:000331</t>
  </si>
  <si>
    <t>21:0241:000331:0003:0001:00</t>
  </si>
  <si>
    <t>087H  :942022:00:------:--</t>
  </si>
  <si>
    <t>21:1011:000373</t>
  </si>
  <si>
    <t>21:0241:000332</t>
  </si>
  <si>
    <t>21:0241:000332:0003:0001:00</t>
  </si>
  <si>
    <t>087H  :942023:00:------:--</t>
  </si>
  <si>
    <t>21:1011:000374</t>
  </si>
  <si>
    <t>21:0241:000333</t>
  </si>
  <si>
    <t>21:0241:000333:0003:0001:00</t>
  </si>
  <si>
    <t>087H  :942024:00:------:--</t>
  </si>
  <si>
    <t>21:1011:000375</t>
  </si>
  <si>
    <t>21:0241:000334</t>
  </si>
  <si>
    <t>21:0241:000334:0003:0001:00</t>
  </si>
  <si>
    <t>087H  :942025:00:------:--</t>
  </si>
  <si>
    <t>21:1011:000376</t>
  </si>
  <si>
    <t>21:0241:000335</t>
  </si>
  <si>
    <t>21:0241:000335:0003:0001:00</t>
  </si>
  <si>
    <t>087H  :942026:00:------:--</t>
  </si>
  <si>
    <t>21:1011:000377</t>
  </si>
  <si>
    <t>21:0241:000336</t>
  </si>
  <si>
    <t>21:0241:000336:0003:0001:00</t>
  </si>
  <si>
    <t>087H  :942027:10:------:--</t>
  </si>
  <si>
    <t>21:1011:000378</t>
  </si>
  <si>
    <t>21:0241:000337</t>
  </si>
  <si>
    <t>21:0241:000337:0003:0001:00</t>
  </si>
  <si>
    <t>087H  :942028:20:942027:10</t>
  </si>
  <si>
    <t>21:1011:000379</t>
  </si>
  <si>
    <t>21:0241:000337:0004:0001:00</t>
  </si>
  <si>
    <t>087H  :942029:00:------:--</t>
  </si>
  <si>
    <t>21:1011:000380</t>
  </si>
  <si>
    <t>21:0241:000338</t>
  </si>
  <si>
    <t>21:0241:000338:0003:0001:00</t>
  </si>
  <si>
    <t>087H  :942030:00:------:--</t>
  </si>
  <si>
    <t>21:1011:000381</t>
  </si>
  <si>
    <t>21:0241:000339</t>
  </si>
  <si>
    <t>21:0241:000339:0003:0001:00</t>
  </si>
  <si>
    <t>087H  :942031:00:------:--</t>
  </si>
  <si>
    <t>21:1011:000382</t>
  </si>
  <si>
    <t>21:0241:000340</t>
  </si>
  <si>
    <t>21:0241:000340:0003:0001:00</t>
  </si>
  <si>
    <t>087H  :942032:00:------:--</t>
  </si>
  <si>
    <t>21:1011:000383</t>
  </si>
  <si>
    <t>21:0241:000341</t>
  </si>
  <si>
    <t>21:0241:000341:0003:0001:00</t>
  </si>
  <si>
    <t>087H  :942033:00:------:--</t>
  </si>
  <si>
    <t>21:1011:000384</t>
  </si>
  <si>
    <t>21:0241:000342</t>
  </si>
  <si>
    <t>21:0241:000342:0003:0001:00</t>
  </si>
  <si>
    <t>087H  :942034:90</t>
  </si>
  <si>
    <t>21:1011:000385</t>
  </si>
  <si>
    <t>087H  :942035:00:------:--</t>
  </si>
  <si>
    <t>21:1011:000386</t>
  </si>
  <si>
    <t>21:0241:000343</t>
  </si>
  <si>
    <t>21:0241:000343:0003:0001:00</t>
  </si>
  <si>
    <t>087H  :942036:00:------:--</t>
  </si>
  <si>
    <t>21:1011:000387</t>
  </si>
  <si>
    <t>21:0241:000344</t>
  </si>
  <si>
    <t>21:0241:000344:0003:0001:00</t>
  </si>
  <si>
    <t>087H  :942037:00:------:--</t>
  </si>
  <si>
    <t>21:1011:000388</t>
  </si>
  <si>
    <t>21:0241:000345</t>
  </si>
  <si>
    <t>21:0241:000345:0003:0001:00</t>
  </si>
  <si>
    <t>087H  :942038:00:------:--</t>
  </si>
  <si>
    <t>21:1011:000389</t>
  </si>
  <si>
    <t>21:0241:000346</t>
  </si>
  <si>
    <t>21:0241:000346:0003:0001:00</t>
  </si>
  <si>
    <t>087H  :942039:00:------:--</t>
  </si>
  <si>
    <t>21:1011:000390</t>
  </si>
  <si>
    <t>21:0241:000347</t>
  </si>
  <si>
    <t>21:0241:000347:0003:0001:00</t>
  </si>
  <si>
    <t>087H  :942040:00:------:--</t>
  </si>
  <si>
    <t>21:1011:000391</t>
  </si>
  <si>
    <t>21:0241:000348</t>
  </si>
  <si>
    <t>21:0241:000348:0003:0001:00</t>
  </si>
  <si>
    <t>087H  :942042:00:------:--</t>
  </si>
  <si>
    <t>21:1011:000392</t>
  </si>
  <si>
    <t>21:0241:000349</t>
  </si>
  <si>
    <t>21:0241:000349:0003:0001:00</t>
  </si>
  <si>
    <t>087H  :942043:00:------:--</t>
  </si>
  <si>
    <t>21:1011:000393</t>
  </si>
  <si>
    <t>21:0241:000350</t>
  </si>
  <si>
    <t>21:0241:000350:0003:0001:00</t>
  </si>
  <si>
    <t>087H  :942044:00:------:--</t>
  </si>
  <si>
    <t>21:1011:000394</t>
  </si>
  <si>
    <t>21:0241:000351</t>
  </si>
  <si>
    <t>21:0241:000351:0003:0001:00</t>
  </si>
  <si>
    <t>087H  :942045:00:------:--</t>
  </si>
  <si>
    <t>21:1011:000395</t>
  </si>
  <si>
    <t>21:0241:000352</t>
  </si>
  <si>
    <t>21:0241:000352:0003:0001:00</t>
  </si>
  <si>
    <t>087H  :942046:00:------:--</t>
  </si>
  <si>
    <t>21:1011:000396</t>
  </si>
  <si>
    <t>21:0241:000353</t>
  </si>
  <si>
    <t>21:0241:000353:0003:0001:00</t>
  </si>
  <si>
    <t>087H  :942047:00:------:--</t>
  </si>
  <si>
    <t>21:1011:000397</t>
  </si>
  <si>
    <t>21:0241:000354</t>
  </si>
  <si>
    <t>21:0241:000354:0003:0001:00</t>
  </si>
  <si>
    <t>087H  :942048:00:------:--</t>
  </si>
  <si>
    <t>21:1011:000398</t>
  </si>
  <si>
    <t>21:0241:000355</t>
  </si>
  <si>
    <t>21:0241:000355:0003:0001:00</t>
  </si>
  <si>
    <t>087H  :942049:90</t>
  </si>
  <si>
    <t>21:1011:000399</t>
  </si>
  <si>
    <t>087H  :942050:00:------:--</t>
  </si>
  <si>
    <t>21:1011:000400</t>
  </si>
  <si>
    <t>21:0241:000356</t>
  </si>
  <si>
    <t>21:0241:000356:0003:0001:00</t>
  </si>
  <si>
    <t>087H  :942051:00:------:--</t>
  </si>
  <si>
    <t>21:1011:000401</t>
  </si>
  <si>
    <t>21:0241:000357</t>
  </si>
  <si>
    <t>21:0241:000357:0003:0001:00</t>
  </si>
  <si>
    <t>087H  :942052:00:------:--</t>
  </si>
  <si>
    <t>21:1011:000402</t>
  </si>
  <si>
    <t>21:0241:000358</t>
  </si>
  <si>
    <t>21:0241:000358:0003:0001:00</t>
  </si>
  <si>
    <t>087H  :942053:00:------:--</t>
  </si>
  <si>
    <t>21:1011:000403</t>
  </si>
  <si>
    <t>21:0241:000359</t>
  </si>
  <si>
    <t>21:0241:000359:0003:0001:00</t>
  </si>
  <si>
    <t>087H  :942054:10:------:--</t>
  </si>
  <si>
    <t>21:1011:000404</t>
  </si>
  <si>
    <t>21:0241:000360</t>
  </si>
  <si>
    <t>21:0241:000360:0003:0001:00</t>
  </si>
  <si>
    <t>087H  :942055:20:942054:10</t>
  </si>
  <si>
    <t>21:1011:000405</t>
  </si>
  <si>
    <t>21:0241:000360:0004:0001:00</t>
  </si>
  <si>
    <t>087H  :942056:00:------:--</t>
  </si>
  <si>
    <t>21:1011:000406</t>
  </si>
  <si>
    <t>21:0241:000361</t>
  </si>
  <si>
    <t>21:0241:000361:0003:0001:00</t>
  </si>
  <si>
    <t>087H  :942057:00:------:--</t>
  </si>
  <si>
    <t>21:1011:000407</t>
  </si>
  <si>
    <t>21:0241:000362</t>
  </si>
  <si>
    <t>21:0241:000362:0003:0001:00</t>
  </si>
  <si>
    <t>087H  :942058:00:------:--</t>
  </si>
  <si>
    <t>21:1011:000408</t>
  </si>
  <si>
    <t>21:0241:000363</t>
  </si>
  <si>
    <t>21:0241:000363:0003:0001:00</t>
  </si>
  <si>
    <t>087H  :942059:00:------:--</t>
  </si>
  <si>
    <t>21:1011:000409</t>
  </si>
  <si>
    <t>21:0241:000364</t>
  </si>
  <si>
    <t>21:0241:000364:0003:0001:00</t>
  </si>
  <si>
    <t>087H  :942060:00:------:--</t>
  </si>
  <si>
    <t>21:1011:000410</t>
  </si>
  <si>
    <t>21:0241:000365</t>
  </si>
  <si>
    <t>21:0241:000365:0003:0001:00</t>
  </si>
  <si>
    <t>087H  :942062:00:------:--</t>
  </si>
  <si>
    <t>21:1011:000411</t>
  </si>
  <si>
    <t>21:0241:000366</t>
  </si>
  <si>
    <t>21:0241:000366:0003:0001:00</t>
  </si>
  <si>
    <t>087H  :942063:00:------:--</t>
  </si>
  <si>
    <t>21:1011:000412</t>
  </si>
  <si>
    <t>21:0241:000367</t>
  </si>
  <si>
    <t>21:0241:000367:0003:0001:00</t>
  </si>
  <si>
    <t>087H  :942064:00:------:--</t>
  </si>
  <si>
    <t>21:1011:000413</t>
  </si>
  <si>
    <t>21:0241:000368</t>
  </si>
  <si>
    <t>21:0241:000368:0003:0001:00</t>
  </si>
  <si>
    <t>087H  :942065:00:------:--</t>
  </si>
  <si>
    <t>21:1011:000414</t>
  </si>
  <si>
    <t>21:0241:000369</t>
  </si>
  <si>
    <t>21:0241:000369:0003:0001:00</t>
  </si>
  <si>
    <t>087H  :942066:00:------:--</t>
  </si>
  <si>
    <t>21:1011:000415</t>
  </si>
  <si>
    <t>21:0241:000370</t>
  </si>
  <si>
    <t>21:0241:000370:0003:0001:00</t>
  </si>
  <si>
    <t>087H  :942067:00:------:--</t>
  </si>
  <si>
    <t>21:1011:000416</t>
  </si>
  <si>
    <t>21:0241:000371</t>
  </si>
  <si>
    <t>21:0241:000371:0003:0001:00</t>
  </si>
  <si>
    <t>087H  :942068:00:------:--</t>
  </si>
  <si>
    <t>21:1011:000417</t>
  </si>
  <si>
    <t>21:0241:000372</t>
  </si>
  <si>
    <t>21:0241:000372:0003:0001:00</t>
  </si>
  <si>
    <t>087H  :942069:00:------:--</t>
  </si>
  <si>
    <t>21:1011:000418</t>
  </si>
  <si>
    <t>21:0241:000373</t>
  </si>
  <si>
    <t>21:0241:000373:0003:0001:00</t>
  </si>
  <si>
    <t>087H  :942070:10:------:--</t>
  </si>
  <si>
    <t>21:1011:000419</t>
  </si>
  <si>
    <t>21:0241:000374</t>
  </si>
  <si>
    <t>21:0241:000374:0003:0001:00</t>
  </si>
  <si>
    <t>087H  :942071:20:942070:10</t>
  </si>
  <si>
    <t>21:1011:000420</t>
  </si>
  <si>
    <t>21:0241:000374:0004:0001:00</t>
  </si>
  <si>
    <t>087H  :942072:00:------:--</t>
  </si>
  <si>
    <t>21:1011:000421</t>
  </si>
  <si>
    <t>21:0241:000375</t>
  </si>
  <si>
    <t>21:0241:000375:0003:0001:00</t>
  </si>
  <si>
    <t>087H  :942073:00:------:--</t>
  </si>
  <si>
    <t>21:1011:000422</t>
  </si>
  <si>
    <t>21:0241:000376</t>
  </si>
  <si>
    <t>21:0241:000376:0003:0001:00</t>
  </si>
  <si>
    <t>087H  :942074:00:------:--</t>
  </si>
  <si>
    <t>21:1011:000423</t>
  </si>
  <si>
    <t>21:0241:000377</t>
  </si>
  <si>
    <t>21:0241:000377:0003:0001:00</t>
  </si>
  <si>
    <t>087H  :942075:00:------:--</t>
  </si>
  <si>
    <t>21:1011:000424</t>
  </si>
  <si>
    <t>21:0241:000378</t>
  </si>
  <si>
    <t>21:0241:000378:0003:0001:00</t>
  </si>
  <si>
    <t>087H  :942076:00:------:--</t>
  </si>
  <si>
    <t>21:1011:000425</t>
  </si>
  <si>
    <t>21:0241:000379</t>
  </si>
  <si>
    <t>21:0241:000379:0003:0001:00</t>
  </si>
  <si>
    <t>087H  :942077:00:------:--</t>
  </si>
  <si>
    <t>21:1011:000426</t>
  </si>
  <si>
    <t>21:0241:000380</t>
  </si>
  <si>
    <t>21:0241:000380:0003:0001:00</t>
  </si>
  <si>
    <t>087H  :942078:00:------:--</t>
  </si>
  <si>
    <t>21:1011:000427</t>
  </si>
  <si>
    <t>21:0241:000381</t>
  </si>
  <si>
    <t>21:0241:000381:0003:0001:00</t>
  </si>
  <si>
    <t>087H  :942079:90</t>
  </si>
  <si>
    <t>21:1011:000428</t>
  </si>
  <si>
    <t>087H  :942080:00:------:--</t>
  </si>
  <si>
    <t>21:1011:000429</t>
  </si>
  <si>
    <t>21:0241:000382</t>
  </si>
  <si>
    <t>21:0241:000382:0003:0001:00</t>
  </si>
  <si>
    <t>087H  :942082:00:------:--</t>
  </si>
  <si>
    <t>21:1011:000430</t>
  </si>
  <si>
    <t>21:0241:000383</t>
  </si>
  <si>
    <t>21:0241:000383:0003:0001:00</t>
  </si>
  <si>
    <t>087H  :942083:00:------:--</t>
  </si>
  <si>
    <t>21:1011:000431</t>
  </si>
  <si>
    <t>21:0241:000384</t>
  </si>
  <si>
    <t>21:0241:000384:0003:0001:00</t>
  </si>
  <si>
    <t>087H  :942084:00:------:--</t>
  </si>
  <si>
    <t>21:1011:000432</t>
  </si>
  <si>
    <t>21:0241:000385</t>
  </si>
  <si>
    <t>21:0241:000385:0003:0001:00</t>
  </si>
  <si>
    <t>087H  :942085:00:------:--</t>
  </si>
  <si>
    <t>21:1011:000433</t>
  </si>
  <si>
    <t>21:0241:000386</t>
  </si>
  <si>
    <t>21:0241:000386:0003:0001:00</t>
  </si>
  <si>
    <t>087H  :942086:00:------:--</t>
  </si>
  <si>
    <t>21:1011:000434</t>
  </si>
  <si>
    <t>21:0241:000387</t>
  </si>
  <si>
    <t>21:0241:000387:0003:0001:00</t>
  </si>
  <si>
    <t>087H  :942087:00:------:--</t>
  </si>
  <si>
    <t>21:1011:000435</t>
  </si>
  <si>
    <t>21:0241:000388</t>
  </si>
  <si>
    <t>21:0241:000388:0003:0001:00</t>
  </si>
  <si>
    <t>087H  :942088:10:------:--</t>
  </si>
  <si>
    <t>21:1011:000436</t>
  </si>
  <si>
    <t>21:0241:000389</t>
  </si>
  <si>
    <t>21:0241:000389:0003:0001:00</t>
  </si>
  <si>
    <t>087H  :942089:20:942088:10</t>
  </si>
  <si>
    <t>21:1011:000437</t>
  </si>
  <si>
    <t>21:0241:000389:0004:0001:00</t>
  </si>
  <si>
    <t>087H  :942090:00:------:--</t>
  </si>
  <si>
    <t>21:1011:000438</t>
  </si>
  <si>
    <t>21:0241:000390</t>
  </si>
  <si>
    <t>21:0241:000390:0003:0001:00</t>
  </si>
  <si>
    <t>087H  :942091:00:------:--</t>
  </si>
  <si>
    <t>21:1011:000439</t>
  </si>
  <si>
    <t>21:0241:000391</t>
  </si>
  <si>
    <t>21:0241:000391:0003:0001:00</t>
  </si>
  <si>
    <t>087H  :942092:00:------:--</t>
  </si>
  <si>
    <t>21:1011:000440</t>
  </si>
  <si>
    <t>21:0241:000392</t>
  </si>
  <si>
    <t>21:0241:000392:0003:0001:00</t>
  </si>
  <si>
    <t>087H  :942093:00:------:--</t>
  </si>
  <si>
    <t>21:1011:000441</t>
  </si>
  <si>
    <t>21:0241:000393</t>
  </si>
  <si>
    <t>21:0241:000393:0003:0001:00</t>
  </si>
  <si>
    <t>087H  :942094:00:------:--</t>
  </si>
  <si>
    <t>21:1011:000442</t>
  </si>
  <si>
    <t>21:0241:000394</t>
  </si>
  <si>
    <t>21:0241:000394:0003:0001:00</t>
  </si>
  <si>
    <t>087H  :942095:00:------:--</t>
  </si>
  <si>
    <t>21:1011:000443</t>
  </si>
  <si>
    <t>21:0241:000395</t>
  </si>
  <si>
    <t>21:0241:000395:0003:0001:00</t>
  </si>
  <si>
    <t>087H  :942096:00:------:--</t>
  </si>
  <si>
    <t>21:1011:000444</t>
  </si>
  <si>
    <t>21:0241:000396</t>
  </si>
  <si>
    <t>21:0241:000396:0003:0001:00</t>
  </si>
  <si>
    <t>087H  :942097:00:------:--</t>
  </si>
  <si>
    <t>21:1011:000445</t>
  </si>
  <si>
    <t>21:0241:000397</t>
  </si>
  <si>
    <t>21:0241:000397:0003:0001:00</t>
  </si>
  <si>
    <t>087H  :942098:00:------:--</t>
  </si>
  <si>
    <t>21:1011:000446</t>
  </si>
  <si>
    <t>21:0241:000398</t>
  </si>
  <si>
    <t>21:0241:000398:0003:0001:00</t>
  </si>
  <si>
    <t>087H  :942099:90</t>
  </si>
  <si>
    <t>21:1011:000447</t>
  </si>
  <si>
    <t>087H  :942100:00:------:--</t>
  </si>
  <si>
    <t>21:1011:000448</t>
  </si>
  <si>
    <t>21:0241:000399</t>
  </si>
  <si>
    <t>21:0241:000399:0003:0001:00</t>
  </si>
  <si>
    <t>087H  :942102:00:------:--</t>
  </si>
  <si>
    <t>21:1011:000449</t>
  </si>
  <si>
    <t>21:0241:000400</t>
  </si>
  <si>
    <t>21:0241:000400:0003:0001:00</t>
  </si>
  <si>
    <t>087H  :942103:00:------:--</t>
  </si>
  <si>
    <t>21:1011:000450</t>
  </si>
  <si>
    <t>21:0241:000401</t>
  </si>
  <si>
    <t>21:0241:000401:0003:0001:00</t>
  </si>
  <si>
    <t>087H  :942104:00:------:--</t>
  </si>
  <si>
    <t>21:1011:000451</t>
  </si>
  <si>
    <t>21:0241:000402</t>
  </si>
  <si>
    <t>21:0241:000402:0003:0001:00</t>
  </si>
  <si>
    <t>087H  :942105:00:------:--</t>
  </si>
  <si>
    <t>21:1011:000452</t>
  </si>
  <si>
    <t>21:0241:000403</t>
  </si>
  <si>
    <t>21:0241:000403:0003:0001:00</t>
  </si>
  <si>
    <t>087H  :942106:00:------:--</t>
  </si>
  <si>
    <t>21:1011:000453</t>
  </si>
  <si>
    <t>21:0241:000404</t>
  </si>
  <si>
    <t>21:0241:000404:0003:0001:00</t>
  </si>
  <si>
    <t>087H  :942107:00:------:--</t>
  </si>
  <si>
    <t>21:1011:000454</t>
  </si>
  <si>
    <t>21:0241:000405</t>
  </si>
  <si>
    <t>21:0241:000405:0003:0001:00</t>
  </si>
  <si>
    <t>087H  :942108:00:------:--</t>
  </si>
  <si>
    <t>21:1011:000455</t>
  </si>
  <si>
    <t>21:0241:000406</t>
  </si>
  <si>
    <t>21:0241:000406:0003:0001:00</t>
  </si>
  <si>
    <t>087H  :942109:90</t>
  </si>
  <si>
    <t>21:1011:000456</t>
  </si>
  <si>
    <t>087H  :942110:00:------:--</t>
  </si>
  <si>
    <t>21:1011:000457</t>
  </si>
  <si>
    <t>21:0241:000407</t>
  </si>
  <si>
    <t>21:0241:000407:0003:0001:00</t>
  </si>
  <si>
    <t>087H  :942111:00:------:--</t>
  </si>
  <si>
    <t>21:1011:000458</t>
  </si>
  <si>
    <t>21:0241:000408</t>
  </si>
  <si>
    <t>21:0241:000408:0003:0001:00</t>
  </si>
  <si>
    <t>087H  :942112:00:------:--</t>
  </si>
  <si>
    <t>21:1011:000459</t>
  </si>
  <si>
    <t>21:0241:000409</t>
  </si>
  <si>
    <t>21:0241:000409:0003:0001:00</t>
  </si>
  <si>
    <t>087H  :942113:00:------:--</t>
  </si>
  <si>
    <t>21:1011:000460</t>
  </si>
  <si>
    <t>21:0241:000410</t>
  </si>
  <si>
    <t>21:0241:000410:0003:0001:00</t>
  </si>
  <si>
    <t>087H  :942114:00:------:--</t>
  </si>
  <si>
    <t>21:1011:000461</t>
  </si>
  <si>
    <t>21:0241:000411</t>
  </si>
  <si>
    <t>21:0241:000411:0003:0001:00</t>
  </si>
  <si>
    <t>087H  :942115:00:------:--</t>
  </si>
  <si>
    <t>21:1011:000462</t>
  </si>
  <si>
    <t>21:0241:000412</t>
  </si>
  <si>
    <t>21:0241:000412:0003:0001:00</t>
  </si>
  <si>
    <t>087H  :942116:00:------:--</t>
  </si>
  <si>
    <t>21:1011:000463</t>
  </si>
  <si>
    <t>21:0241:000413</t>
  </si>
  <si>
    <t>21:0241:000413:0003:0001:00</t>
  </si>
  <si>
    <t>087H  :942117:00:------:--</t>
  </si>
  <si>
    <t>21:1011:000464</t>
  </si>
  <si>
    <t>21:0241:000414</t>
  </si>
  <si>
    <t>21:0241:000414:0003:0001:00</t>
  </si>
  <si>
    <t>087H  :942118:00:------:--</t>
  </si>
  <si>
    <t>21:1011:000465</t>
  </si>
  <si>
    <t>21:0241:000415</t>
  </si>
  <si>
    <t>21:0241:000415:0003:0001:00</t>
  </si>
  <si>
    <t>087H  :942119:10:------:--</t>
  </si>
  <si>
    <t>21:1011:000466</t>
  </si>
  <si>
    <t>21:0241:000416</t>
  </si>
  <si>
    <t>21:0241:000416:0003:0001:00</t>
  </si>
  <si>
    <t>087H  :942120:20:942119:10</t>
  </si>
  <si>
    <t>21:1011:000467</t>
  </si>
  <si>
    <t>21:0241:000416:0004:0001:00</t>
  </si>
  <si>
    <t>087H  :942122:00:------:--</t>
  </si>
  <si>
    <t>21:1011:000468</t>
  </si>
  <si>
    <t>21:0241:000417</t>
  </si>
  <si>
    <t>21:0241:000417:0003:0001:00</t>
  </si>
  <si>
    <t>087H  :942123:00:------:--</t>
  </si>
  <si>
    <t>21:1011:000469</t>
  </si>
  <si>
    <t>21:0241:000418</t>
  </si>
  <si>
    <t>21:0241:000418:0003:0001:00</t>
  </si>
  <si>
    <t>087H  :942124:00:------:--</t>
  </si>
  <si>
    <t>21:1011:000470</t>
  </si>
  <si>
    <t>21:0241:000419</t>
  </si>
  <si>
    <t>21:0241:000419:0003:0001:00</t>
  </si>
  <si>
    <t>087H  :942125:00:------:--</t>
  </si>
  <si>
    <t>21:1011:000471</t>
  </si>
  <si>
    <t>21:0241:000420</t>
  </si>
  <si>
    <t>21:0241:000420:0003:0001:00</t>
  </si>
  <si>
    <t>087H  :942126:00:------:--</t>
  </si>
  <si>
    <t>21:1011:000472</t>
  </si>
  <si>
    <t>21:0241:000421</t>
  </si>
  <si>
    <t>21:0241:000421:0003:0001:00</t>
  </si>
  <si>
    <t>087H  :942127:00:------:--</t>
  </si>
  <si>
    <t>21:1011:000473</t>
  </si>
  <si>
    <t>21:0241:000422</t>
  </si>
  <si>
    <t>21:0241:000422:0003:0001:00</t>
  </si>
  <si>
    <t>087H  :942128:00:------:--</t>
  </si>
  <si>
    <t>21:1011:000474</t>
  </si>
  <si>
    <t>21:0241:000423</t>
  </si>
  <si>
    <t>21:0241:000423:0003:0001:00</t>
  </si>
  <si>
    <t>087H  :942129:10:------:--</t>
  </si>
  <si>
    <t>21:1011:000475</t>
  </si>
  <si>
    <t>21:0241:000424</t>
  </si>
  <si>
    <t>21:0241:000424:0003:0001:00</t>
  </si>
  <si>
    <t>087H  :942130:20:942129:10</t>
  </si>
  <si>
    <t>21:1011:000476</t>
  </si>
  <si>
    <t>21:0241:000424:0004:0001:00</t>
  </si>
  <si>
    <t>087H  :942131:00:------:--</t>
  </si>
  <si>
    <t>21:1011:000477</t>
  </si>
  <si>
    <t>21:0241:000425</t>
  </si>
  <si>
    <t>21:0241:000425:0003:0001:00</t>
  </si>
  <si>
    <t>087H  :942132:00:------:--</t>
  </si>
  <si>
    <t>21:1011:000478</t>
  </si>
  <si>
    <t>21:0241:000426</t>
  </si>
  <si>
    <t>21:0241:000426:0003:0001:00</t>
  </si>
  <si>
    <t>087H  :942133:90</t>
  </si>
  <si>
    <t>21:1011:000479</t>
  </si>
  <si>
    <t>087H  :942134:00:------:--</t>
  </si>
  <si>
    <t>21:1011:000480</t>
  </si>
  <si>
    <t>21:0241:000427</t>
  </si>
  <si>
    <t>21:0241:000427:0003:0001:00</t>
  </si>
  <si>
    <t>087H  :942135:00:------:--</t>
  </si>
  <si>
    <t>21:1011:000481</t>
  </si>
  <si>
    <t>21:0241:000428</t>
  </si>
  <si>
    <t>21:0241:000428:0003:0001:00</t>
  </si>
  <si>
    <t>087H  :942136:00:------:--</t>
  </si>
  <si>
    <t>21:1011:000482</t>
  </si>
  <si>
    <t>21:0241:000429</t>
  </si>
  <si>
    <t>21:0241:000429:0003:0001:00</t>
  </si>
  <si>
    <t>087H  :942137:00:------:--</t>
  </si>
  <si>
    <t>21:1011:000483</t>
  </si>
  <si>
    <t>21:0241:000430</t>
  </si>
  <si>
    <t>21:0241:000430:0003:0001:00</t>
  </si>
  <si>
    <t>087H  :942138:00:------:--</t>
  </si>
  <si>
    <t>21:1011:000484</t>
  </si>
  <si>
    <t>21:0241:000431</t>
  </si>
  <si>
    <t>21:0241:000431:0003:0001:00</t>
  </si>
  <si>
    <t>087H  :942139:00:------:--</t>
  </si>
  <si>
    <t>21:1011:000485</t>
  </si>
  <si>
    <t>21:0241:000432</t>
  </si>
  <si>
    <t>21:0241:000432:0003:0001:00</t>
  </si>
  <si>
    <t>087H  :942140:00:------:--</t>
  </si>
  <si>
    <t>21:1011:000486</t>
  </si>
  <si>
    <t>21:0241:000433</t>
  </si>
  <si>
    <t>21:0241:000433:0003:0001:00</t>
  </si>
  <si>
    <t>087H  :942142:00:------:--</t>
  </si>
  <si>
    <t>21:1011:000487</t>
  </si>
  <si>
    <t>21:0241:000434</t>
  </si>
  <si>
    <t>21:0241:000434:0003:0001:00</t>
  </si>
  <si>
    <t>087H  :942143:00:------:--</t>
  </si>
  <si>
    <t>21:1011:000488</t>
  </si>
  <si>
    <t>21:0241:000435</t>
  </si>
  <si>
    <t>21:0241:000435:0003:0001:00</t>
  </si>
  <si>
    <t>087H  :942144:00:------:--</t>
  </si>
  <si>
    <t>21:1011:000489</t>
  </si>
  <si>
    <t>21:0241:000436</t>
  </si>
  <si>
    <t>21:0241:000436:0003:0001:00</t>
  </si>
  <si>
    <t>087H  :942145:00:------:--</t>
  </si>
  <si>
    <t>21:1011:000490</t>
  </si>
  <si>
    <t>21:0241:000437</t>
  </si>
  <si>
    <t>21:0241:000437:0003:0001:00</t>
  </si>
  <si>
    <t>087H  :942146:00:------:--</t>
  </si>
  <si>
    <t>21:1011:000491</t>
  </si>
  <si>
    <t>21:0241:000438</t>
  </si>
  <si>
    <t>21:0241:000438:0003:0001:00</t>
  </si>
  <si>
    <t>087H  :942147:00:------:--</t>
  </si>
  <si>
    <t>21:1011:000492</t>
  </si>
  <si>
    <t>21:0241:000439</t>
  </si>
  <si>
    <t>21:0241:000439:0003:0001:00</t>
  </si>
  <si>
    <t>087H  :942148:00:------:--</t>
  </si>
  <si>
    <t>21:1011:000493</t>
  </si>
  <si>
    <t>21:0241:000440</t>
  </si>
  <si>
    <t>21:0241:000440:0003:0001:00</t>
  </si>
  <si>
    <t>087H  :942149:90</t>
  </si>
  <si>
    <t>21:1011:000494</t>
  </si>
  <si>
    <t>087H  :942150:00:------:--</t>
  </si>
  <si>
    <t>21:1011:000495</t>
  </si>
  <si>
    <t>21:0241:000441</t>
  </si>
  <si>
    <t>21:0241:000441:0003:0001:00</t>
  </si>
  <si>
    <t>087H  :942151:00:------:--</t>
  </si>
  <si>
    <t>21:1011:000496</t>
  </si>
  <si>
    <t>21:0241:000442</t>
  </si>
  <si>
    <t>21:0241:000442:0003:0001:00</t>
  </si>
  <si>
    <t>087H  :942152:10:------:--</t>
  </si>
  <si>
    <t>21:1011:000497</t>
  </si>
  <si>
    <t>21:0241:000443</t>
  </si>
  <si>
    <t>21:0241:000443:0003:0001:00</t>
  </si>
  <si>
    <t>087H  :942153:20:942152:10</t>
  </si>
  <si>
    <t>21:1011:000498</t>
  </si>
  <si>
    <t>21:0241:000443:0004:0001:00</t>
  </si>
  <si>
    <t>087H  :942154:00:------:--</t>
  </si>
  <si>
    <t>21:1011:000499</t>
  </si>
  <si>
    <t>21:0241:000444</t>
  </si>
  <si>
    <t>21:0241:000444:0003:0001:00</t>
  </si>
  <si>
    <t>087H  :942155:00:------:--</t>
  </si>
  <si>
    <t>21:1011:000500</t>
  </si>
  <si>
    <t>21:0241:000445</t>
  </si>
  <si>
    <t>21:0241:000445:0003:0001:00</t>
  </si>
  <si>
    <t>087H  :942156:00:------:--</t>
  </si>
  <si>
    <t>21:1011:000501</t>
  </si>
  <si>
    <t>21:0241:000446</t>
  </si>
  <si>
    <t>21:0241:000446:0003:0001:00</t>
  </si>
  <si>
    <t>087H  :942157:00:------:--</t>
  </si>
  <si>
    <t>21:1011:000502</t>
  </si>
  <si>
    <t>21:0241:000447</t>
  </si>
  <si>
    <t>21:0241:000447:0003:0001:00</t>
  </si>
  <si>
    <t>087H  :942158:00:------:--</t>
  </si>
  <si>
    <t>21:1011:000503</t>
  </si>
  <si>
    <t>21:0241:000448</t>
  </si>
  <si>
    <t>21:0241:000448:0003:0001:00</t>
  </si>
  <si>
    <t>087H  :942159:00:------:--</t>
  </si>
  <si>
    <t>21:1011:000504</t>
  </si>
  <si>
    <t>21:0241:000449</t>
  </si>
  <si>
    <t>21:0241:000449:0003:0001:00</t>
  </si>
  <si>
    <t>087H  :942160:00:------:--</t>
  </si>
  <si>
    <t>21:1011:000505</t>
  </si>
  <si>
    <t>21:0241:000450</t>
  </si>
  <si>
    <t>21:0241:000450:0003:0001:00</t>
  </si>
  <si>
    <t>087H  :942162:00:------:--</t>
  </si>
  <si>
    <t>21:1011:000506</t>
  </si>
  <si>
    <t>21:0241:000451</t>
  </si>
  <si>
    <t>21:0241:000451:0003:0001:00</t>
  </si>
  <si>
    <t>087H  :942163:00:------:--</t>
  </si>
  <si>
    <t>21:1011:000507</t>
  </si>
  <si>
    <t>21:0241:000452</t>
  </si>
  <si>
    <t>21:0241:000452:0003:0001:00</t>
  </si>
  <si>
    <t>087H  :942164:00:------:--</t>
  </si>
  <si>
    <t>21:1011:000508</t>
  </si>
  <si>
    <t>21:0241:000453</t>
  </si>
  <si>
    <t>21:0241:000453:0003:0001:00</t>
  </si>
  <si>
    <t>087H  :942165:90</t>
  </si>
  <si>
    <t>21:1011:000509</t>
  </si>
  <si>
    <t>087H  :942166:00:------:--</t>
  </si>
  <si>
    <t>21:1011:000510</t>
  </si>
  <si>
    <t>21:0241:000454</t>
  </si>
  <si>
    <t>21:0241:000454:0003:0001:00</t>
  </si>
  <si>
    <t>087H  :942167:00:------:--</t>
  </si>
  <si>
    <t>21:1011:000511</t>
  </si>
  <si>
    <t>21:0241:000455</t>
  </si>
  <si>
    <t>21:0241:000455:0003:0001:00</t>
  </si>
  <si>
    <t>087H  :942168:10:------:--</t>
  </si>
  <si>
    <t>21:1011:000512</t>
  </si>
  <si>
    <t>21:0241:000456</t>
  </si>
  <si>
    <t>21:0241:000456:0003:0001:00</t>
  </si>
  <si>
    <t>087H  :942169:20:942168:10</t>
  </si>
  <si>
    <t>21:1011:000513</t>
  </si>
  <si>
    <t>21:0241:000456:0004:0001:00</t>
  </si>
  <si>
    <t>087H  :942170:00:------:--</t>
  </si>
  <si>
    <t>21:1011:000514</t>
  </si>
  <si>
    <t>21:0241:000457</t>
  </si>
  <si>
    <t>21:0241:000457:0003:0001:00</t>
  </si>
  <si>
    <t>087H  :942171:00:------:--</t>
  </si>
  <si>
    <t>21:1011:000515</t>
  </si>
  <si>
    <t>21:0241:000458</t>
  </si>
  <si>
    <t>21:0241:000458:0003:0001:00</t>
  </si>
  <si>
    <t>087H  :942172:00:------:--</t>
  </si>
  <si>
    <t>21:1011:000516</t>
  </si>
  <si>
    <t>21:0241:000459</t>
  </si>
  <si>
    <t>21:0241:000459:0003:0001:00</t>
  </si>
  <si>
    <t>087H  :942173:00:------:--</t>
  </si>
  <si>
    <t>21:1011:000517</t>
  </si>
  <si>
    <t>21:0241:000460</t>
  </si>
  <si>
    <t>21:0241:000460:0003:0001:00</t>
  </si>
  <si>
    <t>087H  :942174:00:------:--</t>
  </si>
  <si>
    <t>21:1011:000518</t>
  </si>
  <si>
    <t>21:0241:000461</t>
  </si>
  <si>
    <t>21:0241:000461:0003:0001:00</t>
  </si>
  <si>
    <t>087H  :942175:00:------:--</t>
  </si>
  <si>
    <t>21:1011:000519</t>
  </si>
  <si>
    <t>21:0241:000462</t>
  </si>
  <si>
    <t>21:0241:000462:0003:0001:00</t>
  </si>
  <si>
    <t>087H  :942176:00:------:--</t>
  </si>
  <si>
    <t>21:1011:000520</t>
  </si>
  <si>
    <t>21:0241:000463</t>
  </si>
  <si>
    <t>21:0241:000463:0003:0001:00</t>
  </si>
  <si>
    <t>087H  :942177:00:------:--</t>
  </si>
  <si>
    <t>21:1011:000521</t>
  </si>
  <si>
    <t>21:0241:000464</t>
  </si>
  <si>
    <t>21:0241:000464:0003:0001:00</t>
  </si>
  <si>
    <t>087H  :942178:00:------:--</t>
  </si>
  <si>
    <t>21:1011:000522</t>
  </si>
  <si>
    <t>21:0241:000465</t>
  </si>
  <si>
    <t>21:0241:000465:0003:0001:00</t>
  </si>
  <si>
    <t>087H  :942179:00:------:--</t>
  </si>
  <si>
    <t>21:1011:000523</t>
  </si>
  <si>
    <t>21:0241:000466</t>
  </si>
  <si>
    <t>21:0241:000466:0003:0001:00</t>
  </si>
  <si>
    <t>087H  :942180:00:------:--</t>
  </si>
  <si>
    <t>21:1011:000524</t>
  </si>
  <si>
    <t>21:0241:000467</t>
  </si>
  <si>
    <t>21:0241:000467:0003:0001:00</t>
  </si>
  <si>
    <t>087H  :942182:00:------:--</t>
  </si>
  <si>
    <t>21:1011:000525</t>
  </si>
  <si>
    <t>21:0241:000468</t>
  </si>
  <si>
    <t>21:0241:000468:0003:0001:00</t>
  </si>
  <si>
    <t>087H  :942183:00:------:--</t>
  </si>
  <si>
    <t>21:1011:000526</t>
  </si>
  <si>
    <t>21:0241:000469</t>
  </si>
  <si>
    <t>21:0241:000469:0003:0001:00</t>
  </si>
  <si>
    <t>087H  :942184:00:------:--</t>
  </si>
  <si>
    <t>21:1011:000527</t>
  </si>
  <si>
    <t>21:0241:000470</t>
  </si>
  <si>
    <t>21:0241:000470:0003:0001:00</t>
  </si>
  <si>
    <t>087H  :942185:00:------:--</t>
  </si>
  <si>
    <t>21:1011:000528</t>
  </si>
  <si>
    <t>21:0241:000471</t>
  </si>
  <si>
    <t>21:0241:000471:0003:0001:00</t>
  </si>
  <si>
    <t>087H  :942186:00:------:--</t>
  </si>
  <si>
    <t>21:1011:000529</t>
  </si>
  <si>
    <t>21:0241:000472</t>
  </si>
  <si>
    <t>21:0241:000472:0003:0001:00</t>
  </si>
  <si>
    <t>087H  :942187:90</t>
  </si>
  <si>
    <t>21:1011:000530</t>
  </si>
  <si>
    <t>087H  :942188:00:------:--</t>
  </si>
  <si>
    <t>21:1011:000531</t>
  </si>
  <si>
    <t>21:0241:000473</t>
  </si>
  <si>
    <t>21:0241:000473:0003:0001:00</t>
  </si>
  <si>
    <t>087H  :942189:00:------:--</t>
  </si>
  <si>
    <t>21:1011:000532</t>
  </si>
  <si>
    <t>21:0241:000474</t>
  </si>
  <si>
    <t>21:0241:000474:0003:0001:00</t>
  </si>
  <si>
    <t>087H  :942190:00:------:--</t>
  </si>
  <si>
    <t>21:1011:000533</t>
  </si>
  <si>
    <t>21:0241:000475</t>
  </si>
  <si>
    <t>21:0241:000475:0003:0001:00</t>
  </si>
  <si>
    <t>087H  :942191:00:------:--</t>
  </si>
  <si>
    <t>21:1011:000534</t>
  </si>
  <si>
    <t>21:0241:000476</t>
  </si>
  <si>
    <t>21:0241:000476:0003:0001:00</t>
  </si>
  <si>
    <t>087H  :942192:00:------:--</t>
  </si>
  <si>
    <t>21:1011:000535</t>
  </si>
  <si>
    <t>21:0241:000477</t>
  </si>
  <si>
    <t>21:0241:000477:0003:0001:00</t>
  </si>
  <si>
    <t>087H  :942193:00:------:--</t>
  </si>
  <si>
    <t>21:1011:000536</t>
  </si>
  <si>
    <t>21:0241:000478</t>
  </si>
  <si>
    <t>21:0241:000478:0003:0001:00</t>
  </si>
  <si>
    <t>087H  :942194:00:------:--</t>
  </si>
  <si>
    <t>21:1011:000537</t>
  </si>
  <si>
    <t>21:0241:000479</t>
  </si>
  <si>
    <t>21:0241:000479:0003:0001:00</t>
  </si>
  <si>
    <t>087H  :942195:00:------:--</t>
  </si>
  <si>
    <t>21:1011:000538</t>
  </si>
  <si>
    <t>21:0241:000480</t>
  </si>
  <si>
    <t>21:0241:000480:0003:0001:00</t>
  </si>
  <si>
    <t>087H  :942196:00:------:--</t>
  </si>
  <si>
    <t>21:1011:000539</t>
  </si>
  <si>
    <t>21:0241:000481</t>
  </si>
  <si>
    <t>21:0241:000481:0003:0001:00</t>
  </si>
  <si>
    <t>087H  :942197:00:------:--</t>
  </si>
  <si>
    <t>21:1011:000540</t>
  </si>
  <si>
    <t>21:0241:000482</t>
  </si>
  <si>
    <t>21:0241:000482:0003:0001:00</t>
  </si>
  <si>
    <t>087H  :942198:00:------:--</t>
  </si>
  <si>
    <t>21:1011:000541</t>
  </si>
  <si>
    <t>21:0241:000483</t>
  </si>
  <si>
    <t>21:0241:000483:0003:0001:00</t>
  </si>
  <si>
    <t>087H  :942199:10:------:--</t>
  </si>
  <si>
    <t>21:1011:000542</t>
  </si>
  <si>
    <t>21:0241:000484</t>
  </si>
  <si>
    <t>21:0241:000484:0003:0001:00</t>
  </si>
  <si>
    <t>087H  :942200:20:942199:10</t>
  </si>
  <si>
    <t>21:1011:000543</t>
  </si>
  <si>
    <t>21:0241:000484:0004:0001:00</t>
  </si>
  <si>
    <t>087H  :942202:00:------:--</t>
  </si>
  <si>
    <t>21:1011:000544</t>
  </si>
  <si>
    <t>21:0241:000485</t>
  </si>
  <si>
    <t>21:0241:000485:0003:0001:00</t>
  </si>
  <si>
    <t>087H  :942203:00:------:--</t>
  </si>
  <si>
    <t>21:1011:000545</t>
  </si>
  <si>
    <t>21:0241:000486</t>
  </si>
  <si>
    <t>21:0241:000486:0003:0001:00</t>
  </si>
  <si>
    <t>087H  :942204:00:------:--</t>
  </si>
  <si>
    <t>21:1011:000546</t>
  </si>
  <si>
    <t>21:0241:000487</t>
  </si>
  <si>
    <t>21:0241:000487:0003:0001:00</t>
  </si>
  <si>
    <t>087H  :942205:00:------:--</t>
  </si>
  <si>
    <t>21:1011:000547</t>
  </si>
  <si>
    <t>21:0241:000488</t>
  </si>
  <si>
    <t>21:0241:000488:0003:0001:00</t>
  </si>
  <si>
    <t>087H  :942206:00:------:--</t>
  </si>
  <si>
    <t>21:1011:000548</t>
  </si>
  <si>
    <t>21:0241:000489</t>
  </si>
  <si>
    <t>21:0241:000489:0003:0001:00</t>
  </si>
  <si>
    <t>087H  :942207:00:------:--</t>
  </si>
  <si>
    <t>21:1011:000549</t>
  </si>
  <si>
    <t>21:0241:000490</t>
  </si>
  <si>
    <t>21:0241:000490:0003:0001:00</t>
  </si>
  <si>
    <t>087H  :942208:00:------:--</t>
  </si>
  <si>
    <t>21:1011:000550</t>
  </si>
  <si>
    <t>21:0241:000491</t>
  </si>
  <si>
    <t>21:0241:000491:0003:0001:00</t>
  </si>
  <si>
    <t>087H  :942209:00:------:--</t>
  </si>
  <si>
    <t>21:1011:000551</t>
  </si>
  <si>
    <t>21:0241:000492</t>
  </si>
  <si>
    <t>21:0241:000492:0003:0001:00</t>
  </si>
  <si>
    <t>087H  :942210:00:------:--</t>
  </si>
  <si>
    <t>21:1011:000552</t>
  </si>
  <si>
    <t>21:0241:000493</t>
  </si>
  <si>
    <t>21:0241:000493:0003:0001:00</t>
  </si>
  <si>
    <t>087H  :942211:00:------:--</t>
  </si>
  <si>
    <t>21:1011:000553</t>
  </si>
  <si>
    <t>21:0241:000494</t>
  </si>
  <si>
    <t>21:0241:000494:0003:0001:00</t>
  </si>
  <si>
    <t>087H  :942212:00:------:--</t>
  </si>
  <si>
    <t>21:1011:000554</t>
  </si>
  <si>
    <t>21:0241:000495</t>
  </si>
  <si>
    <t>21:0241:000495:0003:0001:00</t>
  </si>
  <si>
    <t>087H  :942213:00:------:--</t>
  </si>
  <si>
    <t>21:1011:000555</t>
  </si>
  <si>
    <t>21:0241:000496</t>
  </si>
  <si>
    <t>21:0241:000496:0003:0001:00</t>
  </si>
  <si>
    <t>087H  :942214:90</t>
  </si>
  <si>
    <t>21:1011:000556</t>
  </si>
  <si>
    <t>087H  :942215:00:------:--</t>
  </si>
  <si>
    <t>21:1011:000557</t>
  </si>
  <si>
    <t>21:0241:000497</t>
  </si>
  <si>
    <t>21:0241:000497:0003:0001:00</t>
  </si>
  <si>
    <t>087H  :942216:10:------:--</t>
  </si>
  <si>
    <t>21:1011:000558</t>
  </si>
  <si>
    <t>21:0241:000498</t>
  </si>
  <si>
    <t>21:0241:000498:0003:0001:00</t>
  </si>
  <si>
    <t>087H  :942217:20:942216:10</t>
  </si>
  <si>
    <t>21:1011:000559</t>
  </si>
  <si>
    <t>21:0241:000498:0004:0001:00</t>
  </si>
  <si>
    <t>087H  :942218:00:------:--</t>
  </si>
  <si>
    <t>21:1011:000560</t>
  </si>
  <si>
    <t>21:0241:000499</t>
  </si>
  <si>
    <t>21:0241:000499:0003:0001:00</t>
  </si>
  <si>
    <t>087H  :942219:00:------:--</t>
  </si>
  <si>
    <t>21:1011:000561</t>
  </si>
  <si>
    <t>21:0241:000500</t>
  </si>
  <si>
    <t>21:0241:000500:0003:0001:00</t>
  </si>
  <si>
    <t>087H  :942220:00:------:--</t>
  </si>
  <si>
    <t>21:1011:000562</t>
  </si>
  <si>
    <t>21:0241:000501</t>
  </si>
  <si>
    <t>21:0241:000501:0003:0001:00</t>
  </si>
  <si>
    <t>087H  :942222:00:------:--</t>
  </si>
  <si>
    <t>21:1011:000563</t>
  </si>
  <si>
    <t>21:0241:000502</t>
  </si>
  <si>
    <t>21:0241:000502:0003:0001:00</t>
  </si>
  <si>
    <t>087H  :942223:00:------:--</t>
  </si>
  <si>
    <t>21:1011:000564</t>
  </si>
  <si>
    <t>21:0241:000503</t>
  </si>
  <si>
    <t>21:0241:000503:0003:0001:00</t>
  </si>
  <si>
    <t>087H  :942224:00:------:--</t>
  </si>
  <si>
    <t>21:1011:000565</t>
  </si>
  <si>
    <t>21:0241:000504</t>
  </si>
  <si>
    <t>21:0241:000504:0003:0001:00</t>
  </si>
  <si>
    <t>087H  :942225:00:------:--</t>
  </si>
  <si>
    <t>21:1011:000566</t>
  </si>
  <si>
    <t>21:0241:000505</t>
  </si>
  <si>
    <t>21:0241:000505:0003:0001:00</t>
  </si>
  <si>
    <t>087H  :942226:90</t>
  </si>
  <si>
    <t>21:1011:000567</t>
  </si>
  <si>
    <t>087H  :942227:00:------:--</t>
  </si>
  <si>
    <t>21:1011:000568</t>
  </si>
  <si>
    <t>21:0241:000506</t>
  </si>
  <si>
    <t>21:0241:000506:0003:0001:00</t>
  </si>
  <si>
    <t>087H  :942228:00:------:--</t>
  </si>
  <si>
    <t>21:1011:000569</t>
  </si>
  <si>
    <t>21:0241:000507</t>
  </si>
  <si>
    <t>21:0241:000507:0003:0001:00</t>
  </si>
  <si>
    <t>087H  :942229:00:------:--</t>
  </si>
  <si>
    <t>21:1011:000570</t>
  </si>
  <si>
    <t>21:0241:000508</t>
  </si>
  <si>
    <t>21:0241:000508:0003:0001:00</t>
  </si>
  <si>
    <t>087H  :942230:00:------:--</t>
  </si>
  <si>
    <t>21:1011:000571</t>
  </si>
  <si>
    <t>21:0241:000509</t>
  </si>
  <si>
    <t>21:0241:000509:0003:0001:00</t>
  </si>
  <si>
    <t>087H  :942231:00:------:--</t>
  </si>
  <si>
    <t>21:1011:000572</t>
  </si>
  <si>
    <t>21:0241:000510</t>
  </si>
  <si>
    <t>21:0241:000510:0003:0001:00</t>
  </si>
  <si>
    <t>087H  :942232:00:------:--</t>
  </si>
  <si>
    <t>21:1011:000573</t>
  </si>
  <si>
    <t>21:0241:000511</t>
  </si>
  <si>
    <t>21:0241:000511:0003:0001:00</t>
  </si>
  <si>
    <t>087H  :942233:00:------:--</t>
  </si>
  <si>
    <t>21:1011:000574</t>
  </si>
  <si>
    <t>21:0241:000512</t>
  </si>
  <si>
    <t>21:0241:000512:0003:0001:00</t>
  </si>
  <si>
    <t>087H  :942234:10:------:--</t>
  </si>
  <si>
    <t>21:1011:000575</t>
  </si>
  <si>
    <t>21:0241:000513</t>
  </si>
  <si>
    <t>21:0241:000513:0003:0001:00</t>
  </si>
  <si>
    <t>087H  :942235:20:942234:10</t>
  </si>
  <si>
    <t>21:1011:000576</t>
  </si>
  <si>
    <t>21:0241:000513:0004:0001:00</t>
  </si>
  <si>
    <t>087H  :942236:00:------:--</t>
  </si>
  <si>
    <t>21:1011:000577</t>
  </si>
  <si>
    <t>21:0241:000514</t>
  </si>
  <si>
    <t>21:0241:000514:0003:0001:00</t>
  </si>
  <si>
    <t>087H  :942237:00:------:--</t>
  </si>
  <si>
    <t>21:1011:000578</t>
  </si>
  <si>
    <t>21:0241:000515</t>
  </si>
  <si>
    <t>21:0241:000515:0003:0001:00</t>
  </si>
  <si>
    <t>087H  :942238:00:------:--</t>
  </si>
  <si>
    <t>21:1011:000579</t>
  </si>
  <si>
    <t>21:0241:000516</t>
  </si>
  <si>
    <t>21:0241:000516:0003:0001:00</t>
  </si>
  <si>
    <t>087H  :942239:00:------:--</t>
  </si>
  <si>
    <t>21:1011:000580</t>
  </si>
  <si>
    <t>21:0241:000517</t>
  </si>
  <si>
    <t>21:0241:000517:0003:0001:00</t>
  </si>
  <si>
    <t>087H  :942240:00:------:--</t>
  </si>
  <si>
    <t>21:1011:000581</t>
  </si>
  <si>
    <t>21:0241:000518</t>
  </si>
  <si>
    <t>21:0241:000518:0003:0001:00</t>
  </si>
  <si>
    <t>087H  :942242:00:------:--</t>
  </si>
  <si>
    <t>21:1011:000582</t>
  </si>
  <si>
    <t>21:0241:000519</t>
  </si>
  <si>
    <t>21:0241:000519:0003:0001:00</t>
  </si>
  <si>
    <t>087H  :942243:00:------:--</t>
  </si>
  <si>
    <t>21:1011:000583</t>
  </si>
  <si>
    <t>21:0241:000520</t>
  </si>
  <si>
    <t>21:0241:000520:0003:0001:00</t>
  </si>
  <si>
    <t>087H  :942244:00:------:--</t>
  </si>
  <si>
    <t>21:1011:000584</t>
  </si>
  <si>
    <t>21:0241:000521</t>
  </si>
  <si>
    <t>21:0241:000521:0003:0001:00</t>
  </si>
  <si>
    <t>087H  :942245:00:------:--</t>
  </si>
  <si>
    <t>21:1011:000585</t>
  </si>
  <si>
    <t>21:0241:000522</t>
  </si>
  <si>
    <t>21:0241:000522:0003:0001:00</t>
  </si>
  <si>
    <t>087H  :942246:00:------:--</t>
  </si>
  <si>
    <t>21:1011:000586</t>
  </si>
  <si>
    <t>21:0241:000523</t>
  </si>
  <si>
    <t>21:0241:000523:0003:0001:00</t>
  </si>
  <si>
    <t>087H  :942247:00:------:--</t>
  </si>
  <si>
    <t>21:1011:000587</t>
  </si>
  <si>
    <t>21:0241:000524</t>
  </si>
  <si>
    <t>21:0241:000524:0003:0001:00</t>
  </si>
  <si>
    <t>087H  :942248:00:------:--</t>
  </si>
  <si>
    <t>21:1011:000588</t>
  </si>
  <si>
    <t>21:0241:000525</t>
  </si>
  <si>
    <t>21:0241:000525:0003:0001:00</t>
  </si>
  <si>
    <t>087H  :942249:00:------:--</t>
  </si>
  <si>
    <t>21:1011:000589</t>
  </si>
  <si>
    <t>21:0241:000526</t>
  </si>
  <si>
    <t>21:0241:000526:0003:0001:00</t>
  </si>
  <si>
    <t>087H  :942250:00:------:--</t>
  </si>
  <si>
    <t>21:1011:000590</t>
  </si>
  <si>
    <t>21:0241:000527</t>
  </si>
  <si>
    <t>21:0241:000527:0003:0001:00</t>
  </si>
  <si>
    <t>087H  :942251:00:------:--</t>
  </si>
  <si>
    <t>21:1011:000591</t>
  </si>
  <si>
    <t>21:0241:000528</t>
  </si>
  <si>
    <t>21:0241:000528:0003:0001:00</t>
  </si>
  <si>
    <t>087H  :942252:00:------:--</t>
  </si>
  <si>
    <t>21:1011:000592</t>
  </si>
  <si>
    <t>21:0241:000529</t>
  </si>
  <si>
    <t>21:0241:000529:0003:0001:00</t>
  </si>
  <si>
    <t>087H  :942253:00:------:--</t>
  </si>
  <si>
    <t>21:1011:000593</t>
  </si>
  <si>
    <t>21:0241:000530</t>
  </si>
  <si>
    <t>21:0241:000530:0003:0001:00</t>
  </si>
  <si>
    <t>087H  :942254:00:------:--</t>
  </si>
  <si>
    <t>21:1011:000594</t>
  </si>
  <si>
    <t>21:0241:000531</t>
  </si>
  <si>
    <t>21:0241:000531:0003:0001:00</t>
  </si>
  <si>
    <t>087H  :942255:00:------:--</t>
  </si>
  <si>
    <t>21:1011:000595</t>
  </si>
  <si>
    <t>21:0241:000532</t>
  </si>
  <si>
    <t>21:0241:000532:0003:0001:00</t>
  </si>
  <si>
    <t>087H  :942256:10:------:--</t>
  </si>
  <si>
    <t>21:1011:000596</t>
  </si>
  <si>
    <t>21:0241:000533</t>
  </si>
  <si>
    <t>21:0241:000533:0003:0001:00</t>
  </si>
  <si>
    <t>087H  :942257:20:942256:10</t>
  </si>
  <si>
    <t>21:1011:000597</t>
  </si>
  <si>
    <t>21:0241:000533:0004:0001:00</t>
  </si>
  <si>
    <t>087H  :942258:90</t>
  </si>
  <si>
    <t>21:1011:000598</t>
  </si>
  <si>
    <t>087H  :942259:00:------:--</t>
  </si>
  <si>
    <t>21:1011:000599</t>
  </si>
  <si>
    <t>21:0241:000534</t>
  </si>
  <si>
    <t>21:0241:000534:0003:0001:00</t>
  </si>
  <si>
    <t>087H  :942260:00:------:--</t>
  </si>
  <si>
    <t>21:1011:000600</t>
  </si>
  <si>
    <t>21:0241:000535</t>
  </si>
  <si>
    <t>21:0241:000535:0003:0001:00</t>
  </si>
  <si>
    <t>087H  :942262:00:------:--</t>
  </si>
  <si>
    <t>21:1011:000601</t>
  </si>
  <si>
    <t>21:0241:000536</t>
  </si>
  <si>
    <t>21:0241:000536:0003:0001:00</t>
  </si>
  <si>
    <t>087H  :942263:00:------:--</t>
  </si>
  <si>
    <t>21:1011:000602</t>
  </si>
  <si>
    <t>21:0241:000537</t>
  </si>
  <si>
    <t>21:0241:000537:0003:0001:00</t>
  </si>
  <si>
    <t>087H  :942264:00:------:--</t>
  </si>
  <si>
    <t>21:1011:000603</t>
  </si>
  <si>
    <t>21:0241:000538</t>
  </si>
  <si>
    <t>21:0241:000538:0003:0001:00</t>
  </si>
  <si>
    <t>087H  :942265:00:------:--</t>
  </si>
  <si>
    <t>21:1011:000604</t>
  </si>
  <si>
    <t>21:0241:000539</t>
  </si>
  <si>
    <t>21:0241:000539:0003:0001:00</t>
  </si>
  <si>
    <t>27</t>
  </si>
  <si>
    <t>087H  :942266:00:------:--</t>
  </si>
  <si>
    <t>21:1011:000605</t>
  </si>
  <si>
    <t>21:0241:000540</t>
  </si>
  <si>
    <t>21:0241:000540:0003:0001:00</t>
  </si>
  <si>
    <t>087H  :942267:00:------:--</t>
  </si>
  <si>
    <t>21:1011:000606</t>
  </si>
  <si>
    <t>21:0241:000541</t>
  </si>
  <si>
    <t>21:0241:000541:0003:0001:00</t>
  </si>
  <si>
    <t>087H  :942268:00:------:--</t>
  </si>
  <si>
    <t>21:1011:000607</t>
  </si>
  <si>
    <t>21:0241:000542</t>
  </si>
  <si>
    <t>21:0241:000542:0003:0001:00</t>
  </si>
  <si>
    <t>087H  :942269:00:------:--</t>
  </si>
  <si>
    <t>21:1011:000608</t>
  </si>
  <si>
    <t>21:0241:000543</t>
  </si>
  <si>
    <t>21:0241:000543:0003:0001:00</t>
  </si>
  <si>
    <t>087H  :942270:00:------:--</t>
  </si>
  <si>
    <t>21:1011:000609</t>
  </si>
  <si>
    <t>21:0241:000544</t>
  </si>
  <si>
    <t>21:0241:000544:0003:0001:00</t>
  </si>
  <si>
    <t>087H  :942271:00:------:--</t>
  </si>
  <si>
    <t>21:1011:000610</t>
  </si>
  <si>
    <t>21:0241:000545</t>
  </si>
  <si>
    <t>21:0241:000545:0003:0001:00</t>
  </si>
  <si>
    <t>087H  :942272:00:------:--</t>
  </si>
  <si>
    <t>21:1011:000611</t>
  </si>
  <si>
    <t>21:0241:000546</t>
  </si>
  <si>
    <t>21:0241:000546:0003:0001:00</t>
  </si>
  <si>
    <t>087H  :942273:00:------:--</t>
  </si>
  <si>
    <t>21:1011:000612</t>
  </si>
  <si>
    <t>21:0241:000547</t>
  </si>
  <si>
    <t>21:0241:000547:0003:0001:00</t>
  </si>
  <si>
    <t>087H  :942274:90</t>
  </si>
  <si>
    <t>21:1011:000613</t>
  </si>
  <si>
    <t>087H  :942275:10:------:--</t>
  </si>
  <si>
    <t>21:1011:000614</t>
  </si>
  <si>
    <t>21:0241:000548</t>
  </si>
  <si>
    <t>21:0241:000548:0003:0001:00</t>
  </si>
  <si>
    <t>087H  :942276:20:942275:10</t>
  </si>
  <si>
    <t>21:1011:000615</t>
  </si>
  <si>
    <t>21:0241:000548:0004:0001:00</t>
  </si>
  <si>
    <t>087H  :942277:00:------:--</t>
  </si>
  <si>
    <t>21:1011:000616</t>
  </si>
  <si>
    <t>21:0241:000549</t>
  </si>
  <si>
    <t>21:0241:000549:0003:0001:00</t>
  </si>
  <si>
    <t>087H  :942278:00:------:--</t>
  </si>
  <si>
    <t>21:1011:000617</t>
  </si>
  <si>
    <t>21:0241:000550</t>
  </si>
  <si>
    <t>21:0241:000550:0003:0001:00</t>
  </si>
  <si>
    <t>087H  :942279:00:------:--</t>
  </si>
  <si>
    <t>21:1011:000618</t>
  </si>
  <si>
    <t>21:0241:000551</t>
  </si>
  <si>
    <t>21:0241:000551:0003:0001:00</t>
  </si>
  <si>
    <t>087H  :942280:00:------:--</t>
  </si>
  <si>
    <t>21:1011:000619</t>
  </si>
  <si>
    <t>21:0241:000552</t>
  </si>
  <si>
    <t>21:0241:000552:0003:0001:00</t>
  </si>
  <si>
    <t>087H  :942282:00:------:--</t>
  </si>
  <si>
    <t>21:1011:000620</t>
  </si>
  <si>
    <t>21:0241:000553</t>
  </si>
  <si>
    <t>21:0241:000553:0003:0001:00</t>
  </si>
  <si>
    <t>23</t>
  </si>
  <si>
    <t>087H  :942283:90</t>
  </si>
  <si>
    <t>21:1011:000621</t>
  </si>
  <si>
    <t>087H  :942284:00:------:--</t>
  </si>
  <si>
    <t>21:1011:000622</t>
  </si>
  <si>
    <t>21:0241:000554</t>
  </si>
  <si>
    <t>21:0241:000554:0003:0001:00</t>
  </si>
  <si>
    <t>087H  :942285:00:------:--</t>
  </si>
  <si>
    <t>21:1011:000623</t>
  </si>
  <si>
    <t>21:0241:000555</t>
  </si>
  <si>
    <t>21:0241:000555:0003:0001:00</t>
  </si>
  <si>
    <t>087H  :942286:00:------:--</t>
  </si>
  <si>
    <t>21:1011:000624</t>
  </si>
  <si>
    <t>21:0241:000556</t>
  </si>
  <si>
    <t>21:0241:000556:0003:0001:00</t>
  </si>
  <si>
    <t>087H  :942287:00:------:--</t>
  </si>
  <si>
    <t>21:1011:000625</t>
  </si>
  <si>
    <t>21:0241:000557</t>
  </si>
  <si>
    <t>21:0241:000557:0003:0001:00</t>
  </si>
  <si>
    <t>087H  :942288:00:------:--</t>
  </si>
  <si>
    <t>21:1011:000626</t>
  </si>
  <si>
    <t>21:0241:000558</t>
  </si>
  <si>
    <t>21:0241:000558:0003:0001:00</t>
  </si>
  <si>
    <t>087H  :942289:00:------:--</t>
  </si>
  <si>
    <t>21:1011:000627</t>
  </si>
  <si>
    <t>21:0241:000559</t>
  </si>
  <si>
    <t>21:0241:000559:0003:0001:00</t>
  </si>
  <si>
    <t>087H  :943002:00:------:--</t>
  </si>
  <si>
    <t>21:1011:000628</t>
  </si>
  <si>
    <t>21:0241:000560</t>
  </si>
  <si>
    <t>21:0241:000560:0003:0001:00</t>
  </si>
  <si>
    <t>087H  :943003:00:------:--</t>
  </si>
  <si>
    <t>21:1011:000629</t>
  </si>
  <si>
    <t>21:0241:000561</t>
  </si>
  <si>
    <t>21:0241:000561:0003:0001:00</t>
  </si>
  <si>
    <t>087H  :943004:00:------:--</t>
  </si>
  <si>
    <t>21:1011:000630</t>
  </si>
  <si>
    <t>21:0241:000562</t>
  </si>
  <si>
    <t>21:0241:000562:0003:0001:00</t>
  </si>
  <si>
    <t>087H  :943005:00:------:--</t>
  </si>
  <si>
    <t>21:1011:000631</t>
  </si>
  <si>
    <t>21:0241:000563</t>
  </si>
  <si>
    <t>21:0241:000563:0003:0001:00</t>
  </si>
  <si>
    <t>087H  :943006:00:------:--</t>
  </si>
  <si>
    <t>21:1011:000632</t>
  </si>
  <si>
    <t>21:0241:000564</t>
  </si>
  <si>
    <t>21:0241:000564:0003:0001:00</t>
  </si>
  <si>
    <t>087H  :943007:00:------:--</t>
  </si>
  <si>
    <t>21:1011:000633</t>
  </si>
  <si>
    <t>21:0241:000565</t>
  </si>
  <si>
    <t>21:0241:000565:0003:0001:00</t>
  </si>
  <si>
    <t>087H  :943008:90</t>
  </si>
  <si>
    <t>21:1011:000634</t>
  </si>
  <si>
    <t>087H  :943009:00:------:--</t>
  </si>
  <si>
    <t>21:1011:000635</t>
  </si>
  <si>
    <t>21:0241:000566</t>
  </si>
  <si>
    <t>21:0241:000566:0003:0001:00</t>
  </si>
  <si>
    <t>087H  :943010:00:------:--</t>
  </si>
  <si>
    <t>21:1011:000636</t>
  </si>
  <si>
    <t>21:0241:000567</t>
  </si>
  <si>
    <t>21:0241:000567:0003:0001:00</t>
  </si>
  <si>
    <t>087H  :943011:10:------:--</t>
  </si>
  <si>
    <t>21:1011:000637</t>
  </si>
  <si>
    <t>21:0241:000568</t>
  </si>
  <si>
    <t>21:0241:000568:0003:0001:00</t>
  </si>
  <si>
    <t>087H  :943012:20:943011:10</t>
  </si>
  <si>
    <t>21:1011:000638</t>
  </si>
  <si>
    <t>21:0241:000568:0004:0001:00</t>
  </si>
  <si>
    <t>087H  :943013:00:------:--</t>
  </si>
  <si>
    <t>21:1011:000639</t>
  </si>
  <si>
    <t>21:0241:000569</t>
  </si>
  <si>
    <t>21:0241:000569:0003:0001:00</t>
  </si>
  <si>
    <t>087H  :943014:00:------:--</t>
  </si>
  <si>
    <t>21:1011:000640</t>
  </si>
  <si>
    <t>21:0241:000570</t>
  </si>
  <si>
    <t>21:0241:000570:0003:0001:00</t>
  </si>
  <si>
    <t>087H  :943015:00:------:--</t>
  </si>
  <si>
    <t>21:1011:000641</t>
  </si>
  <si>
    <t>21:0241:000571</t>
  </si>
  <si>
    <t>21:0241:000571:0003:0001:00</t>
  </si>
  <si>
    <t>087H  :943016:00:------:--</t>
  </si>
  <si>
    <t>21:1011:000642</t>
  </si>
  <si>
    <t>21:0241:000572</t>
  </si>
  <si>
    <t>21:0241:000572:0003:0001:00</t>
  </si>
  <si>
    <t>087H  :943017:00:------:--</t>
  </si>
  <si>
    <t>21:1011:000643</t>
  </si>
  <si>
    <t>21:0241:000573</t>
  </si>
  <si>
    <t>21:0241:000573:0003:0001:00</t>
  </si>
  <si>
    <t>087H  :943018:00:------:--</t>
  </si>
  <si>
    <t>21:1011:000644</t>
  </si>
  <si>
    <t>21:0241:000574</t>
  </si>
  <si>
    <t>21:0241:000574:0003:0001:00</t>
  </si>
  <si>
    <t>087H  :943019:00:------:--</t>
  </si>
  <si>
    <t>21:1011:000645</t>
  </si>
  <si>
    <t>21:0241:000575</t>
  </si>
  <si>
    <t>21:0241:000575:0003:0001:00</t>
  </si>
  <si>
    <t>087H  :943020:00:------:--</t>
  </si>
  <si>
    <t>21:1011:000646</t>
  </si>
  <si>
    <t>21:0241:000576</t>
  </si>
  <si>
    <t>21:0241:000576:0003:0001:00</t>
  </si>
  <si>
    <t>087H  :943022:00:------:--</t>
  </si>
  <si>
    <t>21:1011:000647</t>
  </si>
  <si>
    <t>21:0241:000577</t>
  </si>
  <si>
    <t>21:0241:000577:0003:0001:00</t>
  </si>
  <si>
    <t>087H  :943023:10:------:--</t>
  </si>
  <si>
    <t>21:1011:000648</t>
  </si>
  <si>
    <t>21:0241:000578</t>
  </si>
  <si>
    <t>21:0241:000578:0003:0001:00</t>
  </si>
  <si>
    <t>087H  :943024:20:943023:10</t>
  </si>
  <si>
    <t>21:1011:000649</t>
  </si>
  <si>
    <t>21:0241:000578:0004:0001:00</t>
  </si>
  <si>
    <t>087H  :943025:00:------:--</t>
  </si>
  <si>
    <t>21:1011:000650</t>
  </si>
  <si>
    <t>21:0241:000579</t>
  </si>
  <si>
    <t>21:0241:000579:0003:0001:00</t>
  </si>
  <si>
    <t>087H  :943026:00:------:--</t>
  </si>
  <si>
    <t>21:1011:000651</t>
  </si>
  <si>
    <t>21:0241:000580</t>
  </si>
  <si>
    <t>21:0241:000580:0003:0001:00</t>
  </si>
  <si>
    <t>087H  :943027:00:------:--</t>
  </si>
  <si>
    <t>21:1011:000652</t>
  </si>
  <si>
    <t>21:0241:000581</t>
  </si>
  <si>
    <t>21:0241:000581:0003:0001:00</t>
  </si>
  <si>
    <t>087H  :943028:00:------:--</t>
  </si>
  <si>
    <t>21:1011:000653</t>
  </si>
  <si>
    <t>21:0241:000582</t>
  </si>
  <si>
    <t>21:0241:000582:0003:0001:00</t>
  </si>
  <si>
    <t>087H  :943029:00:------:--</t>
  </si>
  <si>
    <t>21:1011:000654</t>
  </si>
  <si>
    <t>21:0241:000583</t>
  </si>
  <si>
    <t>21:0241:000583:0003:0001:00</t>
  </si>
  <si>
    <t>087H  :943030:00:------:--</t>
  </si>
  <si>
    <t>21:1011:000655</t>
  </si>
  <si>
    <t>21:0241:000584</t>
  </si>
  <si>
    <t>21:0241:000584:0003:0001:00</t>
  </si>
  <si>
    <t>087H  :943031:90</t>
  </si>
  <si>
    <t>21:1011:000656</t>
  </si>
  <si>
    <t>087H  :943032:00:------:--</t>
  </si>
  <si>
    <t>21:1011:000657</t>
  </si>
  <si>
    <t>21:0241:000585</t>
  </si>
  <si>
    <t>21:0241:000585:0003:0001:00</t>
  </si>
  <si>
    <t>087H  :943033:00:------:--</t>
  </si>
  <si>
    <t>21:1011:000658</t>
  </si>
  <si>
    <t>21:0241:000586</t>
  </si>
  <si>
    <t>21:0241:000586:0003:0001:00</t>
  </si>
  <si>
    <t>087H  :943034:00:------:--</t>
  </si>
  <si>
    <t>21:1011:000659</t>
  </si>
  <si>
    <t>21:0241:000587</t>
  </si>
  <si>
    <t>21:0241:000587:0003:0001:00</t>
  </si>
  <si>
    <t>087H  :943035:00:------:--</t>
  </si>
  <si>
    <t>21:1011:000660</t>
  </si>
  <si>
    <t>21:0241:000588</t>
  </si>
  <si>
    <t>21:0241:000588:0003:0001:00</t>
  </si>
  <si>
    <t>087H  :943036:00:------:--</t>
  </si>
  <si>
    <t>21:1011:000661</t>
  </si>
  <si>
    <t>21:0241:000589</t>
  </si>
  <si>
    <t>21:0241:000589:0003:0001:00</t>
  </si>
  <si>
    <t>087H  :943037:00:------:--</t>
  </si>
  <si>
    <t>21:1011:000662</t>
  </si>
  <si>
    <t>21:0241:000590</t>
  </si>
  <si>
    <t>21:0241:000590:0003:0001:00</t>
  </si>
  <si>
    <t>087H  :943038:00:------:--</t>
  </si>
  <si>
    <t>21:1011:000663</t>
  </si>
  <si>
    <t>21:0241:000591</t>
  </si>
  <si>
    <t>21:0241:000591:0003:0001:00</t>
  </si>
  <si>
    <t>087H  :943039:00:------:--</t>
  </si>
  <si>
    <t>21:1011:000664</t>
  </si>
  <si>
    <t>21:0241:000592</t>
  </si>
  <si>
    <t>21:0241:000592:0003:0001:00</t>
  </si>
  <si>
    <t>087H  :943040:00:------:--</t>
  </si>
  <si>
    <t>21:1011:000665</t>
  </si>
  <si>
    <t>21:0241:000593</t>
  </si>
  <si>
    <t>21:0241:000593:0003:0001:00</t>
  </si>
  <si>
    <t>087H  :943042:00:------:--</t>
  </si>
  <si>
    <t>21:1011:000666</t>
  </si>
  <si>
    <t>21:0241:000594</t>
  </si>
  <si>
    <t>21:0241:000594:0003:0001:00</t>
  </si>
  <si>
    <t>087H  :943043:90</t>
  </si>
  <si>
    <t>21:1011:000667</t>
  </si>
  <si>
    <t>087H  :943044:10:------:--</t>
  </si>
  <si>
    <t>21:1011:000668</t>
  </si>
  <si>
    <t>21:0241:000595</t>
  </si>
  <si>
    <t>21:0241:000595:0003:0001:00</t>
  </si>
  <si>
    <t>087H  :943045:20:943044:10</t>
  </si>
  <si>
    <t>21:1011:000669</t>
  </si>
  <si>
    <t>21:0241:000595:0004:0001:00</t>
  </si>
  <si>
    <t>087H  :943046:00:------:--</t>
  </si>
  <si>
    <t>21:1011:000670</t>
  </si>
  <si>
    <t>21:0241:000596</t>
  </si>
  <si>
    <t>21:0241:000596:0003:0001:00</t>
  </si>
  <si>
    <t>087H  :943047:00:------:--</t>
  </si>
  <si>
    <t>21:1011:000671</t>
  </si>
  <si>
    <t>21:0241:000597</t>
  </si>
  <si>
    <t>21:0241:000597:0003:0001:00</t>
  </si>
  <si>
    <t>087H  :943048:00:------:--</t>
  </si>
  <si>
    <t>21:1011:000672</t>
  </si>
  <si>
    <t>21:0241:000598</t>
  </si>
  <si>
    <t>21:0241:000598:0003:0001:00</t>
  </si>
  <si>
    <t>087H  :943049:00:------:--</t>
  </si>
  <si>
    <t>21:1011:000673</t>
  </si>
  <si>
    <t>21:0241:000599</t>
  </si>
  <si>
    <t>21:0241:000599:0003:0001:00</t>
  </si>
  <si>
    <t>087H  :943050:00:------:--</t>
  </si>
  <si>
    <t>21:1011:000674</t>
  </si>
  <si>
    <t>21:0241:000600</t>
  </si>
  <si>
    <t>21:0241:000600:0003:0001:00</t>
  </si>
  <si>
    <t>087H  :943051:00:------:--</t>
  </si>
  <si>
    <t>21:1011:000675</t>
  </si>
  <si>
    <t>21:0241:000601</t>
  </si>
  <si>
    <t>21:0241:000601:0003:0001:00</t>
  </si>
  <si>
    <t>087H  :943052:00:------:--</t>
  </si>
  <si>
    <t>21:1011:000676</t>
  </si>
  <si>
    <t>21:0241:000602</t>
  </si>
  <si>
    <t>21:0241:000602:0003:0001:00</t>
  </si>
  <si>
    <t>087H  :943053:00:------:--</t>
  </si>
  <si>
    <t>21:1011:000677</t>
  </si>
  <si>
    <t>21:0241:000603</t>
  </si>
  <si>
    <t>21:0241:000603:0003:0001:00</t>
  </si>
  <si>
    <t>087H  :943054:00:------:--</t>
  </si>
  <si>
    <t>21:1011:000678</t>
  </si>
  <si>
    <t>21:0241:000604</t>
  </si>
  <si>
    <t>21:0241:000604:0003:0001:00</t>
  </si>
  <si>
    <t>087H  :943055:00:------:--</t>
  </si>
  <si>
    <t>21:1011:000679</t>
  </si>
  <si>
    <t>21:0241:000605</t>
  </si>
  <si>
    <t>21:0241:000605:0003:0001:00</t>
  </si>
  <si>
    <t>087H  :943056:00:------:--</t>
  </si>
  <si>
    <t>21:1011:000680</t>
  </si>
  <si>
    <t>21:0241:000606</t>
  </si>
  <si>
    <t>21:0241:000606:0003:0001:00</t>
  </si>
  <si>
    <t>087H  :943057:00:------:--</t>
  </si>
  <si>
    <t>21:1011:000681</t>
  </si>
  <si>
    <t>21:0241:000607</t>
  </si>
  <si>
    <t>21:0241:000607:0003:0001:00</t>
  </si>
  <si>
    <t>087H  :943058:00:------:--</t>
  </si>
  <si>
    <t>21:1011:000682</t>
  </si>
  <si>
    <t>21:0241:000608</t>
  </si>
  <si>
    <t>21:0241:000608:0003:0001:00</t>
  </si>
  <si>
    <t>087H  :943059:00:------:--</t>
  </si>
  <si>
    <t>21:1011:000683</t>
  </si>
  <si>
    <t>21:0241:000609</t>
  </si>
  <si>
    <t>21:0241:000609:0003:0001:00</t>
  </si>
  <si>
    <t>087H  :943060:00:------:--</t>
  </si>
  <si>
    <t>21:1011:000684</t>
  </si>
  <si>
    <t>21:0241:000610</t>
  </si>
  <si>
    <t>21:0241:000610:0003:0001:00</t>
  </si>
  <si>
    <t>087H  :943062:00:------:--</t>
  </si>
  <si>
    <t>21:1011:000685</t>
  </si>
  <si>
    <t>21:0241:000611</t>
  </si>
  <si>
    <t>21:0241:000611:0003:0001:00</t>
  </si>
  <si>
    <t>087H  :943063:10:------:--</t>
  </si>
  <si>
    <t>21:1011:000686</t>
  </si>
  <si>
    <t>21:0241:000612</t>
  </si>
  <si>
    <t>21:0241:000612:0003:0001:00</t>
  </si>
  <si>
    <t>087H  :943064:20:943063:10</t>
  </si>
  <si>
    <t>21:1011:000687</t>
  </si>
  <si>
    <t>21:0241:000612:0004:0001:00</t>
  </si>
  <si>
    <t>087H  :943065:00:------:--</t>
  </si>
  <si>
    <t>21:1011:000688</t>
  </si>
  <si>
    <t>21:0241:000613</t>
  </si>
  <si>
    <t>21:0241:000613:0003:0001:00</t>
  </si>
  <si>
    <t>087H  :943066:00:------:--</t>
  </si>
  <si>
    <t>21:1011:000689</t>
  </si>
  <si>
    <t>21:0241:000614</t>
  </si>
  <si>
    <t>21:0241:000614:0003:0001:00</t>
  </si>
  <si>
    <t>087H  :943067:00:------:--</t>
  </si>
  <si>
    <t>21:1011:000690</t>
  </si>
  <si>
    <t>21:0241:000615</t>
  </si>
  <si>
    <t>21:0241:000615:0003:0001:00</t>
  </si>
  <si>
    <t>087H  :943068:00:------:--</t>
  </si>
  <si>
    <t>21:1011:000691</t>
  </si>
  <si>
    <t>21:0241:000616</t>
  </si>
  <si>
    <t>21:0241:000616:0003:0001:00</t>
  </si>
  <si>
    <t>087H  :943069:00:------:--</t>
  </si>
  <si>
    <t>21:1011:000692</t>
  </si>
  <si>
    <t>21:0241:000617</t>
  </si>
  <si>
    <t>21:0241:000617:0003:0001:00</t>
  </si>
  <si>
    <t>087H  :943070:00:------:--</t>
  </si>
  <si>
    <t>21:1011:000693</t>
  </si>
  <si>
    <t>21:0241:000618</t>
  </si>
  <si>
    <t>21:0241:000618:0003:0001:00</t>
  </si>
  <si>
    <t>087H  :943071:00:------:--</t>
  </si>
  <si>
    <t>21:1011:000694</t>
  </si>
  <si>
    <t>21:0241:000619</t>
  </si>
  <si>
    <t>21:0241:000619:0003:0001:00</t>
  </si>
  <si>
    <t>087H  :943072:90</t>
  </si>
  <si>
    <t>21:1011:000695</t>
  </si>
  <si>
    <t>087H  :943073:00:------:--</t>
  </si>
  <si>
    <t>21:1011:000696</t>
  </si>
  <si>
    <t>21:0241:000620</t>
  </si>
  <si>
    <t>21:0241:000620:0003:0001:00</t>
  </si>
  <si>
    <t>087H  :943074:00:------:--</t>
  </si>
  <si>
    <t>21:1011:000697</t>
  </si>
  <si>
    <t>21:0241:000621</t>
  </si>
  <si>
    <t>21:0241:000621:0003:0001:00</t>
  </si>
  <si>
    <t>087H  :943075:00:------:--</t>
  </si>
  <si>
    <t>21:1011:000698</t>
  </si>
  <si>
    <t>21:0241:000622</t>
  </si>
  <si>
    <t>21:0241:000622:0003:0001:00</t>
  </si>
  <si>
    <t>087H  :943076:00:------:--</t>
  </si>
  <si>
    <t>21:1011:000699</t>
  </si>
  <si>
    <t>21:0241:000623</t>
  </si>
  <si>
    <t>21:0241:000623:0003:0001:00</t>
  </si>
  <si>
    <t>087H  :943077:00:------:--</t>
  </si>
  <si>
    <t>21:1011:000700</t>
  </si>
  <si>
    <t>21:0241:000624</t>
  </si>
  <si>
    <t>21:0241:000624:0003:0001:00</t>
  </si>
  <si>
    <t>087H  :943078:00:------:--</t>
  </si>
  <si>
    <t>21:1011:000701</t>
  </si>
  <si>
    <t>21:0241:000625</t>
  </si>
  <si>
    <t>21:0241:000625:0003:0001:00</t>
  </si>
  <si>
    <t>087H  :943079:00:------:--</t>
  </si>
  <si>
    <t>21:1011:000702</t>
  </si>
  <si>
    <t>21:0241:000626</t>
  </si>
  <si>
    <t>21:0241:000626:0003:0001:00</t>
  </si>
  <si>
    <t>087H  :943080:00:------:--</t>
  </si>
  <si>
    <t>21:1011:000703</t>
  </si>
  <si>
    <t>21:0241:000627</t>
  </si>
  <si>
    <t>21:0241:000627:0003:0001:00</t>
  </si>
  <si>
    <t>087H  :943082:00:------:--</t>
  </si>
  <si>
    <t>21:1011:000704</t>
  </si>
  <si>
    <t>21:0241:000628</t>
  </si>
  <si>
    <t>21:0241:000628:0003:0001:00</t>
  </si>
  <si>
    <t>087H  :943083:00:------:--</t>
  </si>
  <si>
    <t>21:1011:000705</t>
  </si>
  <si>
    <t>21:0241:000629</t>
  </si>
  <si>
    <t>21:0241:000629:0003:0001:00</t>
  </si>
  <si>
    <t>087H  :943084:00:------:--</t>
  </si>
  <si>
    <t>21:1011:000706</t>
  </si>
  <si>
    <t>21:0241:000630</t>
  </si>
  <si>
    <t>21:0241:000630:0003:0001:00</t>
  </si>
  <si>
    <t>087H  :943085:00:------:--</t>
  </si>
  <si>
    <t>21:1011:000707</t>
  </si>
  <si>
    <t>21:0241:000631</t>
  </si>
  <si>
    <t>21:0241:000631:0003:0001:00</t>
  </si>
  <si>
    <t>087H  :943086:00:------:--</t>
  </si>
  <si>
    <t>21:1011:000708</t>
  </si>
  <si>
    <t>21:0241:000632</t>
  </si>
  <si>
    <t>21:0241:000632:0003:0001:00</t>
  </si>
  <si>
    <t>087H  :943087:90</t>
  </si>
  <si>
    <t>21:1011:000709</t>
  </si>
  <si>
    <t>087H  :943088:10:------:--</t>
  </si>
  <si>
    <t>21:1011:000710</t>
  </si>
  <si>
    <t>21:0241:000633</t>
  </si>
  <si>
    <t>21:0241:000633:0003:0001:00</t>
  </si>
  <si>
    <t>087H  :943089:20:943088:10</t>
  </si>
  <si>
    <t>21:1011:000711</t>
  </si>
  <si>
    <t>21:0241:000633:0004:0001:00</t>
  </si>
  <si>
    <t>087H  :943090:00:------:--</t>
  </si>
  <si>
    <t>21:1011:000712</t>
  </si>
  <si>
    <t>21:0241:000634</t>
  </si>
  <si>
    <t>21:0241:000634:0003:0001:00</t>
  </si>
  <si>
    <t>087H  :943091:00:------:--</t>
  </si>
  <si>
    <t>21:1011:000713</t>
  </si>
  <si>
    <t>21:0241:000635</t>
  </si>
  <si>
    <t>21:0241:000635:0003:0001:00</t>
  </si>
  <si>
    <t>087H  :943092:00:------:--</t>
  </si>
  <si>
    <t>21:1011:000714</t>
  </si>
  <si>
    <t>21:0241:000636</t>
  </si>
  <si>
    <t>21:0241:000636:0003:0001:00</t>
  </si>
  <si>
    <t>087H  :943093:00:------:--</t>
  </si>
  <si>
    <t>21:1011:000715</t>
  </si>
  <si>
    <t>21:0241:000637</t>
  </si>
  <si>
    <t>21:0241:000637:0003:0001:00</t>
  </si>
  <si>
    <t>087H  :943094:00:------:--</t>
  </si>
  <si>
    <t>21:1011:000716</t>
  </si>
  <si>
    <t>21:0241:000638</t>
  </si>
  <si>
    <t>21:0241:000638:0003:0001:00</t>
  </si>
  <si>
    <t>087H  :943095:00:------:--</t>
  </si>
  <si>
    <t>21:1011:000717</t>
  </si>
  <si>
    <t>21:0241:000639</t>
  </si>
  <si>
    <t>21:0241:000639:0003:0001:00</t>
  </si>
  <si>
    <t>087H  :943096:00:------:--</t>
  </si>
  <si>
    <t>21:1011:000718</t>
  </si>
  <si>
    <t>21:0241:000640</t>
  </si>
  <si>
    <t>21:0241:000640:0003:0001:00</t>
  </si>
  <si>
    <t>087H  :943097:00:------:--</t>
  </si>
  <si>
    <t>21:1011:000719</t>
  </si>
  <si>
    <t>21:0241:000641</t>
  </si>
  <si>
    <t>21:0241:000641:0003:0001:00</t>
  </si>
  <si>
    <t>087H  :943098:00:------:--</t>
  </si>
  <si>
    <t>21:1011:000720</t>
  </si>
  <si>
    <t>21:0241:000642</t>
  </si>
  <si>
    <t>21:0241:000642:0003:0001:00</t>
  </si>
  <si>
    <t>087H  :943099:00:------:--</t>
  </si>
  <si>
    <t>21:1011:000721</t>
  </si>
  <si>
    <t>21:0241:000643</t>
  </si>
  <si>
    <t>21:0241:000643:0003:0001:00</t>
  </si>
  <si>
    <t>087H  :943100:00:------:--</t>
  </si>
  <si>
    <t>21:1011:000722</t>
  </si>
  <si>
    <t>21:0241:000644</t>
  </si>
  <si>
    <t>21:0241:000644:0003:0001:00</t>
  </si>
  <si>
    <t>087H  :943102:00:------:--</t>
  </si>
  <si>
    <t>21:1011:000723</t>
  </si>
  <si>
    <t>21:0241:000645</t>
  </si>
  <si>
    <t>21:0241:000645:0003:0001:00</t>
  </si>
  <si>
    <t>087H  :943103:00:------:--</t>
  </si>
  <si>
    <t>21:1011:000724</t>
  </si>
  <si>
    <t>21:0241:000646</t>
  </si>
  <si>
    <t>21:0241:000646:0003:0001:00</t>
  </si>
  <si>
    <t>087H  :943104:00:------:--</t>
  </si>
  <si>
    <t>21:1011:000725</t>
  </si>
  <si>
    <t>21:0241:000647</t>
  </si>
  <si>
    <t>21:0241:000647:0003:0001:00</t>
  </si>
  <si>
    <t>087H  :943105:00:------:--</t>
  </si>
  <si>
    <t>21:1011:000726</t>
  </si>
  <si>
    <t>21:0241:000648</t>
  </si>
  <si>
    <t>21:0241:000648:0003:0001:00</t>
  </si>
  <si>
    <t>087H  :943106:00:------:--</t>
  </si>
  <si>
    <t>21:1011:000727</t>
  </si>
  <si>
    <t>21:0241:000649</t>
  </si>
  <si>
    <t>21:0241:000649:0003:0001:00</t>
  </si>
  <si>
    <t>087H  :943107:00:------:--</t>
  </si>
  <si>
    <t>21:1011:000728</t>
  </si>
  <si>
    <t>21:0241:000650</t>
  </si>
  <si>
    <t>21:0241:000650:0003:0001:00</t>
  </si>
  <si>
    <t>087H  :943108:00:------:--</t>
  </si>
  <si>
    <t>21:1011:000729</t>
  </si>
  <si>
    <t>21:0241:000651</t>
  </si>
  <si>
    <t>21:0241:000651:0003:0001:00</t>
  </si>
  <si>
    <t>087H  :943109:00:------:--</t>
  </si>
  <si>
    <t>21:1011:000730</t>
  </si>
  <si>
    <t>21:0241:000652</t>
  </si>
  <si>
    <t>21:0241:000652:0003:0001:00</t>
  </si>
  <si>
    <t>087H  :943110:00:------:--</t>
  </si>
  <si>
    <t>21:1011:000731</t>
  </si>
  <si>
    <t>21:0241:000653</t>
  </si>
  <si>
    <t>21:0241:000653:0003:0001:00</t>
  </si>
  <si>
    <t>087H  :943111:10:------:--</t>
  </si>
  <si>
    <t>21:1011:000732</t>
  </si>
  <si>
    <t>21:0241:000654</t>
  </si>
  <si>
    <t>21:0241:000654:0003:0001:00</t>
  </si>
  <si>
    <t>087H  :943112:90</t>
  </si>
  <si>
    <t>21:1011:000733</t>
  </si>
  <si>
    <t>087H  :943113:20:943111:10</t>
  </si>
  <si>
    <t>21:1011:000734</t>
  </si>
  <si>
    <t>21:0241:000654:0004:0001:00</t>
  </si>
  <si>
    <t>087H  :943114:00:------:--</t>
  </si>
  <si>
    <t>21:1011:000735</t>
  </si>
  <si>
    <t>21:0241:000655</t>
  </si>
  <si>
    <t>21:0241:000655:0003:0001:00</t>
  </si>
  <si>
    <t>087H  :943115:00:------:--</t>
  </si>
  <si>
    <t>21:1011:000736</t>
  </si>
  <si>
    <t>21:0241:000656</t>
  </si>
  <si>
    <t>21:0241:000656:0003:0001:00</t>
  </si>
  <si>
    <t>087H  :943116:00:------:--</t>
  </si>
  <si>
    <t>21:1011:000737</t>
  </si>
  <si>
    <t>21:0241:000657</t>
  </si>
  <si>
    <t>21:0241:000657:0003:0001:00</t>
  </si>
  <si>
    <t>087H  :943117:00:------:--</t>
  </si>
  <si>
    <t>21:1011:000738</t>
  </si>
  <si>
    <t>21:0241:000658</t>
  </si>
  <si>
    <t>21:0241:000658:0003:0001:00</t>
  </si>
  <si>
    <t>087H  :943118:00:------:--</t>
  </si>
  <si>
    <t>21:1011:000739</t>
  </si>
  <si>
    <t>21:0241:000659</t>
  </si>
  <si>
    <t>21:0241:000659:0003:0001:00</t>
  </si>
  <si>
    <t>087H  :943119:00:------:--</t>
  </si>
  <si>
    <t>21:1011:000740</t>
  </si>
  <si>
    <t>21:0241:000660</t>
  </si>
  <si>
    <t>21:0241:000660:0003:0001:00</t>
  </si>
  <si>
    <t>087H  :943120:00:------:--</t>
  </si>
  <si>
    <t>21:1011:000741</t>
  </si>
  <si>
    <t>21:0241:000661</t>
  </si>
  <si>
    <t>21:0241:000661:0003:0001:00</t>
  </si>
  <si>
    <t>087H  :943122:00:------:--</t>
  </si>
  <si>
    <t>21:1011:000742</t>
  </si>
  <si>
    <t>21:0241:000662</t>
  </si>
  <si>
    <t>21:0241:000662:0003:0001:00</t>
  </si>
  <si>
    <t>087H  :943123:00:------:--</t>
  </si>
  <si>
    <t>21:1011:000743</t>
  </si>
  <si>
    <t>21:0241:000663</t>
  </si>
  <si>
    <t>21:0241:000663:0003:0001:00</t>
  </si>
  <si>
    <t>087H  :943124:00:------:--</t>
  </si>
  <si>
    <t>21:1011:000744</t>
  </si>
  <si>
    <t>21:0241:000664</t>
  </si>
  <si>
    <t>21:0241:000664:0003:0001:00</t>
  </si>
  <si>
    <t>087H  :943125:00:------:--</t>
  </si>
  <si>
    <t>21:1011:000745</t>
  </si>
  <si>
    <t>21:0241:000665</t>
  </si>
  <si>
    <t>21:0241:000665:0003:0001:00</t>
  </si>
  <si>
    <t>087H  :943126:00:------:--</t>
  </si>
  <si>
    <t>21:1011:000746</t>
  </si>
  <si>
    <t>21:0241:000666</t>
  </si>
  <si>
    <t>21:0241:000666:0003:0001:00</t>
  </si>
  <si>
    <t>087H  :943127:00:------:--</t>
  </si>
  <si>
    <t>21:1011:000747</t>
  </si>
  <si>
    <t>21:0241:000667</t>
  </si>
  <si>
    <t>21:0241:000667:0003:0001:00</t>
  </si>
  <si>
    <t>087H  :943128:00:------:--</t>
  </si>
  <si>
    <t>21:1011:000748</t>
  </si>
  <si>
    <t>21:0241:000668</t>
  </si>
  <si>
    <t>21:0241:000668:0003:0001:00</t>
  </si>
  <si>
    <t>087H  :943129:90</t>
  </si>
  <si>
    <t>21:1011:000749</t>
  </si>
  <si>
    <t>087H  :943130:00:------:--</t>
  </si>
  <si>
    <t>21:1011:000750</t>
  </si>
  <si>
    <t>21:0241:000669</t>
  </si>
  <si>
    <t>21:0241:000669:0003:0001:00</t>
  </si>
  <si>
    <t>087H  :943131:10:------:--</t>
  </si>
  <si>
    <t>21:1011:000751</t>
  </si>
  <si>
    <t>21:0241:000670</t>
  </si>
  <si>
    <t>21:0241:000670:0003:0001:00</t>
  </si>
  <si>
    <t>087H  :943132:20:943131:10</t>
  </si>
  <si>
    <t>21:1011:000752</t>
  </si>
  <si>
    <t>21:0241:000670:0004:0001:00</t>
  </si>
  <si>
    <t>087H  :943133:00:------:--</t>
  </si>
  <si>
    <t>21:1011:000753</t>
  </si>
  <si>
    <t>21:0241:000671</t>
  </si>
  <si>
    <t>21:0241:000671:0003:0001:00</t>
  </si>
  <si>
    <t>087H  :943134:00:------:--</t>
  </si>
  <si>
    <t>21:1011:000754</t>
  </si>
  <si>
    <t>21:0241:000672</t>
  </si>
  <si>
    <t>21:0241:000672:0003:0001:00</t>
  </si>
  <si>
    <t>087H  :943135:00:------:--</t>
  </si>
  <si>
    <t>21:1011:000755</t>
  </si>
  <si>
    <t>21:0241:000673</t>
  </si>
  <si>
    <t>21:0241:000673:0003:0001:00</t>
  </si>
  <si>
    <t>087H  :943136:00:------:--</t>
  </si>
  <si>
    <t>21:1011:000756</t>
  </si>
  <si>
    <t>21:0241:000674</t>
  </si>
  <si>
    <t>21:0241:000674:0003:0001:00</t>
  </si>
  <si>
    <t>087H  :943137:00:------:--</t>
  </si>
  <si>
    <t>21:1011:000757</t>
  </si>
  <si>
    <t>21:0241:000675</t>
  </si>
  <si>
    <t>21:0241:000675:0003:0001:00</t>
  </si>
  <si>
    <t>087H  :943138:00:------:--</t>
  </si>
  <si>
    <t>21:1011:000758</t>
  </si>
  <si>
    <t>21:0241:000676</t>
  </si>
  <si>
    <t>21:0241:000676:0003:0001:00</t>
  </si>
  <si>
    <t>087H  :943139:00:------:--</t>
  </si>
  <si>
    <t>21:1011:000759</t>
  </si>
  <si>
    <t>21:0241:000677</t>
  </si>
  <si>
    <t>21:0241:000677:0003:0001:00</t>
  </si>
  <si>
    <t>087H  :943140:00:------:--</t>
  </si>
  <si>
    <t>21:1011:000760</t>
  </si>
  <si>
    <t>21:0241:000678</t>
  </si>
  <si>
    <t>21:0241:000678:0003:0001:00</t>
  </si>
  <si>
    <t>087H  :943142:00:------:--</t>
  </si>
  <si>
    <t>21:1011:000761</t>
  </si>
  <si>
    <t>21:0241:000679</t>
  </si>
  <si>
    <t>21:0241:000679:0003:0001:00</t>
  </si>
  <si>
    <t>087H  :943143:90</t>
  </si>
  <si>
    <t>21:1011:000762</t>
  </si>
  <si>
    <t>087H  :943144:00:------:--</t>
  </si>
  <si>
    <t>21:1011:000763</t>
  </si>
  <si>
    <t>21:0241:000680</t>
  </si>
  <si>
    <t>21:0241:000680:0003:0001:00</t>
  </si>
  <si>
    <t>087H  :943145:10:------:--</t>
  </si>
  <si>
    <t>21:1011:000764</t>
  </si>
  <si>
    <t>21:0241:000681</t>
  </si>
  <si>
    <t>21:0241:000681:0003:0001:00</t>
  </si>
  <si>
    <t>087H  :943146:20:943145:10</t>
  </si>
  <si>
    <t>21:1011:000765</t>
  </si>
  <si>
    <t>21:0241:000681:0004:0001:00</t>
  </si>
  <si>
    <t>087H  :943147:00:------:--</t>
  </si>
  <si>
    <t>21:1011:000766</t>
  </si>
  <si>
    <t>21:0241:000682</t>
  </si>
  <si>
    <t>21:0241:000682:0003:0001:00</t>
  </si>
  <si>
    <t>087H  :943148:00:------:--</t>
  </si>
  <si>
    <t>21:1011:000767</t>
  </si>
  <si>
    <t>21:0241:000683</t>
  </si>
  <si>
    <t>21:0241:000683:0003:0001:00</t>
  </si>
  <si>
    <t>087H  :943149:00:------:--</t>
  </si>
  <si>
    <t>21:1011:000768</t>
  </si>
  <si>
    <t>21:0241:000684</t>
  </si>
  <si>
    <t>21:0241:000684:0003:0001:00</t>
  </si>
  <si>
    <t>087H  :943150:00:------:--</t>
  </si>
  <si>
    <t>21:1011:000769</t>
  </si>
  <si>
    <t>21:0241:000685</t>
  </si>
  <si>
    <t>21:0241:000685:0003:0001:00</t>
  </si>
  <si>
    <t>087H  :943151:00:------:--</t>
  </si>
  <si>
    <t>21:1011:000770</t>
  </si>
  <si>
    <t>21:0241:000686</t>
  </si>
  <si>
    <t>21:0241:000686:0003:0001:00</t>
  </si>
  <si>
    <t>087H  :943152:00:------:--</t>
  </si>
  <si>
    <t>21:1011:000771</t>
  </si>
  <si>
    <t>21:0241:000687</t>
  </si>
  <si>
    <t>21:0241:000687:0003:0001:00</t>
  </si>
  <si>
    <t>087H  :943153:00:------:--</t>
  </si>
  <si>
    <t>21:1011:000772</t>
  </si>
  <si>
    <t>21:0241:000688</t>
  </si>
  <si>
    <t>21:0241:000688:0003:0001:00</t>
  </si>
  <si>
    <t>087H  :943154:00:------:--</t>
  </si>
  <si>
    <t>21:1011:000773</t>
  </si>
  <si>
    <t>21:0241:000689</t>
  </si>
  <si>
    <t>21:0241:000689:0003:0001:00</t>
  </si>
  <si>
    <t>087H  :943155:00:------:--</t>
  </si>
  <si>
    <t>21:1011:000774</t>
  </si>
  <si>
    <t>21:0241:000690</t>
  </si>
  <si>
    <t>21:0241:000690:0003:0001:00</t>
  </si>
  <si>
    <t>087H  :943156:00:------:--</t>
  </si>
  <si>
    <t>21:1011:000775</t>
  </si>
  <si>
    <t>21:0241:000691</t>
  </si>
  <si>
    <t>21:0241:000691:0003:0001:00</t>
  </si>
  <si>
    <t>087H  :943157:00:------:--</t>
  </si>
  <si>
    <t>21:1011:000776</t>
  </si>
  <si>
    <t>21:0241:000692</t>
  </si>
  <si>
    <t>21:0241:000692:0003:0001:00</t>
  </si>
  <si>
    <t>087H  :943158:00:------:--</t>
  </si>
  <si>
    <t>21:1011:000777</t>
  </si>
  <si>
    <t>21:0241:000693</t>
  </si>
  <si>
    <t>21:0241:000693:0003:0001:00</t>
  </si>
  <si>
    <t>087H  :943159:00:------:--</t>
  </si>
  <si>
    <t>21:1011:000778</t>
  </si>
  <si>
    <t>21:0241:000694</t>
  </si>
  <si>
    <t>21:0241:000694:0003:0001:00</t>
  </si>
  <si>
    <t>087H  :943160:00:------:--</t>
  </si>
  <si>
    <t>21:1011:000779</t>
  </si>
  <si>
    <t>21:0241:000695</t>
  </si>
  <si>
    <t>21:0241:000695:0003:0001:00</t>
  </si>
  <si>
    <t>087H  :943162:00:------:--</t>
  </si>
  <si>
    <t>21:1011:000780</t>
  </si>
  <si>
    <t>21:0241:000696</t>
  </si>
  <si>
    <t>21:0241:000696:0003:0001:00</t>
  </si>
  <si>
    <t>087H  :943163:10:------:--</t>
  </si>
  <si>
    <t>21:1011:000781</t>
  </si>
  <si>
    <t>21:0241:000697</t>
  </si>
  <si>
    <t>21:0241:000697:0003:0001:00</t>
  </si>
  <si>
    <t>087H  :943164:20:943163:10</t>
  </si>
  <si>
    <t>21:1011:000782</t>
  </si>
  <si>
    <t>21:0241:000697:0004:0001:00</t>
  </si>
  <si>
    <t>087H  :943165:00:------:--</t>
  </si>
  <si>
    <t>21:1011:000783</t>
  </si>
  <si>
    <t>21:0241:000698</t>
  </si>
  <si>
    <t>21:0241:000698:0003:0001:00</t>
  </si>
  <si>
    <t>087H  :943166:00:------:--</t>
  </si>
  <si>
    <t>21:1011:000784</t>
  </si>
  <si>
    <t>21:0241:000699</t>
  </si>
  <si>
    <t>21:0241:000699:0003:0001:00</t>
  </si>
  <si>
    <t>087H  :943167:00:------:--</t>
  </si>
  <si>
    <t>21:1011:000785</t>
  </si>
  <si>
    <t>21:0241:000700</t>
  </si>
  <si>
    <t>21:0241:000700:0003:0001:00</t>
  </si>
  <si>
    <t>087H  :943168:00:------:--</t>
  </si>
  <si>
    <t>21:1011:000786</t>
  </si>
  <si>
    <t>21:0241:000701</t>
  </si>
  <si>
    <t>21:0241:000701:0003:0001:00</t>
  </si>
  <si>
    <t>087H  :943169:00:------:--</t>
  </si>
  <si>
    <t>21:1011:000787</t>
  </si>
  <si>
    <t>21:0241:000702</t>
  </si>
  <si>
    <t>21:0241:000702:0003:0001:00</t>
  </si>
  <si>
    <t>087H  :943170:00:------:--</t>
  </si>
  <si>
    <t>21:1011:000788</t>
  </si>
  <si>
    <t>21:0241:000703</t>
  </si>
  <si>
    <t>21:0241:000703:0003:0001:00</t>
  </si>
  <si>
    <t>087H  :943171:90</t>
  </si>
  <si>
    <t>21:1011:000789</t>
  </si>
  <si>
    <t>087H  :943172:00:------:--</t>
  </si>
  <si>
    <t>21:1011:000790</t>
  </si>
  <si>
    <t>21:0241:000704</t>
  </si>
  <si>
    <t>21:0241:000704:0003:0001:00</t>
  </si>
  <si>
    <t>087H  :943173:00:------:--</t>
  </si>
  <si>
    <t>21:1011:000791</t>
  </si>
  <si>
    <t>21:0241:000705</t>
  </si>
  <si>
    <t>21:0241:000705:0003:0001:00</t>
  </si>
  <si>
    <t>087H  :943174:00:------:--</t>
  </si>
  <si>
    <t>21:1011:000792</t>
  </si>
  <si>
    <t>21:0241:000706</t>
  </si>
  <si>
    <t>21:0241:000706:0003:0001:00</t>
  </si>
  <si>
    <t>087H  :943175:00:------:--</t>
  </si>
  <si>
    <t>21:1011:000793</t>
  </si>
  <si>
    <t>21:0241:000707</t>
  </si>
  <si>
    <t>21:0241:000707:0003:0001:00</t>
  </si>
  <si>
    <t>087H  :943176:00:------:--</t>
  </si>
  <si>
    <t>21:1011:000794</t>
  </si>
  <si>
    <t>21:0241:000708</t>
  </si>
  <si>
    <t>21:0241:000708:0003:0001:00</t>
  </si>
  <si>
    <t>087H  :943177:00:------:--</t>
  </si>
  <si>
    <t>21:1011:000795</t>
  </si>
  <si>
    <t>21:0241:000709</t>
  </si>
  <si>
    <t>21:0241:000709:0003:0001:00</t>
  </si>
  <si>
    <t>087H  :943178:00:------:--</t>
  </si>
  <si>
    <t>21:1011:000796</t>
  </si>
  <si>
    <t>21:0241:000710</t>
  </si>
  <si>
    <t>21:0241:000710:0003:0001:00</t>
  </si>
  <si>
    <t>087H  :943179:00:------:--</t>
  </si>
  <si>
    <t>21:1011:000797</t>
  </si>
  <si>
    <t>21:0241:000711</t>
  </si>
  <si>
    <t>21:0241:000711:0003:0001:00</t>
  </si>
  <si>
    <t>087H  :943180:00:------:--</t>
  </si>
  <si>
    <t>21:1011:000798</t>
  </si>
  <si>
    <t>21:0241:000712</t>
  </si>
  <si>
    <t>21:0241:000712:0003:0001:00</t>
  </si>
  <si>
    <t>087H  :943182:00:------:--</t>
  </si>
  <si>
    <t>21:1011:000799</t>
  </si>
  <si>
    <t>21:0241:000713</t>
  </si>
  <si>
    <t>21:0241:000713:0003:0001:00</t>
  </si>
  <si>
    <t>087H  :943183:00:------:--</t>
  </si>
  <si>
    <t>21:1011:000800</t>
  </si>
  <si>
    <t>21:0241:000714</t>
  </si>
  <si>
    <t>21:0241:000714:0003:0001:00</t>
  </si>
  <si>
    <t>087H  :943184:00:------:--</t>
  </si>
  <si>
    <t>21:1011:000801</t>
  </si>
  <si>
    <t>21:0241:000715</t>
  </si>
  <si>
    <t>21:0241:000715:0003:0001:00</t>
  </si>
  <si>
    <t>087H  :943185:00:------:--</t>
  </si>
  <si>
    <t>21:1011:000802</t>
  </si>
  <si>
    <t>21:0241:000716</t>
  </si>
  <si>
    <t>21:0241:000716:0003:0001:00</t>
  </si>
  <si>
    <t>087H  :943186:00:------:--</t>
  </si>
  <si>
    <t>21:1011:000803</t>
  </si>
  <si>
    <t>21:0241:000717</t>
  </si>
  <si>
    <t>21:0241:000717:0003:0001:00</t>
  </si>
  <si>
    <t>087H  :943187:00:------:--</t>
  </si>
  <si>
    <t>21:1011:000804</t>
  </si>
  <si>
    <t>21:0241:000718</t>
  </si>
  <si>
    <t>21:0241:000718:0003:0001:00</t>
  </si>
  <si>
    <t>087H  :943188:00:------:--</t>
  </si>
  <si>
    <t>21:1011:000805</t>
  </si>
  <si>
    <t>21:0241:000719</t>
  </si>
  <si>
    <t>21:0241:000719:0003:0001:00</t>
  </si>
  <si>
    <t>087H  :943189:10:------:--</t>
  </si>
  <si>
    <t>21:1011:000806</t>
  </si>
  <si>
    <t>21:0241:000720</t>
  </si>
  <si>
    <t>21:0241:000720:0003:0001:00</t>
  </si>
  <si>
    <t>087H  :943190:20:943189:10</t>
  </si>
  <si>
    <t>21:1011:000807</t>
  </si>
  <si>
    <t>21:0241:000720:0004:0001:00</t>
  </si>
  <si>
    <t>087H  :943191:00:------:--</t>
  </si>
  <si>
    <t>21:1011:000808</t>
  </si>
  <si>
    <t>21:0241:000721</t>
  </si>
  <si>
    <t>21:0241:000721:0003:0001:00</t>
  </si>
  <si>
    <t>087H  :943192:00:------:--</t>
  </si>
  <si>
    <t>21:1011:000809</t>
  </si>
  <si>
    <t>21:0241:000722</t>
  </si>
  <si>
    <t>21:0241:000722:0003:0001:00</t>
  </si>
  <si>
    <t>087H  :943193:00:------:--</t>
  </si>
  <si>
    <t>21:1011:000810</t>
  </si>
  <si>
    <t>21:0241:000723</t>
  </si>
  <si>
    <t>21:0241:000723:0003:0001:00</t>
  </si>
  <si>
    <t>087H  :943194:00:------:--</t>
  </si>
  <si>
    <t>21:1011:000811</t>
  </si>
  <si>
    <t>21:0241:000724</t>
  </si>
  <si>
    <t>21:0241:000724:0003:0001:00</t>
  </si>
  <si>
    <t>087H  :943195:90</t>
  </si>
  <si>
    <t>21:1011:000812</t>
  </si>
  <si>
    <t>087H  :943196:00:------:--</t>
  </si>
  <si>
    <t>21:1011:000813</t>
  </si>
  <si>
    <t>21:0241:000725</t>
  </si>
  <si>
    <t>21:0241:000725:0003:0001:00</t>
  </si>
  <si>
    <t>087H  :943197:00:------:--</t>
  </si>
  <si>
    <t>21:1011:000814</t>
  </si>
  <si>
    <t>21:0241:000726</t>
  </si>
  <si>
    <t>21:0241:000726:0003:0001:00</t>
  </si>
  <si>
    <t>087H  :943198:00:------:--</t>
  </si>
  <si>
    <t>21:1011:000815</t>
  </si>
  <si>
    <t>21:0241:000727</t>
  </si>
  <si>
    <t>21:0241:000727:0003:0001:00</t>
  </si>
  <si>
    <t>087H  :943199:00:------:--</t>
  </si>
  <si>
    <t>21:1011:000816</t>
  </si>
  <si>
    <t>21:0241:000728</t>
  </si>
  <si>
    <t>21:0241:000728:0003:0001:00</t>
  </si>
  <si>
    <t>087H  :943200:00:------:--</t>
  </si>
  <si>
    <t>21:1011:000817</t>
  </si>
  <si>
    <t>21:0241:000729</t>
  </si>
  <si>
    <t>21:0241:000729:0003:0001:00</t>
  </si>
  <si>
    <t>087H  :943202:00:------:--</t>
  </si>
  <si>
    <t>21:1011:000818</t>
  </si>
  <si>
    <t>21:0241:000730</t>
  </si>
  <si>
    <t>21:0241:000730:0003:0001:00</t>
  </si>
  <si>
    <t>087H  :943203:10:------:--</t>
  </si>
  <si>
    <t>21:1011:000819</t>
  </si>
  <si>
    <t>21:0241:000731</t>
  </si>
  <si>
    <t>21:0241:000731:0003:0001:00</t>
  </si>
  <si>
    <t>087H  :943204:20:943203:10</t>
  </si>
  <si>
    <t>21:1011:000820</t>
  </si>
  <si>
    <t>21:0241:000731:0004:0001:00</t>
  </si>
  <si>
    <t>087H  :943205:00:------:--</t>
  </si>
  <si>
    <t>21:1011:000821</t>
  </si>
  <si>
    <t>21:0241:000732</t>
  </si>
  <si>
    <t>21:0241:000732:0003:0001:00</t>
  </si>
  <si>
    <t>087H  :943206:00:------:--</t>
  </si>
  <si>
    <t>21:1011:000822</t>
  </si>
  <si>
    <t>21:0241:000733</t>
  </si>
  <si>
    <t>21:0241:000733:0003:0001:00</t>
  </si>
  <si>
    <t>087H  :943207:00:------:--</t>
  </si>
  <si>
    <t>21:1011:000823</t>
  </si>
  <si>
    <t>21:0241:000734</t>
  </si>
  <si>
    <t>21:0241:000734:0003:0001:00</t>
  </si>
  <si>
    <t>087H  :943208:00:------:--</t>
  </si>
  <si>
    <t>21:1011:000824</t>
  </si>
  <si>
    <t>21:0241:000735</t>
  </si>
  <si>
    <t>21:0241:000735:0003:0001:00</t>
  </si>
  <si>
    <t>087H  :943209:00:------:--</t>
  </si>
  <si>
    <t>21:1011:000825</t>
  </si>
  <si>
    <t>21:0241:000736</t>
  </si>
  <si>
    <t>21:0241:000736:0003:0001:00</t>
  </si>
  <si>
    <t>087H  :943210:00:------:--</t>
  </si>
  <si>
    <t>21:1011:000826</t>
  </si>
  <si>
    <t>21:0241:000737</t>
  </si>
  <si>
    <t>21:0241:000737:0003:0001:00</t>
  </si>
  <si>
    <t>087H  :943211:00:------:--</t>
  </si>
  <si>
    <t>21:1011:000827</t>
  </si>
  <si>
    <t>21:0241:000738</t>
  </si>
  <si>
    <t>21:0241:000738:0003:0001:00</t>
  </si>
  <si>
    <t>087H  :943212:90</t>
  </si>
  <si>
    <t>21:1011:000828</t>
  </si>
  <si>
    <t>087H  :943213:00:------:--</t>
  </si>
  <si>
    <t>21:1011:000829</t>
  </si>
  <si>
    <t>21:0241:000739</t>
  </si>
  <si>
    <t>21:0241:000739:0003:0001:00</t>
  </si>
  <si>
    <t>087H  :943214:00:------:--</t>
  </si>
  <si>
    <t>21:1011:000830</t>
  </si>
  <si>
    <t>21:0241:000740</t>
  </si>
  <si>
    <t>21:0241:000740:0003:0001:00</t>
  </si>
  <si>
    <t>087H  :943215:00:------:--</t>
  </si>
  <si>
    <t>21:1011:000831</t>
  </si>
  <si>
    <t>21:0241:000741</t>
  </si>
  <si>
    <t>21:0241:000741:0003:0001:00</t>
  </si>
  <si>
    <t>087H  :943216:00:------:--</t>
  </si>
  <si>
    <t>21:1011:000832</t>
  </si>
  <si>
    <t>21:0241:000742</t>
  </si>
  <si>
    <t>21:0241:000742:0003:0001:00</t>
  </si>
  <si>
    <t>087H  :943217:00:------:--</t>
  </si>
  <si>
    <t>21:1011:000833</t>
  </si>
  <si>
    <t>21:0241:000743</t>
  </si>
  <si>
    <t>21:0241:000743:0003:0001:00</t>
  </si>
  <si>
    <t>087H  :943218:00:------:--</t>
  </si>
  <si>
    <t>21:1011:000834</t>
  </si>
  <si>
    <t>21:0241:000744</t>
  </si>
  <si>
    <t>21:0241:000744:0003:0001:00</t>
  </si>
  <si>
    <t>087H  :943219:00:------:--</t>
  </si>
  <si>
    <t>21:1011:000835</t>
  </si>
  <si>
    <t>21:0241:000745</t>
  </si>
  <si>
    <t>21:0241:000745:0003:0001:00</t>
  </si>
  <si>
    <t>087H  :943220:00:------:--</t>
  </si>
  <si>
    <t>21:1011:000836</t>
  </si>
  <si>
    <t>21:0241:000746</t>
  </si>
  <si>
    <t>21:0241:000746:0003:0001:00</t>
  </si>
  <si>
    <t>087H  :943222:00:------:--</t>
  </si>
  <si>
    <t>21:1011:000837</t>
  </si>
  <si>
    <t>21:0241:000747</t>
  </si>
  <si>
    <t>21:0241:000747:0003:0001:00</t>
  </si>
  <si>
    <t>087H  :943223:00:------:--</t>
  </si>
  <si>
    <t>21:1011:000838</t>
  </si>
  <si>
    <t>21:0241:000748</t>
  </si>
  <si>
    <t>21:0241:000748:0003:0001:00</t>
  </si>
  <si>
    <t>087H  :943224:10:------:--</t>
  </si>
  <si>
    <t>21:1011:000839</t>
  </si>
  <si>
    <t>21:0241:000749</t>
  </si>
  <si>
    <t>21:0241:000749:0003:0001:00</t>
  </si>
  <si>
    <t>087H  :943225:20:943224:10</t>
  </si>
  <si>
    <t>21:1011:000840</t>
  </si>
  <si>
    <t>21:0241:000749:0004:0001:00</t>
  </si>
  <si>
    <t>087H  :943226:90</t>
  </si>
  <si>
    <t>21:1011:000841</t>
  </si>
  <si>
    <t>087H  :943227:00:------:--</t>
  </si>
  <si>
    <t>21:1011:000842</t>
  </si>
  <si>
    <t>21:0241:000750</t>
  </si>
  <si>
    <t>21:0241:000750:0003:0001:00</t>
  </si>
  <si>
    <t>087H  :943228:00:------:--</t>
  </si>
  <si>
    <t>21:1011:000843</t>
  </si>
  <si>
    <t>21:0241:000751</t>
  </si>
  <si>
    <t>21:0241:000751:0003:0001:00</t>
  </si>
  <si>
    <t>087H  :943229:00:------:--</t>
  </si>
  <si>
    <t>21:1011:000844</t>
  </si>
  <si>
    <t>21:0241:000752</t>
  </si>
  <si>
    <t>21:0241:000752:0003:0001:00</t>
  </si>
  <si>
    <t>087H  :943230:00:------:--</t>
  </si>
  <si>
    <t>21:1011:000845</t>
  </si>
  <si>
    <t>21:0241:000753</t>
  </si>
  <si>
    <t>21:0241:000753:0003:0001:00</t>
  </si>
  <si>
    <t>087H  :943231:00:------:--</t>
  </si>
  <si>
    <t>21:1011:000846</t>
  </si>
  <si>
    <t>21:0241:000754</t>
  </si>
  <si>
    <t>21:0241:000754:0003:0001:00</t>
  </si>
  <si>
    <t>087H  :943232:00:------:--</t>
  </si>
  <si>
    <t>21:1011:000847</t>
  </si>
  <si>
    <t>21:0241:000755</t>
  </si>
  <si>
    <t>21:0241:000755:0003:0001:00</t>
  </si>
  <si>
    <t>087H  :943233:00:------:--</t>
  </si>
  <si>
    <t>21:1011:000848</t>
  </si>
  <si>
    <t>21:0241:000756</t>
  </si>
  <si>
    <t>21:0241:000756:0003:0001:00</t>
  </si>
  <si>
    <t>087H  :943234:00:------:--</t>
  </si>
  <si>
    <t>21:1011:000849</t>
  </si>
  <si>
    <t>21:0241:000757</t>
  </si>
  <si>
    <t>21:0241:000757:0003:0001:00</t>
  </si>
  <si>
    <t>087H  :943235:00:------:--</t>
  </si>
  <si>
    <t>21:1011:000850</t>
  </si>
  <si>
    <t>21:0241:000758</t>
  </si>
  <si>
    <t>21:0241:000758:0003:0001:00</t>
  </si>
  <si>
    <t>087H  :943236:00:------:--</t>
  </si>
  <si>
    <t>21:1011:000851</t>
  </si>
  <si>
    <t>21:0241:000759</t>
  </si>
  <si>
    <t>21:0241:000759:0003:0001:00</t>
  </si>
  <si>
    <t>087H  :943237:00:------:--</t>
  </si>
  <si>
    <t>21:1011:000852</t>
  </si>
  <si>
    <t>21:0241:000760</t>
  </si>
  <si>
    <t>21:0241:000760:0003:0001:00</t>
  </si>
  <si>
    <t>087H  :943238:00:------:--</t>
  </si>
  <si>
    <t>21:1011:000853</t>
  </si>
  <si>
    <t>21:0241:000761</t>
  </si>
  <si>
    <t>21:0241:000761:0003:0001:00</t>
  </si>
  <si>
    <t>087H  :943239:00:------:--</t>
  </si>
  <si>
    <t>21:1011:000854</t>
  </si>
  <si>
    <t>21:0241:000762</t>
  </si>
  <si>
    <t>21:0241:000762:0003:0001:00</t>
  </si>
  <si>
    <t>087H  :943240:00:------:--</t>
  </si>
  <si>
    <t>21:1011:000855</t>
  </si>
  <si>
    <t>21:0241:000763</t>
  </si>
  <si>
    <t>21:0241:000763:0003:0001:00</t>
  </si>
  <si>
    <t>087H  :943242:00:------:--</t>
  </si>
  <si>
    <t>21:1011:000856</t>
  </si>
  <si>
    <t>21:0241:000764</t>
  </si>
  <si>
    <t>21:0241:000764:0003:0001:00</t>
  </si>
  <si>
    <t>087H  :943243:00:------:--</t>
  </si>
  <si>
    <t>21:1011:000857</t>
  </si>
  <si>
    <t>21:0241:000765</t>
  </si>
  <si>
    <t>21:0241:000765:0003:0001:00</t>
  </si>
  <si>
    <t>087H  :943244:00:------:--</t>
  </si>
  <si>
    <t>21:1011:000858</t>
  </si>
  <si>
    <t>21:0241:000766</t>
  </si>
  <si>
    <t>21:0241:000766:0003:0001:00</t>
  </si>
  <si>
    <t>087H  :943245:00:------:--</t>
  </si>
  <si>
    <t>21:1011:000859</t>
  </si>
  <si>
    <t>21:0241:000767</t>
  </si>
  <si>
    <t>21:0241:000767:0003:0001:00</t>
  </si>
  <si>
    <t>087H  :943246:00:------:--</t>
  </si>
  <si>
    <t>21:1011:000860</t>
  </si>
  <si>
    <t>21:0241:000768</t>
  </si>
  <si>
    <t>21:0241:000768:0003:0001:00</t>
  </si>
  <si>
    <t>087H  :943247:00:------:--</t>
  </si>
  <si>
    <t>21:1011:000861</t>
  </si>
  <si>
    <t>21:0241:000769</t>
  </si>
  <si>
    <t>21:0241:000769:0003:0001:00</t>
  </si>
  <si>
    <t>087H  :943248:00:------:--</t>
  </si>
  <si>
    <t>21:1011:000862</t>
  </si>
  <si>
    <t>21:0241:000770</t>
  </si>
  <si>
    <t>21:0241:000770:0003:0001:00</t>
  </si>
  <si>
    <t>087H  :943249:10:------:--</t>
  </si>
  <si>
    <t>21:1011:000863</t>
  </si>
  <si>
    <t>21:0241:000771</t>
  </si>
  <si>
    <t>21:0241:000771:0003:0001:00</t>
  </si>
  <si>
    <t>087H  :943250:20:943249:10</t>
  </si>
  <si>
    <t>21:1011:000864</t>
  </si>
  <si>
    <t>21:0241:000771:0004:0001:00</t>
  </si>
  <si>
    <t>087H  :943251:00:------:--</t>
  </si>
  <si>
    <t>21:1011:000865</t>
  </si>
  <si>
    <t>21:0241:000772</t>
  </si>
  <si>
    <t>21:0241:000772:0003:0001:00</t>
  </si>
  <si>
    <t>087H  :943252:00:------:--</t>
  </si>
  <si>
    <t>21:1011:000866</t>
  </si>
  <si>
    <t>21:0241:000773</t>
  </si>
  <si>
    <t>21:0241:000773:0003:0001:00</t>
  </si>
  <si>
    <t>087H  :943253:00:------:--</t>
  </si>
  <si>
    <t>21:1011:000867</t>
  </si>
  <si>
    <t>21:0241:000774</t>
  </si>
  <si>
    <t>21:0241:000774:0003:0001:00</t>
  </si>
  <si>
    <t>087H  :943254:00:------:--</t>
  </si>
  <si>
    <t>21:1011:000868</t>
  </si>
  <si>
    <t>21:0241:000775</t>
  </si>
  <si>
    <t>21:0241:000775:0003:0001:00</t>
  </si>
  <si>
    <t>087H  :943255:00:------:--</t>
  </si>
  <si>
    <t>21:1011:000869</t>
  </si>
  <si>
    <t>21:0241:000776</t>
  </si>
  <si>
    <t>21:0241:000776:0003:0001:00</t>
  </si>
  <si>
    <t>087H  :943256:00:------:--</t>
  </si>
  <si>
    <t>21:1011:000870</t>
  </si>
  <si>
    <t>21:0241:000777</t>
  </si>
  <si>
    <t>21:0241:000777:0003:0001:00</t>
  </si>
  <si>
    <t>087H  :943257:90</t>
  </si>
  <si>
    <t>21:1011:000871</t>
  </si>
  <si>
    <t>087H  :943258:00:------:--</t>
  </si>
  <si>
    <t>21:1011:000872</t>
  </si>
  <si>
    <t>21:0241:000778</t>
  </si>
  <si>
    <t>21:0241:000778:0003:0001:00</t>
  </si>
  <si>
    <t>087H  :943259:00:------:--</t>
  </si>
  <si>
    <t>21:1011:000873</t>
  </si>
  <si>
    <t>21:0241:000779</t>
  </si>
  <si>
    <t>21:0241:000779:0003:0001:00</t>
  </si>
  <si>
    <t>087H  :943260:00:------:--</t>
  </si>
  <si>
    <t>21:1011:000874</t>
  </si>
  <si>
    <t>21:0241:000780</t>
  </si>
  <si>
    <t>21:0241:000780:0003:0001:00</t>
  </si>
  <si>
    <t>087H  :943262:00:------:--</t>
  </si>
  <si>
    <t>21:1011:000875</t>
  </si>
  <si>
    <t>21:0241:000781</t>
  </si>
  <si>
    <t>21:0241:000781:0003:0001:00</t>
  </si>
  <si>
    <t>087H  :943263:00:------:--</t>
  </si>
  <si>
    <t>21:1011:000876</t>
  </si>
  <si>
    <t>21:0241:000782</t>
  </si>
  <si>
    <t>21:0241:000782:0003:0001:00</t>
  </si>
  <si>
    <t>087H  :943264:00:------:--</t>
  </si>
  <si>
    <t>21:1011:000877</t>
  </si>
  <si>
    <t>21:0241:000783</t>
  </si>
  <si>
    <t>21:0241:000783:0003:0001:00</t>
  </si>
  <si>
    <t>087H  :943265:00:------:--</t>
  </si>
  <si>
    <t>21:1011:000878</t>
  </si>
  <si>
    <t>21:0241:000784</t>
  </si>
  <si>
    <t>21:0241:000784:0003:0001:00</t>
  </si>
  <si>
    <t>087H  :943266:00:------:--</t>
  </si>
  <si>
    <t>21:1011:000879</t>
  </si>
  <si>
    <t>21:0241:000785</t>
  </si>
  <si>
    <t>21:0241:000785:0003:0001:00</t>
  </si>
  <si>
    <t>087H  :943267:00:------:--</t>
  </si>
  <si>
    <t>21:1011:000880</t>
  </si>
  <si>
    <t>21:0241:000786</t>
  </si>
  <si>
    <t>21:0241:000786:0003:0001:00</t>
  </si>
  <si>
    <t>087H  :943268:00:------:--</t>
  </si>
  <si>
    <t>21:1011:000881</t>
  </si>
  <si>
    <t>21:0241:000787</t>
  </si>
  <si>
    <t>21:0241:000787:0003:0001:00</t>
  </si>
  <si>
    <t>087H  :943269:00:------:--</t>
  </si>
  <si>
    <t>21:1011:000882</t>
  </si>
  <si>
    <t>21:0241:000788</t>
  </si>
  <si>
    <t>21:0241:000788:0003:0001:00</t>
  </si>
  <si>
    <t>087H  :943270:00:------:--</t>
  </si>
  <si>
    <t>21:1011:000883</t>
  </si>
  <si>
    <t>21:0241:000789</t>
  </si>
  <si>
    <t>21:0241:000789:0003:0001:00</t>
  </si>
  <si>
    <t>087H  :943271:10:------:--</t>
  </si>
  <si>
    <t>21:1011:000884</t>
  </si>
  <si>
    <t>21:0241:000790</t>
  </si>
  <si>
    <t>21:0241:000790:0003:0001:00</t>
  </si>
  <si>
    <t>087H  :943272:90</t>
  </si>
  <si>
    <t>21:1011:000885</t>
  </si>
  <si>
    <t>087H  :943273:20:943271:10</t>
  </si>
  <si>
    <t>21:1011:000886</t>
  </si>
  <si>
    <t>21:0241:000790:0004:0001:00</t>
  </si>
  <si>
    <t>087H  :943274:00:------:--</t>
  </si>
  <si>
    <t>21:1011:000887</t>
  </si>
  <si>
    <t>21:0241:000791</t>
  </si>
  <si>
    <t>21:0241:000791:0003:0001:00</t>
  </si>
  <si>
    <t>087H  :943275:00:------:--</t>
  </si>
  <si>
    <t>21:1011:000888</t>
  </si>
  <si>
    <t>21:0241:000792</t>
  </si>
  <si>
    <t>21:0241:000792:0003:0001:00</t>
  </si>
  <si>
    <t>087H  :943276:00:------:--</t>
  </si>
  <si>
    <t>21:1011:000889</t>
  </si>
  <si>
    <t>21:0241:000793</t>
  </si>
  <si>
    <t>21:0241:000793:0003:0001:00</t>
  </si>
  <si>
    <t>087H  :943277:00:------:--</t>
  </si>
  <si>
    <t>21:1011:000890</t>
  </si>
  <si>
    <t>21:0241:000794</t>
  </si>
  <si>
    <t>21:0241:000794:0003:0001:00</t>
  </si>
  <si>
    <t>087H  :943278:00:------:--</t>
  </si>
  <si>
    <t>21:1011:000891</t>
  </si>
  <si>
    <t>21:0241:000795</t>
  </si>
  <si>
    <t>21:0241:000795:0003:0001:00</t>
  </si>
  <si>
    <t>087H  :943279:00:------:--</t>
  </si>
  <si>
    <t>21:1011:000892</t>
  </si>
  <si>
    <t>21:0241:000796</t>
  </si>
  <si>
    <t>21:0241:000796:0003:0001:00</t>
  </si>
  <si>
    <t>087H  :943280:00:------:--</t>
  </si>
  <si>
    <t>21:1011:000893</t>
  </si>
  <si>
    <t>21:0241:000797</t>
  </si>
  <si>
    <t>21:0241:000797:0003:0001:00</t>
  </si>
  <si>
    <t>087H  :943282:10:------:--</t>
  </si>
  <si>
    <t>21:1011:000894</t>
  </si>
  <si>
    <t>21:0241:000798</t>
  </si>
  <si>
    <t>21:0241:000798:0003:0001:00</t>
  </si>
  <si>
    <t>087H  :943283:20:943282:10</t>
  </si>
  <si>
    <t>21:1011:000895</t>
  </si>
  <si>
    <t>21:0241:000798:0004:0001:00</t>
  </si>
  <si>
    <t>087H  :943284:00:------:--</t>
  </si>
  <si>
    <t>21:1011:000896</t>
  </si>
  <si>
    <t>21:0241:000799</t>
  </si>
  <si>
    <t>21:0241:000799:0003:0001:00</t>
  </si>
  <si>
    <t>087H  :943285:90</t>
  </si>
  <si>
    <t>21:1011:000897</t>
  </si>
  <si>
    <t>087H  :943286:00:------:--</t>
  </si>
  <si>
    <t>21:1011:000898</t>
  </si>
  <si>
    <t>21:0241:000800</t>
  </si>
  <si>
    <t>21:0241:000800:0003:0001:00</t>
  </si>
  <si>
    <t>087H  :943287:00:------:--</t>
  </si>
  <si>
    <t>21:1011:000899</t>
  </si>
  <si>
    <t>21:0241:000801</t>
  </si>
  <si>
    <t>21:0241:000801:0003:0001:00</t>
  </si>
  <si>
    <t>087H  :943288:00:------:--</t>
  </si>
  <si>
    <t>21:1011:000900</t>
  </si>
  <si>
    <t>21:0241:000802</t>
  </si>
  <si>
    <t>21:0241:000802:0003:0001:00</t>
  </si>
  <si>
    <t>087H  :943289:00:------:--</t>
  </si>
  <si>
    <t>21:1011:000901</t>
  </si>
  <si>
    <t>21:0241:000803</t>
  </si>
  <si>
    <t>21:0241:000803:0003:0001:00</t>
  </si>
  <si>
    <t>087H  :943290:00:------:--</t>
  </si>
  <si>
    <t>21:1011:000902</t>
  </si>
  <si>
    <t>21:0241:000804</t>
  </si>
  <si>
    <t>21:0241:000804:0003:0001:00</t>
  </si>
  <si>
    <t>087H  :943291:00:------:--</t>
  </si>
  <si>
    <t>21:1011:000903</t>
  </si>
  <si>
    <t>21:0241:000805</t>
  </si>
  <si>
    <t>21:0241:000805:0003:0001:00</t>
  </si>
  <si>
    <t>087H  :943292:00:------:--</t>
  </si>
  <si>
    <t>21:1011:000904</t>
  </si>
  <si>
    <t>21:0241:000806</t>
  </si>
  <si>
    <t>21:0241:000806:0003:0001:00</t>
  </si>
  <si>
    <t>087H  :943293:00:------:--</t>
  </si>
  <si>
    <t>21:1011:000905</t>
  </si>
  <si>
    <t>21:0241:000807</t>
  </si>
  <si>
    <t>21:0241:000807:0003:0001:00</t>
  </si>
  <si>
    <t>088A  :943002:00:------:--</t>
  </si>
  <si>
    <t>21:1011:000906</t>
  </si>
  <si>
    <t>21:0241:000808</t>
  </si>
  <si>
    <t>21:0241:000808:0003:0001:00</t>
  </si>
  <si>
    <t>088A  :943003:00:------:--</t>
  </si>
  <si>
    <t>21:1011:000907</t>
  </si>
  <si>
    <t>21:0241:000809</t>
  </si>
  <si>
    <t>21:0241:000809:0003:0001:00</t>
  </si>
  <si>
    <t>088A  :943004:00:------:--</t>
  </si>
  <si>
    <t>21:1011:000908</t>
  </si>
  <si>
    <t>21:0241:000810</t>
  </si>
  <si>
    <t>21:0241:000810:0003:0001:00</t>
  </si>
  <si>
    <t>088A  :943005:00:------:--</t>
  </si>
  <si>
    <t>21:1011:000909</t>
  </si>
  <si>
    <t>21:0241:000811</t>
  </si>
  <si>
    <t>21:0241:000811:0003:0001:00</t>
  </si>
  <si>
    <t>088A  :943006:90</t>
  </si>
  <si>
    <t>21:1011:000910</t>
  </si>
  <si>
    <t>088A  :943007:10:------:--</t>
  </si>
  <si>
    <t>21:1011:000911</t>
  </si>
  <si>
    <t>21:0241:000812</t>
  </si>
  <si>
    <t>21:0241:000812:0003:0001:00</t>
  </si>
  <si>
    <t>088A  :943008:20:943007:10</t>
  </si>
  <si>
    <t>21:1011:000912</t>
  </si>
  <si>
    <t>21:0241:000812:0004:0001:00</t>
  </si>
  <si>
    <t>088A  :943009:00:------:--</t>
  </si>
  <si>
    <t>21:1011:000913</t>
  </si>
  <si>
    <t>21:0241:000813</t>
  </si>
  <si>
    <t>21:0241:000813:0003:0001:00</t>
  </si>
  <si>
    <t>088A  :943010:00:------:--</t>
  </si>
  <si>
    <t>21:1011:000914</t>
  </si>
  <si>
    <t>21:0241:000814</t>
  </si>
  <si>
    <t>21:0241:000814:0003:0001:00</t>
  </si>
  <si>
    <t>088A  :943011:00:------:--</t>
  </si>
  <si>
    <t>21:1011:000915</t>
  </si>
  <si>
    <t>21:0241:000815</t>
  </si>
  <si>
    <t>21:0241:000815:0003:0001:00</t>
  </si>
  <si>
    <t>088A  :943012:00:------:--</t>
  </si>
  <si>
    <t>21:1011:000916</t>
  </si>
  <si>
    <t>21:0241:000816</t>
  </si>
  <si>
    <t>21:0241:000816:0003:0001:00</t>
  </si>
  <si>
    <t>088A  :943013:00:------:--</t>
  </si>
  <si>
    <t>21:1011:000917</t>
  </si>
  <si>
    <t>21:0241:000817</t>
  </si>
  <si>
    <t>21:0241:000817:0003:0001:00</t>
  </si>
  <si>
    <t>088A  :943014:00:------:--</t>
  </si>
  <si>
    <t>21:1011:000918</t>
  </si>
  <si>
    <t>21:0241:000818</t>
  </si>
  <si>
    <t>21:0241:000818:0003:0001:00</t>
  </si>
  <si>
    <t>088A  :943015:00:------:--</t>
  </si>
  <si>
    <t>21:1011:000919</t>
  </si>
  <si>
    <t>21:0241:000819</t>
  </si>
  <si>
    <t>21:0241:000819:0003:0001:00</t>
  </si>
  <si>
    <t>088A  :943016:00:------:--</t>
  </si>
  <si>
    <t>21:1011:000920</t>
  </si>
  <si>
    <t>21:0241:000820</t>
  </si>
  <si>
    <t>21:0241:000820:0003:0001:00</t>
  </si>
  <si>
    <t>088A  :943017:00:------:--</t>
  </si>
  <si>
    <t>21:1011:000921</t>
  </si>
  <si>
    <t>21:0241:000821</t>
  </si>
  <si>
    <t>21:0241:000821:0003:0001:00</t>
  </si>
  <si>
    <t>088A  :943018:00:------:--</t>
  </si>
  <si>
    <t>21:1011:000922</t>
  </si>
  <si>
    <t>21:0241:000822</t>
  </si>
  <si>
    <t>21:0241:000822:0003:0001:00</t>
  </si>
  <si>
    <t>088A  :943019:00:------:--</t>
  </si>
  <si>
    <t>21:1011:000923</t>
  </si>
  <si>
    <t>21:0241:000823</t>
  </si>
  <si>
    <t>21:0241:000823:0003:0001:00</t>
  </si>
  <si>
    <t>088A  :943020:00:------:--</t>
  </si>
  <si>
    <t>21:1011:000924</t>
  </si>
  <si>
    <t>21:0241:000824</t>
  </si>
  <si>
    <t>21:0241:000824:0003:0001:00</t>
  </si>
  <si>
    <t>088A  :943022:10:------:--</t>
  </si>
  <si>
    <t>21:1011:000925</t>
  </si>
  <si>
    <t>21:0241:000825</t>
  </si>
  <si>
    <t>21:0241:000825:0003:0001:00</t>
  </si>
  <si>
    <t>088A  :943023:20:943022:10</t>
  </si>
  <si>
    <t>21:1011:000926</t>
  </si>
  <si>
    <t>21:0241:000825:0004:0001:00</t>
  </si>
  <si>
    <t>088A  :943024:00:------:--</t>
  </si>
  <si>
    <t>21:1011:000927</t>
  </si>
  <si>
    <t>21:0241:000826</t>
  </si>
  <si>
    <t>21:0241:000826:0003:0001:00</t>
  </si>
  <si>
    <t>088A  :943025:90</t>
  </si>
  <si>
    <t>21:1011:000928</t>
  </si>
  <si>
    <t>088A  :943026:00:------:--</t>
  </si>
  <si>
    <t>21:1011:000929</t>
  </si>
  <si>
    <t>21:0241:000827</t>
  </si>
  <si>
    <t>21:0241:000827:0003:0001:00</t>
  </si>
  <si>
    <t>088A  :943027:00:------:--</t>
  </si>
  <si>
    <t>21:1011:000930</t>
  </si>
  <si>
    <t>21:0241:000828</t>
  </si>
  <si>
    <t>21:0241:000828:0003:0001:00</t>
  </si>
  <si>
    <t>088A  :943028:00:------:--</t>
  </si>
  <si>
    <t>21:1011:000931</t>
  </si>
  <si>
    <t>21:0241:000829</t>
  </si>
  <si>
    <t>21:0241:000829:0003:0001:00</t>
  </si>
  <si>
    <t>088A  :943029:00:------:--</t>
  </si>
  <si>
    <t>21:1011:000932</t>
  </si>
  <si>
    <t>21:0241:000830</t>
  </si>
  <si>
    <t>21:0241:000830:0003:0001:00</t>
  </si>
  <si>
    <t>088A  :943030:00:------:--</t>
  </si>
  <si>
    <t>21:1011:000933</t>
  </si>
  <si>
    <t>21:0241:000831</t>
  </si>
  <si>
    <t>21:0241:000831:0003:0001:00</t>
  </si>
  <si>
    <t>088A  :943031:00:------:--</t>
  </si>
  <si>
    <t>21:1011:000934</t>
  </si>
  <si>
    <t>21:0241:000832</t>
  </si>
  <si>
    <t>21:0241:000832:0003:0001:00</t>
  </si>
  <si>
    <t>088A  :943032:00:------:--</t>
  </si>
  <si>
    <t>21:1011:000935</t>
  </si>
  <si>
    <t>21:0241:000833</t>
  </si>
  <si>
    <t>21:0241:000833:0003:0001:00</t>
  </si>
  <si>
    <t>088A  :943033:00:------:--</t>
  </si>
  <si>
    <t>21:1011:000936</t>
  </si>
  <si>
    <t>21:0241:000834</t>
  </si>
  <si>
    <t>21:0241:000834:0003:0001:00</t>
  </si>
  <si>
    <t>088A  :943034:00:------:--</t>
  </si>
  <si>
    <t>21:1011:000937</t>
  </si>
  <si>
    <t>21:0241:000835</t>
  </si>
  <si>
    <t>21:0241:000835:0003:0001:00</t>
  </si>
  <si>
    <t>088A  :943035:00:------:--</t>
  </si>
  <si>
    <t>21:1011:000938</t>
  </si>
  <si>
    <t>21:0241:000836</t>
  </si>
  <si>
    <t>21:0241:000836:0003:0001:00</t>
  </si>
  <si>
    <t>088A  :943036:00:------:--</t>
  </si>
  <si>
    <t>21:1011:000939</t>
  </si>
  <si>
    <t>21:0241:000837</t>
  </si>
  <si>
    <t>21:0241:000837:0003:0001:00</t>
  </si>
  <si>
    <t>088A  :943037:00:------:--</t>
  </si>
  <si>
    <t>21:1011:000940</t>
  </si>
  <si>
    <t>21:0241:000838</t>
  </si>
  <si>
    <t>21:0241:000838:0003:0001:00</t>
  </si>
  <si>
    <t>088A  :943038:00:------:--</t>
  </si>
  <si>
    <t>21:1011:000941</t>
  </si>
  <si>
    <t>21:0241:000839</t>
  </si>
  <si>
    <t>21:0241:000839:0003:0001:00</t>
  </si>
  <si>
    <t>088A  :943039:00:------:--</t>
  </si>
  <si>
    <t>21:1011:000942</t>
  </si>
  <si>
    <t>21:0241:000840</t>
  </si>
  <si>
    <t>21:0241:000840:0003:0001:00</t>
  </si>
  <si>
    <t>088A  :943040:00:------:--</t>
  </si>
  <si>
    <t>21:1011:000943</t>
  </si>
  <si>
    <t>21:0241:000841</t>
  </si>
  <si>
    <t>21:0241:000841:0003:0001:00</t>
  </si>
  <si>
    <t>088A  :943042:00:------:--</t>
  </si>
  <si>
    <t>21:1011:000944</t>
  </si>
  <si>
    <t>21:0241:000842</t>
  </si>
  <si>
    <t>21:0241:000842:0003:0001:00</t>
  </si>
  <si>
    <t>088A  :943043:10:------:--</t>
  </si>
  <si>
    <t>21:1011:000945</t>
  </si>
  <si>
    <t>21:0241:000843</t>
  </si>
  <si>
    <t>21:0241:000843:0003:0001:00</t>
  </si>
  <si>
    <t>088A  :943044:20:943043:10</t>
  </si>
  <si>
    <t>21:1011:000946</t>
  </si>
  <si>
    <t>21:0241:000843:0004:0001:00</t>
  </si>
  <si>
    <t>088A  :943045:00:------:--</t>
  </si>
  <si>
    <t>21:1011:000947</t>
  </si>
  <si>
    <t>21:0241:000844</t>
  </si>
  <si>
    <t>21:0241:000844:0003:0001:00</t>
  </si>
  <si>
    <t>088A  :943046:00:------:--</t>
  </si>
  <si>
    <t>21:1011:000948</t>
  </si>
  <si>
    <t>21:0241:000845</t>
  </si>
  <si>
    <t>21:0241:000845:0003:0001:00</t>
  </si>
  <si>
    <t>088A  :943047:90</t>
  </si>
  <si>
    <t>21:1011:000949</t>
  </si>
  <si>
    <t>088A  :943048:00:------:--</t>
  </si>
  <si>
    <t>21:1011:000950</t>
  </si>
  <si>
    <t>21:0241:000846</t>
  </si>
  <si>
    <t>21:0241:000846:0003:0001:00</t>
  </si>
  <si>
    <t>088A  :943049:00:------:--</t>
  </si>
  <si>
    <t>21:1011:000951</t>
  </si>
  <si>
    <t>21:0241:000847</t>
  </si>
  <si>
    <t>21:0241:000847:0003:0001:00</t>
  </si>
  <si>
    <t>088A  :943050:00:------:--</t>
  </si>
  <si>
    <t>21:1011:000952</t>
  </si>
  <si>
    <t>21:0241:000848</t>
  </si>
  <si>
    <t>21:0241:000848:0003:0001:00</t>
  </si>
  <si>
    <t>088A  :943051:00:------:--</t>
  </si>
  <si>
    <t>21:1011:000953</t>
  </si>
  <si>
    <t>21:0241:000849</t>
  </si>
  <si>
    <t>21:0241:000849:0003:0001:00</t>
  </si>
  <si>
    <t>088A  :943052:00:------:--</t>
  </si>
  <si>
    <t>21:1011:000954</t>
  </si>
  <si>
    <t>21:0241:000850</t>
  </si>
  <si>
    <t>21:0241:000850:0003:0001:00</t>
  </si>
  <si>
    <t>088A  :943053:00:------:--</t>
  </si>
  <si>
    <t>21:1011:000955</t>
  </si>
  <si>
    <t>21:0241:000851</t>
  </si>
  <si>
    <t>21:0241:000851:0003:0001:00</t>
  </si>
  <si>
    <t>088A  :943054:00:------:--</t>
  </si>
  <si>
    <t>21:1011:000956</t>
  </si>
  <si>
    <t>21:0241:000852</t>
  </si>
  <si>
    <t>21:0241:000852:0003:0001:00</t>
  </si>
  <si>
    <t>088A  :943055:00:------:--</t>
  </si>
  <si>
    <t>21:1011:000957</t>
  </si>
  <si>
    <t>21:0241:000853</t>
  </si>
  <si>
    <t>21:0241:000853:0003:0001:00</t>
  </si>
  <si>
    <t>088A  :943056:00:------:--</t>
  </si>
  <si>
    <t>21:1011:000958</t>
  </si>
  <si>
    <t>21:0241:000854</t>
  </si>
  <si>
    <t>21:0241:000854:0003:0001:00</t>
  </si>
  <si>
    <t>088A  :943057:00:------:--</t>
  </si>
  <si>
    <t>21:1011:000959</t>
  </si>
  <si>
    <t>21:0241:000855</t>
  </si>
  <si>
    <t>21:0241:000855:0003:0001:00</t>
  </si>
  <si>
    <t>088A  :943058:00:------:--</t>
  </si>
  <si>
    <t>21:1011:000960</t>
  </si>
  <si>
    <t>21:0241:000856</t>
  </si>
  <si>
    <t>21:0241:000856:0003:0001:00</t>
  </si>
  <si>
    <t>088A  :943059:00:------:--</t>
  </si>
  <si>
    <t>21:1011:000961</t>
  </si>
  <si>
    <t>21:0241:000857</t>
  </si>
  <si>
    <t>21:0241:000857:0003:0001:00</t>
  </si>
  <si>
    <t>088A  :943060:00:------:--</t>
  </si>
  <si>
    <t>21:1011:000962</t>
  </si>
  <si>
    <t>21:0241:000858</t>
  </si>
  <si>
    <t>21:0241:000858:0003:0001:00</t>
  </si>
  <si>
    <t>088A  :943062:00:------:--</t>
  </si>
  <si>
    <t>21:1011:000963</t>
  </si>
  <si>
    <t>21:0241:000859</t>
  </si>
  <si>
    <t>21:0241:000859:0003:0001:00</t>
  </si>
  <si>
    <t>088A  :943063:00:------:--</t>
  </si>
  <si>
    <t>21:1011:000964</t>
  </si>
  <si>
    <t>21:0241:000860</t>
  </si>
  <si>
    <t>21:0241:000860:0003:0001:00</t>
  </si>
  <si>
    <t>088A  :943064:10:------:--</t>
  </si>
  <si>
    <t>21:1011:000965</t>
  </si>
  <si>
    <t>21:0241:000861</t>
  </si>
  <si>
    <t>21:0241:000861:0003:0001:00</t>
  </si>
  <si>
    <t>088A  :943065:20:943064:10</t>
  </si>
  <si>
    <t>21:1011:000966</t>
  </si>
  <si>
    <t>21:0241:000861:0004:0001:00</t>
  </si>
  <si>
    <t>088A  :943066:00:------:--</t>
  </si>
  <si>
    <t>21:1011:000967</t>
  </si>
  <si>
    <t>21:0241:000862</t>
  </si>
  <si>
    <t>21:0241:000862:0003:0001:00</t>
  </si>
  <si>
    <t>088A  :943067:90</t>
  </si>
  <si>
    <t>21:1011:000968</t>
  </si>
  <si>
    <t>088A  :943068:00:------:--</t>
  </si>
  <si>
    <t>21:1011:000969</t>
  </si>
  <si>
    <t>21:0241:000863</t>
  </si>
  <si>
    <t>21:0241:000863:0003:0001:00</t>
  </si>
  <si>
    <t>088A  :943069:00:------:--</t>
  </si>
  <si>
    <t>21:1011:000970</t>
  </si>
  <si>
    <t>21:0241:000864</t>
  </si>
  <si>
    <t>21:0241:000864:0003:0001:00</t>
  </si>
  <si>
    <t>088A  :943070:00:------:--</t>
  </si>
  <si>
    <t>21:1011:000971</t>
  </si>
  <si>
    <t>21:0241:000865</t>
  </si>
  <si>
    <t>21:0241:000865:0003:0001:00</t>
  </si>
  <si>
    <t>088A  :943071:00:------:--</t>
  </si>
  <si>
    <t>21:1011:000972</t>
  </si>
  <si>
    <t>21:0241:000866</t>
  </si>
  <si>
    <t>21:0241:000866:0003:0001:00</t>
  </si>
  <si>
    <t>088A  :943072:00:------:--</t>
  </si>
  <si>
    <t>21:1011:000973</t>
  </si>
  <si>
    <t>21:0241:000867</t>
  </si>
  <si>
    <t>21:0241:000867:0003:0001:00</t>
  </si>
  <si>
    <t>088A  :943073:00:------:--</t>
  </si>
  <si>
    <t>21:1011:000974</t>
  </si>
  <si>
    <t>21:0241:000868</t>
  </si>
  <si>
    <t>21:0241:000868:0003:0001:00</t>
  </si>
  <si>
    <t>088A  :943074:00:------:--</t>
  </si>
  <si>
    <t>21:1011:000975</t>
  </si>
  <si>
    <t>21:0241:000869</t>
  </si>
  <si>
    <t>21:0241:000869:0003:0001:00</t>
  </si>
  <si>
    <t>088A  :943075:00:------:--</t>
  </si>
  <si>
    <t>21:1011:000976</t>
  </si>
  <si>
    <t>21:0241:000870</t>
  </si>
  <si>
    <t>21:0241:000870:0003:0001:00</t>
  </si>
  <si>
    <t>088A  :943076:00:------:--</t>
  </si>
  <si>
    <t>21:1011:000977</t>
  </si>
  <si>
    <t>21:0241:000871</t>
  </si>
  <si>
    <t>21:0241:000871:0003:0001:00</t>
  </si>
  <si>
    <t>088A  :943077:00:------:--</t>
  </si>
  <si>
    <t>21:1011:000978</t>
  </si>
  <si>
    <t>21:0241:000872</t>
  </si>
  <si>
    <t>21:0241:000872:0003:0001:00</t>
  </si>
  <si>
    <t>088A  :943078:00:------:--</t>
  </si>
  <si>
    <t>21:1011:000979</t>
  </si>
  <si>
    <t>21:0241:000873</t>
  </si>
  <si>
    <t>21:0241:000873:0003:0001:00</t>
  </si>
  <si>
    <t>088A  :943079:00:------:--</t>
  </si>
  <si>
    <t>21:1011:000980</t>
  </si>
  <si>
    <t>21:0241:000874</t>
  </si>
  <si>
    <t>21:0241:000874:0003:0001:00</t>
  </si>
  <si>
    <t>088A  :943080:00:------:--</t>
  </si>
  <si>
    <t>21:1011:000981</t>
  </si>
  <si>
    <t>21:0241:000875</t>
  </si>
  <si>
    <t>21:0241:000875:0003:0001:00</t>
  </si>
  <si>
    <t>088A  :943082:90</t>
  </si>
  <si>
    <t>21:1011:000982</t>
  </si>
  <si>
    <t>088A  :943083:00:------:--</t>
  </si>
  <si>
    <t>21:1011:000983</t>
  </si>
  <si>
    <t>21:0241:000876</t>
  </si>
  <si>
    <t>21:0241:000876:0003:0001:00</t>
  </si>
  <si>
    <t>088A  :943084:00:------:--</t>
  </si>
  <si>
    <t>21:1011:000984</t>
  </si>
  <si>
    <t>21:0241:000877</t>
  </si>
  <si>
    <t>21:0241:000877:0003:0001:00</t>
  </si>
  <si>
    <t>088A  :943085:10:------:--</t>
  </si>
  <si>
    <t>21:1011:000985</t>
  </si>
  <si>
    <t>21:0241:000878</t>
  </si>
  <si>
    <t>21:0241:000878:0003:0001:00</t>
  </si>
  <si>
    <t>088A  :943086:20:943085:10</t>
  </si>
  <si>
    <t>21:1011:000986</t>
  </si>
  <si>
    <t>21:0241:000878:0004:0001:00</t>
  </si>
  <si>
    <t>088A  :943087:00:------:--</t>
  </si>
  <si>
    <t>21:1011:000987</t>
  </si>
  <si>
    <t>21:0241:000879</t>
  </si>
  <si>
    <t>21:0241:000879:0003:0001:00</t>
  </si>
  <si>
    <t>088A  :943088:00:------:--</t>
  </si>
  <si>
    <t>21:1011:000988</t>
  </si>
  <si>
    <t>21:0241:000880</t>
  </si>
  <si>
    <t>21:0241:000880:0003:0001:00</t>
  </si>
  <si>
    <t>088A  :943089:00:------:--</t>
  </si>
  <si>
    <t>21:1011:000989</t>
  </si>
  <si>
    <t>21:0241:000881</t>
  </si>
  <si>
    <t>21:0241:000881:0003:0001:00</t>
  </si>
  <si>
    <t>088A  :943090:00:------:--</t>
  </si>
  <si>
    <t>21:1011:000990</t>
  </si>
  <si>
    <t>21:0241:000882</t>
  </si>
  <si>
    <t>21:0241:000882:0003:0001:00</t>
  </si>
  <si>
    <t>088A  :943091:00:------:--</t>
  </si>
  <si>
    <t>21:1011:000991</t>
  </si>
  <si>
    <t>21:0241:000883</t>
  </si>
  <si>
    <t>21:0241:000883:0003:0001:00</t>
  </si>
  <si>
    <t>088A  :943092:00:------:--</t>
  </si>
  <si>
    <t>21:1011:000992</t>
  </si>
  <si>
    <t>21:0241:000884</t>
  </si>
  <si>
    <t>21:0241:000884:0003:0001:00</t>
  </si>
  <si>
    <t>088A  :943093:00:------:--</t>
  </si>
  <si>
    <t>21:1011:000993</t>
  </si>
  <si>
    <t>21:0241:000885</t>
  </si>
  <si>
    <t>21:0241:000885:0003:0001:00</t>
  </si>
  <si>
    <t>088A  :943094:00:------:--</t>
  </si>
  <si>
    <t>21:1011:000994</t>
  </si>
  <si>
    <t>21:0241:000886</t>
  </si>
  <si>
    <t>21:0241:000886:0003:0001:00</t>
  </si>
  <si>
    <t>088A  :943095:00:------:--</t>
  </si>
  <si>
    <t>21:1011:000995</t>
  </si>
  <si>
    <t>21:0241:000887</t>
  </si>
  <si>
    <t>21:0241:000887:0003:0001:00</t>
  </si>
  <si>
    <t>088A  :943096:00:------:--</t>
  </si>
  <si>
    <t>21:1011:000996</t>
  </si>
  <si>
    <t>21:0241:000888</t>
  </si>
  <si>
    <t>21:0241:000888:0003:0001:00</t>
  </si>
  <si>
    <t>088A  :943097:00:------:--</t>
  </si>
  <si>
    <t>21:1011:000997</t>
  </si>
  <si>
    <t>21:0241:000889</t>
  </si>
  <si>
    <t>21:0241:000889:0003:0001:00</t>
  </si>
  <si>
    <t>088A  :943098:00:------:--</t>
  </si>
  <si>
    <t>21:1011:000998</t>
  </si>
  <si>
    <t>21:0241:000890</t>
  </si>
  <si>
    <t>21:0241:000890:0003:0001:00</t>
  </si>
  <si>
    <t>088A  :943099:00:------:--</t>
  </si>
  <si>
    <t>21:1011:000999</t>
  </si>
  <si>
    <t>21:0241:000891</t>
  </si>
  <si>
    <t>21:0241:000891:0003:0001:00</t>
  </si>
  <si>
    <t>088A  :943100:00:------:--</t>
  </si>
  <si>
    <t>21:1011:001000</t>
  </si>
  <si>
    <t>21:0241:000892</t>
  </si>
  <si>
    <t>21:0241:000892:0003:0001:00</t>
  </si>
  <si>
    <t>088A  :943102:00:------:--</t>
  </si>
  <si>
    <t>21:1011:001001</t>
  </si>
  <si>
    <t>21:0241:000893</t>
  </si>
  <si>
    <t>21:0241:000893:0003:0001:00</t>
  </si>
  <si>
    <t>088A  :943103:00:------:--</t>
  </si>
  <si>
    <t>21:1011:001002</t>
  </si>
  <si>
    <t>21:0241:000894</t>
  </si>
  <si>
    <t>21:0241:000894:0003:0001:00</t>
  </si>
  <si>
    <t>088A  :943104:00:------:--</t>
  </si>
  <si>
    <t>21:1011:001003</t>
  </si>
  <si>
    <t>21:0241:000895</t>
  </si>
  <si>
    <t>21:0241:000895:0003:0001:00</t>
  </si>
  <si>
    <t>088A  :943105:90</t>
  </si>
  <si>
    <t>21:1011:001004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</si>
</sst>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R9743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15" width="15.77734375" customWidth="1"/>
    <col min="16" max="18" width="14.77734375" customWidth="1"/>
  </cols>
  <sheetData>
    <row r="1" spans="1:18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</row>
    <row r="2" spans="1:18" hidden="1" x14ac:dyDescent="0.3">
      <c r="A2" t="s">
        <v>18</v>
      </c>
      <c r="B2" t="s">
        <v>19</v>
      </c>
      <c r="C2" s="1" t="str">
        <f t="shared" ref="C2:C65" si="0">HYPERLINK("http://geochem.nrcan.gc.ca/cdogs/content/bdl/bdl210814_e.htm", "21:0814")</f>
        <v>21:0814</v>
      </c>
      <c r="D2" s="1" t="str">
        <f t="shared" ref="D2:D10" si="1">HYPERLINK("http://geochem.nrcan.gc.ca/cdogs/content/svy/svy210249_e.htm", "21:0249")</f>
        <v>21:0249</v>
      </c>
      <c r="E2" t="s">
        <v>20</v>
      </c>
      <c r="F2" t="s">
        <v>21</v>
      </c>
      <c r="H2">
        <v>65.984749300000004</v>
      </c>
      <c r="I2">
        <v>-135.95928169999999</v>
      </c>
      <c r="J2" s="1" t="str">
        <f t="shared" ref="J2:J10" si="2">HYPERLINK("http://geochem.nrcan.gc.ca/cdogs/content/kwd/kwd020018_e.htm", "Fluid (stream)")</f>
        <v>Fluid (stream)</v>
      </c>
      <c r="K2" s="1" t="str">
        <f t="shared" ref="K2:K10" si="3">HYPERLINK("http://geochem.nrcan.gc.ca/cdogs/content/kwd/kwd080007_e.htm", "Untreated Water")</f>
        <v>Untreated Water</v>
      </c>
      <c r="L2">
        <v>1</v>
      </c>
      <c r="M2" t="s">
        <v>22</v>
      </c>
      <c r="N2">
        <v>1</v>
      </c>
      <c r="P2" t="s">
        <v>23</v>
      </c>
      <c r="Q2" t="s">
        <v>24</v>
      </c>
      <c r="R2" t="s">
        <v>25</v>
      </c>
    </row>
    <row r="3" spans="1:18" hidden="1" x14ac:dyDescent="0.3">
      <c r="A3" t="s">
        <v>26</v>
      </c>
      <c r="B3" t="s">
        <v>27</v>
      </c>
      <c r="C3" s="1" t="str">
        <f t="shared" si="0"/>
        <v>21:0814</v>
      </c>
      <c r="D3" s="1" t="str">
        <f t="shared" si="1"/>
        <v>21:0249</v>
      </c>
      <c r="E3" t="s">
        <v>20</v>
      </c>
      <c r="F3" t="s">
        <v>28</v>
      </c>
      <c r="H3">
        <v>65.984749300000004</v>
      </c>
      <c r="I3">
        <v>-135.95928169999999</v>
      </c>
      <c r="J3" s="1" t="str">
        <f t="shared" si="2"/>
        <v>Fluid (stream)</v>
      </c>
      <c r="K3" s="1" t="str">
        <f t="shared" si="3"/>
        <v>Untreated Water</v>
      </c>
      <c r="L3">
        <v>1</v>
      </c>
      <c r="M3" t="s">
        <v>29</v>
      </c>
      <c r="N3">
        <v>2</v>
      </c>
      <c r="P3" t="s">
        <v>30</v>
      </c>
      <c r="Q3" t="s">
        <v>31</v>
      </c>
      <c r="R3" t="s">
        <v>25</v>
      </c>
    </row>
    <row r="4" spans="1:18" hidden="1" x14ac:dyDescent="0.3">
      <c r="A4" t="s">
        <v>32</v>
      </c>
      <c r="B4" t="s">
        <v>33</v>
      </c>
      <c r="C4" s="1" t="str">
        <f t="shared" si="0"/>
        <v>21:0814</v>
      </c>
      <c r="D4" s="1" t="str">
        <f t="shared" si="1"/>
        <v>21:0249</v>
      </c>
      <c r="E4" t="s">
        <v>34</v>
      </c>
      <c r="F4" t="s">
        <v>35</v>
      </c>
      <c r="H4">
        <v>65.968182600000006</v>
      </c>
      <c r="I4">
        <v>-135.97124790000001</v>
      </c>
      <c r="J4" s="1" t="str">
        <f t="shared" si="2"/>
        <v>Fluid (stream)</v>
      </c>
      <c r="K4" s="1" t="str">
        <f t="shared" si="3"/>
        <v>Untreated Water</v>
      </c>
      <c r="L4">
        <v>1</v>
      </c>
      <c r="M4" t="s">
        <v>36</v>
      </c>
      <c r="N4">
        <v>3</v>
      </c>
      <c r="P4" t="s">
        <v>37</v>
      </c>
      <c r="Q4" t="s">
        <v>38</v>
      </c>
      <c r="R4" t="s">
        <v>39</v>
      </c>
    </row>
    <row r="5" spans="1:18" hidden="1" x14ac:dyDescent="0.3">
      <c r="A5" t="s">
        <v>40</v>
      </c>
      <c r="B5" t="s">
        <v>41</v>
      </c>
      <c r="C5" s="1" t="str">
        <f t="shared" si="0"/>
        <v>21:0814</v>
      </c>
      <c r="D5" s="1" t="str">
        <f t="shared" si="1"/>
        <v>21:0249</v>
      </c>
      <c r="E5" t="s">
        <v>42</v>
      </c>
      <c r="F5" t="s">
        <v>43</v>
      </c>
      <c r="H5">
        <v>65.969720600000002</v>
      </c>
      <c r="I5">
        <v>-135.97634629999999</v>
      </c>
      <c r="J5" s="1" t="str">
        <f t="shared" si="2"/>
        <v>Fluid (stream)</v>
      </c>
      <c r="K5" s="1" t="str">
        <f t="shared" si="3"/>
        <v>Untreated Water</v>
      </c>
      <c r="L5">
        <v>1</v>
      </c>
      <c r="M5" t="s">
        <v>44</v>
      </c>
      <c r="N5">
        <v>4</v>
      </c>
      <c r="P5" t="s">
        <v>45</v>
      </c>
      <c r="Q5" t="s">
        <v>46</v>
      </c>
      <c r="R5" t="s">
        <v>47</v>
      </c>
    </row>
    <row r="6" spans="1:18" hidden="1" x14ac:dyDescent="0.3">
      <c r="A6" t="s">
        <v>48</v>
      </c>
      <c r="B6" t="s">
        <v>49</v>
      </c>
      <c r="C6" s="1" t="str">
        <f t="shared" si="0"/>
        <v>21:0814</v>
      </c>
      <c r="D6" s="1" t="str">
        <f t="shared" si="1"/>
        <v>21:0249</v>
      </c>
      <c r="E6" t="s">
        <v>50</v>
      </c>
      <c r="F6" t="s">
        <v>51</v>
      </c>
      <c r="H6">
        <v>65.906673400000003</v>
      </c>
      <c r="I6">
        <v>-135.99952139999999</v>
      </c>
      <c r="J6" s="1" t="str">
        <f t="shared" si="2"/>
        <v>Fluid (stream)</v>
      </c>
      <c r="K6" s="1" t="str">
        <f t="shared" si="3"/>
        <v>Untreated Water</v>
      </c>
      <c r="L6">
        <v>1</v>
      </c>
      <c r="M6" t="s">
        <v>52</v>
      </c>
      <c r="N6">
        <v>5</v>
      </c>
      <c r="P6" t="s">
        <v>53</v>
      </c>
      <c r="Q6" t="s">
        <v>54</v>
      </c>
      <c r="R6" t="s">
        <v>55</v>
      </c>
    </row>
    <row r="7" spans="1:18" hidden="1" x14ac:dyDescent="0.3">
      <c r="A7" t="s">
        <v>56</v>
      </c>
      <c r="B7" t="s">
        <v>57</v>
      </c>
      <c r="C7" s="1" t="str">
        <f t="shared" si="0"/>
        <v>21:0814</v>
      </c>
      <c r="D7" s="1" t="str">
        <f t="shared" si="1"/>
        <v>21:0249</v>
      </c>
      <c r="E7" t="s">
        <v>58</v>
      </c>
      <c r="F7" t="s">
        <v>59</v>
      </c>
      <c r="H7">
        <v>65.9021635</v>
      </c>
      <c r="I7">
        <v>-135.91560290000001</v>
      </c>
      <c r="J7" s="1" t="str">
        <f t="shared" si="2"/>
        <v>Fluid (stream)</v>
      </c>
      <c r="K7" s="1" t="str">
        <f t="shared" si="3"/>
        <v>Untreated Water</v>
      </c>
      <c r="L7">
        <v>1</v>
      </c>
      <c r="M7" t="s">
        <v>60</v>
      </c>
      <c r="N7">
        <v>6</v>
      </c>
      <c r="P7" t="s">
        <v>61</v>
      </c>
      <c r="Q7" t="s">
        <v>62</v>
      </c>
      <c r="R7" t="s">
        <v>47</v>
      </c>
    </row>
    <row r="8" spans="1:18" hidden="1" x14ac:dyDescent="0.3">
      <c r="A8" t="s">
        <v>63</v>
      </c>
      <c r="B8" t="s">
        <v>64</v>
      </c>
      <c r="C8" s="1" t="str">
        <f t="shared" si="0"/>
        <v>21:0814</v>
      </c>
      <c r="D8" s="1" t="str">
        <f t="shared" si="1"/>
        <v>21:0249</v>
      </c>
      <c r="E8" t="s">
        <v>65</v>
      </c>
      <c r="F8" t="s">
        <v>66</v>
      </c>
      <c r="H8">
        <v>65.896759000000003</v>
      </c>
      <c r="I8">
        <v>-135.81252649999999</v>
      </c>
      <c r="J8" s="1" t="str">
        <f t="shared" si="2"/>
        <v>Fluid (stream)</v>
      </c>
      <c r="K8" s="1" t="str">
        <f t="shared" si="3"/>
        <v>Untreated Water</v>
      </c>
      <c r="L8">
        <v>1</v>
      </c>
      <c r="M8" t="s">
        <v>67</v>
      </c>
      <c r="N8">
        <v>7</v>
      </c>
      <c r="P8" t="s">
        <v>68</v>
      </c>
      <c r="Q8" t="s">
        <v>24</v>
      </c>
      <c r="R8" t="s">
        <v>69</v>
      </c>
    </row>
    <row r="9" spans="1:18" hidden="1" x14ac:dyDescent="0.3">
      <c r="A9" t="s">
        <v>70</v>
      </c>
      <c r="B9" t="s">
        <v>71</v>
      </c>
      <c r="C9" s="1" t="str">
        <f t="shared" si="0"/>
        <v>21:0814</v>
      </c>
      <c r="D9" s="1" t="str">
        <f t="shared" si="1"/>
        <v>21:0249</v>
      </c>
      <c r="E9" t="s">
        <v>72</v>
      </c>
      <c r="F9" t="s">
        <v>73</v>
      </c>
      <c r="H9">
        <v>65.901676499999994</v>
      </c>
      <c r="I9">
        <v>-135.9114367</v>
      </c>
      <c r="J9" s="1" t="str">
        <f t="shared" si="2"/>
        <v>Fluid (stream)</v>
      </c>
      <c r="K9" s="1" t="str">
        <f t="shared" si="3"/>
        <v>Untreated Water</v>
      </c>
      <c r="L9">
        <v>1</v>
      </c>
      <c r="M9" t="s">
        <v>74</v>
      </c>
      <c r="N9">
        <v>8</v>
      </c>
      <c r="P9" t="s">
        <v>75</v>
      </c>
      <c r="Q9" t="s">
        <v>24</v>
      </c>
      <c r="R9" t="s">
        <v>76</v>
      </c>
    </row>
    <row r="10" spans="1:18" hidden="1" x14ac:dyDescent="0.3">
      <c r="A10" t="s">
        <v>77</v>
      </c>
      <c r="B10" t="s">
        <v>78</v>
      </c>
      <c r="C10" s="1" t="str">
        <f t="shared" si="0"/>
        <v>21:0814</v>
      </c>
      <c r="D10" s="1" t="str">
        <f t="shared" si="1"/>
        <v>21:0249</v>
      </c>
      <c r="E10" t="s">
        <v>79</v>
      </c>
      <c r="F10" t="s">
        <v>80</v>
      </c>
      <c r="H10">
        <v>65.901060200000003</v>
      </c>
      <c r="I10">
        <v>-135.76832529999999</v>
      </c>
      <c r="J10" s="1" t="str">
        <f t="shared" si="2"/>
        <v>Fluid (stream)</v>
      </c>
      <c r="K10" s="1" t="str">
        <f t="shared" si="3"/>
        <v>Untreated Water</v>
      </c>
      <c r="L10">
        <v>1</v>
      </c>
      <c r="M10" t="s">
        <v>81</v>
      </c>
      <c r="N10">
        <v>9</v>
      </c>
      <c r="P10" t="s">
        <v>82</v>
      </c>
      <c r="Q10" t="s">
        <v>31</v>
      </c>
      <c r="R10" t="s">
        <v>55</v>
      </c>
    </row>
    <row r="11" spans="1:18" hidden="1" x14ac:dyDescent="0.3">
      <c r="A11" t="s">
        <v>83</v>
      </c>
      <c r="B11" t="s">
        <v>84</v>
      </c>
      <c r="C11" s="1" t="str">
        <f t="shared" si="0"/>
        <v>21:0814</v>
      </c>
      <c r="D11" s="1" t="str">
        <f>HYPERLINK("http://geochem.nrcan.gc.ca/cdogs/content/svy/svy_e.htm", "")</f>
        <v/>
      </c>
      <c r="G11" s="1" t="str">
        <f>HYPERLINK("http://geochem.nrcan.gc.ca/cdogs/content/cr_/cr_00265_e.htm", "265")</f>
        <v>265</v>
      </c>
      <c r="J11" t="s">
        <v>85</v>
      </c>
      <c r="K11" t="s">
        <v>86</v>
      </c>
      <c r="L11">
        <v>1</v>
      </c>
      <c r="M11" t="s">
        <v>87</v>
      </c>
      <c r="N11">
        <v>10</v>
      </c>
      <c r="P11" t="s">
        <v>88</v>
      </c>
      <c r="Q11" t="s">
        <v>89</v>
      </c>
      <c r="R11" t="s">
        <v>90</v>
      </c>
    </row>
    <row r="12" spans="1:18" hidden="1" x14ac:dyDescent="0.3">
      <c r="A12" t="s">
        <v>91</v>
      </c>
      <c r="B12" t="s">
        <v>92</v>
      </c>
      <c r="C12" s="1" t="str">
        <f t="shared" si="0"/>
        <v>21:0814</v>
      </c>
      <c r="D12" s="1" t="str">
        <f t="shared" ref="D12:D20" si="4">HYPERLINK("http://geochem.nrcan.gc.ca/cdogs/content/svy/svy210249_e.htm", "21:0249")</f>
        <v>21:0249</v>
      </c>
      <c r="E12" t="s">
        <v>93</v>
      </c>
      <c r="F12" t="s">
        <v>94</v>
      </c>
      <c r="H12">
        <v>65.888141500000003</v>
      </c>
      <c r="I12">
        <v>-135.6262404</v>
      </c>
      <c r="J12" s="1" t="str">
        <f t="shared" ref="J12:J20" si="5">HYPERLINK("http://geochem.nrcan.gc.ca/cdogs/content/kwd/kwd020018_e.htm", "Fluid (stream)")</f>
        <v>Fluid (stream)</v>
      </c>
      <c r="K12" s="1" t="str">
        <f t="shared" ref="K12:K20" si="6">HYPERLINK("http://geochem.nrcan.gc.ca/cdogs/content/kwd/kwd080007_e.htm", "Untreated Water")</f>
        <v>Untreated Water</v>
      </c>
      <c r="L12">
        <v>1</v>
      </c>
      <c r="M12" t="s">
        <v>95</v>
      </c>
      <c r="N12">
        <v>11</v>
      </c>
      <c r="P12" t="s">
        <v>53</v>
      </c>
      <c r="Q12" t="s">
        <v>96</v>
      </c>
      <c r="R12" t="s">
        <v>55</v>
      </c>
    </row>
    <row r="13" spans="1:18" hidden="1" x14ac:dyDescent="0.3">
      <c r="A13" t="s">
        <v>97</v>
      </c>
      <c r="B13" t="s">
        <v>98</v>
      </c>
      <c r="C13" s="1" t="str">
        <f t="shared" si="0"/>
        <v>21:0814</v>
      </c>
      <c r="D13" s="1" t="str">
        <f t="shared" si="4"/>
        <v>21:0249</v>
      </c>
      <c r="E13" t="s">
        <v>99</v>
      </c>
      <c r="F13" t="s">
        <v>100</v>
      </c>
      <c r="H13">
        <v>65.927638799999997</v>
      </c>
      <c r="I13">
        <v>-135.82161450000001</v>
      </c>
      <c r="J13" s="1" t="str">
        <f t="shared" si="5"/>
        <v>Fluid (stream)</v>
      </c>
      <c r="K13" s="1" t="str">
        <f t="shared" si="6"/>
        <v>Untreated Water</v>
      </c>
      <c r="L13">
        <v>1</v>
      </c>
      <c r="M13" t="s">
        <v>101</v>
      </c>
      <c r="N13">
        <v>12</v>
      </c>
      <c r="P13" t="s">
        <v>68</v>
      </c>
      <c r="Q13" t="s">
        <v>46</v>
      </c>
      <c r="R13" t="s">
        <v>102</v>
      </c>
    </row>
    <row r="14" spans="1:18" hidden="1" x14ac:dyDescent="0.3">
      <c r="A14" t="s">
        <v>103</v>
      </c>
      <c r="B14" t="s">
        <v>104</v>
      </c>
      <c r="C14" s="1" t="str">
        <f t="shared" si="0"/>
        <v>21:0814</v>
      </c>
      <c r="D14" s="1" t="str">
        <f t="shared" si="4"/>
        <v>21:0249</v>
      </c>
      <c r="E14" t="s">
        <v>105</v>
      </c>
      <c r="F14" t="s">
        <v>106</v>
      </c>
      <c r="H14">
        <v>65.891637900000006</v>
      </c>
      <c r="I14">
        <v>-135.7302378</v>
      </c>
      <c r="J14" s="1" t="str">
        <f t="shared" si="5"/>
        <v>Fluid (stream)</v>
      </c>
      <c r="K14" s="1" t="str">
        <f t="shared" si="6"/>
        <v>Untreated Water</v>
      </c>
      <c r="L14">
        <v>1</v>
      </c>
      <c r="M14" t="s">
        <v>107</v>
      </c>
      <c r="N14">
        <v>13</v>
      </c>
      <c r="P14" t="s">
        <v>108</v>
      </c>
      <c r="Q14" t="s">
        <v>24</v>
      </c>
      <c r="R14" t="s">
        <v>109</v>
      </c>
    </row>
    <row r="15" spans="1:18" hidden="1" x14ac:dyDescent="0.3">
      <c r="A15" t="s">
        <v>110</v>
      </c>
      <c r="B15" t="s">
        <v>111</v>
      </c>
      <c r="C15" s="1" t="str">
        <f t="shared" si="0"/>
        <v>21:0814</v>
      </c>
      <c r="D15" s="1" t="str">
        <f t="shared" si="4"/>
        <v>21:0249</v>
      </c>
      <c r="E15" t="s">
        <v>112</v>
      </c>
      <c r="F15" t="s">
        <v>113</v>
      </c>
      <c r="H15">
        <v>65.948013200000005</v>
      </c>
      <c r="I15">
        <v>-135.61282030000001</v>
      </c>
      <c r="J15" s="1" t="str">
        <f t="shared" si="5"/>
        <v>Fluid (stream)</v>
      </c>
      <c r="K15" s="1" t="str">
        <f t="shared" si="6"/>
        <v>Untreated Water</v>
      </c>
      <c r="L15">
        <v>1</v>
      </c>
      <c r="M15" t="s">
        <v>114</v>
      </c>
      <c r="N15">
        <v>14</v>
      </c>
      <c r="P15" t="s">
        <v>115</v>
      </c>
      <c r="Q15" t="s">
        <v>116</v>
      </c>
      <c r="R15" t="s">
        <v>55</v>
      </c>
    </row>
    <row r="16" spans="1:18" hidden="1" x14ac:dyDescent="0.3">
      <c r="A16" t="s">
        <v>117</v>
      </c>
      <c r="B16" t="s">
        <v>118</v>
      </c>
      <c r="C16" s="1" t="str">
        <f t="shared" si="0"/>
        <v>21:0814</v>
      </c>
      <c r="D16" s="1" t="str">
        <f t="shared" si="4"/>
        <v>21:0249</v>
      </c>
      <c r="E16" t="s">
        <v>119</v>
      </c>
      <c r="F16" t="s">
        <v>120</v>
      </c>
      <c r="H16">
        <v>65.958136999999994</v>
      </c>
      <c r="I16">
        <v>-135.74951669999999</v>
      </c>
      <c r="J16" s="1" t="str">
        <f t="shared" si="5"/>
        <v>Fluid (stream)</v>
      </c>
      <c r="K16" s="1" t="str">
        <f t="shared" si="6"/>
        <v>Untreated Water</v>
      </c>
      <c r="L16">
        <v>1</v>
      </c>
      <c r="M16" t="s">
        <v>121</v>
      </c>
      <c r="N16">
        <v>15</v>
      </c>
      <c r="P16" t="s">
        <v>108</v>
      </c>
      <c r="Q16" t="s">
        <v>96</v>
      </c>
      <c r="R16" t="s">
        <v>122</v>
      </c>
    </row>
    <row r="17" spans="1:18" hidden="1" x14ac:dyDescent="0.3">
      <c r="A17" t="s">
        <v>123</v>
      </c>
      <c r="B17" t="s">
        <v>124</v>
      </c>
      <c r="C17" s="1" t="str">
        <f t="shared" si="0"/>
        <v>21:0814</v>
      </c>
      <c r="D17" s="1" t="str">
        <f t="shared" si="4"/>
        <v>21:0249</v>
      </c>
      <c r="E17" t="s">
        <v>125</v>
      </c>
      <c r="F17" t="s">
        <v>126</v>
      </c>
      <c r="H17">
        <v>65.974089300000003</v>
      </c>
      <c r="I17">
        <v>-135.653265</v>
      </c>
      <c r="J17" s="1" t="str">
        <f t="shared" si="5"/>
        <v>Fluid (stream)</v>
      </c>
      <c r="K17" s="1" t="str">
        <f t="shared" si="6"/>
        <v>Untreated Water</v>
      </c>
      <c r="L17">
        <v>1</v>
      </c>
      <c r="M17" t="s">
        <v>127</v>
      </c>
      <c r="N17">
        <v>16</v>
      </c>
      <c r="P17" t="s">
        <v>128</v>
      </c>
      <c r="Q17" t="s">
        <v>31</v>
      </c>
      <c r="R17" t="s">
        <v>39</v>
      </c>
    </row>
    <row r="18" spans="1:18" hidden="1" x14ac:dyDescent="0.3">
      <c r="A18" t="s">
        <v>129</v>
      </c>
      <c r="B18" t="s">
        <v>130</v>
      </c>
      <c r="C18" s="1" t="str">
        <f t="shared" si="0"/>
        <v>21:0814</v>
      </c>
      <c r="D18" s="1" t="str">
        <f t="shared" si="4"/>
        <v>21:0249</v>
      </c>
      <c r="E18" t="s">
        <v>131</v>
      </c>
      <c r="F18" t="s">
        <v>132</v>
      </c>
      <c r="H18">
        <v>65.9937307</v>
      </c>
      <c r="I18">
        <v>-135.67180909999999</v>
      </c>
      <c r="J18" s="1" t="str">
        <f t="shared" si="5"/>
        <v>Fluid (stream)</v>
      </c>
      <c r="K18" s="1" t="str">
        <f t="shared" si="6"/>
        <v>Untreated Water</v>
      </c>
      <c r="L18">
        <v>1</v>
      </c>
      <c r="M18" t="s">
        <v>133</v>
      </c>
      <c r="N18">
        <v>17</v>
      </c>
      <c r="P18" t="s">
        <v>134</v>
      </c>
      <c r="Q18" t="s">
        <v>54</v>
      </c>
      <c r="R18" t="s">
        <v>55</v>
      </c>
    </row>
    <row r="19" spans="1:18" hidden="1" x14ac:dyDescent="0.3">
      <c r="A19" t="s">
        <v>135</v>
      </c>
      <c r="B19" t="s">
        <v>136</v>
      </c>
      <c r="C19" s="1" t="str">
        <f t="shared" si="0"/>
        <v>21:0814</v>
      </c>
      <c r="D19" s="1" t="str">
        <f t="shared" si="4"/>
        <v>21:0249</v>
      </c>
      <c r="E19" t="s">
        <v>137</v>
      </c>
      <c r="F19" t="s">
        <v>138</v>
      </c>
      <c r="H19">
        <v>65.990363200000004</v>
      </c>
      <c r="I19">
        <v>-135.76094739999999</v>
      </c>
      <c r="J19" s="1" t="str">
        <f t="shared" si="5"/>
        <v>Fluid (stream)</v>
      </c>
      <c r="K19" s="1" t="str">
        <f t="shared" si="6"/>
        <v>Untreated Water</v>
      </c>
      <c r="L19">
        <v>1</v>
      </c>
      <c r="M19" t="s">
        <v>139</v>
      </c>
      <c r="N19">
        <v>18</v>
      </c>
      <c r="P19" t="s">
        <v>140</v>
      </c>
      <c r="Q19" t="s">
        <v>31</v>
      </c>
      <c r="R19" t="s">
        <v>141</v>
      </c>
    </row>
    <row r="20" spans="1:18" hidden="1" x14ac:dyDescent="0.3">
      <c r="A20" t="s">
        <v>142</v>
      </c>
      <c r="B20" t="s">
        <v>143</v>
      </c>
      <c r="C20" s="1" t="str">
        <f t="shared" si="0"/>
        <v>21:0814</v>
      </c>
      <c r="D20" s="1" t="str">
        <f t="shared" si="4"/>
        <v>21:0249</v>
      </c>
      <c r="E20" t="s">
        <v>144</v>
      </c>
      <c r="F20" t="s">
        <v>145</v>
      </c>
      <c r="H20">
        <v>66.003634399999996</v>
      </c>
      <c r="I20">
        <v>-135.9794517</v>
      </c>
      <c r="J20" s="1" t="str">
        <f t="shared" si="5"/>
        <v>Fluid (stream)</v>
      </c>
      <c r="K20" s="1" t="str">
        <f t="shared" si="6"/>
        <v>Untreated Water</v>
      </c>
      <c r="L20">
        <v>2</v>
      </c>
      <c r="M20" t="s">
        <v>36</v>
      </c>
      <c r="N20">
        <v>19</v>
      </c>
      <c r="P20" t="s">
        <v>61</v>
      </c>
      <c r="Q20" t="s">
        <v>146</v>
      </c>
      <c r="R20" t="s">
        <v>147</v>
      </c>
    </row>
    <row r="21" spans="1:18" hidden="1" x14ac:dyDescent="0.3">
      <c r="A21" t="s">
        <v>148</v>
      </c>
      <c r="B21" t="s">
        <v>149</v>
      </c>
      <c r="C21" s="1" t="str">
        <f t="shared" si="0"/>
        <v>21:0814</v>
      </c>
      <c r="D21" s="1" t="str">
        <f>HYPERLINK("http://geochem.nrcan.gc.ca/cdogs/content/svy/svy_e.htm", "")</f>
        <v/>
      </c>
      <c r="G21" s="1" t="str">
        <f>HYPERLINK("http://geochem.nrcan.gc.ca/cdogs/content/cr_/cr_00264_e.htm", "264")</f>
        <v>264</v>
      </c>
      <c r="J21" t="s">
        <v>85</v>
      </c>
      <c r="K21" t="s">
        <v>86</v>
      </c>
      <c r="L21">
        <v>2</v>
      </c>
      <c r="M21" t="s">
        <v>87</v>
      </c>
      <c r="N21">
        <v>20</v>
      </c>
      <c r="P21" t="s">
        <v>150</v>
      </c>
      <c r="Q21" t="s">
        <v>96</v>
      </c>
      <c r="R21" t="s">
        <v>151</v>
      </c>
    </row>
    <row r="22" spans="1:18" hidden="1" x14ac:dyDescent="0.3">
      <c r="A22" t="s">
        <v>152</v>
      </c>
      <c r="B22" t="s">
        <v>153</v>
      </c>
      <c r="C22" s="1" t="str">
        <f t="shared" si="0"/>
        <v>21:0814</v>
      </c>
      <c r="D22" s="1" t="str">
        <f t="shared" ref="D22:D51" si="7">HYPERLINK("http://geochem.nrcan.gc.ca/cdogs/content/svy/svy210249_e.htm", "21:0249")</f>
        <v>21:0249</v>
      </c>
      <c r="E22" t="s">
        <v>154</v>
      </c>
      <c r="F22" t="s">
        <v>155</v>
      </c>
      <c r="H22">
        <v>66.003142199999999</v>
      </c>
      <c r="I22">
        <v>-135.9877189</v>
      </c>
      <c r="J22" s="1" t="str">
        <f t="shared" ref="J22:J51" si="8">HYPERLINK("http://geochem.nrcan.gc.ca/cdogs/content/kwd/kwd020018_e.htm", "Fluid (stream)")</f>
        <v>Fluid (stream)</v>
      </c>
      <c r="K22" s="1" t="str">
        <f t="shared" ref="K22:K51" si="9">HYPERLINK("http://geochem.nrcan.gc.ca/cdogs/content/kwd/kwd080007_e.htm", "Untreated Water")</f>
        <v>Untreated Water</v>
      </c>
      <c r="L22">
        <v>2</v>
      </c>
      <c r="M22" t="s">
        <v>44</v>
      </c>
      <c r="N22">
        <v>21</v>
      </c>
      <c r="P22" t="s">
        <v>88</v>
      </c>
      <c r="Q22" t="s">
        <v>46</v>
      </c>
      <c r="R22" t="s">
        <v>156</v>
      </c>
    </row>
    <row r="23" spans="1:18" hidden="1" x14ac:dyDescent="0.3">
      <c r="A23" t="s">
        <v>157</v>
      </c>
      <c r="B23" t="s">
        <v>158</v>
      </c>
      <c r="C23" s="1" t="str">
        <f t="shared" si="0"/>
        <v>21:0814</v>
      </c>
      <c r="D23" s="1" t="str">
        <f t="shared" si="7"/>
        <v>21:0249</v>
      </c>
      <c r="E23" t="s">
        <v>159</v>
      </c>
      <c r="F23" t="s">
        <v>160</v>
      </c>
      <c r="H23">
        <v>66.002253699999997</v>
      </c>
      <c r="I23">
        <v>-135.64239499999999</v>
      </c>
      <c r="J23" s="1" t="str">
        <f t="shared" si="8"/>
        <v>Fluid (stream)</v>
      </c>
      <c r="K23" s="1" t="str">
        <f t="shared" si="9"/>
        <v>Untreated Water</v>
      </c>
      <c r="L23">
        <v>2</v>
      </c>
      <c r="M23" t="s">
        <v>52</v>
      </c>
      <c r="N23">
        <v>22</v>
      </c>
      <c r="P23" t="s">
        <v>161</v>
      </c>
      <c r="Q23" t="s">
        <v>24</v>
      </c>
      <c r="R23" t="s">
        <v>162</v>
      </c>
    </row>
    <row r="24" spans="1:18" hidden="1" x14ac:dyDescent="0.3">
      <c r="A24" t="s">
        <v>163</v>
      </c>
      <c r="B24" t="s">
        <v>164</v>
      </c>
      <c r="C24" s="1" t="str">
        <f t="shared" si="0"/>
        <v>21:0814</v>
      </c>
      <c r="D24" s="1" t="str">
        <f t="shared" si="7"/>
        <v>21:0249</v>
      </c>
      <c r="E24" t="s">
        <v>165</v>
      </c>
      <c r="F24" t="s">
        <v>166</v>
      </c>
      <c r="H24">
        <v>66.004015899999999</v>
      </c>
      <c r="I24">
        <v>-135.7127619</v>
      </c>
      <c r="J24" s="1" t="str">
        <f t="shared" si="8"/>
        <v>Fluid (stream)</v>
      </c>
      <c r="K24" s="1" t="str">
        <f t="shared" si="9"/>
        <v>Untreated Water</v>
      </c>
      <c r="L24">
        <v>2</v>
      </c>
      <c r="M24" t="s">
        <v>60</v>
      </c>
      <c r="N24">
        <v>23</v>
      </c>
      <c r="P24" t="s">
        <v>167</v>
      </c>
      <c r="Q24" t="s">
        <v>96</v>
      </c>
      <c r="R24" t="s">
        <v>168</v>
      </c>
    </row>
    <row r="25" spans="1:18" hidden="1" x14ac:dyDescent="0.3">
      <c r="A25" t="s">
        <v>169</v>
      </c>
      <c r="B25" t="s">
        <v>170</v>
      </c>
      <c r="C25" s="1" t="str">
        <f t="shared" si="0"/>
        <v>21:0814</v>
      </c>
      <c r="D25" s="1" t="str">
        <f t="shared" si="7"/>
        <v>21:0249</v>
      </c>
      <c r="E25" t="s">
        <v>171</v>
      </c>
      <c r="F25" t="s">
        <v>172</v>
      </c>
      <c r="H25">
        <v>66.046991199999994</v>
      </c>
      <c r="I25">
        <v>-135.8056637</v>
      </c>
      <c r="J25" s="1" t="str">
        <f t="shared" si="8"/>
        <v>Fluid (stream)</v>
      </c>
      <c r="K25" s="1" t="str">
        <f t="shared" si="9"/>
        <v>Untreated Water</v>
      </c>
      <c r="L25">
        <v>2</v>
      </c>
      <c r="M25" t="s">
        <v>67</v>
      </c>
      <c r="N25">
        <v>24</v>
      </c>
      <c r="P25" t="s">
        <v>173</v>
      </c>
      <c r="Q25" t="s">
        <v>96</v>
      </c>
      <c r="R25" t="s">
        <v>47</v>
      </c>
    </row>
    <row r="26" spans="1:18" hidden="1" x14ac:dyDescent="0.3">
      <c r="A26" t="s">
        <v>174</v>
      </c>
      <c r="B26" t="s">
        <v>175</v>
      </c>
      <c r="C26" s="1" t="str">
        <f t="shared" si="0"/>
        <v>21:0814</v>
      </c>
      <c r="D26" s="1" t="str">
        <f t="shared" si="7"/>
        <v>21:0249</v>
      </c>
      <c r="E26" t="s">
        <v>176</v>
      </c>
      <c r="F26" t="s">
        <v>177</v>
      </c>
      <c r="H26">
        <v>66.057263699999993</v>
      </c>
      <c r="I26">
        <v>-135.88891530000001</v>
      </c>
      <c r="J26" s="1" t="str">
        <f t="shared" si="8"/>
        <v>Fluid (stream)</v>
      </c>
      <c r="K26" s="1" t="str">
        <f t="shared" si="9"/>
        <v>Untreated Water</v>
      </c>
      <c r="L26">
        <v>2</v>
      </c>
      <c r="M26" t="s">
        <v>74</v>
      </c>
      <c r="N26">
        <v>25</v>
      </c>
      <c r="P26" t="s">
        <v>128</v>
      </c>
      <c r="Q26" t="s">
        <v>146</v>
      </c>
      <c r="R26" t="s">
        <v>55</v>
      </c>
    </row>
    <row r="27" spans="1:18" hidden="1" x14ac:dyDescent="0.3">
      <c r="A27" t="s">
        <v>178</v>
      </c>
      <c r="B27" t="s">
        <v>179</v>
      </c>
      <c r="C27" s="1" t="str">
        <f t="shared" si="0"/>
        <v>21:0814</v>
      </c>
      <c r="D27" s="1" t="str">
        <f t="shared" si="7"/>
        <v>21:0249</v>
      </c>
      <c r="E27" t="s">
        <v>180</v>
      </c>
      <c r="F27" t="s">
        <v>181</v>
      </c>
      <c r="H27">
        <v>66.021399099999996</v>
      </c>
      <c r="I27">
        <v>-135.79261589999999</v>
      </c>
      <c r="J27" s="1" t="str">
        <f t="shared" si="8"/>
        <v>Fluid (stream)</v>
      </c>
      <c r="K27" s="1" t="str">
        <f t="shared" si="9"/>
        <v>Untreated Water</v>
      </c>
      <c r="L27">
        <v>2</v>
      </c>
      <c r="M27" t="s">
        <v>81</v>
      </c>
      <c r="N27">
        <v>26</v>
      </c>
      <c r="P27" t="s">
        <v>182</v>
      </c>
      <c r="Q27" t="s">
        <v>96</v>
      </c>
      <c r="R27" t="s">
        <v>183</v>
      </c>
    </row>
    <row r="28" spans="1:18" hidden="1" x14ac:dyDescent="0.3">
      <c r="A28" t="s">
        <v>184</v>
      </c>
      <c r="B28" t="s">
        <v>185</v>
      </c>
      <c r="C28" s="1" t="str">
        <f t="shared" si="0"/>
        <v>21:0814</v>
      </c>
      <c r="D28" s="1" t="str">
        <f t="shared" si="7"/>
        <v>21:0249</v>
      </c>
      <c r="E28" t="s">
        <v>186</v>
      </c>
      <c r="F28" t="s">
        <v>187</v>
      </c>
      <c r="H28">
        <v>66.027442399999998</v>
      </c>
      <c r="I28">
        <v>-135.74290830000001</v>
      </c>
      <c r="J28" s="1" t="str">
        <f t="shared" si="8"/>
        <v>Fluid (stream)</v>
      </c>
      <c r="K28" s="1" t="str">
        <f t="shared" si="9"/>
        <v>Untreated Water</v>
      </c>
      <c r="L28">
        <v>2</v>
      </c>
      <c r="M28" t="s">
        <v>95</v>
      </c>
      <c r="N28">
        <v>27</v>
      </c>
      <c r="P28" t="s">
        <v>188</v>
      </c>
      <c r="Q28" t="s">
        <v>46</v>
      </c>
      <c r="R28" t="s">
        <v>189</v>
      </c>
    </row>
    <row r="29" spans="1:18" hidden="1" x14ac:dyDescent="0.3">
      <c r="A29" t="s">
        <v>190</v>
      </c>
      <c r="B29" t="s">
        <v>191</v>
      </c>
      <c r="C29" s="1" t="str">
        <f t="shared" si="0"/>
        <v>21:0814</v>
      </c>
      <c r="D29" s="1" t="str">
        <f t="shared" si="7"/>
        <v>21:0249</v>
      </c>
      <c r="E29" t="s">
        <v>192</v>
      </c>
      <c r="F29" t="s">
        <v>193</v>
      </c>
      <c r="H29">
        <v>66.043730800000006</v>
      </c>
      <c r="I29">
        <v>-135.7308452</v>
      </c>
      <c r="J29" s="1" t="str">
        <f t="shared" si="8"/>
        <v>Fluid (stream)</v>
      </c>
      <c r="K29" s="1" t="str">
        <f t="shared" si="9"/>
        <v>Untreated Water</v>
      </c>
      <c r="L29">
        <v>2</v>
      </c>
      <c r="M29" t="s">
        <v>101</v>
      </c>
      <c r="N29">
        <v>28</v>
      </c>
      <c r="P29" t="s">
        <v>194</v>
      </c>
      <c r="Q29" t="s">
        <v>38</v>
      </c>
      <c r="R29" t="s">
        <v>195</v>
      </c>
    </row>
    <row r="30" spans="1:18" hidden="1" x14ac:dyDescent="0.3">
      <c r="A30" t="s">
        <v>196</v>
      </c>
      <c r="B30" t="s">
        <v>197</v>
      </c>
      <c r="C30" s="1" t="str">
        <f t="shared" si="0"/>
        <v>21:0814</v>
      </c>
      <c r="D30" s="1" t="str">
        <f t="shared" si="7"/>
        <v>21:0249</v>
      </c>
      <c r="E30" t="s">
        <v>198</v>
      </c>
      <c r="F30" t="s">
        <v>199</v>
      </c>
      <c r="H30">
        <v>66.249253800000005</v>
      </c>
      <c r="I30">
        <v>-135.99019050000001</v>
      </c>
      <c r="J30" s="1" t="str">
        <f t="shared" si="8"/>
        <v>Fluid (stream)</v>
      </c>
      <c r="K30" s="1" t="str">
        <f t="shared" si="9"/>
        <v>Untreated Water</v>
      </c>
      <c r="L30">
        <v>2</v>
      </c>
      <c r="M30" t="s">
        <v>22</v>
      </c>
      <c r="N30">
        <v>29</v>
      </c>
      <c r="P30" t="s">
        <v>200</v>
      </c>
      <c r="Q30" t="s">
        <v>46</v>
      </c>
      <c r="R30" t="s">
        <v>201</v>
      </c>
    </row>
    <row r="31" spans="1:18" hidden="1" x14ac:dyDescent="0.3">
      <c r="A31" t="s">
        <v>202</v>
      </c>
      <c r="B31" t="s">
        <v>203</v>
      </c>
      <c r="C31" s="1" t="str">
        <f t="shared" si="0"/>
        <v>21:0814</v>
      </c>
      <c r="D31" s="1" t="str">
        <f t="shared" si="7"/>
        <v>21:0249</v>
      </c>
      <c r="E31" t="s">
        <v>198</v>
      </c>
      <c r="F31" t="s">
        <v>204</v>
      </c>
      <c r="H31">
        <v>66.249253800000005</v>
      </c>
      <c r="I31">
        <v>-135.99019050000001</v>
      </c>
      <c r="J31" s="1" t="str">
        <f t="shared" si="8"/>
        <v>Fluid (stream)</v>
      </c>
      <c r="K31" s="1" t="str">
        <f t="shared" si="9"/>
        <v>Untreated Water</v>
      </c>
      <c r="L31">
        <v>2</v>
      </c>
      <c r="M31" t="s">
        <v>29</v>
      </c>
      <c r="N31">
        <v>30</v>
      </c>
      <c r="P31" t="s">
        <v>194</v>
      </c>
      <c r="Q31" t="s">
        <v>46</v>
      </c>
      <c r="R31" t="s">
        <v>205</v>
      </c>
    </row>
    <row r="32" spans="1:18" hidden="1" x14ac:dyDescent="0.3">
      <c r="A32" t="s">
        <v>206</v>
      </c>
      <c r="B32" t="s">
        <v>207</v>
      </c>
      <c r="C32" s="1" t="str">
        <f t="shared" si="0"/>
        <v>21:0814</v>
      </c>
      <c r="D32" s="1" t="str">
        <f t="shared" si="7"/>
        <v>21:0249</v>
      </c>
      <c r="E32" t="s">
        <v>208</v>
      </c>
      <c r="F32" t="s">
        <v>209</v>
      </c>
      <c r="H32">
        <v>66.116057900000001</v>
      </c>
      <c r="I32">
        <v>-135.94345390000001</v>
      </c>
      <c r="J32" s="1" t="str">
        <f t="shared" si="8"/>
        <v>Fluid (stream)</v>
      </c>
      <c r="K32" s="1" t="str">
        <f t="shared" si="9"/>
        <v>Untreated Water</v>
      </c>
      <c r="L32">
        <v>2</v>
      </c>
      <c r="M32" t="s">
        <v>107</v>
      </c>
      <c r="N32">
        <v>31</v>
      </c>
      <c r="P32" t="s">
        <v>210</v>
      </c>
      <c r="Q32" t="s">
        <v>24</v>
      </c>
      <c r="R32" t="s">
        <v>211</v>
      </c>
    </row>
    <row r="33" spans="1:18" hidden="1" x14ac:dyDescent="0.3">
      <c r="A33" t="s">
        <v>212</v>
      </c>
      <c r="B33" t="s">
        <v>213</v>
      </c>
      <c r="C33" s="1" t="str">
        <f t="shared" si="0"/>
        <v>21:0814</v>
      </c>
      <c r="D33" s="1" t="str">
        <f t="shared" si="7"/>
        <v>21:0249</v>
      </c>
      <c r="E33" t="s">
        <v>214</v>
      </c>
      <c r="F33" t="s">
        <v>215</v>
      </c>
      <c r="H33">
        <v>66.117707100000004</v>
      </c>
      <c r="I33">
        <v>-135.98400459999999</v>
      </c>
      <c r="J33" s="1" t="str">
        <f t="shared" si="8"/>
        <v>Fluid (stream)</v>
      </c>
      <c r="K33" s="1" t="str">
        <f t="shared" si="9"/>
        <v>Untreated Water</v>
      </c>
      <c r="L33">
        <v>2</v>
      </c>
      <c r="M33" t="s">
        <v>114</v>
      </c>
      <c r="N33">
        <v>32</v>
      </c>
      <c r="P33" t="s">
        <v>134</v>
      </c>
      <c r="Q33" t="s">
        <v>116</v>
      </c>
      <c r="R33" t="s">
        <v>55</v>
      </c>
    </row>
    <row r="34" spans="1:18" hidden="1" x14ac:dyDescent="0.3">
      <c r="A34" t="s">
        <v>216</v>
      </c>
      <c r="B34" t="s">
        <v>217</v>
      </c>
      <c r="C34" s="1" t="str">
        <f t="shared" si="0"/>
        <v>21:0814</v>
      </c>
      <c r="D34" s="1" t="str">
        <f t="shared" si="7"/>
        <v>21:0249</v>
      </c>
      <c r="E34" t="s">
        <v>218</v>
      </c>
      <c r="F34" t="s">
        <v>219</v>
      </c>
      <c r="H34">
        <v>66.096799200000007</v>
      </c>
      <c r="I34">
        <v>-135.905249</v>
      </c>
      <c r="J34" s="1" t="str">
        <f t="shared" si="8"/>
        <v>Fluid (stream)</v>
      </c>
      <c r="K34" s="1" t="str">
        <f t="shared" si="9"/>
        <v>Untreated Water</v>
      </c>
      <c r="L34">
        <v>2</v>
      </c>
      <c r="M34" t="s">
        <v>121</v>
      </c>
      <c r="N34">
        <v>33</v>
      </c>
      <c r="P34" t="s">
        <v>37</v>
      </c>
      <c r="Q34" t="s">
        <v>89</v>
      </c>
      <c r="R34" t="s">
        <v>220</v>
      </c>
    </row>
    <row r="35" spans="1:18" hidden="1" x14ac:dyDescent="0.3">
      <c r="A35" t="s">
        <v>221</v>
      </c>
      <c r="B35" t="s">
        <v>222</v>
      </c>
      <c r="C35" s="1" t="str">
        <f t="shared" si="0"/>
        <v>21:0814</v>
      </c>
      <c r="D35" s="1" t="str">
        <f t="shared" si="7"/>
        <v>21:0249</v>
      </c>
      <c r="E35" t="s">
        <v>223</v>
      </c>
      <c r="F35" t="s">
        <v>224</v>
      </c>
      <c r="H35">
        <v>66.074472400000005</v>
      </c>
      <c r="I35">
        <v>-135.87325129999999</v>
      </c>
      <c r="J35" s="1" t="str">
        <f t="shared" si="8"/>
        <v>Fluid (stream)</v>
      </c>
      <c r="K35" s="1" t="str">
        <f t="shared" si="9"/>
        <v>Untreated Water</v>
      </c>
      <c r="L35">
        <v>2</v>
      </c>
      <c r="M35" t="s">
        <v>127</v>
      </c>
      <c r="N35">
        <v>34</v>
      </c>
      <c r="P35" t="s">
        <v>225</v>
      </c>
      <c r="Q35" t="s">
        <v>24</v>
      </c>
      <c r="R35" t="s">
        <v>226</v>
      </c>
    </row>
    <row r="36" spans="1:18" hidden="1" x14ac:dyDescent="0.3">
      <c r="A36" t="s">
        <v>227</v>
      </c>
      <c r="B36" t="s">
        <v>228</v>
      </c>
      <c r="C36" s="1" t="str">
        <f t="shared" si="0"/>
        <v>21:0814</v>
      </c>
      <c r="D36" s="1" t="str">
        <f t="shared" si="7"/>
        <v>21:0249</v>
      </c>
      <c r="E36" t="s">
        <v>229</v>
      </c>
      <c r="F36" t="s">
        <v>230</v>
      </c>
      <c r="H36">
        <v>66.062845100000004</v>
      </c>
      <c r="I36">
        <v>-135.6686401</v>
      </c>
      <c r="J36" s="1" t="str">
        <f t="shared" si="8"/>
        <v>Fluid (stream)</v>
      </c>
      <c r="K36" s="1" t="str">
        <f t="shared" si="9"/>
        <v>Untreated Water</v>
      </c>
      <c r="L36">
        <v>2</v>
      </c>
      <c r="M36" t="s">
        <v>133</v>
      </c>
      <c r="N36">
        <v>35</v>
      </c>
      <c r="P36" t="s">
        <v>194</v>
      </c>
      <c r="Q36" t="s">
        <v>38</v>
      </c>
      <c r="R36" t="s">
        <v>55</v>
      </c>
    </row>
    <row r="37" spans="1:18" hidden="1" x14ac:dyDescent="0.3">
      <c r="A37" t="s">
        <v>231</v>
      </c>
      <c r="B37" t="s">
        <v>232</v>
      </c>
      <c r="C37" s="1" t="str">
        <f t="shared" si="0"/>
        <v>21:0814</v>
      </c>
      <c r="D37" s="1" t="str">
        <f t="shared" si="7"/>
        <v>21:0249</v>
      </c>
      <c r="E37" t="s">
        <v>233</v>
      </c>
      <c r="F37" t="s">
        <v>234</v>
      </c>
      <c r="H37">
        <v>66.060513999999998</v>
      </c>
      <c r="I37">
        <v>-135.67441020000001</v>
      </c>
      <c r="J37" s="1" t="str">
        <f t="shared" si="8"/>
        <v>Fluid (stream)</v>
      </c>
      <c r="K37" s="1" t="str">
        <f t="shared" si="9"/>
        <v>Untreated Water</v>
      </c>
      <c r="L37">
        <v>2</v>
      </c>
      <c r="M37" t="s">
        <v>139</v>
      </c>
      <c r="N37">
        <v>36</v>
      </c>
      <c r="P37" t="s">
        <v>235</v>
      </c>
      <c r="Q37" t="s">
        <v>236</v>
      </c>
      <c r="R37" t="s">
        <v>55</v>
      </c>
    </row>
    <row r="38" spans="1:18" hidden="1" x14ac:dyDescent="0.3">
      <c r="A38" t="s">
        <v>237</v>
      </c>
      <c r="B38" t="s">
        <v>238</v>
      </c>
      <c r="C38" s="1" t="str">
        <f t="shared" si="0"/>
        <v>21:0814</v>
      </c>
      <c r="D38" s="1" t="str">
        <f t="shared" si="7"/>
        <v>21:0249</v>
      </c>
      <c r="E38" t="s">
        <v>239</v>
      </c>
      <c r="F38" t="s">
        <v>240</v>
      </c>
      <c r="H38">
        <v>66.081742800000001</v>
      </c>
      <c r="I38">
        <v>-135.80846600000001</v>
      </c>
      <c r="J38" s="1" t="str">
        <f t="shared" si="8"/>
        <v>Fluid (stream)</v>
      </c>
      <c r="K38" s="1" t="str">
        <f t="shared" si="9"/>
        <v>Untreated Water</v>
      </c>
      <c r="L38">
        <v>2</v>
      </c>
      <c r="M38" t="s">
        <v>241</v>
      </c>
      <c r="N38">
        <v>37</v>
      </c>
      <c r="P38" t="s">
        <v>242</v>
      </c>
      <c r="Q38" t="s">
        <v>62</v>
      </c>
      <c r="R38" t="s">
        <v>109</v>
      </c>
    </row>
    <row r="39" spans="1:18" hidden="1" x14ac:dyDescent="0.3">
      <c r="A39" t="s">
        <v>243</v>
      </c>
      <c r="B39" t="s">
        <v>244</v>
      </c>
      <c r="C39" s="1" t="str">
        <f t="shared" si="0"/>
        <v>21:0814</v>
      </c>
      <c r="D39" s="1" t="str">
        <f t="shared" si="7"/>
        <v>21:0249</v>
      </c>
      <c r="E39" t="s">
        <v>245</v>
      </c>
      <c r="F39" t="s">
        <v>246</v>
      </c>
      <c r="H39">
        <v>66.045985999999999</v>
      </c>
      <c r="I39">
        <v>-135.62177689999999</v>
      </c>
      <c r="J39" s="1" t="str">
        <f t="shared" si="8"/>
        <v>Fluid (stream)</v>
      </c>
      <c r="K39" s="1" t="str">
        <f t="shared" si="9"/>
        <v>Untreated Water</v>
      </c>
      <c r="L39">
        <v>3</v>
      </c>
      <c r="M39" t="s">
        <v>36</v>
      </c>
      <c r="N39">
        <v>38</v>
      </c>
      <c r="P39" t="s">
        <v>247</v>
      </c>
      <c r="Q39" t="s">
        <v>248</v>
      </c>
      <c r="R39" t="s">
        <v>55</v>
      </c>
    </row>
    <row r="40" spans="1:18" hidden="1" x14ac:dyDescent="0.3">
      <c r="A40" t="s">
        <v>249</v>
      </c>
      <c r="B40" t="s">
        <v>250</v>
      </c>
      <c r="C40" s="1" t="str">
        <f t="shared" si="0"/>
        <v>21:0814</v>
      </c>
      <c r="D40" s="1" t="str">
        <f t="shared" si="7"/>
        <v>21:0249</v>
      </c>
      <c r="E40" t="s">
        <v>251</v>
      </c>
      <c r="F40" t="s">
        <v>252</v>
      </c>
      <c r="H40">
        <v>66.073625899999996</v>
      </c>
      <c r="I40">
        <v>-135.68370669999999</v>
      </c>
      <c r="J40" s="1" t="str">
        <f t="shared" si="8"/>
        <v>Fluid (stream)</v>
      </c>
      <c r="K40" s="1" t="str">
        <f t="shared" si="9"/>
        <v>Untreated Water</v>
      </c>
      <c r="L40">
        <v>3</v>
      </c>
      <c r="M40" t="s">
        <v>22</v>
      </c>
      <c r="N40">
        <v>39</v>
      </c>
      <c r="P40" t="s">
        <v>235</v>
      </c>
      <c r="Q40" t="s">
        <v>248</v>
      </c>
      <c r="R40" t="s">
        <v>55</v>
      </c>
    </row>
    <row r="41" spans="1:18" hidden="1" x14ac:dyDescent="0.3">
      <c r="A41" t="s">
        <v>253</v>
      </c>
      <c r="B41" t="s">
        <v>254</v>
      </c>
      <c r="C41" s="1" t="str">
        <f t="shared" si="0"/>
        <v>21:0814</v>
      </c>
      <c r="D41" s="1" t="str">
        <f t="shared" si="7"/>
        <v>21:0249</v>
      </c>
      <c r="E41" t="s">
        <v>251</v>
      </c>
      <c r="F41" t="s">
        <v>255</v>
      </c>
      <c r="H41">
        <v>66.073625899999996</v>
      </c>
      <c r="I41">
        <v>-135.68370669999999</v>
      </c>
      <c r="J41" s="1" t="str">
        <f t="shared" si="8"/>
        <v>Fluid (stream)</v>
      </c>
      <c r="K41" s="1" t="str">
        <f t="shared" si="9"/>
        <v>Untreated Water</v>
      </c>
      <c r="L41">
        <v>3</v>
      </c>
      <c r="M41" t="s">
        <v>29</v>
      </c>
      <c r="N41">
        <v>40</v>
      </c>
      <c r="P41" t="s">
        <v>256</v>
      </c>
      <c r="Q41" t="s">
        <v>257</v>
      </c>
      <c r="R41" t="s">
        <v>55</v>
      </c>
    </row>
    <row r="42" spans="1:18" hidden="1" x14ac:dyDescent="0.3">
      <c r="A42" t="s">
        <v>258</v>
      </c>
      <c r="B42" t="s">
        <v>259</v>
      </c>
      <c r="C42" s="1" t="str">
        <f t="shared" si="0"/>
        <v>21:0814</v>
      </c>
      <c r="D42" s="1" t="str">
        <f t="shared" si="7"/>
        <v>21:0249</v>
      </c>
      <c r="E42" t="s">
        <v>260</v>
      </c>
      <c r="F42" t="s">
        <v>261</v>
      </c>
      <c r="H42">
        <v>66.071716899999998</v>
      </c>
      <c r="I42">
        <v>-135.68102640000001</v>
      </c>
      <c r="J42" s="1" t="str">
        <f t="shared" si="8"/>
        <v>Fluid (stream)</v>
      </c>
      <c r="K42" s="1" t="str">
        <f t="shared" si="9"/>
        <v>Untreated Water</v>
      </c>
      <c r="L42">
        <v>3</v>
      </c>
      <c r="M42" t="s">
        <v>44</v>
      </c>
      <c r="N42">
        <v>41</v>
      </c>
      <c r="P42" t="s">
        <v>262</v>
      </c>
      <c r="Q42" t="s">
        <v>248</v>
      </c>
      <c r="R42" t="s">
        <v>55</v>
      </c>
    </row>
    <row r="43" spans="1:18" hidden="1" x14ac:dyDescent="0.3">
      <c r="A43" t="s">
        <v>263</v>
      </c>
      <c r="B43" t="s">
        <v>264</v>
      </c>
      <c r="C43" s="1" t="str">
        <f t="shared" si="0"/>
        <v>21:0814</v>
      </c>
      <c r="D43" s="1" t="str">
        <f t="shared" si="7"/>
        <v>21:0249</v>
      </c>
      <c r="E43" t="s">
        <v>265</v>
      </c>
      <c r="F43" t="s">
        <v>266</v>
      </c>
      <c r="H43">
        <v>66.092983399999994</v>
      </c>
      <c r="I43">
        <v>-135.6532</v>
      </c>
      <c r="J43" s="1" t="str">
        <f t="shared" si="8"/>
        <v>Fluid (stream)</v>
      </c>
      <c r="K43" s="1" t="str">
        <f t="shared" si="9"/>
        <v>Untreated Water</v>
      </c>
      <c r="L43">
        <v>3</v>
      </c>
      <c r="M43" t="s">
        <v>52</v>
      </c>
      <c r="N43">
        <v>42</v>
      </c>
      <c r="P43" t="s">
        <v>267</v>
      </c>
      <c r="Q43" t="s">
        <v>257</v>
      </c>
      <c r="R43" t="s">
        <v>55</v>
      </c>
    </row>
    <row r="44" spans="1:18" hidden="1" x14ac:dyDescent="0.3">
      <c r="A44" t="s">
        <v>268</v>
      </c>
      <c r="B44" t="s">
        <v>269</v>
      </c>
      <c r="C44" s="1" t="str">
        <f t="shared" si="0"/>
        <v>21:0814</v>
      </c>
      <c r="D44" s="1" t="str">
        <f t="shared" si="7"/>
        <v>21:0249</v>
      </c>
      <c r="E44" t="s">
        <v>270</v>
      </c>
      <c r="F44" t="s">
        <v>271</v>
      </c>
      <c r="H44">
        <v>66.1286305</v>
      </c>
      <c r="I44">
        <v>-135.719292</v>
      </c>
      <c r="J44" s="1" t="str">
        <f t="shared" si="8"/>
        <v>Fluid (stream)</v>
      </c>
      <c r="K44" s="1" t="str">
        <f t="shared" si="9"/>
        <v>Untreated Water</v>
      </c>
      <c r="L44">
        <v>3</v>
      </c>
      <c r="M44" t="s">
        <v>60</v>
      </c>
      <c r="N44">
        <v>43</v>
      </c>
      <c r="P44" t="s">
        <v>272</v>
      </c>
      <c r="Q44" t="s">
        <v>248</v>
      </c>
      <c r="R44" t="s">
        <v>55</v>
      </c>
    </row>
    <row r="45" spans="1:18" hidden="1" x14ac:dyDescent="0.3">
      <c r="A45" t="s">
        <v>273</v>
      </c>
      <c r="B45" t="s">
        <v>274</v>
      </c>
      <c r="C45" s="1" t="str">
        <f t="shared" si="0"/>
        <v>21:0814</v>
      </c>
      <c r="D45" s="1" t="str">
        <f t="shared" si="7"/>
        <v>21:0249</v>
      </c>
      <c r="E45" t="s">
        <v>275</v>
      </c>
      <c r="F45" t="s">
        <v>276</v>
      </c>
      <c r="H45">
        <v>66.161127399999998</v>
      </c>
      <c r="I45">
        <v>-135.75125689999999</v>
      </c>
      <c r="J45" s="1" t="str">
        <f t="shared" si="8"/>
        <v>Fluid (stream)</v>
      </c>
      <c r="K45" s="1" t="str">
        <f t="shared" si="9"/>
        <v>Untreated Water</v>
      </c>
      <c r="L45">
        <v>3</v>
      </c>
      <c r="M45" t="s">
        <v>67</v>
      </c>
      <c r="N45">
        <v>44</v>
      </c>
      <c r="P45" t="s">
        <v>272</v>
      </c>
      <c r="Q45" t="s">
        <v>236</v>
      </c>
      <c r="R45" t="s">
        <v>55</v>
      </c>
    </row>
    <row r="46" spans="1:18" hidden="1" x14ac:dyDescent="0.3">
      <c r="A46" t="s">
        <v>277</v>
      </c>
      <c r="B46" t="s">
        <v>278</v>
      </c>
      <c r="C46" s="1" t="str">
        <f t="shared" si="0"/>
        <v>21:0814</v>
      </c>
      <c r="D46" s="1" t="str">
        <f t="shared" si="7"/>
        <v>21:0249</v>
      </c>
      <c r="E46" t="s">
        <v>279</v>
      </c>
      <c r="F46" t="s">
        <v>280</v>
      </c>
      <c r="H46">
        <v>66.129226399999993</v>
      </c>
      <c r="I46">
        <v>-135.72814529999999</v>
      </c>
      <c r="J46" s="1" t="str">
        <f t="shared" si="8"/>
        <v>Fluid (stream)</v>
      </c>
      <c r="K46" s="1" t="str">
        <f t="shared" si="9"/>
        <v>Untreated Water</v>
      </c>
      <c r="L46">
        <v>3</v>
      </c>
      <c r="M46" t="s">
        <v>74</v>
      </c>
      <c r="N46">
        <v>45</v>
      </c>
      <c r="P46" t="s">
        <v>256</v>
      </c>
      <c r="Q46" t="s">
        <v>257</v>
      </c>
      <c r="R46" t="s">
        <v>55</v>
      </c>
    </row>
    <row r="47" spans="1:18" hidden="1" x14ac:dyDescent="0.3">
      <c r="A47" t="s">
        <v>281</v>
      </c>
      <c r="B47" t="s">
        <v>282</v>
      </c>
      <c r="C47" s="1" t="str">
        <f t="shared" si="0"/>
        <v>21:0814</v>
      </c>
      <c r="D47" s="1" t="str">
        <f t="shared" si="7"/>
        <v>21:0249</v>
      </c>
      <c r="E47" t="s">
        <v>283</v>
      </c>
      <c r="F47" t="s">
        <v>284</v>
      </c>
      <c r="H47">
        <v>66.147008900000003</v>
      </c>
      <c r="I47">
        <v>-135.5647711</v>
      </c>
      <c r="J47" s="1" t="str">
        <f t="shared" si="8"/>
        <v>Fluid (stream)</v>
      </c>
      <c r="K47" s="1" t="str">
        <f t="shared" si="9"/>
        <v>Untreated Water</v>
      </c>
      <c r="L47">
        <v>3</v>
      </c>
      <c r="M47" t="s">
        <v>81</v>
      </c>
      <c r="N47">
        <v>46</v>
      </c>
      <c r="P47" t="s">
        <v>262</v>
      </c>
      <c r="Q47" t="s">
        <v>38</v>
      </c>
      <c r="R47" t="s">
        <v>285</v>
      </c>
    </row>
    <row r="48" spans="1:18" hidden="1" x14ac:dyDescent="0.3">
      <c r="A48" t="s">
        <v>286</v>
      </c>
      <c r="B48" t="s">
        <v>287</v>
      </c>
      <c r="C48" s="1" t="str">
        <f t="shared" si="0"/>
        <v>21:0814</v>
      </c>
      <c r="D48" s="1" t="str">
        <f t="shared" si="7"/>
        <v>21:0249</v>
      </c>
      <c r="E48" t="s">
        <v>288</v>
      </c>
      <c r="F48" t="s">
        <v>289</v>
      </c>
      <c r="H48">
        <v>66.204211400000005</v>
      </c>
      <c r="I48">
        <v>-135.9605966</v>
      </c>
      <c r="J48" s="1" t="str">
        <f t="shared" si="8"/>
        <v>Fluid (stream)</v>
      </c>
      <c r="K48" s="1" t="str">
        <f t="shared" si="9"/>
        <v>Untreated Water</v>
      </c>
      <c r="L48">
        <v>3</v>
      </c>
      <c r="M48" t="s">
        <v>95</v>
      </c>
      <c r="N48">
        <v>47</v>
      </c>
      <c r="P48" t="s">
        <v>128</v>
      </c>
      <c r="Q48" t="s">
        <v>46</v>
      </c>
      <c r="R48" t="s">
        <v>109</v>
      </c>
    </row>
    <row r="49" spans="1:18" hidden="1" x14ac:dyDescent="0.3">
      <c r="A49" t="s">
        <v>290</v>
      </c>
      <c r="B49" t="s">
        <v>291</v>
      </c>
      <c r="C49" s="1" t="str">
        <f t="shared" si="0"/>
        <v>21:0814</v>
      </c>
      <c r="D49" s="1" t="str">
        <f t="shared" si="7"/>
        <v>21:0249</v>
      </c>
      <c r="E49" t="s">
        <v>292</v>
      </c>
      <c r="F49" t="s">
        <v>293</v>
      </c>
      <c r="H49">
        <v>66.136417300000005</v>
      </c>
      <c r="I49">
        <v>-135.8338641</v>
      </c>
      <c r="J49" s="1" t="str">
        <f t="shared" si="8"/>
        <v>Fluid (stream)</v>
      </c>
      <c r="K49" s="1" t="str">
        <f t="shared" si="9"/>
        <v>Untreated Water</v>
      </c>
      <c r="L49">
        <v>3</v>
      </c>
      <c r="M49" t="s">
        <v>101</v>
      </c>
      <c r="N49">
        <v>48</v>
      </c>
      <c r="P49" t="s">
        <v>294</v>
      </c>
      <c r="Q49" t="s">
        <v>89</v>
      </c>
      <c r="R49" t="s">
        <v>211</v>
      </c>
    </row>
    <row r="50" spans="1:18" hidden="1" x14ac:dyDescent="0.3">
      <c r="A50" t="s">
        <v>295</v>
      </c>
      <c r="B50" t="s">
        <v>296</v>
      </c>
      <c r="C50" s="1" t="str">
        <f t="shared" si="0"/>
        <v>21:0814</v>
      </c>
      <c r="D50" s="1" t="str">
        <f t="shared" si="7"/>
        <v>21:0249</v>
      </c>
      <c r="E50" t="s">
        <v>297</v>
      </c>
      <c r="F50" t="s">
        <v>298</v>
      </c>
      <c r="H50">
        <v>66.170268500000006</v>
      </c>
      <c r="I50">
        <v>-135.59924910000001</v>
      </c>
      <c r="J50" s="1" t="str">
        <f t="shared" si="8"/>
        <v>Fluid (stream)</v>
      </c>
      <c r="K50" s="1" t="str">
        <f t="shared" si="9"/>
        <v>Untreated Water</v>
      </c>
      <c r="L50">
        <v>3</v>
      </c>
      <c r="M50" t="s">
        <v>107</v>
      </c>
      <c r="N50">
        <v>49</v>
      </c>
      <c r="P50" t="s">
        <v>256</v>
      </c>
      <c r="Q50" t="s">
        <v>248</v>
      </c>
      <c r="R50" t="s">
        <v>55</v>
      </c>
    </row>
    <row r="51" spans="1:18" hidden="1" x14ac:dyDescent="0.3">
      <c r="A51" t="s">
        <v>299</v>
      </c>
      <c r="B51" t="s">
        <v>300</v>
      </c>
      <c r="C51" s="1" t="str">
        <f t="shared" si="0"/>
        <v>21:0814</v>
      </c>
      <c r="D51" s="1" t="str">
        <f t="shared" si="7"/>
        <v>21:0249</v>
      </c>
      <c r="E51" t="s">
        <v>301</v>
      </c>
      <c r="F51" t="s">
        <v>302</v>
      </c>
      <c r="H51">
        <v>66.193157900000003</v>
      </c>
      <c r="I51">
        <v>-135.5960164</v>
      </c>
      <c r="J51" s="1" t="str">
        <f t="shared" si="8"/>
        <v>Fluid (stream)</v>
      </c>
      <c r="K51" s="1" t="str">
        <f t="shared" si="9"/>
        <v>Untreated Water</v>
      </c>
      <c r="L51">
        <v>3</v>
      </c>
      <c r="M51" t="s">
        <v>114</v>
      </c>
      <c r="N51">
        <v>50</v>
      </c>
      <c r="P51" t="s">
        <v>247</v>
      </c>
      <c r="Q51" t="s">
        <v>257</v>
      </c>
      <c r="R51" t="s">
        <v>55</v>
      </c>
    </row>
    <row r="52" spans="1:18" hidden="1" x14ac:dyDescent="0.3">
      <c r="A52" t="s">
        <v>303</v>
      </c>
      <c r="B52" t="s">
        <v>304</v>
      </c>
      <c r="C52" s="1" t="str">
        <f t="shared" si="0"/>
        <v>21:0814</v>
      </c>
      <c r="D52" s="1" t="str">
        <f>HYPERLINK("http://geochem.nrcan.gc.ca/cdogs/content/svy/svy_e.htm", "")</f>
        <v/>
      </c>
      <c r="G52" s="1" t="str">
        <f>HYPERLINK("http://geochem.nrcan.gc.ca/cdogs/content/cr_/cr_00265_e.htm", "265")</f>
        <v>265</v>
      </c>
      <c r="J52" t="s">
        <v>85</v>
      </c>
      <c r="K52" t="s">
        <v>86</v>
      </c>
      <c r="L52">
        <v>3</v>
      </c>
      <c r="M52" t="s">
        <v>87</v>
      </c>
      <c r="N52">
        <v>51</v>
      </c>
      <c r="P52" t="s">
        <v>128</v>
      </c>
      <c r="Q52" t="s">
        <v>89</v>
      </c>
      <c r="R52" t="s">
        <v>305</v>
      </c>
    </row>
    <row r="53" spans="1:18" hidden="1" x14ac:dyDescent="0.3">
      <c r="A53" t="s">
        <v>306</v>
      </c>
      <c r="B53" t="s">
        <v>307</v>
      </c>
      <c r="C53" s="1" t="str">
        <f t="shared" si="0"/>
        <v>21:0814</v>
      </c>
      <c r="D53" s="1" t="str">
        <f t="shared" ref="D53:D61" si="10">HYPERLINK("http://geochem.nrcan.gc.ca/cdogs/content/svy/svy210249_e.htm", "21:0249")</f>
        <v>21:0249</v>
      </c>
      <c r="E53" t="s">
        <v>308</v>
      </c>
      <c r="F53" t="s">
        <v>309</v>
      </c>
      <c r="H53">
        <v>66.242416000000006</v>
      </c>
      <c r="I53">
        <v>-135.56109649999999</v>
      </c>
      <c r="J53" s="1" t="str">
        <f t="shared" ref="J53:J61" si="11">HYPERLINK("http://geochem.nrcan.gc.ca/cdogs/content/kwd/kwd020018_e.htm", "Fluid (stream)")</f>
        <v>Fluid (stream)</v>
      </c>
      <c r="K53" s="1" t="str">
        <f t="shared" ref="K53:K61" si="12">HYPERLINK("http://geochem.nrcan.gc.ca/cdogs/content/kwd/kwd080007_e.htm", "Untreated Water")</f>
        <v>Untreated Water</v>
      </c>
      <c r="L53">
        <v>3</v>
      </c>
      <c r="M53" t="s">
        <v>121</v>
      </c>
      <c r="N53">
        <v>52</v>
      </c>
      <c r="P53" t="s">
        <v>210</v>
      </c>
      <c r="Q53" t="s">
        <v>310</v>
      </c>
      <c r="R53" t="s">
        <v>55</v>
      </c>
    </row>
    <row r="54" spans="1:18" hidden="1" x14ac:dyDescent="0.3">
      <c r="A54" t="s">
        <v>311</v>
      </c>
      <c r="B54" t="s">
        <v>312</v>
      </c>
      <c r="C54" s="1" t="str">
        <f t="shared" si="0"/>
        <v>21:0814</v>
      </c>
      <c r="D54" s="1" t="str">
        <f t="shared" si="10"/>
        <v>21:0249</v>
      </c>
      <c r="E54" t="s">
        <v>313</v>
      </c>
      <c r="F54" t="s">
        <v>314</v>
      </c>
      <c r="H54">
        <v>66.201751799999997</v>
      </c>
      <c r="I54">
        <v>-135.78035650000001</v>
      </c>
      <c r="J54" s="1" t="str">
        <f t="shared" si="11"/>
        <v>Fluid (stream)</v>
      </c>
      <c r="K54" s="1" t="str">
        <f t="shared" si="12"/>
        <v>Untreated Water</v>
      </c>
      <c r="L54">
        <v>3</v>
      </c>
      <c r="M54" t="s">
        <v>127</v>
      </c>
      <c r="N54">
        <v>53</v>
      </c>
      <c r="P54" t="s">
        <v>200</v>
      </c>
      <c r="Q54" t="s">
        <v>236</v>
      </c>
      <c r="R54" t="s">
        <v>55</v>
      </c>
    </row>
    <row r="55" spans="1:18" hidden="1" x14ac:dyDescent="0.3">
      <c r="A55" t="s">
        <v>315</v>
      </c>
      <c r="B55" t="s">
        <v>316</v>
      </c>
      <c r="C55" s="1" t="str">
        <f t="shared" si="0"/>
        <v>21:0814</v>
      </c>
      <c r="D55" s="1" t="str">
        <f t="shared" si="10"/>
        <v>21:0249</v>
      </c>
      <c r="E55" t="s">
        <v>317</v>
      </c>
      <c r="F55" t="s">
        <v>318</v>
      </c>
      <c r="H55">
        <v>66.221599900000001</v>
      </c>
      <c r="I55">
        <v>-135.87236780000001</v>
      </c>
      <c r="J55" s="1" t="str">
        <f t="shared" si="11"/>
        <v>Fluid (stream)</v>
      </c>
      <c r="K55" s="1" t="str">
        <f t="shared" si="12"/>
        <v>Untreated Water</v>
      </c>
      <c r="L55">
        <v>3</v>
      </c>
      <c r="M55" t="s">
        <v>133</v>
      </c>
      <c r="N55">
        <v>54</v>
      </c>
      <c r="P55" t="s">
        <v>319</v>
      </c>
      <c r="Q55" t="s">
        <v>24</v>
      </c>
      <c r="R55" t="s">
        <v>305</v>
      </c>
    </row>
    <row r="56" spans="1:18" hidden="1" x14ac:dyDescent="0.3">
      <c r="A56" t="s">
        <v>320</v>
      </c>
      <c r="B56" t="s">
        <v>321</v>
      </c>
      <c r="C56" s="1" t="str">
        <f t="shared" si="0"/>
        <v>21:0814</v>
      </c>
      <c r="D56" s="1" t="str">
        <f t="shared" si="10"/>
        <v>21:0249</v>
      </c>
      <c r="E56" t="s">
        <v>322</v>
      </c>
      <c r="F56" t="s">
        <v>323</v>
      </c>
      <c r="H56">
        <v>66.130873300000005</v>
      </c>
      <c r="I56">
        <v>-135.99317400000001</v>
      </c>
      <c r="J56" s="1" t="str">
        <f t="shared" si="11"/>
        <v>Fluid (stream)</v>
      </c>
      <c r="K56" s="1" t="str">
        <f t="shared" si="12"/>
        <v>Untreated Water</v>
      </c>
      <c r="L56">
        <v>3</v>
      </c>
      <c r="M56" t="s">
        <v>139</v>
      </c>
      <c r="N56">
        <v>55</v>
      </c>
      <c r="P56" t="s">
        <v>68</v>
      </c>
      <c r="Q56" t="s">
        <v>116</v>
      </c>
      <c r="R56" t="s">
        <v>324</v>
      </c>
    </row>
    <row r="57" spans="1:18" hidden="1" x14ac:dyDescent="0.3">
      <c r="A57" t="s">
        <v>325</v>
      </c>
      <c r="B57" t="s">
        <v>326</v>
      </c>
      <c r="C57" s="1" t="str">
        <f t="shared" si="0"/>
        <v>21:0814</v>
      </c>
      <c r="D57" s="1" t="str">
        <f t="shared" si="10"/>
        <v>21:0249</v>
      </c>
      <c r="E57" t="s">
        <v>327</v>
      </c>
      <c r="F57" t="s">
        <v>328</v>
      </c>
      <c r="H57">
        <v>66.159215200000006</v>
      </c>
      <c r="I57">
        <v>-135.86498990000001</v>
      </c>
      <c r="J57" s="1" t="str">
        <f t="shared" si="11"/>
        <v>Fluid (stream)</v>
      </c>
      <c r="K57" s="1" t="str">
        <f t="shared" si="12"/>
        <v>Untreated Water</v>
      </c>
      <c r="L57">
        <v>3</v>
      </c>
      <c r="M57" t="s">
        <v>241</v>
      </c>
      <c r="N57">
        <v>56</v>
      </c>
      <c r="P57" t="s">
        <v>134</v>
      </c>
      <c r="Q57" t="s">
        <v>31</v>
      </c>
      <c r="R57" t="s">
        <v>329</v>
      </c>
    </row>
    <row r="58" spans="1:18" hidden="1" x14ac:dyDescent="0.3">
      <c r="A58" t="s">
        <v>330</v>
      </c>
      <c r="B58" t="s">
        <v>331</v>
      </c>
      <c r="C58" s="1" t="str">
        <f t="shared" si="0"/>
        <v>21:0814</v>
      </c>
      <c r="D58" s="1" t="str">
        <f t="shared" si="10"/>
        <v>21:0249</v>
      </c>
      <c r="E58" t="s">
        <v>332</v>
      </c>
      <c r="F58" t="s">
        <v>333</v>
      </c>
      <c r="H58">
        <v>66.215423799999996</v>
      </c>
      <c r="I58">
        <v>-135.9479327</v>
      </c>
      <c r="J58" s="1" t="str">
        <f t="shared" si="11"/>
        <v>Fluid (stream)</v>
      </c>
      <c r="K58" s="1" t="str">
        <f t="shared" si="12"/>
        <v>Untreated Water</v>
      </c>
      <c r="L58">
        <v>4</v>
      </c>
      <c r="M58" t="s">
        <v>36</v>
      </c>
      <c r="N58">
        <v>57</v>
      </c>
      <c r="P58" t="s">
        <v>140</v>
      </c>
      <c r="Q58" t="s">
        <v>146</v>
      </c>
      <c r="R58" t="s">
        <v>211</v>
      </c>
    </row>
    <row r="59" spans="1:18" hidden="1" x14ac:dyDescent="0.3">
      <c r="A59" t="s">
        <v>334</v>
      </c>
      <c r="B59" t="s">
        <v>335</v>
      </c>
      <c r="C59" s="1" t="str">
        <f t="shared" si="0"/>
        <v>21:0814</v>
      </c>
      <c r="D59" s="1" t="str">
        <f t="shared" si="10"/>
        <v>21:0249</v>
      </c>
      <c r="E59" t="s">
        <v>336</v>
      </c>
      <c r="F59" t="s">
        <v>337</v>
      </c>
      <c r="H59">
        <v>66.274192799999994</v>
      </c>
      <c r="I59">
        <v>-135.82132899999999</v>
      </c>
      <c r="J59" s="1" t="str">
        <f t="shared" si="11"/>
        <v>Fluid (stream)</v>
      </c>
      <c r="K59" s="1" t="str">
        <f t="shared" si="12"/>
        <v>Untreated Water</v>
      </c>
      <c r="L59">
        <v>4</v>
      </c>
      <c r="M59" t="s">
        <v>22</v>
      </c>
      <c r="N59">
        <v>58</v>
      </c>
      <c r="P59" t="s">
        <v>115</v>
      </c>
      <c r="Q59" t="s">
        <v>248</v>
      </c>
      <c r="R59" t="s">
        <v>55</v>
      </c>
    </row>
    <row r="60" spans="1:18" hidden="1" x14ac:dyDescent="0.3">
      <c r="A60" t="s">
        <v>338</v>
      </c>
      <c r="B60" t="s">
        <v>339</v>
      </c>
      <c r="C60" s="1" t="str">
        <f t="shared" si="0"/>
        <v>21:0814</v>
      </c>
      <c r="D60" s="1" t="str">
        <f t="shared" si="10"/>
        <v>21:0249</v>
      </c>
      <c r="E60" t="s">
        <v>336</v>
      </c>
      <c r="F60" t="s">
        <v>340</v>
      </c>
      <c r="H60">
        <v>66.274192799999994</v>
      </c>
      <c r="I60">
        <v>-135.82132899999999</v>
      </c>
      <c r="J60" s="1" t="str">
        <f t="shared" si="11"/>
        <v>Fluid (stream)</v>
      </c>
      <c r="K60" s="1" t="str">
        <f t="shared" si="12"/>
        <v>Untreated Water</v>
      </c>
      <c r="L60">
        <v>4</v>
      </c>
      <c r="M60" t="s">
        <v>29</v>
      </c>
      <c r="N60">
        <v>59</v>
      </c>
      <c r="P60" t="s">
        <v>134</v>
      </c>
      <c r="Q60" t="s">
        <v>310</v>
      </c>
      <c r="R60" t="s">
        <v>55</v>
      </c>
    </row>
    <row r="61" spans="1:18" hidden="1" x14ac:dyDescent="0.3">
      <c r="A61" t="s">
        <v>341</v>
      </c>
      <c r="B61" t="s">
        <v>342</v>
      </c>
      <c r="C61" s="1" t="str">
        <f t="shared" si="0"/>
        <v>21:0814</v>
      </c>
      <c r="D61" s="1" t="str">
        <f t="shared" si="10"/>
        <v>21:0249</v>
      </c>
      <c r="E61" t="s">
        <v>343</v>
      </c>
      <c r="F61" t="s">
        <v>344</v>
      </c>
      <c r="H61">
        <v>66.276592699999995</v>
      </c>
      <c r="I61">
        <v>-135.8271762</v>
      </c>
      <c r="J61" s="1" t="str">
        <f t="shared" si="11"/>
        <v>Fluid (stream)</v>
      </c>
      <c r="K61" s="1" t="str">
        <f t="shared" si="12"/>
        <v>Untreated Water</v>
      </c>
      <c r="L61">
        <v>4</v>
      </c>
      <c r="M61" t="s">
        <v>44</v>
      </c>
      <c r="N61">
        <v>60</v>
      </c>
      <c r="P61" t="s">
        <v>210</v>
      </c>
      <c r="Q61" t="s">
        <v>236</v>
      </c>
      <c r="R61" t="s">
        <v>55</v>
      </c>
    </row>
    <row r="62" spans="1:18" hidden="1" x14ac:dyDescent="0.3">
      <c r="A62" t="s">
        <v>345</v>
      </c>
      <c r="B62" t="s">
        <v>346</v>
      </c>
      <c r="C62" s="1" t="str">
        <f t="shared" si="0"/>
        <v>21:0814</v>
      </c>
      <c r="D62" s="1" t="str">
        <f>HYPERLINK("http://geochem.nrcan.gc.ca/cdogs/content/svy/svy_e.htm", "")</f>
        <v/>
      </c>
      <c r="G62" s="1" t="str">
        <f>HYPERLINK("http://geochem.nrcan.gc.ca/cdogs/content/cr_/cr_00266_e.htm", "266")</f>
        <v>266</v>
      </c>
      <c r="J62" t="s">
        <v>85</v>
      </c>
      <c r="K62" t="s">
        <v>86</v>
      </c>
      <c r="L62">
        <v>4</v>
      </c>
      <c r="M62" t="s">
        <v>87</v>
      </c>
      <c r="N62">
        <v>61</v>
      </c>
      <c r="P62" t="s">
        <v>188</v>
      </c>
      <c r="Q62" t="s">
        <v>46</v>
      </c>
      <c r="R62" t="s">
        <v>347</v>
      </c>
    </row>
    <row r="63" spans="1:18" hidden="1" x14ac:dyDescent="0.3">
      <c r="A63" t="s">
        <v>348</v>
      </c>
      <c r="B63" t="s">
        <v>349</v>
      </c>
      <c r="C63" s="1" t="str">
        <f t="shared" si="0"/>
        <v>21:0814</v>
      </c>
      <c r="D63" s="1" t="str">
        <f t="shared" ref="D63:D86" si="13">HYPERLINK("http://geochem.nrcan.gc.ca/cdogs/content/svy/svy210249_e.htm", "21:0249")</f>
        <v>21:0249</v>
      </c>
      <c r="E63" t="s">
        <v>350</v>
      </c>
      <c r="F63" t="s">
        <v>351</v>
      </c>
      <c r="H63">
        <v>66.268349400000005</v>
      </c>
      <c r="I63">
        <v>-135.7800767</v>
      </c>
      <c r="J63" s="1" t="str">
        <f t="shared" ref="J63:J86" si="14">HYPERLINK("http://geochem.nrcan.gc.ca/cdogs/content/kwd/kwd020018_e.htm", "Fluid (stream)")</f>
        <v>Fluid (stream)</v>
      </c>
      <c r="K63" s="1" t="str">
        <f t="shared" ref="K63:K86" si="15">HYPERLINK("http://geochem.nrcan.gc.ca/cdogs/content/kwd/kwd080007_e.htm", "Untreated Water")</f>
        <v>Untreated Water</v>
      </c>
      <c r="L63">
        <v>4</v>
      </c>
      <c r="M63" t="s">
        <v>52</v>
      </c>
      <c r="N63">
        <v>62</v>
      </c>
      <c r="P63" t="s">
        <v>247</v>
      </c>
      <c r="Q63" t="s">
        <v>257</v>
      </c>
      <c r="R63" t="s">
        <v>55</v>
      </c>
    </row>
    <row r="64" spans="1:18" hidden="1" x14ac:dyDescent="0.3">
      <c r="A64" t="s">
        <v>352</v>
      </c>
      <c r="B64" t="s">
        <v>353</v>
      </c>
      <c r="C64" s="1" t="str">
        <f t="shared" si="0"/>
        <v>21:0814</v>
      </c>
      <c r="D64" s="1" t="str">
        <f t="shared" si="13"/>
        <v>21:0249</v>
      </c>
      <c r="E64" t="s">
        <v>354</v>
      </c>
      <c r="F64" t="s">
        <v>355</v>
      </c>
      <c r="H64">
        <v>66.293174100000002</v>
      </c>
      <c r="I64">
        <v>-135.63622710000001</v>
      </c>
      <c r="J64" s="1" t="str">
        <f t="shared" si="14"/>
        <v>Fluid (stream)</v>
      </c>
      <c r="K64" s="1" t="str">
        <f t="shared" si="15"/>
        <v>Untreated Water</v>
      </c>
      <c r="L64">
        <v>4</v>
      </c>
      <c r="M64" t="s">
        <v>60</v>
      </c>
      <c r="N64">
        <v>63</v>
      </c>
      <c r="P64" t="s">
        <v>356</v>
      </c>
      <c r="Q64" t="s">
        <v>310</v>
      </c>
      <c r="R64" t="s">
        <v>55</v>
      </c>
    </row>
    <row r="65" spans="1:18" hidden="1" x14ac:dyDescent="0.3">
      <c r="A65" t="s">
        <v>357</v>
      </c>
      <c r="B65" t="s">
        <v>358</v>
      </c>
      <c r="C65" s="1" t="str">
        <f t="shared" si="0"/>
        <v>21:0814</v>
      </c>
      <c r="D65" s="1" t="str">
        <f t="shared" si="13"/>
        <v>21:0249</v>
      </c>
      <c r="E65" t="s">
        <v>359</v>
      </c>
      <c r="F65" t="s">
        <v>360</v>
      </c>
      <c r="H65">
        <v>66.269417700000005</v>
      </c>
      <c r="I65">
        <v>-135.59781599999999</v>
      </c>
      <c r="J65" s="1" t="str">
        <f t="shared" si="14"/>
        <v>Fluid (stream)</v>
      </c>
      <c r="K65" s="1" t="str">
        <f t="shared" si="15"/>
        <v>Untreated Water</v>
      </c>
      <c r="L65">
        <v>4</v>
      </c>
      <c r="M65" t="s">
        <v>67</v>
      </c>
      <c r="N65">
        <v>64</v>
      </c>
      <c r="P65" t="s">
        <v>235</v>
      </c>
      <c r="Q65" t="s">
        <v>257</v>
      </c>
      <c r="R65" t="s">
        <v>55</v>
      </c>
    </row>
    <row r="66" spans="1:18" hidden="1" x14ac:dyDescent="0.3">
      <c r="A66" t="s">
        <v>361</v>
      </c>
      <c r="B66" t="s">
        <v>362</v>
      </c>
      <c r="C66" s="1" t="str">
        <f t="shared" ref="C66:C129" si="16">HYPERLINK("http://geochem.nrcan.gc.ca/cdogs/content/bdl/bdl210814_e.htm", "21:0814")</f>
        <v>21:0814</v>
      </c>
      <c r="D66" s="1" t="str">
        <f t="shared" si="13"/>
        <v>21:0249</v>
      </c>
      <c r="E66" t="s">
        <v>363</v>
      </c>
      <c r="F66" t="s">
        <v>364</v>
      </c>
      <c r="H66">
        <v>66.273302700000002</v>
      </c>
      <c r="I66">
        <v>-135.5977743</v>
      </c>
      <c r="J66" s="1" t="str">
        <f t="shared" si="14"/>
        <v>Fluid (stream)</v>
      </c>
      <c r="K66" s="1" t="str">
        <f t="shared" si="15"/>
        <v>Untreated Water</v>
      </c>
      <c r="L66">
        <v>4</v>
      </c>
      <c r="M66" t="s">
        <v>74</v>
      </c>
      <c r="N66">
        <v>65</v>
      </c>
      <c r="P66" t="s">
        <v>235</v>
      </c>
      <c r="Q66" t="s">
        <v>310</v>
      </c>
      <c r="R66" t="s">
        <v>55</v>
      </c>
    </row>
    <row r="67" spans="1:18" hidden="1" x14ac:dyDescent="0.3">
      <c r="A67" t="s">
        <v>365</v>
      </c>
      <c r="B67" t="s">
        <v>366</v>
      </c>
      <c r="C67" s="1" t="str">
        <f t="shared" si="16"/>
        <v>21:0814</v>
      </c>
      <c r="D67" s="1" t="str">
        <f t="shared" si="13"/>
        <v>21:0249</v>
      </c>
      <c r="E67" t="s">
        <v>367</v>
      </c>
      <c r="F67" t="s">
        <v>368</v>
      </c>
      <c r="H67">
        <v>66.293695</v>
      </c>
      <c r="I67">
        <v>-135.5737164</v>
      </c>
      <c r="J67" s="1" t="str">
        <f t="shared" si="14"/>
        <v>Fluid (stream)</v>
      </c>
      <c r="K67" s="1" t="str">
        <f t="shared" si="15"/>
        <v>Untreated Water</v>
      </c>
      <c r="L67">
        <v>4</v>
      </c>
      <c r="M67" t="s">
        <v>81</v>
      </c>
      <c r="N67">
        <v>66</v>
      </c>
      <c r="P67" t="s">
        <v>247</v>
      </c>
      <c r="Q67" t="s">
        <v>236</v>
      </c>
      <c r="R67" t="s">
        <v>55</v>
      </c>
    </row>
    <row r="68" spans="1:18" hidden="1" x14ac:dyDescent="0.3">
      <c r="A68" t="s">
        <v>369</v>
      </c>
      <c r="B68" t="s">
        <v>370</v>
      </c>
      <c r="C68" s="1" t="str">
        <f t="shared" si="16"/>
        <v>21:0814</v>
      </c>
      <c r="D68" s="1" t="str">
        <f t="shared" si="13"/>
        <v>21:0249</v>
      </c>
      <c r="E68" t="s">
        <v>371</v>
      </c>
      <c r="F68" t="s">
        <v>372</v>
      </c>
      <c r="H68">
        <v>66.347474500000004</v>
      </c>
      <c r="I68">
        <v>-135.6369531</v>
      </c>
      <c r="J68" s="1" t="str">
        <f t="shared" si="14"/>
        <v>Fluid (stream)</v>
      </c>
      <c r="K68" s="1" t="str">
        <f t="shared" si="15"/>
        <v>Untreated Water</v>
      </c>
      <c r="L68">
        <v>4</v>
      </c>
      <c r="M68" t="s">
        <v>95</v>
      </c>
      <c r="N68">
        <v>67</v>
      </c>
      <c r="P68" t="s">
        <v>319</v>
      </c>
      <c r="Q68" t="s">
        <v>257</v>
      </c>
      <c r="R68" t="s">
        <v>55</v>
      </c>
    </row>
    <row r="69" spans="1:18" hidden="1" x14ac:dyDescent="0.3">
      <c r="A69" t="s">
        <v>373</v>
      </c>
      <c r="B69" t="s">
        <v>374</v>
      </c>
      <c r="C69" s="1" t="str">
        <f t="shared" si="16"/>
        <v>21:0814</v>
      </c>
      <c r="D69" s="1" t="str">
        <f t="shared" si="13"/>
        <v>21:0249</v>
      </c>
      <c r="E69" t="s">
        <v>375</v>
      </c>
      <c r="F69" t="s">
        <v>376</v>
      </c>
      <c r="H69">
        <v>66.3506426</v>
      </c>
      <c r="I69">
        <v>-135.6367874</v>
      </c>
      <c r="J69" s="1" t="str">
        <f t="shared" si="14"/>
        <v>Fluid (stream)</v>
      </c>
      <c r="K69" s="1" t="str">
        <f t="shared" si="15"/>
        <v>Untreated Water</v>
      </c>
      <c r="L69">
        <v>4</v>
      </c>
      <c r="M69" t="s">
        <v>101</v>
      </c>
      <c r="N69">
        <v>68</v>
      </c>
      <c r="P69" t="s">
        <v>247</v>
      </c>
      <c r="Q69" t="s">
        <v>257</v>
      </c>
      <c r="R69" t="s">
        <v>55</v>
      </c>
    </row>
    <row r="70" spans="1:18" hidden="1" x14ac:dyDescent="0.3">
      <c r="A70" t="s">
        <v>377</v>
      </c>
      <c r="B70" t="s">
        <v>378</v>
      </c>
      <c r="C70" s="1" t="str">
        <f t="shared" si="16"/>
        <v>21:0814</v>
      </c>
      <c r="D70" s="1" t="str">
        <f t="shared" si="13"/>
        <v>21:0249</v>
      </c>
      <c r="E70" t="s">
        <v>379</v>
      </c>
      <c r="F70" t="s">
        <v>380</v>
      </c>
      <c r="H70">
        <v>66.375814000000005</v>
      </c>
      <c r="I70">
        <v>-135.5966598</v>
      </c>
      <c r="J70" s="1" t="str">
        <f t="shared" si="14"/>
        <v>Fluid (stream)</v>
      </c>
      <c r="K70" s="1" t="str">
        <f t="shared" si="15"/>
        <v>Untreated Water</v>
      </c>
      <c r="L70">
        <v>4</v>
      </c>
      <c r="M70" t="s">
        <v>107</v>
      </c>
      <c r="N70">
        <v>69</v>
      </c>
      <c r="P70" t="s">
        <v>256</v>
      </c>
      <c r="Q70" t="s">
        <v>257</v>
      </c>
      <c r="R70" t="s">
        <v>55</v>
      </c>
    </row>
    <row r="71" spans="1:18" hidden="1" x14ac:dyDescent="0.3">
      <c r="A71" t="s">
        <v>381</v>
      </c>
      <c r="B71" t="s">
        <v>382</v>
      </c>
      <c r="C71" s="1" t="str">
        <f t="shared" si="16"/>
        <v>21:0814</v>
      </c>
      <c r="D71" s="1" t="str">
        <f t="shared" si="13"/>
        <v>21:0249</v>
      </c>
      <c r="E71" t="s">
        <v>383</v>
      </c>
      <c r="F71" t="s">
        <v>384</v>
      </c>
      <c r="H71">
        <v>66.378422099999995</v>
      </c>
      <c r="I71">
        <v>-135.59956199999999</v>
      </c>
      <c r="J71" s="1" t="str">
        <f t="shared" si="14"/>
        <v>Fluid (stream)</v>
      </c>
      <c r="K71" s="1" t="str">
        <f t="shared" si="15"/>
        <v>Untreated Water</v>
      </c>
      <c r="L71">
        <v>4</v>
      </c>
      <c r="M71" t="s">
        <v>114</v>
      </c>
      <c r="N71">
        <v>70</v>
      </c>
      <c r="P71" t="s">
        <v>194</v>
      </c>
      <c r="Q71" t="s">
        <v>248</v>
      </c>
      <c r="R71" t="s">
        <v>285</v>
      </c>
    </row>
    <row r="72" spans="1:18" hidden="1" x14ac:dyDescent="0.3">
      <c r="A72" t="s">
        <v>385</v>
      </c>
      <c r="B72" t="s">
        <v>386</v>
      </c>
      <c r="C72" s="1" t="str">
        <f t="shared" si="16"/>
        <v>21:0814</v>
      </c>
      <c r="D72" s="1" t="str">
        <f t="shared" si="13"/>
        <v>21:0249</v>
      </c>
      <c r="E72" t="s">
        <v>387</v>
      </c>
      <c r="F72" t="s">
        <v>388</v>
      </c>
      <c r="H72">
        <v>66.404039999999995</v>
      </c>
      <c r="I72">
        <v>-135.5938846</v>
      </c>
      <c r="J72" s="1" t="str">
        <f t="shared" si="14"/>
        <v>Fluid (stream)</v>
      </c>
      <c r="K72" s="1" t="str">
        <f t="shared" si="15"/>
        <v>Untreated Water</v>
      </c>
      <c r="L72">
        <v>4</v>
      </c>
      <c r="M72" t="s">
        <v>121</v>
      </c>
      <c r="N72">
        <v>71</v>
      </c>
      <c r="P72" t="s">
        <v>210</v>
      </c>
      <c r="Q72" t="s">
        <v>257</v>
      </c>
      <c r="R72" t="s">
        <v>90</v>
      </c>
    </row>
    <row r="73" spans="1:18" hidden="1" x14ac:dyDescent="0.3">
      <c r="A73" t="s">
        <v>389</v>
      </c>
      <c r="B73" t="s">
        <v>390</v>
      </c>
      <c r="C73" s="1" t="str">
        <f t="shared" si="16"/>
        <v>21:0814</v>
      </c>
      <c r="D73" s="1" t="str">
        <f t="shared" si="13"/>
        <v>21:0249</v>
      </c>
      <c r="E73" t="s">
        <v>391</v>
      </c>
      <c r="F73" t="s">
        <v>392</v>
      </c>
      <c r="H73">
        <v>66.357525100000004</v>
      </c>
      <c r="I73">
        <v>-135.618504</v>
      </c>
      <c r="J73" s="1" t="str">
        <f t="shared" si="14"/>
        <v>Fluid (stream)</v>
      </c>
      <c r="K73" s="1" t="str">
        <f t="shared" si="15"/>
        <v>Untreated Water</v>
      </c>
      <c r="L73">
        <v>4</v>
      </c>
      <c r="M73" t="s">
        <v>127</v>
      </c>
      <c r="N73">
        <v>72</v>
      </c>
      <c r="P73" t="s">
        <v>235</v>
      </c>
      <c r="Q73" t="s">
        <v>236</v>
      </c>
      <c r="R73" t="s">
        <v>55</v>
      </c>
    </row>
    <row r="74" spans="1:18" hidden="1" x14ac:dyDescent="0.3">
      <c r="A74" t="s">
        <v>393</v>
      </c>
      <c r="B74" t="s">
        <v>394</v>
      </c>
      <c r="C74" s="1" t="str">
        <f t="shared" si="16"/>
        <v>21:0814</v>
      </c>
      <c r="D74" s="1" t="str">
        <f t="shared" si="13"/>
        <v>21:0249</v>
      </c>
      <c r="E74" t="s">
        <v>395</v>
      </c>
      <c r="F74" t="s">
        <v>396</v>
      </c>
      <c r="H74">
        <v>66.390030499999995</v>
      </c>
      <c r="I74">
        <v>-135.59274719999999</v>
      </c>
      <c r="J74" s="1" t="str">
        <f t="shared" si="14"/>
        <v>Fluid (stream)</v>
      </c>
      <c r="K74" s="1" t="str">
        <f t="shared" si="15"/>
        <v>Untreated Water</v>
      </c>
      <c r="L74">
        <v>4</v>
      </c>
      <c r="M74" t="s">
        <v>133</v>
      </c>
      <c r="N74">
        <v>73</v>
      </c>
      <c r="P74" t="s">
        <v>200</v>
      </c>
      <c r="Q74" t="s">
        <v>257</v>
      </c>
      <c r="R74" t="s">
        <v>55</v>
      </c>
    </row>
    <row r="75" spans="1:18" hidden="1" x14ac:dyDescent="0.3">
      <c r="A75" t="s">
        <v>397</v>
      </c>
      <c r="B75" t="s">
        <v>398</v>
      </c>
      <c r="C75" s="1" t="str">
        <f t="shared" si="16"/>
        <v>21:0814</v>
      </c>
      <c r="D75" s="1" t="str">
        <f t="shared" si="13"/>
        <v>21:0249</v>
      </c>
      <c r="E75" t="s">
        <v>399</v>
      </c>
      <c r="F75" t="s">
        <v>400</v>
      </c>
      <c r="H75">
        <v>66.406213500000007</v>
      </c>
      <c r="I75">
        <v>-135.7269115</v>
      </c>
      <c r="J75" s="1" t="str">
        <f t="shared" si="14"/>
        <v>Fluid (stream)</v>
      </c>
      <c r="K75" s="1" t="str">
        <f t="shared" si="15"/>
        <v>Untreated Water</v>
      </c>
      <c r="L75">
        <v>4</v>
      </c>
      <c r="M75" t="s">
        <v>139</v>
      </c>
      <c r="N75">
        <v>74</v>
      </c>
      <c r="P75" t="s">
        <v>256</v>
      </c>
      <c r="Q75" t="s">
        <v>257</v>
      </c>
      <c r="R75" t="s">
        <v>401</v>
      </c>
    </row>
    <row r="76" spans="1:18" hidden="1" x14ac:dyDescent="0.3">
      <c r="A76" t="s">
        <v>402</v>
      </c>
      <c r="B76" t="s">
        <v>403</v>
      </c>
      <c r="C76" s="1" t="str">
        <f t="shared" si="16"/>
        <v>21:0814</v>
      </c>
      <c r="D76" s="1" t="str">
        <f t="shared" si="13"/>
        <v>21:0249</v>
      </c>
      <c r="E76" t="s">
        <v>404</v>
      </c>
      <c r="F76" t="s">
        <v>405</v>
      </c>
      <c r="H76">
        <v>66.427340799999996</v>
      </c>
      <c r="I76">
        <v>-135.62112579999999</v>
      </c>
      <c r="J76" s="1" t="str">
        <f t="shared" si="14"/>
        <v>Fluid (stream)</v>
      </c>
      <c r="K76" s="1" t="str">
        <f t="shared" si="15"/>
        <v>Untreated Water</v>
      </c>
      <c r="L76">
        <v>4</v>
      </c>
      <c r="M76" t="s">
        <v>241</v>
      </c>
      <c r="N76">
        <v>75</v>
      </c>
      <c r="P76" t="s">
        <v>210</v>
      </c>
      <c r="Q76" t="s">
        <v>310</v>
      </c>
      <c r="R76" t="s">
        <v>55</v>
      </c>
    </row>
    <row r="77" spans="1:18" hidden="1" x14ac:dyDescent="0.3">
      <c r="A77" t="s">
        <v>406</v>
      </c>
      <c r="B77" t="s">
        <v>407</v>
      </c>
      <c r="C77" s="1" t="str">
        <f t="shared" si="16"/>
        <v>21:0814</v>
      </c>
      <c r="D77" s="1" t="str">
        <f t="shared" si="13"/>
        <v>21:0249</v>
      </c>
      <c r="E77" t="s">
        <v>408</v>
      </c>
      <c r="F77" t="s">
        <v>409</v>
      </c>
      <c r="H77">
        <v>66.4288509</v>
      </c>
      <c r="I77">
        <v>-135.60659649999999</v>
      </c>
      <c r="J77" s="1" t="str">
        <f t="shared" si="14"/>
        <v>Fluid (stream)</v>
      </c>
      <c r="K77" s="1" t="str">
        <f t="shared" si="15"/>
        <v>Untreated Water</v>
      </c>
      <c r="L77">
        <v>5</v>
      </c>
      <c r="M77" t="s">
        <v>22</v>
      </c>
      <c r="N77">
        <v>76</v>
      </c>
      <c r="P77" t="s">
        <v>200</v>
      </c>
      <c r="Q77" t="s">
        <v>62</v>
      </c>
      <c r="R77" t="s">
        <v>410</v>
      </c>
    </row>
    <row r="78" spans="1:18" hidden="1" x14ac:dyDescent="0.3">
      <c r="A78" t="s">
        <v>411</v>
      </c>
      <c r="B78" t="s">
        <v>412</v>
      </c>
      <c r="C78" s="1" t="str">
        <f t="shared" si="16"/>
        <v>21:0814</v>
      </c>
      <c r="D78" s="1" t="str">
        <f t="shared" si="13"/>
        <v>21:0249</v>
      </c>
      <c r="E78" t="s">
        <v>408</v>
      </c>
      <c r="F78" t="s">
        <v>413</v>
      </c>
      <c r="H78">
        <v>66.4288509</v>
      </c>
      <c r="I78">
        <v>-135.60659649999999</v>
      </c>
      <c r="J78" s="1" t="str">
        <f t="shared" si="14"/>
        <v>Fluid (stream)</v>
      </c>
      <c r="K78" s="1" t="str">
        <f t="shared" si="15"/>
        <v>Untreated Water</v>
      </c>
      <c r="L78">
        <v>5</v>
      </c>
      <c r="M78" t="s">
        <v>29</v>
      </c>
      <c r="N78">
        <v>77</v>
      </c>
      <c r="P78" t="s">
        <v>414</v>
      </c>
      <c r="Q78" t="s">
        <v>38</v>
      </c>
      <c r="R78" t="s">
        <v>415</v>
      </c>
    </row>
    <row r="79" spans="1:18" hidden="1" x14ac:dyDescent="0.3">
      <c r="A79" t="s">
        <v>416</v>
      </c>
      <c r="B79" t="s">
        <v>417</v>
      </c>
      <c r="C79" s="1" t="str">
        <f t="shared" si="16"/>
        <v>21:0814</v>
      </c>
      <c r="D79" s="1" t="str">
        <f t="shared" si="13"/>
        <v>21:0249</v>
      </c>
      <c r="E79" t="s">
        <v>418</v>
      </c>
      <c r="F79" t="s">
        <v>419</v>
      </c>
      <c r="H79">
        <v>66.486657800000003</v>
      </c>
      <c r="I79">
        <v>-135.54723609999999</v>
      </c>
      <c r="J79" s="1" t="str">
        <f t="shared" si="14"/>
        <v>Fluid (stream)</v>
      </c>
      <c r="K79" s="1" t="str">
        <f t="shared" si="15"/>
        <v>Untreated Water</v>
      </c>
      <c r="L79">
        <v>5</v>
      </c>
      <c r="M79" t="s">
        <v>36</v>
      </c>
      <c r="N79">
        <v>78</v>
      </c>
      <c r="P79" t="s">
        <v>414</v>
      </c>
      <c r="Q79" t="s">
        <v>96</v>
      </c>
      <c r="R79" t="s">
        <v>420</v>
      </c>
    </row>
    <row r="80" spans="1:18" hidden="1" x14ac:dyDescent="0.3">
      <c r="A80" t="s">
        <v>421</v>
      </c>
      <c r="B80" t="s">
        <v>422</v>
      </c>
      <c r="C80" s="1" t="str">
        <f t="shared" si="16"/>
        <v>21:0814</v>
      </c>
      <c r="D80" s="1" t="str">
        <f t="shared" si="13"/>
        <v>21:0249</v>
      </c>
      <c r="E80" t="s">
        <v>423</v>
      </c>
      <c r="F80" t="s">
        <v>424</v>
      </c>
      <c r="H80">
        <v>66.448606699999999</v>
      </c>
      <c r="I80">
        <v>-135.62492779999999</v>
      </c>
      <c r="J80" s="1" t="str">
        <f t="shared" si="14"/>
        <v>Fluid (stream)</v>
      </c>
      <c r="K80" s="1" t="str">
        <f t="shared" si="15"/>
        <v>Untreated Water</v>
      </c>
      <c r="L80">
        <v>5</v>
      </c>
      <c r="M80" t="s">
        <v>44</v>
      </c>
      <c r="N80">
        <v>79</v>
      </c>
      <c r="P80" t="s">
        <v>414</v>
      </c>
      <c r="Q80" t="s">
        <v>24</v>
      </c>
      <c r="R80" t="s">
        <v>47</v>
      </c>
    </row>
    <row r="81" spans="1:18" hidden="1" x14ac:dyDescent="0.3">
      <c r="A81" t="s">
        <v>425</v>
      </c>
      <c r="B81" t="s">
        <v>426</v>
      </c>
      <c r="C81" s="1" t="str">
        <f t="shared" si="16"/>
        <v>21:0814</v>
      </c>
      <c r="D81" s="1" t="str">
        <f t="shared" si="13"/>
        <v>21:0249</v>
      </c>
      <c r="E81" t="s">
        <v>427</v>
      </c>
      <c r="F81" t="s">
        <v>428</v>
      </c>
      <c r="H81">
        <v>66.452134599999994</v>
      </c>
      <c r="I81">
        <v>-135.73760039999999</v>
      </c>
      <c r="J81" s="1" t="str">
        <f t="shared" si="14"/>
        <v>Fluid (stream)</v>
      </c>
      <c r="K81" s="1" t="str">
        <f t="shared" si="15"/>
        <v>Untreated Water</v>
      </c>
      <c r="L81">
        <v>5</v>
      </c>
      <c r="M81" t="s">
        <v>52</v>
      </c>
      <c r="N81">
        <v>80</v>
      </c>
      <c r="P81" t="s">
        <v>256</v>
      </c>
      <c r="Q81" t="s">
        <v>38</v>
      </c>
      <c r="R81" t="s">
        <v>285</v>
      </c>
    </row>
    <row r="82" spans="1:18" hidden="1" x14ac:dyDescent="0.3">
      <c r="A82" t="s">
        <v>429</v>
      </c>
      <c r="B82" t="s">
        <v>430</v>
      </c>
      <c r="C82" s="1" t="str">
        <f t="shared" si="16"/>
        <v>21:0814</v>
      </c>
      <c r="D82" s="1" t="str">
        <f t="shared" si="13"/>
        <v>21:0249</v>
      </c>
      <c r="E82" t="s">
        <v>431</v>
      </c>
      <c r="F82" t="s">
        <v>432</v>
      </c>
      <c r="H82">
        <v>66.414206300000004</v>
      </c>
      <c r="I82">
        <v>-135.8946359</v>
      </c>
      <c r="J82" s="1" t="str">
        <f t="shared" si="14"/>
        <v>Fluid (stream)</v>
      </c>
      <c r="K82" s="1" t="str">
        <f t="shared" si="15"/>
        <v>Untreated Water</v>
      </c>
      <c r="L82">
        <v>5</v>
      </c>
      <c r="M82" t="s">
        <v>60</v>
      </c>
      <c r="N82">
        <v>81</v>
      </c>
      <c r="P82" t="s">
        <v>267</v>
      </c>
      <c r="Q82" t="s">
        <v>257</v>
      </c>
      <c r="R82" t="s">
        <v>55</v>
      </c>
    </row>
    <row r="83" spans="1:18" hidden="1" x14ac:dyDescent="0.3">
      <c r="A83" t="s">
        <v>433</v>
      </c>
      <c r="B83" t="s">
        <v>434</v>
      </c>
      <c r="C83" s="1" t="str">
        <f t="shared" si="16"/>
        <v>21:0814</v>
      </c>
      <c r="D83" s="1" t="str">
        <f t="shared" si="13"/>
        <v>21:0249</v>
      </c>
      <c r="E83" t="s">
        <v>435</v>
      </c>
      <c r="F83" t="s">
        <v>436</v>
      </c>
      <c r="H83">
        <v>66.402099300000003</v>
      </c>
      <c r="I83">
        <v>-135.84871329999999</v>
      </c>
      <c r="J83" s="1" t="str">
        <f t="shared" si="14"/>
        <v>Fluid (stream)</v>
      </c>
      <c r="K83" s="1" t="str">
        <f t="shared" si="15"/>
        <v>Untreated Water</v>
      </c>
      <c r="L83">
        <v>5</v>
      </c>
      <c r="M83" t="s">
        <v>67</v>
      </c>
      <c r="N83">
        <v>82</v>
      </c>
      <c r="P83" t="s">
        <v>356</v>
      </c>
      <c r="Q83" t="s">
        <v>257</v>
      </c>
      <c r="R83" t="s">
        <v>55</v>
      </c>
    </row>
    <row r="84" spans="1:18" hidden="1" x14ac:dyDescent="0.3">
      <c r="A84" t="s">
        <v>437</v>
      </c>
      <c r="B84" t="s">
        <v>438</v>
      </c>
      <c r="C84" s="1" t="str">
        <f t="shared" si="16"/>
        <v>21:0814</v>
      </c>
      <c r="D84" s="1" t="str">
        <f t="shared" si="13"/>
        <v>21:0249</v>
      </c>
      <c r="E84" t="s">
        <v>439</v>
      </c>
      <c r="F84" t="s">
        <v>440</v>
      </c>
      <c r="H84">
        <v>66.4494945</v>
      </c>
      <c r="I84">
        <v>-135.6683731</v>
      </c>
      <c r="J84" s="1" t="str">
        <f t="shared" si="14"/>
        <v>Fluid (stream)</v>
      </c>
      <c r="K84" s="1" t="str">
        <f t="shared" si="15"/>
        <v>Untreated Water</v>
      </c>
      <c r="L84">
        <v>5</v>
      </c>
      <c r="M84" t="s">
        <v>74</v>
      </c>
      <c r="N84">
        <v>83</v>
      </c>
      <c r="P84" t="s">
        <v>256</v>
      </c>
      <c r="Q84" t="s">
        <v>257</v>
      </c>
      <c r="R84" t="s">
        <v>55</v>
      </c>
    </row>
    <row r="85" spans="1:18" hidden="1" x14ac:dyDescent="0.3">
      <c r="A85" t="s">
        <v>441</v>
      </c>
      <c r="B85" t="s">
        <v>442</v>
      </c>
      <c r="C85" s="1" t="str">
        <f t="shared" si="16"/>
        <v>21:0814</v>
      </c>
      <c r="D85" s="1" t="str">
        <f t="shared" si="13"/>
        <v>21:0249</v>
      </c>
      <c r="E85" t="s">
        <v>443</v>
      </c>
      <c r="F85" t="s">
        <v>444</v>
      </c>
      <c r="H85">
        <v>66.451476499999998</v>
      </c>
      <c r="I85">
        <v>-135.67264230000001</v>
      </c>
      <c r="J85" s="1" t="str">
        <f t="shared" si="14"/>
        <v>Fluid (stream)</v>
      </c>
      <c r="K85" s="1" t="str">
        <f t="shared" si="15"/>
        <v>Untreated Water</v>
      </c>
      <c r="L85">
        <v>5</v>
      </c>
      <c r="M85" t="s">
        <v>81</v>
      </c>
      <c r="N85">
        <v>84</v>
      </c>
      <c r="P85" t="s">
        <v>256</v>
      </c>
      <c r="Q85" t="s">
        <v>257</v>
      </c>
      <c r="R85" t="s">
        <v>55</v>
      </c>
    </row>
    <row r="86" spans="1:18" hidden="1" x14ac:dyDescent="0.3">
      <c r="A86" t="s">
        <v>445</v>
      </c>
      <c r="B86" t="s">
        <v>446</v>
      </c>
      <c r="C86" s="1" t="str">
        <f t="shared" si="16"/>
        <v>21:0814</v>
      </c>
      <c r="D86" s="1" t="str">
        <f t="shared" si="13"/>
        <v>21:0249</v>
      </c>
      <c r="E86" t="s">
        <v>447</v>
      </c>
      <c r="F86" t="s">
        <v>448</v>
      </c>
      <c r="H86">
        <v>66.502297100000007</v>
      </c>
      <c r="I86">
        <v>-135.85720000000001</v>
      </c>
      <c r="J86" s="1" t="str">
        <f t="shared" si="14"/>
        <v>Fluid (stream)</v>
      </c>
      <c r="K86" s="1" t="str">
        <f t="shared" si="15"/>
        <v>Untreated Water</v>
      </c>
      <c r="L86">
        <v>5</v>
      </c>
      <c r="M86" t="s">
        <v>95</v>
      </c>
      <c r="N86">
        <v>85</v>
      </c>
      <c r="P86" t="s">
        <v>356</v>
      </c>
      <c r="Q86" t="s">
        <v>62</v>
      </c>
      <c r="R86" t="s">
        <v>449</v>
      </c>
    </row>
    <row r="87" spans="1:18" hidden="1" x14ac:dyDescent="0.3">
      <c r="A87" t="s">
        <v>450</v>
      </c>
      <c r="B87" t="s">
        <v>451</v>
      </c>
      <c r="C87" s="1" t="str">
        <f t="shared" si="16"/>
        <v>21:0814</v>
      </c>
      <c r="D87" s="1" t="str">
        <f>HYPERLINK("http://geochem.nrcan.gc.ca/cdogs/content/svy/svy_e.htm", "")</f>
        <v/>
      </c>
      <c r="G87" s="1" t="str">
        <f>HYPERLINK("http://geochem.nrcan.gc.ca/cdogs/content/cr_/cr_00264_e.htm", "264")</f>
        <v>264</v>
      </c>
      <c r="J87" t="s">
        <v>85</v>
      </c>
      <c r="K87" t="s">
        <v>86</v>
      </c>
      <c r="L87">
        <v>5</v>
      </c>
      <c r="M87" t="s">
        <v>87</v>
      </c>
      <c r="N87">
        <v>86</v>
      </c>
      <c r="P87" t="s">
        <v>75</v>
      </c>
      <c r="Q87" t="s">
        <v>31</v>
      </c>
      <c r="R87" t="s">
        <v>151</v>
      </c>
    </row>
    <row r="88" spans="1:18" hidden="1" x14ac:dyDescent="0.3">
      <c r="A88" t="s">
        <v>452</v>
      </c>
      <c r="B88" t="s">
        <v>453</v>
      </c>
      <c r="C88" s="1" t="str">
        <f t="shared" si="16"/>
        <v>21:0814</v>
      </c>
      <c r="D88" s="1" t="str">
        <f t="shared" ref="D88:D98" si="17">HYPERLINK("http://geochem.nrcan.gc.ca/cdogs/content/svy/svy210249_e.htm", "21:0249")</f>
        <v>21:0249</v>
      </c>
      <c r="E88" t="s">
        <v>454</v>
      </c>
      <c r="F88" t="s">
        <v>455</v>
      </c>
      <c r="H88">
        <v>66.504024900000005</v>
      </c>
      <c r="I88">
        <v>-135.8742082</v>
      </c>
      <c r="J88" s="1" t="str">
        <f t="shared" ref="J88:J98" si="18">HYPERLINK("http://geochem.nrcan.gc.ca/cdogs/content/kwd/kwd020018_e.htm", "Fluid (stream)")</f>
        <v>Fluid (stream)</v>
      </c>
      <c r="K88" s="1" t="str">
        <f t="shared" ref="K88:K98" si="19">HYPERLINK("http://geochem.nrcan.gc.ca/cdogs/content/kwd/kwd080007_e.htm", "Untreated Water")</f>
        <v>Untreated Water</v>
      </c>
      <c r="L88">
        <v>5</v>
      </c>
      <c r="M88" t="s">
        <v>101</v>
      </c>
      <c r="N88">
        <v>87</v>
      </c>
      <c r="P88" t="s">
        <v>272</v>
      </c>
      <c r="Q88" t="s">
        <v>257</v>
      </c>
      <c r="R88" t="s">
        <v>305</v>
      </c>
    </row>
    <row r="89" spans="1:18" hidden="1" x14ac:dyDescent="0.3">
      <c r="A89" t="s">
        <v>456</v>
      </c>
      <c r="B89" t="s">
        <v>457</v>
      </c>
      <c r="C89" s="1" t="str">
        <f t="shared" si="16"/>
        <v>21:0814</v>
      </c>
      <c r="D89" s="1" t="str">
        <f t="shared" si="17"/>
        <v>21:0249</v>
      </c>
      <c r="E89" t="s">
        <v>458</v>
      </c>
      <c r="F89" t="s">
        <v>459</v>
      </c>
      <c r="H89">
        <v>66.506155899999996</v>
      </c>
      <c r="I89">
        <v>-135.94732289999999</v>
      </c>
      <c r="J89" s="1" t="str">
        <f t="shared" si="18"/>
        <v>Fluid (stream)</v>
      </c>
      <c r="K89" s="1" t="str">
        <f t="shared" si="19"/>
        <v>Untreated Water</v>
      </c>
      <c r="L89">
        <v>5</v>
      </c>
      <c r="M89" t="s">
        <v>107</v>
      </c>
      <c r="N89">
        <v>88</v>
      </c>
      <c r="P89" t="s">
        <v>262</v>
      </c>
      <c r="Q89" t="s">
        <v>38</v>
      </c>
      <c r="R89" t="s">
        <v>460</v>
      </c>
    </row>
    <row r="90" spans="1:18" hidden="1" x14ac:dyDescent="0.3">
      <c r="A90" t="s">
        <v>461</v>
      </c>
      <c r="B90" t="s">
        <v>462</v>
      </c>
      <c r="C90" s="1" t="str">
        <f t="shared" si="16"/>
        <v>21:0814</v>
      </c>
      <c r="D90" s="1" t="str">
        <f t="shared" si="17"/>
        <v>21:0249</v>
      </c>
      <c r="E90" t="s">
        <v>463</v>
      </c>
      <c r="F90" t="s">
        <v>464</v>
      </c>
      <c r="H90">
        <v>66.446141100000006</v>
      </c>
      <c r="I90">
        <v>-135.90190029999999</v>
      </c>
      <c r="J90" s="1" t="str">
        <f t="shared" si="18"/>
        <v>Fluid (stream)</v>
      </c>
      <c r="K90" s="1" t="str">
        <f t="shared" si="19"/>
        <v>Untreated Water</v>
      </c>
      <c r="L90">
        <v>5</v>
      </c>
      <c r="M90" t="s">
        <v>114</v>
      </c>
      <c r="N90">
        <v>89</v>
      </c>
      <c r="P90" t="s">
        <v>465</v>
      </c>
      <c r="Q90" t="s">
        <v>257</v>
      </c>
      <c r="R90" t="s">
        <v>55</v>
      </c>
    </row>
    <row r="91" spans="1:18" hidden="1" x14ac:dyDescent="0.3">
      <c r="A91" t="s">
        <v>466</v>
      </c>
      <c r="B91" t="s">
        <v>467</v>
      </c>
      <c r="C91" s="1" t="str">
        <f t="shared" si="16"/>
        <v>21:0814</v>
      </c>
      <c r="D91" s="1" t="str">
        <f t="shared" si="17"/>
        <v>21:0249</v>
      </c>
      <c r="E91" t="s">
        <v>468</v>
      </c>
      <c r="F91" t="s">
        <v>469</v>
      </c>
      <c r="H91">
        <v>66.417338099999995</v>
      </c>
      <c r="I91">
        <v>-135.9298953</v>
      </c>
      <c r="J91" s="1" t="str">
        <f t="shared" si="18"/>
        <v>Fluid (stream)</v>
      </c>
      <c r="K91" s="1" t="str">
        <f t="shared" si="19"/>
        <v>Untreated Water</v>
      </c>
      <c r="L91">
        <v>5</v>
      </c>
      <c r="M91" t="s">
        <v>121</v>
      </c>
      <c r="N91">
        <v>90</v>
      </c>
      <c r="P91" t="s">
        <v>465</v>
      </c>
      <c r="Q91" t="s">
        <v>310</v>
      </c>
      <c r="R91" t="s">
        <v>55</v>
      </c>
    </row>
    <row r="92" spans="1:18" hidden="1" x14ac:dyDescent="0.3">
      <c r="A92" t="s">
        <v>470</v>
      </c>
      <c r="B92" t="s">
        <v>471</v>
      </c>
      <c r="C92" s="1" t="str">
        <f t="shared" si="16"/>
        <v>21:0814</v>
      </c>
      <c r="D92" s="1" t="str">
        <f t="shared" si="17"/>
        <v>21:0249</v>
      </c>
      <c r="E92" t="s">
        <v>472</v>
      </c>
      <c r="F92" t="s">
        <v>473</v>
      </c>
      <c r="H92">
        <v>66.415711099999996</v>
      </c>
      <c r="I92">
        <v>-135.9257801</v>
      </c>
      <c r="J92" s="1" t="str">
        <f t="shared" si="18"/>
        <v>Fluid (stream)</v>
      </c>
      <c r="K92" s="1" t="str">
        <f t="shared" si="19"/>
        <v>Untreated Water</v>
      </c>
      <c r="L92">
        <v>5</v>
      </c>
      <c r="M92" t="s">
        <v>127</v>
      </c>
      <c r="N92">
        <v>91</v>
      </c>
      <c r="P92" t="s">
        <v>262</v>
      </c>
      <c r="Q92" t="s">
        <v>310</v>
      </c>
      <c r="R92" t="s">
        <v>55</v>
      </c>
    </row>
    <row r="93" spans="1:18" hidden="1" x14ac:dyDescent="0.3">
      <c r="A93" t="s">
        <v>474</v>
      </c>
      <c r="B93" t="s">
        <v>475</v>
      </c>
      <c r="C93" s="1" t="str">
        <f t="shared" si="16"/>
        <v>21:0814</v>
      </c>
      <c r="D93" s="1" t="str">
        <f t="shared" si="17"/>
        <v>21:0249</v>
      </c>
      <c r="E93" t="s">
        <v>476</v>
      </c>
      <c r="F93" t="s">
        <v>477</v>
      </c>
      <c r="H93">
        <v>66.403071100000005</v>
      </c>
      <c r="I93">
        <v>-135.99838829999999</v>
      </c>
      <c r="J93" s="1" t="str">
        <f t="shared" si="18"/>
        <v>Fluid (stream)</v>
      </c>
      <c r="K93" s="1" t="str">
        <f t="shared" si="19"/>
        <v>Untreated Water</v>
      </c>
      <c r="L93">
        <v>5</v>
      </c>
      <c r="M93" t="s">
        <v>133</v>
      </c>
      <c r="N93">
        <v>92</v>
      </c>
      <c r="P93" t="s">
        <v>262</v>
      </c>
      <c r="Q93" t="s">
        <v>310</v>
      </c>
      <c r="R93" t="s">
        <v>55</v>
      </c>
    </row>
    <row r="94" spans="1:18" hidden="1" x14ac:dyDescent="0.3">
      <c r="A94" t="s">
        <v>478</v>
      </c>
      <c r="B94" t="s">
        <v>479</v>
      </c>
      <c r="C94" s="1" t="str">
        <f t="shared" si="16"/>
        <v>21:0814</v>
      </c>
      <c r="D94" s="1" t="str">
        <f t="shared" si="17"/>
        <v>21:0249</v>
      </c>
      <c r="E94" t="s">
        <v>480</v>
      </c>
      <c r="F94" t="s">
        <v>481</v>
      </c>
      <c r="H94">
        <v>66.365790700000005</v>
      </c>
      <c r="I94">
        <v>-135.9319864</v>
      </c>
      <c r="J94" s="1" t="str">
        <f t="shared" si="18"/>
        <v>Fluid (stream)</v>
      </c>
      <c r="K94" s="1" t="str">
        <f t="shared" si="19"/>
        <v>Untreated Water</v>
      </c>
      <c r="L94">
        <v>5</v>
      </c>
      <c r="M94" t="s">
        <v>139</v>
      </c>
      <c r="N94">
        <v>93</v>
      </c>
      <c r="P94" t="s">
        <v>267</v>
      </c>
      <c r="Q94" t="s">
        <v>482</v>
      </c>
      <c r="R94" t="s">
        <v>55</v>
      </c>
    </row>
    <row r="95" spans="1:18" hidden="1" x14ac:dyDescent="0.3">
      <c r="A95" t="s">
        <v>483</v>
      </c>
      <c r="B95" t="s">
        <v>484</v>
      </c>
      <c r="C95" s="1" t="str">
        <f t="shared" si="16"/>
        <v>21:0814</v>
      </c>
      <c r="D95" s="1" t="str">
        <f t="shared" si="17"/>
        <v>21:0249</v>
      </c>
      <c r="E95" t="s">
        <v>485</v>
      </c>
      <c r="F95" t="s">
        <v>486</v>
      </c>
      <c r="H95">
        <v>66.331698700000004</v>
      </c>
      <c r="I95">
        <v>-135.79579129999999</v>
      </c>
      <c r="J95" s="1" t="str">
        <f t="shared" si="18"/>
        <v>Fluid (stream)</v>
      </c>
      <c r="K95" s="1" t="str">
        <f t="shared" si="19"/>
        <v>Untreated Water</v>
      </c>
      <c r="L95">
        <v>5</v>
      </c>
      <c r="M95" t="s">
        <v>241</v>
      </c>
      <c r="N95">
        <v>94</v>
      </c>
      <c r="P95" t="s">
        <v>262</v>
      </c>
      <c r="Q95" t="s">
        <v>310</v>
      </c>
      <c r="R95" t="s">
        <v>55</v>
      </c>
    </row>
    <row r="96" spans="1:18" hidden="1" x14ac:dyDescent="0.3">
      <c r="A96" t="s">
        <v>487</v>
      </c>
      <c r="B96" t="s">
        <v>488</v>
      </c>
      <c r="C96" s="1" t="str">
        <f t="shared" si="16"/>
        <v>21:0814</v>
      </c>
      <c r="D96" s="1" t="str">
        <f t="shared" si="17"/>
        <v>21:0249</v>
      </c>
      <c r="E96" t="s">
        <v>489</v>
      </c>
      <c r="F96" t="s">
        <v>490</v>
      </c>
      <c r="H96">
        <v>66.325699599999993</v>
      </c>
      <c r="I96">
        <v>-135.80394820000001</v>
      </c>
      <c r="J96" s="1" t="str">
        <f t="shared" si="18"/>
        <v>Fluid (stream)</v>
      </c>
      <c r="K96" s="1" t="str">
        <f t="shared" si="19"/>
        <v>Untreated Water</v>
      </c>
      <c r="L96">
        <v>6</v>
      </c>
      <c r="M96" t="s">
        <v>36</v>
      </c>
      <c r="N96">
        <v>95</v>
      </c>
      <c r="P96" t="s">
        <v>272</v>
      </c>
      <c r="Q96" t="s">
        <v>257</v>
      </c>
      <c r="R96" t="s">
        <v>55</v>
      </c>
    </row>
    <row r="97" spans="1:18" hidden="1" x14ac:dyDescent="0.3">
      <c r="A97" t="s">
        <v>491</v>
      </c>
      <c r="B97" t="s">
        <v>492</v>
      </c>
      <c r="C97" s="1" t="str">
        <f t="shared" si="16"/>
        <v>21:0814</v>
      </c>
      <c r="D97" s="1" t="str">
        <f t="shared" si="17"/>
        <v>21:0249</v>
      </c>
      <c r="E97" t="s">
        <v>493</v>
      </c>
      <c r="F97" t="s">
        <v>494</v>
      </c>
      <c r="H97">
        <v>66.326337100000003</v>
      </c>
      <c r="I97">
        <v>-135.86412079999999</v>
      </c>
      <c r="J97" s="1" t="str">
        <f t="shared" si="18"/>
        <v>Fluid (stream)</v>
      </c>
      <c r="K97" s="1" t="str">
        <f t="shared" si="19"/>
        <v>Untreated Water</v>
      </c>
      <c r="L97">
        <v>6</v>
      </c>
      <c r="M97" t="s">
        <v>22</v>
      </c>
      <c r="N97">
        <v>96</v>
      </c>
      <c r="P97" t="s">
        <v>267</v>
      </c>
      <c r="Q97" t="s">
        <v>310</v>
      </c>
      <c r="R97" t="s">
        <v>195</v>
      </c>
    </row>
    <row r="98" spans="1:18" hidden="1" x14ac:dyDescent="0.3">
      <c r="A98" t="s">
        <v>495</v>
      </c>
      <c r="B98" t="s">
        <v>496</v>
      </c>
      <c r="C98" s="1" t="str">
        <f t="shared" si="16"/>
        <v>21:0814</v>
      </c>
      <c r="D98" s="1" t="str">
        <f t="shared" si="17"/>
        <v>21:0249</v>
      </c>
      <c r="E98" t="s">
        <v>493</v>
      </c>
      <c r="F98" t="s">
        <v>497</v>
      </c>
      <c r="H98">
        <v>66.326337100000003</v>
      </c>
      <c r="I98">
        <v>-135.86412079999999</v>
      </c>
      <c r="J98" s="1" t="str">
        <f t="shared" si="18"/>
        <v>Fluid (stream)</v>
      </c>
      <c r="K98" s="1" t="str">
        <f t="shared" si="19"/>
        <v>Untreated Water</v>
      </c>
      <c r="L98">
        <v>6</v>
      </c>
      <c r="M98" t="s">
        <v>29</v>
      </c>
      <c r="N98">
        <v>97</v>
      </c>
      <c r="P98" t="s">
        <v>272</v>
      </c>
      <c r="Q98" t="s">
        <v>257</v>
      </c>
      <c r="R98" t="s">
        <v>55</v>
      </c>
    </row>
    <row r="99" spans="1:18" hidden="1" x14ac:dyDescent="0.3">
      <c r="A99" t="s">
        <v>498</v>
      </c>
      <c r="B99" t="s">
        <v>499</v>
      </c>
      <c r="C99" s="1" t="str">
        <f t="shared" si="16"/>
        <v>21:0814</v>
      </c>
      <c r="D99" s="1" t="str">
        <f>HYPERLINK("http://geochem.nrcan.gc.ca/cdogs/content/svy/svy_e.htm", "")</f>
        <v/>
      </c>
      <c r="G99" s="1" t="str">
        <f>HYPERLINK("http://geochem.nrcan.gc.ca/cdogs/content/cr_/cr_00265_e.htm", "265")</f>
        <v>265</v>
      </c>
      <c r="J99" t="s">
        <v>85</v>
      </c>
      <c r="K99" t="s">
        <v>86</v>
      </c>
      <c r="L99">
        <v>6</v>
      </c>
      <c r="M99" t="s">
        <v>87</v>
      </c>
      <c r="N99">
        <v>98</v>
      </c>
      <c r="P99" t="s">
        <v>167</v>
      </c>
      <c r="Q99" t="s">
        <v>31</v>
      </c>
      <c r="R99" t="s">
        <v>500</v>
      </c>
    </row>
    <row r="100" spans="1:18" hidden="1" x14ac:dyDescent="0.3">
      <c r="A100" t="s">
        <v>501</v>
      </c>
      <c r="B100" t="s">
        <v>502</v>
      </c>
      <c r="C100" s="1" t="str">
        <f t="shared" si="16"/>
        <v>21:0814</v>
      </c>
      <c r="D100" s="1" t="str">
        <f t="shared" ref="D100:D116" si="20">HYPERLINK("http://geochem.nrcan.gc.ca/cdogs/content/svy/svy210249_e.htm", "21:0249")</f>
        <v>21:0249</v>
      </c>
      <c r="E100" t="s">
        <v>503</v>
      </c>
      <c r="F100" t="s">
        <v>504</v>
      </c>
      <c r="H100">
        <v>66.323801000000003</v>
      </c>
      <c r="I100">
        <v>-135.87653209999999</v>
      </c>
      <c r="J100" s="1" t="str">
        <f t="shared" ref="J100:J116" si="21">HYPERLINK("http://geochem.nrcan.gc.ca/cdogs/content/kwd/kwd020018_e.htm", "Fluid (stream)")</f>
        <v>Fluid (stream)</v>
      </c>
      <c r="K100" s="1" t="str">
        <f t="shared" ref="K100:K116" si="22">HYPERLINK("http://geochem.nrcan.gc.ca/cdogs/content/kwd/kwd080007_e.htm", "Untreated Water")</f>
        <v>Untreated Water</v>
      </c>
      <c r="L100">
        <v>6</v>
      </c>
      <c r="M100" t="s">
        <v>44</v>
      </c>
      <c r="N100">
        <v>99</v>
      </c>
      <c r="P100" t="s">
        <v>272</v>
      </c>
      <c r="Q100" t="s">
        <v>248</v>
      </c>
      <c r="R100" t="s">
        <v>55</v>
      </c>
    </row>
    <row r="101" spans="1:18" hidden="1" x14ac:dyDescent="0.3">
      <c r="A101" t="s">
        <v>505</v>
      </c>
      <c r="B101" t="s">
        <v>506</v>
      </c>
      <c r="C101" s="1" t="str">
        <f t="shared" si="16"/>
        <v>21:0814</v>
      </c>
      <c r="D101" s="1" t="str">
        <f t="shared" si="20"/>
        <v>21:0249</v>
      </c>
      <c r="E101" t="s">
        <v>507</v>
      </c>
      <c r="F101" t="s">
        <v>508</v>
      </c>
      <c r="H101">
        <v>66.316572600000001</v>
      </c>
      <c r="I101">
        <v>-135.9597934</v>
      </c>
      <c r="J101" s="1" t="str">
        <f t="shared" si="21"/>
        <v>Fluid (stream)</v>
      </c>
      <c r="K101" s="1" t="str">
        <f t="shared" si="22"/>
        <v>Untreated Water</v>
      </c>
      <c r="L101">
        <v>6</v>
      </c>
      <c r="M101" t="s">
        <v>52</v>
      </c>
      <c r="N101">
        <v>100</v>
      </c>
      <c r="P101" t="s">
        <v>262</v>
      </c>
      <c r="Q101" t="s">
        <v>248</v>
      </c>
      <c r="R101" t="s">
        <v>55</v>
      </c>
    </row>
    <row r="102" spans="1:18" hidden="1" x14ac:dyDescent="0.3">
      <c r="A102" t="s">
        <v>509</v>
      </c>
      <c r="B102" t="s">
        <v>510</v>
      </c>
      <c r="C102" s="1" t="str">
        <f t="shared" si="16"/>
        <v>21:0814</v>
      </c>
      <c r="D102" s="1" t="str">
        <f t="shared" si="20"/>
        <v>21:0249</v>
      </c>
      <c r="E102" t="s">
        <v>511</v>
      </c>
      <c r="F102" t="s">
        <v>512</v>
      </c>
      <c r="H102">
        <v>65.951075700000004</v>
      </c>
      <c r="I102">
        <v>-136.41074359999999</v>
      </c>
      <c r="J102" s="1" t="str">
        <f t="shared" si="21"/>
        <v>Fluid (stream)</v>
      </c>
      <c r="K102" s="1" t="str">
        <f t="shared" si="22"/>
        <v>Untreated Water</v>
      </c>
      <c r="L102">
        <v>7</v>
      </c>
      <c r="M102" t="s">
        <v>36</v>
      </c>
      <c r="N102">
        <v>101</v>
      </c>
      <c r="P102" t="s">
        <v>53</v>
      </c>
      <c r="Q102" t="s">
        <v>257</v>
      </c>
      <c r="R102" t="s">
        <v>55</v>
      </c>
    </row>
    <row r="103" spans="1:18" hidden="1" x14ac:dyDescent="0.3">
      <c r="A103" t="s">
        <v>513</v>
      </c>
      <c r="B103" t="s">
        <v>514</v>
      </c>
      <c r="C103" s="1" t="str">
        <f t="shared" si="16"/>
        <v>21:0814</v>
      </c>
      <c r="D103" s="1" t="str">
        <f t="shared" si="20"/>
        <v>21:0249</v>
      </c>
      <c r="E103" t="s">
        <v>515</v>
      </c>
      <c r="F103" t="s">
        <v>516</v>
      </c>
      <c r="H103">
        <v>65.985772400000002</v>
      </c>
      <c r="I103">
        <v>-136.44309620000001</v>
      </c>
      <c r="J103" s="1" t="str">
        <f t="shared" si="21"/>
        <v>Fluid (stream)</v>
      </c>
      <c r="K103" s="1" t="str">
        <f t="shared" si="22"/>
        <v>Untreated Water</v>
      </c>
      <c r="L103">
        <v>7</v>
      </c>
      <c r="M103" t="s">
        <v>22</v>
      </c>
      <c r="N103">
        <v>102</v>
      </c>
      <c r="P103" t="s">
        <v>45</v>
      </c>
      <c r="Q103" t="s">
        <v>517</v>
      </c>
      <c r="R103" t="s">
        <v>189</v>
      </c>
    </row>
    <row r="104" spans="1:18" hidden="1" x14ac:dyDescent="0.3">
      <c r="A104" t="s">
        <v>518</v>
      </c>
      <c r="B104" t="s">
        <v>519</v>
      </c>
      <c r="C104" s="1" t="str">
        <f t="shared" si="16"/>
        <v>21:0814</v>
      </c>
      <c r="D104" s="1" t="str">
        <f t="shared" si="20"/>
        <v>21:0249</v>
      </c>
      <c r="E104" t="s">
        <v>515</v>
      </c>
      <c r="F104" t="s">
        <v>520</v>
      </c>
      <c r="H104">
        <v>65.985772400000002</v>
      </c>
      <c r="I104">
        <v>-136.44309620000001</v>
      </c>
      <c r="J104" s="1" t="str">
        <f t="shared" si="21"/>
        <v>Fluid (stream)</v>
      </c>
      <c r="K104" s="1" t="str">
        <f t="shared" si="22"/>
        <v>Untreated Water</v>
      </c>
      <c r="L104">
        <v>7</v>
      </c>
      <c r="M104" t="s">
        <v>29</v>
      </c>
      <c r="N104">
        <v>103</v>
      </c>
      <c r="P104" t="s">
        <v>521</v>
      </c>
      <c r="Q104" t="s">
        <v>517</v>
      </c>
      <c r="R104" t="s">
        <v>522</v>
      </c>
    </row>
    <row r="105" spans="1:18" hidden="1" x14ac:dyDescent="0.3">
      <c r="A105" t="s">
        <v>523</v>
      </c>
      <c r="B105" t="s">
        <v>524</v>
      </c>
      <c r="C105" s="1" t="str">
        <f t="shared" si="16"/>
        <v>21:0814</v>
      </c>
      <c r="D105" s="1" t="str">
        <f t="shared" si="20"/>
        <v>21:0249</v>
      </c>
      <c r="E105" t="s">
        <v>525</v>
      </c>
      <c r="F105" t="s">
        <v>526</v>
      </c>
      <c r="H105">
        <v>65.925984799999995</v>
      </c>
      <c r="I105">
        <v>-136.3509363</v>
      </c>
      <c r="J105" s="1" t="str">
        <f t="shared" si="21"/>
        <v>Fluid (stream)</v>
      </c>
      <c r="K105" s="1" t="str">
        <f t="shared" si="22"/>
        <v>Untreated Water</v>
      </c>
      <c r="L105">
        <v>7</v>
      </c>
      <c r="M105" t="s">
        <v>44</v>
      </c>
      <c r="N105">
        <v>104</v>
      </c>
      <c r="P105" t="s">
        <v>53</v>
      </c>
      <c r="Q105" t="s">
        <v>38</v>
      </c>
      <c r="R105" t="s">
        <v>55</v>
      </c>
    </row>
    <row r="106" spans="1:18" hidden="1" x14ac:dyDescent="0.3">
      <c r="A106" t="s">
        <v>527</v>
      </c>
      <c r="B106" t="s">
        <v>528</v>
      </c>
      <c r="C106" s="1" t="str">
        <f t="shared" si="16"/>
        <v>21:0814</v>
      </c>
      <c r="D106" s="1" t="str">
        <f t="shared" si="20"/>
        <v>21:0249</v>
      </c>
      <c r="E106" t="s">
        <v>529</v>
      </c>
      <c r="F106" t="s">
        <v>530</v>
      </c>
      <c r="H106">
        <v>65.9168375</v>
      </c>
      <c r="I106">
        <v>-136.46676239999999</v>
      </c>
      <c r="J106" s="1" t="str">
        <f t="shared" si="21"/>
        <v>Fluid (stream)</v>
      </c>
      <c r="K106" s="1" t="str">
        <f t="shared" si="22"/>
        <v>Untreated Water</v>
      </c>
      <c r="L106">
        <v>7</v>
      </c>
      <c r="M106" t="s">
        <v>52</v>
      </c>
      <c r="N106">
        <v>105</v>
      </c>
      <c r="P106" t="s">
        <v>161</v>
      </c>
      <c r="Q106" t="s">
        <v>531</v>
      </c>
      <c r="R106" t="s">
        <v>532</v>
      </c>
    </row>
    <row r="107" spans="1:18" hidden="1" x14ac:dyDescent="0.3">
      <c r="A107" t="s">
        <v>533</v>
      </c>
      <c r="B107" t="s">
        <v>534</v>
      </c>
      <c r="C107" s="1" t="str">
        <f t="shared" si="16"/>
        <v>21:0814</v>
      </c>
      <c r="D107" s="1" t="str">
        <f t="shared" si="20"/>
        <v>21:0249</v>
      </c>
      <c r="E107" t="s">
        <v>535</v>
      </c>
      <c r="F107" t="s">
        <v>536</v>
      </c>
      <c r="H107">
        <v>65.897485200000006</v>
      </c>
      <c r="I107">
        <v>-136.4559764</v>
      </c>
      <c r="J107" s="1" t="str">
        <f t="shared" si="21"/>
        <v>Fluid (stream)</v>
      </c>
      <c r="K107" s="1" t="str">
        <f t="shared" si="22"/>
        <v>Untreated Water</v>
      </c>
      <c r="L107">
        <v>7</v>
      </c>
      <c r="M107" t="s">
        <v>60</v>
      </c>
      <c r="N107">
        <v>106</v>
      </c>
      <c r="P107" t="s">
        <v>537</v>
      </c>
      <c r="Q107" t="s">
        <v>538</v>
      </c>
      <c r="R107" t="s">
        <v>55</v>
      </c>
    </row>
    <row r="108" spans="1:18" hidden="1" x14ac:dyDescent="0.3">
      <c r="A108" t="s">
        <v>539</v>
      </c>
      <c r="B108" t="s">
        <v>540</v>
      </c>
      <c r="C108" s="1" t="str">
        <f t="shared" si="16"/>
        <v>21:0814</v>
      </c>
      <c r="D108" s="1" t="str">
        <f t="shared" si="20"/>
        <v>21:0249</v>
      </c>
      <c r="E108" t="s">
        <v>541</v>
      </c>
      <c r="F108" t="s">
        <v>542</v>
      </c>
      <c r="H108">
        <v>65.937793799999994</v>
      </c>
      <c r="I108">
        <v>-136.49898150000001</v>
      </c>
      <c r="J108" s="1" t="str">
        <f t="shared" si="21"/>
        <v>Fluid (stream)</v>
      </c>
      <c r="K108" s="1" t="str">
        <f t="shared" si="22"/>
        <v>Untreated Water</v>
      </c>
      <c r="L108">
        <v>7</v>
      </c>
      <c r="M108" t="s">
        <v>67</v>
      </c>
      <c r="N108">
        <v>107</v>
      </c>
      <c r="P108" t="s">
        <v>128</v>
      </c>
      <c r="Q108" t="s">
        <v>543</v>
      </c>
      <c r="R108" t="s">
        <v>532</v>
      </c>
    </row>
    <row r="109" spans="1:18" hidden="1" x14ac:dyDescent="0.3">
      <c r="A109" t="s">
        <v>544</v>
      </c>
      <c r="B109" t="s">
        <v>545</v>
      </c>
      <c r="C109" s="1" t="str">
        <f t="shared" si="16"/>
        <v>21:0814</v>
      </c>
      <c r="D109" s="1" t="str">
        <f t="shared" si="20"/>
        <v>21:0249</v>
      </c>
      <c r="E109" t="s">
        <v>546</v>
      </c>
      <c r="F109" t="s">
        <v>547</v>
      </c>
      <c r="H109">
        <v>65.898754499999995</v>
      </c>
      <c r="I109">
        <v>-136.4393881</v>
      </c>
      <c r="J109" s="1" t="str">
        <f t="shared" si="21"/>
        <v>Fluid (stream)</v>
      </c>
      <c r="K109" s="1" t="str">
        <f t="shared" si="22"/>
        <v>Untreated Water</v>
      </c>
      <c r="L109">
        <v>7</v>
      </c>
      <c r="M109" t="s">
        <v>74</v>
      </c>
      <c r="N109">
        <v>108</v>
      </c>
      <c r="P109" t="s">
        <v>53</v>
      </c>
      <c r="Q109" t="s">
        <v>548</v>
      </c>
      <c r="R109" t="s">
        <v>55</v>
      </c>
    </row>
    <row r="110" spans="1:18" hidden="1" x14ac:dyDescent="0.3">
      <c r="A110" t="s">
        <v>549</v>
      </c>
      <c r="B110" t="s">
        <v>550</v>
      </c>
      <c r="C110" s="1" t="str">
        <f t="shared" si="16"/>
        <v>21:0814</v>
      </c>
      <c r="D110" s="1" t="str">
        <f t="shared" si="20"/>
        <v>21:0249</v>
      </c>
      <c r="E110" t="s">
        <v>551</v>
      </c>
      <c r="F110" t="s">
        <v>552</v>
      </c>
      <c r="H110">
        <v>65.893604600000003</v>
      </c>
      <c r="I110">
        <v>-136.36059969999999</v>
      </c>
      <c r="J110" s="1" t="str">
        <f t="shared" si="21"/>
        <v>Fluid (stream)</v>
      </c>
      <c r="K110" s="1" t="str">
        <f t="shared" si="22"/>
        <v>Untreated Water</v>
      </c>
      <c r="L110">
        <v>7</v>
      </c>
      <c r="M110" t="s">
        <v>81</v>
      </c>
      <c r="N110">
        <v>109</v>
      </c>
      <c r="P110" t="s">
        <v>553</v>
      </c>
      <c r="Q110" t="s">
        <v>517</v>
      </c>
      <c r="R110" t="s">
        <v>55</v>
      </c>
    </row>
    <row r="111" spans="1:18" hidden="1" x14ac:dyDescent="0.3">
      <c r="A111" t="s">
        <v>554</v>
      </c>
      <c r="B111" t="s">
        <v>555</v>
      </c>
      <c r="C111" s="1" t="str">
        <f t="shared" si="16"/>
        <v>21:0814</v>
      </c>
      <c r="D111" s="1" t="str">
        <f t="shared" si="20"/>
        <v>21:0249</v>
      </c>
      <c r="E111" t="s">
        <v>556</v>
      </c>
      <c r="F111" t="s">
        <v>557</v>
      </c>
      <c r="H111">
        <v>65.896694600000004</v>
      </c>
      <c r="I111">
        <v>-136.362212</v>
      </c>
      <c r="J111" s="1" t="str">
        <f t="shared" si="21"/>
        <v>Fluid (stream)</v>
      </c>
      <c r="K111" s="1" t="str">
        <f t="shared" si="22"/>
        <v>Untreated Water</v>
      </c>
      <c r="L111">
        <v>7</v>
      </c>
      <c r="M111" t="s">
        <v>95</v>
      </c>
      <c r="N111">
        <v>110</v>
      </c>
      <c r="P111" t="s">
        <v>558</v>
      </c>
      <c r="Q111" t="s">
        <v>54</v>
      </c>
      <c r="R111" t="s">
        <v>55</v>
      </c>
    </row>
    <row r="112" spans="1:18" hidden="1" x14ac:dyDescent="0.3">
      <c r="A112" t="s">
        <v>559</v>
      </c>
      <c r="B112" t="s">
        <v>560</v>
      </c>
      <c r="C112" s="1" t="str">
        <f t="shared" si="16"/>
        <v>21:0814</v>
      </c>
      <c r="D112" s="1" t="str">
        <f t="shared" si="20"/>
        <v>21:0249</v>
      </c>
      <c r="E112" t="s">
        <v>561</v>
      </c>
      <c r="F112" t="s">
        <v>562</v>
      </c>
      <c r="H112">
        <v>65.886377600000003</v>
      </c>
      <c r="I112">
        <v>-136.19045120000001</v>
      </c>
      <c r="J112" s="1" t="str">
        <f t="shared" si="21"/>
        <v>Fluid (stream)</v>
      </c>
      <c r="K112" s="1" t="str">
        <f t="shared" si="22"/>
        <v>Untreated Water</v>
      </c>
      <c r="L112">
        <v>7</v>
      </c>
      <c r="M112" t="s">
        <v>101</v>
      </c>
      <c r="N112">
        <v>111</v>
      </c>
      <c r="P112" t="s">
        <v>167</v>
      </c>
      <c r="Q112" t="s">
        <v>46</v>
      </c>
      <c r="R112" t="s">
        <v>55</v>
      </c>
    </row>
    <row r="113" spans="1:18" hidden="1" x14ac:dyDescent="0.3">
      <c r="A113" t="s">
        <v>563</v>
      </c>
      <c r="B113" t="s">
        <v>564</v>
      </c>
      <c r="C113" s="1" t="str">
        <f t="shared" si="16"/>
        <v>21:0814</v>
      </c>
      <c r="D113" s="1" t="str">
        <f t="shared" si="20"/>
        <v>21:0249</v>
      </c>
      <c r="E113" t="s">
        <v>565</v>
      </c>
      <c r="F113" t="s">
        <v>566</v>
      </c>
      <c r="H113">
        <v>65.891194200000001</v>
      </c>
      <c r="I113">
        <v>-136.31904209999999</v>
      </c>
      <c r="J113" s="1" t="str">
        <f t="shared" si="21"/>
        <v>Fluid (stream)</v>
      </c>
      <c r="K113" s="1" t="str">
        <f t="shared" si="22"/>
        <v>Untreated Water</v>
      </c>
      <c r="L113">
        <v>7</v>
      </c>
      <c r="M113" t="s">
        <v>107</v>
      </c>
      <c r="N113">
        <v>112</v>
      </c>
      <c r="P113" t="s">
        <v>553</v>
      </c>
      <c r="Q113" t="s">
        <v>62</v>
      </c>
      <c r="R113" t="s">
        <v>55</v>
      </c>
    </row>
    <row r="114" spans="1:18" hidden="1" x14ac:dyDescent="0.3">
      <c r="A114" t="s">
        <v>567</v>
      </c>
      <c r="B114" t="s">
        <v>568</v>
      </c>
      <c r="C114" s="1" t="str">
        <f t="shared" si="16"/>
        <v>21:0814</v>
      </c>
      <c r="D114" s="1" t="str">
        <f t="shared" si="20"/>
        <v>21:0249</v>
      </c>
      <c r="E114" t="s">
        <v>569</v>
      </c>
      <c r="F114" t="s">
        <v>570</v>
      </c>
      <c r="H114">
        <v>65.950205100000005</v>
      </c>
      <c r="I114">
        <v>-136.1185543</v>
      </c>
      <c r="J114" s="1" t="str">
        <f t="shared" si="21"/>
        <v>Fluid (stream)</v>
      </c>
      <c r="K114" s="1" t="str">
        <f t="shared" si="22"/>
        <v>Untreated Water</v>
      </c>
      <c r="L114">
        <v>7</v>
      </c>
      <c r="M114" t="s">
        <v>114</v>
      </c>
      <c r="N114">
        <v>113</v>
      </c>
      <c r="P114" t="s">
        <v>45</v>
      </c>
      <c r="Q114" t="s">
        <v>236</v>
      </c>
      <c r="R114" t="s">
        <v>195</v>
      </c>
    </row>
    <row r="115" spans="1:18" hidden="1" x14ac:dyDescent="0.3">
      <c r="A115" t="s">
        <v>571</v>
      </c>
      <c r="B115" t="s">
        <v>572</v>
      </c>
      <c r="C115" s="1" t="str">
        <f t="shared" si="16"/>
        <v>21:0814</v>
      </c>
      <c r="D115" s="1" t="str">
        <f t="shared" si="20"/>
        <v>21:0249</v>
      </c>
      <c r="E115" t="s">
        <v>573</v>
      </c>
      <c r="F115" t="s">
        <v>574</v>
      </c>
      <c r="H115">
        <v>65.908698200000003</v>
      </c>
      <c r="I115">
        <v>-136.01365329999999</v>
      </c>
      <c r="J115" s="1" t="str">
        <f t="shared" si="21"/>
        <v>Fluid (stream)</v>
      </c>
      <c r="K115" s="1" t="str">
        <f t="shared" si="22"/>
        <v>Untreated Water</v>
      </c>
      <c r="L115">
        <v>7</v>
      </c>
      <c r="M115" t="s">
        <v>121</v>
      </c>
      <c r="N115">
        <v>114</v>
      </c>
      <c r="P115" t="s">
        <v>414</v>
      </c>
      <c r="Q115" t="s">
        <v>54</v>
      </c>
      <c r="R115" t="s">
        <v>55</v>
      </c>
    </row>
    <row r="116" spans="1:18" hidden="1" x14ac:dyDescent="0.3">
      <c r="A116" t="s">
        <v>575</v>
      </c>
      <c r="B116" t="s">
        <v>576</v>
      </c>
      <c r="C116" s="1" t="str">
        <f t="shared" si="16"/>
        <v>21:0814</v>
      </c>
      <c r="D116" s="1" t="str">
        <f t="shared" si="20"/>
        <v>21:0249</v>
      </c>
      <c r="E116" t="s">
        <v>577</v>
      </c>
      <c r="F116" t="s">
        <v>578</v>
      </c>
      <c r="H116">
        <v>65.992148599999993</v>
      </c>
      <c r="I116">
        <v>-136.10796690000001</v>
      </c>
      <c r="J116" s="1" t="str">
        <f t="shared" si="21"/>
        <v>Fluid (stream)</v>
      </c>
      <c r="K116" s="1" t="str">
        <f t="shared" si="22"/>
        <v>Untreated Water</v>
      </c>
      <c r="L116">
        <v>7</v>
      </c>
      <c r="M116" t="s">
        <v>127</v>
      </c>
      <c r="N116">
        <v>115</v>
      </c>
      <c r="P116" t="s">
        <v>182</v>
      </c>
      <c r="Q116" t="s">
        <v>579</v>
      </c>
      <c r="R116" t="s">
        <v>55</v>
      </c>
    </row>
    <row r="117" spans="1:18" hidden="1" x14ac:dyDescent="0.3">
      <c r="A117" t="s">
        <v>580</v>
      </c>
      <c r="B117" t="s">
        <v>581</v>
      </c>
      <c r="C117" s="1" t="str">
        <f t="shared" si="16"/>
        <v>21:0814</v>
      </c>
      <c r="D117" s="1" t="str">
        <f>HYPERLINK("http://geochem.nrcan.gc.ca/cdogs/content/svy/svy_e.htm", "")</f>
        <v/>
      </c>
      <c r="G117" s="1" t="str">
        <f>HYPERLINK("http://geochem.nrcan.gc.ca/cdogs/content/cr_/cr_00264_e.htm", "264")</f>
        <v>264</v>
      </c>
      <c r="J117" t="s">
        <v>85</v>
      </c>
      <c r="K117" t="s">
        <v>86</v>
      </c>
      <c r="L117">
        <v>7</v>
      </c>
      <c r="M117" t="s">
        <v>87</v>
      </c>
      <c r="N117">
        <v>116</v>
      </c>
      <c r="P117" t="s">
        <v>75</v>
      </c>
      <c r="Q117" t="s">
        <v>31</v>
      </c>
      <c r="R117" t="s">
        <v>151</v>
      </c>
    </row>
    <row r="118" spans="1:18" hidden="1" x14ac:dyDescent="0.3">
      <c r="A118" t="s">
        <v>582</v>
      </c>
      <c r="B118" t="s">
        <v>583</v>
      </c>
      <c r="C118" s="1" t="str">
        <f t="shared" si="16"/>
        <v>21:0814</v>
      </c>
      <c r="D118" s="1" t="str">
        <f>HYPERLINK("http://geochem.nrcan.gc.ca/cdogs/content/svy/svy210249_e.htm", "21:0249")</f>
        <v>21:0249</v>
      </c>
      <c r="E118" t="s">
        <v>584</v>
      </c>
      <c r="F118" t="s">
        <v>585</v>
      </c>
      <c r="H118">
        <v>65.924149</v>
      </c>
      <c r="I118">
        <v>-136.08834909999999</v>
      </c>
      <c r="J118" s="1" t="str">
        <f>HYPERLINK("http://geochem.nrcan.gc.ca/cdogs/content/kwd/kwd020018_e.htm", "Fluid (stream)")</f>
        <v>Fluid (stream)</v>
      </c>
      <c r="K118" s="1" t="str">
        <f>HYPERLINK("http://geochem.nrcan.gc.ca/cdogs/content/kwd/kwd080007_e.htm", "Untreated Water")</f>
        <v>Untreated Water</v>
      </c>
      <c r="L118">
        <v>7</v>
      </c>
      <c r="M118" t="s">
        <v>133</v>
      </c>
      <c r="N118">
        <v>117</v>
      </c>
      <c r="P118" t="s">
        <v>82</v>
      </c>
      <c r="Q118" t="s">
        <v>146</v>
      </c>
      <c r="R118" t="s">
        <v>168</v>
      </c>
    </row>
    <row r="119" spans="1:18" hidden="1" x14ac:dyDescent="0.3">
      <c r="A119" t="s">
        <v>586</v>
      </c>
      <c r="B119" t="s">
        <v>587</v>
      </c>
      <c r="C119" s="1" t="str">
        <f t="shared" si="16"/>
        <v>21:0814</v>
      </c>
      <c r="D119" s="1" t="str">
        <f>HYPERLINK("http://geochem.nrcan.gc.ca/cdogs/content/svy/svy210249_e.htm", "21:0249")</f>
        <v>21:0249</v>
      </c>
      <c r="E119" t="s">
        <v>588</v>
      </c>
      <c r="F119" t="s">
        <v>589</v>
      </c>
      <c r="H119">
        <v>65.925339100000002</v>
      </c>
      <c r="I119">
        <v>-136.085126</v>
      </c>
      <c r="J119" s="1" t="str">
        <f>HYPERLINK("http://geochem.nrcan.gc.ca/cdogs/content/kwd/kwd020018_e.htm", "Fluid (stream)")</f>
        <v>Fluid (stream)</v>
      </c>
      <c r="K119" s="1" t="str">
        <f>HYPERLINK("http://geochem.nrcan.gc.ca/cdogs/content/kwd/kwd080007_e.htm", "Untreated Water")</f>
        <v>Untreated Water</v>
      </c>
      <c r="L119">
        <v>7</v>
      </c>
      <c r="M119" t="s">
        <v>139</v>
      </c>
      <c r="N119">
        <v>118</v>
      </c>
      <c r="P119" t="s">
        <v>134</v>
      </c>
      <c r="Q119" t="s">
        <v>579</v>
      </c>
      <c r="R119" t="s">
        <v>55</v>
      </c>
    </row>
    <row r="120" spans="1:18" hidden="1" x14ac:dyDescent="0.3">
      <c r="A120" t="s">
        <v>590</v>
      </c>
      <c r="B120" t="s">
        <v>591</v>
      </c>
      <c r="C120" s="1" t="str">
        <f t="shared" si="16"/>
        <v>21:0814</v>
      </c>
      <c r="D120" s="1" t="str">
        <f>HYPERLINK("http://geochem.nrcan.gc.ca/cdogs/content/svy/svy210249_e.htm", "21:0249")</f>
        <v>21:0249</v>
      </c>
      <c r="E120" t="s">
        <v>592</v>
      </c>
      <c r="F120" t="s">
        <v>593</v>
      </c>
      <c r="H120">
        <v>65.9401905</v>
      </c>
      <c r="I120">
        <v>-136.13453910000001</v>
      </c>
      <c r="J120" s="1" t="str">
        <f>HYPERLINK("http://geochem.nrcan.gc.ca/cdogs/content/kwd/kwd020018_e.htm", "Fluid (stream)")</f>
        <v>Fluid (stream)</v>
      </c>
      <c r="K120" s="1" t="str">
        <f>HYPERLINK("http://geochem.nrcan.gc.ca/cdogs/content/kwd/kwd080007_e.htm", "Untreated Water")</f>
        <v>Untreated Water</v>
      </c>
      <c r="L120">
        <v>7</v>
      </c>
      <c r="M120" t="s">
        <v>241</v>
      </c>
      <c r="N120">
        <v>119</v>
      </c>
      <c r="P120" t="s">
        <v>23</v>
      </c>
      <c r="Q120" t="s">
        <v>236</v>
      </c>
      <c r="R120" t="s">
        <v>55</v>
      </c>
    </row>
    <row r="121" spans="1:18" hidden="1" x14ac:dyDescent="0.3">
      <c r="A121" t="s">
        <v>594</v>
      </c>
      <c r="B121" t="s">
        <v>595</v>
      </c>
      <c r="C121" s="1" t="str">
        <f t="shared" si="16"/>
        <v>21:0814</v>
      </c>
      <c r="D121" s="1" t="str">
        <f>HYPERLINK("http://geochem.nrcan.gc.ca/cdogs/content/svy/svy210249_e.htm", "21:0249")</f>
        <v>21:0249</v>
      </c>
      <c r="E121" t="s">
        <v>596</v>
      </c>
      <c r="F121" t="s">
        <v>597</v>
      </c>
      <c r="H121">
        <v>65.964958699999997</v>
      </c>
      <c r="I121">
        <v>-136.16169360000001</v>
      </c>
      <c r="J121" s="1" t="str">
        <f>HYPERLINK("http://geochem.nrcan.gc.ca/cdogs/content/kwd/kwd020018_e.htm", "Fluid (stream)")</f>
        <v>Fluid (stream)</v>
      </c>
      <c r="K121" s="1" t="str">
        <f>HYPERLINK("http://geochem.nrcan.gc.ca/cdogs/content/kwd/kwd080007_e.htm", "Untreated Water")</f>
        <v>Untreated Water</v>
      </c>
      <c r="L121">
        <v>8</v>
      </c>
      <c r="M121" t="s">
        <v>22</v>
      </c>
      <c r="N121">
        <v>120</v>
      </c>
      <c r="P121" t="s">
        <v>598</v>
      </c>
      <c r="Q121" t="s">
        <v>548</v>
      </c>
      <c r="R121" t="s">
        <v>599</v>
      </c>
    </row>
    <row r="122" spans="1:18" hidden="1" x14ac:dyDescent="0.3">
      <c r="A122" t="s">
        <v>600</v>
      </c>
      <c r="B122" t="s">
        <v>601</v>
      </c>
      <c r="C122" s="1" t="str">
        <f t="shared" si="16"/>
        <v>21:0814</v>
      </c>
      <c r="D122" s="1" t="str">
        <f>HYPERLINK("http://geochem.nrcan.gc.ca/cdogs/content/svy/svy210249_e.htm", "21:0249")</f>
        <v>21:0249</v>
      </c>
      <c r="E122" t="s">
        <v>596</v>
      </c>
      <c r="F122" t="s">
        <v>602</v>
      </c>
      <c r="H122">
        <v>65.964958699999997</v>
      </c>
      <c r="I122">
        <v>-136.16169360000001</v>
      </c>
      <c r="J122" s="1" t="str">
        <f>HYPERLINK("http://geochem.nrcan.gc.ca/cdogs/content/kwd/kwd020018_e.htm", "Fluid (stream)")</f>
        <v>Fluid (stream)</v>
      </c>
      <c r="K122" s="1" t="str">
        <f>HYPERLINK("http://geochem.nrcan.gc.ca/cdogs/content/kwd/kwd080007_e.htm", "Untreated Water")</f>
        <v>Untreated Water</v>
      </c>
      <c r="L122">
        <v>8</v>
      </c>
      <c r="M122" t="s">
        <v>29</v>
      </c>
      <c r="N122">
        <v>121</v>
      </c>
      <c r="P122" t="s">
        <v>294</v>
      </c>
      <c r="Q122" t="s">
        <v>603</v>
      </c>
      <c r="R122" t="s">
        <v>183</v>
      </c>
    </row>
    <row r="123" spans="1:18" hidden="1" x14ac:dyDescent="0.3">
      <c r="A123" t="s">
        <v>604</v>
      </c>
      <c r="B123" t="s">
        <v>605</v>
      </c>
      <c r="C123" s="1" t="str">
        <f t="shared" si="16"/>
        <v>21:0814</v>
      </c>
      <c r="D123" s="1" t="str">
        <f>HYPERLINK("http://geochem.nrcan.gc.ca/cdogs/content/svy/svy_e.htm", "")</f>
        <v/>
      </c>
      <c r="G123" s="1" t="str">
        <f>HYPERLINK("http://geochem.nrcan.gc.ca/cdogs/content/cr_/cr_00266_e.htm", "266")</f>
        <v>266</v>
      </c>
      <c r="J123" t="s">
        <v>85</v>
      </c>
      <c r="K123" t="s">
        <v>86</v>
      </c>
      <c r="L123">
        <v>8</v>
      </c>
      <c r="M123" t="s">
        <v>87</v>
      </c>
      <c r="N123">
        <v>122</v>
      </c>
      <c r="P123" t="s">
        <v>128</v>
      </c>
      <c r="Q123" t="s">
        <v>38</v>
      </c>
      <c r="R123" t="s">
        <v>183</v>
      </c>
    </row>
    <row r="124" spans="1:18" hidden="1" x14ac:dyDescent="0.3">
      <c r="A124" t="s">
        <v>606</v>
      </c>
      <c r="B124" t="s">
        <v>607</v>
      </c>
      <c r="C124" s="1" t="str">
        <f t="shared" si="16"/>
        <v>21:0814</v>
      </c>
      <c r="D124" s="1" t="str">
        <f t="shared" ref="D124:D142" si="23">HYPERLINK("http://geochem.nrcan.gc.ca/cdogs/content/svy/svy210249_e.htm", "21:0249")</f>
        <v>21:0249</v>
      </c>
      <c r="E124" t="s">
        <v>608</v>
      </c>
      <c r="F124" t="s">
        <v>609</v>
      </c>
      <c r="H124">
        <v>65.970289899999997</v>
      </c>
      <c r="I124">
        <v>-136.2150029</v>
      </c>
      <c r="J124" s="1" t="str">
        <f t="shared" ref="J124:J142" si="24">HYPERLINK("http://geochem.nrcan.gc.ca/cdogs/content/kwd/kwd020018_e.htm", "Fluid (stream)")</f>
        <v>Fluid (stream)</v>
      </c>
      <c r="K124" s="1" t="str">
        <f t="shared" ref="K124:K142" si="25">HYPERLINK("http://geochem.nrcan.gc.ca/cdogs/content/kwd/kwd080007_e.htm", "Untreated Water")</f>
        <v>Untreated Water</v>
      </c>
      <c r="L124">
        <v>8</v>
      </c>
      <c r="M124" t="s">
        <v>36</v>
      </c>
      <c r="N124">
        <v>123</v>
      </c>
      <c r="P124" t="s">
        <v>68</v>
      </c>
      <c r="Q124" t="s">
        <v>310</v>
      </c>
      <c r="R124" t="s">
        <v>55</v>
      </c>
    </row>
    <row r="125" spans="1:18" hidden="1" x14ac:dyDescent="0.3">
      <c r="A125" t="s">
        <v>610</v>
      </c>
      <c r="B125" t="s">
        <v>611</v>
      </c>
      <c r="C125" s="1" t="str">
        <f t="shared" si="16"/>
        <v>21:0814</v>
      </c>
      <c r="D125" s="1" t="str">
        <f t="shared" si="23"/>
        <v>21:0249</v>
      </c>
      <c r="E125" t="s">
        <v>612</v>
      </c>
      <c r="F125" t="s">
        <v>613</v>
      </c>
      <c r="H125">
        <v>65.985726400000004</v>
      </c>
      <c r="I125">
        <v>-136.21456910000001</v>
      </c>
      <c r="J125" s="1" t="str">
        <f t="shared" si="24"/>
        <v>Fluid (stream)</v>
      </c>
      <c r="K125" s="1" t="str">
        <f t="shared" si="25"/>
        <v>Untreated Water</v>
      </c>
      <c r="L125">
        <v>8</v>
      </c>
      <c r="M125" t="s">
        <v>44</v>
      </c>
      <c r="N125">
        <v>124</v>
      </c>
      <c r="P125" t="s">
        <v>558</v>
      </c>
      <c r="Q125" t="s">
        <v>38</v>
      </c>
      <c r="R125" t="s">
        <v>55</v>
      </c>
    </row>
    <row r="126" spans="1:18" hidden="1" x14ac:dyDescent="0.3">
      <c r="A126" t="s">
        <v>614</v>
      </c>
      <c r="B126" t="s">
        <v>615</v>
      </c>
      <c r="C126" s="1" t="str">
        <f t="shared" si="16"/>
        <v>21:0814</v>
      </c>
      <c r="D126" s="1" t="str">
        <f t="shared" si="23"/>
        <v>21:0249</v>
      </c>
      <c r="E126" t="s">
        <v>616</v>
      </c>
      <c r="F126" t="s">
        <v>617</v>
      </c>
      <c r="H126">
        <v>66.040862700000005</v>
      </c>
      <c r="I126">
        <v>-136.48080089999999</v>
      </c>
      <c r="J126" s="1" t="str">
        <f t="shared" si="24"/>
        <v>Fluid (stream)</v>
      </c>
      <c r="K126" s="1" t="str">
        <f t="shared" si="25"/>
        <v>Untreated Water</v>
      </c>
      <c r="L126">
        <v>9</v>
      </c>
      <c r="M126" t="s">
        <v>22</v>
      </c>
      <c r="N126">
        <v>125</v>
      </c>
      <c r="P126" t="s">
        <v>88</v>
      </c>
      <c r="Q126" t="s">
        <v>38</v>
      </c>
      <c r="R126" t="s">
        <v>55</v>
      </c>
    </row>
    <row r="127" spans="1:18" hidden="1" x14ac:dyDescent="0.3">
      <c r="A127" t="s">
        <v>618</v>
      </c>
      <c r="B127" t="s">
        <v>619</v>
      </c>
      <c r="C127" s="1" t="str">
        <f t="shared" si="16"/>
        <v>21:0814</v>
      </c>
      <c r="D127" s="1" t="str">
        <f t="shared" si="23"/>
        <v>21:0249</v>
      </c>
      <c r="E127" t="s">
        <v>616</v>
      </c>
      <c r="F127" t="s">
        <v>620</v>
      </c>
      <c r="H127">
        <v>66.040862700000005</v>
      </c>
      <c r="I127">
        <v>-136.48080089999999</v>
      </c>
      <c r="J127" s="1" t="str">
        <f t="shared" si="24"/>
        <v>Fluid (stream)</v>
      </c>
      <c r="K127" s="1" t="str">
        <f t="shared" si="25"/>
        <v>Untreated Water</v>
      </c>
      <c r="L127">
        <v>9</v>
      </c>
      <c r="M127" t="s">
        <v>29</v>
      </c>
      <c r="N127">
        <v>126</v>
      </c>
      <c r="P127" t="s">
        <v>88</v>
      </c>
      <c r="Q127" t="s">
        <v>38</v>
      </c>
      <c r="R127" t="s">
        <v>55</v>
      </c>
    </row>
    <row r="128" spans="1:18" hidden="1" x14ac:dyDescent="0.3">
      <c r="A128" t="s">
        <v>621</v>
      </c>
      <c r="B128" t="s">
        <v>622</v>
      </c>
      <c r="C128" s="1" t="str">
        <f t="shared" si="16"/>
        <v>21:0814</v>
      </c>
      <c r="D128" s="1" t="str">
        <f t="shared" si="23"/>
        <v>21:0249</v>
      </c>
      <c r="E128" t="s">
        <v>623</v>
      </c>
      <c r="F128" t="s">
        <v>624</v>
      </c>
      <c r="H128">
        <v>66.000837300000001</v>
      </c>
      <c r="I128">
        <v>-136.4856858</v>
      </c>
      <c r="J128" s="1" t="str">
        <f t="shared" si="24"/>
        <v>Fluid (stream)</v>
      </c>
      <c r="K128" s="1" t="str">
        <f t="shared" si="25"/>
        <v>Untreated Water</v>
      </c>
      <c r="L128">
        <v>9</v>
      </c>
      <c r="M128" t="s">
        <v>36</v>
      </c>
      <c r="N128">
        <v>127</v>
      </c>
      <c r="P128" t="s">
        <v>61</v>
      </c>
      <c r="Q128" t="s">
        <v>543</v>
      </c>
      <c r="R128" t="s">
        <v>55</v>
      </c>
    </row>
    <row r="129" spans="1:18" hidden="1" x14ac:dyDescent="0.3">
      <c r="A129" t="s">
        <v>625</v>
      </c>
      <c r="B129" t="s">
        <v>626</v>
      </c>
      <c r="C129" s="1" t="str">
        <f t="shared" si="16"/>
        <v>21:0814</v>
      </c>
      <c r="D129" s="1" t="str">
        <f t="shared" si="23"/>
        <v>21:0249</v>
      </c>
      <c r="E129" t="s">
        <v>627</v>
      </c>
      <c r="F129" t="s">
        <v>628</v>
      </c>
      <c r="H129">
        <v>66.014640700000001</v>
      </c>
      <c r="I129">
        <v>-136.12925010000001</v>
      </c>
      <c r="J129" s="1" t="str">
        <f t="shared" si="24"/>
        <v>Fluid (stream)</v>
      </c>
      <c r="K129" s="1" t="str">
        <f t="shared" si="25"/>
        <v>Untreated Water</v>
      </c>
      <c r="L129">
        <v>9</v>
      </c>
      <c r="M129" t="s">
        <v>44</v>
      </c>
      <c r="N129">
        <v>128</v>
      </c>
      <c r="P129" t="s">
        <v>45</v>
      </c>
      <c r="Q129" t="s">
        <v>62</v>
      </c>
      <c r="R129" t="s">
        <v>629</v>
      </c>
    </row>
    <row r="130" spans="1:18" hidden="1" x14ac:dyDescent="0.3">
      <c r="A130" t="s">
        <v>630</v>
      </c>
      <c r="B130" t="s">
        <v>631</v>
      </c>
      <c r="C130" s="1" t="str">
        <f t="shared" ref="C130:C193" si="26">HYPERLINK("http://geochem.nrcan.gc.ca/cdogs/content/bdl/bdl210814_e.htm", "21:0814")</f>
        <v>21:0814</v>
      </c>
      <c r="D130" s="1" t="str">
        <f t="shared" si="23"/>
        <v>21:0249</v>
      </c>
      <c r="E130" t="s">
        <v>632</v>
      </c>
      <c r="F130" t="s">
        <v>633</v>
      </c>
      <c r="H130">
        <v>66.037439899999995</v>
      </c>
      <c r="I130">
        <v>-136.20626329999999</v>
      </c>
      <c r="J130" s="1" t="str">
        <f t="shared" si="24"/>
        <v>Fluid (stream)</v>
      </c>
      <c r="K130" s="1" t="str">
        <f t="shared" si="25"/>
        <v>Untreated Water</v>
      </c>
      <c r="L130">
        <v>9</v>
      </c>
      <c r="M130" t="s">
        <v>52</v>
      </c>
      <c r="N130">
        <v>129</v>
      </c>
      <c r="P130" t="s">
        <v>634</v>
      </c>
      <c r="Q130" t="s">
        <v>635</v>
      </c>
      <c r="R130" t="s">
        <v>636</v>
      </c>
    </row>
    <row r="131" spans="1:18" hidden="1" x14ac:dyDescent="0.3">
      <c r="A131" t="s">
        <v>637</v>
      </c>
      <c r="B131" t="s">
        <v>638</v>
      </c>
      <c r="C131" s="1" t="str">
        <f t="shared" si="26"/>
        <v>21:0814</v>
      </c>
      <c r="D131" s="1" t="str">
        <f t="shared" si="23"/>
        <v>21:0249</v>
      </c>
      <c r="E131" t="s">
        <v>639</v>
      </c>
      <c r="F131" t="s">
        <v>640</v>
      </c>
      <c r="H131">
        <v>66.035921799999997</v>
      </c>
      <c r="I131">
        <v>-136.20764819999999</v>
      </c>
      <c r="J131" s="1" t="str">
        <f t="shared" si="24"/>
        <v>Fluid (stream)</v>
      </c>
      <c r="K131" s="1" t="str">
        <f t="shared" si="25"/>
        <v>Untreated Water</v>
      </c>
      <c r="L131">
        <v>9</v>
      </c>
      <c r="M131" t="s">
        <v>60</v>
      </c>
      <c r="N131">
        <v>130</v>
      </c>
      <c r="P131" t="s">
        <v>294</v>
      </c>
      <c r="Q131" t="s">
        <v>310</v>
      </c>
      <c r="R131" t="s">
        <v>324</v>
      </c>
    </row>
    <row r="132" spans="1:18" hidden="1" x14ac:dyDescent="0.3">
      <c r="A132" t="s">
        <v>641</v>
      </c>
      <c r="B132" t="s">
        <v>642</v>
      </c>
      <c r="C132" s="1" t="str">
        <f t="shared" si="26"/>
        <v>21:0814</v>
      </c>
      <c r="D132" s="1" t="str">
        <f t="shared" si="23"/>
        <v>21:0249</v>
      </c>
      <c r="E132" t="s">
        <v>643</v>
      </c>
      <c r="F132" t="s">
        <v>644</v>
      </c>
      <c r="H132">
        <v>66.062955200000005</v>
      </c>
      <c r="I132">
        <v>-136.22600550000001</v>
      </c>
      <c r="J132" s="1" t="str">
        <f t="shared" si="24"/>
        <v>Fluid (stream)</v>
      </c>
      <c r="K132" s="1" t="str">
        <f t="shared" si="25"/>
        <v>Untreated Water</v>
      </c>
      <c r="L132">
        <v>9</v>
      </c>
      <c r="M132" t="s">
        <v>67</v>
      </c>
      <c r="N132">
        <v>131</v>
      </c>
      <c r="P132" t="s">
        <v>645</v>
      </c>
      <c r="Q132" t="s">
        <v>24</v>
      </c>
      <c r="R132" t="s">
        <v>646</v>
      </c>
    </row>
    <row r="133" spans="1:18" hidden="1" x14ac:dyDescent="0.3">
      <c r="A133" t="s">
        <v>647</v>
      </c>
      <c r="B133" t="s">
        <v>648</v>
      </c>
      <c r="C133" s="1" t="str">
        <f t="shared" si="26"/>
        <v>21:0814</v>
      </c>
      <c r="D133" s="1" t="str">
        <f t="shared" si="23"/>
        <v>21:0249</v>
      </c>
      <c r="E133" t="s">
        <v>649</v>
      </c>
      <c r="F133" t="s">
        <v>650</v>
      </c>
      <c r="H133">
        <v>66.030342300000001</v>
      </c>
      <c r="I133">
        <v>-136.233439</v>
      </c>
      <c r="J133" s="1" t="str">
        <f t="shared" si="24"/>
        <v>Fluid (stream)</v>
      </c>
      <c r="K133" s="1" t="str">
        <f t="shared" si="25"/>
        <v>Untreated Water</v>
      </c>
      <c r="L133">
        <v>9</v>
      </c>
      <c r="M133" t="s">
        <v>74</v>
      </c>
      <c r="N133">
        <v>132</v>
      </c>
      <c r="P133" t="s">
        <v>188</v>
      </c>
      <c r="Q133" t="s">
        <v>24</v>
      </c>
      <c r="R133" t="s">
        <v>102</v>
      </c>
    </row>
    <row r="134" spans="1:18" hidden="1" x14ac:dyDescent="0.3">
      <c r="A134" t="s">
        <v>651</v>
      </c>
      <c r="B134" t="s">
        <v>652</v>
      </c>
      <c r="C134" s="1" t="str">
        <f t="shared" si="26"/>
        <v>21:0814</v>
      </c>
      <c r="D134" s="1" t="str">
        <f t="shared" si="23"/>
        <v>21:0249</v>
      </c>
      <c r="E134" t="s">
        <v>653</v>
      </c>
      <c r="F134" t="s">
        <v>654</v>
      </c>
      <c r="H134">
        <v>66.065225299999994</v>
      </c>
      <c r="I134">
        <v>-136.22721960000001</v>
      </c>
      <c r="J134" s="1" t="str">
        <f t="shared" si="24"/>
        <v>Fluid (stream)</v>
      </c>
      <c r="K134" s="1" t="str">
        <f t="shared" si="25"/>
        <v>Untreated Water</v>
      </c>
      <c r="L134">
        <v>9</v>
      </c>
      <c r="M134" t="s">
        <v>81</v>
      </c>
      <c r="N134">
        <v>133</v>
      </c>
      <c r="P134" t="s">
        <v>161</v>
      </c>
      <c r="Q134" t="s">
        <v>24</v>
      </c>
      <c r="R134" t="s">
        <v>655</v>
      </c>
    </row>
    <row r="135" spans="1:18" hidden="1" x14ac:dyDescent="0.3">
      <c r="A135" t="s">
        <v>656</v>
      </c>
      <c r="B135" t="s">
        <v>657</v>
      </c>
      <c r="C135" s="1" t="str">
        <f t="shared" si="26"/>
        <v>21:0814</v>
      </c>
      <c r="D135" s="1" t="str">
        <f t="shared" si="23"/>
        <v>21:0249</v>
      </c>
      <c r="E135" t="s">
        <v>658</v>
      </c>
      <c r="F135" t="s">
        <v>659</v>
      </c>
      <c r="H135">
        <v>66.101216600000001</v>
      </c>
      <c r="I135">
        <v>-136.20541679999999</v>
      </c>
      <c r="J135" s="1" t="str">
        <f t="shared" si="24"/>
        <v>Fluid (stream)</v>
      </c>
      <c r="K135" s="1" t="str">
        <f t="shared" si="25"/>
        <v>Untreated Water</v>
      </c>
      <c r="L135">
        <v>9</v>
      </c>
      <c r="M135" t="s">
        <v>95</v>
      </c>
      <c r="N135">
        <v>134</v>
      </c>
      <c r="P135" t="s">
        <v>115</v>
      </c>
      <c r="Q135" t="s">
        <v>24</v>
      </c>
      <c r="R135" t="s">
        <v>629</v>
      </c>
    </row>
    <row r="136" spans="1:18" hidden="1" x14ac:dyDescent="0.3">
      <c r="A136" t="s">
        <v>660</v>
      </c>
      <c r="B136" t="s">
        <v>661</v>
      </c>
      <c r="C136" s="1" t="str">
        <f t="shared" si="26"/>
        <v>21:0814</v>
      </c>
      <c r="D136" s="1" t="str">
        <f t="shared" si="23"/>
        <v>21:0249</v>
      </c>
      <c r="E136" t="s">
        <v>662</v>
      </c>
      <c r="F136" t="s">
        <v>663</v>
      </c>
      <c r="H136">
        <v>66.047014300000001</v>
      </c>
      <c r="I136">
        <v>-136.03328590000001</v>
      </c>
      <c r="J136" s="1" t="str">
        <f t="shared" si="24"/>
        <v>Fluid (stream)</v>
      </c>
      <c r="K136" s="1" t="str">
        <f t="shared" si="25"/>
        <v>Untreated Water</v>
      </c>
      <c r="L136">
        <v>9</v>
      </c>
      <c r="M136" t="s">
        <v>101</v>
      </c>
      <c r="N136">
        <v>135</v>
      </c>
      <c r="P136" t="s">
        <v>414</v>
      </c>
      <c r="Q136" t="s">
        <v>24</v>
      </c>
      <c r="R136" t="s">
        <v>141</v>
      </c>
    </row>
    <row r="137" spans="1:18" hidden="1" x14ac:dyDescent="0.3">
      <c r="A137" t="s">
        <v>664</v>
      </c>
      <c r="B137" t="s">
        <v>665</v>
      </c>
      <c r="C137" s="1" t="str">
        <f t="shared" si="26"/>
        <v>21:0814</v>
      </c>
      <c r="D137" s="1" t="str">
        <f t="shared" si="23"/>
        <v>21:0249</v>
      </c>
      <c r="E137" t="s">
        <v>666</v>
      </c>
      <c r="F137" t="s">
        <v>667</v>
      </c>
      <c r="H137">
        <v>66.126805599999997</v>
      </c>
      <c r="I137">
        <v>-136.3593276</v>
      </c>
      <c r="J137" s="1" t="str">
        <f t="shared" si="24"/>
        <v>Fluid (stream)</v>
      </c>
      <c r="K137" s="1" t="str">
        <f t="shared" si="25"/>
        <v>Untreated Water</v>
      </c>
      <c r="L137">
        <v>9</v>
      </c>
      <c r="M137" t="s">
        <v>107</v>
      </c>
      <c r="N137">
        <v>136</v>
      </c>
      <c r="P137" t="s">
        <v>294</v>
      </c>
      <c r="Q137" t="s">
        <v>24</v>
      </c>
      <c r="R137" t="s">
        <v>668</v>
      </c>
    </row>
    <row r="138" spans="1:18" hidden="1" x14ac:dyDescent="0.3">
      <c r="A138" t="s">
        <v>669</v>
      </c>
      <c r="B138" t="s">
        <v>670</v>
      </c>
      <c r="C138" s="1" t="str">
        <f t="shared" si="26"/>
        <v>21:0814</v>
      </c>
      <c r="D138" s="1" t="str">
        <f t="shared" si="23"/>
        <v>21:0249</v>
      </c>
      <c r="E138" t="s">
        <v>671</v>
      </c>
      <c r="F138" t="s">
        <v>672</v>
      </c>
      <c r="H138">
        <v>66.099218800000003</v>
      </c>
      <c r="I138">
        <v>-136.4184923</v>
      </c>
      <c r="J138" s="1" t="str">
        <f t="shared" si="24"/>
        <v>Fluid (stream)</v>
      </c>
      <c r="K138" s="1" t="str">
        <f t="shared" si="25"/>
        <v>Untreated Water</v>
      </c>
      <c r="L138">
        <v>9</v>
      </c>
      <c r="M138" t="s">
        <v>114</v>
      </c>
      <c r="N138">
        <v>137</v>
      </c>
      <c r="P138" t="s">
        <v>37</v>
      </c>
      <c r="Q138" t="s">
        <v>46</v>
      </c>
      <c r="R138" t="s">
        <v>183</v>
      </c>
    </row>
    <row r="139" spans="1:18" hidden="1" x14ac:dyDescent="0.3">
      <c r="A139" t="s">
        <v>673</v>
      </c>
      <c r="B139" t="s">
        <v>674</v>
      </c>
      <c r="C139" s="1" t="str">
        <f t="shared" si="26"/>
        <v>21:0814</v>
      </c>
      <c r="D139" s="1" t="str">
        <f t="shared" si="23"/>
        <v>21:0249</v>
      </c>
      <c r="E139" t="s">
        <v>675</v>
      </c>
      <c r="F139" t="s">
        <v>676</v>
      </c>
      <c r="H139">
        <v>66.054459899999998</v>
      </c>
      <c r="I139">
        <v>-136.3829178</v>
      </c>
      <c r="J139" s="1" t="str">
        <f t="shared" si="24"/>
        <v>Fluid (stream)</v>
      </c>
      <c r="K139" s="1" t="str">
        <f t="shared" si="25"/>
        <v>Untreated Water</v>
      </c>
      <c r="L139">
        <v>9</v>
      </c>
      <c r="M139" t="s">
        <v>121</v>
      </c>
      <c r="N139">
        <v>138</v>
      </c>
      <c r="P139" t="s">
        <v>88</v>
      </c>
      <c r="Q139" t="s">
        <v>257</v>
      </c>
      <c r="R139" t="s">
        <v>55</v>
      </c>
    </row>
    <row r="140" spans="1:18" hidden="1" x14ac:dyDescent="0.3">
      <c r="A140" t="s">
        <v>677</v>
      </c>
      <c r="B140" t="s">
        <v>678</v>
      </c>
      <c r="C140" s="1" t="str">
        <f t="shared" si="26"/>
        <v>21:0814</v>
      </c>
      <c r="D140" s="1" t="str">
        <f t="shared" si="23"/>
        <v>21:0249</v>
      </c>
      <c r="E140" t="s">
        <v>679</v>
      </c>
      <c r="F140" t="s">
        <v>680</v>
      </c>
      <c r="H140">
        <v>66.056691999999998</v>
      </c>
      <c r="I140">
        <v>-136.38111789999999</v>
      </c>
      <c r="J140" s="1" t="str">
        <f t="shared" si="24"/>
        <v>Fluid (stream)</v>
      </c>
      <c r="K140" s="1" t="str">
        <f t="shared" si="25"/>
        <v>Untreated Water</v>
      </c>
      <c r="L140">
        <v>9</v>
      </c>
      <c r="M140" t="s">
        <v>127</v>
      </c>
      <c r="N140">
        <v>139</v>
      </c>
      <c r="P140" t="s">
        <v>681</v>
      </c>
      <c r="Q140" t="s">
        <v>236</v>
      </c>
      <c r="R140" t="s">
        <v>55</v>
      </c>
    </row>
    <row r="141" spans="1:18" hidden="1" x14ac:dyDescent="0.3">
      <c r="A141" t="s">
        <v>682</v>
      </c>
      <c r="B141" t="s">
        <v>683</v>
      </c>
      <c r="C141" s="1" t="str">
        <f t="shared" si="26"/>
        <v>21:0814</v>
      </c>
      <c r="D141" s="1" t="str">
        <f t="shared" si="23"/>
        <v>21:0249</v>
      </c>
      <c r="E141" t="s">
        <v>684</v>
      </c>
      <c r="F141" t="s">
        <v>685</v>
      </c>
      <c r="H141">
        <v>66.013324100000006</v>
      </c>
      <c r="I141">
        <v>-136.28149680000001</v>
      </c>
      <c r="J141" s="1" t="str">
        <f t="shared" si="24"/>
        <v>Fluid (stream)</v>
      </c>
      <c r="K141" s="1" t="str">
        <f t="shared" si="25"/>
        <v>Untreated Water</v>
      </c>
      <c r="L141">
        <v>9</v>
      </c>
      <c r="M141" t="s">
        <v>133</v>
      </c>
      <c r="N141">
        <v>140</v>
      </c>
      <c r="P141" t="s">
        <v>686</v>
      </c>
      <c r="Q141" t="s">
        <v>38</v>
      </c>
      <c r="R141" t="s">
        <v>687</v>
      </c>
    </row>
    <row r="142" spans="1:18" hidden="1" x14ac:dyDescent="0.3">
      <c r="A142" t="s">
        <v>688</v>
      </c>
      <c r="B142" t="s">
        <v>689</v>
      </c>
      <c r="C142" s="1" t="str">
        <f t="shared" si="26"/>
        <v>21:0814</v>
      </c>
      <c r="D142" s="1" t="str">
        <f t="shared" si="23"/>
        <v>21:0249</v>
      </c>
      <c r="E142" t="s">
        <v>690</v>
      </c>
      <c r="F142" t="s">
        <v>691</v>
      </c>
      <c r="H142">
        <v>66.103431999999998</v>
      </c>
      <c r="I142">
        <v>-136.27481839999999</v>
      </c>
      <c r="J142" s="1" t="str">
        <f t="shared" si="24"/>
        <v>Fluid (stream)</v>
      </c>
      <c r="K142" s="1" t="str">
        <f t="shared" si="25"/>
        <v>Untreated Water</v>
      </c>
      <c r="L142">
        <v>9</v>
      </c>
      <c r="M142" t="s">
        <v>139</v>
      </c>
      <c r="N142">
        <v>141</v>
      </c>
      <c r="P142" t="s">
        <v>692</v>
      </c>
      <c r="Q142" t="s">
        <v>38</v>
      </c>
      <c r="R142" t="s">
        <v>189</v>
      </c>
    </row>
    <row r="143" spans="1:18" hidden="1" x14ac:dyDescent="0.3">
      <c r="A143" t="s">
        <v>693</v>
      </c>
      <c r="B143" t="s">
        <v>694</v>
      </c>
      <c r="C143" s="1" t="str">
        <f t="shared" si="26"/>
        <v>21:0814</v>
      </c>
      <c r="D143" s="1" t="str">
        <f>HYPERLINK("http://geochem.nrcan.gc.ca/cdogs/content/svy/svy_e.htm", "")</f>
        <v/>
      </c>
      <c r="G143" s="1" t="str">
        <f>HYPERLINK("http://geochem.nrcan.gc.ca/cdogs/content/cr_/cr_00266_e.htm", "266")</f>
        <v>266</v>
      </c>
      <c r="J143" t="s">
        <v>85</v>
      </c>
      <c r="K143" t="s">
        <v>86</v>
      </c>
      <c r="L143">
        <v>9</v>
      </c>
      <c r="M143" t="s">
        <v>87</v>
      </c>
      <c r="N143">
        <v>142</v>
      </c>
      <c r="P143" t="s">
        <v>53</v>
      </c>
      <c r="Q143" t="s">
        <v>146</v>
      </c>
      <c r="R143" t="s">
        <v>183</v>
      </c>
    </row>
    <row r="144" spans="1:18" hidden="1" x14ac:dyDescent="0.3">
      <c r="A144" t="s">
        <v>695</v>
      </c>
      <c r="B144" t="s">
        <v>696</v>
      </c>
      <c r="C144" s="1" t="str">
        <f t="shared" si="26"/>
        <v>21:0814</v>
      </c>
      <c r="D144" s="1" t="str">
        <f t="shared" ref="D144:D154" si="27">HYPERLINK("http://geochem.nrcan.gc.ca/cdogs/content/svy/svy210249_e.htm", "21:0249")</f>
        <v>21:0249</v>
      </c>
      <c r="E144" t="s">
        <v>697</v>
      </c>
      <c r="F144" t="s">
        <v>698</v>
      </c>
      <c r="H144">
        <v>66.130535600000002</v>
      </c>
      <c r="I144">
        <v>-136.2872309</v>
      </c>
      <c r="J144" s="1" t="str">
        <f t="shared" ref="J144:J154" si="28">HYPERLINK("http://geochem.nrcan.gc.ca/cdogs/content/kwd/kwd020018_e.htm", "Fluid (stream)")</f>
        <v>Fluid (stream)</v>
      </c>
      <c r="K144" s="1" t="str">
        <f t="shared" ref="K144:K154" si="29">HYPERLINK("http://geochem.nrcan.gc.ca/cdogs/content/kwd/kwd080007_e.htm", "Untreated Water")</f>
        <v>Untreated Water</v>
      </c>
      <c r="L144">
        <v>9</v>
      </c>
      <c r="M144" t="s">
        <v>241</v>
      </c>
      <c r="N144">
        <v>143</v>
      </c>
      <c r="P144" t="s">
        <v>699</v>
      </c>
      <c r="Q144" t="s">
        <v>700</v>
      </c>
      <c r="R144" t="s">
        <v>55</v>
      </c>
    </row>
    <row r="145" spans="1:18" hidden="1" x14ac:dyDescent="0.3">
      <c r="A145" t="s">
        <v>701</v>
      </c>
      <c r="B145" t="s">
        <v>702</v>
      </c>
      <c r="C145" s="1" t="str">
        <f t="shared" si="26"/>
        <v>21:0814</v>
      </c>
      <c r="D145" s="1" t="str">
        <f t="shared" si="27"/>
        <v>21:0249</v>
      </c>
      <c r="E145" t="s">
        <v>703</v>
      </c>
      <c r="F145" t="s">
        <v>704</v>
      </c>
      <c r="H145">
        <v>66.139891899999995</v>
      </c>
      <c r="I145">
        <v>-136.3619127</v>
      </c>
      <c r="J145" s="1" t="str">
        <f t="shared" si="28"/>
        <v>Fluid (stream)</v>
      </c>
      <c r="K145" s="1" t="str">
        <f t="shared" si="29"/>
        <v>Untreated Water</v>
      </c>
      <c r="L145">
        <v>10</v>
      </c>
      <c r="M145" t="s">
        <v>22</v>
      </c>
      <c r="N145">
        <v>144</v>
      </c>
      <c r="P145" t="s">
        <v>705</v>
      </c>
      <c r="Q145" t="s">
        <v>700</v>
      </c>
      <c r="R145" t="s">
        <v>55</v>
      </c>
    </row>
    <row r="146" spans="1:18" hidden="1" x14ac:dyDescent="0.3">
      <c r="A146" t="s">
        <v>706</v>
      </c>
      <c r="B146" t="s">
        <v>707</v>
      </c>
      <c r="C146" s="1" t="str">
        <f t="shared" si="26"/>
        <v>21:0814</v>
      </c>
      <c r="D146" s="1" t="str">
        <f t="shared" si="27"/>
        <v>21:0249</v>
      </c>
      <c r="E146" t="s">
        <v>703</v>
      </c>
      <c r="F146" t="s">
        <v>708</v>
      </c>
      <c r="H146">
        <v>66.139891899999995</v>
      </c>
      <c r="I146">
        <v>-136.3619127</v>
      </c>
      <c r="J146" s="1" t="str">
        <f t="shared" si="28"/>
        <v>Fluid (stream)</v>
      </c>
      <c r="K146" s="1" t="str">
        <f t="shared" si="29"/>
        <v>Untreated Water</v>
      </c>
      <c r="L146">
        <v>10</v>
      </c>
      <c r="M146" t="s">
        <v>29</v>
      </c>
      <c r="N146">
        <v>145</v>
      </c>
      <c r="P146" t="s">
        <v>709</v>
      </c>
      <c r="Q146" t="s">
        <v>700</v>
      </c>
      <c r="R146" t="s">
        <v>55</v>
      </c>
    </row>
    <row r="147" spans="1:18" hidden="1" x14ac:dyDescent="0.3">
      <c r="A147" t="s">
        <v>710</v>
      </c>
      <c r="B147" t="s">
        <v>711</v>
      </c>
      <c r="C147" s="1" t="str">
        <f t="shared" si="26"/>
        <v>21:0814</v>
      </c>
      <c r="D147" s="1" t="str">
        <f t="shared" si="27"/>
        <v>21:0249</v>
      </c>
      <c r="E147" t="s">
        <v>712</v>
      </c>
      <c r="F147" t="s">
        <v>713</v>
      </c>
      <c r="H147">
        <v>66.107647299999996</v>
      </c>
      <c r="I147">
        <v>-136.3439176</v>
      </c>
      <c r="J147" s="1" t="str">
        <f t="shared" si="28"/>
        <v>Fluid (stream)</v>
      </c>
      <c r="K147" s="1" t="str">
        <f t="shared" si="29"/>
        <v>Untreated Water</v>
      </c>
      <c r="L147">
        <v>10</v>
      </c>
      <c r="M147" t="s">
        <v>36</v>
      </c>
      <c r="N147">
        <v>146</v>
      </c>
      <c r="P147" t="s">
        <v>681</v>
      </c>
      <c r="Q147" t="s">
        <v>38</v>
      </c>
      <c r="R147" t="s">
        <v>55</v>
      </c>
    </row>
    <row r="148" spans="1:18" hidden="1" x14ac:dyDescent="0.3">
      <c r="A148" t="s">
        <v>714</v>
      </c>
      <c r="B148" t="s">
        <v>715</v>
      </c>
      <c r="C148" s="1" t="str">
        <f t="shared" si="26"/>
        <v>21:0814</v>
      </c>
      <c r="D148" s="1" t="str">
        <f t="shared" si="27"/>
        <v>21:0249</v>
      </c>
      <c r="E148" t="s">
        <v>716</v>
      </c>
      <c r="F148" t="s">
        <v>717</v>
      </c>
      <c r="H148">
        <v>66.049626500000002</v>
      </c>
      <c r="I148">
        <v>-136.34090280000001</v>
      </c>
      <c r="J148" s="1" t="str">
        <f t="shared" si="28"/>
        <v>Fluid (stream)</v>
      </c>
      <c r="K148" s="1" t="str">
        <f t="shared" si="29"/>
        <v>Untreated Water</v>
      </c>
      <c r="L148">
        <v>10</v>
      </c>
      <c r="M148" t="s">
        <v>44</v>
      </c>
      <c r="N148">
        <v>147</v>
      </c>
      <c r="P148" t="s">
        <v>294</v>
      </c>
      <c r="Q148" t="s">
        <v>236</v>
      </c>
      <c r="R148" t="s">
        <v>55</v>
      </c>
    </row>
    <row r="149" spans="1:18" hidden="1" x14ac:dyDescent="0.3">
      <c r="A149" t="s">
        <v>718</v>
      </c>
      <c r="B149" t="s">
        <v>719</v>
      </c>
      <c r="C149" s="1" t="str">
        <f t="shared" si="26"/>
        <v>21:0814</v>
      </c>
      <c r="D149" s="1" t="str">
        <f t="shared" si="27"/>
        <v>21:0249</v>
      </c>
      <c r="E149" t="s">
        <v>720</v>
      </c>
      <c r="F149" t="s">
        <v>721</v>
      </c>
      <c r="H149">
        <v>66.016729499999997</v>
      </c>
      <c r="I149">
        <v>-136.32338780000001</v>
      </c>
      <c r="J149" s="1" t="str">
        <f t="shared" si="28"/>
        <v>Fluid (stream)</v>
      </c>
      <c r="K149" s="1" t="str">
        <f t="shared" si="29"/>
        <v>Untreated Water</v>
      </c>
      <c r="L149">
        <v>10</v>
      </c>
      <c r="M149" t="s">
        <v>52</v>
      </c>
      <c r="N149">
        <v>148</v>
      </c>
      <c r="P149" t="s">
        <v>692</v>
      </c>
      <c r="Q149" t="s">
        <v>579</v>
      </c>
      <c r="R149" t="s">
        <v>55</v>
      </c>
    </row>
    <row r="150" spans="1:18" hidden="1" x14ac:dyDescent="0.3">
      <c r="A150" t="s">
        <v>722</v>
      </c>
      <c r="B150" t="s">
        <v>723</v>
      </c>
      <c r="C150" s="1" t="str">
        <f t="shared" si="26"/>
        <v>21:0814</v>
      </c>
      <c r="D150" s="1" t="str">
        <f t="shared" si="27"/>
        <v>21:0249</v>
      </c>
      <c r="E150" t="s">
        <v>724</v>
      </c>
      <c r="F150" t="s">
        <v>725</v>
      </c>
      <c r="H150">
        <v>66.082026099999993</v>
      </c>
      <c r="I150">
        <v>-136.30137880000001</v>
      </c>
      <c r="J150" s="1" t="str">
        <f t="shared" si="28"/>
        <v>Fluid (stream)</v>
      </c>
      <c r="K150" s="1" t="str">
        <f t="shared" si="29"/>
        <v>Untreated Water</v>
      </c>
      <c r="L150">
        <v>10</v>
      </c>
      <c r="M150" t="s">
        <v>60</v>
      </c>
      <c r="N150">
        <v>149</v>
      </c>
      <c r="P150" t="s">
        <v>210</v>
      </c>
      <c r="Q150" t="s">
        <v>543</v>
      </c>
      <c r="R150" t="s">
        <v>55</v>
      </c>
    </row>
    <row r="151" spans="1:18" hidden="1" x14ac:dyDescent="0.3">
      <c r="A151" t="s">
        <v>726</v>
      </c>
      <c r="B151" t="s">
        <v>727</v>
      </c>
      <c r="C151" s="1" t="str">
        <f t="shared" si="26"/>
        <v>21:0814</v>
      </c>
      <c r="D151" s="1" t="str">
        <f t="shared" si="27"/>
        <v>21:0249</v>
      </c>
      <c r="E151" t="s">
        <v>728</v>
      </c>
      <c r="F151" t="s">
        <v>729</v>
      </c>
      <c r="H151">
        <v>66.132163800000001</v>
      </c>
      <c r="I151">
        <v>-136.28139899999999</v>
      </c>
      <c r="J151" s="1" t="str">
        <f t="shared" si="28"/>
        <v>Fluid (stream)</v>
      </c>
      <c r="K151" s="1" t="str">
        <f t="shared" si="29"/>
        <v>Untreated Water</v>
      </c>
      <c r="L151">
        <v>10</v>
      </c>
      <c r="M151" t="s">
        <v>67</v>
      </c>
      <c r="N151">
        <v>150</v>
      </c>
      <c r="P151" t="s">
        <v>730</v>
      </c>
      <c r="Q151" t="s">
        <v>731</v>
      </c>
      <c r="R151" t="s">
        <v>76</v>
      </c>
    </row>
    <row r="152" spans="1:18" hidden="1" x14ac:dyDescent="0.3">
      <c r="A152" t="s">
        <v>732</v>
      </c>
      <c r="B152" t="s">
        <v>733</v>
      </c>
      <c r="C152" s="1" t="str">
        <f t="shared" si="26"/>
        <v>21:0814</v>
      </c>
      <c r="D152" s="1" t="str">
        <f t="shared" si="27"/>
        <v>21:0249</v>
      </c>
      <c r="E152" t="s">
        <v>734</v>
      </c>
      <c r="F152" t="s">
        <v>735</v>
      </c>
      <c r="H152">
        <v>66.172759499999998</v>
      </c>
      <c r="I152">
        <v>-136.116478</v>
      </c>
      <c r="J152" s="1" t="str">
        <f t="shared" si="28"/>
        <v>Fluid (stream)</v>
      </c>
      <c r="K152" s="1" t="str">
        <f t="shared" si="29"/>
        <v>Untreated Water</v>
      </c>
      <c r="L152">
        <v>10</v>
      </c>
      <c r="M152" t="s">
        <v>74</v>
      </c>
      <c r="N152">
        <v>151</v>
      </c>
      <c r="P152" t="s">
        <v>521</v>
      </c>
      <c r="Q152" t="s">
        <v>31</v>
      </c>
      <c r="R152" t="s">
        <v>736</v>
      </c>
    </row>
    <row r="153" spans="1:18" hidden="1" x14ac:dyDescent="0.3">
      <c r="A153" t="s">
        <v>737</v>
      </c>
      <c r="B153" t="s">
        <v>738</v>
      </c>
      <c r="C153" s="1" t="str">
        <f t="shared" si="26"/>
        <v>21:0814</v>
      </c>
      <c r="D153" s="1" t="str">
        <f t="shared" si="27"/>
        <v>21:0249</v>
      </c>
      <c r="E153" t="s">
        <v>739</v>
      </c>
      <c r="F153" t="s">
        <v>740</v>
      </c>
      <c r="H153">
        <v>66.147747600000002</v>
      </c>
      <c r="I153">
        <v>-136.0651111</v>
      </c>
      <c r="J153" s="1" t="str">
        <f t="shared" si="28"/>
        <v>Fluid (stream)</v>
      </c>
      <c r="K153" s="1" t="str">
        <f t="shared" si="29"/>
        <v>Untreated Water</v>
      </c>
      <c r="L153">
        <v>10</v>
      </c>
      <c r="M153" t="s">
        <v>81</v>
      </c>
      <c r="N153">
        <v>152</v>
      </c>
      <c r="P153" t="s">
        <v>61</v>
      </c>
      <c r="Q153" t="s">
        <v>116</v>
      </c>
      <c r="R153" t="s">
        <v>531</v>
      </c>
    </row>
    <row r="154" spans="1:18" hidden="1" x14ac:dyDescent="0.3">
      <c r="A154" t="s">
        <v>741</v>
      </c>
      <c r="B154" t="s">
        <v>742</v>
      </c>
      <c r="C154" s="1" t="str">
        <f t="shared" si="26"/>
        <v>21:0814</v>
      </c>
      <c r="D154" s="1" t="str">
        <f t="shared" si="27"/>
        <v>21:0249</v>
      </c>
      <c r="E154" t="s">
        <v>743</v>
      </c>
      <c r="F154" t="s">
        <v>744</v>
      </c>
      <c r="H154">
        <v>66.147142000000002</v>
      </c>
      <c r="I154">
        <v>-136.03930930000001</v>
      </c>
      <c r="J154" s="1" t="str">
        <f t="shared" si="28"/>
        <v>Fluid (stream)</v>
      </c>
      <c r="K154" s="1" t="str">
        <f t="shared" si="29"/>
        <v>Untreated Water</v>
      </c>
      <c r="L154">
        <v>10</v>
      </c>
      <c r="M154" t="s">
        <v>95</v>
      </c>
      <c r="N154">
        <v>153</v>
      </c>
      <c r="P154" t="s">
        <v>161</v>
      </c>
      <c r="Q154" t="s">
        <v>89</v>
      </c>
      <c r="R154" t="s">
        <v>745</v>
      </c>
    </row>
    <row r="155" spans="1:18" hidden="1" x14ac:dyDescent="0.3">
      <c r="A155" t="s">
        <v>746</v>
      </c>
      <c r="B155" t="s">
        <v>747</v>
      </c>
      <c r="C155" s="1" t="str">
        <f t="shared" si="26"/>
        <v>21:0814</v>
      </c>
      <c r="D155" s="1" t="str">
        <f>HYPERLINK("http://geochem.nrcan.gc.ca/cdogs/content/svy/svy_e.htm", "")</f>
        <v/>
      </c>
      <c r="G155" s="1" t="str">
        <f>HYPERLINK("http://geochem.nrcan.gc.ca/cdogs/content/cr_/cr_00265_e.htm", "265")</f>
        <v>265</v>
      </c>
      <c r="J155" t="s">
        <v>85</v>
      </c>
      <c r="K155" t="s">
        <v>86</v>
      </c>
      <c r="L155">
        <v>10</v>
      </c>
      <c r="M155" t="s">
        <v>87</v>
      </c>
      <c r="N155">
        <v>154</v>
      </c>
      <c r="P155" t="s">
        <v>45</v>
      </c>
      <c r="Q155" t="s">
        <v>116</v>
      </c>
      <c r="R155" t="s">
        <v>599</v>
      </c>
    </row>
    <row r="156" spans="1:18" hidden="1" x14ac:dyDescent="0.3">
      <c r="A156" t="s">
        <v>748</v>
      </c>
      <c r="B156" t="s">
        <v>749</v>
      </c>
      <c r="C156" s="1" t="str">
        <f t="shared" si="26"/>
        <v>21:0814</v>
      </c>
      <c r="D156" s="1" t="str">
        <f t="shared" ref="D156:D179" si="30">HYPERLINK("http://geochem.nrcan.gc.ca/cdogs/content/svy/svy210249_e.htm", "21:0249")</f>
        <v>21:0249</v>
      </c>
      <c r="E156" t="s">
        <v>750</v>
      </c>
      <c r="F156" t="s">
        <v>751</v>
      </c>
      <c r="H156">
        <v>66.1284055</v>
      </c>
      <c r="I156">
        <v>-136.0369493</v>
      </c>
      <c r="J156" s="1" t="str">
        <f t="shared" ref="J156:J179" si="31">HYPERLINK("http://geochem.nrcan.gc.ca/cdogs/content/kwd/kwd020018_e.htm", "Fluid (stream)")</f>
        <v>Fluid (stream)</v>
      </c>
      <c r="K156" s="1" t="str">
        <f t="shared" ref="K156:K179" si="32">HYPERLINK("http://geochem.nrcan.gc.ca/cdogs/content/kwd/kwd080007_e.htm", "Untreated Water")</f>
        <v>Untreated Water</v>
      </c>
      <c r="L156">
        <v>10</v>
      </c>
      <c r="M156" t="s">
        <v>101</v>
      </c>
      <c r="N156">
        <v>155</v>
      </c>
      <c r="P156" t="s">
        <v>521</v>
      </c>
      <c r="Q156" t="s">
        <v>116</v>
      </c>
      <c r="R156" t="s">
        <v>752</v>
      </c>
    </row>
    <row r="157" spans="1:18" hidden="1" x14ac:dyDescent="0.3">
      <c r="A157" t="s">
        <v>753</v>
      </c>
      <c r="B157" t="s">
        <v>754</v>
      </c>
      <c r="C157" s="1" t="str">
        <f t="shared" si="26"/>
        <v>21:0814</v>
      </c>
      <c r="D157" s="1" t="str">
        <f t="shared" si="30"/>
        <v>21:0249</v>
      </c>
      <c r="E157" t="s">
        <v>755</v>
      </c>
      <c r="F157" t="s">
        <v>756</v>
      </c>
      <c r="H157">
        <v>66.0995542</v>
      </c>
      <c r="I157">
        <v>-136.00522559999999</v>
      </c>
      <c r="J157" s="1" t="str">
        <f t="shared" si="31"/>
        <v>Fluid (stream)</v>
      </c>
      <c r="K157" s="1" t="str">
        <f t="shared" si="32"/>
        <v>Untreated Water</v>
      </c>
      <c r="L157">
        <v>10</v>
      </c>
      <c r="M157" t="s">
        <v>107</v>
      </c>
      <c r="N157">
        <v>156</v>
      </c>
      <c r="P157" t="s">
        <v>225</v>
      </c>
      <c r="Q157" t="s">
        <v>96</v>
      </c>
      <c r="R157" t="s">
        <v>47</v>
      </c>
    </row>
    <row r="158" spans="1:18" hidden="1" x14ac:dyDescent="0.3">
      <c r="A158" t="s">
        <v>757</v>
      </c>
      <c r="B158" t="s">
        <v>758</v>
      </c>
      <c r="C158" s="1" t="str">
        <f t="shared" si="26"/>
        <v>21:0814</v>
      </c>
      <c r="D158" s="1" t="str">
        <f t="shared" si="30"/>
        <v>21:0249</v>
      </c>
      <c r="E158" t="s">
        <v>759</v>
      </c>
      <c r="F158" t="s">
        <v>760</v>
      </c>
      <c r="H158">
        <v>66.167840100000006</v>
      </c>
      <c r="I158">
        <v>-136.0723644</v>
      </c>
      <c r="J158" s="1" t="str">
        <f t="shared" si="31"/>
        <v>Fluid (stream)</v>
      </c>
      <c r="K158" s="1" t="str">
        <f t="shared" si="32"/>
        <v>Untreated Water</v>
      </c>
      <c r="L158">
        <v>10</v>
      </c>
      <c r="M158" t="s">
        <v>114</v>
      </c>
      <c r="N158">
        <v>157</v>
      </c>
      <c r="P158" t="s">
        <v>134</v>
      </c>
      <c r="Q158" t="s">
        <v>89</v>
      </c>
      <c r="R158" t="s">
        <v>761</v>
      </c>
    </row>
    <row r="159" spans="1:18" hidden="1" x14ac:dyDescent="0.3">
      <c r="A159" t="s">
        <v>762</v>
      </c>
      <c r="B159" t="s">
        <v>763</v>
      </c>
      <c r="C159" s="1" t="str">
        <f t="shared" si="26"/>
        <v>21:0814</v>
      </c>
      <c r="D159" s="1" t="str">
        <f t="shared" si="30"/>
        <v>21:0249</v>
      </c>
      <c r="E159" t="s">
        <v>764</v>
      </c>
      <c r="F159" t="s">
        <v>765</v>
      </c>
      <c r="H159">
        <v>66.164132800000004</v>
      </c>
      <c r="I159">
        <v>-136.08174460000001</v>
      </c>
      <c r="J159" s="1" t="str">
        <f t="shared" si="31"/>
        <v>Fluid (stream)</v>
      </c>
      <c r="K159" s="1" t="str">
        <f t="shared" si="32"/>
        <v>Untreated Water</v>
      </c>
      <c r="L159">
        <v>10</v>
      </c>
      <c r="M159" t="s">
        <v>121</v>
      </c>
      <c r="N159">
        <v>158</v>
      </c>
      <c r="P159" t="s">
        <v>188</v>
      </c>
      <c r="Q159" t="s">
        <v>31</v>
      </c>
      <c r="R159" t="s">
        <v>766</v>
      </c>
    </row>
    <row r="160" spans="1:18" hidden="1" x14ac:dyDescent="0.3">
      <c r="A160" t="s">
        <v>767</v>
      </c>
      <c r="B160" t="s">
        <v>768</v>
      </c>
      <c r="C160" s="1" t="str">
        <f t="shared" si="26"/>
        <v>21:0814</v>
      </c>
      <c r="D160" s="1" t="str">
        <f t="shared" si="30"/>
        <v>21:0249</v>
      </c>
      <c r="E160" t="s">
        <v>769</v>
      </c>
      <c r="F160" t="s">
        <v>770</v>
      </c>
      <c r="H160">
        <v>66.214001699999997</v>
      </c>
      <c r="I160">
        <v>-136.02752100000001</v>
      </c>
      <c r="J160" s="1" t="str">
        <f t="shared" si="31"/>
        <v>Fluid (stream)</v>
      </c>
      <c r="K160" s="1" t="str">
        <f t="shared" si="32"/>
        <v>Untreated Water</v>
      </c>
      <c r="L160">
        <v>10</v>
      </c>
      <c r="M160" t="s">
        <v>127</v>
      </c>
      <c r="N160">
        <v>159</v>
      </c>
      <c r="P160" t="s">
        <v>771</v>
      </c>
      <c r="Q160" t="s">
        <v>31</v>
      </c>
      <c r="R160" t="s">
        <v>39</v>
      </c>
    </row>
    <row r="161" spans="1:18" hidden="1" x14ac:dyDescent="0.3">
      <c r="A161" t="s">
        <v>772</v>
      </c>
      <c r="B161" t="s">
        <v>773</v>
      </c>
      <c r="C161" s="1" t="str">
        <f t="shared" si="26"/>
        <v>21:0814</v>
      </c>
      <c r="D161" s="1" t="str">
        <f t="shared" si="30"/>
        <v>21:0249</v>
      </c>
      <c r="E161" t="s">
        <v>774</v>
      </c>
      <c r="F161" t="s">
        <v>775</v>
      </c>
      <c r="H161">
        <v>66.208069100000003</v>
      </c>
      <c r="I161">
        <v>-136.05844959999999</v>
      </c>
      <c r="J161" s="1" t="str">
        <f t="shared" si="31"/>
        <v>Fluid (stream)</v>
      </c>
      <c r="K161" s="1" t="str">
        <f t="shared" si="32"/>
        <v>Untreated Water</v>
      </c>
      <c r="L161">
        <v>10</v>
      </c>
      <c r="M161" t="s">
        <v>133</v>
      </c>
      <c r="N161">
        <v>160</v>
      </c>
      <c r="P161" t="s">
        <v>225</v>
      </c>
      <c r="Q161" t="s">
        <v>776</v>
      </c>
      <c r="R161" t="s">
        <v>168</v>
      </c>
    </row>
    <row r="162" spans="1:18" hidden="1" x14ac:dyDescent="0.3">
      <c r="A162" t="s">
        <v>777</v>
      </c>
      <c r="B162" t="s">
        <v>778</v>
      </c>
      <c r="C162" s="1" t="str">
        <f t="shared" si="26"/>
        <v>21:0814</v>
      </c>
      <c r="D162" s="1" t="str">
        <f t="shared" si="30"/>
        <v>21:0249</v>
      </c>
      <c r="E162" t="s">
        <v>779</v>
      </c>
      <c r="F162" t="s">
        <v>780</v>
      </c>
      <c r="H162">
        <v>66.244100299999999</v>
      </c>
      <c r="I162">
        <v>-136.0240282</v>
      </c>
      <c r="J162" s="1" t="str">
        <f t="shared" si="31"/>
        <v>Fluid (stream)</v>
      </c>
      <c r="K162" s="1" t="str">
        <f t="shared" si="32"/>
        <v>Untreated Water</v>
      </c>
      <c r="L162">
        <v>10</v>
      </c>
      <c r="M162" t="s">
        <v>139</v>
      </c>
      <c r="N162">
        <v>161</v>
      </c>
      <c r="P162" t="s">
        <v>188</v>
      </c>
      <c r="Q162" t="s">
        <v>116</v>
      </c>
      <c r="R162" t="s">
        <v>55</v>
      </c>
    </row>
    <row r="163" spans="1:18" hidden="1" x14ac:dyDescent="0.3">
      <c r="A163" t="s">
        <v>781</v>
      </c>
      <c r="B163" t="s">
        <v>782</v>
      </c>
      <c r="C163" s="1" t="str">
        <f t="shared" si="26"/>
        <v>21:0814</v>
      </c>
      <c r="D163" s="1" t="str">
        <f t="shared" si="30"/>
        <v>21:0249</v>
      </c>
      <c r="E163" t="s">
        <v>783</v>
      </c>
      <c r="F163" t="s">
        <v>784</v>
      </c>
      <c r="H163">
        <v>66.223983399999995</v>
      </c>
      <c r="I163">
        <v>-136.0588262</v>
      </c>
      <c r="J163" s="1" t="str">
        <f t="shared" si="31"/>
        <v>Fluid (stream)</v>
      </c>
      <c r="K163" s="1" t="str">
        <f t="shared" si="32"/>
        <v>Untreated Water</v>
      </c>
      <c r="L163">
        <v>10</v>
      </c>
      <c r="M163" t="s">
        <v>241</v>
      </c>
      <c r="N163">
        <v>162</v>
      </c>
      <c r="P163" t="s">
        <v>115</v>
      </c>
      <c r="Q163" t="s">
        <v>89</v>
      </c>
      <c r="R163" t="s">
        <v>90</v>
      </c>
    </row>
    <row r="164" spans="1:18" hidden="1" x14ac:dyDescent="0.3">
      <c r="A164" t="s">
        <v>785</v>
      </c>
      <c r="B164" t="s">
        <v>786</v>
      </c>
      <c r="C164" s="1" t="str">
        <f t="shared" si="26"/>
        <v>21:0814</v>
      </c>
      <c r="D164" s="1" t="str">
        <f t="shared" si="30"/>
        <v>21:0249</v>
      </c>
      <c r="E164" t="s">
        <v>787</v>
      </c>
      <c r="F164" t="s">
        <v>788</v>
      </c>
      <c r="H164">
        <v>66.236484399999995</v>
      </c>
      <c r="I164">
        <v>-136.22898900000001</v>
      </c>
      <c r="J164" s="1" t="str">
        <f t="shared" si="31"/>
        <v>Fluid (stream)</v>
      </c>
      <c r="K164" s="1" t="str">
        <f t="shared" si="32"/>
        <v>Untreated Water</v>
      </c>
      <c r="L164">
        <v>11</v>
      </c>
      <c r="M164" t="s">
        <v>36</v>
      </c>
      <c r="N164">
        <v>163</v>
      </c>
      <c r="P164" t="s">
        <v>173</v>
      </c>
      <c r="Q164" t="s">
        <v>116</v>
      </c>
      <c r="R164" t="s">
        <v>789</v>
      </c>
    </row>
    <row r="165" spans="1:18" hidden="1" x14ac:dyDescent="0.3">
      <c r="A165" t="s">
        <v>790</v>
      </c>
      <c r="B165" t="s">
        <v>791</v>
      </c>
      <c r="C165" s="1" t="str">
        <f t="shared" si="26"/>
        <v>21:0814</v>
      </c>
      <c r="D165" s="1" t="str">
        <f t="shared" si="30"/>
        <v>21:0249</v>
      </c>
      <c r="E165" t="s">
        <v>792</v>
      </c>
      <c r="F165" t="s">
        <v>793</v>
      </c>
      <c r="H165">
        <v>66.213740700000002</v>
      </c>
      <c r="I165">
        <v>-136.24106159999999</v>
      </c>
      <c r="J165" s="1" t="str">
        <f t="shared" si="31"/>
        <v>Fluid (stream)</v>
      </c>
      <c r="K165" s="1" t="str">
        <f t="shared" si="32"/>
        <v>Untreated Water</v>
      </c>
      <c r="L165">
        <v>11</v>
      </c>
      <c r="M165" t="s">
        <v>44</v>
      </c>
      <c r="N165">
        <v>164</v>
      </c>
      <c r="P165" t="s">
        <v>37</v>
      </c>
      <c r="Q165" t="s">
        <v>46</v>
      </c>
      <c r="R165" t="s">
        <v>156</v>
      </c>
    </row>
    <row r="166" spans="1:18" hidden="1" x14ac:dyDescent="0.3">
      <c r="A166" t="s">
        <v>794</v>
      </c>
      <c r="B166" t="s">
        <v>795</v>
      </c>
      <c r="C166" s="1" t="str">
        <f t="shared" si="26"/>
        <v>21:0814</v>
      </c>
      <c r="D166" s="1" t="str">
        <f t="shared" si="30"/>
        <v>21:0249</v>
      </c>
      <c r="E166" t="s">
        <v>796</v>
      </c>
      <c r="F166" t="s">
        <v>797</v>
      </c>
      <c r="H166">
        <v>66.210438499999995</v>
      </c>
      <c r="I166">
        <v>-136.3183573</v>
      </c>
      <c r="J166" s="1" t="str">
        <f t="shared" si="31"/>
        <v>Fluid (stream)</v>
      </c>
      <c r="K166" s="1" t="str">
        <f t="shared" si="32"/>
        <v>Untreated Water</v>
      </c>
      <c r="L166">
        <v>11</v>
      </c>
      <c r="M166" t="s">
        <v>52</v>
      </c>
      <c r="N166">
        <v>165</v>
      </c>
      <c r="P166" t="s">
        <v>798</v>
      </c>
      <c r="Q166" t="s">
        <v>799</v>
      </c>
      <c r="R166" t="s">
        <v>800</v>
      </c>
    </row>
    <row r="167" spans="1:18" hidden="1" x14ac:dyDescent="0.3">
      <c r="A167" t="s">
        <v>801</v>
      </c>
      <c r="B167" t="s">
        <v>802</v>
      </c>
      <c r="C167" s="1" t="str">
        <f t="shared" si="26"/>
        <v>21:0814</v>
      </c>
      <c r="D167" s="1" t="str">
        <f t="shared" si="30"/>
        <v>21:0249</v>
      </c>
      <c r="E167" t="s">
        <v>803</v>
      </c>
      <c r="F167" t="s">
        <v>804</v>
      </c>
      <c r="H167">
        <v>66.212788500000002</v>
      </c>
      <c r="I167">
        <v>-136.32161339999999</v>
      </c>
      <c r="J167" s="1" t="str">
        <f t="shared" si="31"/>
        <v>Fluid (stream)</v>
      </c>
      <c r="K167" s="1" t="str">
        <f t="shared" si="32"/>
        <v>Untreated Water</v>
      </c>
      <c r="L167">
        <v>11</v>
      </c>
      <c r="M167" t="s">
        <v>22</v>
      </c>
      <c r="N167">
        <v>166</v>
      </c>
      <c r="P167" t="s">
        <v>805</v>
      </c>
      <c r="Q167" t="s">
        <v>46</v>
      </c>
      <c r="R167" t="s">
        <v>147</v>
      </c>
    </row>
    <row r="168" spans="1:18" hidden="1" x14ac:dyDescent="0.3">
      <c r="A168" t="s">
        <v>806</v>
      </c>
      <c r="B168" t="s">
        <v>807</v>
      </c>
      <c r="C168" s="1" t="str">
        <f t="shared" si="26"/>
        <v>21:0814</v>
      </c>
      <c r="D168" s="1" t="str">
        <f t="shared" si="30"/>
        <v>21:0249</v>
      </c>
      <c r="E168" t="s">
        <v>803</v>
      </c>
      <c r="F168" t="s">
        <v>808</v>
      </c>
      <c r="H168">
        <v>66.212788500000002</v>
      </c>
      <c r="I168">
        <v>-136.32161339999999</v>
      </c>
      <c r="J168" s="1" t="str">
        <f t="shared" si="31"/>
        <v>Fluid (stream)</v>
      </c>
      <c r="K168" s="1" t="str">
        <f t="shared" si="32"/>
        <v>Untreated Water</v>
      </c>
      <c r="L168">
        <v>11</v>
      </c>
      <c r="M168" t="s">
        <v>29</v>
      </c>
      <c r="N168">
        <v>167</v>
      </c>
      <c r="P168" t="s">
        <v>809</v>
      </c>
      <c r="Q168" t="s">
        <v>24</v>
      </c>
      <c r="R168" t="s">
        <v>147</v>
      </c>
    </row>
    <row r="169" spans="1:18" hidden="1" x14ac:dyDescent="0.3">
      <c r="A169" t="s">
        <v>810</v>
      </c>
      <c r="B169" t="s">
        <v>811</v>
      </c>
      <c r="C169" s="1" t="str">
        <f t="shared" si="26"/>
        <v>21:0814</v>
      </c>
      <c r="D169" s="1" t="str">
        <f t="shared" si="30"/>
        <v>21:0249</v>
      </c>
      <c r="E169" t="s">
        <v>812</v>
      </c>
      <c r="F169" t="s">
        <v>813</v>
      </c>
      <c r="H169">
        <v>66.206131999999997</v>
      </c>
      <c r="I169">
        <v>-136.4717842</v>
      </c>
      <c r="J169" s="1" t="str">
        <f t="shared" si="31"/>
        <v>Fluid (stream)</v>
      </c>
      <c r="K169" s="1" t="str">
        <f t="shared" si="32"/>
        <v>Untreated Water</v>
      </c>
      <c r="L169">
        <v>11</v>
      </c>
      <c r="M169" t="s">
        <v>60</v>
      </c>
      <c r="N169">
        <v>168</v>
      </c>
      <c r="P169" t="s">
        <v>814</v>
      </c>
      <c r="Q169" t="s">
        <v>46</v>
      </c>
      <c r="R169" t="s">
        <v>815</v>
      </c>
    </row>
    <row r="170" spans="1:18" hidden="1" x14ac:dyDescent="0.3">
      <c r="A170" t="s">
        <v>816</v>
      </c>
      <c r="B170" t="s">
        <v>817</v>
      </c>
      <c r="C170" s="1" t="str">
        <f t="shared" si="26"/>
        <v>21:0814</v>
      </c>
      <c r="D170" s="1" t="str">
        <f t="shared" si="30"/>
        <v>21:0249</v>
      </c>
      <c r="E170" t="s">
        <v>818</v>
      </c>
      <c r="F170" t="s">
        <v>819</v>
      </c>
      <c r="H170">
        <v>66.160375999999999</v>
      </c>
      <c r="I170">
        <v>-136.45194079999999</v>
      </c>
      <c r="J170" s="1" t="str">
        <f t="shared" si="31"/>
        <v>Fluid (stream)</v>
      </c>
      <c r="K170" s="1" t="str">
        <f t="shared" si="32"/>
        <v>Untreated Water</v>
      </c>
      <c r="L170">
        <v>11</v>
      </c>
      <c r="M170" t="s">
        <v>67</v>
      </c>
      <c r="N170">
        <v>169</v>
      </c>
      <c r="P170" t="s">
        <v>681</v>
      </c>
      <c r="Q170" t="s">
        <v>24</v>
      </c>
      <c r="R170" t="s">
        <v>820</v>
      </c>
    </row>
    <row r="171" spans="1:18" hidden="1" x14ac:dyDescent="0.3">
      <c r="A171" t="s">
        <v>821</v>
      </c>
      <c r="B171" t="s">
        <v>822</v>
      </c>
      <c r="C171" s="1" t="str">
        <f t="shared" si="26"/>
        <v>21:0814</v>
      </c>
      <c r="D171" s="1" t="str">
        <f t="shared" si="30"/>
        <v>21:0249</v>
      </c>
      <c r="E171" t="s">
        <v>823</v>
      </c>
      <c r="F171" t="s">
        <v>824</v>
      </c>
      <c r="H171">
        <v>66.216978100000006</v>
      </c>
      <c r="I171">
        <v>-136.4796169</v>
      </c>
      <c r="J171" s="1" t="str">
        <f t="shared" si="31"/>
        <v>Fluid (stream)</v>
      </c>
      <c r="K171" s="1" t="str">
        <f t="shared" si="32"/>
        <v>Untreated Water</v>
      </c>
      <c r="L171">
        <v>11</v>
      </c>
      <c r="M171" t="s">
        <v>74</v>
      </c>
      <c r="N171">
        <v>170</v>
      </c>
      <c r="P171" t="s">
        <v>242</v>
      </c>
      <c r="Q171" t="s">
        <v>531</v>
      </c>
      <c r="R171" t="s">
        <v>55</v>
      </c>
    </row>
    <row r="172" spans="1:18" hidden="1" x14ac:dyDescent="0.3">
      <c r="A172" t="s">
        <v>825</v>
      </c>
      <c r="B172" t="s">
        <v>826</v>
      </c>
      <c r="C172" s="1" t="str">
        <f t="shared" si="26"/>
        <v>21:0814</v>
      </c>
      <c r="D172" s="1" t="str">
        <f t="shared" si="30"/>
        <v>21:0249</v>
      </c>
      <c r="E172" t="s">
        <v>827</v>
      </c>
      <c r="F172" t="s">
        <v>828</v>
      </c>
      <c r="H172">
        <v>66.186981500000002</v>
      </c>
      <c r="I172">
        <v>-136.4013406</v>
      </c>
      <c r="J172" s="1" t="str">
        <f t="shared" si="31"/>
        <v>Fluid (stream)</v>
      </c>
      <c r="K172" s="1" t="str">
        <f t="shared" si="32"/>
        <v>Untreated Water</v>
      </c>
      <c r="L172">
        <v>11</v>
      </c>
      <c r="M172" t="s">
        <v>81</v>
      </c>
      <c r="N172">
        <v>171</v>
      </c>
      <c r="P172" t="s">
        <v>829</v>
      </c>
      <c r="Q172" t="s">
        <v>700</v>
      </c>
      <c r="R172" t="s">
        <v>55</v>
      </c>
    </row>
    <row r="173" spans="1:18" hidden="1" x14ac:dyDescent="0.3">
      <c r="A173" t="s">
        <v>830</v>
      </c>
      <c r="B173" t="s">
        <v>831</v>
      </c>
      <c r="C173" s="1" t="str">
        <f t="shared" si="26"/>
        <v>21:0814</v>
      </c>
      <c r="D173" s="1" t="str">
        <f t="shared" si="30"/>
        <v>21:0249</v>
      </c>
      <c r="E173" t="s">
        <v>832</v>
      </c>
      <c r="F173" t="s">
        <v>833</v>
      </c>
      <c r="H173">
        <v>66.163935800000004</v>
      </c>
      <c r="I173">
        <v>-136.2749977</v>
      </c>
      <c r="J173" s="1" t="str">
        <f t="shared" si="31"/>
        <v>Fluid (stream)</v>
      </c>
      <c r="K173" s="1" t="str">
        <f t="shared" si="32"/>
        <v>Untreated Water</v>
      </c>
      <c r="L173">
        <v>11</v>
      </c>
      <c r="M173" t="s">
        <v>95</v>
      </c>
      <c r="N173">
        <v>172</v>
      </c>
      <c r="P173" t="s">
        <v>834</v>
      </c>
      <c r="Q173" t="s">
        <v>24</v>
      </c>
      <c r="R173" t="s">
        <v>835</v>
      </c>
    </row>
    <row r="174" spans="1:18" hidden="1" x14ac:dyDescent="0.3">
      <c r="A174" t="s">
        <v>836</v>
      </c>
      <c r="B174" t="s">
        <v>837</v>
      </c>
      <c r="C174" s="1" t="str">
        <f t="shared" si="26"/>
        <v>21:0814</v>
      </c>
      <c r="D174" s="1" t="str">
        <f t="shared" si="30"/>
        <v>21:0249</v>
      </c>
      <c r="E174" t="s">
        <v>838</v>
      </c>
      <c r="F174" t="s">
        <v>839</v>
      </c>
      <c r="H174">
        <v>66.178369900000007</v>
      </c>
      <c r="I174">
        <v>-136.2321182</v>
      </c>
      <c r="J174" s="1" t="str">
        <f t="shared" si="31"/>
        <v>Fluid (stream)</v>
      </c>
      <c r="K174" s="1" t="str">
        <f t="shared" si="32"/>
        <v>Untreated Water</v>
      </c>
      <c r="L174">
        <v>11</v>
      </c>
      <c r="M174" t="s">
        <v>101</v>
      </c>
      <c r="N174">
        <v>173</v>
      </c>
      <c r="P174" t="s">
        <v>814</v>
      </c>
      <c r="Q174" t="s">
        <v>46</v>
      </c>
      <c r="R174" t="s">
        <v>840</v>
      </c>
    </row>
    <row r="175" spans="1:18" hidden="1" x14ac:dyDescent="0.3">
      <c r="A175" t="s">
        <v>841</v>
      </c>
      <c r="B175" t="s">
        <v>842</v>
      </c>
      <c r="C175" s="1" t="str">
        <f t="shared" si="26"/>
        <v>21:0814</v>
      </c>
      <c r="D175" s="1" t="str">
        <f t="shared" si="30"/>
        <v>21:0249</v>
      </c>
      <c r="E175" t="s">
        <v>843</v>
      </c>
      <c r="F175" t="s">
        <v>844</v>
      </c>
      <c r="H175">
        <v>66.266428000000005</v>
      </c>
      <c r="I175">
        <v>-136.07626070000001</v>
      </c>
      <c r="J175" s="1" t="str">
        <f t="shared" si="31"/>
        <v>Fluid (stream)</v>
      </c>
      <c r="K175" s="1" t="str">
        <f t="shared" si="32"/>
        <v>Untreated Water</v>
      </c>
      <c r="L175">
        <v>11</v>
      </c>
      <c r="M175" t="s">
        <v>107</v>
      </c>
      <c r="N175">
        <v>174</v>
      </c>
      <c r="P175" t="s">
        <v>140</v>
      </c>
      <c r="Q175" t="s">
        <v>89</v>
      </c>
      <c r="R175" t="s">
        <v>420</v>
      </c>
    </row>
    <row r="176" spans="1:18" hidden="1" x14ac:dyDescent="0.3">
      <c r="A176" t="s">
        <v>845</v>
      </c>
      <c r="B176" t="s">
        <v>846</v>
      </c>
      <c r="C176" s="1" t="str">
        <f t="shared" si="26"/>
        <v>21:0814</v>
      </c>
      <c r="D176" s="1" t="str">
        <f t="shared" si="30"/>
        <v>21:0249</v>
      </c>
      <c r="E176" t="s">
        <v>847</v>
      </c>
      <c r="F176" t="s">
        <v>848</v>
      </c>
      <c r="H176">
        <v>66.299844699999994</v>
      </c>
      <c r="I176">
        <v>-136.05202399999999</v>
      </c>
      <c r="J176" s="1" t="str">
        <f t="shared" si="31"/>
        <v>Fluid (stream)</v>
      </c>
      <c r="K176" s="1" t="str">
        <f t="shared" si="32"/>
        <v>Untreated Water</v>
      </c>
      <c r="L176">
        <v>11</v>
      </c>
      <c r="M176" t="s">
        <v>114</v>
      </c>
      <c r="N176">
        <v>175</v>
      </c>
      <c r="P176" t="s">
        <v>140</v>
      </c>
      <c r="Q176" t="s">
        <v>89</v>
      </c>
      <c r="R176" t="s">
        <v>849</v>
      </c>
    </row>
    <row r="177" spans="1:18" hidden="1" x14ac:dyDescent="0.3">
      <c r="A177" t="s">
        <v>850</v>
      </c>
      <c r="B177" t="s">
        <v>851</v>
      </c>
      <c r="C177" s="1" t="str">
        <f t="shared" si="26"/>
        <v>21:0814</v>
      </c>
      <c r="D177" s="1" t="str">
        <f t="shared" si="30"/>
        <v>21:0249</v>
      </c>
      <c r="E177" t="s">
        <v>852</v>
      </c>
      <c r="F177" t="s">
        <v>853</v>
      </c>
      <c r="H177">
        <v>66.322410099999999</v>
      </c>
      <c r="I177">
        <v>-136.02913169999999</v>
      </c>
      <c r="J177" s="1" t="str">
        <f t="shared" si="31"/>
        <v>Fluid (stream)</v>
      </c>
      <c r="K177" s="1" t="str">
        <f t="shared" si="32"/>
        <v>Untreated Water</v>
      </c>
      <c r="L177">
        <v>11</v>
      </c>
      <c r="M177" t="s">
        <v>121</v>
      </c>
      <c r="N177">
        <v>176</v>
      </c>
      <c r="P177" t="s">
        <v>194</v>
      </c>
      <c r="Q177" t="s">
        <v>116</v>
      </c>
      <c r="R177" t="s">
        <v>854</v>
      </c>
    </row>
    <row r="178" spans="1:18" hidden="1" x14ac:dyDescent="0.3">
      <c r="A178" t="s">
        <v>855</v>
      </c>
      <c r="B178" t="s">
        <v>856</v>
      </c>
      <c r="C178" s="1" t="str">
        <f t="shared" si="26"/>
        <v>21:0814</v>
      </c>
      <c r="D178" s="1" t="str">
        <f t="shared" si="30"/>
        <v>21:0249</v>
      </c>
      <c r="E178" t="s">
        <v>857</v>
      </c>
      <c r="F178" t="s">
        <v>858</v>
      </c>
      <c r="H178">
        <v>66.360038299999999</v>
      </c>
      <c r="I178">
        <v>-136.08360020000001</v>
      </c>
      <c r="J178" s="1" t="str">
        <f t="shared" si="31"/>
        <v>Fluid (stream)</v>
      </c>
      <c r="K178" s="1" t="str">
        <f t="shared" si="32"/>
        <v>Untreated Water</v>
      </c>
      <c r="L178">
        <v>11</v>
      </c>
      <c r="M178" t="s">
        <v>127</v>
      </c>
      <c r="N178">
        <v>177</v>
      </c>
      <c r="P178" t="s">
        <v>247</v>
      </c>
      <c r="Q178" t="s">
        <v>116</v>
      </c>
      <c r="R178" t="s">
        <v>183</v>
      </c>
    </row>
    <row r="179" spans="1:18" hidden="1" x14ac:dyDescent="0.3">
      <c r="A179" t="s">
        <v>859</v>
      </c>
      <c r="B179" t="s">
        <v>860</v>
      </c>
      <c r="C179" s="1" t="str">
        <f t="shared" si="26"/>
        <v>21:0814</v>
      </c>
      <c r="D179" s="1" t="str">
        <f t="shared" si="30"/>
        <v>21:0249</v>
      </c>
      <c r="E179" t="s">
        <v>861</v>
      </c>
      <c r="F179" t="s">
        <v>862</v>
      </c>
      <c r="H179">
        <v>66.265052499999996</v>
      </c>
      <c r="I179">
        <v>-136.03035550000001</v>
      </c>
      <c r="J179" s="1" t="str">
        <f t="shared" si="31"/>
        <v>Fluid (stream)</v>
      </c>
      <c r="K179" s="1" t="str">
        <f t="shared" si="32"/>
        <v>Untreated Water</v>
      </c>
      <c r="L179">
        <v>11</v>
      </c>
      <c r="M179" t="s">
        <v>133</v>
      </c>
      <c r="N179">
        <v>178</v>
      </c>
      <c r="P179" t="s">
        <v>134</v>
      </c>
      <c r="Q179" t="s">
        <v>776</v>
      </c>
      <c r="R179" t="s">
        <v>201</v>
      </c>
    </row>
    <row r="180" spans="1:18" hidden="1" x14ac:dyDescent="0.3">
      <c r="A180" t="s">
        <v>863</v>
      </c>
      <c r="B180" t="s">
        <v>864</v>
      </c>
      <c r="C180" s="1" t="str">
        <f t="shared" si="26"/>
        <v>21:0814</v>
      </c>
      <c r="D180" s="1" t="str">
        <f>HYPERLINK("http://geochem.nrcan.gc.ca/cdogs/content/svy/svy_e.htm", "")</f>
        <v/>
      </c>
      <c r="G180" s="1" t="str">
        <f>HYPERLINK("http://geochem.nrcan.gc.ca/cdogs/content/cr_/cr_00264_e.htm", "264")</f>
        <v>264</v>
      </c>
      <c r="J180" t="s">
        <v>85</v>
      </c>
      <c r="K180" t="s">
        <v>86</v>
      </c>
      <c r="L180">
        <v>11</v>
      </c>
      <c r="M180" t="s">
        <v>87</v>
      </c>
      <c r="N180">
        <v>179</v>
      </c>
      <c r="P180" t="s">
        <v>150</v>
      </c>
      <c r="Q180" t="s">
        <v>31</v>
      </c>
      <c r="R180" t="s">
        <v>47</v>
      </c>
    </row>
    <row r="181" spans="1:18" hidden="1" x14ac:dyDescent="0.3">
      <c r="A181" t="s">
        <v>865</v>
      </c>
      <c r="B181" t="s">
        <v>866</v>
      </c>
      <c r="C181" s="1" t="str">
        <f t="shared" si="26"/>
        <v>21:0814</v>
      </c>
      <c r="D181" s="1" t="str">
        <f t="shared" ref="D181:D193" si="33">HYPERLINK("http://geochem.nrcan.gc.ca/cdogs/content/svy/svy210249_e.htm", "21:0249")</f>
        <v>21:0249</v>
      </c>
      <c r="E181" t="s">
        <v>867</v>
      </c>
      <c r="F181" t="s">
        <v>868</v>
      </c>
      <c r="H181">
        <v>66.270880599999998</v>
      </c>
      <c r="I181">
        <v>-136.0241346</v>
      </c>
      <c r="J181" s="1" t="str">
        <f t="shared" ref="J181:J193" si="34">HYPERLINK("http://geochem.nrcan.gc.ca/cdogs/content/kwd/kwd020018_e.htm", "Fluid (stream)")</f>
        <v>Fluid (stream)</v>
      </c>
      <c r="K181" s="1" t="str">
        <f t="shared" ref="K181:K193" si="35">HYPERLINK("http://geochem.nrcan.gc.ca/cdogs/content/kwd/kwd080007_e.htm", "Untreated Water")</f>
        <v>Untreated Water</v>
      </c>
      <c r="L181">
        <v>11</v>
      </c>
      <c r="M181" t="s">
        <v>139</v>
      </c>
      <c r="N181">
        <v>180</v>
      </c>
      <c r="P181" t="s">
        <v>247</v>
      </c>
      <c r="Q181" t="s">
        <v>46</v>
      </c>
      <c r="R181" t="s">
        <v>55</v>
      </c>
    </row>
    <row r="182" spans="1:18" hidden="1" x14ac:dyDescent="0.3">
      <c r="A182" t="s">
        <v>869</v>
      </c>
      <c r="B182" t="s">
        <v>870</v>
      </c>
      <c r="C182" s="1" t="str">
        <f t="shared" si="26"/>
        <v>21:0814</v>
      </c>
      <c r="D182" s="1" t="str">
        <f t="shared" si="33"/>
        <v>21:0249</v>
      </c>
      <c r="E182" t="s">
        <v>871</v>
      </c>
      <c r="F182" t="s">
        <v>872</v>
      </c>
      <c r="H182">
        <v>66.273347599999994</v>
      </c>
      <c r="I182">
        <v>-136.02822190000001</v>
      </c>
      <c r="J182" s="1" t="str">
        <f t="shared" si="34"/>
        <v>Fluid (stream)</v>
      </c>
      <c r="K182" s="1" t="str">
        <f t="shared" si="35"/>
        <v>Untreated Water</v>
      </c>
      <c r="L182">
        <v>11</v>
      </c>
      <c r="M182" t="s">
        <v>241</v>
      </c>
      <c r="N182">
        <v>181</v>
      </c>
      <c r="P182" t="s">
        <v>356</v>
      </c>
      <c r="Q182" t="s">
        <v>24</v>
      </c>
      <c r="R182" t="s">
        <v>873</v>
      </c>
    </row>
    <row r="183" spans="1:18" hidden="1" x14ac:dyDescent="0.3">
      <c r="A183" t="s">
        <v>874</v>
      </c>
      <c r="B183" t="s">
        <v>875</v>
      </c>
      <c r="C183" s="1" t="str">
        <f t="shared" si="26"/>
        <v>21:0814</v>
      </c>
      <c r="D183" s="1" t="str">
        <f t="shared" si="33"/>
        <v>21:0249</v>
      </c>
      <c r="E183" t="s">
        <v>876</v>
      </c>
      <c r="F183" t="s">
        <v>877</v>
      </c>
      <c r="H183">
        <v>66.307125999999997</v>
      </c>
      <c r="I183">
        <v>-136.0285748</v>
      </c>
      <c r="J183" s="1" t="str">
        <f t="shared" si="34"/>
        <v>Fluid (stream)</v>
      </c>
      <c r="K183" s="1" t="str">
        <f t="shared" si="35"/>
        <v>Untreated Water</v>
      </c>
      <c r="L183">
        <v>12</v>
      </c>
      <c r="M183" t="s">
        <v>22</v>
      </c>
      <c r="N183">
        <v>182</v>
      </c>
      <c r="P183" t="s">
        <v>262</v>
      </c>
      <c r="Q183" t="s">
        <v>46</v>
      </c>
      <c r="R183" t="s">
        <v>522</v>
      </c>
    </row>
    <row r="184" spans="1:18" hidden="1" x14ac:dyDescent="0.3">
      <c r="A184" t="s">
        <v>878</v>
      </c>
      <c r="B184" t="s">
        <v>879</v>
      </c>
      <c r="C184" s="1" t="str">
        <f t="shared" si="26"/>
        <v>21:0814</v>
      </c>
      <c r="D184" s="1" t="str">
        <f t="shared" si="33"/>
        <v>21:0249</v>
      </c>
      <c r="E184" t="s">
        <v>876</v>
      </c>
      <c r="F184" t="s">
        <v>880</v>
      </c>
      <c r="H184">
        <v>66.307125999999997</v>
      </c>
      <c r="I184">
        <v>-136.0285748</v>
      </c>
      <c r="J184" s="1" t="str">
        <f t="shared" si="34"/>
        <v>Fluid (stream)</v>
      </c>
      <c r="K184" s="1" t="str">
        <f t="shared" si="35"/>
        <v>Untreated Water</v>
      </c>
      <c r="L184">
        <v>12</v>
      </c>
      <c r="M184" t="s">
        <v>29</v>
      </c>
      <c r="N184">
        <v>183</v>
      </c>
      <c r="P184" t="s">
        <v>272</v>
      </c>
      <c r="Q184" t="s">
        <v>62</v>
      </c>
      <c r="R184" t="s">
        <v>55</v>
      </c>
    </row>
    <row r="185" spans="1:18" hidden="1" x14ac:dyDescent="0.3">
      <c r="A185" t="s">
        <v>881</v>
      </c>
      <c r="B185" t="s">
        <v>882</v>
      </c>
      <c r="C185" s="1" t="str">
        <f t="shared" si="26"/>
        <v>21:0814</v>
      </c>
      <c r="D185" s="1" t="str">
        <f t="shared" si="33"/>
        <v>21:0249</v>
      </c>
      <c r="E185" t="s">
        <v>883</v>
      </c>
      <c r="F185" t="s">
        <v>884</v>
      </c>
      <c r="H185">
        <v>66.347782600000002</v>
      </c>
      <c r="I185">
        <v>-136.0265292</v>
      </c>
      <c r="J185" s="1" t="str">
        <f t="shared" si="34"/>
        <v>Fluid (stream)</v>
      </c>
      <c r="K185" s="1" t="str">
        <f t="shared" si="35"/>
        <v>Untreated Water</v>
      </c>
      <c r="L185">
        <v>12</v>
      </c>
      <c r="M185" t="s">
        <v>36</v>
      </c>
      <c r="N185">
        <v>184</v>
      </c>
      <c r="P185" t="s">
        <v>247</v>
      </c>
      <c r="Q185" t="s">
        <v>116</v>
      </c>
      <c r="R185" t="s">
        <v>885</v>
      </c>
    </row>
    <row r="186" spans="1:18" hidden="1" x14ac:dyDescent="0.3">
      <c r="A186" t="s">
        <v>886</v>
      </c>
      <c r="B186" t="s">
        <v>887</v>
      </c>
      <c r="C186" s="1" t="str">
        <f t="shared" si="26"/>
        <v>21:0814</v>
      </c>
      <c r="D186" s="1" t="str">
        <f t="shared" si="33"/>
        <v>21:0249</v>
      </c>
      <c r="E186" t="s">
        <v>888</v>
      </c>
      <c r="F186" t="s">
        <v>889</v>
      </c>
      <c r="H186">
        <v>66.349877699999993</v>
      </c>
      <c r="I186">
        <v>-136.0217672</v>
      </c>
      <c r="J186" s="1" t="str">
        <f t="shared" si="34"/>
        <v>Fluid (stream)</v>
      </c>
      <c r="K186" s="1" t="str">
        <f t="shared" si="35"/>
        <v>Untreated Water</v>
      </c>
      <c r="L186">
        <v>12</v>
      </c>
      <c r="M186" t="s">
        <v>44</v>
      </c>
      <c r="N186">
        <v>185</v>
      </c>
      <c r="P186" t="s">
        <v>272</v>
      </c>
      <c r="Q186" t="s">
        <v>24</v>
      </c>
      <c r="R186" t="s">
        <v>890</v>
      </c>
    </row>
    <row r="187" spans="1:18" hidden="1" x14ac:dyDescent="0.3">
      <c r="A187" t="s">
        <v>891</v>
      </c>
      <c r="B187" t="s">
        <v>892</v>
      </c>
      <c r="C187" s="1" t="str">
        <f t="shared" si="26"/>
        <v>21:0814</v>
      </c>
      <c r="D187" s="1" t="str">
        <f t="shared" si="33"/>
        <v>21:0249</v>
      </c>
      <c r="E187" t="s">
        <v>893</v>
      </c>
      <c r="F187" t="s">
        <v>894</v>
      </c>
      <c r="H187">
        <v>66.373768900000002</v>
      </c>
      <c r="I187">
        <v>-136.04760619999999</v>
      </c>
      <c r="J187" s="1" t="str">
        <f t="shared" si="34"/>
        <v>Fluid (stream)</v>
      </c>
      <c r="K187" s="1" t="str">
        <f t="shared" si="35"/>
        <v>Untreated Water</v>
      </c>
      <c r="L187">
        <v>12</v>
      </c>
      <c r="M187" t="s">
        <v>52</v>
      </c>
      <c r="N187">
        <v>186</v>
      </c>
      <c r="P187" t="s">
        <v>262</v>
      </c>
      <c r="Q187" t="s">
        <v>116</v>
      </c>
      <c r="R187" t="s">
        <v>655</v>
      </c>
    </row>
    <row r="188" spans="1:18" hidden="1" x14ac:dyDescent="0.3">
      <c r="A188" t="s">
        <v>895</v>
      </c>
      <c r="B188" t="s">
        <v>896</v>
      </c>
      <c r="C188" s="1" t="str">
        <f t="shared" si="26"/>
        <v>21:0814</v>
      </c>
      <c r="D188" s="1" t="str">
        <f t="shared" si="33"/>
        <v>21:0249</v>
      </c>
      <c r="E188" t="s">
        <v>897</v>
      </c>
      <c r="F188" t="s">
        <v>898</v>
      </c>
      <c r="H188">
        <v>66.402314000000004</v>
      </c>
      <c r="I188">
        <v>-136.00735839999999</v>
      </c>
      <c r="J188" s="1" t="str">
        <f t="shared" si="34"/>
        <v>Fluid (stream)</v>
      </c>
      <c r="K188" s="1" t="str">
        <f t="shared" si="35"/>
        <v>Untreated Water</v>
      </c>
      <c r="L188">
        <v>12</v>
      </c>
      <c r="M188" t="s">
        <v>60</v>
      </c>
      <c r="N188">
        <v>187</v>
      </c>
      <c r="P188" t="s">
        <v>272</v>
      </c>
      <c r="Q188" t="s">
        <v>46</v>
      </c>
      <c r="R188" t="s">
        <v>55</v>
      </c>
    </row>
    <row r="189" spans="1:18" hidden="1" x14ac:dyDescent="0.3">
      <c r="A189" t="s">
        <v>899</v>
      </c>
      <c r="B189" t="s">
        <v>900</v>
      </c>
      <c r="C189" s="1" t="str">
        <f t="shared" si="26"/>
        <v>21:0814</v>
      </c>
      <c r="D189" s="1" t="str">
        <f t="shared" si="33"/>
        <v>21:0249</v>
      </c>
      <c r="E189" t="s">
        <v>901</v>
      </c>
      <c r="F189" t="s">
        <v>902</v>
      </c>
      <c r="H189">
        <v>66.447998499999997</v>
      </c>
      <c r="I189">
        <v>-136.039163</v>
      </c>
      <c r="J189" s="1" t="str">
        <f t="shared" si="34"/>
        <v>Fluid (stream)</v>
      </c>
      <c r="K189" s="1" t="str">
        <f t="shared" si="35"/>
        <v>Untreated Water</v>
      </c>
      <c r="L189">
        <v>12</v>
      </c>
      <c r="M189" t="s">
        <v>67</v>
      </c>
      <c r="N189">
        <v>188</v>
      </c>
      <c r="P189" t="s">
        <v>272</v>
      </c>
      <c r="Q189" t="s">
        <v>96</v>
      </c>
      <c r="R189" t="s">
        <v>189</v>
      </c>
    </row>
    <row r="190" spans="1:18" hidden="1" x14ac:dyDescent="0.3">
      <c r="A190" t="s">
        <v>903</v>
      </c>
      <c r="B190" t="s">
        <v>904</v>
      </c>
      <c r="C190" s="1" t="str">
        <f t="shared" si="26"/>
        <v>21:0814</v>
      </c>
      <c r="D190" s="1" t="str">
        <f t="shared" si="33"/>
        <v>21:0249</v>
      </c>
      <c r="E190" t="s">
        <v>905</v>
      </c>
      <c r="F190" t="s">
        <v>906</v>
      </c>
      <c r="H190">
        <v>66.374635100000006</v>
      </c>
      <c r="I190">
        <v>-136.03212199999999</v>
      </c>
      <c r="J190" s="1" t="str">
        <f t="shared" si="34"/>
        <v>Fluid (stream)</v>
      </c>
      <c r="K190" s="1" t="str">
        <f t="shared" si="35"/>
        <v>Untreated Water</v>
      </c>
      <c r="L190">
        <v>12</v>
      </c>
      <c r="M190" t="s">
        <v>74</v>
      </c>
      <c r="N190">
        <v>189</v>
      </c>
      <c r="P190" t="s">
        <v>356</v>
      </c>
      <c r="Q190" t="s">
        <v>62</v>
      </c>
      <c r="R190" t="s">
        <v>401</v>
      </c>
    </row>
    <row r="191" spans="1:18" hidden="1" x14ac:dyDescent="0.3">
      <c r="A191" t="s">
        <v>907</v>
      </c>
      <c r="B191" t="s">
        <v>908</v>
      </c>
      <c r="C191" s="1" t="str">
        <f t="shared" si="26"/>
        <v>21:0814</v>
      </c>
      <c r="D191" s="1" t="str">
        <f t="shared" si="33"/>
        <v>21:0249</v>
      </c>
      <c r="E191" t="s">
        <v>909</v>
      </c>
      <c r="F191" t="s">
        <v>910</v>
      </c>
      <c r="H191">
        <v>66.424856700000007</v>
      </c>
      <c r="I191">
        <v>-136.013531</v>
      </c>
      <c r="J191" s="1" t="str">
        <f t="shared" si="34"/>
        <v>Fluid (stream)</v>
      </c>
      <c r="K191" s="1" t="str">
        <f t="shared" si="35"/>
        <v>Untreated Water</v>
      </c>
      <c r="L191">
        <v>12</v>
      </c>
      <c r="M191" t="s">
        <v>81</v>
      </c>
      <c r="N191">
        <v>190</v>
      </c>
      <c r="P191" t="s">
        <v>262</v>
      </c>
      <c r="Q191" t="s">
        <v>31</v>
      </c>
      <c r="R191" t="s">
        <v>911</v>
      </c>
    </row>
    <row r="192" spans="1:18" hidden="1" x14ac:dyDescent="0.3">
      <c r="A192" t="s">
        <v>912</v>
      </c>
      <c r="B192" t="s">
        <v>913</v>
      </c>
      <c r="C192" s="1" t="str">
        <f t="shared" si="26"/>
        <v>21:0814</v>
      </c>
      <c r="D192" s="1" t="str">
        <f t="shared" si="33"/>
        <v>21:0249</v>
      </c>
      <c r="E192" t="s">
        <v>914</v>
      </c>
      <c r="F192" t="s">
        <v>915</v>
      </c>
      <c r="H192">
        <v>66.427645900000002</v>
      </c>
      <c r="I192">
        <v>-136.0122772</v>
      </c>
      <c r="J192" s="1" t="str">
        <f t="shared" si="34"/>
        <v>Fluid (stream)</v>
      </c>
      <c r="K192" s="1" t="str">
        <f t="shared" si="35"/>
        <v>Untreated Water</v>
      </c>
      <c r="L192">
        <v>12</v>
      </c>
      <c r="M192" t="s">
        <v>95</v>
      </c>
      <c r="N192">
        <v>191</v>
      </c>
      <c r="P192" t="s">
        <v>272</v>
      </c>
      <c r="Q192" t="s">
        <v>24</v>
      </c>
      <c r="R192" t="s">
        <v>55</v>
      </c>
    </row>
    <row r="193" spans="1:18" hidden="1" x14ac:dyDescent="0.3">
      <c r="A193" t="s">
        <v>916</v>
      </c>
      <c r="B193" t="s">
        <v>917</v>
      </c>
      <c r="C193" s="1" t="str">
        <f t="shared" si="26"/>
        <v>21:0814</v>
      </c>
      <c r="D193" s="1" t="str">
        <f t="shared" si="33"/>
        <v>21:0249</v>
      </c>
      <c r="E193" t="s">
        <v>918</v>
      </c>
      <c r="F193" t="s">
        <v>919</v>
      </c>
      <c r="H193">
        <v>66.476892100000001</v>
      </c>
      <c r="I193">
        <v>-136.1536965</v>
      </c>
      <c r="J193" s="1" t="str">
        <f t="shared" si="34"/>
        <v>Fluid (stream)</v>
      </c>
      <c r="K193" s="1" t="str">
        <f t="shared" si="35"/>
        <v>Untreated Water</v>
      </c>
      <c r="L193">
        <v>12</v>
      </c>
      <c r="M193" t="s">
        <v>101</v>
      </c>
      <c r="N193">
        <v>192</v>
      </c>
      <c r="P193" t="s">
        <v>356</v>
      </c>
      <c r="Q193" t="s">
        <v>31</v>
      </c>
      <c r="R193" t="s">
        <v>69</v>
      </c>
    </row>
    <row r="194" spans="1:18" hidden="1" x14ac:dyDescent="0.3">
      <c r="A194" t="s">
        <v>920</v>
      </c>
      <c r="B194" t="s">
        <v>921</v>
      </c>
      <c r="C194" s="1" t="str">
        <f t="shared" ref="C194:C257" si="36">HYPERLINK("http://geochem.nrcan.gc.ca/cdogs/content/bdl/bdl210814_e.htm", "21:0814")</f>
        <v>21:0814</v>
      </c>
      <c r="D194" s="1" t="str">
        <f>HYPERLINK("http://geochem.nrcan.gc.ca/cdogs/content/svy/svy_e.htm", "")</f>
        <v/>
      </c>
      <c r="G194" s="1" t="str">
        <f>HYPERLINK("http://geochem.nrcan.gc.ca/cdogs/content/cr_/cr_00265_e.htm", "265")</f>
        <v>265</v>
      </c>
      <c r="J194" t="s">
        <v>85</v>
      </c>
      <c r="K194" t="s">
        <v>86</v>
      </c>
      <c r="L194">
        <v>12</v>
      </c>
      <c r="M194" t="s">
        <v>87</v>
      </c>
      <c r="N194">
        <v>193</v>
      </c>
      <c r="P194" t="s">
        <v>128</v>
      </c>
      <c r="Q194" t="s">
        <v>31</v>
      </c>
      <c r="R194" t="s">
        <v>329</v>
      </c>
    </row>
    <row r="195" spans="1:18" hidden="1" x14ac:dyDescent="0.3">
      <c r="A195" t="s">
        <v>922</v>
      </c>
      <c r="B195" t="s">
        <v>923</v>
      </c>
      <c r="C195" s="1" t="str">
        <f t="shared" si="36"/>
        <v>21:0814</v>
      </c>
      <c r="D195" s="1" t="str">
        <f t="shared" ref="D195:D215" si="37">HYPERLINK("http://geochem.nrcan.gc.ca/cdogs/content/svy/svy210249_e.htm", "21:0249")</f>
        <v>21:0249</v>
      </c>
      <c r="E195" t="s">
        <v>924</v>
      </c>
      <c r="F195" t="s">
        <v>925</v>
      </c>
      <c r="H195">
        <v>66.450388599999997</v>
      </c>
      <c r="I195">
        <v>-136.0359201</v>
      </c>
      <c r="J195" s="1" t="str">
        <f t="shared" ref="J195:J215" si="38">HYPERLINK("http://geochem.nrcan.gc.ca/cdogs/content/kwd/kwd020018_e.htm", "Fluid (stream)")</f>
        <v>Fluid (stream)</v>
      </c>
      <c r="K195" s="1" t="str">
        <f t="shared" ref="K195:K215" si="39">HYPERLINK("http://geochem.nrcan.gc.ca/cdogs/content/kwd/kwd080007_e.htm", "Untreated Water")</f>
        <v>Untreated Water</v>
      </c>
      <c r="L195">
        <v>12</v>
      </c>
      <c r="M195" t="s">
        <v>107</v>
      </c>
      <c r="N195">
        <v>194</v>
      </c>
      <c r="P195" t="s">
        <v>272</v>
      </c>
      <c r="Q195" t="s">
        <v>146</v>
      </c>
      <c r="R195" t="s">
        <v>522</v>
      </c>
    </row>
    <row r="196" spans="1:18" hidden="1" x14ac:dyDescent="0.3">
      <c r="A196" t="s">
        <v>926</v>
      </c>
      <c r="B196" t="s">
        <v>927</v>
      </c>
      <c r="C196" s="1" t="str">
        <f t="shared" si="36"/>
        <v>21:0814</v>
      </c>
      <c r="D196" s="1" t="str">
        <f t="shared" si="37"/>
        <v>21:0249</v>
      </c>
      <c r="E196" t="s">
        <v>928</v>
      </c>
      <c r="F196" t="s">
        <v>929</v>
      </c>
      <c r="H196">
        <v>66.498586200000005</v>
      </c>
      <c r="I196">
        <v>-136.02933569999999</v>
      </c>
      <c r="J196" s="1" t="str">
        <f t="shared" si="38"/>
        <v>Fluid (stream)</v>
      </c>
      <c r="K196" s="1" t="str">
        <f t="shared" si="39"/>
        <v>Untreated Water</v>
      </c>
      <c r="L196">
        <v>12</v>
      </c>
      <c r="M196" t="s">
        <v>114</v>
      </c>
      <c r="N196">
        <v>195</v>
      </c>
      <c r="P196" t="s">
        <v>262</v>
      </c>
      <c r="Q196" t="s">
        <v>46</v>
      </c>
      <c r="R196" t="s">
        <v>401</v>
      </c>
    </row>
    <row r="197" spans="1:18" hidden="1" x14ac:dyDescent="0.3">
      <c r="A197" t="s">
        <v>930</v>
      </c>
      <c r="B197" t="s">
        <v>931</v>
      </c>
      <c r="C197" s="1" t="str">
        <f t="shared" si="36"/>
        <v>21:0814</v>
      </c>
      <c r="D197" s="1" t="str">
        <f t="shared" si="37"/>
        <v>21:0249</v>
      </c>
      <c r="E197" t="s">
        <v>932</v>
      </c>
      <c r="F197" t="s">
        <v>933</v>
      </c>
      <c r="H197">
        <v>66.498390599999993</v>
      </c>
      <c r="I197">
        <v>-136.04926270000001</v>
      </c>
      <c r="J197" s="1" t="str">
        <f t="shared" si="38"/>
        <v>Fluid (stream)</v>
      </c>
      <c r="K197" s="1" t="str">
        <f t="shared" si="39"/>
        <v>Untreated Water</v>
      </c>
      <c r="L197">
        <v>12</v>
      </c>
      <c r="M197" t="s">
        <v>121</v>
      </c>
      <c r="N197">
        <v>196</v>
      </c>
      <c r="P197" t="s">
        <v>356</v>
      </c>
      <c r="Q197" t="s">
        <v>776</v>
      </c>
      <c r="R197" t="s">
        <v>934</v>
      </c>
    </row>
    <row r="198" spans="1:18" hidden="1" x14ac:dyDescent="0.3">
      <c r="A198" t="s">
        <v>935</v>
      </c>
      <c r="B198" t="s">
        <v>936</v>
      </c>
      <c r="C198" s="1" t="str">
        <f t="shared" si="36"/>
        <v>21:0814</v>
      </c>
      <c r="D198" s="1" t="str">
        <f t="shared" si="37"/>
        <v>21:0249</v>
      </c>
      <c r="E198" t="s">
        <v>937</v>
      </c>
      <c r="F198" t="s">
        <v>938</v>
      </c>
      <c r="H198">
        <v>66.449460999999999</v>
      </c>
      <c r="I198">
        <v>-136.29287400000001</v>
      </c>
      <c r="J198" s="1" t="str">
        <f t="shared" si="38"/>
        <v>Fluid (stream)</v>
      </c>
      <c r="K198" s="1" t="str">
        <f t="shared" si="39"/>
        <v>Untreated Water</v>
      </c>
      <c r="L198">
        <v>12</v>
      </c>
      <c r="M198" t="s">
        <v>127</v>
      </c>
      <c r="N198">
        <v>197</v>
      </c>
      <c r="P198" t="s">
        <v>194</v>
      </c>
      <c r="Q198" t="s">
        <v>89</v>
      </c>
      <c r="R198" t="s">
        <v>109</v>
      </c>
    </row>
    <row r="199" spans="1:18" hidden="1" x14ac:dyDescent="0.3">
      <c r="A199" t="s">
        <v>939</v>
      </c>
      <c r="B199" t="s">
        <v>940</v>
      </c>
      <c r="C199" s="1" t="str">
        <f t="shared" si="36"/>
        <v>21:0814</v>
      </c>
      <c r="D199" s="1" t="str">
        <f t="shared" si="37"/>
        <v>21:0249</v>
      </c>
      <c r="E199" t="s">
        <v>941</v>
      </c>
      <c r="F199" t="s">
        <v>942</v>
      </c>
      <c r="H199">
        <v>66.4343681</v>
      </c>
      <c r="I199">
        <v>-136.35132440000001</v>
      </c>
      <c r="J199" s="1" t="str">
        <f t="shared" si="38"/>
        <v>Fluid (stream)</v>
      </c>
      <c r="K199" s="1" t="str">
        <f t="shared" si="39"/>
        <v>Untreated Water</v>
      </c>
      <c r="L199">
        <v>12</v>
      </c>
      <c r="M199" t="s">
        <v>133</v>
      </c>
      <c r="N199">
        <v>198</v>
      </c>
      <c r="P199" t="s">
        <v>319</v>
      </c>
      <c r="Q199" t="s">
        <v>24</v>
      </c>
      <c r="R199" t="s">
        <v>55</v>
      </c>
    </row>
    <row r="200" spans="1:18" hidden="1" x14ac:dyDescent="0.3">
      <c r="A200" t="s">
        <v>943</v>
      </c>
      <c r="B200" t="s">
        <v>944</v>
      </c>
      <c r="C200" s="1" t="str">
        <f t="shared" si="36"/>
        <v>21:0814</v>
      </c>
      <c r="D200" s="1" t="str">
        <f t="shared" si="37"/>
        <v>21:0249</v>
      </c>
      <c r="E200" t="s">
        <v>945</v>
      </c>
      <c r="F200" t="s">
        <v>946</v>
      </c>
      <c r="H200">
        <v>66.473276999999996</v>
      </c>
      <c r="I200">
        <v>-136.35919709999999</v>
      </c>
      <c r="J200" s="1" t="str">
        <f t="shared" si="38"/>
        <v>Fluid (stream)</v>
      </c>
      <c r="K200" s="1" t="str">
        <f t="shared" si="39"/>
        <v>Untreated Water</v>
      </c>
      <c r="L200">
        <v>12</v>
      </c>
      <c r="M200" t="s">
        <v>139</v>
      </c>
      <c r="N200">
        <v>199</v>
      </c>
      <c r="P200" t="s">
        <v>188</v>
      </c>
      <c r="Q200" t="s">
        <v>947</v>
      </c>
      <c r="R200" t="s">
        <v>55</v>
      </c>
    </row>
    <row r="201" spans="1:18" hidden="1" x14ac:dyDescent="0.3">
      <c r="A201" t="s">
        <v>948</v>
      </c>
      <c r="B201" t="s">
        <v>949</v>
      </c>
      <c r="C201" s="1" t="str">
        <f t="shared" si="36"/>
        <v>21:0814</v>
      </c>
      <c r="D201" s="1" t="str">
        <f t="shared" si="37"/>
        <v>21:0249</v>
      </c>
      <c r="E201" t="s">
        <v>950</v>
      </c>
      <c r="F201" t="s">
        <v>951</v>
      </c>
      <c r="H201">
        <v>66.488005299999998</v>
      </c>
      <c r="I201">
        <v>-136.4613224</v>
      </c>
      <c r="J201" s="1" t="str">
        <f t="shared" si="38"/>
        <v>Fluid (stream)</v>
      </c>
      <c r="K201" s="1" t="str">
        <f t="shared" si="39"/>
        <v>Untreated Water</v>
      </c>
      <c r="L201">
        <v>12</v>
      </c>
      <c r="M201" t="s">
        <v>241</v>
      </c>
      <c r="N201">
        <v>200</v>
      </c>
      <c r="P201" t="s">
        <v>558</v>
      </c>
      <c r="Q201" t="s">
        <v>952</v>
      </c>
      <c r="R201" t="s">
        <v>890</v>
      </c>
    </row>
    <row r="202" spans="1:18" hidden="1" x14ac:dyDescent="0.3">
      <c r="A202" t="s">
        <v>953</v>
      </c>
      <c r="B202" t="s">
        <v>954</v>
      </c>
      <c r="C202" s="1" t="str">
        <f t="shared" si="36"/>
        <v>21:0814</v>
      </c>
      <c r="D202" s="1" t="str">
        <f t="shared" si="37"/>
        <v>21:0249</v>
      </c>
      <c r="E202" t="s">
        <v>955</v>
      </c>
      <c r="F202" t="s">
        <v>956</v>
      </c>
      <c r="H202">
        <v>66.445153599999998</v>
      </c>
      <c r="I202">
        <v>-136.21567959999999</v>
      </c>
      <c r="J202" s="1" t="str">
        <f t="shared" si="38"/>
        <v>Fluid (stream)</v>
      </c>
      <c r="K202" s="1" t="str">
        <f t="shared" si="39"/>
        <v>Untreated Water</v>
      </c>
      <c r="L202">
        <v>13</v>
      </c>
      <c r="M202" t="s">
        <v>36</v>
      </c>
      <c r="N202">
        <v>201</v>
      </c>
      <c r="P202" t="s">
        <v>82</v>
      </c>
      <c r="Q202" t="s">
        <v>96</v>
      </c>
      <c r="R202" t="s">
        <v>347</v>
      </c>
    </row>
    <row r="203" spans="1:18" hidden="1" x14ac:dyDescent="0.3">
      <c r="A203" t="s">
        <v>957</v>
      </c>
      <c r="B203" t="s">
        <v>958</v>
      </c>
      <c r="C203" s="1" t="str">
        <f t="shared" si="36"/>
        <v>21:0814</v>
      </c>
      <c r="D203" s="1" t="str">
        <f t="shared" si="37"/>
        <v>21:0249</v>
      </c>
      <c r="E203" t="s">
        <v>959</v>
      </c>
      <c r="F203" t="s">
        <v>960</v>
      </c>
      <c r="H203">
        <v>66.4471037</v>
      </c>
      <c r="I203">
        <v>-136.21528069999999</v>
      </c>
      <c r="J203" s="1" t="str">
        <f t="shared" si="38"/>
        <v>Fluid (stream)</v>
      </c>
      <c r="K203" s="1" t="str">
        <f t="shared" si="39"/>
        <v>Untreated Water</v>
      </c>
      <c r="L203">
        <v>13</v>
      </c>
      <c r="M203" t="s">
        <v>44</v>
      </c>
      <c r="N203">
        <v>202</v>
      </c>
      <c r="P203" t="s">
        <v>553</v>
      </c>
      <c r="Q203" t="s">
        <v>89</v>
      </c>
      <c r="R203" t="s">
        <v>329</v>
      </c>
    </row>
    <row r="204" spans="1:18" hidden="1" x14ac:dyDescent="0.3">
      <c r="A204" t="s">
        <v>961</v>
      </c>
      <c r="B204" t="s">
        <v>962</v>
      </c>
      <c r="C204" s="1" t="str">
        <f t="shared" si="36"/>
        <v>21:0814</v>
      </c>
      <c r="D204" s="1" t="str">
        <f t="shared" si="37"/>
        <v>21:0249</v>
      </c>
      <c r="E204" t="s">
        <v>963</v>
      </c>
      <c r="F204" t="s">
        <v>964</v>
      </c>
      <c r="H204">
        <v>66.494623599999997</v>
      </c>
      <c r="I204">
        <v>-136.22993099999999</v>
      </c>
      <c r="J204" s="1" t="str">
        <f t="shared" si="38"/>
        <v>Fluid (stream)</v>
      </c>
      <c r="K204" s="1" t="str">
        <f t="shared" si="39"/>
        <v>Untreated Water</v>
      </c>
      <c r="L204">
        <v>13</v>
      </c>
      <c r="M204" t="s">
        <v>52</v>
      </c>
      <c r="N204">
        <v>203</v>
      </c>
      <c r="P204" t="s">
        <v>225</v>
      </c>
      <c r="Q204" t="s">
        <v>31</v>
      </c>
      <c r="R204" t="s">
        <v>815</v>
      </c>
    </row>
    <row r="205" spans="1:18" hidden="1" x14ac:dyDescent="0.3">
      <c r="A205" t="s">
        <v>965</v>
      </c>
      <c r="B205" t="s">
        <v>966</v>
      </c>
      <c r="C205" s="1" t="str">
        <f t="shared" si="36"/>
        <v>21:0814</v>
      </c>
      <c r="D205" s="1" t="str">
        <f t="shared" si="37"/>
        <v>21:0249</v>
      </c>
      <c r="E205" t="s">
        <v>967</v>
      </c>
      <c r="F205" t="s">
        <v>968</v>
      </c>
      <c r="H205">
        <v>66.490596800000006</v>
      </c>
      <c r="I205">
        <v>-136.32225769999999</v>
      </c>
      <c r="J205" s="1" t="str">
        <f t="shared" si="38"/>
        <v>Fluid (stream)</v>
      </c>
      <c r="K205" s="1" t="str">
        <f t="shared" si="39"/>
        <v>Untreated Water</v>
      </c>
      <c r="L205">
        <v>13</v>
      </c>
      <c r="M205" t="s">
        <v>22</v>
      </c>
      <c r="N205">
        <v>204</v>
      </c>
      <c r="P205" t="s">
        <v>537</v>
      </c>
      <c r="Q205" t="s">
        <v>89</v>
      </c>
      <c r="R205" t="s">
        <v>500</v>
      </c>
    </row>
    <row r="206" spans="1:18" hidden="1" x14ac:dyDescent="0.3">
      <c r="A206" t="s">
        <v>969</v>
      </c>
      <c r="B206" t="s">
        <v>970</v>
      </c>
      <c r="C206" s="1" t="str">
        <f t="shared" si="36"/>
        <v>21:0814</v>
      </c>
      <c r="D206" s="1" t="str">
        <f t="shared" si="37"/>
        <v>21:0249</v>
      </c>
      <c r="E206" t="s">
        <v>967</v>
      </c>
      <c r="F206" t="s">
        <v>971</v>
      </c>
      <c r="H206">
        <v>66.490596800000006</v>
      </c>
      <c r="I206">
        <v>-136.32225769999999</v>
      </c>
      <c r="J206" s="1" t="str">
        <f t="shared" si="38"/>
        <v>Fluid (stream)</v>
      </c>
      <c r="K206" s="1" t="str">
        <f t="shared" si="39"/>
        <v>Untreated Water</v>
      </c>
      <c r="L206">
        <v>13</v>
      </c>
      <c r="M206" t="s">
        <v>29</v>
      </c>
      <c r="N206">
        <v>205</v>
      </c>
      <c r="P206" t="s">
        <v>53</v>
      </c>
      <c r="Q206" t="s">
        <v>116</v>
      </c>
      <c r="R206" t="s">
        <v>329</v>
      </c>
    </row>
    <row r="207" spans="1:18" hidden="1" x14ac:dyDescent="0.3">
      <c r="A207" t="s">
        <v>972</v>
      </c>
      <c r="B207" t="s">
        <v>973</v>
      </c>
      <c r="C207" s="1" t="str">
        <f t="shared" si="36"/>
        <v>21:0814</v>
      </c>
      <c r="D207" s="1" t="str">
        <f t="shared" si="37"/>
        <v>21:0249</v>
      </c>
      <c r="E207" t="s">
        <v>974</v>
      </c>
      <c r="F207" t="s">
        <v>975</v>
      </c>
      <c r="H207">
        <v>66.463510799999995</v>
      </c>
      <c r="I207">
        <v>-136.4388616</v>
      </c>
      <c r="J207" s="1" t="str">
        <f t="shared" si="38"/>
        <v>Fluid (stream)</v>
      </c>
      <c r="K207" s="1" t="str">
        <f t="shared" si="39"/>
        <v>Untreated Water</v>
      </c>
      <c r="L207">
        <v>13</v>
      </c>
      <c r="M207" t="s">
        <v>60</v>
      </c>
      <c r="N207">
        <v>206</v>
      </c>
      <c r="P207" t="s">
        <v>692</v>
      </c>
      <c r="Q207" t="s">
        <v>952</v>
      </c>
      <c r="R207" t="s">
        <v>285</v>
      </c>
    </row>
    <row r="208" spans="1:18" hidden="1" x14ac:dyDescent="0.3">
      <c r="A208" t="s">
        <v>976</v>
      </c>
      <c r="B208" t="s">
        <v>977</v>
      </c>
      <c r="C208" s="1" t="str">
        <f t="shared" si="36"/>
        <v>21:0814</v>
      </c>
      <c r="D208" s="1" t="str">
        <f t="shared" si="37"/>
        <v>21:0249</v>
      </c>
      <c r="E208" t="s">
        <v>978</v>
      </c>
      <c r="F208" t="s">
        <v>979</v>
      </c>
      <c r="H208">
        <v>66.440288499999994</v>
      </c>
      <c r="I208">
        <v>-136.49246869999999</v>
      </c>
      <c r="J208" s="1" t="str">
        <f t="shared" si="38"/>
        <v>Fluid (stream)</v>
      </c>
      <c r="K208" s="1" t="str">
        <f t="shared" si="39"/>
        <v>Untreated Water</v>
      </c>
      <c r="L208">
        <v>13</v>
      </c>
      <c r="M208" t="s">
        <v>67</v>
      </c>
      <c r="N208">
        <v>207</v>
      </c>
      <c r="P208" t="s">
        <v>68</v>
      </c>
      <c r="Q208" t="s">
        <v>96</v>
      </c>
      <c r="R208" t="s">
        <v>189</v>
      </c>
    </row>
    <row r="209" spans="1:18" hidden="1" x14ac:dyDescent="0.3">
      <c r="A209" t="s">
        <v>980</v>
      </c>
      <c r="B209" t="s">
        <v>981</v>
      </c>
      <c r="C209" s="1" t="str">
        <f t="shared" si="36"/>
        <v>21:0814</v>
      </c>
      <c r="D209" s="1" t="str">
        <f t="shared" si="37"/>
        <v>21:0249</v>
      </c>
      <c r="E209" t="s">
        <v>982</v>
      </c>
      <c r="F209" t="s">
        <v>983</v>
      </c>
      <c r="H209">
        <v>66.374300000000005</v>
      </c>
      <c r="I209">
        <v>-136.32984200000001</v>
      </c>
      <c r="J209" s="1" t="str">
        <f t="shared" si="38"/>
        <v>Fluid (stream)</v>
      </c>
      <c r="K209" s="1" t="str">
        <f t="shared" si="39"/>
        <v>Untreated Water</v>
      </c>
      <c r="L209">
        <v>13</v>
      </c>
      <c r="M209" t="s">
        <v>74</v>
      </c>
      <c r="N209">
        <v>208</v>
      </c>
      <c r="P209" t="s">
        <v>53</v>
      </c>
      <c r="Q209" t="s">
        <v>38</v>
      </c>
      <c r="R209" t="s">
        <v>55</v>
      </c>
    </row>
    <row r="210" spans="1:18" hidden="1" x14ac:dyDescent="0.3">
      <c r="A210" t="s">
        <v>984</v>
      </c>
      <c r="B210" t="s">
        <v>985</v>
      </c>
      <c r="C210" s="1" t="str">
        <f t="shared" si="36"/>
        <v>21:0814</v>
      </c>
      <c r="D210" s="1" t="str">
        <f t="shared" si="37"/>
        <v>21:0249</v>
      </c>
      <c r="E210" t="s">
        <v>986</v>
      </c>
      <c r="F210" t="s">
        <v>987</v>
      </c>
      <c r="H210">
        <v>66.346234100000004</v>
      </c>
      <c r="I210">
        <v>-136.3578455</v>
      </c>
      <c r="J210" s="1" t="str">
        <f t="shared" si="38"/>
        <v>Fluid (stream)</v>
      </c>
      <c r="K210" s="1" t="str">
        <f t="shared" si="39"/>
        <v>Untreated Water</v>
      </c>
      <c r="L210">
        <v>13</v>
      </c>
      <c r="M210" t="s">
        <v>81</v>
      </c>
      <c r="N210">
        <v>209</v>
      </c>
      <c r="P210" t="s">
        <v>681</v>
      </c>
      <c r="Q210" t="s">
        <v>96</v>
      </c>
      <c r="R210" t="s">
        <v>988</v>
      </c>
    </row>
    <row r="211" spans="1:18" hidden="1" x14ac:dyDescent="0.3">
      <c r="A211" t="s">
        <v>989</v>
      </c>
      <c r="B211" t="s">
        <v>990</v>
      </c>
      <c r="C211" s="1" t="str">
        <f t="shared" si="36"/>
        <v>21:0814</v>
      </c>
      <c r="D211" s="1" t="str">
        <f t="shared" si="37"/>
        <v>21:0249</v>
      </c>
      <c r="E211" t="s">
        <v>991</v>
      </c>
      <c r="F211" t="s">
        <v>992</v>
      </c>
      <c r="H211">
        <v>66.381587600000003</v>
      </c>
      <c r="I211">
        <v>-136.45528590000001</v>
      </c>
      <c r="J211" s="1" t="str">
        <f t="shared" si="38"/>
        <v>Fluid (stream)</v>
      </c>
      <c r="K211" s="1" t="str">
        <f t="shared" si="39"/>
        <v>Untreated Water</v>
      </c>
      <c r="L211">
        <v>13</v>
      </c>
      <c r="M211" t="s">
        <v>95</v>
      </c>
      <c r="N211">
        <v>210</v>
      </c>
      <c r="P211" t="s">
        <v>45</v>
      </c>
      <c r="Q211" t="s">
        <v>31</v>
      </c>
      <c r="R211" t="s">
        <v>988</v>
      </c>
    </row>
    <row r="212" spans="1:18" hidden="1" x14ac:dyDescent="0.3">
      <c r="A212" t="s">
        <v>993</v>
      </c>
      <c r="B212" t="s">
        <v>994</v>
      </c>
      <c r="C212" s="1" t="str">
        <f t="shared" si="36"/>
        <v>21:0814</v>
      </c>
      <c r="D212" s="1" t="str">
        <f t="shared" si="37"/>
        <v>21:0249</v>
      </c>
      <c r="E212" t="s">
        <v>995</v>
      </c>
      <c r="F212" t="s">
        <v>996</v>
      </c>
      <c r="H212">
        <v>66.380031500000001</v>
      </c>
      <c r="I212">
        <v>-136.45951389999999</v>
      </c>
      <c r="J212" s="1" t="str">
        <f t="shared" si="38"/>
        <v>Fluid (stream)</v>
      </c>
      <c r="K212" s="1" t="str">
        <f t="shared" si="39"/>
        <v>Untreated Water</v>
      </c>
      <c r="L212">
        <v>13</v>
      </c>
      <c r="M212" t="s">
        <v>101</v>
      </c>
      <c r="N212">
        <v>211</v>
      </c>
      <c r="P212" t="s">
        <v>75</v>
      </c>
      <c r="Q212" t="s">
        <v>146</v>
      </c>
      <c r="R212" t="s">
        <v>997</v>
      </c>
    </row>
    <row r="213" spans="1:18" hidden="1" x14ac:dyDescent="0.3">
      <c r="A213" t="s">
        <v>998</v>
      </c>
      <c r="B213" t="s">
        <v>999</v>
      </c>
      <c r="C213" s="1" t="str">
        <f t="shared" si="36"/>
        <v>21:0814</v>
      </c>
      <c r="D213" s="1" t="str">
        <f t="shared" si="37"/>
        <v>21:0249</v>
      </c>
      <c r="E213" t="s">
        <v>1000</v>
      </c>
      <c r="F213" t="s">
        <v>1001</v>
      </c>
      <c r="H213">
        <v>66.407793900000001</v>
      </c>
      <c r="I213">
        <v>-136.31733</v>
      </c>
      <c r="J213" s="1" t="str">
        <f t="shared" si="38"/>
        <v>Fluid (stream)</v>
      </c>
      <c r="K213" s="1" t="str">
        <f t="shared" si="39"/>
        <v>Untreated Water</v>
      </c>
      <c r="L213">
        <v>13</v>
      </c>
      <c r="M213" t="s">
        <v>107</v>
      </c>
      <c r="N213">
        <v>212</v>
      </c>
      <c r="P213" t="s">
        <v>140</v>
      </c>
      <c r="Q213" t="s">
        <v>89</v>
      </c>
      <c r="R213" t="s">
        <v>522</v>
      </c>
    </row>
    <row r="214" spans="1:18" hidden="1" x14ac:dyDescent="0.3">
      <c r="A214" t="s">
        <v>1002</v>
      </c>
      <c r="B214" t="s">
        <v>1003</v>
      </c>
      <c r="C214" s="1" t="str">
        <f t="shared" si="36"/>
        <v>21:0814</v>
      </c>
      <c r="D214" s="1" t="str">
        <f t="shared" si="37"/>
        <v>21:0249</v>
      </c>
      <c r="E214" t="s">
        <v>1004</v>
      </c>
      <c r="F214" t="s">
        <v>1005</v>
      </c>
      <c r="H214">
        <v>66.365909400000007</v>
      </c>
      <c r="I214">
        <v>-136.27298949999999</v>
      </c>
      <c r="J214" s="1" t="str">
        <f t="shared" si="38"/>
        <v>Fluid (stream)</v>
      </c>
      <c r="K214" s="1" t="str">
        <f t="shared" si="39"/>
        <v>Untreated Water</v>
      </c>
      <c r="L214">
        <v>13</v>
      </c>
      <c r="M214" t="s">
        <v>114</v>
      </c>
      <c r="N214">
        <v>213</v>
      </c>
      <c r="P214" t="s">
        <v>1006</v>
      </c>
      <c r="Q214" t="s">
        <v>89</v>
      </c>
      <c r="R214" t="s">
        <v>629</v>
      </c>
    </row>
    <row r="215" spans="1:18" hidden="1" x14ac:dyDescent="0.3">
      <c r="A215" t="s">
        <v>1007</v>
      </c>
      <c r="B215" t="s">
        <v>1008</v>
      </c>
      <c r="C215" s="1" t="str">
        <f t="shared" si="36"/>
        <v>21:0814</v>
      </c>
      <c r="D215" s="1" t="str">
        <f t="shared" si="37"/>
        <v>21:0249</v>
      </c>
      <c r="E215" t="s">
        <v>1009</v>
      </c>
      <c r="F215" t="s">
        <v>1010</v>
      </c>
      <c r="H215">
        <v>66.367136000000002</v>
      </c>
      <c r="I215">
        <v>-136.40000420000001</v>
      </c>
      <c r="J215" s="1" t="str">
        <f t="shared" si="38"/>
        <v>Fluid (stream)</v>
      </c>
      <c r="K215" s="1" t="str">
        <f t="shared" si="39"/>
        <v>Untreated Water</v>
      </c>
      <c r="L215">
        <v>13</v>
      </c>
      <c r="M215" t="s">
        <v>121</v>
      </c>
      <c r="N215">
        <v>214</v>
      </c>
      <c r="P215" t="s">
        <v>68</v>
      </c>
      <c r="Q215" t="s">
        <v>31</v>
      </c>
      <c r="R215" t="s">
        <v>55</v>
      </c>
    </row>
    <row r="216" spans="1:18" hidden="1" x14ac:dyDescent="0.3">
      <c r="A216" t="s">
        <v>1011</v>
      </c>
      <c r="B216" t="s">
        <v>1012</v>
      </c>
      <c r="C216" s="1" t="str">
        <f t="shared" si="36"/>
        <v>21:0814</v>
      </c>
      <c r="D216" s="1" t="str">
        <f>HYPERLINK("http://geochem.nrcan.gc.ca/cdogs/content/svy/svy_e.htm", "")</f>
        <v/>
      </c>
      <c r="G216" s="1" t="str">
        <f>HYPERLINK("http://geochem.nrcan.gc.ca/cdogs/content/cr_/cr_00265_e.htm", "265")</f>
        <v>265</v>
      </c>
      <c r="J216" t="s">
        <v>85</v>
      </c>
      <c r="K216" t="s">
        <v>86</v>
      </c>
      <c r="L216">
        <v>13</v>
      </c>
      <c r="M216" t="s">
        <v>87</v>
      </c>
      <c r="N216">
        <v>215</v>
      </c>
      <c r="P216" t="s">
        <v>167</v>
      </c>
      <c r="Q216" t="s">
        <v>24</v>
      </c>
      <c r="R216" t="s">
        <v>329</v>
      </c>
    </row>
    <row r="217" spans="1:18" hidden="1" x14ac:dyDescent="0.3">
      <c r="A217" t="s">
        <v>1013</v>
      </c>
      <c r="B217" t="s">
        <v>1014</v>
      </c>
      <c r="C217" s="1" t="str">
        <f t="shared" si="36"/>
        <v>21:0814</v>
      </c>
      <c r="D217" s="1" t="str">
        <f>HYPERLINK("http://geochem.nrcan.gc.ca/cdogs/content/svy/svy210249_e.htm", "21:0249")</f>
        <v>21:0249</v>
      </c>
      <c r="E217" t="s">
        <v>1015</v>
      </c>
      <c r="F217" t="s">
        <v>1016</v>
      </c>
      <c r="H217">
        <v>66.396550099999999</v>
      </c>
      <c r="I217">
        <v>-136.4392981</v>
      </c>
      <c r="J217" s="1" t="str">
        <f>HYPERLINK("http://geochem.nrcan.gc.ca/cdogs/content/kwd/kwd020018_e.htm", "Fluid (stream)")</f>
        <v>Fluid (stream)</v>
      </c>
      <c r="K217" s="1" t="str">
        <f>HYPERLINK("http://geochem.nrcan.gc.ca/cdogs/content/kwd/kwd080007_e.htm", "Untreated Water")</f>
        <v>Untreated Water</v>
      </c>
      <c r="L217">
        <v>13</v>
      </c>
      <c r="M217" t="s">
        <v>127</v>
      </c>
      <c r="N217">
        <v>216</v>
      </c>
      <c r="P217" t="s">
        <v>200</v>
      </c>
      <c r="Q217" t="s">
        <v>236</v>
      </c>
      <c r="R217" t="s">
        <v>55</v>
      </c>
    </row>
    <row r="218" spans="1:18" hidden="1" x14ac:dyDescent="0.3">
      <c r="A218" t="s">
        <v>1017</v>
      </c>
      <c r="B218" t="s">
        <v>1018</v>
      </c>
      <c r="C218" s="1" t="str">
        <f t="shared" si="36"/>
        <v>21:0814</v>
      </c>
      <c r="D218" s="1" t="str">
        <f>HYPERLINK("http://geochem.nrcan.gc.ca/cdogs/content/svy/svy210249_e.htm", "21:0249")</f>
        <v>21:0249</v>
      </c>
      <c r="E218" t="s">
        <v>1019</v>
      </c>
      <c r="F218" t="s">
        <v>1020</v>
      </c>
      <c r="H218">
        <v>66.341608100000002</v>
      </c>
      <c r="I218">
        <v>-136.25797919999999</v>
      </c>
      <c r="J218" s="1" t="str">
        <f>HYPERLINK("http://geochem.nrcan.gc.ca/cdogs/content/kwd/kwd020018_e.htm", "Fluid (stream)")</f>
        <v>Fluid (stream)</v>
      </c>
      <c r="K218" s="1" t="str">
        <f>HYPERLINK("http://geochem.nrcan.gc.ca/cdogs/content/kwd/kwd080007_e.htm", "Untreated Water")</f>
        <v>Untreated Water</v>
      </c>
      <c r="L218">
        <v>13</v>
      </c>
      <c r="M218" t="s">
        <v>133</v>
      </c>
      <c r="N218">
        <v>217</v>
      </c>
      <c r="P218" t="s">
        <v>82</v>
      </c>
      <c r="Q218" t="s">
        <v>96</v>
      </c>
      <c r="R218" t="s">
        <v>168</v>
      </c>
    </row>
    <row r="219" spans="1:18" hidden="1" x14ac:dyDescent="0.3">
      <c r="A219" t="s">
        <v>1021</v>
      </c>
      <c r="B219" t="s">
        <v>1022</v>
      </c>
      <c r="C219" s="1" t="str">
        <f t="shared" si="36"/>
        <v>21:0814</v>
      </c>
      <c r="D219" s="1" t="str">
        <f>HYPERLINK("http://geochem.nrcan.gc.ca/cdogs/content/svy/svy210249_e.htm", "21:0249")</f>
        <v>21:0249</v>
      </c>
      <c r="E219" t="s">
        <v>1023</v>
      </c>
      <c r="F219" t="s">
        <v>1024</v>
      </c>
      <c r="H219">
        <v>66.324889400000004</v>
      </c>
      <c r="I219">
        <v>-136.2027262</v>
      </c>
      <c r="J219" s="1" t="str">
        <f>HYPERLINK("http://geochem.nrcan.gc.ca/cdogs/content/kwd/kwd020018_e.htm", "Fluid (stream)")</f>
        <v>Fluid (stream)</v>
      </c>
      <c r="K219" s="1" t="str">
        <f>HYPERLINK("http://geochem.nrcan.gc.ca/cdogs/content/kwd/kwd080007_e.htm", "Untreated Water")</f>
        <v>Untreated Water</v>
      </c>
      <c r="L219">
        <v>13</v>
      </c>
      <c r="M219" t="s">
        <v>139</v>
      </c>
      <c r="N219">
        <v>218</v>
      </c>
      <c r="P219" t="s">
        <v>521</v>
      </c>
      <c r="Q219" t="s">
        <v>146</v>
      </c>
      <c r="R219" t="s">
        <v>47</v>
      </c>
    </row>
    <row r="220" spans="1:18" hidden="1" x14ac:dyDescent="0.3">
      <c r="A220" t="s">
        <v>1025</v>
      </c>
      <c r="B220" t="s">
        <v>1026</v>
      </c>
      <c r="C220" s="1" t="str">
        <f t="shared" si="36"/>
        <v>21:0814</v>
      </c>
      <c r="D220" s="1" t="str">
        <f>HYPERLINK("http://geochem.nrcan.gc.ca/cdogs/content/svy/svy210249_e.htm", "21:0249")</f>
        <v>21:0249</v>
      </c>
      <c r="E220" t="s">
        <v>1027</v>
      </c>
      <c r="F220" t="s">
        <v>1028</v>
      </c>
      <c r="H220">
        <v>66.300999700000006</v>
      </c>
      <c r="I220">
        <v>-136.30895720000001</v>
      </c>
      <c r="J220" s="1" t="str">
        <f>HYPERLINK("http://geochem.nrcan.gc.ca/cdogs/content/kwd/kwd020018_e.htm", "Fluid (stream)")</f>
        <v>Fluid (stream)</v>
      </c>
      <c r="K220" s="1" t="str">
        <f>HYPERLINK("http://geochem.nrcan.gc.ca/cdogs/content/kwd/kwd080007_e.htm", "Untreated Water")</f>
        <v>Untreated Water</v>
      </c>
      <c r="L220">
        <v>13</v>
      </c>
      <c r="M220" t="s">
        <v>241</v>
      </c>
      <c r="N220">
        <v>219</v>
      </c>
      <c r="P220" t="s">
        <v>598</v>
      </c>
      <c r="Q220" t="s">
        <v>24</v>
      </c>
      <c r="R220" t="s">
        <v>55</v>
      </c>
    </row>
    <row r="221" spans="1:18" hidden="1" x14ac:dyDescent="0.3">
      <c r="A221" t="s">
        <v>1029</v>
      </c>
      <c r="B221" t="s">
        <v>1030</v>
      </c>
      <c r="C221" s="1" t="str">
        <f t="shared" si="36"/>
        <v>21:0814</v>
      </c>
      <c r="D221" s="1" t="str">
        <f>HYPERLINK("http://geochem.nrcan.gc.ca/cdogs/content/svy/svy_e.htm", "")</f>
        <v/>
      </c>
      <c r="G221" s="1" t="str">
        <f>HYPERLINK("http://geochem.nrcan.gc.ca/cdogs/content/cr_/cr_00266_e.htm", "266")</f>
        <v>266</v>
      </c>
      <c r="J221" t="s">
        <v>85</v>
      </c>
      <c r="K221" t="s">
        <v>86</v>
      </c>
      <c r="L221">
        <v>14</v>
      </c>
      <c r="M221" t="s">
        <v>87</v>
      </c>
      <c r="N221">
        <v>220</v>
      </c>
      <c r="P221" t="s">
        <v>167</v>
      </c>
      <c r="Q221" t="s">
        <v>24</v>
      </c>
      <c r="R221" t="s">
        <v>183</v>
      </c>
    </row>
    <row r="222" spans="1:18" hidden="1" x14ac:dyDescent="0.3">
      <c r="A222" t="s">
        <v>1031</v>
      </c>
      <c r="B222" t="s">
        <v>1032</v>
      </c>
      <c r="C222" s="1" t="str">
        <f t="shared" si="36"/>
        <v>21:0814</v>
      </c>
      <c r="D222" s="1" t="str">
        <f t="shared" ref="D222:D246" si="40">HYPERLINK("http://geochem.nrcan.gc.ca/cdogs/content/svy/svy210249_e.htm", "21:0249")</f>
        <v>21:0249</v>
      </c>
      <c r="E222" t="s">
        <v>1033</v>
      </c>
      <c r="F222" t="s">
        <v>1034</v>
      </c>
      <c r="H222">
        <v>66.328463999999997</v>
      </c>
      <c r="I222">
        <v>-136.33440630000001</v>
      </c>
      <c r="J222" s="1" t="str">
        <f t="shared" ref="J222:J246" si="41">HYPERLINK("http://geochem.nrcan.gc.ca/cdogs/content/kwd/kwd020018_e.htm", "Fluid (stream)")</f>
        <v>Fluid (stream)</v>
      </c>
      <c r="K222" s="1" t="str">
        <f t="shared" ref="K222:K246" si="42">HYPERLINK("http://geochem.nrcan.gc.ca/cdogs/content/kwd/kwd080007_e.htm", "Untreated Water")</f>
        <v>Untreated Water</v>
      </c>
      <c r="L222">
        <v>14</v>
      </c>
      <c r="M222" t="s">
        <v>22</v>
      </c>
      <c r="N222">
        <v>221</v>
      </c>
      <c r="P222" t="s">
        <v>173</v>
      </c>
      <c r="Q222" t="s">
        <v>31</v>
      </c>
      <c r="R222" t="s">
        <v>47</v>
      </c>
    </row>
    <row r="223" spans="1:18" hidden="1" x14ac:dyDescent="0.3">
      <c r="A223" t="s">
        <v>1035</v>
      </c>
      <c r="B223" t="s">
        <v>1036</v>
      </c>
      <c r="C223" s="1" t="str">
        <f t="shared" si="36"/>
        <v>21:0814</v>
      </c>
      <c r="D223" s="1" t="str">
        <f t="shared" si="40"/>
        <v>21:0249</v>
      </c>
      <c r="E223" t="s">
        <v>1033</v>
      </c>
      <c r="F223" t="s">
        <v>1037</v>
      </c>
      <c r="H223">
        <v>66.328463999999997</v>
      </c>
      <c r="I223">
        <v>-136.33440630000001</v>
      </c>
      <c r="J223" s="1" t="str">
        <f t="shared" si="41"/>
        <v>Fluid (stream)</v>
      </c>
      <c r="K223" s="1" t="str">
        <f t="shared" si="42"/>
        <v>Untreated Water</v>
      </c>
      <c r="L223">
        <v>14</v>
      </c>
      <c r="M223" t="s">
        <v>29</v>
      </c>
      <c r="N223">
        <v>222</v>
      </c>
      <c r="P223" t="s">
        <v>294</v>
      </c>
      <c r="Q223" t="s">
        <v>96</v>
      </c>
      <c r="R223" t="s">
        <v>47</v>
      </c>
    </row>
    <row r="224" spans="1:18" hidden="1" x14ac:dyDescent="0.3">
      <c r="A224" t="s">
        <v>1038</v>
      </c>
      <c r="B224" t="s">
        <v>1039</v>
      </c>
      <c r="C224" s="1" t="str">
        <f t="shared" si="36"/>
        <v>21:0814</v>
      </c>
      <c r="D224" s="1" t="str">
        <f t="shared" si="40"/>
        <v>21:0249</v>
      </c>
      <c r="E224" t="s">
        <v>1040</v>
      </c>
      <c r="F224" t="s">
        <v>1041</v>
      </c>
      <c r="H224">
        <v>66.316017900000006</v>
      </c>
      <c r="I224">
        <v>-136.31661020000001</v>
      </c>
      <c r="J224" s="1" t="str">
        <f t="shared" si="41"/>
        <v>Fluid (stream)</v>
      </c>
      <c r="K224" s="1" t="str">
        <f t="shared" si="42"/>
        <v>Untreated Water</v>
      </c>
      <c r="L224">
        <v>14</v>
      </c>
      <c r="M224" t="s">
        <v>36</v>
      </c>
      <c r="N224">
        <v>223</v>
      </c>
      <c r="P224" t="s">
        <v>558</v>
      </c>
      <c r="Q224" t="s">
        <v>89</v>
      </c>
      <c r="R224" t="s">
        <v>629</v>
      </c>
    </row>
    <row r="225" spans="1:18" hidden="1" x14ac:dyDescent="0.3">
      <c r="A225" t="s">
        <v>1042</v>
      </c>
      <c r="B225" t="s">
        <v>1043</v>
      </c>
      <c r="C225" s="1" t="str">
        <f t="shared" si="36"/>
        <v>21:0814</v>
      </c>
      <c r="D225" s="1" t="str">
        <f t="shared" si="40"/>
        <v>21:0249</v>
      </c>
      <c r="E225" t="s">
        <v>1044</v>
      </c>
      <c r="F225" t="s">
        <v>1045</v>
      </c>
      <c r="H225">
        <v>66.291377499999996</v>
      </c>
      <c r="I225">
        <v>-136.31039670000001</v>
      </c>
      <c r="J225" s="1" t="str">
        <f t="shared" si="41"/>
        <v>Fluid (stream)</v>
      </c>
      <c r="K225" s="1" t="str">
        <f t="shared" si="42"/>
        <v>Untreated Water</v>
      </c>
      <c r="L225">
        <v>14</v>
      </c>
      <c r="M225" t="s">
        <v>44</v>
      </c>
      <c r="N225">
        <v>224</v>
      </c>
      <c r="P225" t="s">
        <v>294</v>
      </c>
      <c r="Q225" t="s">
        <v>96</v>
      </c>
      <c r="R225" t="s">
        <v>47</v>
      </c>
    </row>
    <row r="226" spans="1:18" hidden="1" x14ac:dyDescent="0.3">
      <c r="A226" t="s">
        <v>1046</v>
      </c>
      <c r="B226" t="s">
        <v>1047</v>
      </c>
      <c r="C226" s="1" t="str">
        <f t="shared" si="36"/>
        <v>21:0814</v>
      </c>
      <c r="D226" s="1" t="str">
        <f t="shared" si="40"/>
        <v>21:0249</v>
      </c>
      <c r="E226" t="s">
        <v>1048</v>
      </c>
      <c r="F226" t="s">
        <v>1049</v>
      </c>
      <c r="H226">
        <v>66.291242400000002</v>
      </c>
      <c r="I226">
        <v>-136.31787890000001</v>
      </c>
      <c r="J226" s="1" t="str">
        <f t="shared" si="41"/>
        <v>Fluid (stream)</v>
      </c>
      <c r="K226" s="1" t="str">
        <f t="shared" si="42"/>
        <v>Untreated Water</v>
      </c>
      <c r="L226">
        <v>14</v>
      </c>
      <c r="M226" t="s">
        <v>52</v>
      </c>
      <c r="N226">
        <v>225</v>
      </c>
      <c r="P226" t="s">
        <v>829</v>
      </c>
      <c r="Q226" t="s">
        <v>1050</v>
      </c>
      <c r="R226" t="s">
        <v>147</v>
      </c>
    </row>
    <row r="227" spans="1:18" hidden="1" x14ac:dyDescent="0.3">
      <c r="A227" t="s">
        <v>1051</v>
      </c>
      <c r="B227" t="s">
        <v>1052</v>
      </c>
      <c r="C227" s="1" t="str">
        <f t="shared" si="36"/>
        <v>21:0814</v>
      </c>
      <c r="D227" s="1" t="str">
        <f t="shared" si="40"/>
        <v>21:0249</v>
      </c>
      <c r="E227" t="s">
        <v>1053</v>
      </c>
      <c r="F227" t="s">
        <v>1054</v>
      </c>
      <c r="H227">
        <v>66.264905600000006</v>
      </c>
      <c r="I227">
        <v>-136.47378560000001</v>
      </c>
      <c r="J227" s="1" t="str">
        <f t="shared" si="41"/>
        <v>Fluid (stream)</v>
      </c>
      <c r="K227" s="1" t="str">
        <f t="shared" si="42"/>
        <v>Untreated Water</v>
      </c>
      <c r="L227">
        <v>14</v>
      </c>
      <c r="M227" t="s">
        <v>60</v>
      </c>
      <c r="N227">
        <v>226</v>
      </c>
      <c r="P227" t="s">
        <v>1055</v>
      </c>
      <c r="Q227" t="s">
        <v>731</v>
      </c>
      <c r="R227" t="s">
        <v>147</v>
      </c>
    </row>
    <row r="228" spans="1:18" hidden="1" x14ac:dyDescent="0.3">
      <c r="A228" t="s">
        <v>1056</v>
      </c>
      <c r="B228" t="s">
        <v>1057</v>
      </c>
      <c r="C228" s="1" t="str">
        <f t="shared" si="36"/>
        <v>21:0814</v>
      </c>
      <c r="D228" s="1" t="str">
        <f t="shared" si="40"/>
        <v>21:0249</v>
      </c>
      <c r="E228" t="s">
        <v>1058</v>
      </c>
      <c r="F228" t="s">
        <v>1059</v>
      </c>
      <c r="H228">
        <v>66.261747999999997</v>
      </c>
      <c r="I228">
        <v>-136.2293951</v>
      </c>
      <c r="J228" s="1" t="str">
        <f t="shared" si="41"/>
        <v>Fluid (stream)</v>
      </c>
      <c r="K228" s="1" t="str">
        <f t="shared" si="42"/>
        <v>Untreated Water</v>
      </c>
      <c r="L228">
        <v>14</v>
      </c>
      <c r="M228" t="s">
        <v>67</v>
      </c>
      <c r="N228">
        <v>227</v>
      </c>
      <c r="P228" t="s">
        <v>558</v>
      </c>
      <c r="Q228" t="s">
        <v>96</v>
      </c>
      <c r="R228" t="s">
        <v>47</v>
      </c>
    </row>
    <row r="229" spans="1:18" hidden="1" x14ac:dyDescent="0.3">
      <c r="A229" t="s">
        <v>1060</v>
      </c>
      <c r="B229" t="s">
        <v>1061</v>
      </c>
      <c r="C229" s="1" t="str">
        <f t="shared" si="36"/>
        <v>21:0814</v>
      </c>
      <c r="D229" s="1" t="str">
        <f t="shared" si="40"/>
        <v>21:0249</v>
      </c>
      <c r="E229" t="s">
        <v>1062</v>
      </c>
      <c r="F229" t="s">
        <v>1063</v>
      </c>
      <c r="H229">
        <v>66.309105200000005</v>
      </c>
      <c r="I229">
        <v>-136.51884659999999</v>
      </c>
      <c r="J229" s="1" t="str">
        <f t="shared" si="41"/>
        <v>Fluid (stream)</v>
      </c>
      <c r="K229" s="1" t="str">
        <f t="shared" si="42"/>
        <v>Untreated Water</v>
      </c>
      <c r="L229">
        <v>14</v>
      </c>
      <c r="M229" t="s">
        <v>74</v>
      </c>
      <c r="N229">
        <v>228</v>
      </c>
      <c r="P229" t="s">
        <v>1064</v>
      </c>
      <c r="Q229" t="s">
        <v>1065</v>
      </c>
      <c r="R229" t="s">
        <v>55</v>
      </c>
    </row>
    <row r="230" spans="1:18" hidden="1" x14ac:dyDescent="0.3">
      <c r="A230" t="s">
        <v>1066</v>
      </c>
      <c r="B230" t="s">
        <v>1067</v>
      </c>
      <c r="C230" s="1" t="str">
        <f t="shared" si="36"/>
        <v>21:0814</v>
      </c>
      <c r="D230" s="1" t="str">
        <f t="shared" si="40"/>
        <v>21:0249</v>
      </c>
      <c r="E230" t="s">
        <v>1068</v>
      </c>
      <c r="F230" t="s">
        <v>1069</v>
      </c>
      <c r="H230">
        <v>66.355020199999998</v>
      </c>
      <c r="I230">
        <v>-136.5291527</v>
      </c>
      <c r="J230" s="1" t="str">
        <f t="shared" si="41"/>
        <v>Fluid (stream)</v>
      </c>
      <c r="K230" s="1" t="str">
        <f t="shared" si="42"/>
        <v>Untreated Water</v>
      </c>
      <c r="L230">
        <v>14</v>
      </c>
      <c r="M230" t="s">
        <v>81</v>
      </c>
      <c r="N230">
        <v>229</v>
      </c>
      <c r="P230" t="s">
        <v>1070</v>
      </c>
      <c r="Q230" t="s">
        <v>1071</v>
      </c>
      <c r="R230" t="s">
        <v>934</v>
      </c>
    </row>
    <row r="231" spans="1:18" hidden="1" x14ac:dyDescent="0.3">
      <c r="A231" t="s">
        <v>1072</v>
      </c>
      <c r="B231" t="s">
        <v>1073</v>
      </c>
      <c r="C231" s="1" t="str">
        <f t="shared" si="36"/>
        <v>21:0814</v>
      </c>
      <c r="D231" s="1" t="str">
        <f t="shared" si="40"/>
        <v>21:0249</v>
      </c>
      <c r="E231" t="s">
        <v>1074</v>
      </c>
      <c r="F231" t="s">
        <v>1075</v>
      </c>
      <c r="H231">
        <v>66.382836999999995</v>
      </c>
      <c r="I231">
        <v>-136.58391879999999</v>
      </c>
      <c r="J231" s="1" t="str">
        <f t="shared" si="41"/>
        <v>Fluid (stream)</v>
      </c>
      <c r="K231" s="1" t="str">
        <f t="shared" si="42"/>
        <v>Untreated Water</v>
      </c>
      <c r="L231">
        <v>14</v>
      </c>
      <c r="M231" t="s">
        <v>95</v>
      </c>
      <c r="N231">
        <v>230</v>
      </c>
      <c r="P231" t="s">
        <v>1076</v>
      </c>
      <c r="Q231" t="s">
        <v>1077</v>
      </c>
      <c r="R231" t="s">
        <v>840</v>
      </c>
    </row>
    <row r="232" spans="1:18" hidden="1" x14ac:dyDescent="0.3">
      <c r="A232" t="s">
        <v>1078</v>
      </c>
      <c r="B232" t="s">
        <v>1079</v>
      </c>
      <c r="C232" s="1" t="str">
        <f t="shared" si="36"/>
        <v>21:0814</v>
      </c>
      <c r="D232" s="1" t="str">
        <f t="shared" si="40"/>
        <v>21:0249</v>
      </c>
      <c r="E232" t="s">
        <v>1080</v>
      </c>
      <c r="F232" t="s">
        <v>1081</v>
      </c>
      <c r="H232">
        <v>66.253506400000006</v>
      </c>
      <c r="I232">
        <v>-136.53253000000001</v>
      </c>
      <c r="J232" s="1" t="str">
        <f t="shared" si="41"/>
        <v>Fluid (stream)</v>
      </c>
      <c r="K232" s="1" t="str">
        <f t="shared" si="42"/>
        <v>Untreated Water</v>
      </c>
      <c r="L232">
        <v>14</v>
      </c>
      <c r="M232" t="s">
        <v>101</v>
      </c>
      <c r="N232">
        <v>231</v>
      </c>
      <c r="P232" t="s">
        <v>23</v>
      </c>
      <c r="Q232" t="s">
        <v>1082</v>
      </c>
      <c r="R232" t="s">
        <v>55</v>
      </c>
    </row>
    <row r="233" spans="1:18" hidden="1" x14ac:dyDescent="0.3">
      <c r="A233" t="s">
        <v>1083</v>
      </c>
      <c r="B233" t="s">
        <v>1084</v>
      </c>
      <c r="C233" s="1" t="str">
        <f t="shared" si="36"/>
        <v>21:0814</v>
      </c>
      <c r="D233" s="1" t="str">
        <f t="shared" si="40"/>
        <v>21:0249</v>
      </c>
      <c r="E233" t="s">
        <v>1085</v>
      </c>
      <c r="F233" t="s">
        <v>1086</v>
      </c>
      <c r="H233">
        <v>66.295365899999993</v>
      </c>
      <c r="I233">
        <v>-136.4320228</v>
      </c>
      <c r="J233" s="1" t="str">
        <f t="shared" si="41"/>
        <v>Fluid (stream)</v>
      </c>
      <c r="K233" s="1" t="str">
        <f t="shared" si="42"/>
        <v>Untreated Water</v>
      </c>
      <c r="L233">
        <v>14</v>
      </c>
      <c r="M233" t="s">
        <v>107</v>
      </c>
      <c r="N233">
        <v>232</v>
      </c>
      <c r="P233" t="s">
        <v>1087</v>
      </c>
      <c r="Q233" t="s">
        <v>635</v>
      </c>
      <c r="R233" t="s">
        <v>1088</v>
      </c>
    </row>
    <row r="234" spans="1:18" hidden="1" x14ac:dyDescent="0.3">
      <c r="A234" t="s">
        <v>1089</v>
      </c>
      <c r="B234" t="s">
        <v>1090</v>
      </c>
      <c r="C234" s="1" t="str">
        <f t="shared" si="36"/>
        <v>21:0814</v>
      </c>
      <c r="D234" s="1" t="str">
        <f t="shared" si="40"/>
        <v>21:0249</v>
      </c>
      <c r="E234" t="s">
        <v>1091</v>
      </c>
      <c r="F234" t="s">
        <v>1092</v>
      </c>
      <c r="H234">
        <v>66.304321400000006</v>
      </c>
      <c r="I234">
        <v>-136.4892285</v>
      </c>
      <c r="J234" s="1" t="str">
        <f t="shared" si="41"/>
        <v>Fluid (stream)</v>
      </c>
      <c r="K234" s="1" t="str">
        <f t="shared" si="42"/>
        <v>Untreated Water</v>
      </c>
      <c r="L234">
        <v>14</v>
      </c>
      <c r="M234" t="s">
        <v>114</v>
      </c>
      <c r="N234">
        <v>233</v>
      </c>
      <c r="P234" t="s">
        <v>1093</v>
      </c>
      <c r="Q234" t="s">
        <v>1077</v>
      </c>
      <c r="R234" t="s">
        <v>1094</v>
      </c>
    </row>
    <row r="235" spans="1:18" hidden="1" x14ac:dyDescent="0.3">
      <c r="A235" t="s">
        <v>1095</v>
      </c>
      <c r="B235" t="s">
        <v>1096</v>
      </c>
      <c r="C235" s="1" t="str">
        <f t="shared" si="36"/>
        <v>21:0814</v>
      </c>
      <c r="D235" s="1" t="str">
        <f t="shared" si="40"/>
        <v>21:0249</v>
      </c>
      <c r="E235" t="s">
        <v>1097</v>
      </c>
      <c r="F235" t="s">
        <v>1098</v>
      </c>
      <c r="H235">
        <v>66.335055800000006</v>
      </c>
      <c r="I235">
        <v>-136.52717999999999</v>
      </c>
      <c r="J235" s="1" t="str">
        <f t="shared" si="41"/>
        <v>Fluid (stream)</v>
      </c>
      <c r="K235" s="1" t="str">
        <f t="shared" si="42"/>
        <v>Untreated Water</v>
      </c>
      <c r="L235">
        <v>14</v>
      </c>
      <c r="M235" t="s">
        <v>121</v>
      </c>
      <c r="N235">
        <v>234</v>
      </c>
      <c r="P235" t="s">
        <v>537</v>
      </c>
      <c r="Q235" t="s">
        <v>543</v>
      </c>
      <c r="R235" t="s">
        <v>55</v>
      </c>
    </row>
    <row r="236" spans="1:18" hidden="1" x14ac:dyDescent="0.3">
      <c r="A236" t="s">
        <v>1099</v>
      </c>
      <c r="B236" t="s">
        <v>1100</v>
      </c>
      <c r="C236" s="1" t="str">
        <f t="shared" si="36"/>
        <v>21:0814</v>
      </c>
      <c r="D236" s="1" t="str">
        <f t="shared" si="40"/>
        <v>21:0249</v>
      </c>
      <c r="E236" t="s">
        <v>1101</v>
      </c>
      <c r="F236" t="s">
        <v>1102</v>
      </c>
      <c r="H236">
        <v>66.349400900000006</v>
      </c>
      <c r="I236">
        <v>-136.54025089999999</v>
      </c>
      <c r="J236" s="1" t="str">
        <f t="shared" si="41"/>
        <v>Fluid (stream)</v>
      </c>
      <c r="K236" s="1" t="str">
        <f t="shared" si="42"/>
        <v>Untreated Water</v>
      </c>
      <c r="L236">
        <v>14</v>
      </c>
      <c r="M236" t="s">
        <v>127</v>
      </c>
      <c r="N236">
        <v>235</v>
      </c>
      <c r="P236" t="s">
        <v>537</v>
      </c>
      <c r="Q236" t="s">
        <v>548</v>
      </c>
      <c r="R236" t="s">
        <v>55</v>
      </c>
    </row>
    <row r="237" spans="1:18" hidden="1" x14ac:dyDescent="0.3">
      <c r="A237" t="s">
        <v>1103</v>
      </c>
      <c r="B237" t="s">
        <v>1104</v>
      </c>
      <c r="C237" s="1" t="str">
        <f t="shared" si="36"/>
        <v>21:0814</v>
      </c>
      <c r="D237" s="1" t="str">
        <f t="shared" si="40"/>
        <v>21:0249</v>
      </c>
      <c r="E237" t="s">
        <v>1105</v>
      </c>
      <c r="F237" t="s">
        <v>1106</v>
      </c>
      <c r="H237">
        <v>66.353759299999993</v>
      </c>
      <c r="I237">
        <v>-136.61145250000001</v>
      </c>
      <c r="J237" s="1" t="str">
        <f t="shared" si="41"/>
        <v>Fluid (stream)</v>
      </c>
      <c r="K237" s="1" t="str">
        <f t="shared" si="42"/>
        <v>Untreated Water</v>
      </c>
      <c r="L237">
        <v>14</v>
      </c>
      <c r="M237" t="s">
        <v>133</v>
      </c>
      <c r="N237">
        <v>236</v>
      </c>
      <c r="P237" t="s">
        <v>705</v>
      </c>
      <c r="Q237" t="s">
        <v>1107</v>
      </c>
      <c r="R237" t="s">
        <v>55</v>
      </c>
    </row>
    <row r="238" spans="1:18" hidden="1" x14ac:dyDescent="0.3">
      <c r="A238" t="s">
        <v>1108</v>
      </c>
      <c r="B238" t="s">
        <v>1109</v>
      </c>
      <c r="C238" s="1" t="str">
        <f t="shared" si="36"/>
        <v>21:0814</v>
      </c>
      <c r="D238" s="1" t="str">
        <f t="shared" si="40"/>
        <v>21:0249</v>
      </c>
      <c r="E238" t="s">
        <v>1110</v>
      </c>
      <c r="F238" t="s">
        <v>1111</v>
      </c>
      <c r="H238">
        <v>66.375922299999999</v>
      </c>
      <c r="I238">
        <v>-136.5505349</v>
      </c>
      <c r="J238" s="1" t="str">
        <f t="shared" si="41"/>
        <v>Fluid (stream)</v>
      </c>
      <c r="K238" s="1" t="str">
        <f t="shared" si="42"/>
        <v>Untreated Water</v>
      </c>
      <c r="L238">
        <v>14</v>
      </c>
      <c r="M238" t="s">
        <v>139</v>
      </c>
      <c r="N238">
        <v>237</v>
      </c>
      <c r="P238" t="s">
        <v>140</v>
      </c>
      <c r="Q238" t="s">
        <v>531</v>
      </c>
      <c r="R238" t="s">
        <v>55</v>
      </c>
    </row>
    <row r="239" spans="1:18" hidden="1" x14ac:dyDescent="0.3">
      <c r="A239" t="s">
        <v>1112</v>
      </c>
      <c r="B239" t="s">
        <v>1113</v>
      </c>
      <c r="C239" s="1" t="str">
        <f t="shared" si="36"/>
        <v>21:0814</v>
      </c>
      <c r="D239" s="1" t="str">
        <f t="shared" si="40"/>
        <v>21:0249</v>
      </c>
      <c r="E239" t="s">
        <v>1114</v>
      </c>
      <c r="F239" t="s">
        <v>1115</v>
      </c>
      <c r="H239">
        <v>66.353885199999993</v>
      </c>
      <c r="I239">
        <v>-136.61751770000001</v>
      </c>
      <c r="J239" s="1" t="str">
        <f t="shared" si="41"/>
        <v>Fluid (stream)</v>
      </c>
      <c r="K239" s="1" t="str">
        <f t="shared" si="42"/>
        <v>Untreated Water</v>
      </c>
      <c r="L239">
        <v>14</v>
      </c>
      <c r="M239" t="s">
        <v>241</v>
      </c>
      <c r="N239">
        <v>238</v>
      </c>
      <c r="P239" t="s">
        <v>1116</v>
      </c>
      <c r="Q239" t="s">
        <v>1117</v>
      </c>
      <c r="R239" t="s">
        <v>162</v>
      </c>
    </row>
    <row r="240" spans="1:18" hidden="1" x14ac:dyDescent="0.3">
      <c r="A240" t="s">
        <v>1118</v>
      </c>
      <c r="B240" t="s">
        <v>1119</v>
      </c>
      <c r="C240" s="1" t="str">
        <f t="shared" si="36"/>
        <v>21:0814</v>
      </c>
      <c r="D240" s="1" t="str">
        <f t="shared" si="40"/>
        <v>21:0249</v>
      </c>
      <c r="E240" t="s">
        <v>1120</v>
      </c>
      <c r="F240" t="s">
        <v>1121</v>
      </c>
      <c r="H240">
        <v>66.369030800000004</v>
      </c>
      <c r="I240">
        <v>-136.6687191</v>
      </c>
      <c r="J240" s="1" t="str">
        <f t="shared" si="41"/>
        <v>Fluid (stream)</v>
      </c>
      <c r="K240" s="1" t="str">
        <f t="shared" si="42"/>
        <v>Untreated Water</v>
      </c>
      <c r="L240">
        <v>15</v>
      </c>
      <c r="M240" t="s">
        <v>22</v>
      </c>
      <c r="N240">
        <v>239</v>
      </c>
      <c r="P240" t="s">
        <v>709</v>
      </c>
      <c r="Q240" t="s">
        <v>952</v>
      </c>
      <c r="R240" t="s">
        <v>183</v>
      </c>
    </row>
    <row r="241" spans="1:18" hidden="1" x14ac:dyDescent="0.3">
      <c r="A241" t="s">
        <v>1122</v>
      </c>
      <c r="B241" t="s">
        <v>1123</v>
      </c>
      <c r="C241" s="1" t="str">
        <f t="shared" si="36"/>
        <v>21:0814</v>
      </c>
      <c r="D241" s="1" t="str">
        <f t="shared" si="40"/>
        <v>21:0249</v>
      </c>
      <c r="E241" t="s">
        <v>1120</v>
      </c>
      <c r="F241" t="s">
        <v>1124</v>
      </c>
      <c r="H241">
        <v>66.369030800000004</v>
      </c>
      <c r="I241">
        <v>-136.6687191</v>
      </c>
      <c r="J241" s="1" t="str">
        <f t="shared" si="41"/>
        <v>Fluid (stream)</v>
      </c>
      <c r="K241" s="1" t="str">
        <f t="shared" si="42"/>
        <v>Untreated Water</v>
      </c>
      <c r="L241">
        <v>15</v>
      </c>
      <c r="M241" t="s">
        <v>29</v>
      </c>
      <c r="N241">
        <v>240</v>
      </c>
      <c r="P241" t="s">
        <v>150</v>
      </c>
      <c r="Q241" t="s">
        <v>952</v>
      </c>
      <c r="R241" t="s">
        <v>410</v>
      </c>
    </row>
    <row r="242" spans="1:18" hidden="1" x14ac:dyDescent="0.3">
      <c r="A242" t="s">
        <v>1125</v>
      </c>
      <c r="B242" t="s">
        <v>1126</v>
      </c>
      <c r="C242" s="1" t="str">
        <f t="shared" si="36"/>
        <v>21:0814</v>
      </c>
      <c r="D242" s="1" t="str">
        <f t="shared" si="40"/>
        <v>21:0249</v>
      </c>
      <c r="E242" t="s">
        <v>1127</v>
      </c>
      <c r="F242" t="s">
        <v>1128</v>
      </c>
      <c r="H242">
        <v>66.407704800000005</v>
      </c>
      <c r="I242">
        <v>-136.5496776</v>
      </c>
      <c r="J242" s="1" t="str">
        <f t="shared" si="41"/>
        <v>Fluid (stream)</v>
      </c>
      <c r="K242" s="1" t="str">
        <f t="shared" si="42"/>
        <v>Untreated Water</v>
      </c>
      <c r="L242">
        <v>15</v>
      </c>
      <c r="M242" t="s">
        <v>36</v>
      </c>
      <c r="N242">
        <v>241</v>
      </c>
      <c r="P242" t="s">
        <v>167</v>
      </c>
      <c r="Q242" t="s">
        <v>236</v>
      </c>
      <c r="R242" t="s">
        <v>55</v>
      </c>
    </row>
    <row r="243" spans="1:18" hidden="1" x14ac:dyDescent="0.3">
      <c r="A243" t="s">
        <v>1129</v>
      </c>
      <c r="B243" t="s">
        <v>1130</v>
      </c>
      <c r="C243" s="1" t="str">
        <f t="shared" si="36"/>
        <v>21:0814</v>
      </c>
      <c r="D243" s="1" t="str">
        <f t="shared" si="40"/>
        <v>21:0249</v>
      </c>
      <c r="E243" t="s">
        <v>1131</v>
      </c>
      <c r="F243" t="s">
        <v>1132</v>
      </c>
      <c r="H243">
        <v>66.398773300000002</v>
      </c>
      <c r="I243">
        <v>-136.5786789</v>
      </c>
      <c r="J243" s="1" t="str">
        <f t="shared" si="41"/>
        <v>Fluid (stream)</v>
      </c>
      <c r="K243" s="1" t="str">
        <f t="shared" si="42"/>
        <v>Untreated Water</v>
      </c>
      <c r="L243">
        <v>15</v>
      </c>
      <c r="M243" t="s">
        <v>44</v>
      </c>
      <c r="N243">
        <v>242</v>
      </c>
      <c r="P243" t="s">
        <v>294</v>
      </c>
      <c r="Q243" t="s">
        <v>31</v>
      </c>
      <c r="R243" t="s">
        <v>646</v>
      </c>
    </row>
    <row r="244" spans="1:18" hidden="1" x14ac:dyDescent="0.3">
      <c r="A244" t="s">
        <v>1133</v>
      </c>
      <c r="B244" t="s">
        <v>1134</v>
      </c>
      <c r="C244" s="1" t="str">
        <f t="shared" si="36"/>
        <v>21:0814</v>
      </c>
      <c r="D244" s="1" t="str">
        <f t="shared" si="40"/>
        <v>21:0249</v>
      </c>
      <c r="E244" t="s">
        <v>1135</v>
      </c>
      <c r="F244" t="s">
        <v>1136</v>
      </c>
      <c r="H244">
        <v>66.421548400000006</v>
      </c>
      <c r="I244">
        <v>-136.5289774</v>
      </c>
      <c r="J244" s="1" t="str">
        <f t="shared" si="41"/>
        <v>Fluid (stream)</v>
      </c>
      <c r="K244" s="1" t="str">
        <f t="shared" si="42"/>
        <v>Untreated Water</v>
      </c>
      <c r="L244">
        <v>15</v>
      </c>
      <c r="M244" t="s">
        <v>52</v>
      </c>
      <c r="N244">
        <v>243</v>
      </c>
      <c r="P244" t="s">
        <v>140</v>
      </c>
      <c r="Q244" t="s">
        <v>236</v>
      </c>
      <c r="R244" t="s">
        <v>55</v>
      </c>
    </row>
    <row r="245" spans="1:18" hidden="1" x14ac:dyDescent="0.3">
      <c r="A245" t="s">
        <v>1137</v>
      </c>
      <c r="B245" t="s">
        <v>1138</v>
      </c>
      <c r="C245" s="1" t="str">
        <f t="shared" si="36"/>
        <v>21:0814</v>
      </c>
      <c r="D245" s="1" t="str">
        <f t="shared" si="40"/>
        <v>21:0249</v>
      </c>
      <c r="E245" t="s">
        <v>1139</v>
      </c>
      <c r="F245" t="s">
        <v>1140</v>
      </c>
      <c r="H245">
        <v>66.407150000000001</v>
      </c>
      <c r="I245">
        <v>-136.67380750000001</v>
      </c>
      <c r="J245" s="1" t="str">
        <f t="shared" si="41"/>
        <v>Fluid (stream)</v>
      </c>
      <c r="K245" s="1" t="str">
        <f t="shared" si="42"/>
        <v>Untreated Water</v>
      </c>
      <c r="L245">
        <v>15</v>
      </c>
      <c r="M245" t="s">
        <v>60</v>
      </c>
      <c r="N245">
        <v>244</v>
      </c>
      <c r="P245" t="s">
        <v>1141</v>
      </c>
      <c r="Q245" t="s">
        <v>1142</v>
      </c>
      <c r="R245" t="s">
        <v>1143</v>
      </c>
    </row>
    <row r="246" spans="1:18" hidden="1" x14ac:dyDescent="0.3">
      <c r="A246" t="s">
        <v>1144</v>
      </c>
      <c r="B246" t="s">
        <v>1145</v>
      </c>
      <c r="C246" s="1" t="str">
        <f t="shared" si="36"/>
        <v>21:0814</v>
      </c>
      <c r="D246" s="1" t="str">
        <f t="shared" si="40"/>
        <v>21:0249</v>
      </c>
      <c r="E246" t="s">
        <v>1146</v>
      </c>
      <c r="F246" t="s">
        <v>1147</v>
      </c>
      <c r="H246">
        <v>66.429291000000006</v>
      </c>
      <c r="I246">
        <v>-136.63619360000001</v>
      </c>
      <c r="J246" s="1" t="str">
        <f t="shared" si="41"/>
        <v>Fluid (stream)</v>
      </c>
      <c r="K246" s="1" t="str">
        <f t="shared" si="42"/>
        <v>Untreated Water</v>
      </c>
      <c r="L246">
        <v>15</v>
      </c>
      <c r="M246" t="s">
        <v>67</v>
      </c>
      <c r="N246">
        <v>245</v>
      </c>
      <c r="P246" t="s">
        <v>150</v>
      </c>
      <c r="Q246" t="s">
        <v>1071</v>
      </c>
      <c r="R246" t="s">
        <v>789</v>
      </c>
    </row>
    <row r="247" spans="1:18" hidden="1" x14ac:dyDescent="0.3">
      <c r="A247" t="s">
        <v>1148</v>
      </c>
      <c r="B247" t="s">
        <v>1149</v>
      </c>
      <c r="C247" s="1" t="str">
        <f t="shared" si="36"/>
        <v>21:0814</v>
      </c>
      <c r="D247" s="1" t="str">
        <f>HYPERLINK("http://geochem.nrcan.gc.ca/cdogs/content/svy/svy_e.htm", "")</f>
        <v/>
      </c>
      <c r="G247" s="1" t="str">
        <f>HYPERLINK("http://geochem.nrcan.gc.ca/cdogs/content/cr_/cr_00264_e.htm", "264")</f>
        <v>264</v>
      </c>
      <c r="J247" t="s">
        <v>85</v>
      </c>
      <c r="K247" t="s">
        <v>86</v>
      </c>
      <c r="L247">
        <v>15</v>
      </c>
      <c r="M247" t="s">
        <v>87</v>
      </c>
      <c r="N247">
        <v>246</v>
      </c>
      <c r="P247" t="s">
        <v>150</v>
      </c>
      <c r="Q247" t="s">
        <v>31</v>
      </c>
      <c r="R247" t="s">
        <v>151</v>
      </c>
    </row>
    <row r="248" spans="1:18" hidden="1" x14ac:dyDescent="0.3">
      <c r="A248" t="s">
        <v>1150</v>
      </c>
      <c r="B248" t="s">
        <v>1151</v>
      </c>
      <c r="C248" s="1" t="str">
        <f t="shared" si="36"/>
        <v>21:0814</v>
      </c>
      <c r="D248" s="1" t="str">
        <f t="shared" ref="D248:D263" si="43">HYPERLINK("http://geochem.nrcan.gc.ca/cdogs/content/svy/svy210249_e.htm", "21:0249")</f>
        <v>21:0249</v>
      </c>
      <c r="E248" t="s">
        <v>1152</v>
      </c>
      <c r="F248" t="s">
        <v>1153</v>
      </c>
      <c r="H248">
        <v>66.4643722</v>
      </c>
      <c r="I248">
        <v>-136.55949559999999</v>
      </c>
      <c r="J248" s="1" t="str">
        <f t="shared" ref="J248:J263" si="44">HYPERLINK("http://geochem.nrcan.gc.ca/cdogs/content/kwd/kwd020018_e.htm", "Fluid (stream)")</f>
        <v>Fluid (stream)</v>
      </c>
      <c r="K248" s="1" t="str">
        <f t="shared" ref="K248:K263" si="45">HYPERLINK("http://geochem.nrcan.gc.ca/cdogs/content/kwd/kwd080007_e.htm", "Untreated Water")</f>
        <v>Untreated Water</v>
      </c>
      <c r="L248">
        <v>15</v>
      </c>
      <c r="M248" t="s">
        <v>74</v>
      </c>
      <c r="N248">
        <v>247</v>
      </c>
      <c r="P248" t="s">
        <v>235</v>
      </c>
      <c r="Q248" t="s">
        <v>1154</v>
      </c>
      <c r="R248" t="s">
        <v>55</v>
      </c>
    </row>
    <row r="249" spans="1:18" hidden="1" x14ac:dyDescent="0.3">
      <c r="A249" t="s">
        <v>1155</v>
      </c>
      <c r="B249" t="s">
        <v>1156</v>
      </c>
      <c r="C249" s="1" t="str">
        <f t="shared" si="36"/>
        <v>21:0814</v>
      </c>
      <c r="D249" s="1" t="str">
        <f t="shared" si="43"/>
        <v>21:0249</v>
      </c>
      <c r="E249" t="s">
        <v>1157</v>
      </c>
      <c r="F249" t="s">
        <v>1158</v>
      </c>
      <c r="H249">
        <v>66.452552600000004</v>
      </c>
      <c r="I249">
        <v>-136.7048513</v>
      </c>
      <c r="J249" s="1" t="str">
        <f t="shared" si="44"/>
        <v>Fluid (stream)</v>
      </c>
      <c r="K249" s="1" t="str">
        <f t="shared" si="45"/>
        <v>Untreated Water</v>
      </c>
      <c r="L249">
        <v>15</v>
      </c>
      <c r="M249" t="s">
        <v>81</v>
      </c>
      <c r="N249">
        <v>248</v>
      </c>
      <c r="P249" t="s">
        <v>140</v>
      </c>
      <c r="Q249" t="s">
        <v>482</v>
      </c>
      <c r="R249" t="s">
        <v>55</v>
      </c>
    </row>
    <row r="250" spans="1:18" hidden="1" x14ac:dyDescent="0.3">
      <c r="A250" t="s">
        <v>1159</v>
      </c>
      <c r="B250" t="s">
        <v>1160</v>
      </c>
      <c r="C250" s="1" t="str">
        <f t="shared" si="36"/>
        <v>21:0814</v>
      </c>
      <c r="D250" s="1" t="str">
        <f t="shared" si="43"/>
        <v>21:0249</v>
      </c>
      <c r="E250" t="s">
        <v>1161</v>
      </c>
      <c r="F250" t="s">
        <v>1162</v>
      </c>
      <c r="H250">
        <v>66.478978400000003</v>
      </c>
      <c r="I250">
        <v>-136.77119200000001</v>
      </c>
      <c r="J250" s="1" t="str">
        <f t="shared" si="44"/>
        <v>Fluid (stream)</v>
      </c>
      <c r="K250" s="1" t="str">
        <f t="shared" si="45"/>
        <v>Untreated Water</v>
      </c>
      <c r="L250">
        <v>15</v>
      </c>
      <c r="M250" t="s">
        <v>95</v>
      </c>
      <c r="N250">
        <v>249</v>
      </c>
      <c r="P250" t="s">
        <v>834</v>
      </c>
      <c r="Q250" t="s">
        <v>1163</v>
      </c>
      <c r="R250" t="s">
        <v>629</v>
      </c>
    </row>
    <row r="251" spans="1:18" hidden="1" x14ac:dyDescent="0.3">
      <c r="A251" t="s">
        <v>1164</v>
      </c>
      <c r="B251" t="s">
        <v>1165</v>
      </c>
      <c r="C251" s="1" t="str">
        <f t="shared" si="36"/>
        <v>21:0814</v>
      </c>
      <c r="D251" s="1" t="str">
        <f t="shared" si="43"/>
        <v>21:0249</v>
      </c>
      <c r="E251" t="s">
        <v>1166</v>
      </c>
      <c r="F251" t="s">
        <v>1167</v>
      </c>
      <c r="H251">
        <v>66.440282999999994</v>
      </c>
      <c r="I251">
        <v>-136.71740389999999</v>
      </c>
      <c r="J251" s="1" t="str">
        <f t="shared" si="44"/>
        <v>Fluid (stream)</v>
      </c>
      <c r="K251" s="1" t="str">
        <f t="shared" si="45"/>
        <v>Untreated Water</v>
      </c>
      <c r="L251">
        <v>15</v>
      </c>
      <c r="M251" t="s">
        <v>101</v>
      </c>
      <c r="N251">
        <v>250</v>
      </c>
      <c r="P251" t="s">
        <v>805</v>
      </c>
      <c r="Q251" t="s">
        <v>1163</v>
      </c>
      <c r="R251" t="s">
        <v>629</v>
      </c>
    </row>
    <row r="252" spans="1:18" hidden="1" x14ac:dyDescent="0.3">
      <c r="A252" t="s">
        <v>1168</v>
      </c>
      <c r="B252" t="s">
        <v>1169</v>
      </c>
      <c r="C252" s="1" t="str">
        <f t="shared" si="36"/>
        <v>21:0814</v>
      </c>
      <c r="D252" s="1" t="str">
        <f t="shared" si="43"/>
        <v>21:0249</v>
      </c>
      <c r="E252" t="s">
        <v>1170</v>
      </c>
      <c r="F252" t="s">
        <v>1171</v>
      </c>
      <c r="H252">
        <v>66.468067700000006</v>
      </c>
      <c r="I252">
        <v>-136.72944079999999</v>
      </c>
      <c r="J252" s="1" t="str">
        <f t="shared" si="44"/>
        <v>Fluid (stream)</v>
      </c>
      <c r="K252" s="1" t="str">
        <f t="shared" si="45"/>
        <v>Untreated Water</v>
      </c>
      <c r="L252">
        <v>15</v>
      </c>
      <c r="M252" t="s">
        <v>107</v>
      </c>
      <c r="N252">
        <v>251</v>
      </c>
      <c r="P252" t="s">
        <v>37</v>
      </c>
      <c r="Q252" t="s">
        <v>1065</v>
      </c>
      <c r="R252" t="s">
        <v>55</v>
      </c>
    </row>
    <row r="253" spans="1:18" hidden="1" x14ac:dyDescent="0.3">
      <c r="A253" t="s">
        <v>1172</v>
      </c>
      <c r="B253" t="s">
        <v>1173</v>
      </c>
      <c r="C253" s="1" t="str">
        <f t="shared" si="36"/>
        <v>21:0814</v>
      </c>
      <c r="D253" s="1" t="str">
        <f t="shared" si="43"/>
        <v>21:0249</v>
      </c>
      <c r="E253" t="s">
        <v>1174</v>
      </c>
      <c r="F253" t="s">
        <v>1175</v>
      </c>
      <c r="H253">
        <v>66.498432800000003</v>
      </c>
      <c r="I253">
        <v>-136.71408099999999</v>
      </c>
      <c r="J253" s="1" t="str">
        <f t="shared" si="44"/>
        <v>Fluid (stream)</v>
      </c>
      <c r="K253" s="1" t="str">
        <f t="shared" si="45"/>
        <v>Untreated Water</v>
      </c>
      <c r="L253">
        <v>15</v>
      </c>
      <c r="M253" t="s">
        <v>114</v>
      </c>
      <c r="N253">
        <v>252</v>
      </c>
      <c r="P253" t="s">
        <v>814</v>
      </c>
      <c r="Q253" t="s">
        <v>1176</v>
      </c>
      <c r="R253" t="s">
        <v>629</v>
      </c>
    </row>
    <row r="254" spans="1:18" hidden="1" x14ac:dyDescent="0.3">
      <c r="A254" t="s">
        <v>1177</v>
      </c>
      <c r="B254" t="s">
        <v>1178</v>
      </c>
      <c r="C254" s="1" t="str">
        <f t="shared" si="36"/>
        <v>21:0814</v>
      </c>
      <c r="D254" s="1" t="str">
        <f t="shared" si="43"/>
        <v>21:0249</v>
      </c>
      <c r="E254" t="s">
        <v>1179</v>
      </c>
      <c r="F254" t="s">
        <v>1180</v>
      </c>
      <c r="H254">
        <v>66.473484400000004</v>
      </c>
      <c r="I254">
        <v>-136.820637</v>
      </c>
      <c r="J254" s="1" t="str">
        <f t="shared" si="44"/>
        <v>Fluid (stream)</v>
      </c>
      <c r="K254" s="1" t="str">
        <f t="shared" si="45"/>
        <v>Untreated Water</v>
      </c>
      <c r="L254">
        <v>15</v>
      </c>
      <c r="M254" t="s">
        <v>121</v>
      </c>
      <c r="N254">
        <v>253</v>
      </c>
      <c r="P254" t="s">
        <v>173</v>
      </c>
      <c r="Q254" t="s">
        <v>531</v>
      </c>
      <c r="R254" t="s">
        <v>55</v>
      </c>
    </row>
    <row r="255" spans="1:18" hidden="1" x14ac:dyDescent="0.3">
      <c r="A255" t="s">
        <v>1181</v>
      </c>
      <c r="B255" t="s">
        <v>1182</v>
      </c>
      <c r="C255" s="1" t="str">
        <f t="shared" si="36"/>
        <v>21:0814</v>
      </c>
      <c r="D255" s="1" t="str">
        <f t="shared" si="43"/>
        <v>21:0249</v>
      </c>
      <c r="E255" t="s">
        <v>1183</v>
      </c>
      <c r="F255" t="s">
        <v>1184</v>
      </c>
      <c r="H255">
        <v>66.448467199999996</v>
      </c>
      <c r="I255">
        <v>-136.84562460000001</v>
      </c>
      <c r="J255" s="1" t="str">
        <f t="shared" si="44"/>
        <v>Fluid (stream)</v>
      </c>
      <c r="K255" s="1" t="str">
        <f t="shared" si="45"/>
        <v>Untreated Water</v>
      </c>
      <c r="L255">
        <v>15</v>
      </c>
      <c r="M255" t="s">
        <v>127</v>
      </c>
      <c r="N255">
        <v>254</v>
      </c>
      <c r="P255" t="s">
        <v>140</v>
      </c>
      <c r="Q255" t="s">
        <v>1185</v>
      </c>
      <c r="R255" t="s">
        <v>532</v>
      </c>
    </row>
    <row r="256" spans="1:18" hidden="1" x14ac:dyDescent="0.3">
      <c r="A256" t="s">
        <v>1186</v>
      </c>
      <c r="B256" t="s">
        <v>1187</v>
      </c>
      <c r="C256" s="1" t="str">
        <f t="shared" si="36"/>
        <v>21:0814</v>
      </c>
      <c r="D256" s="1" t="str">
        <f t="shared" si="43"/>
        <v>21:0249</v>
      </c>
      <c r="E256" t="s">
        <v>1188</v>
      </c>
      <c r="F256" t="s">
        <v>1189</v>
      </c>
      <c r="H256">
        <v>66.478847200000004</v>
      </c>
      <c r="I256">
        <v>-136.90452529999999</v>
      </c>
      <c r="J256" s="1" t="str">
        <f t="shared" si="44"/>
        <v>Fluid (stream)</v>
      </c>
      <c r="K256" s="1" t="str">
        <f t="shared" si="45"/>
        <v>Untreated Water</v>
      </c>
      <c r="L256">
        <v>15</v>
      </c>
      <c r="M256" t="s">
        <v>133</v>
      </c>
      <c r="N256">
        <v>255</v>
      </c>
      <c r="P256" t="s">
        <v>210</v>
      </c>
      <c r="Q256" t="s">
        <v>548</v>
      </c>
      <c r="R256" t="s">
        <v>55</v>
      </c>
    </row>
    <row r="257" spans="1:18" hidden="1" x14ac:dyDescent="0.3">
      <c r="A257" t="s">
        <v>1190</v>
      </c>
      <c r="B257" t="s">
        <v>1191</v>
      </c>
      <c r="C257" s="1" t="str">
        <f t="shared" si="36"/>
        <v>21:0814</v>
      </c>
      <c r="D257" s="1" t="str">
        <f t="shared" si="43"/>
        <v>21:0249</v>
      </c>
      <c r="E257" t="s">
        <v>1192</v>
      </c>
      <c r="F257" t="s">
        <v>1193</v>
      </c>
      <c r="H257">
        <v>66.440964300000005</v>
      </c>
      <c r="I257">
        <v>-136.97184290000001</v>
      </c>
      <c r="J257" s="1" t="str">
        <f t="shared" si="44"/>
        <v>Fluid (stream)</v>
      </c>
      <c r="K257" s="1" t="str">
        <f t="shared" si="45"/>
        <v>Untreated Water</v>
      </c>
      <c r="L257">
        <v>15</v>
      </c>
      <c r="M257" t="s">
        <v>139</v>
      </c>
      <c r="N257">
        <v>256</v>
      </c>
      <c r="P257" t="s">
        <v>23</v>
      </c>
      <c r="Q257" t="s">
        <v>1194</v>
      </c>
      <c r="R257" t="s">
        <v>55</v>
      </c>
    </row>
    <row r="258" spans="1:18" hidden="1" x14ac:dyDescent="0.3">
      <c r="A258" t="s">
        <v>1195</v>
      </c>
      <c r="B258" t="s">
        <v>1196</v>
      </c>
      <c r="C258" s="1" t="str">
        <f t="shared" ref="C258:C321" si="46">HYPERLINK("http://geochem.nrcan.gc.ca/cdogs/content/bdl/bdl210814_e.htm", "21:0814")</f>
        <v>21:0814</v>
      </c>
      <c r="D258" s="1" t="str">
        <f t="shared" si="43"/>
        <v>21:0249</v>
      </c>
      <c r="E258" t="s">
        <v>1197</v>
      </c>
      <c r="F258" t="s">
        <v>1198</v>
      </c>
      <c r="H258">
        <v>66.499263200000001</v>
      </c>
      <c r="I258">
        <v>-136.95624269999999</v>
      </c>
      <c r="J258" s="1" t="str">
        <f t="shared" si="44"/>
        <v>Fluid (stream)</v>
      </c>
      <c r="K258" s="1" t="str">
        <f t="shared" si="45"/>
        <v>Untreated Water</v>
      </c>
      <c r="L258">
        <v>15</v>
      </c>
      <c r="M258" t="s">
        <v>241</v>
      </c>
      <c r="N258">
        <v>257</v>
      </c>
      <c r="P258" t="s">
        <v>210</v>
      </c>
      <c r="Q258" t="s">
        <v>517</v>
      </c>
      <c r="R258" t="s">
        <v>55</v>
      </c>
    </row>
    <row r="259" spans="1:18" hidden="1" x14ac:dyDescent="0.3">
      <c r="A259" t="s">
        <v>1199</v>
      </c>
      <c r="B259" t="s">
        <v>1200</v>
      </c>
      <c r="C259" s="1" t="str">
        <f t="shared" si="46"/>
        <v>21:0814</v>
      </c>
      <c r="D259" s="1" t="str">
        <f t="shared" si="43"/>
        <v>21:0249</v>
      </c>
      <c r="E259" t="s">
        <v>1201</v>
      </c>
      <c r="F259" t="s">
        <v>1202</v>
      </c>
      <c r="H259">
        <v>66.412070600000007</v>
      </c>
      <c r="I259">
        <v>-136.75753990000001</v>
      </c>
      <c r="J259" s="1" t="str">
        <f t="shared" si="44"/>
        <v>Fluid (stream)</v>
      </c>
      <c r="K259" s="1" t="str">
        <f t="shared" si="45"/>
        <v>Untreated Water</v>
      </c>
      <c r="L259">
        <v>16</v>
      </c>
      <c r="M259" t="s">
        <v>22</v>
      </c>
      <c r="N259">
        <v>258</v>
      </c>
      <c r="P259" t="s">
        <v>834</v>
      </c>
      <c r="Q259" t="s">
        <v>1203</v>
      </c>
      <c r="R259" t="s">
        <v>55</v>
      </c>
    </row>
    <row r="260" spans="1:18" hidden="1" x14ac:dyDescent="0.3">
      <c r="A260" t="s">
        <v>1204</v>
      </c>
      <c r="B260" t="s">
        <v>1205</v>
      </c>
      <c r="C260" s="1" t="str">
        <f t="shared" si="46"/>
        <v>21:0814</v>
      </c>
      <c r="D260" s="1" t="str">
        <f t="shared" si="43"/>
        <v>21:0249</v>
      </c>
      <c r="E260" t="s">
        <v>1201</v>
      </c>
      <c r="F260" t="s">
        <v>1206</v>
      </c>
      <c r="H260">
        <v>66.412070600000007</v>
      </c>
      <c r="I260">
        <v>-136.75753990000001</v>
      </c>
      <c r="J260" s="1" t="str">
        <f t="shared" si="44"/>
        <v>Fluid (stream)</v>
      </c>
      <c r="K260" s="1" t="str">
        <f t="shared" si="45"/>
        <v>Untreated Water</v>
      </c>
      <c r="L260">
        <v>16</v>
      </c>
      <c r="M260" t="s">
        <v>29</v>
      </c>
      <c r="N260">
        <v>259</v>
      </c>
      <c r="P260" t="s">
        <v>834</v>
      </c>
      <c r="Q260" t="s">
        <v>700</v>
      </c>
      <c r="R260" t="s">
        <v>55</v>
      </c>
    </row>
    <row r="261" spans="1:18" hidden="1" x14ac:dyDescent="0.3">
      <c r="A261" t="s">
        <v>1207</v>
      </c>
      <c r="B261" t="s">
        <v>1208</v>
      </c>
      <c r="C261" s="1" t="str">
        <f t="shared" si="46"/>
        <v>21:0814</v>
      </c>
      <c r="D261" s="1" t="str">
        <f t="shared" si="43"/>
        <v>21:0249</v>
      </c>
      <c r="E261" t="s">
        <v>1209</v>
      </c>
      <c r="F261" t="s">
        <v>1210</v>
      </c>
      <c r="H261">
        <v>66.409628299999994</v>
      </c>
      <c r="I261">
        <v>-136.91607959999999</v>
      </c>
      <c r="J261" s="1" t="str">
        <f t="shared" si="44"/>
        <v>Fluid (stream)</v>
      </c>
      <c r="K261" s="1" t="str">
        <f t="shared" si="45"/>
        <v>Untreated Water</v>
      </c>
      <c r="L261">
        <v>16</v>
      </c>
      <c r="M261" t="s">
        <v>36</v>
      </c>
      <c r="N261">
        <v>260</v>
      </c>
      <c r="P261" t="s">
        <v>319</v>
      </c>
      <c r="Q261" t="s">
        <v>1154</v>
      </c>
      <c r="R261" t="s">
        <v>55</v>
      </c>
    </row>
    <row r="262" spans="1:18" hidden="1" x14ac:dyDescent="0.3">
      <c r="A262" t="s">
        <v>1211</v>
      </c>
      <c r="B262" t="s">
        <v>1212</v>
      </c>
      <c r="C262" s="1" t="str">
        <f t="shared" si="46"/>
        <v>21:0814</v>
      </c>
      <c r="D262" s="1" t="str">
        <f t="shared" si="43"/>
        <v>21:0249</v>
      </c>
      <c r="E262" t="s">
        <v>1213</v>
      </c>
      <c r="F262" t="s">
        <v>1214</v>
      </c>
      <c r="H262">
        <v>66.390558999999996</v>
      </c>
      <c r="I262">
        <v>-136.912317</v>
      </c>
      <c r="J262" s="1" t="str">
        <f t="shared" si="44"/>
        <v>Fluid (stream)</v>
      </c>
      <c r="K262" s="1" t="str">
        <f t="shared" si="45"/>
        <v>Untreated Water</v>
      </c>
      <c r="L262">
        <v>16</v>
      </c>
      <c r="M262" t="s">
        <v>44</v>
      </c>
      <c r="N262">
        <v>261</v>
      </c>
      <c r="P262" t="s">
        <v>294</v>
      </c>
      <c r="Q262" t="s">
        <v>1215</v>
      </c>
      <c r="R262" t="s">
        <v>401</v>
      </c>
    </row>
    <row r="263" spans="1:18" hidden="1" x14ac:dyDescent="0.3">
      <c r="A263" t="s">
        <v>1216</v>
      </c>
      <c r="B263" t="s">
        <v>1217</v>
      </c>
      <c r="C263" s="1" t="str">
        <f t="shared" si="46"/>
        <v>21:0814</v>
      </c>
      <c r="D263" s="1" t="str">
        <f t="shared" si="43"/>
        <v>21:0249</v>
      </c>
      <c r="E263" t="s">
        <v>1218</v>
      </c>
      <c r="F263" t="s">
        <v>1219</v>
      </c>
      <c r="H263">
        <v>66.366673000000006</v>
      </c>
      <c r="I263">
        <v>-136.81067060000001</v>
      </c>
      <c r="J263" s="1" t="str">
        <f t="shared" si="44"/>
        <v>Fluid (stream)</v>
      </c>
      <c r="K263" s="1" t="str">
        <f t="shared" si="45"/>
        <v>Untreated Water</v>
      </c>
      <c r="L263">
        <v>16</v>
      </c>
      <c r="M263" t="s">
        <v>52</v>
      </c>
      <c r="N263">
        <v>262</v>
      </c>
      <c r="P263" t="s">
        <v>182</v>
      </c>
      <c r="Q263" t="s">
        <v>1107</v>
      </c>
      <c r="R263" t="s">
        <v>668</v>
      </c>
    </row>
    <row r="264" spans="1:18" hidden="1" x14ac:dyDescent="0.3">
      <c r="A264" t="s">
        <v>1220</v>
      </c>
      <c r="B264" t="s">
        <v>1221</v>
      </c>
      <c r="C264" s="1" t="str">
        <f t="shared" si="46"/>
        <v>21:0814</v>
      </c>
      <c r="D264" s="1" t="str">
        <f>HYPERLINK("http://geochem.nrcan.gc.ca/cdogs/content/svy/svy_e.htm", "")</f>
        <v/>
      </c>
      <c r="G264" s="1" t="str">
        <f>HYPERLINK("http://geochem.nrcan.gc.ca/cdogs/content/cr_/cr_00266_e.htm", "266")</f>
        <v>266</v>
      </c>
      <c r="J264" t="s">
        <v>85</v>
      </c>
      <c r="K264" t="s">
        <v>86</v>
      </c>
      <c r="L264">
        <v>16</v>
      </c>
      <c r="M264" t="s">
        <v>87</v>
      </c>
      <c r="N264">
        <v>263</v>
      </c>
      <c r="P264" t="s">
        <v>82</v>
      </c>
      <c r="Q264" t="s">
        <v>62</v>
      </c>
      <c r="R264" t="s">
        <v>410</v>
      </c>
    </row>
    <row r="265" spans="1:18" hidden="1" x14ac:dyDescent="0.3">
      <c r="A265" t="s">
        <v>1222</v>
      </c>
      <c r="B265" t="s">
        <v>1223</v>
      </c>
      <c r="C265" s="1" t="str">
        <f t="shared" si="46"/>
        <v>21:0814</v>
      </c>
      <c r="D265" s="1" t="str">
        <f t="shared" ref="D265:D285" si="47">HYPERLINK("http://geochem.nrcan.gc.ca/cdogs/content/svy/svy210249_e.htm", "21:0249")</f>
        <v>21:0249</v>
      </c>
      <c r="E265" t="s">
        <v>1224</v>
      </c>
      <c r="F265" t="s">
        <v>1225</v>
      </c>
      <c r="H265">
        <v>66.374380299999999</v>
      </c>
      <c r="I265">
        <v>-136.92748040000001</v>
      </c>
      <c r="J265" s="1" t="str">
        <f t="shared" ref="J265:J285" si="48">HYPERLINK("http://geochem.nrcan.gc.ca/cdogs/content/kwd/kwd020018_e.htm", "Fluid (stream)")</f>
        <v>Fluid (stream)</v>
      </c>
      <c r="K265" s="1" t="str">
        <f t="shared" ref="K265:K285" si="49">HYPERLINK("http://geochem.nrcan.gc.ca/cdogs/content/kwd/kwd080007_e.htm", "Untreated Water")</f>
        <v>Untreated Water</v>
      </c>
      <c r="L265">
        <v>16</v>
      </c>
      <c r="M265" t="s">
        <v>60</v>
      </c>
      <c r="N265">
        <v>264</v>
      </c>
      <c r="P265" t="s">
        <v>115</v>
      </c>
      <c r="Q265" t="s">
        <v>947</v>
      </c>
      <c r="R265" t="s">
        <v>55</v>
      </c>
    </row>
    <row r="266" spans="1:18" hidden="1" x14ac:dyDescent="0.3">
      <c r="A266" t="s">
        <v>1226</v>
      </c>
      <c r="B266" t="s">
        <v>1227</v>
      </c>
      <c r="C266" s="1" t="str">
        <f t="shared" si="46"/>
        <v>21:0814</v>
      </c>
      <c r="D266" s="1" t="str">
        <f t="shared" si="47"/>
        <v>21:0249</v>
      </c>
      <c r="E266" t="s">
        <v>1228</v>
      </c>
      <c r="F266" t="s">
        <v>1229</v>
      </c>
      <c r="H266">
        <v>66.402594500000006</v>
      </c>
      <c r="I266">
        <v>-136.9427972</v>
      </c>
      <c r="J266" s="1" t="str">
        <f t="shared" si="48"/>
        <v>Fluid (stream)</v>
      </c>
      <c r="K266" s="1" t="str">
        <f t="shared" si="49"/>
        <v>Untreated Water</v>
      </c>
      <c r="L266">
        <v>16</v>
      </c>
      <c r="M266" t="s">
        <v>67</v>
      </c>
      <c r="N266">
        <v>265</v>
      </c>
      <c r="P266" t="s">
        <v>134</v>
      </c>
      <c r="Q266" t="s">
        <v>603</v>
      </c>
      <c r="R266" t="s">
        <v>55</v>
      </c>
    </row>
    <row r="267" spans="1:18" hidden="1" x14ac:dyDescent="0.3">
      <c r="A267" t="s">
        <v>1230</v>
      </c>
      <c r="B267" t="s">
        <v>1231</v>
      </c>
      <c r="C267" s="1" t="str">
        <f t="shared" si="46"/>
        <v>21:0814</v>
      </c>
      <c r="D267" s="1" t="str">
        <f t="shared" si="47"/>
        <v>21:0249</v>
      </c>
      <c r="E267" t="s">
        <v>1232</v>
      </c>
      <c r="F267" t="s">
        <v>1233</v>
      </c>
      <c r="H267">
        <v>66.363483500000001</v>
      </c>
      <c r="I267">
        <v>-136.91088010000001</v>
      </c>
      <c r="J267" s="1" t="str">
        <f t="shared" si="48"/>
        <v>Fluid (stream)</v>
      </c>
      <c r="K267" s="1" t="str">
        <f t="shared" si="49"/>
        <v>Untreated Water</v>
      </c>
      <c r="L267">
        <v>16</v>
      </c>
      <c r="M267" t="s">
        <v>74</v>
      </c>
      <c r="N267">
        <v>266</v>
      </c>
      <c r="P267" t="s">
        <v>598</v>
      </c>
      <c r="Q267" t="s">
        <v>1082</v>
      </c>
      <c r="R267" t="s">
        <v>55</v>
      </c>
    </row>
    <row r="268" spans="1:18" hidden="1" x14ac:dyDescent="0.3">
      <c r="A268" t="s">
        <v>1234</v>
      </c>
      <c r="B268" t="s">
        <v>1235</v>
      </c>
      <c r="C268" s="1" t="str">
        <f t="shared" si="46"/>
        <v>21:0814</v>
      </c>
      <c r="D268" s="1" t="str">
        <f t="shared" si="47"/>
        <v>21:0249</v>
      </c>
      <c r="E268" t="s">
        <v>1236</v>
      </c>
      <c r="F268" t="s">
        <v>1237</v>
      </c>
      <c r="H268">
        <v>66.354937199999995</v>
      </c>
      <c r="I268">
        <v>-136.91545959999999</v>
      </c>
      <c r="J268" s="1" t="str">
        <f t="shared" si="48"/>
        <v>Fluid (stream)</v>
      </c>
      <c r="K268" s="1" t="str">
        <f t="shared" si="49"/>
        <v>Untreated Water</v>
      </c>
      <c r="L268">
        <v>16</v>
      </c>
      <c r="M268" t="s">
        <v>81</v>
      </c>
      <c r="N268">
        <v>267</v>
      </c>
      <c r="P268" t="s">
        <v>681</v>
      </c>
      <c r="Q268" t="s">
        <v>1238</v>
      </c>
      <c r="R268" t="s">
        <v>55</v>
      </c>
    </row>
    <row r="269" spans="1:18" hidden="1" x14ac:dyDescent="0.3">
      <c r="A269" t="s">
        <v>1239</v>
      </c>
      <c r="B269" t="s">
        <v>1240</v>
      </c>
      <c r="C269" s="1" t="str">
        <f t="shared" si="46"/>
        <v>21:0814</v>
      </c>
      <c r="D269" s="1" t="str">
        <f t="shared" si="47"/>
        <v>21:0249</v>
      </c>
      <c r="E269" t="s">
        <v>1241</v>
      </c>
      <c r="F269" t="s">
        <v>1242</v>
      </c>
      <c r="H269">
        <v>66.287700099999995</v>
      </c>
      <c r="I269">
        <v>-136.97205</v>
      </c>
      <c r="J269" s="1" t="str">
        <f t="shared" si="48"/>
        <v>Fluid (stream)</v>
      </c>
      <c r="K269" s="1" t="str">
        <f t="shared" si="49"/>
        <v>Untreated Water</v>
      </c>
      <c r="L269">
        <v>16</v>
      </c>
      <c r="M269" t="s">
        <v>95</v>
      </c>
      <c r="N269">
        <v>268</v>
      </c>
      <c r="P269" t="s">
        <v>134</v>
      </c>
      <c r="Q269" t="s">
        <v>310</v>
      </c>
      <c r="R269" t="s">
        <v>55</v>
      </c>
    </row>
    <row r="270" spans="1:18" hidden="1" x14ac:dyDescent="0.3">
      <c r="A270" t="s">
        <v>1243</v>
      </c>
      <c r="B270" t="s">
        <v>1244</v>
      </c>
      <c r="C270" s="1" t="str">
        <f t="shared" si="46"/>
        <v>21:0814</v>
      </c>
      <c r="D270" s="1" t="str">
        <f t="shared" si="47"/>
        <v>21:0249</v>
      </c>
      <c r="E270" t="s">
        <v>1245</v>
      </c>
      <c r="F270" t="s">
        <v>1246</v>
      </c>
      <c r="H270">
        <v>66.347356700000006</v>
      </c>
      <c r="I270">
        <v>-136.96553950000001</v>
      </c>
      <c r="J270" s="1" t="str">
        <f t="shared" si="48"/>
        <v>Fluid (stream)</v>
      </c>
      <c r="K270" s="1" t="str">
        <f t="shared" si="49"/>
        <v>Untreated Water</v>
      </c>
      <c r="L270">
        <v>16</v>
      </c>
      <c r="M270" t="s">
        <v>101</v>
      </c>
      <c r="N270">
        <v>269</v>
      </c>
      <c r="P270" t="s">
        <v>140</v>
      </c>
      <c r="Q270" t="s">
        <v>1247</v>
      </c>
      <c r="R270" t="s">
        <v>55</v>
      </c>
    </row>
    <row r="271" spans="1:18" hidden="1" x14ac:dyDescent="0.3">
      <c r="A271" t="s">
        <v>1248</v>
      </c>
      <c r="B271" t="s">
        <v>1249</v>
      </c>
      <c r="C271" s="1" t="str">
        <f t="shared" si="46"/>
        <v>21:0814</v>
      </c>
      <c r="D271" s="1" t="str">
        <f t="shared" si="47"/>
        <v>21:0249</v>
      </c>
      <c r="E271" t="s">
        <v>1250</v>
      </c>
      <c r="F271" t="s">
        <v>1251</v>
      </c>
      <c r="H271">
        <v>66.323300799999998</v>
      </c>
      <c r="I271">
        <v>-136.94084369999999</v>
      </c>
      <c r="J271" s="1" t="str">
        <f t="shared" si="48"/>
        <v>Fluid (stream)</v>
      </c>
      <c r="K271" s="1" t="str">
        <f t="shared" si="49"/>
        <v>Untreated Water</v>
      </c>
      <c r="L271">
        <v>16</v>
      </c>
      <c r="M271" t="s">
        <v>107</v>
      </c>
      <c r="N271">
        <v>270</v>
      </c>
      <c r="P271" t="s">
        <v>115</v>
      </c>
      <c r="Q271" t="s">
        <v>482</v>
      </c>
      <c r="R271" t="s">
        <v>55</v>
      </c>
    </row>
    <row r="272" spans="1:18" hidden="1" x14ac:dyDescent="0.3">
      <c r="A272" t="s">
        <v>1252</v>
      </c>
      <c r="B272" t="s">
        <v>1253</v>
      </c>
      <c r="C272" s="1" t="str">
        <f t="shared" si="46"/>
        <v>21:0814</v>
      </c>
      <c r="D272" s="1" t="str">
        <f t="shared" si="47"/>
        <v>21:0249</v>
      </c>
      <c r="E272" t="s">
        <v>1254</v>
      </c>
      <c r="F272" t="s">
        <v>1255</v>
      </c>
      <c r="H272">
        <v>66.320464599999994</v>
      </c>
      <c r="I272">
        <v>-136.9465845</v>
      </c>
      <c r="J272" s="1" t="str">
        <f t="shared" si="48"/>
        <v>Fluid (stream)</v>
      </c>
      <c r="K272" s="1" t="str">
        <f t="shared" si="49"/>
        <v>Untreated Water</v>
      </c>
      <c r="L272">
        <v>16</v>
      </c>
      <c r="M272" t="s">
        <v>114</v>
      </c>
      <c r="N272">
        <v>271</v>
      </c>
      <c r="P272" t="s">
        <v>161</v>
      </c>
      <c r="Q272" t="s">
        <v>482</v>
      </c>
      <c r="R272" t="s">
        <v>55</v>
      </c>
    </row>
    <row r="273" spans="1:18" hidden="1" x14ac:dyDescent="0.3">
      <c r="A273" t="s">
        <v>1256</v>
      </c>
      <c r="B273" t="s">
        <v>1257</v>
      </c>
      <c r="C273" s="1" t="str">
        <f t="shared" si="46"/>
        <v>21:0814</v>
      </c>
      <c r="D273" s="1" t="str">
        <f t="shared" si="47"/>
        <v>21:0249</v>
      </c>
      <c r="E273" t="s">
        <v>1258</v>
      </c>
      <c r="F273" t="s">
        <v>1259</v>
      </c>
      <c r="H273">
        <v>66.289277600000005</v>
      </c>
      <c r="I273">
        <v>-136.9544942</v>
      </c>
      <c r="J273" s="1" t="str">
        <f t="shared" si="48"/>
        <v>Fluid (stream)</v>
      </c>
      <c r="K273" s="1" t="str">
        <f t="shared" si="49"/>
        <v>Untreated Water</v>
      </c>
      <c r="L273">
        <v>16</v>
      </c>
      <c r="M273" t="s">
        <v>121</v>
      </c>
      <c r="N273">
        <v>272</v>
      </c>
      <c r="P273" t="s">
        <v>558</v>
      </c>
      <c r="Q273" t="s">
        <v>236</v>
      </c>
      <c r="R273" t="s">
        <v>55</v>
      </c>
    </row>
    <row r="274" spans="1:18" hidden="1" x14ac:dyDescent="0.3">
      <c r="A274" t="s">
        <v>1260</v>
      </c>
      <c r="B274" t="s">
        <v>1261</v>
      </c>
      <c r="C274" s="1" t="str">
        <f t="shared" si="46"/>
        <v>21:0814</v>
      </c>
      <c r="D274" s="1" t="str">
        <f t="shared" si="47"/>
        <v>21:0249</v>
      </c>
      <c r="E274" t="s">
        <v>1262</v>
      </c>
      <c r="F274" t="s">
        <v>1263</v>
      </c>
      <c r="H274">
        <v>66.262328199999999</v>
      </c>
      <c r="I274">
        <v>-136.98543069999999</v>
      </c>
      <c r="J274" s="1" t="str">
        <f t="shared" si="48"/>
        <v>Fluid (stream)</v>
      </c>
      <c r="K274" s="1" t="str">
        <f t="shared" si="49"/>
        <v>Untreated Water</v>
      </c>
      <c r="L274">
        <v>16</v>
      </c>
      <c r="M274" t="s">
        <v>127</v>
      </c>
      <c r="N274">
        <v>273</v>
      </c>
      <c r="P274" t="s">
        <v>68</v>
      </c>
      <c r="Q274" t="s">
        <v>24</v>
      </c>
      <c r="R274" t="s">
        <v>532</v>
      </c>
    </row>
    <row r="275" spans="1:18" hidden="1" x14ac:dyDescent="0.3">
      <c r="A275" t="s">
        <v>1264</v>
      </c>
      <c r="B275" t="s">
        <v>1265</v>
      </c>
      <c r="C275" s="1" t="str">
        <f t="shared" si="46"/>
        <v>21:0814</v>
      </c>
      <c r="D275" s="1" t="str">
        <f t="shared" si="47"/>
        <v>21:0249</v>
      </c>
      <c r="E275" t="s">
        <v>1266</v>
      </c>
      <c r="F275" t="s">
        <v>1267</v>
      </c>
      <c r="H275">
        <v>66.318182100000001</v>
      </c>
      <c r="I275">
        <v>-136.85061350000001</v>
      </c>
      <c r="J275" s="1" t="str">
        <f t="shared" si="48"/>
        <v>Fluid (stream)</v>
      </c>
      <c r="K275" s="1" t="str">
        <f t="shared" si="49"/>
        <v>Untreated Water</v>
      </c>
      <c r="L275">
        <v>16</v>
      </c>
      <c r="M275" t="s">
        <v>133</v>
      </c>
      <c r="N275">
        <v>274</v>
      </c>
      <c r="P275" t="s">
        <v>1006</v>
      </c>
      <c r="Q275" t="s">
        <v>1154</v>
      </c>
      <c r="R275" t="s">
        <v>55</v>
      </c>
    </row>
    <row r="276" spans="1:18" hidden="1" x14ac:dyDescent="0.3">
      <c r="A276" t="s">
        <v>1268</v>
      </c>
      <c r="B276" t="s">
        <v>1269</v>
      </c>
      <c r="C276" s="1" t="str">
        <f t="shared" si="46"/>
        <v>21:0814</v>
      </c>
      <c r="D276" s="1" t="str">
        <f t="shared" si="47"/>
        <v>21:0249</v>
      </c>
      <c r="E276" t="s">
        <v>1270</v>
      </c>
      <c r="F276" t="s">
        <v>1271</v>
      </c>
      <c r="H276">
        <v>66.265527399999996</v>
      </c>
      <c r="I276">
        <v>-136.75737240000001</v>
      </c>
      <c r="J276" s="1" t="str">
        <f t="shared" si="48"/>
        <v>Fluid (stream)</v>
      </c>
      <c r="K276" s="1" t="str">
        <f t="shared" si="49"/>
        <v>Untreated Water</v>
      </c>
      <c r="L276">
        <v>16</v>
      </c>
      <c r="M276" t="s">
        <v>139</v>
      </c>
      <c r="N276">
        <v>275</v>
      </c>
      <c r="P276" t="s">
        <v>128</v>
      </c>
      <c r="Q276" t="s">
        <v>46</v>
      </c>
      <c r="R276" t="s">
        <v>401</v>
      </c>
    </row>
    <row r="277" spans="1:18" hidden="1" x14ac:dyDescent="0.3">
      <c r="A277" t="s">
        <v>1272</v>
      </c>
      <c r="B277" t="s">
        <v>1273</v>
      </c>
      <c r="C277" s="1" t="str">
        <f t="shared" si="46"/>
        <v>21:0814</v>
      </c>
      <c r="D277" s="1" t="str">
        <f t="shared" si="47"/>
        <v>21:0249</v>
      </c>
      <c r="E277" t="s">
        <v>1274</v>
      </c>
      <c r="F277" t="s">
        <v>1275</v>
      </c>
      <c r="H277">
        <v>66.260181599999996</v>
      </c>
      <c r="I277">
        <v>-136.68425490000001</v>
      </c>
      <c r="J277" s="1" t="str">
        <f t="shared" si="48"/>
        <v>Fluid (stream)</v>
      </c>
      <c r="K277" s="1" t="str">
        <f t="shared" si="49"/>
        <v>Untreated Water</v>
      </c>
      <c r="L277">
        <v>16</v>
      </c>
      <c r="M277" t="s">
        <v>241</v>
      </c>
      <c r="N277">
        <v>276</v>
      </c>
      <c r="P277" t="s">
        <v>173</v>
      </c>
      <c r="Q277" t="s">
        <v>38</v>
      </c>
      <c r="R277" t="s">
        <v>329</v>
      </c>
    </row>
    <row r="278" spans="1:18" hidden="1" x14ac:dyDescent="0.3">
      <c r="A278" t="s">
        <v>1276</v>
      </c>
      <c r="B278" t="s">
        <v>1277</v>
      </c>
      <c r="C278" s="1" t="str">
        <f t="shared" si="46"/>
        <v>21:0814</v>
      </c>
      <c r="D278" s="1" t="str">
        <f t="shared" si="47"/>
        <v>21:0249</v>
      </c>
      <c r="E278" t="s">
        <v>1278</v>
      </c>
      <c r="F278" t="s">
        <v>1279</v>
      </c>
      <c r="H278">
        <v>66.943758099999997</v>
      </c>
      <c r="I278">
        <v>-137.199063</v>
      </c>
      <c r="J278" s="1" t="str">
        <f t="shared" si="48"/>
        <v>Fluid (stream)</v>
      </c>
      <c r="K278" s="1" t="str">
        <f t="shared" si="49"/>
        <v>Untreated Water</v>
      </c>
      <c r="L278">
        <v>17</v>
      </c>
      <c r="M278" t="s">
        <v>36</v>
      </c>
      <c r="N278">
        <v>277</v>
      </c>
      <c r="P278" t="s">
        <v>225</v>
      </c>
      <c r="Q278" t="s">
        <v>538</v>
      </c>
      <c r="R278" t="s">
        <v>55</v>
      </c>
    </row>
    <row r="279" spans="1:18" hidden="1" x14ac:dyDescent="0.3">
      <c r="A279" t="s">
        <v>1280</v>
      </c>
      <c r="B279" t="s">
        <v>1281</v>
      </c>
      <c r="C279" s="1" t="str">
        <f t="shared" si="46"/>
        <v>21:0814</v>
      </c>
      <c r="D279" s="1" t="str">
        <f t="shared" si="47"/>
        <v>21:0249</v>
      </c>
      <c r="E279" t="s">
        <v>1282</v>
      </c>
      <c r="F279" t="s">
        <v>1283</v>
      </c>
      <c r="H279">
        <v>66.9000044</v>
      </c>
      <c r="I279">
        <v>-137.04962520000001</v>
      </c>
      <c r="J279" s="1" t="str">
        <f t="shared" si="48"/>
        <v>Fluid (stream)</v>
      </c>
      <c r="K279" s="1" t="str">
        <f t="shared" si="49"/>
        <v>Untreated Water</v>
      </c>
      <c r="L279">
        <v>17</v>
      </c>
      <c r="M279" t="s">
        <v>44</v>
      </c>
      <c r="N279">
        <v>278</v>
      </c>
      <c r="P279" t="s">
        <v>140</v>
      </c>
      <c r="Q279" t="s">
        <v>517</v>
      </c>
      <c r="R279" t="s">
        <v>55</v>
      </c>
    </row>
    <row r="280" spans="1:18" hidden="1" x14ac:dyDescent="0.3">
      <c r="A280" t="s">
        <v>1284</v>
      </c>
      <c r="B280" t="s">
        <v>1285</v>
      </c>
      <c r="C280" s="1" t="str">
        <f t="shared" si="46"/>
        <v>21:0814</v>
      </c>
      <c r="D280" s="1" t="str">
        <f t="shared" si="47"/>
        <v>21:0249</v>
      </c>
      <c r="E280" t="s">
        <v>1286</v>
      </c>
      <c r="F280" t="s">
        <v>1287</v>
      </c>
      <c r="H280">
        <v>66.991286500000001</v>
      </c>
      <c r="I280">
        <v>-137.20755449999999</v>
      </c>
      <c r="J280" s="1" t="str">
        <f t="shared" si="48"/>
        <v>Fluid (stream)</v>
      </c>
      <c r="K280" s="1" t="str">
        <f t="shared" si="49"/>
        <v>Untreated Water</v>
      </c>
      <c r="L280">
        <v>17</v>
      </c>
      <c r="M280" t="s">
        <v>52</v>
      </c>
      <c r="N280">
        <v>279</v>
      </c>
      <c r="P280" t="s">
        <v>414</v>
      </c>
      <c r="Q280" t="s">
        <v>603</v>
      </c>
      <c r="R280" t="s">
        <v>55</v>
      </c>
    </row>
    <row r="281" spans="1:18" hidden="1" x14ac:dyDescent="0.3">
      <c r="A281" t="s">
        <v>1288</v>
      </c>
      <c r="B281" t="s">
        <v>1289</v>
      </c>
      <c r="C281" s="1" t="str">
        <f t="shared" si="46"/>
        <v>21:0814</v>
      </c>
      <c r="D281" s="1" t="str">
        <f t="shared" si="47"/>
        <v>21:0249</v>
      </c>
      <c r="E281" t="s">
        <v>1290</v>
      </c>
      <c r="F281" t="s">
        <v>1291</v>
      </c>
      <c r="H281">
        <v>66.957481700000002</v>
      </c>
      <c r="I281">
        <v>-137.10679590000001</v>
      </c>
      <c r="J281" s="1" t="str">
        <f t="shared" si="48"/>
        <v>Fluid (stream)</v>
      </c>
      <c r="K281" s="1" t="str">
        <f t="shared" si="49"/>
        <v>Untreated Water</v>
      </c>
      <c r="L281">
        <v>17</v>
      </c>
      <c r="M281" t="s">
        <v>22</v>
      </c>
      <c r="N281">
        <v>280</v>
      </c>
      <c r="P281" t="s">
        <v>134</v>
      </c>
      <c r="Q281" t="s">
        <v>1292</v>
      </c>
      <c r="R281" t="s">
        <v>55</v>
      </c>
    </row>
    <row r="282" spans="1:18" hidden="1" x14ac:dyDescent="0.3">
      <c r="A282" t="s">
        <v>1293</v>
      </c>
      <c r="B282" t="s">
        <v>1294</v>
      </c>
      <c r="C282" s="1" t="str">
        <f t="shared" si="46"/>
        <v>21:0814</v>
      </c>
      <c r="D282" s="1" t="str">
        <f t="shared" si="47"/>
        <v>21:0249</v>
      </c>
      <c r="E282" t="s">
        <v>1290</v>
      </c>
      <c r="F282" t="s">
        <v>1295</v>
      </c>
      <c r="H282">
        <v>66.957481700000002</v>
      </c>
      <c r="I282">
        <v>-137.10679590000001</v>
      </c>
      <c r="J282" s="1" t="str">
        <f t="shared" si="48"/>
        <v>Fluid (stream)</v>
      </c>
      <c r="K282" s="1" t="str">
        <f t="shared" si="49"/>
        <v>Untreated Water</v>
      </c>
      <c r="L282">
        <v>17</v>
      </c>
      <c r="M282" t="s">
        <v>29</v>
      </c>
      <c r="N282">
        <v>281</v>
      </c>
      <c r="P282" t="s">
        <v>1006</v>
      </c>
      <c r="Q282" t="s">
        <v>579</v>
      </c>
      <c r="R282" t="s">
        <v>55</v>
      </c>
    </row>
    <row r="283" spans="1:18" hidden="1" x14ac:dyDescent="0.3">
      <c r="A283" t="s">
        <v>1296</v>
      </c>
      <c r="B283" t="s">
        <v>1297</v>
      </c>
      <c r="C283" s="1" t="str">
        <f t="shared" si="46"/>
        <v>21:0814</v>
      </c>
      <c r="D283" s="1" t="str">
        <f t="shared" si="47"/>
        <v>21:0249</v>
      </c>
      <c r="E283" t="s">
        <v>1298</v>
      </c>
      <c r="F283" t="s">
        <v>1299</v>
      </c>
      <c r="H283">
        <v>66.888896599999995</v>
      </c>
      <c r="I283">
        <v>-137.02363840000001</v>
      </c>
      <c r="J283" s="1" t="str">
        <f t="shared" si="48"/>
        <v>Fluid (stream)</v>
      </c>
      <c r="K283" s="1" t="str">
        <f t="shared" si="49"/>
        <v>Untreated Water</v>
      </c>
      <c r="L283">
        <v>17</v>
      </c>
      <c r="M283" t="s">
        <v>60</v>
      </c>
      <c r="N283">
        <v>282</v>
      </c>
      <c r="P283" t="s">
        <v>134</v>
      </c>
      <c r="Q283" t="s">
        <v>1247</v>
      </c>
      <c r="R283" t="s">
        <v>329</v>
      </c>
    </row>
    <row r="284" spans="1:18" hidden="1" x14ac:dyDescent="0.3">
      <c r="A284" t="s">
        <v>1300</v>
      </c>
      <c r="B284" t="s">
        <v>1301</v>
      </c>
      <c r="C284" s="1" t="str">
        <f t="shared" si="46"/>
        <v>21:0814</v>
      </c>
      <c r="D284" s="1" t="str">
        <f t="shared" si="47"/>
        <v>21:0249</v>
      </c>
      <c r="E284" t="s">
        <v>1302</v>
      </c>
      <c r="F284" t="s">
        <v>1303</v>
      </c>
      <c r="H284">
        <v>66.831610699999999</v>
      </c>
      <c r="I284">
        <v>-137.01273710000001</v>
      </c>
      <c r="J284" s="1" t="str">
        <f t="shared" si="48"/>
        <v>Fluid (stream)</v>
      </c>
      <c r="K284" s="1" t="str">
        <f t="shared" si="49"/>
        <v>Untreated Water</v>
      </c>
      <c r="L284">
        <v>17</v>
      </c>
      <c r="M284" t="s">
        <v>67</v>
      </c>
      <c r="N284">
        <v>283</v>
      </c>
      <c r="P284" t="s">
        <v>140</v>
      </c>
      <c r="Q284" t="s">
        <v>538</v>
      </c>
      <c r="R284" t="s">
        <v>329</v>
      </c>
    </row>
    <row r="285" spans="1:18" hidden="1" x14ac:dyDescent="0.3">
      <c r="A285" t="s">
        <v>1304</v>
      </c>
      <c r="B285" t="s">
        <v>1305</v>
      </c>
      <c r="C285" s="1" t="str">
        <f t="shared" si="46"/>
        <v>21:0814</v>
      </c>
      <c r="D285" s="1" t="str">
        <f t="shared" si="47"/>
        <v>21:0249</v>
      </c>
      <c r="E285" t="s">
        <v>1306</v>
      </c>
      <c r="F285" t="s">
        <v>1307</v>
      </c>
      <c r="H285">
        <v>66.775134499999993</v>
      </c>
      <c r="I285">
        <v>-137.06634109999999</v>
      </c>
      <c r="J285" s="1" t="str">
        <f t="shared" si="48"/>
        <v>Fluid (stream)</v>
      </c>
      <c r="K285" s="1" t="str">
        <f t="shared" si="49"/>
        <v>Untreated Water</v>
      </c>
      <c r="L285">
        <v>17</v>
      </c>
      <c r="M285" t="s">
        <v>74</v>
      </c>
      <c r="N285">
        <v>284</v>
      </c>
      <c r="P285" t="s">
        <v>242</v>
      </c>
      <c r="Q285" t="s">
        <v>1247</v>
      </c>
      <c r="R285" t="s">
        <v>55</v>
      </c>
    </row>
    <row r="286" spans="1:18" hidden="1" x14ac:dyDescent="0.3">
      <c r="A286" t="s">
        <v>1308</v>
      </c>
      <c r="B286" t="s">
        <v>1309</v>
      </c>
      <c r="C286" s="1" t="str">
        <f t="shared" si="46"/>
        <v>21:0814</v>
      </c>
      <c r="D286" s="1" t="str">
        <f>HYPERLINK("http://geochem.nrcan.gc.ca/cdogs/content/svy/svy_e.htm", "")</f>
        <v/>
      </c>
      <c r="G286" s="1" t="str">
        <f>HYPERLINK("http://geochem.nrcan.gc.ca/cdogs/content/cr_/cr_00264_e.htm", "264")</f>
        <v>264</v>
      </c>
      <c r="J286" t="s">
        <v>85</v>
      </c>
      <c r="K286" t="s">
        <v>86</v>
      </c>
      <c r="L286">
        <v>17</v>
      </c>
      <c r="M286" t="s">
        <v>87</v>
      </c>
      <c r="N286">
        <v>285</v>
      </c>
      <c r="P286" t="s">
        <v>1310</v>
      </c>
      <c r="Q286" t="s">
        <v>31</v>
      </c>
      <c r="R286" t="s">
        <v>47</v>
      </c>
    </row>
    <row r="287" spans="1:18" hidden="1" x14ac:dyDescent="0.3">
      <c r="A287" t="s">
        <v>1311</v>
      </c>
      <c r="B287" t="s">
        <v>1312</v>
      </c>
      <c r="C287" s="1" t="str">
        <f t="shared" si="46"/>
        <v>21:0814</v>
      </c>
      <c r="D287" s="1" t="str">
        <f t="shared" ref="D287:D308" si="50">HYPERLINK("http://geochem.nrcan.gc.ca/cdogs/content/svy/svy210249_e.htm", "21:0249")</f>
        <v>21:0249</v>
      </c>
      <c r="E287" t="s">
        <v>1313</v>
      </c>
      <c r="F287" t="s">
        <v>1314</v>
      </c>
      <c r="H287">
        <v>66.726189000000005</v>
      </c>
      <c r="I287">
        <v>-137.2884718</v>
      </c>
      <c r="J287" s="1" t="str">
        <f t="shared" ref="J287:J308" si="51">HYPERLINK("http://geochem.nrcan.gc.ca/cdogs/content/kwd/kwd020018_e.htm", "Fluid (stream)")</f>
        <v>Fluid (stream)</v>
      </c>
      <c r="K287" s="1" t="str">
        <f t="shared" ref="K287:K308" si="52">HYPERLINK("http://geochem.nrcan.gc.ca/cdogs/content/kwd/kwd080007_e.htm", "Untreated Water")</f>
        <v>Untreated Water</v>
      </c>
      <c r="L287">
        <v>17</v>
      </c>
      <c r="M287" t="s">
        <v>81</v>
      </c>
      <c r="N287">
        <v>286</v>
      </c>
      <c r="P287" t="s">
        <v>173</v>
      </c>
      <c r="Q287" t="s">
        <v>543</v>
      </c>
      <c r="R287" t="s">
        <v>211</v>
      </c>
    </row>
    <row r="288" spans="1:18" hidden="1" x14ac:dyDescent="0.3">
      <c r="A288" t="s">
        <v>1315</v>
      </c>
      <c r="B288" t="s">
        <v>1316</v>
      </c>
      <c r="C288" s="1" t="str">
        <f t="shared" si="46"/>
        <v>21:0814</v>
      </c>
      <c r="D288" s="1" t="str">
        <f t="shared" si="50"/>
        <v>21:0249</v>
      </c>
      <c r="E288" t="s">
        <v>1317</v>
      </c>
      <c r="F288" t="s">
        <v>1318</v>
      </c>
      <c r="H288">
        <v>66.723482700000005</v>
      </c>
      <c r="I288">
        <v>-137.30417259999999</v>
      </c>
      <c r="J288" s="1" t="str">
        <f t="shared" si="51"/>
        <v>Fluid (stream)</v>
      </c>
      <c r="K288" s="1" t="str">
        <f t="shared" si="52"/>
        <v>Untreated Water</v>
      </c>
      <c r="L288">
        <v>17</v>
      </c>
      <c r="M288" t="s">
        <v>95</v>
      </c>
      <c r="N288">
        <v>287</v>
      </c>
      <c r="P288" t="s">
        <v>771</v>
      </c>
      <c r="Q288" t="s">
        <v>1319</v>
      </c>
      <c r="R288" t="s">
        <v>55</v>
      </c>
    </row>
    <row r="289" spans="1:18" hidden="1" x14ac:dyDescent="0.3">
      <c r="A289" t="s">
        <v>1320</v>
      </c>
      <c r="B289" t="s">
        <v>1321</v>
      </c>
      <c r="C289" s="1" t="str">
        <f t="shared" si="46"/>
        <v>21:0814</v>
      </c>
      <c r="D289" s="1" t="str">
        <f t="shared" si="50"/>
        <v>21:0249</v>
      </c>
      <c r="E289" t="s">
        <v>1322</v>
      </c>
      <c r="F289" t="s">
        <v>1323</v>
      </c>
      <c r="H289">
        <v>66.880862699999994</v>
      </c>
      <c r="I289">
        <v>-137.03642260000001</v>
      </c>
      <c r="J289" s="1" t="str">
        <f t="shared" si="51"/>
        <v>Fluid (stream)</v>
      </c>
      <c r="K289" s="1" t="str">
        <f t="shared" si="52"/>
        <v>Untreated Water</v>
      </c>
      <c r="L289">
        <v>17</v>
      </c>
      <c r="M289" t="s">
        <v>101</v>
      </c>
      <c r="N289">
        <v>288</v>
      </c>
      <c r="P289" t="s">
        <v>134</v>
      </c>
      <c r="Q289" t="s">
        <v>1319</v>
      </c>
      <c r="R289" t="s">
        <v>55</v>
      </c>
    </row>
    <row r="290" spans="1:18" hidden="1" x14ac:dyDescent="0.3">
      <c r="A290" t="s">
        <v>1324</v>
      </c>
      <c r="B290" t="s">
        <v>1325</v>
      </c>
      <c r="C290" s="1" t="str">
        <f t="shared" si="46"/>
        <v>21:0814</v>
      </c>
      <c r="D290" s="1" t="str">
        <f t="shared" si="50"/>
        <v>21:0249</v>
      </c>
      <c r="E290" t="s">
        <v>1326</v>
      </c>
      <c r="F290" t="s">
        <v>1327</v>
      </c>
      <c r="H290">
        <v>66.8603588</v>
      </c>
      <c r="I290">
        <v>-137.0660207</v>
      </c>
      <c r="J290" s="1" t="str">
        <f t="shared" si="51"/>
        <v>Fluid (stream)</v>
      </c>
      <c r="K290" s="1" t="str">
        <f t="shared" si="52"/>
        <v>Untreated Water</v>
      </c>
      <c r="L290">
        <v>17</v>
      </c>
      <c r="M290" t="s">
        <v>107</v>
      </c>
      <c r="N290">
        <v>289</v>
      </c>
      <c r="P290" t="s">
        <v>194</v>
      </c>
      <c r="Q290" t="s">
        <v>538</v>
      </c>
      <c r="R290" t="s">
        <v>532</v>
      </c>
    </row>
    <row r="291" spans="1:18" hidden="1" x14ac:dyDescent="0.3">
      <c r="A291" t="s">
        <v>1328</v>
      </c>
      <c r="B291" t="s">
        <v>1329</v>
      </c>
      <c r="C291" s="1" t="str">
        <f t="shared" si="46"/>
        <v>21:0814</v>
      </c>
      <c r="D291" s="1" t="str">
        <f t="shared" si="50"/>
        <v>21:0249</v>
      </c>
      <c r="E291" t="s">
        <v>1330</v>
      </c>
      <c r="F291" t="s">
        <v>1331</v>
      </c>
      <c r="H291">
        <v>66.8114566</v>
      </c>
      <c r="I291">
        <v>-137.11432070000001</v>
      </c>
      <c r="J291" s="1" t="str">
        <f t="shared" si="51"/>
        <v>Fluid (stream)</v>
      </c>
      <c r="K291" s="1" t="str">
        <f t="shared" si="52"/>
        <v>Untreated Water</v>
      </c>
      <c r="L291">
        <v>17</v>
      </c>
      <c r="M291" t="s">
        <v>114</v>
      </c>
      <c r="N291">
        <v>290</v>
      </c>
      <c r="P291" t="s">
        <v>134</v>
      </c>
      <c r="Q291" t="s">
        <v>482</v>
      </c>
      <c r="R291" t="s">
        <v>55</v>
      </c>
    </row>
    <row r="292" spans="1:18" hidden="1" x14ac:dyDescent="0.3">
      <c r="A292" t="s">
        <v>1332</v>
      </c>
      <c r="B292" t="s">
        <v>1333</v>
      </c>
      <c r="C292" s="1" t="str">
        <f t="shared" si="46"/>
        <v>21:0814</v>
      </c>
      <c r="D292" s="1" t="str">
        <f t="shared" si="50"/>
        <v>21:0249</v>
      </c>
      <c r="E292" t="s">
        <v>1334</v>
      </c>
      <c r="F292" t="s">
        <v>1335</v>
      </c>
      <c r="H292">
        <v>66.782515599999996</v>
      </c>
      <c r="I292">
        <v>-137.11617609999999</v>
      </c>
      <c r="J292" s="1" t="str">
        <f t="shared" si="51"/>
        <v>Fluid (stream)</v>
      </c>
      <c r="K292" s="1" t="str">
        <f t="shared" si="52"/>
        <v>Untreated Water</v>
      </c>
      <c r="L292">
        <v>17</v>
      </c>
      <c r="M292" t="s">
        <v>121</v>
      </c>
      <c r="N292">
        <v>291</v>
      </c>
      <c r="P292" t="s">
        <v>194</v>
      </c>
      <c r="Q292" t="s">
        <v>1292</v>
      </c>
      <c r="R292" t="s">
        <v>55</v>
      </c>
    </row>
    <row r="293" spans="1:18" hidden="1" x14ac:dyDescent="0.3">
      <c r="A293" t="s">
        <v>1336</v>
      </c>
      <c r="B293" t="s">
        <v>1337</v>
      </c>
      <c r="C293" s="1" t="str">
        <f t="shared" si="46"/>
        <v>21:0814</v>
      </c>
      <c r="D293" s="1" t="str">
        <f t="shared" si="50"/>
        <v>21:0249</v>
      </c>
      <c r="E293" t="s">
        <v>1338</v>
      </c>
      <c r="F293" t="s">
        <v>1339</v>
      </c>
      <c r="H293">
        <v>66.738281499999999</v>
      </c>
      <c r="I293">
        <v>-137.13003850000001</v>
      </c>
      <c r="J293" s="1" t="str">
        <f t="shared" si="51"/>
        <v>Fluid (stream)</v>
      </c>
      <c r="K293" s="1" t="str">
        <f t="shared" si="52"/>
        <v>Untreated Water</v>
      </c>
      <c r="L293">
        <v>17</v>
      </c>
      <c r="M293" t="s">
        <v>127</v>
      </c>
      <c r="N293">
        <v>292</v>
      </c>
      <c r="P293" t="s">
        <v>188</v>
      </c>
      <c r="Q293" t="s">
        <v>257</v>
      </c>
      <c r="R293" t="s">
        <v>55</v>
      </c>
    </row>
    <row r="294" spans="1:18" hidden="1" x14ac:dyDescent="0.3">
      <c r="A294" t="s">
        <v>1340</v>
      </c>
      <c r="B294" t="s">
        <v>1341</v>
      </c>
      <c r="C294" s="1" t="str">
        <f t="shared" si="46"/>
        <v>21:0814</v>
      </c>
      <c r="D294" s="1" t="str">
        <f t="shared" si="50"/>
        <v>21:0249</v>
      </c>
      <c r="E294" t="s">
        <v>1342</v>
      </c>
      <c r="F294" t="s">
        <v>1343</v>
      </c>
      <c r="H294">
        <v>66.726321999999996</v>
      </c>
      <c r="I294">
        <v>-137.0643608</v>
      </c>
      <c r="J294" s="1" t="str">
        <f t="shared" si="51"/>
        <v>Fluid (stream)</v>
      </c>
      <c r="K294" s="1" t="str">
        <f t="shared" si="52"/>
        <v>Untreated Water</v>
      </c>
      <c r="L294">
        <v>17</v>
      </c>
      <c r="M294" t="s">
        <v>133</v>
      </c>
      <c r="N294">
        <v>293</v>
      </c>
      <c r="P294" t="s">
        <v>200</v>
      </c>
      <c r="Q294" t="s">
        <v>517</v>
      </c>
      <c r="R294" t="s">
        <v>55</v>
      </c>
    </row>
    <row r="295" spans="1:18" hidden="1" x14ac:dyDescent="0.3">
      <c r="A295" t="s">
        <v>1344</v>
      </c>
      <c r="B295" t="s">
        <v>1345</v>
      </c>
      <c r="C295" s="1" t="str">
        <f t="shared" si="46"/>
        <v>21:0814</v>
      </c>
      <c r="D295" s="1" t="str">
        <f t="shared" si="50"/>
        <v>21:0249</v>
      </c>
      <c r="E295" t="s">
        <v>1346</v>
      </c>
      <c r="F295" t="s">
        <v>1347</v>
      </c>
      <c r="H295">
        <v>66.718005000000005</v>
      </c>
      <c r="I295">
        <v>-137.1108898</v>
      </c>
      <c r="J295" s="1" t="str">
        <f t="shared" si="51"/>
        <v>Fluid (stream)</v>
      </c>
      <c r="K295" s="1" t="str">
        <f t="shared" si="52"/>
        <v>Untreated Water</v>
      </c>
      <c r="L295">
        <v>17</v>
      </c>
      <c r="M295" t="s">
        <v>139</v>
      </c>
      <c r="N295">
        <v>294</v>
      </c>
      <c r="P295" t="s">
        <v>771</v>
      </c>
      <c r="Q295" t="s">
        <v>1292</v>
      </c>
      <c r="R295" t="s">
        <v>55</v>
      </c>
    </row>
    <row r="296" spans="1:18" hidden="1" x14ac:dyDescent="0.3">
      <c r="A296" t="s">
        <v>1348</v>
      </c>
      <c r="B296" t="s">
        <v>1349</v>
      </c>
      <c r="C296" s="1" t="str">
        <f t="shared" si="46"/>
        <v>21:0814</v>
      </c>
      <c r="D296" s="1" t="str">
        <f t="shared" si="50"/>
        <v>21:0249</v>
      </c>
      <c r="E296" t="s">
        <v>1350</v>
      </c>
      <c r="F296" t="s">
        <v>1351</v>
      </c>
      <c r="H296">
        <v>66.686311399999994</v>
      </c>
      <c r="I296">
        <v>-137.06593340000001</v>
      </c>
      <c r="J296" s="1" t="str">
        <f t="shared" si="51"/>
        <v>Fluid (stream)</v>
      </c>
      <c r="K296" s="1" t="str">
        <f t="shared" si="52"/>
        <v>Untreated Water</v>
      </c>
      <c r="L296">
        <v>17</v>
      </c>
      <c r="M296" t="s">
        <v>241</v>
      </c>
      <c r="N296">
        <v>295</v>
      </c>
      <c r="P296" t="s">
        <v>194</v>
      </c>
      <c r="Q296" t="s">
        <v>1082</v>
      </c>
      <c r="R296" t="s">
        <v>55</v>
      </c>
    </row>
    <row r="297" spans="1:18" hidden="1" x14ac:dyDescent="0.3">
      <c r="A297" t="s">
        <v>1352</v>
      </c>
      <c r="B297" t="s">
        <v>1353</v>
      </c>
      <c r="C297" s="1" t="str">
        <f t="shared" si="46"/>
        <v>21:0814</v>
      </c>
      <c r="D297" s="1" t="str">
        <f t="shared" si="50"/>
        <v>21:0249</v>
      </c>
      <c r="E297" t="s">
        <v>1354</v>
      </c>
      <c r="F297" t="s">
        <v>1355</v>
      </c>
      <c r="H297">
        <v>66.691725000000005</v>
      </c>
      <c r="I297">
        <v>-137.03758680000001</v>
      </c>
      <c r="J297" s="1" t="str">
        <f t="shared" si="51"/>
        <v>Fluid (stream)</v>
      </c>
      <c r="K297" s="1" t="str">
        <f t="shared" si="52"/>
        <v>Untreated Water</v>
      </c>
      <c r="L297">
        <v>18</v>
      </c>
      <c r="M297" t="s">
        <v>22</v>
      </c>
      <c r="N297">
        <v>296</v>
      </c>
      <c r="P297" t="s">
        <v>115</v>
      </c>
      <c r="Q297" t="s">
        <v>146</v>
      </c>
      <c r="R297" t="s">
        <v>532</v>
      </c>
    </row>
    <row r="298" spans="1:18" hidden="1" x14ac:dyDescent="0.3">
      <c r="A298" t="s">
        <v>1356</v>
      </c>
      <c r="B298" t="s">
        <v>1357</v>
      </c>
      <c r="C298" s="1" t="str">
        <f t="shared" si="46"/>
        <v>21:0814</v>
      </c>
      <c r="D298" s="1" t="str">
        <f t="shared" si="50"/>
        <v>21:0249</v>
      </c>
      <c r="E298" t="s">
        <v>1354</v>
      </c>
      <c r="F298" t="s">
        <v>1358</v>
      </c>
      <c r="H298">
        <v>66.691725000000005</v>
      </c>
      <c r="I298">
        <v>-137.03758680000001</v>
      </c>
      <c r="J298" s="1" t="str">
        <f t="shared" si="51"/>
        <v>Fluid (stream)</v>
      </c>
      <c r="K298" s="1" t="str">
        <f t="shared" si="52"/>
        <v>Untreated Water</v>
      </c>
      <c r="L298">
        <v>18</v>
      </c>
      <c r="M298" t="s">
        <v>29</v>
      </c>
      <c r="N298">
        <v>297</v>
      </c>
      <c r="P298" t="s">
        <v>537</v>
      </c>
      <c r="Q298" t="s">
        <v>146</v>
      </c>
      <c r="R298" t="s">
        <v>329</v>
      </c>
    </row>
    <row r="299" spans="1:18" hidden="1" x14ac:dyDescent="0.3">
      <c r="A299" t="s">
        <v>1359</v>
      </c>
      <c r="B299" t="s">
        <v>1360</v>
      </c>
      <c r="C299" s="1" t="str">
        <f t="shared" si="46"/>
        <v>21:0814</v>
      </c>
      <c r="D299" s="1" t="str">
        <f t="shared" si="50"/>
        <v>21:0249</v>
      </c>
      <c r="E299" t="s">
        <v>1361</v>
      </c>
      <c r="F299" t="s">
        <v>1362</v>
      </c>
      <c r="H299">
        <v>66.675216300000002</v>
      </c>
      <c r="I299">
        <v>-137.03656649999999</v>
      </c>
      <c r="J299" s="1" t="str">
        <f t="shared" si="51"/>
        <v>Fluid (stream)</v>
      </c>
      <c r="K299" s="1" t="str">
        <f t="shared" si="52"/>
        <v>Untreated Water</v>
      </c>
      <c r="L299">
        <v>18</v>
      </c>
      <c r="M299" t="s">
        <v>36</v>
      </c>
      <c r="N299">
        <v>298</v>
      </c>
      <c r="P299" t="s">
        <v>247</v>
      </c>
      <c r="Q299" t="s">
        <v>947</v>
      </c>
      <c r="R299" t="s">
        <v>55</v>
      </c>
    </row>
    <row r="300" spans="1:18" hidden="1" x14ac:dyDescent="0.3">
      <c r="A300" t="s">
        <v>1363</v>
      </c>
      <c r="B300" t="s">
        <v>1364</v>
      </c>
      <c r="C300" s="1" t="str">
        <f t="shared" si="46"/>
        <v>21:0814</v>
      </c>
      <c r="D300" s="1" t="str">
        <f t="shared" si="50"/>
        <v>21:0249</v>
      </c>
      <c r="E300" t="s">
        <v>1365</v>
      </c>
      <c r="F300" t="s">
        <v>1366</v>
      </c>
      <c r="H300">
        <v>66.6608248</v>
      </c>
      <c r="I300">
        <v>-137.059754</v>
      </c>
      <c r="J300" s="1" t="str">
        <f t="shared" si="51"/>
        <v>Fluid (stream)</v>
      </c>
      <c r="K300" s="1" t="str">
        <f t="shared" si="52"/>
        <v>Untreated Water</v>
      </c>
      <c r="L300">
        <v>18</v>
      </c>
      <c r="M300" t="s">
        <v>44</v>
      </c>
      <c r="N300">
        <v>299</v>
      </c>
      <c r="P300" t="s">
        <v>235</v>
      </c>
      <c r="Q300" t="s">
        <v>1319</v>
      </c>
      <c r="R300" t="s">
        <v>55</v>
      </c>
    </row>
    <row r="301" spans="1:18" hidden="1" x14ac:dyDescent="0.3">
      <c r="A301" t="s">
        <v>1367</v>
      </c>
      <c r="B301" t="s">
        <v>1368</v>
      </c>
      <c r="C301" s="1" t="str">
        <f t="shared" si="46"/>
        <v>21:0814</v>
      </c>
      <c r="D301" s="1" t="str">
        <f t="shared" si="50"/>
        <v>21:0249</v>
      </c>
      <c r="E301" t="s">
        <v>1369</v>
      </c>
      <c r="F301" t="s">
        <v>1370</v>
      </c>
      <c r="H301">
        <v>66.642124199999998</v>
      </c>
      <c r="I301">
        <v>-137.15581829999999</v>
      </c>
      <c r="J301" s="1" t="str">
        <f t="shared" si="51"/>
        <v>Fluid (stream)</v>
      </c>
      <c r="K301" s="1" t="str">
        <f t="shared" si="52"/>
        <v>Untreated Water</v>
      </c>
      <c r="L301">
        <v>18</v>
      </c>
      <c r="M301" t="s">
        <v>52</v>
      </c>
      <c r="N301">
        <v>300</v>
      </c>
      <c r="P301" t="s">
        <v>256</v>
      </c>
      <c r="Q301" t="s">
        <v>1371</v>
      </c>
      <c r="R301" t="s">
        <v>55</v>
      </c>
    </row>
    <row r="302" spans="1:18" hidden="1" x14ac:dyDescent="0.3">
      <c r="A302" t="s">
        <v>1372</v>
      </c>
      <c r="B302" t="s">
        <v>1373</v>
      </c>
      <c r="C302" s="1" t="str">
        <f t="shared" si="46"/>
        <v>21:0814</v>
      </c>
      <c r="D302" s="1" t="str">
        <f t="shared" si="50"/>
        <v>21:0249</v>
      </c>
      <c r="E302" t="s">
        <v>1374</v>
      </c>
      <c r="F302" t="s">
        <v>1375</v>
      </c>
      <c r="H302">
        <v>66.568543099999999</v>
      </c>
      <c r="I302">
        <v>-137.05122359999999</v>
      </c>
      <c r="J302" s="1" t="str">
        <f t="shared" si="51"/>
        <v>Fluid (stream)</v>
      </c>
      <c r="K302" s="1" t="str">
        <f t="shared" si="52"/>
        <v>Untreated Water</v>
      </c>
      <c r="L302">
        <v>18</v>
      </c>
      <c r="M302" t="s">
        <v>60</v>
      </c>
      <c r="N302">
        <v>301</v>
      </c>
      <c r="P302" t="s">
        <v>200</v>
      </c>
      <c r="Q302" t="s">
        <v>603</v>
      </c>
      <c r="R302" t="s">
        <v>55</v>
      </c>
    </row>
    <row r="303" spans="1:18" hidden="1" x14ac:dyDescent="0.3">
      <c r="A303" t="s">
        <v>1376</v>
      </c>
      <c r="B303" t="s">
        <v>1377</v>
      </c>
      <c r="C303" s="1" t="str">
        <f t="shared" si="46"/>
        <v>21:0814</v>
      </c>
      <c r="D303" s="1" t="str">
        <f t="shared" si="50"/>
        <v>21:0249</v>
      </c>
      <c r="E303" t="s">
        <v>1378</v>
      </c>
      <c r="F303" t="s">
        <v>1379</v>
      </c>
      <c r="H303">
        <v>66.571028100000007</v>
      </c>
      <c r="I303">
        <v>-137.05124789999999</v>
      </c>
      <c r="J303" s="1" t="str">
        <f t="shared" si="51"/>
        <v>Fluid (stream)</v>
      </c>
      <c r="K303" s="1" t="str">
        <f t="shared" si="52"/>
        <v>Untreated Water</v>
      </c>
      <c r="L303">
        <v>18</v>
      </c>
      <c r="M303" t="s">
        <v>67</v>
      </c>
      <c r="N303">
        <v>302</v>
      </c>
      <c r="P303" t="s">
        <v>37</v>
      </c>
      <c r="Q303" t="s">
        <v>1215</v>
      </c>
      <c r="R303" t="s">
        <v>55</v>
      </c>
    </row>
    <row r="304" spans="1:18" hidden="1" x14ac:dyDescent="0.3">
      <c r="A304" t="s">
        <v>1380</v>
      </c>
      <c r="B304" t="s">
        <v>1381</v>
      </c>
      <c r="C304" s="1" t="str">
        <f t="shared" si="46"/>
        <v>21:0814</v>
      </c>
      <c r="D304" s="1" t="str">
        <f t="shared" si="50"/>
        <v>21:0249</v>
      </c>
      <c r="E304" t="s">
        <v>1382</v>
      </c>
      <c r="F304" t="s">
        <v>1383</v>
      </c>
      <c r="H304">
        <v>66.576269999999994</v>
      </c>
      <c r="I304">
        <v>-137.14184710000001</v>
      </c>
      <c r="J304" s="1" t="str">
        <f t="shared" si="51"/>
        <v>Fluid (stream)</v>
      </c>
      <c r="K304" s="1" t="str">
        <f t="shared" si="52"/>
        <v>Untreated Water</v>
      </c>
      <c r="L304">
        <v>18</v>
      </c>
      <c r="M304" t="s">
        <v>74</v>
      </c>
      <c r="N304">
        <v>303</v>
      </c>
      <c r="P304" t="s">
        <v>134</v>
      </c>
      <c r="Q304" t="s">
        <v>543</v>
      </c>
      <c r="R304" t="s">
        <v>55</v>
      </c>
    </row>
    <row r="305" spans="1:18" hidden="1" x14ac:dyDescent="0.3">
      <c r="A305" t="s">
        <v>1384</v>
      </c>
      <c r="B305" t="s">
        <v>1385</v>
      </c>
      <c r="C305" s="1" t="str">
        <f t="shared" si="46"/>
        <v>21:0814</v>
      </c>
      <c r="D305" s="1" t="str">
        <f t="shared" si="50"/>
        <v>21:0249</v>
      </c>
      <c r="E305" t="s">
        <v>1386</v>
      </c>
      <c r="F305" t="s">
        <v>1387</v>
      </c>
      <c r="H305">
        <v>66.572981600000006</v>
      </c>
      <c r="I305">
        <v>-137.31376900000001</v>
      </c>
      <c r="J305" s="1" t="str">
        <f t="shared" si="51"/>
        <v>Fluid (stream)</v>
      </c>
      <c r="K305" s="1" t="str">
        <f t="shared" si="52"/>
        <v>Untreated Water</v>
      </c>
      <c r="L305">
        <v>18</v>
      </c>
      <c r="M305" t="s">
        <v>81</v>
      </c>
      <c r="N305">
        <v>304</v>
      </c>
      <c r="P305" t="s">
        <v>225</v>
      </c>
      <c r="Q305" t="s">
        <v>1319</v>
      </c>
      <c r="R305" t="s">
        <v>55</v>
      </c>
    </row>
    <row r="306" spans="1:18" hidden="1" x14ac:dyDescent="0.3">
      <c r="A306" t="s">
        <v>1388</v>
      </c>
      <c r="B306" t="s">
        <v>1389</v>
      </c>
      <c r="C306" s="1" t="str">
        <f t="shared" si="46"/>
        <v>21:0814</v>
      </c>
      <c r="D306" s="1" t="str">
        <f t="shared" si="50"/>
        <v>21:0249</v>
      </c>
      <c r="E306" t="s">
        <v>1390</v>
      </c>
      <c r="F306" t="s">
        <v>1391</v>
      </c>
      <c r="H306">
        <v>66.598812300000006</v>
      </c>
      <c r="I306">
        <v>-137.3004431</v>
      </c>
      <c r="J306" s="1" t="str">
        <f t="shared" si="51"/>
        <v>Fluid (stream)</v>
      </c>
      <c r="K306" s="1" t="str">
        <f t="shared" si="52"/>
        <v>Untreated Water</v>
      </c>
      <c r="L306">
        <v>18</v>
      </c>
      <c r="M306" t="s">
        <v>95</v>
      </c>
      <c r="N306">
        <v>305</v>
      </c>
      <c r="P306" t="s">
        <v>188</v>
      </c>
      <c r="Q306" t="s">
        <v>1082</v>
      </c>
      <c r="R306" t="s">
        <v>55</v>
      </c>
    </row>
    <row r="307" spans="1:18" hidden="1" x14ac:dyDescent="0.3">
      <c r="A307" t="s">
        <v>1392</v>
      </c>
      <c r="B307" t="s">
        <v>1393</v>
      </c>
      <c r="C307" s="1" t="str">
        <f t="shared" si="46"/>
        <v>21:0814</v>
      </c>
      <c r="D307" s="1" t="str">
        <f t="shared" si="50"/>
        <v>21:0249</v>
      </c>
      <c r="E307" t="s">
        <v>1394</v>
      </c>
      <c r="F307" t="s">
        <v>1395</v>
      </c>
      <c r="H307">
        <v>66.276789600000001</v>
      </c>
      <c r="I307">
        <v>-137.11697609999999</v>
      </c>
      <c r="J307" s="1" t="str">
        <f t="shared" si="51"/>
        <v>Fluid (stream)</v>
      </c>
      <c r="K307" s="1" t="str">
        <f t="shared" si="52"/>
        <v>Untreated Water</v>
      </c>
      <c r="L307">
        <v>18</v>
      </c>
      <c r="M307" t="s">
        <v>101</v>
      </c>
      <c r="N307">
        <v>306</v>
      </c>
      <c r="P307" t="s">
        <v>30</v>
      </c>
      <c r="Q307" t="s">
        <v>517</v>
      </c>
      <c r="R307" t="s">
        <v>55</v>
      </c>
    </row>
    <row r="308" spans="1:18" hidden="1" x14ac:dyDescent="0.3">
      <c r="A308" t="s">
        <v>1396</v>
      </c>
      <c r="B308" t="s">
        <v>1397</v>
      </c>
      <c r="C308" s="1" t="str">
        <f t="shared" si="46"/>
        <v>21:0814</v>
      </c>
      <c r="D308" s="1" t="str">
        <f t="shared" si="50"/>
        <v>21:0249</v>
      </c>
      <c r="E308" t="s">
        <v>1398</v>
      </c>
      <c r="F308" t="s">
        <v>1399</v>
      </c>
      <c r="H308">
        <v>66.276586600000002</v>
      </c>
      <c r="I308">
        <v>-137.21392169999999</v>
      </c>
      <c r="J308" s="1" t="str">
        <f t="shared" si="51"/>
        <v>Fluid (stream)</v>
      </c>
      <c r="K308" s="1" t="str">
        <f t="shared" si="52"/>
        <v>Untreated Water</v>
      </c>
      <c r="L308">
        <v>18</v>
      </c>
      <c r="M308" t="s">
        <v>107</v>
      </c>
      <c r="N308">
        <v>307</v>
      </c>
      <c r="P308" t="s">
        <v>210</v>
      </c>
      <c r="Q308" t="s">
        <v>1319</v>
      </c>
      <c r="R308" t="s">
        <v>55</v>
      </c>
    </row>
    <row r="309" spans="1:18" hidden="1" x14ac:dyDescent="0.3">
      <c r="A309" t="s">
        <v>1400</v>
      </c>
      <c r="B309" t="s">
        <v>1401</v>
      </c>
      <c r="C309" s="1" t="str">
        <f t="shared" si="46"/>
        <v>21:0814</v>
      </c>
      <c r="D309" s="1" t="str">
        <f>HYPERLINK("http://geochem.nrcan.gc.ca/cdogs/content/svy/svy_e.htm", "")</f>
        <v/>
      </c>
      <c r="G309" s="1" t="str">
        <f>HYPERLINK("http://geochem.nrcan.gc.ca/cdogs/content/cr_/cr_00264_e.htm", "264")</f>
        <v>264</v>
      </c>
      <c r="J309" t="s">
        <v>85</v>
      </c>
      <c r="K309" t="s">
        <v>86</v>
      </c>
      <c r="L309">
        <v>18</v>
      </c>
      <c r="M309" t="s">
        <v>87</v>
      </c>
      <c r="N309">
        <v>308</v>
      </c>
      <c r="P309" t="s">
        <v>75</v>
      </c>
      <c r="Q309" t="s">
        <v>31</v>
      </c>
      <c r="R309" t="s">
        <v>47</v>
      </c>
    </row>
    <row r="310" spans="1:18" hidden="1" x14ac:dyDescent="0.3">
      <c r="A310" t="s">
        <v>1402</v>
      </c>
      <c r="B310" t="s">
        <v>1403</v>
      </c>
      <c r="C310" s="1" t="str">
        <f t="shared" si="46"/>
        <v>21:0814</v>
      </c>
      <c r="D310" s="1" t="str">
        <f t="shared" ref="D310:D321" si="53">HYPERLINK("http://geochem.nrcan.gc.ca/cdogs/content/svy/svy210249_e.htm", "21:0249")</f>
        <v>21:0249</v>
      </c>
      <c r="E310" t="s">
        <v>1404</v>
      </c>
      <c r="F310" t="s">
        <v>1405</v>
      </c>
      <c r="H310">
        <v>66.347786299999996</v>
      </c>
      <c r="I310">
        <v>-137.1644651</v>
      </c>
      <c r="J310" s="1" t="str">
        <f t="shared" ref="J310:J321" si="54">HYPERLINK("http://geochem.nrcan.gc.ca/cdogs/content/kwd/kwd020018_e.htm", "Fluid (stream)")</f>
        <v>Fluid (stream)</v>
      </c>
      <c r="K310" s="1" t="str">
        <f t="shared" ref="K310:K321" si="55">HYPERLINK("http://geochem.nrcan.gc.ca/cdogs/content/kwd/kwd080007_e.htm", "Untreated Water")</f>
        <v>Untreated Water</v>
      </c>
      <c r="L310">
        <v>18</v>
      </c>
      <c r="M310" t="s">
        <v>114</v>
      </c>
      <c r="N310">
        <v>309</v>
      </c>
      <c r="P310" t="s">
        <v>140</v>
      </c>
      <c r="Q310" t="s">
        <v>543</v>
      </c>
      <c r="R310" t="s">
        <v>55</v>
      </c>
    </row>
    <row r="311" spans="1:18" hidden="1" x14ac:dyDescent="0.3">
      <c r="A311" t="s">
        <v>1406</v>
      </c>
      <c r="B311" t="s">
        <v>1407</v>
      </c>
      <c r="C311" s="1" t="str">
        <f t="shared" si="46"/>
        <v>21:0814</v>
      </c>
      <c r="D311" s="1" t="str">
        <f t="shared" si="53"/>
        <v>21:0249</v>
      </c>
      <c r="E311" t="s">
        <v>1408</v>
      </c>
      <c r="F311" t="s">
        <v>1409</v>
      </c>
      <c r="H311">
        <v>66.405997600000006</v>
      </c>
      <c r="I311">
        <v>-137.12561450000001</v>
      </c>
      <c r="J311" s="1" t="str">
        <f t="shared" si="54"/>
        <v>Fluid (stream)</v>
      </c>
      <c r="K311" s="1" t="str">
        <f t="shared" si="55"/>
        <v>Untreated Water</v>
      </c>
      <c r="L311">
        <v>18</v>
      </c>
      <c r="M311" t="s">
        <v>121</v>
      </c>
      <c r="N311">
        <v>310</v>
      </c>
      <c r="P311" t="s">
        <v>771</v>
      </c>
      <c r="Q311" t="s">
        <v>538</v>
      </c>
      <c r="R311" t="s">
        <v>55</v>
      </c>
    </row>
    <row r="312" spans="1:18" hidden="1" x14ac:dyDescent="0.3">
      <c r="A312" t="s">
        <v>1410</v>
      </c>
      <c r="B312" t="s">
        <v>1411</v>
      </c>
      <c r="C312" s="1" t="str">
        <f t="shared" si="46"/>
        <v>21:0814</v>
      </c>
      <c r="D312" s="1" t="str">
        <f t="shared" si="53"/>
        <v>21:0249</v>
      </c>
      <c r="E312" t="s">
        <v>1412</v>
      </c>
      <c r="F312" t="s">
        <v>1413</v>
      </c>
      <c r="H312">
        <v>66.257402600000006</v>
      </c>
      <c r="I312">
        <v>-137.05288820000001</v>
      </c>
      <c r="J312" s="1" t="str">
        <f t="shared" si="54"/>
        <v>Fluid (stream)</v>
      </c>
      <c r="K312" s="1" t="str">
        <f t="shared" si="55"/>
        <v>Untreated Water</v>
      </c>
      <c r="L312">
        <v>18</v>
      </c>
      <c r="M312" t="s">
        <v>127</v>
      </c>
      <c r="N312">
        <v>311</v>
      </c>
      <c r="P312" t="s">
        <v>200</v>
      </c>
      <c r="Q312" t="s">
        <v>1247</v>
      </c>
      <c r="R312" t="s">
        <v>55</v>
      </c>
    </row>
    <row r="313" spans="1:18" hidden="1" x14ac:dyDescent="0.3">
      <c r="A313" t="s">
        <v>1414</v>
      </c>
      <c r="B313" t="s">
        <v>1415</v>
      </c>
      <c r="C313" s="1" t="str">
        <f t="shared" si="46"/>
        <v>21:0814</v>
      </c>
      <c r="D313" s="1" t="str">
        <f t="shared" si="53"/>
        <v>21:0249</v>
      </c>
      <c r="E313" t="s">
        <v>1416</v>
      </c>
      <c r="F313" t="s">
        <v>1417</v>
      </c>
      <c r="H313">
        <v>66.254528699999995</v>
      </c>
      <c r="I313">
        <v>-137.04690969999999</v>
      </c>
      <c r="J313" s="1" t="str">
        <f t="shared" si="54"/>
        <v>Fluid (stream)</v>
      </c>
      <c r="K313" s="1" t="str">
        <f t="shared" si="55"/>
        <v>Untreated Water</v>
      </c>
      <c r="L313">
        <v>18</v>
      </c>
      <c r="M313" t="s">
        <v>133</v>
      </c>
      <c r="N313">
        <v>312</v>
      </c>
      <c r="P313" t="s">
        <v>134</v>
      </c>
      <c r="Q313" t="s">
        <v>538</v>
      </c>
      <c r="R313" t="s">
        <v>55</v>
      </c>
    </row>
    <row r="314" spans="1:18" hidden="1" x14ac:dyDescent="0.3">
      <c r="A314" t="s">
        <v>1418</v>
      </c>
      <c r="B314" t="s">
        <v>1419</v>
      </c>
      <c r="C314" s="1" t="str">
        <f t="shared" si="46"/>
        <v>21:0814</v>
      </c>
      <c r="D314" s="1" t="str">
        <f t="shared" si="53"/>
        <v>21:0249</v>
      </c>
      <c r="E314" t="s">
        <v>1420</v>
      </c>
      <c r="F314" t="s">
        <v>1421</v>
      </c>
      <c r="H314">
        <v>66.282610700000006</v>
      </c>
      <c r="I314">
        <v>-137.1660799</v>
      </c>
      <c r="J314" s="1" t="str">
        <f t="shared" si="54"/>
        <v>Fluid (stream)</v>
      </c>
      <c r="K314" s="1" t="str">
        <f t="shared" si="55"/>
        <v>Untreated Water</v>
      </c>
      <c r="L314">
        <v>18</v>
      </c>
      <c r="M314" t="s">
        <v>139</v>
      </c>
      <c r="N314">
        <v>313</v>
      </c>
      <c r="P314" t="s">
        <v>414</v>
      </c>
      <c r="Q314" t="s">
        <v>548</v>
      </c>
      <c r="R314" t="s">
        <v>55</v>
      </c>
    </row>
    <row r="315" spans="1:18" hidden="1" x14ac:dyDescent="0.3">
      <c r="A315" t="s">
        <v>1422</v>
      </c>
      <c r="B315" t="s">
        <v>1423</v>
      </c>
      <c r="C315" s="1" t="str">
        <f t="shared" si="46"/>
        <v>21:0814</v>
      </c>
      <c r="D315" s="1" t="str">
        <f t="shared" si="53"/>
        <v>21:0249</v>
      </c>
      <c r="E315" t="s">
        <v>1424</v>
      </c>
      <c r="F315" t="s">
        <v>1425</v>
      </c>
      <c r="H315">
        <v>66.337159499999999</v>
      </c>
      <c r="I315">
        <v>-137.28369520000001</v>
      </c>
      <c r="J315" s="1" t="str">
        <f t="shared" si="54"/>
        <v>Fluid (stream)</v>
      </c>
      <c r="K315" s="1" t="str">
        <f t="shared" si="55"/>
        <v>Untreated Water</v>
      </c>
      <c r="L315">
        <v>18</v>
      </c>
      <c r="M315" t="s">
        <v>241</v>
      </c>
      <c r="N315">
        <v>314</v>
      </c>
      <c r="P315" t="s">
        <v>161</v>
      </c>
      <c r="Q315" t="s">
        <v>1247</v>
      </c>
      <c r="R315" t="s">
        <v>55</v>
      </c>
    </row>
    <row r="316" spans="1:18" hidden="1" x14ac:dyDescent="0.3">
      <c r="A316" t="s">
        <v>1426</v>
      </c>
      <c r="B316" t="s">
        <v>1427</v>
      </c>
      <c r="C316" s="1" t="str">
        <f t="shared" si="46"/>
        <v>21:0814</v>
      </c>
      <c r="D316" s="1" t="str">
        <f t="shared" si="53"/>
        <v>21:0249</v>
      </c>
      <c r="E316" t="s">
        <v>1428</v>
      </c>
      <c r="F316" t="s">
        <v>1429</v>
      </c>
      <c r="H316">
        <v>66.311117899999999</v>
      </c>
      <c r="I316">
        <v>-136.84697009999999</v>
      </c>
      <c r="J316" s="1" t="str">
        <f t="shared" si="54"/>
        <v>Fluid (stream)</v>
      </c>
      <c r="K316" s="1" t="str">
        <f t="shared" si="55"/>
        <v>Untreated Water</v>
      </c>
      <c r="L316">
        <v>19</v>
      </c>
      <c r="M316" t="s">
        <v>36</v>
      </c>
      <c r="N316">
        <v>315</v>
      </c>
      <c r="P316" t="s">
        <v>134</v>
      </c>
      <c r="Q316" t="s">
        <v>1430</v>
      </c>
      <c r="R316" t="s">
        <v>55</v>
      </c>
    </row>
    <row r="317" spans="1:18" hidden="1" x14ac:dyDescent="0.3">
      <c r="A317" t="s">
        <v>1431</v>
      </c>
      <c r="B317" t="s">
        <v>1432</v>
      </c>
      <c r="C317" s="1" t="str">
        <f t="shared" si="46"/>
        <v>21:0814</v>
      </c>
      <c r="D317" s="1" t="str">
        <f t="shared" si="53"/>
        <v>21:0249</v>
      </c>
      <c r="E317" t="s">
        <v>1433</v>
      </c>
      <c r="F317" t="s">
        <v>1434</v>
      </c>
      <c r="H317">
        <v>66.308458700000003</v>
      </c>
      <c r="I317">
        <v>-136.85326699999999</v>
      </c>
      <c r="J317" s="1" t="str">
        <f t="shared" si="54"/>
        <v>Fluid (stream)</v>
      </c>
      <c r="K317" s="1" t="str">
        <f t="shared" si="55"/>
        <v>Untreated Water</v>
      </c>
      <c r="L317">
        <v>19</v>
      </c>
      <c r="M317" t="s">
        <v>44</v>
      </c>
      <c r="N317">
        <v>316</v>
      </c>
      <c r="P317" t="s">
        <v>1064</v>
      </c>
      <c r="Q317" t="s">
        <v>700</v>
      </c>
      <c r="R317" t="s">
        <v>55</v>
      </c>
    </row>
    <row r="318" spans="1:18" hidden="1" x14ac:dyDescent="0.3">
      <c r="A318" t="s">
        <v>1435</v>
      </c>
      <c r="B318" t="s">
        <v>1436</v>
      </c>
      <c r="C318" s="1" t="str">
        <f t="shared" si="46"/>
        <v>21:0814</v>
      </c>
      <c r="D318" s="1" t="str">
        <f t="shared" si="53"/>
        <v>21:0249</v>
      </c>
      <c r="E318" t="s">
        <v>1437</v>
      </c>
      <c r="F318" t="s">
        <v>1438</v>
      </c>
      <c r="H318">
        <v>66.298196500000003</v>
      </c>
      <c r="I318">
        <v>-136.80485540000001</v>
      </c>
      <c r="J318" s="1" t="str">
        <f t="shared" si="54"/>
        <v>Fluid (stream)</v>
      </c>
      <c r="K318" s="1" t="str">
        <f t="shared" si="55"/>
        <v>Untreated Water</v>
      </c>
      <c r="L318">
        <v>19</v>
      </c>
      <c r="M318" t="s">
        <v>22</v>
      </c>
      <c r="N318">
        <v>317</v>
      </c>
      <c r="P318" t="s">
        <v>188</v>
      </c>
      <c r="Q318" t="s">
        <v>731</v>
      </c>
      <c r="R318" t="s">
        <v>55</v>
      </c>
    </row>
    <row r="319" spans="1:18" hidden="1" x14ac:dyDescent="0.3">
      <c r="A319" t="s">
        <v>1439</v>
      </c>
      <c r="B319" t="s">
        <v>1440</v>
      </c>
      <c r="C319" s="1" t="str">
        <f t="shared" si="46"/>
        <v>21:0814</v>
      </c>
      <c r="D319" s="1" t="str">
        <f t="shared" si="53"/>
        <v>21:0249</v>
      </c>
      <c r="E319" t="s">
        <v>1437</v>
      </c>
      <c r="F319" t="s">
        <v>1441</v>
      </c>
      <c r="H319">
        <v>66.298196500000003</v>
      </c>
      <c r="I319">
        <v>-136.80485540000001</v>
      </c>
      <c r="J319" s="1" t="str">
        <f t="shared" si="54"/>
        <v>Fluid (stream)</v>
      </c>
      <c r="K319" s="1" t="str">
        <f t="shared" si="55"/>
        <v>Untreated Water</v>
      </c>
      <c r="L319">
        <v>19</v>
      </c>
      <c r="M319" t="s">
        <v>29</v>
      </c>
      <c r="N319">
        <v>318</v>
      </c>
      <c r="P319" t="s">
        <v>134</v>
      </c>
      <c r="Q319" t="s">
        <v>731</v>
      </c>
      <c r="R319" t="s">
        <v>55</v>
      </c>
    </row>
    <row r="320" spans="1:18" hidden="1" x14ac:dyDescent="0.3">
      <c r="A320" t="s">
        <v>1442</v>
      </c>
      <c r="B320" t="s">
        <v>1443</v>
      </c>
      <c r="C320" s="1" t="str">
        <f t="shared" si="46"/>
        <v>21:0814</v>
      </c>
      <c r="D320" s="1" t="str">
        <f t="shared" si="53"/>
        <v>21:0249</v>
      </c>
      <c r="E320" t="s">
        <v>1444</v>
      </c>
      <c r="F320" t="s">
        <v>1445</v>
      </c>
      <c r="H320">
        <v>66.269617299999993</v>
      </c>
      <c r="I320">
        <v>-136.66305560000001</v>
      </c>
      <c r="J320" s="1" t="str">
        <f t="shared" si="54"/>
        <v>Fluid (stream)</v>
      </c>
      <c r="K320" s="1" t="str">
        <f t="shared" si="55"/>
        <v>Untreated Water</v>
      </c>
      <c r="L320">
        <v>19</v>
      </c>
      <c r="M320" t="s">
        <v>52</v>
      </c>
      <c r="N320">
        <v>319</v>
      </c>
      <c r="P320" t="s">
        <v>161</v>
      </c>
      <c r="Q320" t="s">
        <v>1082</v>
      </c>
      <c r="R320" t="s">
        <v>55</v>
      </c>
    </row>
    <row r="321" spans="1:18" hidden="1" x14ac:dyDescent="0.3">
      <c r="A321" t="s">
        <v>1446</v>
      </c>
      <c r="B321" t="s">
        <v>1447</v>
      </c>
      <c r="C321" s="1" t="str">
        <f t="shared" si="46"/>
        <v>21:0814</v>
      </c>
      <c r="D321" s="1" t="str">
        <f t="shared" si="53"/>
        <v>21:0249</v>
      </c>
      <c r="E321" t="s">
        <v>1448</v>
      </c>
      <c r="F321" t="s">
        <v>1449</v>
      </c>
      <c r="H321">
        <v>66.396064300000006</v>
      </c>
      <c r="I321">
        <v>-137.12539860000001</v>
      </c>
      <c r="J321" s="1" t="str">
        <f t="shared" si="54"/>
        <v>Fluid (stream)</v>
      </c>
      <c r="K321" s="1" t="str">
        <f t="shared" si="55"/>
        <v>Untreated Water</v>
      </c>
      <c r="L321">
        <v>19</v>
      </c>
      <c r="M321" t="s">
        <v>60</v>
      </c>
      <c r="N321">
        <v>320</v>
      </c>
      <c r="P321" t="s">
        <v>188</v>
      </c>
      <c r="Q321" t="s">
        <v>517</v>
      </c>
      <c r="R321" t="s">
        <v>55</v>
      </c>
    </row>
    <row r="322" spans="1:18" hidden="1" x14ac:dyDescent="0.3">
      <c r="A322" t="s">
        <v>1450</v>
      </c>
      <c r="B322" t="s">
        <v>1451</v>
      </c>
      <c r="C322" s="1" t="str">
        <f t="shared" ref="C322:C345" si="56">HYPERLINK("http://geochem.nrcan.gc.ca/cdogs/content/bdl/bdl210814_e.htm", "21:0814")</f>
        <v>21:0814</v>
      </c>
      <c r="D322" s="1" t="str">
        <f>HYPERLINK("http://geochem.nrcan.gc.ca/cdogs/content/svy/svy_e.htm", "")</f>
        <v/>
      </c>
      <c r="G322" s="1" t="str">
        <f>HYPERLINK("http://geochem.nrcan.gc.ca/cdogs/content/cr_/cr_00265_e.htm", "265")</f>
        <v>265</v>
      </c>
      <c r="J322" t="s">
        <v>85</v>
      </c>
      <c r="K322" t="s">
        <v>86</v>
      </c>
      <c r="L322">
        <v>19</v>
      </c>
      <c r="M322" t="s">
        <v>87</v>
      </c>
      <c r="N322">
        <v>321</v>
      </c>
      <c r="P322" t="s">
        <v>598</v>
      </c>
      <c r="Q322" t="s">
        <v>89</v>
      </c>
      <c r="R322" t="s">
        <v>532</v>
      </c>
    </row>
    <row r="323" spans="1:18" hidden="1" x14ac:dyDescent="0.3">
      <c r="A323" t="s">
        <v>1452</v>
      </c>
      <c r="B323" t="s">
        <v>1453</v>
      </c>
      <c r="C323" s="1" t="str">
        <f t="shared" si="56"/>
        <v>21:0814</v>
      </c>
      <c r="D323" s="1" t="str">
        <f t="shared" ref="D323:D344" si="57">HYPERLINK("http://geochem.nrcan.gc.ca/cdogs/content/svy/svy210249_e.htm", "21:0249")</f>
        <v>21:0249</v>
      </c>
      <c r="E323" t="s">
        <v>1454</v>
      </c>
      <c r="F323" t="s">
        <v>1455</v>
      </c>
      <c r="H323">
        <v>66.4064975</v>
      </c>
      <c r="I323">
        <v>-137.08320810000001</v>
      </c>
      <c r="J323" s="1" t="str">
        <f t="shared" ref="J323:J344" si="58">HYPERLINK("http://geochem.nrcan.gc.ca/cdogs/content/kwd/kwd020018_e.htm", "Fluid (stream)")</f>
        <v>Fluid (stream)</v>
      </c>
      <c r="K323" s="1" t="str">
        <f t="shared" ref="K323:K344" si="59">HYPERLINK("http://geochem.nrcan.gc.ca/cdogs/content/kwd/kwd080007_e.htm", "Untreated Water")</f>
        <v>Untreated Water</v>
      </c>
      <c r="L323">
        <v>19</v>
      </c>
      <c r="M323" t="s">
        <v>67</v>
      </c>
      <c r="N323">
        <v>322</v>
      </c>
      <c r="P323" t="s">
        <v>140</v>
      </c>
      <c r="Q323" t="s">
        <v>603</v>
      </c>
      <c r="R323" t="s">
        <v>55</v>
      </c>
    </row>
    <row r="324" spans="1:18" hidden="1" x14ac:dyDescent="0.3">
      <c r="A324" t="s">
        <v>1456</v>
      </c>
      <c r="B324" t="s">
        <v>1457</v>
      </c>
      <c r="C324" s="1" t="str">
        <f t="shared" si="56"/>
        <v>21:0814</v>
      </c>
      <c r="D324" s="1" t="str">
        <f t="shared" si="57"/>
        <v>21:0249</v>
      </c>
      <c r="E324" t="s">
        <v>1458</v>
      </c>
      <c r="F324" t="s">
        <v>1459</v>
      </c>
      <c r="H324">
        <v>66.413882900000004</v>
      </c>
      <c r="I324">
        <v>-137.0718354</v>
      </c>
      <c r="J324" s="1" t="str">
        <f t="shared" si="58"/>
        <v>Fluid (stream)</v>
      </c>
      <c r="K324" s="1" t="str">
        <f t="shared" si="59"/>
        <v>Untreated Water</v>
      </c>
      <c r="L324">
        <v>19</v>
      </c>
      <c r="M324" t="s">
        <v>74</v>
      </c>
      <c r="N324">
        <v>323</v>
      </c>
      <c r="P324" t="s">
        <v>771</v>
      </c>
      <c r="Q324" t="s">
        <v>603</v>
      </c>
      <c r="R324" t="s">
        <v>55</v>
      </c>
    </row>
    <row r="325" spans="1:18" hidden="1" x14ac:dyDescent="0.3">
      <c r="A325" t="s">
        <v>1460</v>
      </c>
      <c r="B325" t="s">
        <v>1461</v>
      </c>
      <c r="C325" s="1" t="str">
        <f t="shared" si="56"/>
        <v>21:0814</v>
      </c>
      <c r="D325" s="1" t="str">
        <f t="shared" si="57"/>
        <v>21:0249</v>
      </c>
      <c r="E325" t="s">
        <v>1462</v>
      </c>
      <c r="F325" t="s">
        <v>1463</v>
      </c>
      <c r="H325">
        <v>66.414394999999999</v>
      </c>
      <c r="I325">
        <v>-137.01987159999999</v>
      </c>
      <c r="J325" s="1" t="str">
        <f t="shared" si="58"/>
        <v>Fluid (stream)</v>
      </c>
      <c r="K325" s="1" t="str">
        <f t="shared" si="59"/>
        <v>Untreated Water</v>
      </c>
      <c r="L325">
        <v>19</v>
      </c>
      <c r="M325" t="s">
        <v>81</v>
      </c>
      <c r="N325">
        <v>324</v>
      </c>
      <c r="P325" t="s">
        <v>414</v>
      </c>
      <c r="Q325" t="s">
        <v>543</v>
      </c>
      <c r="R325" t="s">
        <v>55</v>
      </c>
    </row>
    <row r="326" spans="1:18" hidden="1" x14ac:dyDescent="0.3">
      <c r="A326" t="s">
        <v>1464</v>
      </c>
      <c r="B326" t="s">
        <v>1465</v>
      </c>
      <c r="C326" s="1" t="str">
        <f t="shared" si="56"/>
        <v>21:0814</v>
      </c>
      <c r="D326" s="1" t="str">
        <f t="shared" si="57"/>
        <v>21:0249</v>
      </c>
      <c r="E326" t="s">
        <v>1466</v>
      </c>
      <c r="F326" t="s">
        <v>1467</v>
      </c>
      <c r="H326">
        <v>66.411176600000005</v>
      </c>
      <c r="I326">
        <v>-137.03403979999999</v>
      </c>
      <c r="J326" s="1" t="str">
        <f t="shared" si="58"/>
        <v>Fluid (stream)</v>
      </c>
      <c r="K326" s="1" t="str">
        <f t="shared" si="59"/>
        <v>Untreated Water</v>
      </c>
      <c r="L326">
        <v>19</v>
      </c>
      <c r="M326" t="s">
        <v>95</v>
      </c>
      <c r="N326">
        <v>325</v>
      </c>
      <c r="P326" t="s">
        <v>188</v>
      </c>
      <c r="Q326" t="s">
        <v>1154</v>
      </c>
      <c r="R326" t="s">
        <v>55</v>
      </c>
    </row>
    <row r="327" spans="1:18" hidden="1" x14ac:dyDescent="0.3">
      <c r="A327" t="s">
        <v>1468</v>
      </c>
      <c r="B327" t="s">
        <v>1469</v>
      </c>
      <c r="C327" s="1" t="str">
        <f t="shared" si="56"/>
        <v>21:0814</v>
      </c>
      <c r="D327" s="1" t="str">
        <f t="shared" si="57"/>
        <v>21:0249</v>
      </c>
      <c r="E327" t="s">
        <v>1470</v>
      </c>
      <c r="F327" t="s">
        <v>1471</v>
      </c>
      <c r="H327">
        <v>66.414033700000005</v>
      </c>
      <c r="I327">
        <v>-137.03521309999999</v>
      </c>
      <c r="J327" s="1" t="str">
        <f t="shared" si="58"/>
        <v>Fluid (stream)</v>
      </c>
      <c r="K327" s="1" t="str">
        <f t="shared" si="59"/>
        <v>Untreated Water</v>
      </c>
      <c r="L327">
        <v>19</v>
      </c>
      <c r="M327" t="s">
        <v>101</v>
      </c>
      <c r="N327">
        <v>326</v>
      </c>
      <c r="P327" t="s">
        <v>553</v>
      </c>
      <c r="Q327" t="s">
        <v>1082</v>
      </c>
      <c r="R327" t="s">
        <v>55</v>
      </c>
    </row>
    <row r="328" spans="1:18" hidden="1" x14ac:dyDescent="0.3">
      <c r="A328" t="s">
        <v>1472</v>
      </c>
      <c r="B328" t="s">
        <v>1473</v>
      </c>
      <c r="C328" s="1" t="str">
        <f t="shared" si="56"/>
        <v>21:0814</v>
      </c>
      <c r="D328" s="1" t="str">
        <f t="shared" si="57"/>
        <v>21:0249</v>
      </c>
      <c r="E328" t="s">
        <v>1474</v>
      </c>
      <c r="F328" t="s">
        <v>1475</v>
      </c>
      <c r="H328">
        <v>66.414641500000002</v>
      </c>
      <c r="I328">
        <v>-137.1897859</v>
      </c>
      <c r="J328" s="1" t="str">
        <f t="shared" si="58"/>
        <v>Fluid (stream)</v>
      </c>
      <c r="K328" s="1" t="str">
        <f t="shared" si="59"/>
        <v>Untreated Water</v>
      </c>
      <c r="L328">
        <v>19</v>
      </c>
      <c r="M328" t="s">
        <v>107</v>
      </c>
      <c r="N328">
        <v>327</v>
      </c>
      <c r="P328" t="s">
        <v>225</v>
      </c>
      <c r="Q328" t="s">
        <v>1082</v>
      </c>
      <c r="R328" t="s">
        <v>55</v>
      </c>
    </row>
    <row r="329" spans="1:18" hidden="1" x14ac:dyDescent="0.3">
      <c r="A329" t="s">
        <v>1476</v>
      </c>
      <c r="B329" t="s">
        <v>1477</v>
      </c>
      <c r="C329" s="1" t="str">
        <f t="shared" si="56"/>
        <v>21:0814</v>
      </c>
      <c r="D329" s="1" t="str">
        <f t="shared" si="57"/>
        <v>21:0249</v>
      </c>
      <c r="E329" t="s">
        <v>1478</v>
      </c>
      <c r="F329" t="s">
        <v>1479</v>
      </c>
      <c r="H329">
        <v>66.416342499999999</v>
      </c>
      <c r="I329">
        <v>-137.188164</v>
      </c>
      <c r="J329" s="1" t="str">
        <f t="shared" si="58"/>
        <v>Fluid (stream)</v>
      </c>
      <c r="K329" s="1" t="str">
        <f t="shared" si="59"/>
        <v>Untreated Water</v>
      </c>
      <c r="L329">
        <v>19</v>
      </c>
      <c r="M329" t="s">
        <v>114</v>
      </c>
      <c r="N329">
        <v>328</v>
      </c>
      <c r="P329" t="s">
        <v>140</v>
      </c>
      <c r="Q329" t="s">
        <v>1082</v>
      </c>
      <c r="R329" t="s">
        <v>55</v>
      </c>
    </row>
    <row r="330" spans="1:18" hidden="1" x14ac:dyDescent="0.3">
      <c r="A330" t="s">
        <v>1480</v>
      </c>
      <c r="B330" t="s">
        <v>1481</v>
      </c>
      <c r="C330" s="1" t="str">
        <f t="shared" si="56"/>
        <v>21:0814</v>
      </c>
      <c r="D330" s="1" t="str">
        <f t="shared" si="57"/>
        <v>21:0249</v>
      </c>
      <c r="E330" t="s">
        <v>1482</v>
      </c>
      <c r="F330" t="s">
        <v>1483</v>
      </c>
      <c r="H330">
        <v>66.532013199999994</v>
      </c>
      <c r="I330">
        <v>-137.1411664</v>
      </c>
      <c r="J330" s="1" t="str">
        <f t="shared" si="58"/>
        <v>Fluid (stream)</v>
      </c>
      <c r="K330" s="1" t="str">
        <f t="shared" si="59"/>
        <v>Untreated Water</v>
      </c>
      <c r="L330">
        <v>19</v>
      </c>
      <c r="M330" t="s">
        <v>121</v>
      </c>
      <c r="N330">
        <v>329</v>
      </c>
      <c r="P330" t="s">
        <v>140</v>
      </c>
      <c r="Q330" t="s">
        <v>603</v>
      </c>
      <c r="R330" t="s">
        <v>55</v>
      </c>
    </row>
    <row r="331" spans="1:18" hidden="1" x14ac:dyDescent="0.3">
      <c r="A331" t="s">
        <v>1484</v>
      </c>
      <c r="B331" t="s">
        <v>1485</v>
      </c>
      <c r="C331" s="1" t="str">
        <f t="shared" si="56"/>
        <v>21:0814</v>
      </c>
      <c r="D331" s="1" t="str">
        <f t="shared" si="57"/>
        <v>21:0249</v>
      </c>
      <c r="E331" t="s">
        <v>1486</v>
      </c>
      <c r="F331" t="s">
        <v>1487</v>
      </c>
      <c r="H331">
        <v>66.413463399999998</v>
      </c>
      <c r="I331">
        <v>-137.1421119</v>
      </c>
      <c r="J331" s="1" t="str">
        <f t="shared" si="58"/>
        <v>Fluid (stream)</v>
      </c>
      <c r="K331" s="1" t="str">
        <f t="shared" si="59"/>
        <v>Untreated Water</v>
      </c>
      <c r="L331">
        <v>19</v>
      </c>
      <c r="M331" t="s">
        <v>127</v>
      </c>
      <c r="N331">
        <v>330</v>
      </c>
      <c r="P331" t="s">
        <v>225</v>
      </c>
      <c r="Q331" t="s">
        <v>1082</v>
      </c>
      <c r="R331" t="s">
        <v>55</v>
      </c>
    </row>
    <row r="332" spans="1:18" hidden="1" x14ac:dyDescent="0.3">
      <c r="A332" t="s">
        <v>1488</v>
      </c>
      <c r="B332" t="s">
        <v>1489</v>
      </c>
      <c r="C332" s="1" t="str">
        <f t="shared" si="56"/>
        <v>21:0814</v>
      </c>
      <c r="D332" s="1" t="str">
        <f t="shared" si="57"/>
        <v>21:0249</v>
      </c>
      <c r="E332" t="s">
        <v>1490</v>
      </c>
      <c r="F332" t="s">
        <v>1491</v>
      </c>
      <c r="H332">
        <v>66.404859799999997</v>
      </c>
      <c r="I332">
        <v>-137.211286</v>
      </c>
      <c r="J332" s="1" t="str">
        <f t="shared" si="58"/>
        <v>Fluid (stream)</v>
      </c>
      <c r="K332" s="1" t="str">
        <f t="shared" si="59"/>
        <v>Untreated Water</v>
      </c>
      <c r="L332">
        <v>19</v>
      </c>
      <c r="M332" t="s">
        <v>133</v>
      </c>
      <c r="N332">
        <v>331</v>
      </c>
      <c r="P332" t="s">
        <v>1006</v>
      </c>
      <c r="Q332" t="s">
        <v>1319</v>
      </c>
      <c r="R332" t="s">
        <v>55</v>
      </c>
    </row>
    <row r="333" spans="1:18" hidden="1" x14ac:dyDescent="0.3">
      <c r="A333" t="s">
        <v>1492</v>
      </c>
      <c r="B333" t="s">
        <v>1493</v>
      </c>
      <c r="C333" s="1" t="str">
        <f t="shared" si="56"/>
        <v>21:0814</v>
      </c>
      <c r="D333" s="1" t="str">
        <f t="shared" si="57"/>
        <v>21:0249</v>
      </c>
      <c r="E333" t="s">
        <v>1494</v>
      </c>
      <c r="F333" t="s">
        <v>1495</v>
      </c>
      <c r="H333">
        <v>66.475043099999994</v>
      </c>
      <c r="I333">
        <v>-137.2475364</v>
      </c>
      <c r="J333" s="1" t="str">
        <f t="shared" si="58"/>
        <v>Fluid (stream)</v>
      </c>
      <c r="K333" s="1" t="str">
        <f t="shared" si="59"/>
        <v>Untreated Water</v>
      </c>
      <c r="L333">
        <v>19</v>
      </c>
      <c r="M333" t="s">
        <v>139</v>
      </c>
      <c r="N333">
        <v>332</v>
      </c>
      <c r="P333" t="s">
        <v>53</v>
      </c>
      <c r="Q333" t="s">
        <v>947</v>
      </c>
      <c r="R333" t="s">
        <v>55</v>
      </c>
    </row>
    <row r="334" spans="1:18" hidden="1" x14ac:dyDescent="0.3">
      <c r="A334" t="s">
        <v>1496</v>
      </c>
      <c r="B334" t="s">
        <v>1497</v>
      </c>
      <c r="C334" s="1" t="str">
        <f t="shared" si="56"/>
        <v>21:0814</v>
      </c>
      <c r="D334" s="1" t="str">
        <f t="shared" si="57"/>
        <v>21:0249</v>
      </c>
      <c r="E334" t="s">
        <v>1498</v>
      </c>
      <c r="F334" t="s">
        <v>1499</v>
      </c>
      <c r="H334">
        <v>66.521844900000005</v>
      </c>
      <c r="I334">
        <v>-137.264206</v>
      </c>
      <c r="J334" s="1" t="str">
        <f t="shared" si="58"/>
        <v>Fluid (stream)</v>
      </c>
      <c r="K334" s="1" t="str">
        <f t="shared" si="59"/>
        <v>Untreated Water</v>
      </c>
      <c r="L334">
        <v>19</v>
      </c>
      <c r="M334" t="s">
        <v>241</v>
      </c>
      <c r="N334">
        <v>333</v>
      </c>
      <c r="P334" t="s">
        <v>82</v>
      </c>
      <c r="Q334" t="s">
        <v>1247</v>
      </c>
      <c r="R334" t="s">
        <v>55</v>
      </c>
    </row>
    <row r="335" spans="1:18" hidden="1" x14ac:dyDescent="0.3">
      <c r="A335" t="s">
        <v>1500</v>
      </c>
      <c r="B335" t="s">
        <v>1501</v>
      </c>
      <c r="C335" s="1" t="str">
        <f t="shared" si="56"/>
        <v>21:0814</v>
      </c>
      <c r="D335" s="1" t="str">
        <f t="shared" si="57"/>
        <v>21:0249</v>
      </c>
      <c r="E335" t="s">
        <v>1502</v>
      </c>
      <c r="F335" t="s">
        <v>1503</v>
      </c>
      <c r="H335">
        <v>66.526972499999999</v>
      </c>
      <c r="I335">
        <v>-137.16312909999999</v>
      </c>
      <c r="J335" s="1" t="str">
        <f t="shared" si="58"/>
        <v>Fluid (stream)</v>
      </c>
      <c r="K335" s="1" t="str">
        <f t="shared" si="59"/>
        <v>Untreated Water</v>
      </c>
      <c r="L335">
        <v>20</v>
      </c>
      <c r="M335" t="s">
        <v>22</v>
      </c>
      <c r="N335">
        <v>334</v>
      </c>
      <c r="P335" t="s">
        <v>188</v>
      </c>
      <c r="Q335" t="s">
        <v>1082</v>
      </c>
      <c r="R335" t="s">
        <v>55</v>
      </c>
    </row>
    <row r="336" spans="1:18" hidden="1" x14ac:dyDescent="0.3">
      <c r="A336" t="s">
        <v>1504</v>
      </c>
      <c r="B336" t="s">
        <v>1505</v>
      </c>
      <c r="C336" s="1" t="str">
        <f t="shared" si="56"/>
        <v>21:0814</v>
      </c>
      <c r="D336" s="1" t="str">
        <f t="shared" si="57"/>
        <v>21:0249</v>
      </c>
      <c r="E336" t="s">
        <v>1502</v>
      </c>
      <c r="F336" t="s">
        <v>1506</v>
      </c>
      <c r="H336">
        <v>66.526972499999999</v>
      </c>
      <c r="I336">
        <v>-137.16312909999999</v>
      </c>
      <c r="J336" s="1" t="str">
        <f t="shared" si="58"/>
        <v>Fluid (stream)</v>
      </c>
      <c r="K336" s="1" t="str">
        <f t="shared" si="59"/>
        <v>Untreated Water</v>
      </c>
      <c r="L336">
        <v>20</v>
      </c>
      <c r="M336" t="s">
        <v>29</v>
      </c>
      <c r="N336">
        <v>335</v>
      </c>
      <c r="P336" t="s">
        <v>115</v>
      </c>
      <c r="Q336" t="s">
        <v>1082</v>
      </c>
      <c r="R336" t="s">
        <v>55</v>
      </c>
    </row>
    <row r="337" spans="1:18" hidden="1" x14ac:dyDescent="0.3">
      <c r="A337" t="s">
        <v>1507</v>
      </c>
      <c r="B337" t="s">
        <v>1508</v>
      </c>
      <c r="C337" s="1" t="str">
        <f t="shared" si="56"/>
        <v>21:0814</v>
      </c>
      <c r="D337" s="1" t="str">
        <f t="shared" si="57"/>
        <v>21:0249</v>
      </c>
      <c r="E337" t="s">
        <v>1509</v>
      </c>
      <c r="F337" t="s">
        <v>1510</v>
      </c>
      <c r="H337">
        <v>66.526917499999996</v>
      </c>
      <c r="I337">
        <v>-137.09127810000001</v>
      </c>
      <c r="J337" s="1" t="str">
        <f t="shared" si="58"/>
        <v>Fluid (stream)</v>
      </c>
      <c r="K337" s="1" t="str">
        <f t="shared" si="59"/>
        <v>Untreated Water</v>
      </c>
      <c r="L337">
        <v>20</v>
      </c>
      <c r="M337" t="s">
        <v>36</v>
      </c>
      <c r="N337">
        <v>336</v>
      </c>
      <c r="P337" t="s">
        <v>200</v>
      </c>
      <c r="Q337" t="s">
        <v>1082</v>
      </c>
      <c r="R337" t="s">
        <v>55</v>
      </c>
    </row>
    <row r="338" spans="1:18" hidden="1" x14ac:dyDescent="0.3">
      <c r="A338" t="s">
        <v>1511</v>
      </c>
      <c r="B338" t="s">
        <v>1512</v>
      </c>
      <c r="C338" s="1" t="str">
        <f t="shared" si="56"/>
        <v>21:0814</v>
      </c>
      <c r="D338" s="1" t="str">
        <f t="shared" si="57"/>
        <v>21:0249</v>
      </c>
      <c r="E338" t="s">
        <v>1513</v>
      </c>
      <c r="F338" t="s">
        <v>1514</v>
      </c>
      <c r="H338">
        <v>66.528088299999993</v>
      </c>
      <c r="I338">
        <v>-137.09763430000001</v>
      </c>
      <c r="J338" s="1" t="str">
        <f t="shared" si="58"/>
        <v>Fluid (stream)</v>
      </c>
      <c r="K338" s="1" t="str">
        <f t="shared" si="59"/>
        <v>Untreated Water</v>
      </c>
      <c r="L338">
        <v>20</v>
      </c>
      <c r="M338" t="s">
        <v>44</v>
      </c>
      <c r="N338">
        <v>337</v>
      </c>
      <c r="P338" t="s">
        <v>414</v>
      </c>
      <c r="Q338" t="s">
        <v>603</v>
      </c>
      <c r="R338" t="s">
        <v>55</v>
      </c>
    </row>
    <row r="339" spans="1:18" hidden="1" x14ac:dyDescent="0.3">
      <c r="A339" t="s">
        <v>1515</v>
      </c>
      <c r="B339" t="s">
        <v>1516</v>
      </c>
      <c r="C339" s="1" t="str">
        <f t="shared" si="56"/>
        <v>21:0814</v>
      </c>
      <c r="D339" s="1" t="str">
        <f t="shared" si="57"/>
        <v>21:0249</v>
      </c>
      <c r="E339" t="s">
        <v>1517</v>
      </c>
      <c r="F339" t="s">
        <v>1518</v>
      </c>
      <c r="H339">
        <v>66.479351399999999</v>
      </c>
      <c r="I339">
        <v>-137.0470784</v>
      </c>
      <c r="J339" s="1" t="str">
        <f t="shared" si="58"/>
        <v>Fluid (stream)</v>
      </c>
      <c r="K339" s="1" t="str">
        <f t="shared" si="59"/>
        <v>Untreated Water</v>
      </c>
      <c r="L339">
        <v>20</v>
      </c>
      <c r="M339" t="s">
        <v>52</v>
      </c>
      <c r="N339">
        <v>338</v>
      </c>
      <c r="P339" t="s">
        <v>414</v>
      </c>
      <c r="Q339" t="s">
        <v>543</v>
      </c>
      <c r="R339" t="s">
        <v>55</v>
      </c>
    </row>
    <row r="340" spans="1:18" hidden="1" x14ac:dyDescent="0.3">
      <c r="A340" t="s">
        <v>1519</v>
      </c>
      <c r="B340" t="s">
        <v>1520</v>
      </c>
      <c r="C340" s="1" t="str">
        <f t="shared" si="56"/>
        <v>21:0814</v>
      </c>
      <c r="D340" s="1" t="str">
        <f t="shared" si="57"/>
        <v>21:0249</v>
      </c>
      <c r="E340" t="s">
        <v>1521</v>
      </c>
      <c r="F340" t="s">
        <v>1522</v>
      </c>
      <c r="H340">
        <v>66.348799700000001</v>
      </c>
      <c r="I340">
        <v>-137.00650390000001</v>
      </c>
      <c r="J340" s="1" t="str">
        <f t="shared" si="58"/>
        <v>Fluid (stream)</v>
      </c>
      <c r="K340" s="1" t="str">
        <f t="shared" si="59"/>
        <v>Untreated Water</v>
      </c>
      <c r="L340">
        <v>20</v>
      </c>
      <c r="M340" t="s">
        <v>60</v>
      </c>
      <c r="N340">
        <v>339</v>
      </c>
      <c r="P340" t="s">
        <v>225</v>
      </c>
      <c r="Q340" t="s">
        <v>731</v>
      </c>
      <c r="R340" t="s">
        <v>55</v>
      </c>
    </row>
    <row r="341" spans="1:18" hidden="1" x14ac:dyDescent="0.3">
      <c r="A341" t="s">
        <v>1523</v>
      </c>
      <c r="B341" t="s">
        <v>1524</v>
      </c>
      <c r="C341" s="1" t="str">
        <f t="shared" si="56"/>
        <v>21:0814</v>
      </c>
      <c r="D341" s="1" t="str">
        <f t="shared" si="57"/>
        <v>21:0249</v>
      </c>
      <c r="E341" t="s">
        <v>1525</v>
      </c>
      <c r="F341" t="s">
        <v>1526</v>
      </c>
      <c r="H341">
        <v>66.3398933</v>
      </c>
      <c r="I341">
        <v>-137.01229330000001</v>
      </c>
      <c r="J341" s="1" t="str">
        <f t="shared" si="58"/>
        <v>Fluid (stream)</v>
      </c>
      <c r="K341" s="1" t="str">
        <f t="shared" si="59"/>
        <v>Untreated Water</v>
      </c>
      <c r="L341">
        <v>20</v>
      </c>
      <c r="M341" t="s">
        <v>67</v>
      </c>
      <c r="N341">
        <v>340</v>
      </c>
      <c r="P341" t="s">
        <v>1006</v>
      </c>
      <c r="Q341" t="s">
        <v>1143</v>
      </c>
      <c r="R341" t="s">
        <v>55</v>
      </c>
    </row>
    <row r="342" spans="1:18" hidden="1" x14ac:dyDescent="0.3">
      <c r="A342" t="s">
        <v>1527</v>
      </c>
      <c r="B342" t="s">
        <v>1528</v>
      </c>
      <c r="C342" s="1" t="str">
        <f t="shared" si="56"/>
        <v>21:0814</v>
      </c>
      <c r="D342" s="1" t="str">
        <f t="shared" si="57"/>
        <v>21:0249</v>
      </c>
      <c r="E342" t="s">
        <v>1529</v>
      </c>
      <c r="F342" t="s">
        <v>1530</v>
      </c>
      <c r="H342">
        <v>66.508231300000006</v>
      </c>
      <c r="I342">
        <v>-136.9632</v>
      </c>
      <c r="J342" s="1" t="str">
        <f t="shared" si="58"/>
        <v>Fluid (stream)</v>
      </c>
      <c r="K342" s="1" t="str">
        <f t="shared" si="59"/>
        <v>Untreated Water</v>
      </c>
      <c r="L342">
        <v>20</v>
      </c>
      <c r="M342" t="s">
        <v>74</v>
      </c>
      <c r="N342">
        <v>341</v>
      </c>
      <c r="P342" t="s">
        <v>319</v>
      </c>
      <c r="Q342" t="s">
        <v>517</v>
      </c>
      <c r="R342" t="s">
        <v>55</v>
      </c>
    </row>
    <row r="343" spans="1:18" hidden="1" x14ac:dyDescent="0.3">
      <c r="A343" t="s">
        <v>1531</v>
      </c>
      <c r="B343" t="s">
        <v>1532</v>
      </c>
      <c r="C343" s="1" t="str">
        <f t="shared" si="56"/>
        <v>21:0814</v>
      </c>
      <c r="D343" s="1" t="str">
        <f t="shared" si="57"/>
        <v>21:0249</v>
      </c>
      <c r="E343" t="s">
        <v>1533</v>
      </c>
      <c r="F343" t="s">
        <v>1534</v>
      </c>
      <c r="H343">
        <v>66.332879399999996</v>
      </c>
      <c r="I343">
        <v>-137.0962213</v>
      </c>
      <c r="J343" s="1" t="str">
        <f t="shared" si="58"/>
        <v>Fluid (stream)</v>
      </c>
      <c r="K343" s="1" t="str">
        <f t="shared" si="59"/>
        <v>Untreated Water</v>
      </c>
      <c r="L343">
        <v>20</v>
      </c>
      <c r="M343" t="s">
        <v>81</v>
      </c>
      <c r="N343">
        <v>342</v>
      </c>
      <c r="P343" t="s">
        <v>537</v>
      </c>
      <c r="Q343" t="s">
        <v>517</v>
      </c>
      <c r="R343" t="s">
        <v>55</v>
      </c>
    </row>
    <row r="344" spans="1:18" hidden="1" x14ac:dyDescent="0.3">
      <c r="A344" t="s">
        <v>1535</v>
      </c>
      <c r="B344" t="s">
        <v>1536</v>
      </c>
      <c r="C344" s="1" t="str">
        <f t="shared" si="56"/>
        <v>21:0814</v>
      </c>
      <c r="D344" s="1" t="str">
        <f t="shared" si="57"/>
        <v>21:0249</v>
      </c>
      <c r="E344" t="s">
        <v>1537</v>
      </c>
      <c r="F344" t="s">
        <v>1538</v>
      </c>
      <c r="H344">
        <v>66.335382499999994</v>
      </c>
      <c r="I344">
        <v>-137.09428550000001</v>
      </c>
      <c r="J344" s="1" t="str">
        <f t="shared" si="58"/>
        <v>Fluid (stream)</v>
      </c>
      <c r="K344" s="1" t="str">
        <f t="shared" si="59"/>
        <v>Untreated Water</v>
      </c>
      <c r="L344">
        <v>20</v>
      </c>
      <c r="M344" t="s">
        <v>95</v>
      </c>
      <c r="N344">
        <v>343</v>
      </c>
      <c r="P344" t="s">
        <v>161</v>
      </c>
      <c r="Q344" t="s">
        <v>538</v>
      </c>
      <c r="R344" t="s">
        <v>55</v>
      </c>
    </row>
    <row r="345" spans="1:18" hidden="1" x14ac:dyDescent="0.3">
      <c r="A345" t="s">
        <v>1539</v>
      </c>
      <c r="B345" t="s">
        <v>1540</v>
      </c>
      <c r="C345" s="1" t="str">
        <f t="shared" si="56"/>
        <v>21:0814</v>
      </c>
      <c r="D345" s="1" t="str">
        <f>HYPERLINK("http://geochem.nrcan.gc.ca/cdogs/content/svy/svy_e.htm", "")</f>
        <v/>
      </c>
      <c r="G345" s="1" t="str">
        <f>HYPERLINK("http://geochem.nrcan.gc.ca/cdogs/content/cr_/cr_00266_e.htm", "266")</f>
        <v>266</v>
      </c>
      <c r="J345" t="s">
        <v>85</v>
      </c>
      <c r="K345" t="s">
        <v>86</v>
      </c>
      <c r="L345">
        <v>20</v>
      </c>
      <c r="M345" t="s">
        <v>87</v>
      </c>
      <c r="N345">
        <v>344</v>
      </c>
      <c r="P345" t="s">
        <v>537</v>
      </c>
      <c r="Q345" t="s">
        <v>146</v>
      </c>
      <c r="R345" t="s">
        <v>410</v>
      </c>
    </row>
    <row r="346" spans="1:18" hidden="1" x14ac:dyDescent="0.3">
      <c r="A346" t="s">
        <v>1541</v>
      </c>
      <c r="B346" t="s">
        <v>1542</v>
      </c>
      <c r="C346" s="1" t="str">
        <f t="shared" ref="C346:C409" si="60">HYPERLINK("http://geochem.nrcan.gc.ca/cdogs/content/bdl/bdl210843_e.htm", "21:0843")</f>
        <v>21:0843</v>
      </c>
      <c r="D346" s="1" t="str">
        <f t="shared" ref="D346:D409" si="61">HYPERLINK("http://geochem.nrcan.gc.ca/cdogs/content/svy/svy210231_e.htm", "21:0231")</f>
        <v>21:0231</v>
      </c>
      <c r="E346" t="s">
        <v>1543</v>
      </c>
      <c r="F346" t="s">
        <v>1544</v>
      </c>
      <c r="H346">
        <v>57.997191000000001</v>
      </c>
      <c r="I346">
        <v>-110.02458540000001</v>
      </c>
      <c r="J346" s="1" t="str">
        <f t="shared" ref="J346:J409" si="62">HYPERLINK("http://geochem.nrcan.gc.ca/cdogs/content/kwd/kwd020016_e.htm", "Fluid (lake)")</f>
        <v>Fluid (lake)</v>
      </c>
      <c r="K346" s="1" t="str">
        <f t="shared" ref="K346:K409" si="63">HYPERLINK("http://geochem.nrcan.gc.ca/cdogs/content/kwd/kwd080007_e.htm", "Untreated Water")</f>
        <v>Untreated Water</v>
      </c>
      <c r="L346">
        <v>53</v>
      </c>
      <c r="M346" t="s">
        <v>36</v>
      </c>
      <c r="N346">
        <v>1</v>
      </c>
      <c r="P346" t="s">
        <v>267</v>
      </c>
      <c r="Q346" t="s">
        <v>517</v>
      </c>
      <c r="R346" t="s">
        <v>55</v>
      </c>
    </row>
    <row r="347" spans="1:18" hidden="1" x14ac:dyDescent="0.3">
      <c r="A347" t="s">
        <v>1545</v>
      </c>
      <c r="B347" t="s">
        <v>1546</v>
      </c>
      <c r="C347" s="1" t="str">
        <f t="shared" si="60"/>
        <v>21:0843</v>
      </c>
      <c r="D347" s="1" t="str">
        <f t="shared" si="61"/>
        <v>21:0231</v>
      </c>
      <c r="E347" t="s">
        <v>1547</v>
      </c>
      <c r="F347" t="s">
        <v>1548</v>
      </c>
      <c r="H347">
        <v>57.9695562</v>
      </c>
      <c r="I347">
        <v>-110.0229176</v>
      </c>
      <c r="J347" s="1" t="str">
        <f t="shared" si="62"/>
        <v>Fluid (lake)</v>
      </c>
      <c r="K347" s="1" t="str">
        <f t="shared" si="63"/>
        <v>Untreated Water</v>
      </c>
      <c r="L347">
        <v>53</v>
      </c>
      <c r="M347" t="s">
        <v>44</v>
      </c>
      <c r="N347">
        <v>2</v>
      </c>
      <c r="P347" t="s">
        <v>247</v>
      </c>
      <c r="Q347" t="s">
        <v>538</v>
      </c>
      <c r="R347" t="s">
        <v>55</v>
      </c>
    </row>
    <row r="348" spans="1:18" hidden="1" x14ac:dyDescent="0.3">
      <c r="A348" t="s">
        <v>1549</v>
      </c>
      <c r="B348" t="s">
        <v>1550</v>
      </c>
      <c r="C348" s="1" t="str">
        <f t="shared" si="60"/>
        <v>21:0843</v>
      </c>
      <c r="D348" s="1" t="str">
        <f t="shared" si="61"/>
        <v>21:0231</v>
      </c>
      <c r="E348" t="s">
        <v>1551</v>
      </c>
      <c r="F348" t="s">
        <v>1552</v>
      </c>
      <c r="H348">
        <v>57.943714100000001</v>
      </c>
      <c r="I348">
        <v>-110.01378750000001</v>
      </c>
      <c r="J348" s="1" t="str">
        <f t="shared" si="62"/>
        <v>Fluid (lake)</v>
      </c>
      <c r="K348" s="1" t="str">
        <f t="shared" si="63"/>
        <v>Untreated Water</v>
      </c>
      <c r="L348">
        <v>53</v>
      </c>
      <c r="M348" t="s">
        <v>52</v>
      </c>
      <c r="N348">
        <v>3</v>
      </c>
      <c r="P348" t="s">
        <v>200</v>
      </c>
      <c r="Q348" t="s">
        <v>1292</v>
      </c>
      <c r="R348" t="s">
        <v>55</v>
      </c>
    </row>
    <row r="349" spans="1:18" hidden="1" x14ac:dyDescent="0.3">
      <c r="A349" t="s">
        <v>1553</v>
      </c>
      <c r="B349" t="s">
        <v>1554</v>
      </c>
      <c r="C349" s="1" t="str">
        <f t="shared" si="60"/>
        <v>21:0843</v>
      </c>
      <c r="D349" s="1" t="str">
        <f t="shared" si="61"/>
        <v>21:0231</v>
      </c>
      <c r="E349" t="s">
        <v>1555</v>
      </c>
      <c r="F349" t="s">
        <v>1556</v>
      </c>
      <c r="H349">
        <v>57.916433900000001</v>
      </c>
      <c r="I349">
        <v>-110.0161883</v>
      </c>
      <c r="J349" s="1" t="str">
        <f t="shared" si="62"/>
        <v>Fluid (lake)</v>
      </c>
      <c r="K349" s="1" t="str">
        <f t="shared" si="63"/>
        <v>Untreated Water</v>
      </c>
      <c r="L349">
        <v>53</v>
      </c>
      <c r="M349" t="s">
        <v>60</v>
      </c>
      <c r="N349">
        <v>4</v>
      </c>
      <c r="P349" t="s">
        <v>262</v>
      </c>
      <c r="Q349" t="s">
        <v>54</v>
      </c>
      <c r="R349" t="s">
        <v>55</v>
      </c>
    </row>
    <row r="350" spans="1:18" hidden="1" x14ac:dyDescent="0.3">
      <c r="A350" t="s">
        <v>1557</v>
      </c>
      <c r="B350" t="s">
        <v>1558</v>
      </c>
      <c r="C350" s="1" t="str">
        <f t="shared" si="60"/>
        <v>21:0843</v>
      </c>
      <c r="D350" s="1" t="str">
        <f t="shared" si="61"/>
        <v>21:0231</v>
      </c>
      <c r="E350" t="s">
        <v>1559</v>
      </c>
      <c r="F350" t="s">
        <v>1560</v>
      </c>
      <c r="H350">
        <v>57.8977334</v>
      </c>
      <c r="I350">
        <v>-110.05072610000001</v>
      </c>
      <c r="J350" s="1" t="str">
        <f t="shared" si="62"/>
        <v>Fluid (lake)</v>
      </c>
      <c r="K350" s="1" t="str">
        <f t="shared" si="63"/>
        <v>Untreated Water</v>
      </c>
      <c r="L350">
        <v>53</v>
      </c>
      <c r="M350" t="s">
        <v>67</v>
      </c>
      <c r="N350">
        <v>5</v>
      </c>
      <c r="P350" t="s">
        <v>1006</v>
      </c>
      <c r="Q350" t="s">
        <v>54</v>
      </c>
      <c r="R350" t="s">
        <v>55</v>
      </c>
    </row>
    <row r="351" spans="1:18" hidden="1" x14ac:dyDescent="0.3">
      <c r="A351" t="s">
        <v>1561</v>
      </c>
      <c r="B351" t="s">
        <v>1562</v>
      </c>
      <c r="C351" s="1" t="str">
        <f t="shared" si="60"/>
        <v>21:0843</v>
      </c>
      <c r="D351" s="1" t="str">
        <f t="shared" si="61"/>
        <v>21:0231</v>
      </c>
      <c r="E351" t="s">
        <v>1563</v>
      </c>
      <c r="F351" t="s">
        <v>1564</v>
      </c>
      <c r="H351">
        <v>57.8294827</v>
      </c>
      <c r="I351">
        <v>-110.0558499</v>
      </c>
      <c r="J351" s="1" t="str">
        <f t="shared" si="62"/>
        <v>Fluid (lake)</v>
      </c>
      <c r="K351" s="1" t="str">
        <f t="shared" si="63"/>
        <v>Untreated Water</v>
      </c>
      <c r="L351">
        <v>53</v>
      </c>
      <c r="M351" t="s">
        <v>74</v>
      </c>
      <c r="N351">
        <v>6</v>
      </c>
      <c r="P351" t="s">
        <v>128</v>
      </c>
      <c r="Q351" t="s">
        <v>248</v>
      </c>
      <c r="R351" t="s">
        <v>532</v>
      </c>
    </row>
    <row r="352" spans="1:18" hidden="1" x14ac:dyDescent="0.3">
      <c r="A352" t="s">
        <v>1565</v>
      </c>
      <c r="B352" t="s">
        <v>1566</v>
      </c>
      <c r="C352" s="1" t="str">
        <f t="shared" si="60"/>
        <v>21:0843</v>
      </c>
      <c r="D352" s="1" t="str">
        <f t="shared" si="61"/>
        <v>21:0231</v>
      </c>
      <c r="E352" t="s">
        <v>1567</v>
      </c>
      <c r="F352" t="s">
        <v>1568</v>
      </c>
      <c r="H352">
        <v>57.789051600000001</v>
      </c>
      <c r="I352">
        <v>-110.05607879999999</v>
      </c>
      <c r="J352" s="1" t="str">
        <f t="shared" si="62"/>
        <v>Fluid (lake)</v>
      </c>
      <c r="K352" s="1" t="str">
        <f t="shared" si="63"/>
        <v>Untreated Water</v>
      </c>
      <c r="L352">
        <v>53</v>
      </c>
      <c r="M352" t="s">
        <v>22</v>
      </c>
      <c r="N352">
        <v>7</v>
      </c>
      <c r="P352" t="s">
        <v>247</v>
      </c>
      <c r="Q352" t="s">
        <v>1292</v>
      </c>
      <c r="R352" t="s">
        <v>55</v>
      </c>
    </row>
    <row r="353" spans="1:18" hidden="1" x14ac:dyDescent="0.3">
      <c r="A353" t="s">
        <v>1569</v>
      </c>
      <c r="B353" t="s">
        <v>1570</v>
      </c>
      <c r="C353" s="1" t="str">
        <f t="shared" si="60"/>
        <v>21:0843</v>
      </c>
      <c r="D353" s="1" t="str">
        <f t="shared" si="61"/>
        <v>21:0231</v>
      </c>
      <c r="E353" t="s">
        <v>1567</v>
      </c>
      <c r="F353" t="s">
        <v>1571</v>
      </c>
      <c r="H353">
        <v>57.789051600000001</v>
      </c>
      <c r="I353">
        <v>-110.05607879999999</v>
      </c>
      <c r="J353" s="1" t="str">
        <f t="shared" si="62"/>
        <v>Fluid (lake)</v>
      </c>
      <c r="K353" s="1" t="str">
        <f t="shared" si="63"/>
        <v>Untreated Water</v>
      </c>
      <c r="L353">
        <v>53</v>
      </c>
      <c r="M353" t="s">
        <v>29</v>
      </c>
      <c r="N353">
        <v>8</v>
      </c>
      <c r="P353" t="s">
        <v>465</v>
      </c>
      <c r="Q353" t="s">
        <v>1292</v>
      </c>
      <c r="R353" t="s">
        <v>55</v>
      </c>
    </row>
    <row r="354" spans="1:18" hidden="1" x14ac:dyDescent="0.3">
      <c r="A354" t="s">
        <v>1572</v>
      </c>
      <c r="B354" t="s">
        <v>1573</v>
      </c>
      <c r="C354" s="1" t="str">
        <f t="shared" si="60"/>
        <v>21:0843</v>
      </c>
      <c r="D354" s="1" t="str">
        <f t="shared" si="61"/>
        <v>21:0231</v>
      </c>
      <c r="E354" t="s">
        <v>1574</v>
      </c>
      <c r="F354" t="s">
        <v>1575</v>
      </c>
      <c r="H354">
        <v>57.749398599999999</v>
      </c>
      <c r="I354">
        <v>-110.1896076</v>
      </c>
      <c r="J354" s="1" t="str">
        <f t="shared" si="62"/>
        <v>Fluid (lake)</v>
      </c>
      <c r="K354" s="1" t="str">
        <f t="shared" si="63"/>
        <v>Untreated Water</v>
      </c>
      <c r="L354">
        <v>53</v>
      </c>
      <c r="M354" t="s">
        <v>81</v>
      </c>
      <c r="N354">
        <v>9</v>
      </c>
      <c r="P354" t="s">
        <v>115</v>
      </c>
      <c r="Q354" t="s">
        <v>38</v>
      </c>
      <c r="R354" t="s">
        <v>55</v>
      </c>
    </row>
    <row r="355" spans="1:18" hidden="1" x14ac:dyDescent="0.3">
      <c r="A355" t="s">
        <v>1576</v>
      </c>
      <c r="B355" t="s">
        <v>1577</v>
      </c>
      <c r="C355" s="1" t="str">
        <f t="shared" si="60"/>
        <v>21:0843</v>
      </c>
      <c r="D355" s="1" t="str">
        <f t="shared" si="61"/>
        <v>21:0231</v>
      </c>
      <c r="E355" t="s">
        <v>1578</v>
      </c>
      <c r="F355" t="s">
        <v>1579</v>
      </c>
      <c r="H355">
        <v>57.721791899999999</v>
      </c>
      <c r="I355">
        <v>-110.19626890000001</v>
      </c>
      <c r="J355" s="1" t="str">
        <f t="shared" si="62"/>
        <v>Fluid (lake)</v>
      </c>
      <c r="K355" s="1" t="str">
        <f t="shared" si="63"/>
        <v>Untreated Water</v>
      </c>
      <c r="L355">
        <v>53</v>
      </c>
      <c r="M355" t="s">
        <v>95</v>
      </c>
      <c r="N355">
        <v>10</v>
      </c>
      <c r="P355" t="s">
        <v>210</v>
      </c>
      <c r="Q355" t="s">
        <v>54</v>
      </c>
      <c r="R355" t="s">
        <v>55</v>
      </c>
    </row>
    <row r="356" spans="1:18" hidden="1" x14ac:dyDescent="0.3">
      <c r="A356" t="s">
        <v>1580</v>
      </c>
      <c r="B356" t="s">
        <v>1581</v>
      </c>
      <c r="C356" s="1" t="str">
        <f t="shared" si="60"/>
        <v>21:0843</v>
      </c>
      <c r="D356" s="1" t="str">
        <f t="shared" si="61"/>
        <v>21:0231</v>
      </c>
      <c r="E356" t="s">
        <v>1582</v>
      </c>
      <c r="F356" t="s">
        <v>1583</v>
      </c>
      <c r="H356">
        <v>57.723616700000001</v>
      </c>
      <c r="I356">
        <v>-110.2180046</v>
      </c>
      <c r="J356" s="1" t="str">
        <f t="shared" si="62"/>
        <v>Fluid (lake)</v>
      </c>
      <c r="K356" s="1" t="str">
        <f t="shared" si="63"/>
        <v>Untreated Water</v>
      </c>
      <c r="L356">
        <v>53</v>
      </c>
      <c r="M356" t="s">
        <v>101</v>
      </c>
      <c r="N356">
        <v>11</v>
      </c>
      <c r="P356" t="s">
        <v>188</v>
      </c>
      <c r="Q356" t="s">
        <v>257</v>
      </c>
      <c r="R356" t="s">
        <v>55</v>
      </c>
    </row>
    <row r="357" spans="1:18" hidden="1" x14ac:dyDescent="0.3">
      <c r="A357" t="s">
        <v>1584</v>
      </c>
      <c r="B357" t="s">
        <v>1585</v>
      </c>
      <c r="C357" s="1" t="str">
        <f t="shared" si="60"/>
        <v>21:0843</v>
      </c>
      <c r="D357" s="1" t="str">
        <f t="shared" si="61"/>
        <v>21:0231</v>
      </c>
      <c r="E357" t="s">
        <v>1586</v>
      </c>
      <c r="F357" t="s">
        <v>1587</v>
      </c>
      <c r="H357">
        <v>57.689912200000002</v>
      </c>
      <c r="I357">
        <v>-110.2991778</v>
      </c>
      <c r="J357" s="1" t="str">
        <f t="shared" si="62"/>
        <v>Fluid (lake)</v>
      </c>
      <c r="K357" s="1" t="str">
        <f t="shared" si="63"/>
        <v>Untreated Water</v>
      </c>
      <c r="L357">
        <v>53</v>
      </c>
      <c r="M357" t="s">
        <v>107</v>
      </c>
      <c r="N357">
        <v>12</v>
      </c>
      <c r="P357" t="s">
        <v>256</v>
      </c>
      <c r="Q357" t="s">
        <v>310</v>
      </c>
      <c r="R357" t="s">
        <v>55</v>
      </c>
    </row>
    <row r="358" spans="1:18" hidden="1" x14ac:dyDescent="0.3">
      <c r="A358" t="s">
        <v>1588</v>
      </c>
      <c r="B358" t="s">
        <v>1589</v>
      </c>
      <c r="C358" s="1" t="str">
        <f t="shared" si="60"/>
        <v>21:0843</v>
      </c>
      <c r="D358" s="1" t="str">
        <f t="shared" si="61"/>
        <v>21:0231</v>
      </c>
      <c r="E358" t="s">
        <v>1590</v>
      </c>
      <c r="F358" t="s">
        <v>1591</v>
      </c>
      <c r="H358">
        <v>57.693356000000001</v>
      </c>
      <c r="I358">
        <v>-110.3681084</v>
      </c>
      <c r="J358" s="1" t="str">
        <f t="shared" si="62"/>
        <v>Fluid (lake)</v>
      </c>
      <c r="K358" s="1" t="str">
        <f t="shared" si="63"/>
        <v>Untreated Water</v>
      </c>
      <c r="L358">
        <v>53</v>
      </c>
      <c r="M358" t="s">
        <v>114</v>
      </c>
      <c r="N358">
        <v>13</v>
      </c>
      <c r="P358" t="s">
        <v>188</v>
      </c>
      <c r="Q358" t="s">
        <v>46</v>
      </c>
      <c r="R358" t="s">
        <v>55</v>
      </c>
    </row>
    <row r="359" spans="1:18" hidden="1" x14ac:dyDescent="0.3">
      <c r="A359" t="s">
        <v>1592</v>
      </c>
      <c r="B359" t="s">
        <v>1593</v>
      </c>
      <c r="C359" s="1" t="str">
        <f t="shared" si="60"/>
        <v>21:0843</v>
      </c>
      <c r="D359" s="1" t="str">
        <f t="shared" si="61"/>
        <v>21:0231</v>
      </c>
      <c r="E359" t="s">
        <v>1594</v>
      </c>
      <c r="F359" t="s">
        <v>1595</v>
      </c>
      <c r="H359">
        <v>57.690093900000001</v>
      </c>
      <c r="I359">
        <v>-110.41067</v>
      </c>
      <c r="J359" s="1" t="str">
        <f t="shared" si="62"/>
        <v>Fluid (lake)</v>
      </c>
      <c r="K359" s="1" t="str">
        <f t="shared" si="63"/>
        <v>Untreated Water</v>
      </c>
      <c r="L359">
        <v>53</v>
      </c>
      <c r="M359" t="s">
        <v>121</v>
      </c>
      <c r="N359">
        <v>14</v>
      </c>
      <c r="P359" t="s">
        <v>262</v>
      </c>
      <c r="Q359" t="s">
        <v>1194</v>
      </c>
      <c r="R359" t="s">
        <v>55</v>
      </c>
    </row>
    <row r="360" spans="1:18" hidden="1" x14ac:dyDescent="0.3">
      <c r="A360" t="s">
        <v>1596</v>
      </c>
      <c r="B360" t="s">
        <v>1597</v>
      </c>
      <c r="C360" s="1" t="str">
        <f t="shared" si="60"/>
        <v>21:0843</v>
      </c>
      <c r="D360" s="1" t="str">
        <f t="shared" si="61"/>
        <v>21:0231</v>
      </c>
      <c r="E360" t="s">
        <v>1598</v>
      </c>
      <c r="F360" t="s">
        <v>1599</v>
      </c>
      <c r="H360">
        <v>57.654698600000003</v>
      </c>
      <c r="I360">
        <v>-110.38908979999999</v>
      </c>
      <c r="J360" s="1" t="str">
        <f t="shared" si="62"/>
        <v>Fluid (lake)</v>
      </c>
      <c r="K360" s="1" t="str">
        <f t="shared" si="63"/>
        <v>Untreated Water</v>
      </c>
      <c r="L360">
        <v>53</v>
      </c>
      <c r="M360" t="s">
        <v>127</v>
      </c>
      <c r="N360">
        <v>15</v>
      </c>
      <c r="P360" t="s">
        <v>1600</v>
      </c>
      <c r="Q360" t="s">
        <v>62</v>
      </c>
      <c r="R360" t="s">
        <v>55</v>
      </c>
    </row>
    <row r="361" spans="1:18" hidden="1" x14ac:dyDescent="0.3">
      <c r="A361" t="s">
        <v>1601</v>
      </c>
      <c r="B361" t="s">
        <v>1602</v>
      </c>
      <c r="C361" s="1" t="str">
        <f t="shared" si="60"/>
        <v>21:0843</v>
      </c>
      <c r="D361" s="1" t="str">
        <f t="shared" si="61"/>
        <v>21:0231</v>
      </c>
      <c r="E361" t="s">
        <v>1603</v>
      </c>
      <c r="F361" t="s">
        <v>1604</v>
      </c>
      <c r="H361">
        <v>57.668726399999997</v>
      </c>
      <c r="I361">
        <v>-110.296753</v>
      </c>
      <c r="J361" s="1" t="str">
        <f t="shared" si="62"/>
        <v>Fluid (lake)</v>
      </c>
      <c r="K361" s="1" t="str">
        <f t="shared" si="63"/>
        <v>Untreated Water</v>
      </c>
      <c r="L361">
        <v>53</v>
      </c>
      <c r="M361" t="s">
        <v>133</v>
      </c>
      <c r="N361">
        <v>16</v>
      </c>
      <c r="P361" t="s">
        <v>1605</v>
      </c>
      <c r="Q361" t="s">
        <v>89</v>
      </c>
      <c r="R361" t="s">
        <v>532</v>
      </c>
    </row>
    <row r="362" spans="1:18" hidden="1" x14ac:dyDescent="0.3">
      <c r="A362" t="s">
        <v>1606</v>
      </c>
      <c r="B362" t="s">
        <v>1607</v>
      </c>
      <c r="C362" s="1" t="str">
        <f t="shared" si="60"/>
        <v>21:0843</v>
      </c>
      <c r="D362" s="1" t="str">
        <f t="shared" si="61"/>
        <v>21:0231</v>
      </c>
      <c r="E362" t="s">
        <v>1608</v>
      </c>
      <c r="F362" t="s">
        <v>1609</v>
      </c>
      <c r="H362">
        <v>57.639224400000003</v>
      </c>
      <c r="I362">
        <v>-110.04070710000001</v>
      </c>
      <c r="J362" s="1" t="str">
        <f t="shared" si="62"/>
        <v>Fluid (lake)</v>
      </c>
      <c r="K362" s="1" t="str">
        <f t="shared" si="63"/>
        <v>Untreated Water</v>
      </c>
      <c r="L362">
        <v>53</v>
      </c>
      <c r="M362" t="s">
        <v>139</v>
      </c>
      <c r="N362">
        <v>17</v>
      </c>
      <c r="P362" t="s">
        <v>1610</v>
      </c>
      <c r="Q362" t="s">
        <v>1430</v>
      </c>
      <c r="R362" t="s">
        <v>55</v>
      </c>
    </row>
    <row r="363" spans="1:18" hidden="1" x14ac:dyDescent="0.3">
      <c r="A363" t="s">
        <v>1611</v>
      </c>
      <c r="B363" t="s">
        <v>1612</v>
      </c>
      <c r="C363" s="1" t="str">
        <f t="shared" si="60"/>
        <v>21:0843</v>
      </c>
      <c r="D363" s="1" t="str">
        <f t="shared" si="61"/>
        <v>21:0231</v>
      </c>
      <c r="E363" t="s">
        <v>1613</v>
      </c>
      <c r="F363" t="s">
        <v>1614</v>
      </c>
      <c r="H363">
        <v>57.604960400000003</v>
      </c>
      <c r="I363">
        <v>-110.17247570000001</v>
      </c>
      <c r="J363" s="1" t="str">
        <f t="shared" si="62"/>
        <v>Fluid (lake)</v>
      </c>
      <c r="K363" s="1" t="str">
        <f t="shared" si="63"/>
        <v>Untreated Water</v>
      </c>
      <c r="L363">
        <v>53</v>
      </c>
      <c r="M363" t="s">
        <v>241</v>
      </c>
      <c r="N363">
        <v>18</v>
      </c>
      <c r="P363" t="s">
        <v>262</v>
      </c>
      <c r="Q363" t="s">
        <v>538</v>
      </c>
      <c r="R363" t="s">
        <v>55</v>
      </c>
    </row>
    <row r="364" spans="1:18" hidden="1" x14ac:dyDescent="0.3">
      <c r="A364" t="s">
        <v>1615</v>
      </c>
      <c r="B364" t="s">
        <v>1616</v>
      </c>
      <c r="C364" s="1" t="str">
        <f t="shared" si="60"/>
        <v>21:0843</v>
      </c>
      <c r="D364" s="1" t="str">
        <f t="shared" si="61"/>
        <v>21:0231</v>
      </c>
      <c r="E364" t="s">
        <v>1617</v>
      </c>
      <c r="F364" t="s">
        <v>1618</v>
      </c>
      <c r="H364">
        <v>57.585264600000002</v>
      </c>
      <c r="I364">
        <v>-110.2601458</v>
      </c>
      <c r="J364" s="1" t="str">
        <f t="shared" si="62"/>
        <v>Fluid (lake)</v>
      </c>
      <c r="K364" s="1" t="str">
        <f t="shared" si="63"/>
        <v>Untreated Water</v>
      </c>
      <c r="L364">
        <v>54</v>
      </c>
      <c r="M364" t="s">
        <v>36</v>
      </c>
      <c r="N364">
        <v>19</v>
      </c>
      <c r="P364" t="s">
        <v>771</v>
      </c>
      <c r="Q364" t="s">
        <v>38</v>
      </c>
      <c r="R364" t="s">
        <v>55</v>
      </c>
    </row>
    <row r="365" spans="1:18" hidden="1" x14ac:dyDescent="0.3">
      <c r="A365" t="s">
        <v>1619</v>
      </c>
      <c r="B365" t="s">
        <v>1620</v>
      </c>
      <c r="C365" s="1" t="str">
        <f t="shared" si="60"/>
        <v>21:0843</v>
      </c>
      <c r="D365" s="1" t="str">
        <f t="shared" si="61"/>
        <v>21:0231</v>
      </c>
      <c r="E365" t="s">
        <v>1621</v>
      </c>
      <c r="F365" t="s">
        <v>1622</v>
      </c>
      <c r="H365">
        <v>57.577995100000003</v>
      </c>
      <c r="I365">
        <v>-110.2179197</v>
      </c>
      <c r="J365" s="1" t="str">
        <f t="shared" si="62"/>
        <v>Fluid (lake)</v>
      </c>
      <c r="K365" s="1" t="str">
        <f t="shared" si="63"/>
        <v>Untreated Water</v>
      </c>
      <c r="L365">
        <v>54</v>
      </c>
      <c r="M365" t="s">
        <v>22</v>
      </c>
      <c r="N365">
        <v>20</v>
      </c>
      <c r="P365" t="s">
        <v>272</v>
      </c>
      <c r="Q365" t="s">
        <v>1238</v>
      </c>
      <c r="R365" t="s">
        <v>55</v>
      </c>
    </row>
    <row r="366" spans="1:18" hidden="1" x14ac:dyDescent="0.3">
      <c r="A366" t="s">
        <v>1623</v>
      </c>
      <c r="B366" t="s">
        <v>1624</v>
      </c>
      <c r="C366" s="1" t="str">
        <f t="shared" si="60"/>
        <v>21:0843</v>
      </c>
      <c r="D366" s="1" t="str">
        <f t="shared" si="61"/>
        <v>21:0231</v>
      </c>
      <c r="E366" t="s">
        <v>1621</v>
      </c>
      <c r="F366" t="s">
        <v>1625</v>
      </c>
      <c r="H366">
        <v>57.577995100000003</v>
      </c>
      <c r="I366">
        <v>-110.2179197</v>
      </c>
      <c r="J366" s="1" t="str">
        <f t="shared" si="62"/>
        <v>Fluid (lake)</v>
      </c>
      <c r="K366" s="1" t="str">
        <f t="shared" si="63"/>
        <v>Untreated Water</v>
      </c>
      <c r="L366">
        <v>54</v>
      </c>
      <c r="M366" t="s">
        <v>29</v>
      </c>
      <c r="N366">
        <v>21</v>
      </c>
      <c r="P366" t="s">
        <v>465</v>
      </c>
      <c r="Q366" t="s">
        <v>1626</v>
      </c>
      <c r="R366" t="s">
        <v>55</v>
      </c>
    </row>
    <row r="367" spans="1:18" hidden="1" x14ac:dyDescent="0.3">
      <c r="A367" t="s">
        <v>1627</v>
      </c>
      <c r="B367" t="s">
        <v>1628</v>
      </c>
      <c r="C367" s="1" t="str">
        <f t="shared" si="60"/>
        <v>21:0843</v>
      </c>
      <c r="D367" s="1" t="str">
        <f t="shared" si="61"/>
        <v>21:0231</v>
      </c>
      <c r="E367" t="s">
        <v>1629</v>
      </c>
      <c r="F367" t="s">
        <v>1630</v>
      </c>
      <c r="H367">
        <v>57.517794100000003</v>
      </c>
      <c r="I367">
        <v>-110.2053518</v>
      </c>
      <c r="J367" s="1" t="str">
        <f t="shared" si="62"/>
        <v>Fluid (lake)</v>
      </c>
      <c r="K367" s="1" t="str">
        <f t="shared" si="63"/>
        <v>Untreated Water</v>
      </c>
      <c r="L367">
        <v>54</v>
      </c>
      <c r="M367" t="s">
        <v>44</v>
      </c>
      <c r="N367">
        <v>22</v>
      </c>
      <c r="P367" t="s">
        <v>465</v>
      </c>
      <c r="Q367" t="s">
        <v>548</v>
      </c>
      <c r="R367" t="s">
        <v>285</v>
      </c>
    </row>
    <row r="368" spans="1:18" hidden="1" x14ac:dyDescent="0.3">
      <c r="A368" t="s">
        <v>1631</v>
      </c>
      <c r="B368" t="s">
        <v>1632</v>
      </c>
      <c r="C368" s="1" t="str">
        <f t="shared" si="60"/>
        <v>21:0843</v>
      </c>
      <c r="D368" s="1" t="str">
        <f t="shared" si="61"/>
        <v>21:0231</v>
      </c>
      <c r="E368" t="s">
        <v>1633</v>
      </c>
      <c r="F368" t="s">
        <v>1634</v>
      </c>
      <c r="H368">
        <v>57.496923199999998</v>
      </c>
      <c r="I368">
        <v>-110.2368724</v>
      </c>
      <c r="J368" s="1" t="str">
        <f t="shared" si="62"/>
        <v>Fluid (lake)</v>
      </c>
      <c r="K368" s="1" t="str">
        <f t="shared" si="63"/>
        <v>Untreated Water</v>
      </c>
      <c r="L368">
        <v>54</v>
      </c>
      <c r="M368" t="s">
        <v>52</v>
      </c>
      <c r="N368">
        <v>23</v>
      </c>
      <c r="P368" t="s">
        <v>262</v>
      </c>
      <c r="Q368" t="s">
        <v>482</v>
      </c>
      <c r="R368" t="s">
        <v>55</v>
      </c>
    </row>
    <row r="369" spans="1:18" hidden="1" x14ac:dyDescent="0.3">
      <c r="A369" t="s">
        <v>1635</v>
      </c>
      <c r="B369" t="s">
        <v>1636</v>
      </c>
      <c r="C369" s="1" t="str">
        <f t="shared" si="60"/>
        <v>21:0843</v>
      </c>
      <c r="D369" s="1" t="str">
        <f t="shared" si="61"/>
        <v>21:0231</v>
      </c>
      <c r="E369" t="s">
        <v>1637</v>
      </c>
      <c r="F369" t="s">
        <v>1638</v>
      </c>
      <c r="H369">
        <v>57.475273399999999</v>
      </c>
      <c r="I369">
        <v>-110.2367069</v>
      </c>
      <c r="J369" s="1" t="str">
        <f t="shared" si="62"/>
        <v>Fluid (lake)</v>
      </c>
      <c r="K369" s="1" t="str">
        <f t="shared" si="63"/>
        <v>Untreated Water</v>
      </c>
      <c r="L369">
        <v>54</v>
      </c>
      <c r="M369" t="s">
        <v>60</v>
      </c>
      <c r="N369">
        <v>24</v>
      </c>
      <c r="P369" t="s">
        <v>537</v>
      </c>
      <c r="Q369" t="s">
        <v>248</v>
      </c>
      <c r="R369" t="s">
        <v>55</v>
      </c>
    </row>
    <row r="370" spans="1:18" hidden="1" x14ac:dyDescent="0.3">
      <c r="A370" t="s">
        <v>1639</v>
      </c>
      <c r="B370" t="s">
        <v>1640</v>
      </c>
      <c r="C370" s="1" t="str">
        <f t="shared" si="60"/>
        <v>21:0843</v>
      </c>
      <c r="D370" s="1" t="str">
        <f t="shared" si="61"/>
        <v>21:0231</v>
      </c>
      <c r="E370" t="s">
        <v>1641</v>
      </c>
      <c r="F370" t="s">
        <v>1642</v>
      </c>
      <c r="H370">
        <v>57.464945499999999</v>
      </c>
      <c r="I370">
        <v>-110.1881109</v>
      </c>
      <c r="J370" s="1" t="str">
        <f t="shared" si="62"/>
        <v>Fluid (lake)</v>
      </c>
      <c r="K370" s="1" t="str">
        <f t="shared" si="63"/>
        <v>Untreated Water</v>
      </c>
      <c r="L370">
        <v>54</v>
      </c>
      <c r="M370" t="s">
        <v>67</v>
      </c>
      <c r="N370">
        <v>25</v>
      </c>
      <c r="P370" t="s">
        <v>247</v>
      </c>
      <c r="Q370" t="s">
        <v>38</v>
      </c>
      <c r="R370" t="s">
        <v>285</v>
      </c>
    </row>
    <row r="371" spans="1:18" hidden="1" x14ac:dyDescent="0.3">
      <c r="A371" t="s">
        <v>1643</v>
      </c>
      <c r="B371" t="s">
        <v>1644</v>
      </c>
      <c r="C371" s="1" t="str">
        <f t="shared" si="60"/>
        <v>21:0843</v>
      </c>
      <c r="D371" s="1" t="str">
        <f t="shared" si="61"/>
        <v>21:0231</v>
      </c>
      <c r="E371" t="s">
        <v>1645</v>
      </c>
      <c r="F371" t="s">
        <v>1646</v>
      </c>
      <c r="H371">
        <v>57.452153199999998</v>
      </c>
      <c r="I371">
        <v>-110.12746799999999</v>
      </c>
      <c r="J371" s="1" t="str">
        <f t="shared" si="62"/>
        <v>Fluid (lake)</v>
      </c>
      <c r="K371" s="1" t="str">
        <f t="shared" si="63"/>
        <v>Untreated Water</v>
      </c>
      <c r="L371">
        <v>54</v>
      </c>
      <c r="M371" t="s">
        <v>74</v>
      </c>
      <c r="N371">
        <v>26</v>
      </c>
      <c r="P371" t="s">
        <v>225</v>
      </c>
      <c r="Q371" t="s">
        <v>38</v>
      </c>
      <c r="R371" t="s">
        <v>55</v>
      </c>
    </row>
    <row r="372" spans="1:18" hidden="1" x14ac:dyDescent="0.3">
      <c r="A372" t="s">
        <v>1647</v>
      </c>
      <c r="B372" t="s">
        <v>1648</v>
      </c>
      <c r="C372" s="1" t="str">
        <f t="shared" si="60"/>
        <v>21:0843</v>
      </c>
      <c r="D372" s="1" t="str">
        <f t="shared" si="61"/>
        <v>21:0231</v>
      </c>
      <c r="E372" t="s">
        <v>1649</v>
      </c>
      <c r="F372" t="s">
        <v>1650</v>
      </c>
      <c r="H372">
        <v>57.475416699999997</v>
      </c>
      <c r="I372">
        <v>-110.0607792</v>
      </c>
      <c r="J372" s="1" t="str">
        <f t="shared" si="62"/>
        <v>Fluid (lake)</v>
      </c>
      <c r="K372" s="1" t="str">
        <f t="shared" si="63"/>
        <v>Untreated Water</v>
      </c>
      <c r="L372">
        <v>54</v>
      </c>
      <c r="M372" t="s">
        <v>81</v>
      </c>
      <c r="N372">
        <v>27</v>
      </c>
      <c r="P372" t="s">
        <v>247</v>
      </c>
      <c r="Q372" t="s">
        <v>257</v>
      </c>
      <c r="R372" t="s">
        <v>55</v>
      </c>
    </row>
    <row r="373" spans="1:18" hidden="1" x14ac:dyDescent="0.3">
      <c r="A373" t="s">
        <v>1651</v>
      </c>
      <c r="B373" t="s">
        <v>1652</v>
      </c>
      <c r="C373" s="1" t="str">
        <f t="shared" si="60"/>
        <v>21:0843</v>
      </c>
      <c r="D373" s="1" t="str">
        <f t="shared" si="61"/>
        <v>21:0231</v>
      </c>
      <c r="E373" t="s">
        <v>1653</v>
      </c>
      <c r="F373" t="s">
        <v>1654</v>
      </c>
      <c r="H373">
        <v>57.468655900000002</v>
      </c>
      <c r="I373">
        <v>-110.0072993</v>
      </c>
      <c r="J373" s="1" t="str">
        <f t="shared" si="62"/>
        <v>Fluid (lake)</v>
      </c>
      <c r="K373" s="1" t="str">
        <f t="shared" si="63"/>
        <v>Untreated Water</v>
      </c>
      <c r="L373">
        <v>54</v>
      </c>
      <c r="M373" t="s">
        <v>95</v>
      </c>
      <c r="N373">
        <v>28</v>
      </c>
      <c r="P373" t="s">
        <v>272</v>
      </c>
      <c r="Q373" t="s">
        <v>1143</v>
      </c>
      <c r="R373" t="s">
        <v>55</v>
      </c>
    </row>
    <row r="374" spans="1:18" hidden="1" x14ac:dyDescent="0.3">
      <c r="A374" t="s">
        <v>1655</v>
      </c>
      <c r="B374" t="s">
        <v>1656</v>
      </c>
      <c r="C374" s="1" t="str">
        <f t="shared" si="60"/>
        <v>21:0843</v>
      </c>
      <c r="D374" s="1" t="str">
        <f t="shared" si="61"/>
        <v>21:0231</v>
      </c>
      <c r="E374" t="s">
        <v>1657</v>
      </c>
      <c r="F374" t="s">
        <v>1658</v>
      </c>
      <c r="H374">
        <v>57.4196916</v>
      </c>
      <c r="I374">
        <v>-110.0885624</v>
      </c>
      <c r="J374" s="1" t="str">
        <f t="shared" si="62"/>
        <v>Fluid (lake)</v>
      </c>
      <c r="K374" s="1" t="str">
        <f t="shared" si="63"/>
        <v>Untreated Water</v>
      </c>
      <c r="L374">
        <v>54</v>
      </c>
      <c r="M374" t="s">
        <v>101</v>
      </c>
      <c r="N374">
        <v>29</v>
      </c>
      <c r="P374" t="s">
        <v>30</v>
      </c>
      <c r="Q374" t="s">
        <v>46</v>
      </c>
      <c r="R374" t="s">
        <v>460</v>
      </c>
    </row>
    <row r="375" spans="1:18" hidden="1" x14ac:dyDescent="0.3">
      <c r="A375" t="s">
        <v>1659</v>
      </c>
      <c r="B375" t="s">
        <v>1660</v>
      </c>
      <c r="C375" s="1" t="str">
        <f t="shared" si="60"/>
        <v>21:0843</v>
      </c>
      <c r="D375" s="1" t="str">
        <f t="shared" si="61"/>
        <v>21:0231</v>
      </c>
      <c r="E375" t="s">
        <v>1661</v>
      </c>
      <c r="F375" t="s">
        <v>1662</v>
      </c>
      <c r="H375">
        <v>57.395881699999997</v>
      </c>
      <c r="I375">
        <v>-110.15772370000001</v>
      </c>
      <c r="J375" s="1" t="str">
        <f t="shared" si="62"/>
        <v>Fluid (lake)</v>
      </c>
      <c r="K375" s="1" t="str">
        <f t="shared" si="63"/>
        <v>Untreated Water</v>
      </c>
      <c r="L375">
        <v>54</v>
      </c>
      <c r="M375" t="s">
        <v>107</v>
      </c>
      <c r="N375">
        <v>30</v>
      </c>
      <c r="P375" t="s">
        <v>558</v>
      </c>
      <c r="Q375" t="s">
        <v>38</v>
      </c>
      <c r="R375" t="s">
        <v>55</v>
      </c>
    </row>
    <row r="376" spans="1:18" hidden="1" x14ac:dyDescent="0.3">
      <c r="A376" t="s">
        <v>1663</v>
      </c>
      <c r="B376" t="s">
        <v>1664</v>
      </c>
      <c r="C376" s="1" t="str">
        <f t="shared" si="60"/>
        <v>21:0843</v>
      </c>
      <c r="D376" s="1" t="str">
        <f t="shared" si="61"/>
        <v>21:0231</v>
      </c>
      <c r="E376" t="s">
        <v>1665</v>
      </c>
      <c r="F376" t="s">
        <v>1666</v>
      </c>
      <c r="H376">
        <v>57.380205199999999</v>
      </c>
      <c r="I376">
        <v>-110.1246524</v>
      </c>
      <c r="J376" s="1" t="str">
        <f t="shared" si="62"/>
        <v>Fluid (lake)</v>
      </c>
      <c r="K376" s="1" t="str">
        <f t="shared" si="63"/>
        <v>Untreated Water</v>
      </c>
      <c r="L376">
        <v>54</v>
      </c>
      <c r="M376" t="s">
        <v>114</v>
      </c>
      <c r="N376">
        <v>31</v>
      </c>
      <c r="P376" t="s">
        <v>1667</v>
      </c>
      <c r="Q376" t="s">
        <v>46</v>
      </c>
      <c r="R376" t="s">
        <v>55</v>
      </c>
    </row>
    <row r="377" spans="1:18" hidden="1" x14ac:dyDescent="0.3">
      <c r="A377" t="s">
        <v>1668</v>
      </c>
      <c r="B377" t="s">
        <v>1669</v>
      </c>
      <c r="C377" s="1" t="str">
        <f t="shared" si="60"/>
        <v>21:0843</v>
      </c>
      <c r="D377" s="1" t="str">
        <f t="shared" si="61"/>
        <v>21:0231</v>
      </c>
      <c r="E377" t="s">
        <v>1670</v>
      </c>
      <c r="F377" t="s">
        <v>1671</v>
      </c>
      <c r="H377">
        <v>57.336173100000003</v>
      </c>
      <c r="I377">
        <v>-110.10734309999999</v>
      </c>
      <c r="J377" s="1" t="str">
        <f t="shared" si="62"/>
        <v>Fluid (lake)</v>
      </c>
      <c r="K377" s="1" t="str">
        <f t="shared" si="63"/>
        <v>Untreated Water</v>
      </c>
      <c r="L377">
        <v>54</v>
      </c>
      <c r="M377" t="s">
        <v>121</v>
      </c>
      <c r="N377">
        <v>32</v>
      </c>
      <c r="P377" t="s">
        <v>68</v>
      </c>
      <c r="Q377" t="s">
        <v>46</v>
      </c>
      <c r="R377" t="s">
        <v>55</v>
      </c>
    </row>
    <row r="378" spans="1:18" hidden="1" x14ac:dyDescent="0.3">
      <c r="A378" t="s">
        <v>1672</v>
      </c>
      <c r="B378" t="s">
        <v>1673</v>
      </c>
      <c r="C378" s="1" t="str">
        <f t="shared" si="60"/>
        <v>21:0843</v>
      </c>
      <c r="D378" s="1" t="str">
        <f t="shared" si="61"/>
        <v>21:0231</v>
      </c>
      <c r="E378" t="s">
        <v>1674</v>
      </c>
      <c r="F378" t="s">
        <v>1675</v>
      </c>
      <c r="H378">
        <v>57.306609700000003</v>
      </c>
      <c r="I378">
        <v>-110.12280010000001</v>
      </c>
      <c r="J378" s="1" t="str">
        <f t="shared" si="62"/>
        <v>Fluid (lake)</v>
      </c>
      <c r="K378" s="1" t="str">
        <f t="shared" si="63"/>
        <v>Untreated Water</v>
      </c>
      <c r="L378">
        <v>54</v>
      </c>
      <c r="M378" t="s">
        <v>127</v>
      </c>
      <c r="N378">
        <v>33</v>
      </c>
      <c r="P378" t="s">
        <v>1676</v>
      </c>
      <c r="Q378" t="s">
        <v>38</v>
      </c>
      <c r="R378" t="s">
        <v>55</v>
      </c>
    </row>
    <row r="379" spans="1:18" hidden="1" x14ac:dyDescent="0.3">
      <c r="A379" t="s">
        <v>1677</v>
      </c>
      <c r="B379" t="s">
        <v>1678</v>
      </c>
      <c r="C379" s="1" t="str">
        <f t="shared" si="60"/>
        <v>21:0843</v>
      </c>
      <c r="D379" s="1" t="str">
        <f t="shared" si="61"/>
        <v>21:0231</v>
      </c>
      <c r="E379" t="s">
        <v>1679</v>
      </c>
      <c r="F379" t="s">
        <v>1680</v>
      </c>
      <c r="H379">
        <v>57.2841369</v>
      </c>
      <c r="I379">
        <v>-110.1220247</v>
      </c>
      <c r="J379" s="1" t="str">
        <f t="shared" si="62"/>
        <v>Fluid (lake)</v>
      </c>
      <c r="K379" s="1" t="str">
        <f t="shared" si="63"/>
        <v>Untreated Water</v>
      </c>
      <c r="L379">
        <v>54</v>
      </c>
      <c r="M379" t="s">
        <v>133</v>
      </c>
      <c r="N379">
        <v>34</v>
      </c>
      <c r="P379" t="s">
        <v>61</v>
      </c>
      <c r="Q379" t="s">
        <v>257</v>
      </c>
      <c r="R379" t="s">
        <v>55</v>
      </c>
    </row>
    <row r="380" spans="1:18" hidden="1" x14ac:dyDescent="0.3">
      <c r="A380" t="s">
        <v>1681</v>
      </c>
      <c r="B380" t="s">
        <v>1682</v>
      </c>
      <c r="C380" s="1" t="str">
        <f t="shared" si="60"/>
        <v>21:0843</v>
      </c>
      <c r="D380" s="1" t="str">
        <f t="shared" si="61"/>
        <v>21:0231</v>
      </c>
      <c r="E380" t="s">
        <v>1683</v>
      </c>
      <c r="F380" t="s">
        <v>1684</v>
      </c>
      <c r="H380">
        <v>57.257040099999998</v>
      </c>
      <c r="I380">
        <v>-110.15303969999999</v>
      </c>
      <c r="J380" s="1" t="str">
        <f t="shared" si="62"/>
        <v>Fluid (lake)</v>
      </c>
      <c r="K380" s="1" t="str">
        <f t="shared" si="63"/>
        <v>Untreated Water</v>
      </c>
      <c r="L380">
        <v>54</v>
      </c>
      <c r="M380" t="s">
        <v>139</v>
      </c>
      <c r="N380">
        <v>35</v>
      </c>
      <c r="P380" t="s">
        <v>1600</v>
      </c>
      <c r="Q380" t="s">
        <v>38</v>
      </c>
      <c r="R380" t="s">
        <v>55</v>
      </c>
    </row>
    <row r="381" spans="1:18" hidden="1" x14ac:dyDescent="0.3">
      <c r="A381" t="s">
        <v>1685</v>
      </c>
      <c r="B381" t="s">
        <v>1686</v>
      </c>
      <c r="C381" s="1" t="str">
        <f t="shared" si="60"/>
        <v>21:0843</v>
      </c>
      <c r="D381" s="1" t="str">
        <f t="shared" si="61"/>
        <v>21:0231</v>
      </c>
      <c r="E381" t="s">
        <v>1687</v>
      </c>
      <c r="F381" t="s">
        <v>1688</v>
      </c>
      <c r="H381">
        <v>57.268951299999998</v>
      </c>
      <c r="I381">
        <v>-110.1995776</v>
      </c>
      <c r="J381" s="1" t="str">
        <f t="shared" si="62"/>
        <v>Fluid (lake)</v>
      </c>
      <c r="K381" s="1" t="str">
        <f t="shared" si="63"/>
        <v>Untreated Water</v>
      </c>
      <c r="L381">
        <v>54</v>
      </c>
      <c r="M381" t="s">
        <v>241</v>
      </c>
      <c r="N381">
        <v>36</v>
      </c>
      <c r="P381" t="s">
        <v>521</v>
      </c>
      <c r="Q381" t="s">
        <v>38</v>
      </c>
      <c r="R381" t="s">
        <v>55</v>
      </c>
    </row>
    <row r="382" spans="1:18" hidden="1" x14ac:dyDescent="0.3">
      <c r="A382" t="s">
        <v>1689</v>
      </c>
      <c r="B382" t="s">
        <v>1690</v>
      </c>
      <c r="C382" s="1" t="str">
        <f t="shared" si="60"/>
        <v>21:0843</v>
      </c>
      <c r="D382" s="1" t="str">
        <f t="shared" si="61"/>
        <v>21:0231</v>
      </c>
      <c r="E382" t="s">
        <v>1691</v>
      </c>
      <c r="F382" t="s">
        <v>1692</v>
      </c>
      <c r="H382">
        <v>57.291980299999999</v>
      </c>
      <c r="I382">
        <v>-110.26058500000001</v>
      </c>
      <c r="J382" s="1" t="str">
        <f t="shared" si="62"/>
        <v>Fluid (lake)</v>
      </c>
      <c r="K382" s="1" t="str">
        <f t="shared" si="63"/>
        <v>Untreated Water</v>
      </c>
      <c r="L382">
        <v>55</v>
      </c>
      <c r="M382" t="s">
        <v>36</v>
      </c>
      <c r="N382">
        <v>37</v>
      </c>
      <c r="P382" t="s">
        <v>53</v>
      </c>
      <c r="Q382" t="s">
        <v>482</v>
      </c>
      <c r="R382" t="s">
        <v>55</v>
      </c>
    </row>
    <row r="383" spans="1:18" hidden="1" x14ac:dyDescent="0.3">
      <c r="A383" t="s">
        <v>1693</v>
      </c>
      <c r="B383" t="s">
        <v>1694</v>
      </c>
      <c r="C383" s="1" t="str">
        <f t="shared" si="60"/>
        <v>21:0843</v>
      </c>
      <c r="D383" s="1" t="str">
        <f t="shared" si="61"/>
        <v>21:0231</v>
      </c>
      <c r="E383" t="s">
        <v>1695</v>
      </c>
      <c r="F383" t="s">
        <v>1696</v>
      </c>
      <c r="H383">
        <v>57.314743</v>
      </c>
      <c r="I383">
        <v>-110.26504180000001</v>
      </c>
      <c r="J383" s="1" t="str">
        <f t="shared" si="62"/>
        <v>Fluid (lake)</v>
      </c>
      <c r="K383" s="1" t="str">
        <f t="shared" si="63"/>
        <v>Untreated Water</v>
      </c>
      <c r="L383">
        <v>55</v>
      </c>
      <c r="M383" t="s">
        <v>44</v>
      </c>
      <c r="N383">
        <v>38</v>
      </c>
      <c r="P383" t="s">
        <v>167</v>
      </c>
      <c r="Q383" t="s">
        <v>257</v>
      </c>
      <c r="R383" t="s">
        <v>55</v>
      </c>
    </row>
    <row r="384" spans="1:18" hidden="1" x14ac:dyDescent="0.3">
      <c r="A384" t="s">
        <v>1697</v>
      </c>
      <c r="B384" t="s">
        <v>1698</v>
      </c>
      <c r="C384" s="1" t="str">
        <f t="shared" si="60"/>
        <v>21:0843</v>
      </c>
      <c r="D384" s="1" t="str">
        <f t="shared" si="61"/>
        <v>21:0231</v>
      </c>
      <c r="E384" t="s">
        <v>1699</v>
      </c>
      <c r="F384" t="s">
        <v>1700</v>
      </c>
      <c r="H384">
        <v>57.291657299999997</v>
      </c>
      <c r="I384">
        <v>-110.31129780000001</v>
      </c>
      <c r="J384" s="1" t="str">
        <f t="shared" si="62"/>
        <v>Fluid (lake)</v>
      </c>
      <c r="K384" s="1" t="str">
        <f t="shared" si="63"/>
        <v>Untreated Water</v>
      </c>
      <c r="L384">
        <v>55</v>
      </c>
      <c r="M384" t="s">
        <v>52</v>
      </c>
      <c r="N384">
        <v>39</v>
      </c>
      <c r="P384" t="s">
        <v>267</v>
      </c>
      <c r="Q384" t="s">
        <v>1143</v>
      </c>
      <c r="R384" t="s">
        <v>55</v>
      </c>
    </row>
    <row r="385" spans="1:18" hidden="1" x14ac:dyDescent="0.3">
      <c r="A385" t="s">
        <v>1701</v>
      </c>
      <c r="B385" t="s">
        <v>1702</v>
      </c>
      <c r="C385" s="1" t="str">
        <f t="shared" si="60"/>
        <v>21:0843</v>
      </c>
      <c r="D385" s="1" t="str">
        <f t="shared" si="61"/>
        <v>21:0231</v>
      </c>
      <c r="E385" t="s">
        <v>1703</v>
      </c>
      <c r="F385" t="s">
        <v>1704</v>
      </c>
      <c r="H385">
        <v>57.320739600000003</v>
      </c>
      <c r="I385">
        <v>-110.34050980000001</v>
      </c>
      <c r="J385" s="1" t="str">
        <f t="shared" si="62"/>
        <v>Fluid (lake)</v>
      </c>
      <c r="K385" s="1" t="str">
        <f t="shared" si="63"/>
        <v>Untreated Water</v>
      </c>
      <c r="L385">
        <v>55</v>
      </c>
      <c r="M385" t="s">
        <v>60</v>
      </c>
      <c r="N385">
        <v>40</v>
      </c>
      <c r="P385" t="s">
        <v>161</v>
      </c>
      <c r="Q385" t="s">
        <v>46</v>
      </c>
      <c r="R385" t="s">
        <v>55</v>
      </c>
    </row>
    <row r="386" spans="1:18" hidden="1" x14ac:dyDescent="0.3">
      <c r="A386" t="s">
        <v>1705</v>
      </c>
      <c r="B386" t="s">
        <v>1706</v>
      </c>
      <c r="C386" s="1" t="str">
        <f t="shared" si="60"/>
        <v>21:0843</v>
      </c>
      <c r="D386" s="1" t="str">
        <f t="shared" si="61"/>
        <v>21:0231</v>
      </c>
      <c r="E386" t="s">
        <v>1707</v>
      </c>
      <c r="F386" t="s">
        <v>1708</v>
      </c>
      <c r="H386">
        <v>57.341587799999999</v>
      </c>
      <c r="I386">
        <v>-110.2970201</v>
      </c>
      <c r="J386" s="1" t="str">
        <f t="shared" si="62"/>
        <v>Fluid (lake)</v>
      </c>
      <c r="K386" s="1" t="str">
        <f t="shared" si="63"/>
        <v>Untreated Water</v>
      </c>
      <c r="L386">
        <v>55</v>
      </c>
      <c r="M386" t="s">
        <v>67</v>
      </c>
      <c r="N386">
        <v>41</v>
      </c>
      <c r="P386" t="s">
        <v>235</v>
      </c>
      <c r="Q386" t="s">
        <v>310</v>
      </c>
      <c r="R386" t="s">
        <v>55</v>
      </c>
    </row>
    <row r="387" spans="1:18" hidden="1" x14ac:dyDescent="0.3">
      <c r="A387" t="s">
        <v>1709</v>
      </c>
      <c r="B387" t="s">
        <v>1710</v>
      </c>
      <c r="C387" s="1" t="str">
        <f t="shared" si="60"/>
        <v>21:0843</v>
      </c>
      <c r="D387" s="1" t="str">
        <f t="shared" si="61"/>
        <v>21:0231</v>
      </c>
      <c r="E387" t="s">
        <v>1711</v>
      </c>
      <c r="F387" t="s">
        <v>1712</v>
      </c>
      <c r="H387">
        <v>57.353103099999998</v>
      </c>
      <c r="I387">
        <v>-110.2411062</v>
      </c>
      <c r="J387" s="1" t="str">
        <f t="shared" si="62"/>
        <v>Fluid (lake)</v>
      </c>
      <c r="K387" s="1" t="str">
        <f t="shared" si="63"/>
        <v>Untreated Water</v>
      </c>
      <c r="L387">
        <v>55</v>
      </c>
      <c r="M387" t="s">
        <v>74</v>
      </c>
      <c r="N387">
        <v>42</v>
      </c>
      <c r="P387" t="s">
        <v>319</v>
      </c>
      <c r="Q387" t="s">
        <v>482</v>
      </c>
      <c r="R387" t="s">
        <v>55</v>
      </c>
    </row>
    <row r="388" spans="1:18" hidden="1" x14ac:dyDescent="0.3">
      <c r="A388" t="s">
        <v>1713</v>
      </c>
      <c r="B388" t="s">
        <v>1714</v>
      </c>
      <c r="C388" s="1" t="str">
        <f t="shared" si="60"/>
        <v>21:0843</v>
      </c>
      <c r="D388" s="1" t="str">
        <f t="shared" si="61"/>
        <v>21:0231</v>
      </c>
      <c r="E388" t="s">
        <v>1715</v>
      </c>
      <c r="F388" t="s">
        <v>1716</v>
      </c>
      <c r="H388">
        <v>57.362680699999999</v>
      </c>
      <c r="I388">
        <v>-110.2874898</v>
      </c>
      <c r="J388" s="1" t="str">
        <f t="shared" si="62"/>
        <v>Fluid (lake)</v>
      </c>
      <c r="K388" s="1" t="str">
        <f t="shared" si="63"/>
        <v>Untreated Water</v>
      </c>
      <c r="L388">
        <v>55</v>
      </c>
      <c r="M388" t="s">
        <v>81</v>
      </c>
      <c r="N388">
        <v>43</v>
      </c>
      <c r="P388" t="s">
        <v>82</v>
      </c>
      <c r="Q388" t="s">
        <v>482</v>
      </c>
      <c r="R388" t="s">
        <v>55</v>
      </c>
    </row>
    <row r="389" spans="1:18" hidden="1" x14ac:dyDescent="0.3">
      <c r="A389" t="s">
        <v>1717</v>
      </c>
      <c r="B389" t="s">
        <v>1718</v>
      </c>
      <c r="C389" s="1" t="str">
        <f t="shared" si="60"/>
        <v>21:0843</v>
      </c>
      <c r="D389" s="1" t="str">
        <f t="shared" si="61"/>
        <v>21:0231</v>
      </c>
      <c r="E389" t="s">
        <v>1719</v>
      </c>
      <c r="F389" t="s">
        <v>1720</v>
      </c>
      <c r="H389">
        <v>57.381457300000001</v>
      </c>
      <c r="I389">
        <v>-110.3337801</v>
      </c>
      <c r="J389" s="1" t="str">
        <f t="shared" si="62"/>
        <v>Fluid (lake)</v>
      </c>
      <c r="K389" s="1" t="str">
        <f t="shared" si="63"/>
        <v>Untreated Water</v>
      </c>
      <c r="L389">
        <v>55</v>
      </c>
      <c r="M389" t="s">
        <v>22</v>
      </c>
      <c r="N389">
        <v>44</v>
      </c>
      <c r="P389" t="s">
        <v>194</v>
      </c>
      <c r="Q389" t="s">
        <v>579</v>
      </c>
      <c r="R389" t="s">
        <v>55</v>
      </c>
    </row>
    <row r="390" spans="1:18" hidden="1" x14ac:dyDescent="0.3">
      <c r="A390" t="s">
        <v>1721</v>
      </c>
      <c r="B390" t="s">
        <v>1722</v>
      </c>
      <c r="C390" s="1" t="str">
        <f t="shared" si="60"/>
        <v>21:0843</v>
      </c>
      <c r="D390" s="1" t="str">
        <f t="shared" si="61"/>
        <v>21:0231</v>
      </c>
      <c r="E390" t="s">
        <v>1719</v>
      </c>
      <c r="F390" t="s">
        <v>1723</v>
      </c>
      <c r="H390">
        <v>57.381457300000001</v>
      </c>
      <c r="I390">
        <v>-110.3337801</v>
      </c>
      <c r="J390" s="1" t="str">
        <f t="shared" si="62"/>
        <v>Fluid (lake)</v>
      </c>
      <c r="K390" s="1" t="str">
        <f t="shared" si="63"/>
        <v>Untreated Water</v>
      </c>
      <c r="L390">
        <v>55</v>
      </c>
      <c r="M390" t="s">
        <v>29</v>
      </c>
      <c r="N390">
        <v>45</v>
      </c>
      <c r="P390" t="s">
        <v>319</v>
      </c>
      <c r="Q390" t="s">
        <v>579</v>
      </c>
      <c r="R390" t="s">
        <v>55</v>
      </c>
    </row>
    <row r="391" spans="1:18" hidden="1" x14ac:dyDescent="0.3">
      <c r="A391" t="s">
        <v>1724</v>
      </c>
      <c r="B391" t="s">
        <v>1725</v>
      </c>
      <c r="C391" s="1" t="str">
        <f t="shared" si="60"/>
        <v>21:0843</v>
      </c>
      <c r="D391" s="1" t="str">
        <f t="shared" si="61"/>
        <v>21:0231</v>
      </c>
      <c r="E391" t="s">
        <v>1726</v>
      </c>
      <c r="F391" t="s">
        <v>1727</v>
      </c>
      <c r="H391">
        <v>57.393243900000002</v>
      </c>
      <c r="I391">
        <v>-110.37066900000001</v>
      </c>
      <c r="J391" s="1" t="str">
        <f t="shared" si="62"/>
        <v>Fluid (lake)</v>
      </c>
      <c r="K391" s="1" t="str">
        <f t="shared" si="63"/>
        <v>Untreated Water</v>
      </c>
      <c r="L391">
        <v>55</v>
      </c>
      <c r="M391" t="s">
        <v>95</v>
      </c>
      <c r="N391">
        <v>46</v>
      </c>
      <c r="P391" t="s">
        <v>414</v>
      </c>
      <c r="Q391" t="s">
        <v>257</v>
      </c>
      <c r="R391" t="s">
        <v>55</v>
      </c>
    </row>
    <row r="392" spans="1:18" hidden="1" x14ac:dyDescent="0.3">
      <c r="A392" t="s">
        <v>1728</v>
      </c>
      <c r="B392" t="s">
        <v>1729</v>
      </c>
      <c r="C392" s="1" t="str">
        <f t="shared" si="60"/>
        <v>21:0843</v>
      </c>
      <c r="D392" s="1" t="str">
        <f t="shared" si="61"/>
        <v>21:0231</v>
      </c>
      <c r="E392" t="s">
        <v>1730</v>
      </c>
      <c r="F392" t="s">
        <v>1731</v>
      </c>
      <c r="H392">
        <v>57.416927399999999</v>
      </c>
      <c r="I392">
        <v>-110.4029604</v>
      </c>
      <c r="J392" s="1" t="str">
        <f t="shared" si="62"/>
        <v>Fluid (lake)</v>
      </c>
      <c r="K392" s="1" t="str">
        <f t="shared" si="63"/>
        <v>Untreated Water</v>
      </c>
      <c r="L392">
        <v>55</v>
      </c>
      <c r="M392" t="s">
        <v>101</v>
      </c>
      <c r="N392">
        <v>47</v>
      </c>
      <c r="P392" t="s">
        <v>414</v>
      </c>
      <c r="Q392" t="s">
        <v>482</v>
      </c>
      <c r="R392" t="s">
        <v>55</v>
      </c>
    </row>
    <row r="393" spans="1:18" hidden="1" x14ac:dyDescent="0.3">
      <c r="A393" t="s">
        <v>1732</v>
      </c>
      <c r="B393" t="s">
        <v>1733</v>
      </c>
      <c r="C393" s="1" t="str">
        <f t="shared" si="60"/>
        <v>21:0843</v>
      </c>
      <c r="D393" s="1" t="str">
        <f t="shared" si="61"/>
        <v>21:0231</v>
      </c>
      <c r="E393" t="s">
        <v>1734</v>
      </c>
      <c r="F393" t="s">
        <v>1735</v>
      </c>
      <c r="H393">
        <v>57.432445800000004</v>
      </c>
      <c r="I393">
        <v>-110.3339855</v>
      </c>
      <c r="J393" s="1" t="str">
        <f t="shared" si="62"/>
        <v>Fluid (lake)</v>
      </c>
      <c r="K393" s="1" t="str">
        <f t="shared" si="63"/>
        <v>Untreated Water</v>
      </c>
      <c r="L393">
        <v>55</v>
      </c>
      <c r="M393" t="s">
        <v>107</v>
      </c>
      <c r="N393">
        <v>48</v>
      </c>
      <c r="P393" t="s">
        <v>82</v>
      </c>
      <c r="Q393" t="s">
        <v>62</v>
      </c>
      <c r="R393" t="s">
        <v>55</v>
      </c>
    </row>
    <row r="394" spans="1:18" hidden="1" x14ac:dyDescent="0.3">
      <c r="A394" t="s">
        <v>1736</v>
      </c>
      <c r="B394" t="s">
        <v>1737</v>
      </c>
      <c r="C394" s="1" t="str">
        <f t="shared" si="60"/>
        <v>21:0843</v>
      </c>
      <c r="D394" s="1" t="str">
        <f t="shared" si="61"/>
        <v>21:0231</v>
      </c>
      <c r="E394" t="s">
        <v>1738</v>
      </c>
      <c r="F394" t="s">
        <v>1739</v>
      </c>
      <c r="H394">
        <v>57.404995999999997</v>
      </c>
      <c r="I394">
        <v>-110.2931255</v>
      </c>
      <c r="J394" s="1" t="str">
        <f t="shared" si="62"/>
        <v>Fluid (lake)</v>
      </c>
      <c r="K394" s="1" t="str">
        <f t="shared" si="63"/>
        <v>Untreated Water</v>
      </c>
      <c r="L394">
        <v>55</v>
      </c>
      <c r="M394" t="s">
        <v>114</v>
      </c>
      <c r="N394">
        <v>49</v>
      </c>
      <c r="P394" t="s">
        <v>414</v>
      </c>
      <c r="Q394" t="s">
        <v>257</v>
      </c>
      <c r="R394" t="s">
        <v>55</v>
      </c>
    </row>
    <row r="395" spans="1:18" hidden="1" x14ac:dyDescent="0.3">
      <c r="A395" t="s">
        <v>1740</v>
      </c>
      <c r="B395" t="s">
        <v>1741</v>
      </c>
      <c r="C395" s="1" t="str">
        <f t="shared" si="60"/>
        <v>21:0843</v>
      </c>
      <c r="D395" s="1" t="str">
        <f t="shared" si="61"/>
        <v>21:0231</v>
      </c>
      <c r="E395" t="s">
        <v>1742</v>
      </c>
      <c r="F395" t="s">
        <v>1743</v>
      </c>
      <c r="H395">
        <v>57.422460200000003</v>
      </c>
      <c r="I395">
        <v>-110.2665963</v>
      </c>
      <c r="J395" s="1" t="str">
        <f t="shared" si="62"/>
        <v>Fluid (lake)</v>
      </c>
      <c r="K395" s="1" t="str">
        <f t="shared" si="63"/>
        <v>Untreated Water</v>
      </c>
      <c r="L395">
        <v>55</v>
      </c>
      <c r="M395" t="s">
        <v>121</v>
      </c>
      <c r="N395">
        <v>50</v>
      </c>
      <c r="P395" t="s">
        <v>414</v>
      </c>
      <c r="Q395" t="s">
        <v>236</v>
      </c>
      <c r="R395" t="s">
        <v>55</v>
      </c>
    </row>
    <row r="396" spans="1:18" hidden="1" x14ac:dyDescent="0.3">
      <c r="A396" t="s">
        <v>1744</v>
      </c>
      <c r="B396" t="s">
        <v>1745</v>
      </c>
      <c r="C396" s="1" t="str">
        <f t="shared" si="60"/>
        <v>21:0843</v>
      </c>
      <c r="D396" s="1" t="str">
        <f t="shared" si="61"/>
        <v>21:0231</v>
      </c>
      <c r="E396" t="s">
        <v>1746</v>
      </c>
      <c r="F396" t="s">
        <v>1747</v>
      </c>
      <c r="H396">
        <v>57.648645199999997</v>
      </c>
      <c r="I396">
        <v>-110.46894380000001</v>
      </c>
      <c r="J396" s="1" t="str">
        <f t="shared" si="62"/>
        <v>Fluid (lake)</v>
      </c>
      <c r="K396" s="1" t="str">
        <f t="shared" si="63"/>
        <v>Untreated Water</v>
      </c>
      <c r="L396">
        <v>55</v>
      </c>
      <c r="M396" t="s">
        <v>127</v>
      </c>
      <c r="N396">
        <v>51</v>
      </c>
      <c r="P396" t="s">
        <v>194</v>
      </c>
      <c r="Q396" t="s">
        <v>248</v>
      </c>
      <c r="R396" t="s">
        <v>55</v>
      </c>
    </row>
    <row r="397" spans="1:18" hidden="1" x14ac:dyDescent="0.3">
      <c r="A397" t="s">
        <v>1748</v>
      </c>
      <c r="B397" t="s">
        <v>1749</v>
      </c>
      <c r="C397" s="1" t="str">
        <f t="shared" si="60"/>
        <v>21:0843</v>
      </c>
      <c r="D397" s="1" t="str">
        <f t="shared" si="61"/>
        <v>21:0231</v>
      </c>
      <c r="E397" t="s">
        <v>1750</v>
      </c>
      <c r="F397" t="s">
        <v>1751</v>
      </c>
      <c r="H397">
        <v>57.627575999999998</v>
      </c>
      <c r="I397">
        <v>-110.43666519999999</v>
      </c>
      <c r="J397" s="1" t="str">
        <f t="shared" si="62"/>
        <v>Fluid (lake)</v>
      </c>
      <c r="K397" s="1" t="str">
        <f t="shared" si="63"/>
        <v>Untreated Water</v>
      </c>
      <c r="L397">
        <v>55</v>
      </c>
      <c r="M397" t="s">
        <v>133</v>
      </c>
      <c r="N397">
        <v>52</v>
      </c>
      <c r="P397" t="s">
        <v>210</v>
      </c>
      <c r="Q397" t="s">
        <v>257</v>
      </c>
      <c r="R397" t="s">
        <v>55</v>
      </c>
    </row>
    <row r="398" spans="1:18" hidden="1" x14ac:dyDescent="0.3">
      <c r="A398" t="s">
        <v>1752</v>
      </c>
      <c r="B398" t="s">
        <v>1753</v>
      </c>
      <c r="C398" s="1" t="str">
        <f t="shared" si="60"/>
        <v>21:0843</v>
      </c>
      <c r="D398" s="1" t="str">
        <f t="shared" si="61"/>
        <v>21:0231</v>
      </c>
      <c r="E398" t="s">
        <v>1754</v>
      </c>
      <c r="F398" t="s">
        <v>1755</v>
      </c>
      <c r="H398">
        <v>57.585291599999998</v>
      </c>
      <c r="I398">
        <v>-110.46496569999999</v>
      </c>
      <c r="J398" s="1" t="str">
        <f t="shared" si="62"/>
        <v>Fluid (lake)</v>
      </c>
      <c r="K398" s="1" t="str">
        <f t="shared" si="63"/>
        <v>Untreated Water</v>
      </c>
      <c r="L398">
        <v>55</v>
      </c>
      <c r="M398" t="s">
        <v>139</v>
      </c>
      <c r="N398">
        <v>53</v>
      </c>
      <c r="P398" t="s">
        <v>210</v>
      </c>
      <c r="Q398" t="s">
        <v>257</v>
      </c>
      <c r="R398" t="s">
        <v>55</v>
      </c>
    </row>
    <row r="399" spans="1:18" hidden="1" x14ac:dyDescent="0.3">
      <c r="A399" t="s">
        <v>1756</v>
      </c>
      <c r="B399" t="s">
        <v>1757</v>
      </c>
      <c r="C399" s="1" t="str">
        <f t="shared" si="60"/>
        <v>21:0843</v>
      </c>
      <c r="D399" s="1" t="str">
        <f t="shared" si="61"/>
        <v>21:0231</v>
      </c>
      <c r="E399" t="s">
        <v>1758</v>
      </c>
      <c r="F399" t="s">
        <v>1759</v>
      </c>
      <c r="H399">
        <v>57.598987399999999</v>
      </c>
      <c r="I399">
        <v>-110.51318689999999</v>
      </c>
      <c r="J399" s="1" t="str">
        <f t="shared" si="62"/>
        <v>Fluid (lake)</v>
      </c>
      <c r="K399" s="1" t="str">
        <f t="shared" si="63"/>
        <v>Untreated Water</v>
      </c>
      <c r="L399">
        <v>55</v>
      </c>
      <c r="M399" t="s">
        <v>241</v>
      </c>
      <c r="N399">
        <v>54</v>
      </c>
      <c r="P399" t="s">
        <v>1760</v>
      </c>
      <c r="Q399" t="s">
        <v>46</v>
      </c>
      <c r="R399" t="s">
        <v>55</v>
      </c>
    </row>
    <row r="400" spans="1:18" hidden="1" x14ac:dyDescent="0.3">
      <c r="A400" t="s">
        <v>1761</v>
      </c>
      <c r="B400" t="s">
        <v>1762</v>
      </c>
      <c r="C400" s="1" t="str">
        <f t="shared" si="60"/>
        <v>21:0843</v>
      </c>
      <c r="D400" s="1" t="str">
        <f t="shared" si="61"/>
        <v>21:0231</v>
      </c>
      <c r="E400" t="s">
        <v>1763</v>
      </c>
      <c r="F400" t="s">
        <v>1764</v>
      </c>
      <c r="H400">
        <v>57.584375799999997</v>
      </c>
      <c r="I400">
        <v>-110.5764853</v>
      </c>
      <c r="J400" s="1" t="str">
        <f t="shared" si="62"/>
        <v>Fluid (lake)</v>
      </c>
      <c r="K400" s="1" t="str">
        <f t="shared" si="63"/>
        <v>Untreated Water</v>
      </c>
      <c r="L400">
        <v>56</v>
      </c>
      <c r="M400" t="s">
        <v>36</v>
      </c>
      <c r="N400">
        <v>55</v>
      </c>
      <c r="P400" t="s">
        <v>23</v>
      </c>
      <c r="Q400" t="s">
        <v>24</v>
      </c>
      <c r="R400" t="s">
        <v>55</v>
      </c>
    </row>
    <row r="401" spans="1:18" hidden="1" x14ac:dyDescent="0.3">
      <c r="A401" t="s">
        <v>1765</v>
      </c>
      <c r="B401" t="s">
        <v>1766</v>
      </c>
      <c r="C401" s="1" t="str">
        <f t="shared" si="60"/>
        <v>21:0843</v>
      </c>
      <c r="D401" s="1" t="str">
        <f t="shared" si="61"/>
        <v>21:0231</v>
      </c>
      <c r="E401" t="s">
        <v>1767</v>
      </c>
      <c r="F401" t="s">
        <v>1768</v>
      </c>
      <c r="H401">
        <v>57.6013454</v>
      </c>
      <c r="I401">
        <v>-110.6603193</v>
      </c>
      <c r="J401" s="1" t="str">
        <f t="shared" si="62"/>
        <v>Fluid (lake)</v>
      </c>
      <c r="K401" s="1" t="str">
        <f t="shared" si="63"/>
        <v>Untreated Water</v>
      </c>
      <c r="L401">
        <v>56</v>
      </c>
      <c r="M401" t="s">
        <v>22</v>
      </c>
      <c r="N401">
        <v>56</v>
      </c>
      <c r="P401" t="s">
        <v>128</v>
      </c>
      <c r="Q401" t="s">
        <v>46</v>
      </c>
      <c r="R401" t="s">
        <v>55</v>
      </c>
    </row>
    <row r="402" spans="1:18" hidden="1" x14ac:dyDescent="0.3">
      <c r="A402" t="s">
        <v>1769</v>
      </c>
      <c r="B402" t="s">
        <v>1770</v>
      </c>
      <c r="C402" s="1" t="str">
        <f t="shared" si="60"/>
        <v>21:0843</v>
      </c>
      <c r="D402" s="1" t="str">
        <f t="shared" si="61"/>
        <v>21:0231</v>
      </c>
      <c r="E402" t="s">
        <v>1767</v>
      </c>
      <c r="F402" t="s">
        <v>1771</v>
      </c>
      <c r="H402">
        <v>57.6013454</v>
      </c>
      <c r="I402">
        <v>-110.6603193</v>
      </c>
      <c r="J402" s="1" t="str">
        <f t="shared" si="62"/>
        <v>Fluid (lake)</v>
      </c>
      <c r="K402" s="1" t="str">
        <f t="shared" si="63"/>
        <v>Untreated Water</v>
      </c>
      <c r="L402">
        <v>56</v>
      </c>
      <c r="M402" t="s">
        <v>29</v>
      </c>
      <c r="N402">
        <v>57</v>
      </c>
      <c r="P402" t="s">
        <v>553</v>
      </c>
      <c r="Q402" t="s">
        <v>146</v>
      </c>
      <c r="R402" t="s">
        <v>55</v>
      </c>
    </row>
    <row r="403" spans="1:18" hidden="1" x14ac:dyDescent="0.3">
      <c r="A403" t="s">
        <v>1772</v>
      </c>
      <c r="B403" t="s">
        <v>1773</v>
      </c>
      <c r="C403" s="1" t="str">
        <f t="shared" si="60"/>
        <v>21:0843</v>
      </c>
      <c r="D403" s="1" t="str">
        <f t="shared" si="61"/>
        <v>21:0231</v>
      </c>
      <c r="E403" t="s">
        <v>1774</v>
      </c>
      <c r="F403" t="s">
        <v>1775</v>
      </c>
      <c r="H403">
        <v>57.603557000000002</v>
      </c>
      <c r="I403">
        <v>-110.74068579999999</v>
      </c>
      <c r="J403" s="1" t="str">
        <f t="shared" si="62"/>
        <v>Fluid (lake)</v>
      </c>
      <c r="K403" s="1" t="str">
        <f t="shared" si="63"/>
        <v>Untreated Water</v>
      </c>
      <c r="L403">
        <v>56</v>
      </c>
      <c r="M403" t="s">
        <v>44</v>
      </c>
      <c r="N403">
        <v>58</v>
      </c>
      <c r="P403" t="s">
        <v>140</v>
      </c>
      <c r="Q403" t="s">
        <v>38</v>
      </c>
      <c r="R403" t="s">
        <v>55</v>
      </c>
    </row>
    <row r="404" spans="1:18" hidden="1" x14ac:dyDescent="0.3">
      <c r="A404" t="s">
        <v>1776</v>
      </c>
      <c r="B404" t="s">
        <v>1777</v>
      </c>
      <c r="C404" s="1" t="str">
        <f t="shared" si="60"/>
        <v>21:0843</v>
      </c>
      <c r="D404" s="1" t="str">
        <f t="shared" si="61"/>
        <v>21:0231</v>
      </c>
      <c r="E404" t="s">
        <v>1778</v>
      </c>
      <c r="F404" t="s">
        <v>1779</v>
      </c>
      <c r="H404">
        <v>57.593267500000003</v>
      </c>
      <c r="I404">
        <v>-110.8821992</v>
      </c>
      <c r="J404" s="1" t="str">
        <f t="shared" si="62"/>
        <v>Fluid (lake)</v>
      </c>
      <c r="K404" s="1" t="str">
        <f t="shared" si="63"/>
        <v>Untreated Water</v>
      </c>
      <c r="L404">
        <v>56</v>
      </c>
      <c r="M404" t="s">
        <v>52</v>
      </c>
      <c r="N404">
        <v>59</v>
      </c>
      <c r="P404" t="s">
        <v>1780</v>
      </c>
      <c r="Q404" t="s">
        <v>96</v>
      </c>
      <c r="R404" t="s">
        <v>55</v>
      </c>
    </row>
    <row r="405" spans="1:18" hidden="1" x14ac:dyDescent="0.3">
      <c r="A405" t="s">
        <v>1781</v>
      </c>
      <c r="B405" t="s">
        <v>1782</v>
      </c>
      <c r="C405" s="1" t="str">
        <f t="shared" si="60"/>
        <v>21:0843</v>
      </c>
      <c r="D405" s="1" t="str">
        <f t="shared" si="61"/>
        <v>21:0231</v>
      </c>
      <c r="E405" t="s">
        <v>1783</v>
      </c>
      <c r="F405" t="s">
        <v>1784</v>
      </c>
      <c r="H405">
        <v>57.6440731</v>
      </c>
      <c r="I405">
        <v>-110.9151193</v>
      </c>
      <c r="J405" s="1" t="str">
        <f t="shared" si="62"/>
        <v>Fluid (lake)</v>
      </c>
      <c r="K405" s="1" t="str">
        <f t="shared" si="63"/>
        <v>Untreated Water</v>
      </c>
      <c r="L405">
        <v>56</v>
      </c>
      <c r="M405" t="s">
        <v>60</v>
      </c>
      <c r="N405">
        <v>60</v>
      </c>
      <c r="P405" t="s">
        <v>1785</v>
      </c>
      <c r="Q405" t="s">
        <v>46</v>
      </c>
      <c r="R405" t="s">
        <v>55</v>
      </c>
    </row>
    <row r="406" spans="1:18" hidden="1" x14ac:dyDescent="0.3">
      <c r="A406" t="s">
        <v>1786</v>
      </c>
      <c r="B406" t="s">
        <v>1787</v>
      </c>
      <c r="C406" s="1" t="str">
        <f t="shared" si="60"/>
        <v>21:0843</v>
      </c>
      <c r="D406" s="1" t="str">
        <f t="shared" si="61"/>
        <v>21:0231</v>
      </c>
      <c r="E406" t="s">
        <v>1788</v>
      </c>
      <c r="F406" t="s">
        <v>1789</v>
      </c>
      <c r="H406">
        <v>57.624453000000003</v>
      </c>
      <c r="I406">
        <v>-110.8395206</v>
      </c>
      <c r="J406" s="1" t="str">
        <f t="shared" si="62"/>
        <v>Fluid (lake)</v>
      </c>
      <c r="K406" s="1" t="str">
        <f t="shared" si="63"/>
        <v>Untreated Water</v>
      </c>
      <c r="L406">
        <v>56</v>
      </c>
      <c r="M406" t="s">
        <v>67</v>
      </c>
      <c r="N406">
        <v>61</v>
      </c>
      <c r="P406" t="s">
        <v>1790</v>
      </c>
      <c r="Q406" t="s">
        <v>46</v>
      </c>
      <c r="R406" t="s">
        <v>55</v>
      </c>
    </row>
    <row r="407" spans="1:18" hidden="1" x14ac:dyDescent="0.3">
      <c r="A407" t="s">
        <v>1791</v>
      </c>
      <c r="B407" t="s">
        <v>1792</v>
      </c>
      <c r="C407" s="1" t="str">
        <f t="shared" si="60"/>
        <v>21:0843</v>
      </c>
      <c r="D407" s="1" t="str">
        <f t="shared" si="61"/>
        <v>21:0231</v>
      </c>
      <c r="E407" t="s">
        <v>1793</v>
      </c>
      <c r="F407" t="s">
        <v>1794</v>
      </c>
      <c r="H407">
        <v>57.6264878</v>
      </c>
      <c r="I407">
        <v>-110.76746319999999</v>
      </c>
      <c r="J407" s="1" t="str">
        <f t="shared" si="62"/>
        <v>Fluid (lake)</v>
      </c>
      <c r="K407" s="1" t="str">
        <f t="shared" si="63"/>
        <v>Untreated Water</v>
      </c>
      <c r="L407">
        <v>56</v>
      </c>
      <c r="M407" t="s">
        <v>74</v>
      </c>
      <c r="N407">
        <v>62</v>
      </c>
      <c r="P407" t="s">
        <v>705</v>
      </c>
      <c r="Q407" t="s">
        <v>62</v>
      </c>
      <c r="R407" t="s">
        <v>55</v>
      </c>
    </row>
    <row r="408" spans="1:18" hidden="1" x14ac:dyDescent="0.3">
      <c r="A408" t="s">
        <v>1795</v>
      </c>
      <c r="B408" t="s">
        <v>1796</v>
      </c>
      <c r="C408" s="1" t="str">
        <f t="shared" si="60"/>
        <v>21:0843</v>
      </c>
      <c r="D408" s="1" t="str">
        <f t="shared" si="61"/>
        <v>21:0231</v>
      </c>
      <c r="E408" t="s">
        <v>1797</v>
      </c>
      <c r="F408" t="s">
        <v>1798</v>
      </c>
      <c r="H408">
        <v>57.633056600000003</v>
      </c>
      <c r="I408">
        <v>-110.73670749999999</v>
      </c>
      <c r="J408" s="1" t="str">
        <f t="shared" si="62"/>
        <v>Fluid (lake)</v>
      </c>
      <c r="K408" s="1" t="str">
        <f t="shared" si="63"/>
        <v>Untreated Water</v>
      </c>
      <c r="L408">
        <v>56</v>
      </c>
      <c r="M408" t="s">
        <v>81</v>
      </c>
      <c r="N408">
        <v>63</v>
      </c>
      <c r="P408" t="s">
        <v>1799</v>
      </c>
      <c r="Q408" t="s">
        <v>24</v>
      </c>
      <c r="R408" t="s">
        <v>55</v>
      </c>
    </row>
    <row r="409" spans="1:18" hidden="1" x14ac:dyDescent="0.3">
      <c r="A409" t="s">
        <v>1800</v>
      </c>
      <c r="B409" t="s">
        <v>1801</v>
      </c>
      <c r="C409" s="1" t="str">
        <f t="shared" si="60"/>
        <v>21:0843</v>
      </c>
      <c r="D409" s="1" t="str">
        <f t="shared" si="61"/>
        <v>21:0231</v>
      </c>
      <c r="E409" t="s">
        <v>1802</v>
      </c>
      <c r="F409" t="s">
        <v>1803</v>
      </c>
      <c r="H409">
        <v>57.6876417</v>
      </c>
      <c r="I409">
        <v>-110.70360650000001</v>
      </c>
      <c r="J409" s="1" t="str">
        <f t="shared" si="62"/>
        <v>Fluid (lake)</v>
      </c>
      <c r="K409" s="1" t="str">
        <f t="shared" si="63"/>
        <v>Untreated Water</v>
      </c>
      <c r="L409">
        <v>56</v>
      </c>
      <c r="M409" t="s">
        <v>95</v>
      </c>
      <c r="N409">
        <v>64</v>
      </c>
      <c r="P409" t="s">
        <v>1804</v>
      </c>
      <c r="Q409" t="s">
        <v>146</v>
      </c>
      <c r="R409" t="s">
        <v>55</v>
      </c>
    </row>
    <row r="410" spans="1:18" hidden="1" x14ac:dyDescent="0.3">
      <c r="A410" t="s">
        <v>1805</v>
      </c>
      <c r="B410" t="s">
        <v>1806</v>
      </c>
      <c r="C410" s="1" t="str">
        <f t="shared" ref="C410:C473" si="64">HYPERLINK("http://geochem.nrcan.gc.ca/cdogs/content/bdl/bdl210843_e.htm", "21:0843")</f>
        <v>21:0843</v>
      </c>
      <c r="D410" s="1" t="str">
        <f t="shared" ref="D410:D473" si="65">HYPERLINK("http://geochem.nrcan.gc.ca/cdogs/content/svy/svy210231_e.htm", "21:0231")</f>
        <v>21:0231</v>
      </c>
      <c r="E410" t="s">
        <v>1807</v>
      </c>
      <c r="F410" t="s">
        <v>1808</v>
      </c>
      <c r="H410">
        <v>57.749730700000001</v>
      </c>
      <c r="I410">
        <v>-110.7647576</v>
      </c>
      <c r="J410" s="1" t="str">
        <f t="shared" ref="J410:J473" si="66">HYPERLINK("http://geochem.nrcan.gc.ca/cdogs/content/kwd/kwd020016_e.htm", "Fluid (lake)")</f>
        <v>Fluid (lake)</v>
      </c>
      <c r="K410" s="1" t="str">
        <f t="shared" ref="K410:K473" si="67">HYPERLINK("http://geochem.nrcan.gc.ca/cdogs/content/kwd/kwd080007_e.htm", "Untreated Water")</f>
        <v>Untreated Water</v>
      </c>
      <c r="L410">
        <v>56</v>
      </c>
      <c r="M410" t="s">
        <v>101</v>
      </c>
      <c r="N410">
        <v>65</v>
      </c>
      <c r="P410" t="s">
        <v>115</v>
      </c>
      <c r="Q410" t="s">
        <v>482</v>
      </c>
      <c r="R410" t="s">
        <v>55</v>
      </c>
    </row>
    <row r="411" spans="1:18" hidden="1" x14ac:dyDescent="0.3">
      <c r="A411" t="s">
        <v>1809</v>
      </c>
      <c r="B411" t="s">
        <v>1810</v>
      </c>
      <c r="C411" s="1" t="str">
        <f t="shared" si="64"/>
        <v>21:0843</v>
      </c>
      <c r="D411" s="1" t="str">
        <f t="shared" si="65"/>
        <v>21:0231</v>
      </c>
      <c r="E411" t="s">
        <v>1811</v>
      </c>
      <c r="F411" t="s">
        <v>1812</v>
      </c>
      <c r="H411">
        <v>57.808926</v>
      </c>
      <c r="I411">
        <v>-110.6755572</v>
      </c>
      <c r="J411" s="1" t="str">
        <f t="shared" si="66"/>
        <v>Fluid (lake)</v>
      </c>
      <c r="K411" s="1" t="str">
        <f t="shared" si="67"/>
        <v>Untreated Water</v>
      </c>
      <c r="L411">
        <v>56</v>
      </c>
      <c r="M411" t="s">
        <v>107</v>
      </c>
      <c r="N411">
        <v>66</v>
      </c>
      <c r="P411" t="s">
        <v>1006</v>
      </c>
      <c r="Q411" t="s">
        <v>236</v>
      </c>
      <c r="R411" t="s">
        <v>55</v>
      </c>
    </row>
    <row r="412" spans="1:18" hidden="1" x14ac:dyDescent="0.3">
      <c r="A412" t="s">
        <v>1813</v>
      </c>
      <c r="B412" t="s">
        <v>1814</v>
      </c>
      <c r="C412" s="1" t="str">
        <f t="shared" si="64"/>
        <v>21:0843</v>
      </c>
      <c r="D412" s="1" t="str">
        <f t="shared" si="65"/>
        <v>21:0231</v>
      </c>
      <c r="E412" t="s">
        <v>1815</v>
      </c>
      <c r="F412" t="s">
        <v>1816</v>
      </c>
      <c r="H412">
        <v>57.797446000000001</v>
      </c>
      <c r="I412">
        <v>-110.60562470000001</v>
      </c>
      <c r="J412" s="1" t="str">
        <f t="shared" si="66"/>
        <v>Fluid (lake)</v>
      </c>
      <c r="K412" s="1" t="str">
        <f t="shared" si="67"/>
        <v>Untreated Water</v>
      </c>
      <c r="L412">
        <v>56</v>
      </c>
      <c r="M412" t="s">
        <v>114</v>
      </c>
      <c r="N412">
        <v>67</v>
      </c>
      <c r="P412" t="s">
        <v>53</v>
      </c>
      <c r="Q412" t="s">
        <v>257</v>
      </c>
      <c r="R412" t="s">
        <v>55</v>
      </c>
    </row>
    <row r="413" spans="1:18" hidden="1" x14ac:dyDescent="0.3">
      <c r="A413" t="s">
        <v>1817</v>
      </c>
      <c r="B413" t="s">
        <v>1818</v>
      </c>
      <c r="C413" s="1" t="str">
        <f t="shared" si="64"/>
        <v>21:0843</v>
      </c>
      <c r="D413" s="1" t="str">
        <f t="shared" si="65"/>
        <v>21:0231</v>
      </c>
      <c r="E413" t="s">
        <v>1819</v>
      </c>
      <c r="F413" t="s">
        <v>1820</v>
      </c>
      <c r="H413">
        <v>57.801225700000003</v>
      </c>
      <c r="I413">
        <v>-110.5214075</v>
      </c>
      <c r="J413" s="1" t="str">
        <f t="shared" si="66"/>
        <v>Fluid (lake)</v>
      </c>
      <c r="K413" s="1" t="str">
        <f t="shared" si="67"/>
        <v>Untreated Water</v>
      </c>
      <c r="L413">
        <v>56</v>
      </c>
      <c r="M413" t="s">
        <v>121</v>
      </c>
      <c r="N413">
        <v>68</v>
      </c>
      <c r="P413" t="s">
        <v>188</v>
      </c>
      <c r="Q413" t="s">
        <v>257</v>
      </c>
      <c r="R413" t="s">
        <v>55</v>
      </c>
    </row>
    <row r="414" spans="1:18" hidden="1" x14ac:dyDescent="0.3">
      <c r="A414" t="s">
        <v>1821</v>
      </c>
      <c r="B414" t="s">
        <v>1822</v>
      </c>
      <c r="C414" s="1" t="str">
        <f t="shared" si="64"/>
        <v>21:0843</v>
      </c>
      <c r="D414" s="1" t="str">
        <f t="shared" si="65"/>
        <v>21:0231</v>
      </c>
      <c r="E414" t="s">
        <v>1823</v>
      </c>
      <c r="F414" t="s">
        <v>1824</v>
      </c>
      <c r="H414">
        <v>57.787005000000001</v>
      </c>
      <c r="I414">
        <v>-110.55820900000001</v>
      </c>
      <c r="J414" s="1" t="str">
        <f t="shared" si="66"/>
        <v>Fluid (lake)</v>
      </c>
      <c r="K414" s="1" t="str">
        <f t="shared" si="67"/>
        <v>Untreated Water</v>
      </c>
      <c r="L414">
        <v>56</v>
      </c>
      <c r="M414" t="s">
        <v>127</v>
      </c>
      <c r="N414">
        <v>69</v>
      </c>
      <c r="P414" t="s">
        <v>108</v>
      </c>
      <c r="Q414" t="s">
        <v>62</v>
      </c>
      <c r="R414" t="s">
        <v>55</v>
      </c>
    </row>
    <row r="415" spans="1:18" hidden="1" x14ac:dyDescent="0.3">
      <c r="A415" t="s">
        <v>1825</v>
      </c>
      <c r="B415" t="s">
        <v>1826</v>
      </c>
      <c r="C415" s="1" t="str">
        <f t="shared" si="64"/>
        <v>21:0843</v>
      </c>
      <c r="D415" s="1" t="str">
        <f t="shared" si="65"/>
        <v>21:0231</v>
      </c>
      <c r="E415" t="s">
        <v>1827</v>
      </c>
      <c r="F415" t="s">
        <v>1828</v>
      </c>
      <c r="H415">
        <v>57.774521900000003</v>
      </c>
      <c r="I415">
        <v>-110.6481062</v>
      </c>
      <c r="J415" s="1" t="str">
        <f t="shared" si="66"/>
        <v>Fluid (lake)</v>
      </c>
      <c r="K415" s="1" t="str">
        <f t="shared" si="67"/>
        <v>Untreated Water</v>
      </c>
      <c r="L415">
        <v>56</v>
      </c>
      <c r="M415" t="s">
        <v>133</v>
      </c>
      <c r="N415">
        <v>70</v>
      </c>
      <c r="P415" t="s">
        <v>140</v>
      </c>
      <c r="Q415" t="s">
        <v>248</v>
      </c>
      <c r="R415" t="s">
        <v>55</v>
      </c>
    </row>
    <row r="416" spans="1:18" hidden="1" x14ac:dyDescent="0.3">
      <c r="A416" t="s">
        <v>1829</v>
      </c>
      <c r="B416" t="s">
        <v>1830</v>
      </c>
      <c r="C416" s="1" t="str">
        <f t="shared" si="64"/>
        <v>21:0843</v>
      </c>
      <c r="D416" s="1" t="str">
        <f t="shared" si="65"/>
        <v>21:0231</v>
      </c>
      <c r="E416" t="s">
        <v>1831</v>
      </c>
      <c r="F416" t="s">
        <v>1832</v>
      </c>
      <c r="H416">
        <v>57.728931299999999</v>
      </c>
      <c r="I416">
        <v>-110.6562878</v>
      </c>
      <c r="J416" s="1" t="str">
        <f t="shared" si="66"/>
        <v>Fluid (lake)</v>
      </c>
      <c r="K416" s="1" t="str">
        <f t="shared" si="67"/>
        <v>Untreated Water</v>
      </c>
      <c r="L416">
        <v>56</v>
      </c>
      <c r="M416" t="s">
        <v>139</v>
      </c>
      <c r="N416">
        <v>71</v>
      </c>
      <c r="P416" t="s">
        <v>23</v>
      </c>
      <c r="Q416" t="s">
        <v>62</v>
      </c>
      <c r="R416" t="s">
        <v>55</v>
      </c>
    </row>
    <row r="417" spans="1:18" hidden="1" x14ac:dyDescent="0.3">
      <c r="A417" t="s">
        <v>1833</v>
      </c>
      <c r="B417" t="s">
        <v>1834</v>
      </c>
      <c r="C417" s="1" t="str">
        <f t="shared" si="64"/>
        <v>21:0843</v>
      </c>
      <c r="D417" s="1" t="str">
        <f t="shared" si="65"/>
        <v>21:0231</v>
      </c>
      <c r="E417" t="s">
        <v>1835</v>
      </c>
      <c r="F417" t="s">
        <v>1836</v>
      </c>
      <c r="H417">
        <v>57.690253800000001</v>
      </c>
      <c r="I417">
        <v>-110.66678469999999</v>
      </c>
      <c r="J417" s="1" t="str">
        <f t="shared" si="66"/>
        <v>Fluid (lake)</v>
      </c>
      <c r="K417" s="1" t="str">
        <f t="shared" si="67"/>
        <v>Untreated Water</v>
      </c>
      <c r="L417">
        <v>56</v>
      </c>
      <c r="M417" t="s">
        <v>241</v>
      </c>
      <c r="N417">
        <v>72</v>
      </c>
      <c r="P417" t="s">
        <v>1837</v>
      </c>
      <c r="Q417" t="s">
        <v>257</v>
      </c>
      <c r="R417" t="s">
        <v>55</v>
      </c>
    </row>
    <row r="418" spans="1:18" hidden="1" x14ac:dyDescent="0.3">
      <c r="A418" t="s">
        <v>1838</v>
      </c>
      <c r="B418" t="s">
        <v>1839</v>
      </c>
      <c r="C418" s="1" t="str">
        <f t="shared" si="64"/>
        <v>21:0843</v>
      </c>
      <c r="D418" s="1" t="str">
        <f t="shared" si="65"/>
        <v>21:0231</v>
      </c>
      <c r="E418" t="s">
        <v>1840</v>
      </c>
      <c r="F418" t="s">
        <v>1841</v>
      </c>
      <c r="H418">
        <v>57.662522500000001</v>
      </c>
      <c r="I418">
        <v>-110.6525742</v>
      </c>
      <c r="J418" s="1" t="str">
        <f t="shared" si="66"/>
        <v>Fluid (lake)</v>
      </c>
      <c r="K418" s="1" t="str">
        <f t="shared" si="67"/>
        <v>Untreated Water</v>
      </c>
      <c r="L418">
        <v>57</v>
      </c>
      <c r="M418" t="s">
        <v>36</v>
      </c>
      <c r="N418">
        <v>73</v>
      </c>
      <c r="P418" t="s">
        <v>1676</v>
      </c>
      <c r="Q418" t="s">
        <v>96</v>
      </c>
      <c r="R418" t="s">
        <v>55</v>
      </c>
    </row>
    <row r="419" spans="1:18" hidden="1" x14ac:dyDescent="0.3">
      <c r="A419" t="s">
        <v>1842</v>
      </c>
      <c r="B419" t="s">
        <v>1843</v>
      </c>
      <c r="C419" s="1" t="str">
        <f t="shared" si="64"/>
        <v>21:0843</v>
      </c>
      <c r="D419" s="1" t="str">
        <f t="shared" si="65"/>
        <v>21:0231</v>
      </c>
      <c r="E419" t="s">
        <v>1844</v>
      </c>
      <c r="F419" t="s">
        <v>1845</v>
      </c>
      <c r="H419">
        <v>57.6350956</v>
      </c>
      <c r="I419">
        <v>-110.6292716</v>
      </c>
      <c r="J419" s="1" t="str">
        <f t="shared" si="66"/>
        <v>Fluid (lake)</v>
      </c>
      <c r="K419" s="1" t="str">
        <f t="shared" si="67"/>
        <v>Untreated Water</v>
      </c>
      <c r="L419">
        <v>57</v>
      </c>
      <c r="M419" t="s">
        <v>44</v>
      </c>
      <c r="N419">
        <v>74</v>
      </c>
      <c r="P419" t="s">
        <v>1846</v>
      </c>
      <c r="Q419" t="s">
        <v>24</v>
      </c>
      <c r="R419" t="s">
        <v>55</v>
      </c>
    </row>
    <row r="420" spans="1:18" hidden="1" x14ac:dyDescent="0.3">
      <c r="A420" t="s">
        <v>1847</v>
      </c>
      <c r="B420" t="s">
        <v>1848</v>
      </c>
      <c r="C420" s="1" t="str">
        <f t="shared" si="64"/>
        <v>21:0843</v>
      </c>
      <c r="D420" s="1" t="str">
        <f t="shared" si="65"/>
        <v>21:0231</v>
      </c>
      <c r="E420" t="s">
        <v>1849</v>
      </c>
      <c r="F420" t="s">
        <v>1850</v>
      </c>
      <c r="H420">
        <v>57.642561399999998</v>
      </c>
      <c r="I420">
        <v>-110.60302969999999</v>
      </c>
      <c r="J420" s="1" t="str">
        <f t="shared" si="66"/>
        <v>Fluid (lake)</v>
      </c>
      <c r="K420" s="1" t="str">
        <f t="shared" si="67"/>
        <v>Untreated Water</v>
      </c>
      <c r="L420">
        <v>57</v>
      </c>
      <c r="M420" t="s">
        <v>52</v>
      </c>
      <c r="N420">
        <v>75</v>
      </c>
      <c r="P420" t="s">
        <v>1851</v>
      </c>
      <c r="Q420" t="s">
        <v>46</v>
      </c>
      <c r="R420" t="s">
        <v>55</v>
      </c>
    </row>
    <row r="421" spans="1:18" hidden="1" x14ac:dyDescent="0.3">
      <c r="A421" t="s">
        <v>1852</v>
      </c>
      <c r="B421" t="s">
        <v>1853</v>
      </c>
      <c r="C421" s="1" t="str">
        <f t="shared" si="64"/>
        <v>21:0843</v>
      </c>
      <c r="D421" s="1" t="str">
        <f t="shared" si="65"/>
        <v>21:0231</v>
      </c>
      <c r="E421" t="s">
        <v>1854</v>
      </c>
      <c r="F421" t="s">
        <v>1855</v>
      </c>
      <c r="H421">
        <v>57.658142300000002</v>
      </c>
      <c r="I421">
        <v>-110.5383214</v>
      </c>
      <c r="J421" s="1" t="str">
        <f t="shared" si="66"/>
        <v>Fluid (lake)</v>
      </c>
      <c r="K421" s="1" t="str">
        <f t="shared" si="67"/>
        <v>Untreated Water</v>
      </c>
      <c r="L421">
        <v>57</v>
      </c>
      <c r="M421" t="s">
        <v>22</v>
      </c>
      <c r="N421">
        <v>76</v>
      </c>
      <c r="P421" t="s">
        <v>1856</v>
      </c>
      <c r="Q421" t="s">
        <v>46</v>
      </c>
      <c r="R421" t="s">
        <v>55</v>
      </c>
    </row>
    <row r="422" spans="1:18" hidden="1" x14ac:dyDescent="0.3">
      <c r="A422" t="s">
        <v>1857</v>
      </c>
      <c r="B422" t="s">
        <v>1858</v>
      </c>
      <c r="C422" s="1" t="str">
        <f t="shared" si="64"/>
        <v>21:0843</v>
      </c>
      <c r="D422" s="1" t="str">
        <f t="shared" si="65"/>
        <v>21:0231</v>
      </c>
      <c r="E422" t="s">
        <v>1854</v>
      </c>
      <c r="F422" t="s">
        <v>1859</v>
      </c>
      <c r="H422">
        <v>57.658142300000002</v>
      </c>
      <c r="I422">
        <v>-110.5383214</v>
      </c>
      <c r="J422" s="1" t="str">
        <f t="shared" si="66"/>
        <v>Fluid (lake)</v>
      </c>
      <c r="K422" s="1" t="str">
        <f t="shared" si="67"/>
        <v>Untreated Water</v>
      </c>
      <c r="L422">
        <v>57</v>
      </c>
      <c r="M422" t="s">
        <v>29</v>
      </c>
      <c r="N422">
        <v>77</v>
      </c>
      <c r="P422" t="s">
        <v>1856</v>
      </c>
      <c r="Q422" t="s">
        <v>96</v>
      </c>
      <c r="R422" t="s">
        <v>55</v>
      </c>
    </row>
    <row r="423" spans="1:18" hidden="1" x14ac:dyDescent="0.3">
      <c r="A423" t="s">
        <v>1860</v>
      </c>
      <c r="B423" t="s">
        <v>1861</v>
      </c>
      <c r="C423" s="1" t="str">
        <f t="shared" si="64"/>
        <v>21:0843</v>
      </c>
      <c r="D423" s="1" t="str">
        <f t="shared" si="65"/>
        <v>21:0231</v>
      </c>
      <c r="E423" t="s">
        <v>1862</v>
      </c>
      <c r="F423" t="s">
        <v>1863</v>
      </c>
      <c r="H423">
        <v>57.626735099999998</v>
      </c>
      <c r="I423">
        <v>-110.5372127</v>
      </c>
      <c r="J423" s="1" t="str">
        <f t="shared" si="66"/>
        <v>Fluid (lake)</v>
      </c>
      <c r="K423" s="1" t="str">
        <f t="shared" si="67"/>
        <v>Untreated Water</v>
      </c>
      <c r="L423">
        <v>57</v>
      </c>
      <c r="M423" t="s">
        <v>60</v>
      </c>
      <c r="N423">
        <v>78</v>
      </c>
      <c r="P423" t="s">
        <v>167</v>
      </c>
      <c r="Q423" t="s">
        <v>146</v>
      </c>
      <c r="R423" t="s">
        <v>55</v>
      </c>
    </row>
    <row r="424" spans="1:18" hidden="1" x14ac:dyDescent="0.3">
      <c r="A424" t="s">
        <v>1864</v>
      </c>
      <c r="B424" t="s">
        <v>1865</v>
      </c>
      <c r="C424" s="1" t="str">
        <f t="shared" si="64"/>
        <v>21:0843</v>
      </c>
      <c r="D424" s="1" t="str">
        <f t="shared" si="65"/>
        <v>21:0231</v>
      </c>
      <c r="E424" t="s">
        <v>1866</v>
      </c>
      <c r="F424" t="s">
        <v>1867</v>
      </c>
      <c r="H424">
        <v>57.994469700000003</v>
      </c>
      <c r="I424">
        <v>-110.0839003</v>
      </c>
      <c r="J424" s="1" t="str">
        <f t="shared" si="66"/>
        <v>Fluid (lake)</v>
      </c>
      <c r="K424" s="1" t="str">
        <f t="shared" si="67"/>
        <v>Untreated Water</v>
      </c>
      <c r="L424">
        <v>57</v>
      </c>
      <c r="M424" t="s">
        <v>67</v>
      </c>
      <c r="N424">
        <v>79</v>
      </c>
      <c r="P424" t="s">
        <v>267</v>
      </c>
      <c r="Q424" t="s">
        <v>1143</v>
      </c>
      <c r="R424" t="s">
        <v>55</v>
      </c>
    </row>
    <row r="425" spans="1:18" hidden="1" x14ac:dyDescent="0.3">
      <c r="A425" t="s">
        <v>1868</v>
      </c>
      <c r="B425" t="s">
        <v>1869</v>
      </c>
      <c r="C425" s="1" t="str">
        <f t="shared" si="64"/>
        <v>21:0843</v>
      </c>
      <c r="D425" s="1" t="str">
        <f t="shared" si="65"/>
        <v>21:0231</v>
      </c>
      <c r="E425" t="s">
        <v>1870</v>
      </c>
      <c r="F425" t="s">
        <v>1871</v>
      </c>
      <c r="H425">
        <v>57.973222399999997</v>
      </c>
      <c r="I425">
        <v>-110.06860020000001</v>
      </c>
      <c r="J425" s="1" t="str">
        <f t="shared" si="66"/>
        <v>Fluid (lake)</v>
      </c>
      <c r="K425" s="1" t="str">
        <f t="shared" si="67"/>
        <v>Untreated Water</v>
      </c>
      <c r="L425">
        <v>57</v>
      </c>
      <c r="M425" t="s">
        <v>74</v>
      </c>
      <c r="N425">
        <v>80</v>
      </c>
      <c r="P425" t="s">
        <v>319</v>
      </c>
      <c r="Q425" t="s">
        <v>579</v>
      </c>
      <c r="R425" t="s">
        <v>55</v>
      </c>
    </row>
    <row r="426" spans="1:18" hidden="1" x14ac:dyDescent="0.3">
      <c r="A426" t="s">
        <v>1872</v>
      </c>
      <c r="B426" t="s">
        <v>1873</v>
      </c>
      <c r="C426" s="1" t="str">
        <f t="shared" si="64"/>
        <v>21:0843</v>
      </c>
      <c r="D426" s="1" t="str">
        <f t="shared" si="65"/>
        <v>21:0231</v>
      </c>
      <c r="E426" t="s">
        <v>1874</v>
      </c>
      <c r="F426" t="s">
        <v>1875</v>
      </c>
      <c r="H426">
        <v>57.935330700000002</v>
      </c>
      <c r="I426">
        <v>-110.0488411</v>
      </c>
      <c r="J426" s="1" t="str">
        <f t="shared" si="66"/>
        <v>Fluid (lake)</v>
      </c>
      <c r="K426" s="1" t="str">
        <f t="shared" si="67"/>
        <v>Untreated Water</v>
      </c>
      <c r="L426">
        <v>57</v>
      </c>
      <c r="M426" t="s">
        <v>81</v>
      </c>
      <c r="N426">
        <v>81</v>
      </c>
      <c r="P426" t="s">
        <v>356</v>
      </c>
      <c r="Q426" t="s">
        <v>603</v>
      </c>
      <c r="R426" t="s">
        <v>285</v>
      </c>
    </row>
    <row r="427" spans="1:18" hidden="1" x14ac:dyDescent="0.3">
      <c r="A427" t="s">
        <v>1876</v>
      </c>
      <c r="B427" t="s">
        <v>1877</v>
      </c>
      <c r="C427" s="1" t="str">
        <f t="shared" si="64"/>
        <v>21:0843</v>
      </c>
      <c r="D427" s="1" t="str">
        <f t="shared" si="65"/>
        <v>21:0231</v>
      </c>
      <c r="E427" t="s">
        <v>1878</v>
      </c>
      <c r="F427" t="s">
        <v>1879</v>
      </c>
      <c r="H427">
        <v>57.9397704</v>
      </c>
      <c r="I427">
        <v>-110.09346669999999</v>
      </c>
      <c r="J427" s="1" t="str">
        <f t="shared" si="66"/>
        <v>Fluid (lake)</v>
      </c>
      <c r="K427" s="1" t="str">
        <f t="shared" si="67"/>
        <v>Untreated Water</v>
      </c>
      <c r="L427">
        <v>57</v>
      </c>
      <c r="M427" t="s">
        <v>95</v>
      </c>
      <c r="N427">
        <v>82</v>
      </c>
      <c r="P427" t="s">
        <v>356</v>
      </c>
      <c r="Q427" t="s">
        <v>54</v>
      </c>
      <c r="R427" t="s">
        <v>55</v>
      </c>
    </row>
    <row r="428" spans="1:18" hidden="1" x14ac:dyDescent="0.3">
      <c r="A428" t="s">
        <v>1880</v>
      </c>
      <c r="B428" t="s">
        <v>1881</v>
      </c>
      <c r="C428" s="1" t="str">
        <f t="shared" si="64"/>
        <v>21:0843</v>
      </c>
      <c r="D428" s="1" t="str">
        <f t="shared" si="65"/>
        <v>21:0231</v>
      </c>
      <c r="E428" t="s">
        <v>1882</v>
      </c>
      <c r="F428" t="s">
        <v>1883</v>
      </c>
      <c r="H428">
        <v>57.973220699999999</v>
      </c>
      <c r="I428">
        <v>-110.12415439999999</v>
      </c>
      <c r="J428" s="1" t="str">
        <f t="shared" si="66"/>
        <v>Fluid (lake)</v>
      </c>
      <c r="K428" s="1" t="str">
        <f t="shared" si="67"/>
        <v>Untreated Water</v>
      </c>
      <c r="L428">
        <v>57</v>
      </c>
      <c r="M428" t="s">
        <v>101</v>
      </c>
      <c r="N428">
        <v>83</v>
      </c>
      <c r="P428" t="s">
        <v>256</v>
      </c>
      <c r="Q428" t="s">
        <v>548</v>
      </c>
      <c r="R428" t="s">
        <v>55</v>
      </c>
    </row>
    <row r="429" spans="1:18" hidden="1" x14ac:dyDescent="0.3">
      <c r="A429" t="s">
        <v>1884</v>
      </c>
      <c r="B429" t="s">
        <v>1885</v>
      </c>
      <c r="C429" s="1" t="str">
        <f t="shared" si="64"/>
        <v>21:0843</v>
      </c>
      <c r="D429" s="1" t="str">
        <f t="shared" si="65"/>
        <v>21:0231</v>
      </c>
      <c r="E429" t="s">
        <v>1886</v>
      </c>
      <c r="F429" t="s">
        <v>1887</v>
      </c>
      <c r="H429">
        <v>57.967728000000001</v>
      </c>
      <c r="I429">
        <v>-110.17195649999999</v>
      </c>
      <c r="J429" s="1" t="str">
        <f t="shared" si="66"/>
        <v>Fluid (lake)</v>
      </c>
      <c r="K429" s="1" t="str">
        <f t="shared" si="67"/>
        <v>Untreated Water</v>
      </c>
      <c r="L429">
        <v>57</v>
      </c>
      <c r="M429" t="s">
        <v>107</v>
      </c>
      <c r="N429">
        <v>84</v>
      </c>
      <c r="P429" t="s">
        <v>465</v>
      </c>
      <c r="Q429" t="s">
        <v>1319</v>
      </c>
      <c r="R429" t="s">
        <v>285</v>
      </c>
    </row>
    <row r="430" spans="1:18" hidden="1" x14ac:dyDescent="0.3">
      <c r="A430" t="s">
        <v>1888</v>
      </c>
      <c r="B430" t="s">
        <v>1889</v>
      </c>
      <c r="C430" s="1" t="str">
        <f t="shared" si="64"/>
        <v>21:0843</v>
      </c>
      <c r="D430" s="1" t="str">
        <f t="shared" si="65"/>
        <v>21:0231</v>
      </c>
      <c r="E430" t="s">
        <v>1890</v>
      </c>
      <c r="F430" t="s">
        <v>1891</v>
      </c>
      <c r="H430">
        <v>57.990243399999997</v>
      </c>
      <c r="I430">
        <v>-110.2271538</v>
      </c>
      <c r="J430" s="1" t="str">
        <f t="shared" si="66"/>
        <v>Fluid (lake)</v>
      </c>
      <c r="K430" s="1" t="str">
        <f t="shared" si="67"/>
        <v>Untreated Water</v>
      </c>
      <c r="L430">
        <v>57</v>
      </c>
      <c r="M430" t="s">
        <v>114</v>
      </c>
      <c r="N430">
        <v>85</v>
      </c>
      <c r="P430" t="s">
        <v>465</v>
      </c>
      <c r="Q430" t="s">
        <v>517</v>
      </c>
      <c r="R430" t="s">
        <v>55</v>
      </c>
    </row>
    <row r="431" spans="1:18" hidden="1" x14ac:dyDescent="0.3">
      <c r="A431" t="s">
        <v>1892</v>
      </c>
      <c r="B431" t="s">
        <v>1893</v>
      </c>
      <c r="C431" s="1" t="str">
        <f t="shared" si="64"/>
        <v>21:0843</v>
      </c>
      <c r="D431" s="1" t="str">
        <f t="shared" si="65"/>
        <v>21:0231</v>
      </c>
      <c r="E431" t="s">
        <v>1894</v>
      </c>
      <c r="F431" t="s">
        <v>1895</v>
      </c>
      <c r="H431">
        <v>57.996401599999999</v>
      </c>
      <c r="I431">
        <v>-110.1804826</v>
      </c>
      <c r="J431" s="1" t="str">
        <f t="shared" si="66"/>
        <v>Fluid (lake)</v>
      </c>
      <c r="K431" s="1" t="str">
        <f t="shared" si="67"/>
        <v>Untreated Water</v>
      </c>
      <c r="L431">
        <v>57</v>
      </c>
      <c r="M431" t="s">
        <v>121</v>
      </c>
      <c r="N431">
        <v>86</v>
      </c>
      <c r="P431" t="s">
        <v>1896</v>
      </c>
      <c r="Q431" t="s">
        <v>1247</v>
      </c>
      <c r="R431" t="s">
        <v>55</v>
      </c>
    </row>
    <row r="432" spans="1:18" hidden="1" x14ac:dyDescent="0.3">
      <c r="A432" t="s">
        <v>1897</v>
      </c>
      <c r="B432" t="s">
        <v>1898</v>
      </c>
      <c r="C432" s="1" t="str">
        <f t="shared" si="64"/>
        <v>21:0843</v>
      </c>
      <c r="D432" s="1" t="str">
        <f t="shared" si="65"/>
        <v>21:0231</v>
      </c>
      <c r="E432" t="s">
        <v>1899</v>
      </c>
      <c r="F432" t="s">
        <v>1900</v>
      </c>
      <c r="H432">
        <v>57.5922719</v>
      </c>
      <c r="I432">
        <v>-110.3346126</v>
      </c>
      <c r="J432" s="1" t="str">
        <f t="shared" si="66"/>
        <v>Fluid (lake)</v>
      </c>
      <c r="K432" s="1" t="str">
        <f t="shared" si="67"/>
        <v>Untreated Water</v>
      </c>
      <c r="L432">
        <v>58</v>
      </c>
      <c r="M432" t="s">
        <v>36</v>
      </c>
      <c r="N432">
        <v>87</v>
      </c>
      <c r="P432" t="s">
        <v>1896</v>
      </c>
      <c r="Q432" t="s">
        <v>1901</v>
      </c>
      <c r="R432" t="s">
        <v>55</v>
      </c>
    </row>
    <row r="433" spans="1:18" hidden="1" x14ac:dyDescent="0.3">
      <c r="A433" t="s">
        <v>1902</v>
      </c>
      <c r="B433" t="s">
        <v>1903</v>
      </c>
      <c r="C433" s="1" t="str">
        <f t="shared" si="64"/>
        <v>21:0843</v>
      </c>
      <c r="D433" s="1" t="str">
        <f t="shared" si="65"/>
        <v>21:0231</v>
      </c>
      <c r="E433" t="s">
        <v>1904</v>
      </c>
      <c r="F433" t="s">
        <v>1905</v>
      </c>
      <c r="H433">
        <v>57.566289599999998</v>
      </c>
      <c r="I433">
        <v>-110.30223839999999</v>
      </c>
      <c r="J433" s="1" t="str">
        <f t="shared" si="66"/>
        <v>Fluid (lake)</v>
      </c>
      <c r="K433" s="1" t="str">
        <f t="shared" si="67"/>
        <v>Untreated Water</v>
      </c>
      <c r="L433">
        <v>58</v>
      </c>
      <c r="M433" t="s">
        <v>44</v>
      </c>
      <c r="N433">
        <v>88</v>
      </c>
      <c r="P433" t="s">
        <v>1896</v>
      </c>
      <c r="Q433" t="s">
        <v>1901</v>
      </c>
      <c r="R433" t="s">
        <v>55</v>
      </c>
    </row>
    <row r="434" spans="1:18" hidden="1" x14ac:dyDescent="0.3">
      <c r="A434" t="s">
        <v>1906</v>
      </c>
      <c r="B434" t="s">
        <v>1907</v>
      </c>
      <c r="C434" s="1" t="str">
        <f t="shared" si="64"/>
        <v>21:0843</v>
      </c>
      <c r="D434" s="1" t="str">
        <f t="shared" si="65"/>
        <v>21:0231</v>
      </c>
      <c r="E434" t="s">
        <v>1908</v>
      </c>
      <c r="F434" t="s">
        <v>1909</v>
      </c>
      <c r="H434">
        <v>57.560863599999998</v>
      </c>
      <c r="I434">
        <v>-110.27974469999999</v>
      </c>
      <c r="J434" s="1" t="str">
        <f t="shared" si="66"/>
        <v>Fluid (lake)</v>
      </c>
      <c r="K434" s="1" t="str">
        <f t="shared" si="67"/>
        <v>Untreated Water</v>
      </c>
      <c r="L434">
        <v>58</v>
      </c>
      <c r="M434" t="s">
        <v>52</v>
      </c>
      <c r="N434">
        <v>89</v>
      </c>
      <c r="P434" t="s">
        <v>1896</v>
      </c>
      <c r="Q434" t="s">
        <v>1626</v>
      </c>
      <c r="R434" t="s">
        <v>55</v>
      </c>
    </row>
    <row r="435" spans="1:18" hidden="1" x14ac:dyDescent="0.3">
      <c r="A435" t="s">
        <v>1910</v>
      </c>
      <c r="B435" t="s">
        <v>1911</v>
      </c>
      <c r="C435" s="1" t="str">
        <f t="shared" si="64"/>
        <v>21:0843</v>
      </c>
      <c r="D435" s="1" t="str">
        <f t="shared" si="65"/>
        <v>21:0231</v>
      </c>
      <c r="E435" t="s">
        <v>1912</v>
      </c>
      <c r="F435" t="s">
        <v>1913</v>
      </c>
      <c r="H435">
        <v>57.554775900000003</v>
      </c>
      <c r="I435">
        <v>-110.3429</v>
      </c>
      <c r="J435" s="1" t="str">
        <f t="shared" si="66"/>
        <v>Fluid (lake)</v>
      </c>
      <c r="K435" s="1" t="str">
        <f t="shared" si="67"/>
        <v>Untreated Water</v>
      </c>
      <c r="L435">
        <v>58</v>
      </c>
      <c r="M435" t="s">
        <v>22</v>
      </c>
      <c r="N435">
        <v>90</v>
      </c>
      <c r="P435" t="s">
        <v>1610</v>
      </c>
      <c r="Q435" t="s">
        <v>1065</v>
      </c>
      <c r="R435" t="s">
        <v>55</v>
      </c>
    </row>
    <row r="436" spans="1:18" hidden="1" x14ac:dyDescent="0.3">
      <c r="A436" t="s">
        <v>1914</v>
      </c>
      <c r="B436" t="s">
        <v>1915</v>
      </c>
      <c r="C436" s="1" t="str">
        <f t="shared" si="64"/>
        <v>21:0843</v>
      </c>
      <c r="D436" s="1" t="str">
        <f t="shared" si="65"/>
        <v>21:0231</v>
      </c>
      <c r="E436" t="s">
        <v>1912</v>
      </c>
      <c r="F436" t="s">
        <v>1916</v>
      </c>
      <c r="H436">
        <v>57.554775900000003</v>
      </c>
      <c r="I436">
        <v>-110.3429</v>
      </c>
      <c r="J436" s="1" t="str">
        <f t="shared" si="66"/>
        <v>Fluid (lake)</v>
      </c>
      <c r="K436" s="1" t="str">
        <f t="shared" si="67"/>
        <v>Untreated Water</v>
      </c>
      <c r="L436">
        <v>58</v>
      </c>
      <c r="M436" t="s">
        <v>29</v>
      </c>
      <c r="N436">
        <v>91</v>
      </c>
      <c r="P436" t="s">
        <v>1896</v>
      </c>
      <c r="Q436" t="s">
        <v>1194</v>
      </c>
      <c r="R436" t="s">
        <v>55</v>
      </c>
    </row>
    <row r="437" spans="1:18" hidden="1" x14ac:dyDescent="0.3">
      <c r="A437" t="s">
        <v>1917</v>
      </c>
      <c r="B437" t="s">
        <v>1918</v>
      </c>
      <c r="C437" s="1" t="str">
        <f t="shared" si="64"/>
        <v>21:0843</v>
      </c>
      <c r="D437" s="1" t="str">
        <f t="shared" si="65"/>
        <v>21:0231</v>
      </c>
      <c r="E437" t="s">
        <v>1919</v>
      </c>
      <c r="F437" t="s">
        <v>1920</v>
      </c>
      <c r="H437">
        <v>57.526190100000001</v>
      </c>
      <c r="I437">
        <v>-110.2957906</v>
      </c>
      <c r="J437" s="1" t="str">
        <f t="shared" si="66"/>
        <v>Fluid (lake)</v>
      </c>
      <c r="K437" s="1" t="str">
        <f t="shared" si="67"/>
        <v>Untreated Water</v>
      </c>
      <c r="L437">
        <v>58</v>
      </c>
      <c r="M437" t="s">
        <v>60</v>
      </c>
      <c r="N437">
        <v>92</v>
      </c>
      <c r="P437" t="s">
        <v>1896</v>
      </c>
      <c r="Q437" t="s">
        <v>603</v>
      </c>
      <c r="R437" t="s">
        <v>285</v>
      </c>
    </row>
    <row r="438" spans="1:18" hidden="1" x14ac:dyDescent="0.3">
      <c r="A438" t="s">
        <v>1921</v>
      </c>
      <c r="B438" t="s">
        <v>1922</v>
      </c>
      <c r="C438" s="1" t="str">
        <f t="shared" si="64"/>
        <v>21:0843</v>
      </c>
      <c r="D438" s="1" t="str">
        <f t="shared" si="65"/>
        <v>21:0231</v>
      </c>
      <c r="E438" t="s">
        <v>1923</v>
      </c>
      <c r="F438" t="s">
        <v>1924</v>
      </c>
      <c r="H438">
        <v>57.531320899999997</v>
      </c>
      <c r="I438">
        <v>-110.4315028</v>
      </c>
      <c r="J438" s="1" t="str">
        <f t="shared" si="66"/>
        <v>Fluid (lake)</v>
      </c>
      <c r="K438" s="1" t="str">
        <f t="shared" si="67"/>
        <v>Untreated Water</v>
      </c>
      <c r="L438">
        <v>58</v>
      </c>
      <c r="M438" t="s">
        <v>67</v>
      </c>
      <c r="N438">
        <v>93</v>
      </c>
      <c r="P438" t="s">
        <v>1896</v>
      </c>
      <c r="Q438" t="s">
        <v>1238</v>
      </c>
      <c r="R438" t="s">
        <v>55</v>
      </c>
    </row>
    <row r="439" spans="1:18" hidden="1" x14ac:dyDescent="0.3">
      <c r="A439" t="s">
        <v>1925</v>
      </c>
      <c r="B439" t="s">
        <v>1926</v>
      </c>
      <c r="C439" s="1" t="str">
        <f t="shared" si="64"/>
        <v>21:0843</v>
      </c>
      <c r="D439" s="1" t="str">
        <f t="shared" si="65"/>
        <v>21:0231</v>
      </c>
      <c r="E439" t="s">
        <v>1927</v>
      </c>
      <c r="F439" t="s">
        <v>1928</v>
      </c>
      <c r="H439">
        <v>57.464585200000002</v>
      </c>
      <c r="I439">
        <v>-110.44917700000001</v>
      </c>
      <c r="J439" s="1" t="str">
        <f t="shared" si="66"/>
        <v>Fluid (lake)</v>
      </c>
      <c r="K439" s="1" t="str">
        <f t="shared" si="67"/>
        <v>Untreated Water</v>
      </c>
      <c r="L439">
        <v>58</v>
      </c>
      <c r="M439" t="s">
        <v>74</v>
      </c>
      <c r="N439">
        <v>94</v>
      </c>
      <c r="P439" t="s">
        <v>210</v>
      </c>
      <c r="Q439" t="s">
        <v>257</v>
      </c>
      <c r="R439" t="s">
        <v>55</v>
      </c>
    </row>
    <row r="440" spans="1:18" hidden="1" x14ac:dyDescent="0.3">
      <c r="A440" t="s">
        <v>1929</v>
      </c>
      <c r="B440" t="s">
        <v>1930</v>
      </c>
      <c r="C440" s="1" t="str">
        <f t="shared" si="64"/>
        <v>21:0843</v>
      </c>
      <c r="D440" s="1" t="str">
        <f t="shared" si="65"/>
        <v>21:0231</v>
      </c>
      <c r="E440" t="s">
        <v>1931</v>
      </c>
      <c r="F440" t="s">
        <v>1932</v>
      </c>
      <c r="H440">
        <v>57.4839372</v>
      </c>
      <c r="I440">
        <v>-110.4883154</v>
      </c>
      <c r="J440" s="1" t="str">
        <f t="shared" si="66"/>
        <v>Fluid (lake)</v>
      </c>
      <c r="K440" s="1" t="str">
        <f t="shared" si="67"/>
        <v>Untreated Water</v>
      </c>
      <c r="L440">
        <v>58</v>
      </c>
      <c r="M440" t="s">
        <v>81</v>
      </c>
      <c r="N440">
        <v>95</v>
      </c>
      <c r="P440" t="s">
        <v>1610</v>
      </c>
      <c r="Q440" t="s">
        <v>531</v>
      </c>
      <c r="R440" t="s">
        <v>55</v>
      </c>
    </row>
    <row r="441" spans="1:18" hidden="1" x14ac:dyDescent="0.3">
      <c r="A441" t="s">
        <v>1933</v>
      </c>
      <c r="B441" t="s">
        <v>1934</v>
      </c>
      <c r="C441" s="1" t="str">
        <f t="shared" si="64"/>
        <v>21:0843</v>
      </c>
      <c r="D441" s="1" t="str">
        <f t="shared" si="65"/>
        <v>21:0231</v>
      </c>
      <c r="E441" t="s">
        <v>1935</v>
      </c>
      <c r="F441" t="s">
        <v>1936</v>
      </c>
      <c r="H441">
        <v>57.469775800000001</v>
      </c>
      <c r="I441">
        <v>-110.5098212</v>
      </c>
      <c r="J441" s="1" t="str">
        <f t="shared" si="66"/>
        <v>Fluid (lake)</v>
      </c>
      <c r="K441" s="1" t="str">
        <f t="shared" si="67"/>
        <v>Untreated Water</v>
      </c>
      <c r="L441">
        <v>58</v>
      </c>
      <c r="M441" t="s">
        <v>95</v>
      </c>
      <c r="N441">
        <v>96</v>
      </c>
      <c r="P441" t="s">
        <v>1896</v>
      </c>
      <c r="Q441" t="s">
        <v>603</v>
      </c>
      <c r="R441" t="s">
        <v>55</v>
      </c>
    </row>
    <row r="442" spans="1:18" hidden="1" x14ac:dyDescent="0.3">
      <c r="A442" t="s">
        <v>1937</v>
      </c>
      <c r="B442" t="s">
        <v>1938</v>
      </c>
      <c r="C442" s="1" t="str">
        <f t="shared" si="64"/>
        <v>21:0843</v>
      </c>
      <c r="D442" s="1" t="str">
        <f t="shared" si="65"/>
        <v>21:0231</v>
      </c>
      <c r="E442" t="s">
        <v>1939</v>
      </c>
      <c r="F442" t="s">
        <v>1940</v>
      </c>
      <c r="H442">
        <v>57.5050892</v>
      </c>
      <c r="I442">
        <v>-110.58294480000001</v>
      </c>
      <c r="J442" s="1" t="str">
        <f t="shared" si="66"/>
        <v>Fluid (lake)</v>
      </c>
      <c r="K442" s="1" t="str">
        <f t="shared" si="67"/>
        <v>Untreated Water</v>
      </c>
      <c r="L442">
        <v>58</v>
      </c>
      <c r="M442" t="s">
        <v>101</v>
      </c>
      <c r="N442">
        <v>97</v>
      </c>
      <c r="P442" t="s">
        <v>414</v>
      </c>
      <c r="Q442" t="s">
        <v>248</v>
      </c>
      <c r="R442" t="s">
        <v>55</v>
      </c>
    </row>
    <row r="443" spans="1:18" hidden="1" x14ac:dyDescent="0.3">
      <c r="A443" t="s">
        <v>1941</v>
      </c>
      <c r="B443" t="s">
        <v>1942</v>
      </c>
      <c r="C443" s="1" t="str">
        <f t="shared" si="64"/>
        <v>21:0843</v>
      </c>
      <c r="D443" s="1" t="str">
        <f t="shared" si="65"/>
        <v>21:0231</v>
      </c>
      <c r="E443" t="s">
        <v>1943</v>
      </c>
      <c r="F443" t="s">
        <v>1944</v>
      </c>
      <c r="H443">
        <v>57.4968279</v>
      </c>
      <c r="I443">
        <v>-110.69734680000001</v>
      </c>
      <c r="J443" s="1" t="str">
        <f t="shared" si="66"/>
        <v>Fluid (lake)</v>
      </c>
      <c r="K443" s="1" t="str">
        <f t="shared" si="67"/>
        <v>Untreated Water</v>
      </c>
      <c r="L443">
        <v>58</v>
      </c>
      <c r="M443" t="s">
        <v>107</v>
      </c>
      <c r="N443">
        <v>98</v>
      </c>
      <c r="P443" t="s">
        <v>537</v>
      </c>
      <c r="Q443" t="s">
        <v>24</v>
      </c>
      <c r="R443" t="s">
        <v>55</v>
      </c>
    </row>
    <row r="444" spans="1:18" hidden="1" x14ac:dyDescent="0.3">
      <c r="A444" t="s">
        <v>1945</v>
      </c>
      <c r="B444" t="s">
        <v>1946</v>
      </c>
      <c r="C444" s="1" t="str">
        <f t="shared" si="64"/>
        <v>21:0843</v>
      </c>
      <c r="D444" s="1" t="str">
        <f t="shared" si="65"/>
        <v>21:0231</v>
      </c>
      <c r="E444" t="s">
        <v>1947</v>
      </c>
      <c r="F444" t="s">
        <v>1948</v>
      </c>
      <c r="H444">
        <v>57.534437599999997</v>
      </c>
      <c r="I444">
        <v>-110.72447579999999</v>
      </c>
      <c r="J444" s="1" t="str">
        <f t="shared" si="66"/>
        <v>Fluid (lake)</v>
      </c>
      <c r="K444" s="1" t="str">
        <f t="shared" si="67"/>
        <v>Untreated Water</v>
      </c>
      <c r="L444">
        <v>58</v>
      </c>
      <c r="M444" t="s">
        <v>114</v>
      </c>
      <c r="N444">
        <v>99</v>
      </c>
      <c r="P444" t="s">
        <v>1949</v>
      </c>
      <c r="Q444" t="s">
        <v>24</v>
      </c>
      <c r="R444" t="s">
        <v>55</v>
      </c>
    </row>
    <row r="445" spans="1:18" hidden="1" x14ac:dyDescent="0.3">
      <c r="A445" t="s">
        <v>1950</v>
      </c>
      <c r="B445" t="s">
        <v>1951</v>
      </c>
      <c r="C445" s="1" t="str">
        <f t="shared" si="64"/>
        <v>21:0843</v>
      </c>
      <c r="D445" s="1" t="str">
        <f t="shared" si="65"/>
        <v>21:0231</v>
      </c>
      <c r="E445" t="s">
        <v>1952</v>
      </c>
      <c r="F445" t="s">
        <v>1953</v>
      </c>
      <c r="H445">
        <v>57.552650499999999</v>
      </c>
      <c r="I445">
        <v>-110.7623868</v>
      </c>
      <c r="J445" s="1" t="str">
        <f t="shared" si="66"/>
        <v>Fluid (lake)</v>
      </c>
      <c r="K445" s="1" t="str">
        <f t="shared" si="67"/>
        <v>Untreated Water</v>
      </c>
      <c r="L445">
        <v>58</v>
      </c>
      <c r="M445" t="s">
        <v>121</v>
      </c>
      <c r="N445">
        <v>100</v>
      </c>
      <c r="P445" t="s">
        <v>61</v>
      </c>
      <c r="Q445" t="s">
        <v>46</v>
      </c>
      <c r="R445" t="s">
        <v>55</v>
      </c>
    </row>
    <row r="446" spans="1:18" hidden="1" x14ac:dyDescent="0.3">
      <c r="A446" t="s">
        <v>1954</v>
      </c>
      <c r="B446" t="s">
        <v>1955</v>
      </c>
      <c r="C446" s="1" t="str">
        <f t="shared" si="64"/>
        <v>21:0843</v>
      </c>
      <c r="D446" s="1" t="str">
        <f t="shared" si="65"/>
        <v>21:0231</v>
      </c>
      <c r="E446" t="s">
        <v>1956</v>
      </c>
      <c r="F446" t="s">
        <v>1957</v>
      </c>
      <c r="H446">
        <v>57.507415600000002</v>
      </c>
      <c r="I446">
        <v>-110.83678279999999</v>
      </c>
      <c r="J446" s="1" t="str">
        <f t="shared" si="66"/>
        <v>Fluid (lake)</v>
      </c>
      <c r="K446" s="1" t="str">
        <f t="shared" si="67"/>
        <v>Untreated Water</v>
      </c>
      <c r="L446">
        <v>58</v>
      </c>
      <c r="M446" t="s">
        <v>127</v>
      </c>
      <c r="N446">
        <v>101</v>
      </c>
      <c r="P446" t="s">
        <v>558</v>
      </c>
      <c r="Q446" t="s">
        <v>24</v>
      </c>
      <c r="R446" t="s">
        <v>55</v>
      </c>
    </row>
    <row r="447" spans="1:18" hidden="1" x14ac:dyDescent="0.3">
      <c r="A447" t="s">
        <v>1958</v>
      </c>
      <c r="B447" t="s">
        <v>1959</v>
      </c>
      <c r="C447" s="1" t="str">
        <f t="shared" si="64"/>
        <v>21:0843</v>
      </c>
      <c r="D447" s="1" t="str">
        <f t="shared" si="65"/>
        <v>21:0231</v>
      </c>
      <c r="E447" t="s">
        <v>1960</v>
      </c>
      <c r="F447" t="s">
        <v>1961</v>
      </c>
      <c r="H447">
        <v>57.519171100000001</v>
      </c>
      <c r="I447">
        <v>-110.882891</v>
      </c>
      <c r="J447" s="1" t="str">
        <f t="shared" si="66"/>
        <v>Fluid (lake)</v>
      </c>
      <c r="K447" s="1" t="str">
        <f t="shared" si="67"/>
        <v>Untreated Water</v>
      </c>
      <c r="L447">
        <v>58</v>
      </c>
      <c r="M447" t="s">
        <v>133</v>
      </c>
      <c r="N447">
        <v>102</v>
      </c>
      <c r="P447" t="s">
        <v>771</v>
      </c>
      <c r="Q447" t="s">
        <v>46</v>
      </c>
      <c r="R447" t="s">
        <v>55</v>
      </c>
    </row>
    <row r="448" spans="1:18" hidden="1" x14ac:dyDescent="0.3">
      <c r="A448" t="s">
        <v>1962</v>
      </c>
      <c r="B448" t="s">
        <v>1963</v>
      </c>
      <c r="C448" s="1" t="str">
        <f t="shared" si="64"/>
        <v>21:0843</v>
      </c>
      <c r="D448" s="1" t="str">
        <f t="shared" si="65"/>
        <v>21:0231</v>
      </c>
      <c r="E448" t="s">
        <v>1964</v>
      </c>
      <c r="F448" t="s">
        <v>1965</v>
      </c>
      <c r="H448">
        <v>57.494881100000001</v>
      </c>
      <c r="I448">
        <v>-110.78096530000001</v>
      </c>
      <c r="J448" s="1" t="str">
        <f t="shared" si="66"/>
        <v>Fluid (lake)</v>
      </c>
      <c r="K448" s="1" t="str">
        <f t="shared" si="67"/>
        <v>Untreated Water</v>
      </c>
      <c r="L448">
        <v>58</v>
      </c>
      <c r="M448" t="s">
        <v>139</v>
      </c>
      <c r="N448">
        <v>103</v>
      </c>
      <c r="P448" t="s">
        <v>161</v>
      </c>
      <c r="Q448" t="s">
        <v>46</v>
      </c>
      <c r="R448" t="s">
        <v>55</v>
      </c>
    </row>
    <row r="449" spans="1:18" hidden="1" x14ac:dyDescent="0.3">
      <c r="A449" t="s">
        <v>1966</v>
      </c>
      <c r="B449" t="s">
        <v>1967</v>
      </c>
      <c r="C449" s="1" t="str">
        <f t="shared" si="64"/>
        <v>21:0843</v>
      </c>
      <c r="D449" s="1" t="str">
        <f t="shared" si="65"/>
        <v>21:0231</v>
      </c>
      <c r="E449" t="s">
        <v>1968</v>
      </c>
      <c r="F449" t="s">
        <v>1969</v>
      </c>
      <c r="H449">
        <v>57.531152200000001</v>
      </c>
      <c r="I449">
        <v>-110.8476481</v>
      </c>
      <c r="J449" s="1" t="str">
        <f t="shared" si="66"/>
        <v>Fluid (lake)</v>
      </c>
      <c r="K449" s="1" t="str">
        <f t="shared" si="67"/>
        <v>Untreated Water</v>
      </c>
      <c r="L449">
        <v>58</v>
      </c>
      <c r="M449" t="s">
        <v>241</v>
      </c>
      <c r="N449">
        <v>104</v>
      </c>
      <c r="P449" t="s">
        <v>414</v>
      </c>
      <c r="Q449" t="s">
        <v>46</v>
      </c>
      <c r="R449" t="s">
        <v>55</v>
      </c>
    </row>
    <row r="450" spans="1:18" hidden="1" x14ac:dyDescent="0.3">
      <c r="A450" t="s">
        <v>1970</v>
      </c>
      <c r="B450" t="s">
        <v>1971</v>
      </c>
      <c r="C450" s="1" t="str">
        <f t="shared" si="64"/>
        <v>21:0843</v>
      </c>
      <c r="D450" s="1" t="str">
        <f t="shared" si="65"/>
        <v>21:0231</v>
      </c>
      <c r="E450" t="s">
        <v>1972</v>
      </c>
      <c r="F450" t="s">
        <v>1973</v>
      </c>
      <c r="H450">
        <v>57.550809000000001</v>
      </c>
      <c r="I450">
        <v>-110.82246840000001</v>
      </c>
      <c r="J450" s="1" t="str">
        <f t="shared" si="66"/>
        <v>Fluid (lake)</v>
      </c>
      <c r="K450" s="1" t="str">
        <f t="shared" si="67"/>
        <v>Untreated Water</v>
      </c>
      <c r="L450">
        <v>59</v>
      </c>
      <c r="M450" t="s">
        <v>36</v>
      </c>
      <c r="N450">
        <v>105</v>
      </c>
      <c r="P450" t="s">
        <v>115</v>
      </c>
      <c r="Q450" t="s">
        <v>62</v>
      </c>
      <c r="R450" t="s">
        <v>55</v>
      </c>
    </row>
    <row r="451" spans="1:18" hidden="1" x14ac:dyDescent="0.3">
      <c r="A451" t="s">
        <v>1974</v>
      </c>
      <c r="B451" t="s">
        <v>1975</v>
      </c>
      <c r="C451" s="1" t="str">
        <f t="shared" si="64"/>
        <v>21:0843</v>
      </c>
      <c r="D451" s="1" t="str">
        <f t="shared" si="65"/>
        <v>21:0231</v>
      </c>
      <c r="E451" t="s">
        <v>1976</v>
      </c>
      <c r="F451" t="s">
        <v>1977</v>
      </c>
      <c r="H451">
        <v>57.5695707</v>
      </c>
      <c r="I451">
        <v>-110.820454</v>
      </c>
      <c r="J451" s="1" t="str">
        <f t="shared" si="66"/>
        <v>Fluid (lake)</v>
      </c>
      <c r="K451" s="1" t="str">
        <f t="shared" si="67"/>
        <v>Untreated Water</v>
      </c>
      <c r="L451">
        <v>59</v>
      </c>
      <c r="M451" t="s">
        <v>44</v>
      </c>
      <c r="N451">
        <v>106</v>
      </c>
      <c r="P451" t="s">
        <v>319</v>
      </c>
      <c r="Q451" t="s">
        <v>236</v>
      </c>
      <c r="R451" t="s">
        <v>55</v>
      </c>
    </row>
    <row r="452" spans="1:18" hidden="1" x14ac:dyDescent="0.3">
      <c r="A452" t="s">
        <v>1978</v>
      </c>
      <c r="B452" t="s">
        <v>1979</v>
      </c>
      <c r="C452" s="1" t="str">
        <f t="shared" si="64"/>
        <v>21:0843</v>
      </c>
      <c r="D452" s="1" t="str">
        <f t="shared" si="65"/>
        <v>21:0231</v>
      </c>
      <c r="E452" t="s">
        <v>1980</v>
      </c>
      <c r="F452" t="s">
        <v>1981</v>
      </c>
      <c r="H452">
        <v>57.500896400000002</v>
      </c>
      <c r="I452">
        <v>-110.9240157</v>
      </c>
      <c r="J452" s="1" t="str">
        <f t="shared" si="66"/>
        <v>Fluid (lake)</v>
      </c>
      <c r="K452" s="1" t="str">
        <f t="shared" si="67"/>
        <v>Untreated Water</v>
      </c>
      <c r="L452">
        <v>59</v>
      </c>
      <c r="M452" t="s">
        <v>52</v>
      </c>
      <c r="N452">
        <v>107</v>
      </c>
      <c r="P452" t="s">
        <v>108</v>
      </c>
      <c r="Q452" t="s">
        <v>24</v>
      </c>
      <c r="R452" t="s">
        <v>55</v>
      </c>
    </row>
    <row r="453" spans="1:18" hidden="1" x14ac:dyDescent="0.3">
      <c r="A453" t="s">
        <v>1982</v>
      </c>
      <c r="B453" t="s">
        <v>1983</v>
      </c>
      <c r="C453" s="1" t="str">
        <f t="shared" si="64"/>
        <v>21:0843</v>
      </c>
      <c r="D453" s="1" t="str">
        <f t="shared" si="65"/>
        <v>21:0231</v>
      </c>
      <c r="E453" t="s">
        <v>1984</v>
      </c>
      <c r="F453" t="s">
        <v>1985</v>
      </c>
      <c r="H453">
        <v>57.526299199999997</v>
      </c>
      <c r="I453">
        <v>-110.95999860000001</v>
      </c>
      <c r="J453" s="1" t="str">
        <f t="shared" si="66"/>
        <v>Fluid (lake)</v>
      </c>
      <c r="K453" s="1" t="str">
        <f t="shared" si="67"/>
        <v>Untreated Water</v>
      </c>
      <c r="L453">
        <v>59</v>
      </c>
      <c r="M453" t="s">
        <v>60</v>
      </c>
      <c r="N453">
        <v>108</v>
      </c>
      <c r="P453" t="s">
        <v>771</v>
      </c>
      <c r="Q453" t="s">
        <v>310</v>
      </c>
      <c r="R453" t="s">
        <v>55</v>
      </c>
    </row>
    <row r="454" spans="1:18" hidden="1" x14ac:dyDescent="0.3">
      <c r="A454" t="s">
        <v>1986</v>
      </c>
      <c r="B454" t="s">
        <v>1987</v>
      </c>
      <c r="C454" s="1" t="str">
        <f t="shared" si="64"/>
        <v>21:0843</v>
      </c>
      <c r="D454" s="1" t="str">
        <f t="shared" si="65"/>
        <v>21:0231</v>
      </c>
      <c r="E454" t="s">
        <v>1988</v>
      </c>
      <c r="F454" t="s">
        <v>1989</v>
      </c>
      <c r="H454">
        <v>57.566646599999999</v>
      </c>
      <c r="I454">
        <v>-110.986451</v>
      </c>
      <c r="J454" s="1" t="str">
        <f t="shared" si="66"/>
        <v>Fluid (lake)</v>
      </c>
      <c r="K454" s="1" t="str">
        <f t="shared" si="67"/>
        <v>Untreated Water</v>
      </c>
      <c r="L454">
        <v>59</v>
      </c>
      <c r="M454" t="s">
        <v>67</v>
      </c>
      <c r="N454">
        <v>109</v>
      </c>
      <c r="P454" t="s">
        <v>161</v>
      </c>
      <c r="Q454" t="s">
        <v>38</v>
      </c>
      <c r="R454" t="s">
        <v>55</v>
      </c>
    </row>
    <row r="455" spans="1:18" hidden="1" x14ac:dyDescent="0.3">
      <c r="A455" t="s">
        <v>1990</v>
      </c>
      <c r="B455" t="s">
        <v>1991</v>
      </c>
      <c r="C455" s="1" t="str">
        <f t="shared" si="64"/>
        <v>21:0843</v>
      </c>
      <c r="D455" s="1" t="str">
        <f t="shared" si="65"/>
        <v>21:0231</v>
      </c>
      <c r="E455" t="s">
        <v>1992</v>
      </c>
      <c r="F455" t="s">
        <v>1993</v>
      </c>
      <c r="H455">
        <v>57.668877100000003</v>
      </c>
      <c r="I455">
        <v>-110.98708209999999</v>
      </c>
      <c r="J455" s="1" t="str">
        <f t="shared" si="66"/>
        <v>Fluid (lake)</v>
      </c>
      <c r="K455" s="1" t="str">
        <f t="shared" si="67"/>
        <v>Untreated Water</v>
      </c>
      <c r="L455">
        <v>59</v>
      </c>
      <c r="M455" t="s">
        <v>74</v>
      </c>
      <c r="N455">
        <v>110</v>
      </c>
      <c r="P455" t="s">
        <v>414</v>
      </c>
      <c r="Q455" t="s">
        <v>310</v>
      </c>
      <c r="R455" t="s">
        <v>55</v>
      </c>
    </row>
    <row r="456" spans="1:18" hidden="1" x14ac:dyDescent="0.3">
      <c r="A456" t="s">
        <v>1994</v>
      </c>
      <c r="B456" t="s">
        <v>1995</v>
      </c>
      <c r="C456" s="1" t="str">
        <f t="shared" si="64"/>
        <v>21:0843</v>
      </c>
      <c r="D456" s="1" t="str">
        <f t="shared" si="65"/>
        <v>21:0231</v>
      </c>
      <c r="E456" t="s">
        <v>1996</v>
      </c>
      <c r="F456" t="s">
        <v>1997</v>
      </c>
      <c r="H456">
        <v>57.750836800000002</v>
      </c>
      <c r="I456">
        <v>-111.1434993</v>
      </c>
      <c r="J456" s="1" t="str">
        <f t="shared" si="66"/>
        <v>Fluid (lake)</v>
      </c>
      <c r="K456" s="1" t="str">
        <f t="shared" si="67"/>
        <v>Untreated Water</v>
      </c>
      <c r="L456">
        <v>59</v>
      </c>
      <c r="M456" t="s">
        <v>81</v>
      </c>
      <c r="N456">
        <v>111</v>
      </c>
      <c r="P456" t="s">
        <v>267</v>
      </c>
      <c r="Q456" t="s">
        <v>538</v>
      </c>
      <c r="R456" t="s">
        <v>55</v>
      </c>
    </row>
    <row r="457" spans="1:18" hidden="1" x14ac:dyDescent="0.3">
      <c r="A457" t="s">
        <v>1998</v>
      </c>
      <c r="B457" t="s">
        <v>1999</v>
      </c>
      <c r="C457" s="1" t="str">
        <f t="shared" si="64"/>
        <v>21:0843</v>
      </c>
      <c r="D457" s="1" t="str">
        <f t="shared" si="65"/>
        <v>21:0231</v>
      </c>
      <c r="E457" t="s">
        <v>2000</v>
      </c>
      <c r="F457" t="s">
        <v>2001</v>
      </c>
      <c r="H457">
        <v>57.7891099</v>
      </c>
      <c r="I457">
        <v>-111.1073389</v>
      </c>
      <c r="J457" s="1" t="str">
        <f t="shared" si="66"/>
        <v>Fluid (lake)</v>
      </c>
      <c r="K457" s="1" t="str">
        <f t="shared" si="67"/>
        <v>Untreated Water</v>
      </c>
      <c r="L457">
        <v>59</v>
      </c>
      <c r="M457" t="s">
        <v>95</v>
      </c>
      <c r="N457">
        <v>112</v>
      </c>
      <c r="P457" t="s">
        <v>537</v>
      </c>
      <c r="Q457" t="s">
        <v>257</v>
      </c>
      <c r="R457" t="s">
        <v>55</v>
      </c>
    </row>
    <row r="458" spans="1:18" hidden="1" x14ac:dyDescent="0.3">
      <c r="A458" t="s">
        <v>2002</v>
      </c>
      <c r="B458" t="s">
        <v>2003</v>
      </c>
      <c r="C458" s="1" t="str">
        <f t="shared" si="64"/>
        <v>21:0843</v>
      </c>
      <c r="D458" s="1" t="str">
        <f t="shared" si="65"/>
        <v>21:0231</v>
      </c>
      <c r="E458" t="s">
        <v>2004</v>
      </c>
      <c r="F458" t="s">
        <v>2005</v>
      </c>
      <c r="H458">
        <v>57.818316199999998</v>
      </c>
      <c r="I458">
        <v>-111.018846</v>
      </c>
      <c r="J458" s="1" t="str">
        <f t="shared" si="66"/>
        <v>Fluid (lake)</v>
      </c>
      <c r="K458" s="1" t="str">
        <f t="shared" si="67"/>
        <v>Untreated Water</v>
      </c>
      <c r="L458">
        <v>59</v>
      </c>
      <c r="M458" t="s">
        <v>22</v>
      </c>
      <c r="N458">
        <v>113</v>
      </c>
      <c r="P458" t="s">
        <v>319</v>
      </c>
      <c r="Q458" t="s">
        <v>579</v>
      </c>
      <c r="R458" t="s">
        <v>55</v>
      </c>
    </row>
    <row r="459" spans="1:18" hidden="1" x14ac:dyDescent="0.3">
      <c r="A459" t="s">
        <v>2006</v>
      </c>
      <c r="B459" t="s">
        <v>2007</v>
      </c>
      <c r="C459" s="1" t="str">
        <f t="shared" si="64"/>
        <v>21:0843</v>
      </c>
      <c r="D459" s="1" t="str">
        <f t="shared" si="65"/>
        <v>21:0231</v>
      </c>
      <c r="E459" t="s">
        <v>2004</v>
      </c>
      <c r="F459" t="s">
        <v>2008</v>
      </c>
      <c r="H459">
        <v>57.818316199999998</v>
      </c>
      <c r="I459">
        <v>-111.018846</v>
      </c>
      <c r="J459" s="1" t="str">
        <f t="shared" si="66"/>
        <v>Fluid (lake)</v>
      </c>
      <c r="K459" s="1" t="str">
        <f t="shared" si="67"/>
        <v>Untreated Water</v>
      </c>
      <c r="L459">
        <v>59</v>
      </c>
      <c r="M459" t="s">
        <v>29</v>
      </c>
      <c r="N459">
        <v>114</v>
      </c>
      <c r="P459" t="s">
        <v>356</v>
      </c>
      <c r="Q459" t="s">
        <v>579</v>
      </c>
      <c r="R459" t="s">
        <v>55</v>
      </c>
    </row>
    <row r="460" spans="1:18" hidden="1" x14ac:dyDescent="0.3">
      <c r="A460" t="s">
        <v>2009</v>
      </c>
      <c r="B460" t="s">
        <v>2010</v>
      </c>
      <c r="C460" s="1" t="str">
        <f t="shared" si="64"/>
        <v>21:0843</v>
      </c>
      <c r="D460" s="1" t="str">
        <f t="shared" si="65"/>
        <v>21:0231</v>
      </c>
      <c r="E460" t="s">
        <v>2011</v>
      </c>
      <c r="F460" t="s">
        <v>2012</v>
      </c>
      <c r="H460">
        <v>57.882254099999997</v>
      </c>
      <c r="I460">
        <v>-110.8860238</v>
      </c>
      <c r="J460" s="1" t="str">
        <f t="shared" si="66"/>
        <v>Fluid (lake)</v>
      </c>
      <c r="K460" s="1" t="str">
        <f t="shared" si="67"/>
        <v>Untreated Water</v>
      </c>
      <c r="L460">
        <v>59</v>
      </c>
      <c r="M460" t="s">
        <v>101</v>
      </c>
      <c r="N460">
        <v>115</v>
      </c>
      <c r="P460" t="s">
        <v>414</v>
      </c>
      <c r="Q460" t="s">
        <v>62</v>
      </c>
      <c r="R460" t="s">
        <v>55</v>
      </c>
    </row>
    <row r="461" spans="1:18" hidden="1" x14ac:dyDescent="0.3">
      <c r="A461" t="s">
        <v>2013</v>
      </c>
      <c r="B461" t="s">
        <v>2014</v>
      </c>
      <c r="C461" s="1" t="str">
        <f t="shared" si="64"/>
        <v>21:0843</v>
      </c>
      <c r="D461" s="1" t="str">
        <f t="shared" si="65"/>
        <v>21:0231</v>
      </c>
      <c r="E461" t="s">
        <v>2015</v>
      </c>
      <c r="F461" t="s">
        <v>2016</v>
      </c>
      <c r="H461">
        <v>57.898383299999999</v>
      </c>
      <c r="I461">
        <v>-110.8479837</v>
      </c>
      <c r="J461" s="1" t="str">
        <f t="shared" si="66"/>
        <v>Fluid (lake)</v>
      </c>
      <c r="K461" s="1" t="str">
        <f t="shared" si="67"/>
        <v>Untreated Water</v>
      </c>
      <c r="L461">
        <v>59</v>
      </c>
      <c r="M461" t="s">
        <v>107</v>
      </c>
      <c r="N461">
        <v>116</v>
      </c>
      <c r="P461" t="s">
        <v>45</v>
      </c>
      <c r="Q461" t="s">
        <v>96</v>
      </c>
      <c r="R461" t="s">
        <v>532</v>
      </c>
    </row>
    <row r="462" spans="1:18" hidden="1" x14ac:dyDescent="0.3">
      <c r="A462" t="s">
        <v>2017</v>
      </c>
      <c r="B462" t="s">
        <v>2018</v>
      </c>
      <c r="C462" s="1" t="str">
        <f t="shared" si="64"/>
        <v>21:0843</v>
      </c>
      <c r="D462" s="1" t="str">
        <f t="shared" si="65"/>
        <v>21:0231</v>
      </c>
      <c r="E462" t="s">
        <v>2019</v>
      </c>
      <c r="F462" t="s">
        <v>2020</v>
      </c>
      <c r="H462">
        <v>57.991958500000003</v>
      </c>
      <c r="I462">
        <v>-110.61082810000001</v>
      </c>
      <c r="J462" s="1" t="str">
        <f t="shared" si="66"/>
        <v>Fluid (lake)</v>
      </c>
      <c r="K462" s="1" t="str">
        <f t="shared" si="67"/>
        <v>Untreated Water</v>
      </c>
      <c r="L462">
        <v>59</v>
      </c>
      <c r="M462" t="s">
        <v>114</v>
      </c>
      <c r="N462">
        <v>117</v>
      </c>
      <c r="P462" t="s">
        <v>82</v>
      </c>
      <c r="Q462" t="s">
        <v>146</v>
      </c>
      <c r="R462" t="s">
        <v>55</v>
      </c>
    </row>
    <row r="463" spans="1:18" hidden="1" x14ac:dyDescent="0.3">
      <c r="A463" t="s">
        <v>2021</v>
      </c>
      <c r="B463" t="s">
        <v>2022</v>
      </c>
      <c r="C463" s="1" t="str">
        <f t="shared" si="64"/>
        <v>21:0843</v>
      </c>
      <c r="D463" s="1" t="str">
        <f t="shared" si="65"/>
        <v>21:0231</v>
      </c>
      <c r="E463" t="s">
        <v>2023</v>
      </c>
      <c r="F463" t="s">
        <v>2024</v>
      </c>
      <c r="H463">
        <v>57.942867200000002</v>
      </c>
      <c r="I463">
        <v>-110.2402469</v>
      </c>
      <c r="J463" s="1" t="str">
        <f t="shared" si="66"/>
        <v>Fluid (lake)</v>
      </c>
      <c r="K463" s="1" t="str">
        <f t="shared" si="67"/>
        <v>Untreated Water</v>
      </c>
      <c r="L463">
        <v>59</v>
      </c>
      <c r="M463" t="s">
        <v>121</v>
      </c>
      <c r="N463">
        <v>118</v>
      </c>
      <c r="P463" t="s">
        <v>319</v>
      </c>
      <c r="Q463" t="s">
        <v>1292</v>
      </c>
      <c r="R463" t="s">
        <v>55</v>
      </c>
    </row>
    <row r="464" spans="1:18" hidden="1" x14ac:dyDescent="0.3">
      <c r="A464" t="s">
        <v>2025</v>
      </c>
      <c r="B464" t="s">
        <v>2026</v>
      </c>
      <c r="C464" s="1" t="str">
        <f t="shared" si="64"/>
        <v>21:0843</v>
      </c>
      <c r="D464" s="1" t="str">
        <f t="shared" si="65"/>
        <v>21:0231</v>
      </c>
      <c r="E464" t="s">
        <v>2027</v>
      </c>
      <c r="F464" t="s">
        <v>2028</v>
      </c>
      <c r="H464">
        <v>57.9199913</v>
      </c>
      <c r="I464">
        <v>-110.17705309999999</v>
      </c>
      <c r="J464" s="1" t="str">
        <f t="shared" si="66"/>
        <v>Fluid (lake)</v>
      </c>
      <c r="K464" s="1" t="str">
        <f t="shared" si="67"/>
        <v>Untreated Water</v>
      </c>
      <c r="L464">
        <v>59</v>
      </c>
      <c r="M464" t="s">
        <v>127</v>
      </c>
      <c r="N464">
        <v>119</v>
      </c>
      <c r="P464" t="s">
        <v>319</v>
      </c>
      <c r="Q464" t="s">
        <v>1143</v>
      </c>
      <c r="R464" t="s">
        <v>55</v>
      </c>
    </row>
    <row r="465" spans="1:18" hidden="1" x14ac:dyDescent="0.3">
      <c r="A465" t="s">
        <v>2029</v>
      </c>
      <c r="B465" t="s">
        <v>2030</v>
      </c>
      <c r="C465" s="1" t="str">
        <f t="shared" si="64"/>
        <v>21:0843</v>
      </c>
      <c r="D465" s="1" t="str">
        <f t="shared" si="65"/>
        <v>21:0231</v>
      </c>
      <c r="E465" t="s">
        <v>2031</v>
      </c>
      <c r="F465" t="s">
        <v>2032</v>
      </c>
      <c r="H465">
        <v>57.916419599999998</v>
      </c>
      <c r="I465">
        <v>-110.1315263</v>
      </c>
      <c r="J465" s="1" t="str">
        <f t="shared" si="66"/>
        <v>Fluid (lake)</v>
      </c>
      <c r="K465" s="1" t="str">
        <f t="shared" si="67"/>
        <v>Untreated Water</v>
      </c>
      <c r="L465">
        <v>59</v>
      </c>
      <c r="M465" t="s">
        <v>133</v>
      </c>
      <c r="N465">
        <v>120</v>
      </c>
      <c r="P465" t="s">
        <v>210</v>
      </c>
      <c r="Q465" t="s">
        <v>1292</v>
      </c>
      <c r="R465" t="s">
        <v>55</v>
      </c>
    </row>
    <row r="466" spans="1:18" hidden="1" x14ac:dyDescent="0.3">
      <c r="A466" t="s">
        <v>2033</v>
      </c>
      <c r="B466" t="s">
        <v>2034</v>
      </c>
      <c r="C466" s="1" t="str">
        <f t="shared" si="64"/>
        <v>21:0843</v>
      </c>
      <c r="D466" s="1" t="str">
        <f t="shared" si="65"/>
        <v>21:0231</v>
      </c>
      <c r="E466" t="s">
        <v>2035</v>
      </c>
      <c r="F466" t="s">
        <v>2036</v>
      </c>
      <c r="H466">
        <v>57.868931099999998</v>
      </c>
      <c r="I466">
        <v>-110.2049342</v>
      </c>
      <c r="J466" s="1" t="str">
        <f t="shared" si="66"/>
        <v>Fluid (lake)</v>
      </c>
      <c r="K466" s="1" t="str">
        <f t="shared" si="67"/>
        <v>Untreated Water</v>
      </c>
      <c r="L466">
        <v>59</v>
      </c>
      <c r="M466" t="s">
        <v>139</v>
      </c>
      <c r="N466">
        <v>121</v>
      </c>
      <c r="P466" t="s">
        <v>267</v>
      </c>
      <c r="Q466" t="s">
        <v>548</v>
      </c>
      <c r="R466" t="s">
        <v>55</v>
      </c>
    </row>
    <row r="467" spans="1:18" hidden="1" x14ac:dyDescent="0.3">
      <c r="A467" t="s">
        <v>2037</v>
      </c>
      <c r="B467" t="s">
        <v>2038</v>
      </c>
      <c r="C467" s="1" t="str">
        <f t="shared" si="64"/>
        <v>21:0843</v>
      </c>
      <c r="D467" s="1" t="str">
        <f t="shared" si="65"/>
        <v>21:0231</v>
      </c>
      <c r="E467" t="s">
        <v>2039</v>
      </c>
      <c r="F467" t="s">
        <v>2040</v>
      </c>
      <c r="H467">
        <v>57.8692025</v>
      </c>
      <c r="I467">
        <v>-110.24965</v>
      </c>
      <c r="J467" s="1" t="str">
        <f t="shared" si="66"/>
        <v>Fluid (lake)</v>
      </c>
      <c r="K467" s="1" t="str">
        <f t="shared" si="67"/>
        <v>Untreated Water</v>
      </c>
      <c r="L467">
        <v>59</v>
      </c>
      <c r="M467" t="s">
        <v>241</v>
      </c>
      <c r="N467">
        <v>122</v>
      </c>
      <c r="P467" t="s">
        <v>247</v>
      </c>
      <c r="Q467" t="s">
        <v>517</v>
      </c>
      <c r="R467" t="s">
        <v>55</v>
      </c>
    </row>
    <row r="468" spans="1:18" hidden="1" x14ac:dyDescent="0.3">
      <c r="A468" t="s">
        <v>2041</v>
      </c>
      <c r="B468" t="s">
        <v>2042</v>
      </c>
      <c r="C468" s="1" t="str">
        <f t="shared" si="64"/>
        <v>21:0843</v>
      </c>
      <c r="D468" s="1" t="str">
        <f t="shared" si="65"/>
        <v>21:0231</v>
      </c>
      <c r="E468" t="s">
        <v>2043</v>
      </c>
      <c r="F468" t="s">
        <v>2044</v>
      </c>
      <c r="H468">
        <v>57.835985299999997</v>
      </c>
      <c r="I468">
        <v>-110.30670720000001</v>
      </c>
      <c r="J468" s="1" t="str">
        <f t="shared" si="66"/>
        <v>Fluid (lake)</v>
      </c>
      <c r="K468" s="1" t="str">
        <f t="shared" si="67"/>
        <v>Untreated Water</v>
      </c>
      <c r="L468">
        <v>60</v>
      </c>
      <c r="M468" t="s">
        <v>36</v>
      </c>
      <c r="N468">
        <v>123</v>
      </c>
      <c r="P468" t="s">
        <v>235</v>
      </c>
      <c r="Q468" t="s">
        <v>1143</v>
      </c>
      <c r="R468" t="s">
        <v>55</v>
      </c>
    </row>
    <row r="469" spans="1:18" hidden="1" x14ac:dyDescent="0.3">
      <c r="A469" t="s">
        <v>2045</v>
      </c>
      <c r="B469" t="s">
        <v>2046</v>
      </c>
      <c r="C469" s="1" t="str">
        <f t="shared" si="64"/>
        <v>21:0843</v>
      </c>
      <c r="D469" s="1" t="str">
        <f t="shared" si="65"/>
        <v>21:0231</v>
      </c>
      <c r="E469" t="s">
        <v>2047</v>
      </c>
      <c r="F469" t="s">
        <v>2048</v>
      </c>
      <c r="H469">
        <v>57.803376200000002</v>
      </c>
      <c r="I469">
        <v>-110.3229461</v>
      </c>
      <c r="J469" s="1" t="str">
        <f t="shared" si="66"/>
        <v>Fluid (lake)</v>
      </c>
      <c r="K469" s="1" t="str">
        <f t="shared" si="67"/>
        <v>Untreated Water</v>
      </c>
      <c r="L469">
        <v>60</v>
      </c>
      <c r="M469" t="s">
        <v>44</v>
      </c>
      <c r="N469">
        <v>124</v>
      </c>
      <c r="P469" t="s">
        <v>247</v>
      </c>
      <c r="Q469" t="s">
        <v>54</v>
      </c>
      <c r="R469" t="s">
        <v>55</v>
      </c>
    </row>
    <row r="470" spans="1:18" hidden="1" x14ac:dyDescent="0.3">
      <c r="A470" t="s">
        <v>2049</v>
      </c>
      <c r="B470" t="s">
        <v>2050</v>
      </c>
      <c r="C470" s="1" t="str">
        <f t="shared" si="64"/>
        <v>21:0843</v>
      </c>
      <c r="D470" s="1" t="str">
        <f t="shared" si="65"/>
        <v>21:0231</v>
      </c>
      <c r="E470" t="s">
        <v>2051</v>
      </c>
      <c r="F470" t="s">
        <v>2052</v>
      </c>
      <c r="H470">
        <v>57.772774400000003</v>
      </c>
      <c r="I470">
        <v>-110.3491054</v>
      </c>
      <c r="J470" s="1" t="str">
        <f t="shared" si="66"/>
        <v>Fluid (lake)</v>
      </c>
      <c r="K470" s="1" t="str">
        <f t="shared" si="67"/>
        <v>Untreated Water</v>
      </c>
      <c r="L470">
        <v>60</v>
      </c>
      <c r="M470" t="s">
        <v>22</v>
      </c>
      <c r="N470">
        <v>125</v>
      </c>
      <c r="P470" t="s">
        <v>414</v>
      </c>
      <c r="Q470" t="s">
        <v>248</v>
      </c>
      <c r="R470" t="s">
        <v>55</v>
      </c>
    </row>
    <row r="471" spans="1:18" hidden="1" x14ac:dyDescent="0.3">
      <c r="A471" t="s">
        <v>2053</v>
      </c>
      <c r="B471" t="s">
        <v>2054</v>
      </c>
      <c r="C471" s="1" t="str">
        <f t="shared" si="64"/>
        <v>21:0843</v>
      </c>
      <c r="D471" s="1" t="str">
        <f t="shared" si="65"/>
        <v>21:0231</v>
      </c>
      <c r="E471" t="s">
        <v>2051</v>
      </c>
      <c r="F471" t="s">
        <v>2055</v>
      </c>
      <c r="H471">
        <v>57.772774400000003</v>
      </c>
      <c r="I471">
        <v>-110.3491054</v>
      </c>
      <c r="J471" s="1" t="str">
        <f t="shared" si="66"/>
        <v>Fluid (lake)</v>
      </c>
      <c r="K471" s="1" t="str">
        <f t="shared" si="67"/>
        <v>Untreated Water</v>
      </c>
      <c r="L471">
        <v>60</v>
      </c>
      <c r="M471" t="s">
        <v>29</v>
      </c>
      <c r="N471">
        <v>126</v>
      </c>
      <c r="P471" t="s">
        <v>1006</v>
      </c>
      <c r="Q471" t="s">
        <v>62</v>
      </c>
      <c r="R471" t="s">
        <v>55</v>
      </c>
    </row>
    <row r="472" spans="1:18" hidden="1" x14ac:dyDescent="0.3">
      <c r="A472" t="s">
        <v>2056</v>
      </c>
      <c r="B472" t="s">
        <v>2057</v>
      </c>
      <c r="C472" s="1" t="str">
        <f t="shared" si="64"/>
        <v>21:0843</v>
      </c>
      <c r="D472" s="1" t="str">
        <f t="shared" si="65"/>
        <v>21:0231</v>
      </c>
      <c r="E472" t="s">
        <v>2058</v>
      </c>
      <c r="F472" t="s">
        <v>2059</v>
      </c>
      <c r="H472">
        <v>57.736916100000002</v>
      </c>
      <c r="I472">
        <v>-110.3117903</v>
      </c>
      <c r="J472" s="1" t="str">
        <f t="shared" si="66"/>
        <v>Fluid (lake)</v>
      </c>
      <c r="K472" s="1" t="str">
        <f t="shared" si="67"/>
        <v>Untreated Water</v>
      </c>
      <c r="L472">
        <v>60</v>
      </c>
      <c r="M472" t="s">
        <v>52</v>
      </c>
      <c r="N472">
        <v>127</v>
      </c>
      <c r="P472" t="s">
        <v>256</v>
      </c>
      <c r="Q472" t="s">
        <v>54</v>
      </c>
      <c r="R472" t="s">
        <v>55</v>
      </c>
    </row>
    <row r="473" spans="1:18" hidden="1" x14ac:dyDescent="0.3">
      <c r="A473" t="s">
        <v>2060</v>
      </c>
      <c r="B473" t="s">
        <v>2061</v>
      </c>
      <c r="C473" s="1" t="str">
        <f t="shared" si="64"/>
        <v>21:0843</v>
      </c>
      <c r="D473" s="1" t="str">
        <f t="shared" si="65"/>
        <v>21:0231</v>
      </c>
      <c r="E473" t="s">
        <v>2062</v>
      </c>
      <c r="F473" t="s">
        <v>2063</v>
      </c>
      <c r="H473">
        <v>57.729476400000003</v>
      </c>
      <c r="I473">
        <v>-110.39785639999999</v>
      </c>
      <c r="J473" s="1" t="str">
        <f t="shared" si="66"/>
        <v>Fluid (lake)</v>
      </c>
      <c r="K473" s="1" t="str">
        <f t="shared" si="67"/>
        <v>Untreated Water</v>
      </c>
      <c r="L473">
        <v>60</v>
      </c>
      <c r="M473" t="s">
        <v>60</v>
      </c>
      <c r="N473">
        <v>128</v>
      </c>
      <c r="P473" t="s">
        <v>235</v>
      </c>
      <c r="Q473" t="s">
        <v>236</v>
      </c>
      <c r="R473" t="s">
        <v>55</v>
      </c>
    </row>
    <row r="474" spans="1:18" hidden="1" x14ac:dyDescent="0.3">
      <c r="A474" t="s">
        <v>2064</v>
      </c>
      <c r="B474" t="s">
        <v>2065</v>
      </c>
      <c r="C474" s="1" t="str">
        <f t="shared" ref="C474:C537" si="68">HYPERLINK("http://geochem.nrcan.gc.ca/cdogs/content/bdl/bdl210843_e.htm", "21:0843")</f>
        <v>21:0843</v>
      </c>
      <c r="D474" s="1" t="str">
        <f t="shared" ref="D474:D537" si="69">HYPERLINK("http://geochem.nrcan.gc.ca/cdogs/content/svy/svy210231_e.htm", "21:0231")</f>
        <v>21:0231</v>
      </c>
      <c r="E474" t="s">
        <v>2066</v>
      </c>
      <c r="F474" t="s">
        <v>2067</v>
      </c>
      <c r="H474">
        <v>57.711202</v>
      </c>
      <c r="I474">
        <v>-110.4260872</v>
      </c>
      <c r="J474" s="1" t="str">
        <f t="shared" ref="J474:J537" si="70">HYPERLINK("http://geochem.nrcan.gc.ca/cdogs/content/kwd/kwd020016_e.htm", "Fluid (lake)")</f>
        <v>Fluid (lake)</v>
      </c>
      <c r="K474" s="1" t="str">
        <f t="shared" ref="K474:K537" si="71">HYPERLINK("http://geochem.nrcan.gc.ca/cdogs/content/kwd/kwd080007_e.htm", "Untreated Water")</f>
        <v>Untreated Water</v>
      </c>
      <c r="L474">
        <v>60</v>
      </c>
      <c r="M474" t="s">
        <v>67</v>
      </c>
      <c r="N474">
        <v>129</v>
      </c>
      <c r="P474" t="s">
        <v>598</v>
      </c>
      <c r="Q474" t="s">
        <v>96</v>
      </c>
      <c r="R474" t="s">
        <v>55</v>
      </c>
    </row>
    <row r="475" spans="1:18" hidden="1" x14ac:dyDescent="0.3">
      <c r="A475" t="s">
        <v>2068</v>
      </c>
      <c r="B475" t="s">
        <v>2069</v>
      </c>
      <c r="C475" s="1" t="str">
        <f t="shared" si="68"/>
        <v>21:0843</v>
      </c>
      <c r="D475" s="1" t="str">
        <f t="shared" si="69"/>
        <v>21:0231</v>
      </c>
      <c r="E475" t="s">
        <v>2070</v>
      </c>
      <c r="F475" t="s">
        <v>2071</v>
      </c>
      <c r="H475">
        <v>57.713364200000001</v>
      </c>
      <c r="I475">
        <v>-110.48395960000001</v>
      </c>
      <c r="J475" s="1" t="str">
        <f t="shared" si="70"/>
        <v>Fluid (lake)</v>
      </c>
      <c r="K475" s="1" t="str">
        <f t="shared" si="71"/>
        <v>Untreated Water</v>
      </c>
      <c r="L475">
        <v>60</v>
      </c>
      <c r="M475" t="s">
        <v>74</v>
      </c>
      <c r="N475">
        <v>130</v>
      </c>
      <c r="P475" t="s">
        <v>82</v>
      </c>
      <c r="Q475" t="s">
        <v>146</v>
      </c>
      <c r="R475" t="s">
        <v>55</v>
      </c>
    </row>
    <row r="476" spans="1:18" hidden="1" x14ac:dyDescent="0.3">
      <c r="A476" t="s">
        <v>2072</v>
      </c>
      <c r="B476" t="s">
        <v>2073</v>
      </c>
      <c r="C476" s="1" t="str">
        <f t="shared" si="68"/>
        <v>21:0843</v>
      </c>
      <c r="D476" s="1" t="str">
        <f t="shared" si="69"/>
        <v>21:0231</v>
      </c>
      <c r="E476" t="s">
        <v>2074</v>
      </c>
      <c r="F476" t="s">
        <v>2075</v>
      </c>
      <c r="H476">
        <v>57.738619100000001</v>
      </c>
      <c r="I476">
        <v>-110.50550250000001</v>
      </c>
      <c r="J476" s="1" t="str">
        <f t="shared" si="70"/>
        <v>Fluid (lake)</v>
      </c>
      <c r="K476" s="1" t="str">
        <f t="shared" si="71"/>
        <v>Untreated Water</v>
      </c>
      <c r="L476">
        <v>60</v>
      </c>
      <c r="M476" t="s">
        <v>81</v>
      </c>
      <c r="N476">
        <v>131</v>
      </c>
      <c r="P476" t="s">
        <v>537</v>
      </c>
      <c r="Q476" t="s">
        <v>38</v>
      </c>
      <c r="R476" t="s">
        <v>55</v>
      </c>
    </row>
    <row r="477" spans="1:18" hidden="1" x14ac:dyDescent="0.3">
      <c r="A477" t="s">
        <v>2076</v>
      </c>
      <c r="B477" t="s">
        <v>2077</v>
      </c>
      <c r="C477" s="1" t="str">
        <f t="shared" si="68"/>
        <v>21:0843</v>
      </c>
      <c r="D477" s="1" t="str">
        <f t="shared" si="69"/>
        <v>21:0231</v>
      </c>
      <c r="E477" t="s">
        <v>2078</v>
      </c>
      <c r="F477" t="s">
        <v>2079</v>
      </c>
      <c r="H477">
        <v>57.740958200000001</v>
      </c>
      <c r="I477">
        <v>-110.4538359</v>
      </c>
      <c r="J477" s="1" t="str">
        <f t="shared" si="70"/>
        <v>Fluid (lake)</v>
      </c>
      <c r="K477" s="1" t="str">
        <f t="shared" si="71"/>
        <v>Untreated Water</v>
      </c>
      <c r="L477">
        <v>60</v>
      </c>
      <c r="M477" t="s">
        <v>95</v>
      </c>
      <c r="N477">
        <v>132</v>
      </c>
      <c r="P477" t="s">
        <v>771</v>
      </c>
      <c r="Q477" t="s">
        <v>146</v>
      </c>
      <c r="R477" t="s">
        <v>890</v>
      </c>
    </row>
    <row r="478" spans="1:18" hidden="1" x14ac:dyDescent="0.3">
      <c r="A478" t="s">
        <v>2080</v>
      </c>
      <c r="B478" t="s">
        <v>2081</v>
      </c>
      <c r="C478" s="1" t="str">
        <f t="shared" si="68"/>
        <v>21:0843</v>
      </c>
      <c r="D478" s="1" t="str">
        <f t="shared" si="69"/>
        <v>21:0231</v>
      </c>
      <c r="E478" t="s">
        <v>2082</v>
      </c>
      <c r="F478" t="s">
        <v>2083</v>
      </c>
      <c r="H478">
        <v>57.7605133</v>
      </c>
      <c r="I478">
        <v>-110.477289</v>
      </c>
      <c r="J478" s="1" t="str">
        <f t="shared" si="70"/>
        <v>Fluid (lake)</v>
      </c>
      <c r="K478" s="1" t="str">
        <f t="shared" si="71"/>
        <v>Untreated Water</v>
      </c>
      <c r="L478">
        <v>60</v>
      </c>
      <c r="M478" t="s">
        <v>101</v>
      </c>
      <c r="N478">
        <v>133</v>
      </c>
      <c r="P478" t="s">
        <v>1006</v>
      </c>
      <c r="Q478" t="s">
        <v>38</v>
      </c>
      <c r="R478" t="s">
        <v>55</v>
      </c>
    </row>
    <row r="479" spans="1:18" hidden="1" x14ac:dyDescent="0.3">
      <c r="A479" t="s">
        <v>2084</v>
      </c>
      <c r="B479" t="s">
        <v>2085</v>
      </c>
      <c r="C479" s="1" t="str">
        <f t="shared" si="68"/>
        <v>21:0843</v>
      </c>
      <c r="D479" s="1" t="str">
        <f t="shared" si="69"/>
        <v>21:0231</v>
      </c>
      <c r="E479" t="s">
        <v>2086</v>
      </c>
      <c r="F479" t="s">
        <v>2087</v>
      </c>
      <c r="H479">
        <v>57.792270899999998</v>
      </c>
      <c r="I479">
        <v>-110.4717854</v>
      </c>
      <c r="J479" s="1" t="str">
        <f t="shared" si="70"/>
        <v>Fluid (lake)</v>
      </c>
      <c r="K479" s="1" t="str">
        <f t="shared" si="71"/>
        <v>Untreated Water</v>
      </c>
      <c r="L479">
        <v>60</v>
      </c>
      <c r="M479" t="s">
        <v>107</v>
      </c>
      <c r="N479">
        <v>134</v>
      </c>
      <c r="P479" t="s">
        <v>235</v>
      </c>
      <c r="Q479" t="s">
        <v>257</v>
      </c>
      <c r="R479" t="s">
        <v>55</v>
      </c>
    </row>
    <row r="480" spans="1:18" hidden="1" x14ac:dyDescent="0.3">
      <c r="A480" t="s">
        <v>2088</v>
      </c>
      <c r="B480" t="s">
        <v>2089</v>
      </c>
      <c r="C480" s="1" t="str">
        <f t="shared" si="68"/>
        <v>21:0843</v>
      </c>
      <c r="D480" s="1" t="str">
        <f t="shared" si="69"/>
        <v>21:0231</v>
      </c>
      <c r="E480" t="s">
        <v>2090</v>
      </c>
      <c r="F480" t="s">
        <v>2091</v>
      </c>
      <c r="H480">
        <v>57.783933300000001</v>
      </c>
      <c r="I480">
        <v>-110.4298634</v>
      </c>
      <c r="J480" s="1" t="str">
        <f t="shared" si="70"/>
        <v>Fluid (lake)</v>
      </c>
      <c r="K480" s="1" t="str">
        <f t="shared" si="71"/>
        <v>Untreated Water</v>
      </c>
      <c r="L480">
        <v>60</v>
      </c>
      <c r="M480" t="s">
        <v>114</v>
      </c>
      <c r="N480">
        <v>135</v>
      </c>
      <c r="P480" t="s">
        <v>465</v>
      </c>
      <c r="Q480" t="s">
        <v>548</v>
      </c>
      <c r="R480" t="s">
        <v>55</v>
      </c>
    </row>
    <row r="481" spans="1:18" hidden="1" x14ac:dyDescent="0.3">
      <c r="A481" t="s">
        <v>2092</v>
      </c>
      <c r="B481" t="s">
        <v>2093</v>
      </c>
      <c r="C481" s="1" t="str">
        <f t="shared" si="68"/>
        <v>21:0843</v>
      </c>
      <c r="D481" s="1" t="str">
        <f t="shared" si="69"/>
        <v>21:0231</v>
      </c>
      <c r="E481" t="s">
        <v>2094</v>
      </c>
      <c r="F481" t="s">
        <v>2095</v>
      </c>
      <c r="H481">
        <v>57.8929282</v>
      </c>
      <c r="I481">
        <v>-110.3692422</v>
      </c>
      <c r="J481" s="1" t="str">
        <f t="shared" si="70"/>
        <v>Fluid (lake)</v>
      </c>
      <c r="K481" s="1" t="str">
        <f t="shared" si="71"/>
        <v>Untreated Water</v>
      </c>
      <c r="L481">
        <v>60</v>
      </c>
      <c r="M481" t="s">
        <v>121</v>
      </c>
      <c r="N481">
        <v>136</v>
      </c>
      <c r="P481" t="s">
        <v>1896</v>
      </c>
      <c r="Q481" t="s">
        <v>700</v>
      </c>
      <c r="R481" t="s">
        <v>55</v>
      </c>
    </row>
    <row r="482" spans="1:18" hidden="1" x14ac:dyDescent="0.3">
      <c r="A482" t="s">
        <v>2096</v>
      </c>
      <c r="B482" t="s">
        <v>2097</v>
      </c>
      <c r="C482" s="1" t="str">
        <f t="shared" si="68"/>
        <v>21:0843</v>
      </c>
      <c r="D482" s="1" t="str">
        <f t="shared" si="69"/>
        <v>21:0231</v>
      </c>
      <c r="E482" t="s">
        <v>2098</v>
      </c>
      <c r="F482" t="s">
        <v>2099</v>
      </c>
      <c r="H482">
        <v>57.9023495</v>
      </c>
      <c r="I482">
        <v>-110.28893309999999</v>
      </c>
      <c r="J482" s="1" t="str">
        <f t="shared" si="70"/>
        <v>Fluid (lake)</v>
      </c>
      <c r="K482" s="1" t="str">
        <f t="shared" si="71"/>
        <v>Untreated Water</v>
      </c>
      <c r="L482">
        <v>60</v>
      </c>
      <c r="M482" t="s">
        <v>127</v>
      </c>
      <c r="N482">
        <v>137</v>
      </c>
      <c r="P482" t="s">
        <v>134</v>
      </c>
      <c r="Q482" t="s">
        <v>1143</v>
      </c>
      <c r="R482" t="s">
        <v>55</v>
      </c>
    </row>
    <row r="483" spans="1:18" hidden="1" x14ac:dyDescent="0.3">
      <c r="A483" t="s">
        <v>2100</v>
      </c>
      <c r="B483" t="s">
        <v>2101</v>
      </c>
      <c r="C483" s="1" t="str">
        <f t="shared" si="68"/>
        <v>21:0843</v>
      </c>
      <c r="D483" s="1" t="str">
        <f t="shared" si="69"/>
        <v>21:0231</v>
      </c>
      <c r="E483" t="s">
        <v>2102</v>
      </c>
      <c r="F483" t="s">
        <v>2103</v>
      </c>
      <c r="H483">
        <v>57.904499700000002</v>
      </c>
      <c r="I483">
        <v>-110.2503852</v>
      </c>
      <c r="J483" s="1" t="str">
        <f t="shared" si="70"/>
        <v>Fluid (lake)</v>
      </c>
      <c r="K483" s="1" t="str">
        <f t="shared" si="71"/>
        <v>Untreated Water</v>
      </c>
      <c r="L483">
        <v>60</v>
      </c>
      <c r="M483" t="s">
        <v>133</v>
      </c>
      <c r="N483">
        <v>138</v>
      </c>
      <c r="P483" t="s">
        <v>267</v>
      </c>
      <c r="Q483" t="s">
        <v>1319</v>
      </c>
      <c r="R483" t="s">
        <v>55</v>
      </c>
    </row>
    <row r="484" spans="1:18" hidden="1" x14ac:dyDescent="0.3">
      <c r="A484" t="s">
        <v>2104</v>
      </c>
      <c r="B484" t="s">
        <v>2105</v>
      </c>
      <c r="C484" s="1" t="str">
        <f t="shared" si="68"/>
        <v>21:0843</v>
      </c>
      <c r="D484" s="1" t="str">
        <f t="shared" si="69"/>
        <v>21:0231</v>
      </c>
      <c r="E484" t="s">
        <v>2106</v>
      </c>
      <c r="F484" t="s">
        <v>2107</v>
      </c>
      <c r="H484">
        <v>57.934151900000003</v>
      </c>
      <c r="I484">
        <v>-110.2896914</v>
      </c>
      <c r="J484" s="1" t="str">
        <f t="shared" si="70"/>
        <v>Fluid (lake)</v>
      </c>
      <c r="K484" s="1" t="str">
        <f t="shared" si="71"/>
        <v>Untreated Water</v>
      </c>
      <c r="L484">
        <v>60</v>
      </c>
      <c r="M484" t="s">
        <v>139</v>
      </c>
      <c r="N484">
        <v>139</v>
      </c>
      <c r="P484" t="s">
        <v>465</v>
      </c>
      <c r="Q484" t="s">
        <v>548</v>
      </c>
      <c r="R484" t="s">
        <v>55</v>
      </c>
    </row>
    <row r="485" spans="1:18" hidden="1" x14ac:dyDescent="0.3">
      <c r="A485" t="s">
        <v>2108</v>
      </c>
      <c r="B485" t="s">
        <v>2109</v>
      </c>
      <c r="C485" s="1" t="str">
        <f t="shared" si="68"/>
        <v>21:0843</v>
      </c>
      <c r="D485" s="1" t="str">
        <f t="shared" si="69"/>
        <v>21:0231</v>
      </c>
      <c r="E485" t="s">
        <v>2110</v>
      </c>
      <c r="F485" t="s">
        <v>2111</v>
      </c>
      <c r="H485">
        <v>57.988027099999996</v>
      </c>
      <c r="I485">
        <v>-110.3429536</v>
      </c>
      <c r="J485" s="1" t="str">
        <f t="shared" si="70"/>
        <v>Fluid (lake)</v>
      </c>
      <c r="K485" s="1" t="str">
        <f t="shared" si="71"/>
        <v>Untreated Water</v>
      </c>
      <c r="L485">
        <v>60</v>
      </c>
      <c r="M485" t="s">
        <v>241</v>
      </c>
      <c r="N485">
        <v>140</v>
      </c>
      <c r="P485" t="s">
        <v>465</v>
      </c>
      <c r="Q485" t="s">
        <v>1371</v>
      </c>
      <c r="R485" t="s">
        <v>55</v>
      </c>
    </row>
    <row r="486" spans="1:18" hidden="1" x14ac:dyDescent="0.3">
      <c r="A486" t="s">
        <v>2112</v>
      </c>
      <c r="B486" t="s">
        <v>2113</v>
      </c>
      <c r="C486" s="1" t="str">
        <f t="shared" si="68"/>
        <v>21:0843</v>
      </c>
      <c r="D486" s="1" t="str">
        <f t="shared" si="69"/>
        <v>21:0231</v>
      </c>
      <c r="E486" t="s">
        <v>2114</v>
      </c>
      <c r="F486" t="s">
        <v>2115</v>
      </c>
      <c r="H486">
        <v>57.997812199999998</v>
      </c>
      <c r="I486">
        <v>-110.37388660000001</v>
      </c>
      <c r="J486" s="1" t="str">
        <f t="shared" si="70"/>
        <v>Fluid (lake)</v>
      </c>
      <c r="K486" s="1" t="str">
        <f t="shared" si="71"/>
        <v>Untreated Water</v>
      </c>
      <c r="L486">
        <v>61</v>
      </c>
      <c r="M486" t="s">
        <v>36</v>
      </c>
      <c r="N486">
        <v>141</v>
      </c>
      <c r="P486" t="s">
        <v>272</v>
      </c>
      <c r="Q486" t="s">
        <v>1247</v>
      </c>
      <c r="R486" t="s">
        <v>55</v>
      </c>
    </row>
    <row r="487" spans="1:18" hidden="1" x14ac:dyDescent="0.3">
      <c r="A487" t="s">
        <v>2116</v>
      </c>
      <c r="B487" t="s">
        <v>2117</v>
      </c>
      <c r="C487" s="1" t="str">
        <f t="shared" si="68"/>
        <v>21:0843</v>
      </c>
      <c r="D487" s="1" t="str">
        <f t="shared" si="69"/>
        <v>21:0231</v>
      </c>
      <c r="E487" t="s">
        <v>2118</v>
      </c>
      <c r="F487" t="s">
        <v>2119</v>
      </c>
      <c r="H487">
        <v>57.983043199999997</v>
      </c>
      <c r="I487">
        <v>-110.70998400000001</v>
      </c>
      <c r="J487" s="1" t="str">
        <f t="shared" si="70"/>
        <v>Fluid (lake)</v>
      </c>
      <c r="K487" s="1" t="str">
        <f t="shared" si="71"/>
        <v>Untreated Water</v>
      </c>
      <c r="L487">
        <v>61</v>
      </c>
      <c r="M487" t="s">
        <v>44</v>
      </c>
      <c r="N487">
        <v>142</v>
      </c>
      <c r="P487" t="s">
        <v>356</v>
      </c>
      <c r="Q487" t="s">
        <v>257</v>
      </c>
      <c r="R487" t="s">
        <v>55</v>
      </c>
    </row>
    <row r="488" spans="1:18" hidden="1" x14ac:dyDescent="0.3">
      <c r="A488" t="s">
        <v>2120</v>
      </c>
      <c r="B488" t="s">
        <v>2121</v>
      </c>
      <c r="C488" s="1" t="str">
        <f t="shared" si="68"/>
        <v>21:0843</v>
      </c>
      <c r="D488" s="1" t="str">
        <f t="shared" si="69"/>
        <v>21:0231</v>
      </c>
      <c r="E488" t="s">
        <v>2122</v>
      </c>
      <c r="F488" t="s">
        <v>2123</v>
      </c>
      <c r="H488">
        <v>57.992959300000003</v>
      </c>
      <c r="I488">
        <v>-110.76159680000001</v>
      </c>
      <c r="J488" s="1" t="str">
        <f t="shared" si="70"/>
        <v>Fluid (lake)</v>
      </c>
      <c r="K488" s="1" t="str">
        <f t="shared" si="71"/>
        <v>Untreated Water</v>
      </c>
      <c r="L488">
        <v>61</v>
      </c>
      <c r="M488" t="s">
        <v>52</v>
      </c>
      <c r="N488">
        <v>143</v>
      </c>
      <c r="P488" t="s">
        <v>356</v>
      </c>
      <c r="Q488" t="s">
        <v>257</v>
      </c>
      <c r="R488" t="s">
        <v>55</v>
      </c>
    </row>
    <row r="489" spans="1:18" hidden="1" x14ac:dyDescent="0.3">
      <c r="A489" t="s">
        <v>2124</v>
      </c>
      <c r="B489" t="s">
        <v>2125</v>
      </c>
      <c r="C489" s="1" t="str">
        <f t="shared" si="68"/>
        <v>21:0843</v>
      </c>
      <c r="D489" s="1" t="str">
        <f t="shared" si="69"/>
        <v>21:0231</v>
      </c>
      <c r="E489" t="s">
        <v>2126</v>
      </c>
      <c r="F489" t="s">
        <v>2127</v>
      </c>
      <c r="H489">
        <v>57.962271100000002</v>
      </c>
      <c r="I489">
        <v>-110.7366498</v>
      </c>
      <c r="J489" s="1" t="str">
        <f t="shared" si="70"/>
        <v>Fluid (lake)</v>
      </c>
      <c r="K489" s="1" t="str">
        <f t="shared" si="71"/>
        <v>Untreated Water</v>
      </c>
      <c r="L489">
        <v>61</v>
      </c>
      <c r="M489" t="s">
        <v>22</v>
      </c>
      <c r="N489">
        <v>144</v>
      </c>
      <c r="P489" t="s">
        <v>200</v>
      </c>
      <c r="Q489" t="s">
        <v>248</v>
      </c>
      <c r="R489" t="s">
        <v>55</v>
      </c>
    </row>
    <row r="490" spans="1:18" hidden="1" x14ac:dyDescent="0.3">
      <c r="A490" t="s">
        <v>2128</v>
      </c>
      <c r="B490" t="s">
        <v>2129</v>
      </c>
      <c r="C490" s="1" t="str">
        <f t="shared" si="68"/>
        <v>21:0843</v>
      </c>
      <c r="D490" s="1" t="str">
        <f t="shared" si="69"/>
        <v>21:0231</v>
      </c>
      <c r="E490" t="s">
        <v>2126</v>
      </c>
      <c r="F490" t="s">
        <v>2130</v>
      </c>
      <c r="H490">
        <v>57.962271100000002</v>
      </c>
      <c r="I490">
        <v>-110.7366498</v>
      </c>
      <c r="J490" s="1" t="str">
        <f t="shared" si="70"/>
        <v>Fluid (lake)</v>
      </c>
      <c r="K490" s="1" t="str">
        <f t="shared" si="71"/>
        <v>Untreated Water</v>
      </c>
      <c r="L490">
        <v>61</v>
      </c>
      <c r="M490" t="s">
        <v>29</v>
      </c>
      <c r="N490">
        <v>145</v>
      </c>
      <c r="P490" t="s">
        <v>200</v>
      </c>
      <c r="Q490" t="s">
        <v>248</v>
      </c>
      <c r="R490" t="s">
        <v>55</v>
      </c>
    </row>
    <row r="491" spans="1:18" hidden="1" x14ac:dyDescent="0.3">
      <c r="A491" t="s">
        <v>2131</v>
      </c>
      <c r="B491" t="s">
        <v>2132</v>
      </c>
      <c r="C491" s="1" t="str">
        <f t="shared" si="68"/>
        <v>21:0843</v>
      </c>
      <c r="D491" s="1" t="str">
        <f t="shared" si="69"/>
        <v>21:0231</v>
      </c>
      <c r="E491" t="s">
        <v>2133</v>
      </c>
      <c r="F491" t="s">
        <v>2134</v>
      </c>
      <c r="H491">
        <v>57.941688200000002</v>
      </c>
      <c r="I491">
        <v>-110.7866606</v>
      </c>
      <c r="J491" s="1" t="str">
        <f t="shared" si="70"/>
        <v>Fluid (lake)</v>
      </c>
      <c r="K491" s="1" t="str">
        <f t="shared" si="71"/>
        <v>Untreated Water</v>
      </c>
      <c r="L491">
        <v>61</v>
      </c>
      <c r="M491" t="s">
        <v>60</v>
      </c>
      <c r="N491">
        <v>146</v>
      </c>
      <c r="P491" t="s">
        <v>771</v>
      </c>
      <c r="Q491" t="s">
        <v>24</v>
      </c>
      <c r="R491" t="s">
        <v>2135</v>
      </c>
    </row>
    <row r="492" spans="1:18" hidden="1" x14ac:dyDescent="0.3">
      <c r="A492" t="s">
        <v>2136</v>
      </c>
      <c r="B492" t="s">
        <v>2137</v>
      </c>
      <c r="C492" s="1" t="str">
        <f t="shared" si="68"/>
        <v>21:0843</v>
      </c>
      <c r="D492" s="1" t="str">
        <f t="shared" si="69"/>
        <v>21:0231</v>
      </c>
      <c r="E492" t="s">
        <v>2138</v>
      </c>
      <c r="F492" t="s">
        <v>2139</v>
      </c>
      <c r="H492">
        <v>57.943169400000002</v>
      </c>
      <c r="I492">
        <v>-110.84800180000001</v>
      </c>
      <c r="J492" s="1" t="str">
        <f t="shared" si="70"/>
        <v>Fluid (lake)</v>
      </c>
      <c r="K492" s="1" t="str">
        <f t="shared" si="71"/>
        <v>Untreated Water</v>
      </c>
      <c r="L492">
        <v>61</v>
      </c>
      <c r="M492" t="s">
        <v>67</v>
      </c>
      <c r="N492">
        <v>147</v>
      </c>
      <c r="P492" t="s">
        <v>2140</v>
      </c>
      <c r="Q492" t="s">
        <v>24</v>
      </c>
      <c r="R492" t="s">
        <v>285</v>
      </c>
    </row>
    <row r="493" spans="1:18" hidden="1" x14ac:dyDescent="0.3">
      <c r="A493" t="s">
        <v>2141</v>
      </c>
      <c r="B493" t="s">
        <v>2142</v>
      </c>
      <c r="C493" s="1" t="str">
        <f t="shared" si="68"/>
        <v>21:0843</v>
      </c>
      <c r="D493" s="1" t="str">
        <f t="shared" si="69"/>
        <v>21:0231</v>
      </c>
      <c r="E493" t="s">
        <v>2143</v>
      </c>
      <c r="F493" t="s">
        <v>2144</v>
      </c>
      <c r="H493">
        <v>57.910879199999997</v>
      </c>
      <c r="I493">
        <v>-110.8946613</v>
      </c>
      <c r="J493" s="1" t="str">
        <f t="shared" si="70"/>
        <v>Fluid (lake)</v>
      </c>
      <c r="K493" s="1" t="str">
        <f t="shared" si="71"/>
        <v>Untreated Water</v>
      </c>
      <c r="L493">
        <v>61</v>
      </c>
      <c r="M493" t="s">
        <v>74</v>
      </c>
      <c r="N493">
        <v>148</v>
      </c>
      <c r="P493" t="s">
        <v>2145</v>
      </c>
      <c r="Q493" t="s">
        <v>96</v>
      </c>
      <c r="R493" t="s">
        <v>189</v>
      </c>
    </row>
    <row r="494" spans="1:18" hidden="1" x14ac:dyDescent="0.3">
      <c r="A494" t="s">
        <v>2146</v>
      </c>
      <c r="B494" t="s">
        <v>2147</v>
      </c>
      <c r="C494" s="1" t="str">
        <f t="shared" si="68"/>
        <v>21:0843</v>
      </c>
      <c r="D494" s="1" t="str">
        <f t="shared" si="69"/>
        <v>21:0231</v>
      </c>
      <c r="E494" t="s">
        <v>2148</v>
      </c>
      <c r="F494" t="s">
        <v>2149</v>
      </c>
      <c r="H494">
        <v>57.875192499999997</v>
      </c>
      <c r="I494">
        <v>-110.9556911</v>
      </c>
      <c r="J494" s="1" t="str">
        <f t="shared" si="70"/>
        <v>Fluid (lake)</v>
      </c>
      <c r="K494" s="1" t="str">
        <f t="shared" si="71"/>
        <v>Untreated Water</v>
      </c>
      <c r="L494">
        <v>61</v>
      </c>
      <c r="M494" t="s">
        <v>81</v>
      </c>
      <c r="N494">
        <v>149</v>
      </c>
      <c r="P494" t="s">
        <v>537</v>
      </c>
      <c r="Q494" t="s">
        <v>46</v>
      </c>
      <c r="R494" t="s">
        <v>55</v>
      </c>
    </row>
    <row r="495" spans="1:18" hidden="1" x14ac:dyDescent="0.3">
      <c r="A495" t="s">
        <v>2150</v>
      </c>
      <c r="B495" t="s">
        <v>2151</v>
      </c>
      <c r="C495" s="1" t="str">
        <f t="shared" si="68"/>
        <v>21:0843</v>
      </c>
      <c r="D495" s="1" t="str">
        <f t="shared" si="69"/>
        <v>21:0231</v>
      </c>
      <c r="E495" t="s">
        <v>2152</v>
      </c>
      <c r="F495" t="s">
        <v>2153</v>
      </c>
      <c r="H495">
        <v>57.854367400000001</v>
      </c>
      <c r="I495">
        <v>-110.972362</v>
      </c>
      <c r="J495" s="1" t="str">
        <f t="shared" si="70"/>
        <v>Fluid (lake)</v>
      </c>
      <c r="K495" s="1" t="str">
        <f t="shared" si="71"/>
        <v>Untreated Water</v>
      </c>
      <c r="L495">
        <v>61</v>
      </c>
      <c r="M495" t="s">
        <v>95</v>
      </c>
      <c r="N495">
        <v>150</v>
      </c>
      <c r="P495" t="s">
        <v>134</v>
      </c>
      <c r="Q495" t="s">
        <v>62</v>
      </c>
      <c r="R495" t="s">
        <v>55</v>
      </c>
    </row>
    <row r="496" spans="1:18" hidden="1" x14ac:dyDescent="0.3">
      <c r="A496" t="s">
        <v>2154</v>
      </c>
      <c r="B496" t="s">
        <v>2155</v>
      </c>
      <c r="C496" s="1" t="str">
        <f t="shared" si="68"/>
        <v>21:0843</v>
      </c>
      <c r="D496" s="1" t="str">
        <f t="shared" si="69"/>
        <v>21:0231</v>
      </c>
      <c r="E496" t="s">
        <v>2156</v>
      </c>
      <c r="F496" t="s">
        <v>2157</v>
      </c>
      <c r="H496">
        <v>57.859741700000001</v>
      </c>
      <c r="I496">
        <v>-111.02124860000001</v>
      </c>
      <c r="J496" s="1" t="str">
        <f t="shared" si="70"/>
        <v>Fluid (lake)</v>
      </c>
      <c r="K496" s="1" t="str">
        <f t="shared" si="71"/>
        <v>Untreated Water</v>
      </c>
      <c r="L496">
        <v>61</v>
      </c>
      <c r="M496" t="s">
        <v>101</v>
      </c>
      <c r="N496">
        <v>151</v>
      </c>
      <c r="P496" t="s">
        <v>553</v>
      </c>
      <c r="Q496" t="s">
        <v>146</v>
      </c>
      <c r="R496" t="s">
        <v>55</v>
      </c>
    </row>
    <row r="497" spans="1:18" hidden="1" x14ac:dyDescent="0.3">
      <c r="A497" t="s">
        <v>2158</v>
      </c>
      <c r="B497" t="s">
        <v>2159</v>
      </c>
      <c r="C497" s="1" t="str">
        <f t="shared" si="68"/>
        <v>21:0843</v>
      </c>
      <c r="D497" s="1" t="str">
        <f t="shared" si="69"/>
        <v>21:0231</v>
      </c>
      <c r="E497" t="s">
        <v>2160</v>
      </c>
      <c r="F497" t="s">
        <v>2161</v>
      </c>
      <c r="H497">
        <v>57.878722199999999</v>
      </c>
      <c r="I497">
        <v>-111.07522179999999</v>
      </c>
      <c r="J497" s="1" t="str">
        <f t="shared" si="70"/>
        <v>Fluid (lake)</v>
      </c>
      <c r="K497" s="1" t="str">
        <f t="shared" si="71"/>
        <v>Untreated Water</v>
      </c>
      <c r="L497">
        <v>61</v>
      </c>
      <c r="M497" t="s">
        <v>107</v>
      </c>
      <c r="N497">
        <v>152</v>
      </c>
      <c r="P497" t="s">
        <v>53</v>
      </c>
      <c r="Q497" t="s">
        <v>24</v>
      </c>
      <c r="R497" t="s">
        <v>55</v>
      </c>
    </row>
    <row r="498" spans="1:18" hidden="1" x14ac:dyDescent="0.3">
      <c r="A498" t="s">
        <v>2162</v>
      </c>
      <c r="B498" t="s">
        <v>2163</v>
      </c>
      <c r="C498" s="1" t="str">
        <f t="shared" si="68"/>
        <v>21:0843</v>
      </c>
      <c r="D498" s="1" t="str">
        <f t="shared" si="69"/>
        <v>21:0231</v>
      </c>
      <c r="E498" t="s">
        <v>2164</v>
      </c>
      <c r="F498" t="s">
        <v>2165</v>
      </c>
      <c r="H498">
        <v>57.864569799999998</v>
      </c>
      <c r="I498">
        <v>-111.08447839999999</v>
      </c>
      <c r="J498" s="1" t="str">
        <f t="shared" si="70"/>
        <v>Fluid (lake)</v>
      </c>
      <c r="K498" s="1" t="str">
        <f t="shared" si="71"/>
        <v>Untreated Water</v>
      </c>
      <c r="L498">
        <v>61</v>
      </c>
      <c r="M498" t="s">
        <v>114</v>
      </c>
      <c r="N498">
        <v>153</v>
      </c>
      <c r="P498" t="s">
        <v>140</v>
      </c>
      <c r="Q498" t="s">
        <v>46</v>
      </c>
      <c r="R498" t="s">
        <v>55</v>
      </c>
    </row>
    <row r="499" spans="1:18" hidden="1" x14ac:dyDescent="0.3">
      <c r="A499" t="s">
        <v>2166</v>
      </c>
      <c r="B499" t="s">
        <v>2167</v>
      </c>
      <c r="C499" s="1" t="str">
        <f t="shared" si="68"/>
        <v>21:0843</v>
      </c>
      <c r="D499" s="1" t="str">
        <f t="shared" si="69"/>
        <v>21:0231</v>
      </c>
      <c r="E499" t="s">
        <v>2168</v>
      </c>
      <c r="F499" t="s">
        <v>2169</v>
      </c>
      <c r="H499">
        <v>57.839485099999997</v>
      </c>
      <c r="I499">
        <v>-111.1057595</v>
      </c>
      <c r="J499" s="1" t="str">
        <f t="shared" si="70"/>
        <v>Fluid (lake)</v>
      </c>
      <c r="K499" s="1" t="str">
        <f t="shared" si="71"/>
        <v>Untreated Water</v>
      </c>
      <c r="L499">
        <v>61</v>
      </c>
      <c r="M499" t="s">
        <v>121</v>
      </c>
      <c r="N499">
        <v>154</v>
      </c>
      <c r="P499" t="s">
        <v>210</v>
      </c>
      <c r="Q499" t="s">
        <v>62</v>
      </c>
      <c r="R499" t="s">
        <v>285</v>
      </c>
    </row>
    <row r="500" spans="1:18" hidden="1" x14ac:dyDescent="0.3">
      <c r="A500" t="s">
        <v>2170</v>
      </c>
      <c r="B500" t="s">
        <v>2171</v>
      </c>
      <c r="C500" s="1" t="str">
        <f t="shared" si="68"/>
        <v>21:0843</v>
      </c>
      <c r="D500" s="1" t="str">
        <f t="shared" si="69"/>
        <v>21:0231</v>
      </c>
      <c r="E500" t="s">
        <v>2172</v>
      </c>
      <c r="F500" t="s">
        <v>2173</v>
      </c>
      <c r="H500">
        <v>57.841377199999997</v>
      </c>
      <c r="I500">
        <v>-111.13844589999999</v>
      </c>
      <c r="J500" s="1" t="str">
        <f t="shared" si="70"/>
        <v>Fluid (lake)</v>
      </c>
      <c r="K500" s="1" t="str">
        <f t="shared" si="71"/>
        <v>Untreated Water</v>
      </c>
      <c r="L500">
        <v>61</v>
      </c>
      <c r="M500" t="s">
        <v>127</v>
      </c>
      <c r="N500">
        <v>155</v>
      </c>
      <c r="P500" t="s">
        <v>537</v>
      </c>
      <c r="Q500" t="s">
        <v>24</v>
      </c>
      <c r="R500" t="s">
        <v>55</v>
      </c>
    </row>
    <row r="501" spans="1:18" hidden="1" x14ac:dyDescent="0.3">
      <c r="A501" t="s">
        <v>2174</v>
      </c>
      <c r="B501" t="s">
        <v>2175</v>
      </c>
      <c r="C501" s="1" t="str">
        <f t="shared" si="68"/>
        <v>21:0843</v>
      </c>
      <c r="D501" s="1" t="str">
        <f t="shared" si="69"/>
        <v>21:0231</v>
      </c>
      <c r="E501" t="s">
        <v>2176</v>
      </c>
      <c r="F501" t="s">
        <v>2177</v>
      </c>
      <c r="H501">
        <v>57.845195799999999</v>
      </c>
      <c r="I501">
        <v>-111.1814868</v>
      </c>
      <c r="J501" s="1" t="str">
        <f t="shared" si="70"/>
        <v>Fluid (lake)</v>
      </c>
      <c r="K501" s="1" t="str">
        <f t="shared" si="71"/>
        <v>Untreated Water</v>
      </c>
      <c r="L501">
        <v>61</v>
      </c>
      <c r="M501" t="s">
        <v>133</v>
      </c>
      <c r="N501">
        <v>156</v>
      </c>
      <c r="P501" t="s">
        <v>247</v>
      </c>
      <c r="Q501" t="s">
        <v>146</v>
      </c>
      <c r="R501" t="s">
        <v>460</v>
      </c>
    </row>
    <row r="502" spans="1:18" hidden="1" x14ac:dyDescent="0.3">
      <c r="A502" t="s">
        <v>2178</v>
      </c>
      <c r="B502" t="s">
        <v>2179</v>
      </c>
      <c r="C502" s="1" t="str">
        <f t="shared" si="68"/>
        <v>21:0843</v>
      </c>
      <c r="D502" s="1" t="str">
        <f t="shared" si="69"/>
        <v>21:0231</v>
      </c>
      <c r="E502" t="s">
        <v>2180</v>
      </c>
      <c r="F502" t="s">
        <v>2181</v>
      </c>
      <c r="H502">
        <v>57.876851100000003</v>
      </c>
      <c r="I502">
        <v>-111.19262260000001</v>
      </c>
      <c r="J502" s="1" t="str">
        <f t="shared" si="70"/>
        <v>Fluid (lake)</v>
      </c>
      <c r="K502" s="1" t="str">
        <f t="shared" si="71"/>
        <v>Untreated Water</v>
      </c>
      <c r="L502">
        <v>61</v>
      </c>
      <c r="M502" t="s">
        <v>139</v>
      </c>
      <c r="N502">
        <v>157</v>
      </c>
      <c r="P502" t="s">
        <v>128</v>
      </c>
      <c r="Q502" t="s">
        <v>146</v>
      </c>
      <c r="R502" t="s">
        <v>460</v>
      </c>
    </row>
    <row r="503" spans="1:18" hidden="1" x14ac:dyDescent="0.3">
      <c r="A503" t="s">
        <v>2182</v>
      </c>
      <c r="B503" t="s">
        <v>2183</v>
      </c>
      <c r="C503" s="1" t="str">
        <f t="shared" si="68"/>
        <v>21:0843</v>
      </c>
      <c r="D503" s="1" t="str">
        <f t="shared" si="69"/>
        <v>21:0231</v>
      </c>
      <c r="E503" t="s">
        <v>2184</v>
      </c>
      <c r="F503" t="s">
        <v>2185</v>
      </c>
      <c r="H503">
        <v>57.921297000000003</v>
      </c>
      <c r="I503">
        <v>-111.2711189</v>
      </c>
      <c r="J503" s="1" t="str">
        <f t="shared" si="70"/>
        <v>Fluid (lake)</v>
      </c>
      <c r="K503" s="1" t="str">
        <f t="shared" si="71"/>
        <v>Untreated Water</v>
      </c>
      <c r="L503">
        <v>61</v>
      </c>
      <c r="M503" t="s">
        <v>241</v>
      </c>
      <c r="N503">
        <v>158</v>
      </c>
      <c r="P503" t="s">
        <v>235</v>
      </c>
      <c r="Q503" t="s">
        <v>248</v>
      </c>
      <c r="R503" t="s">
        <v>55</v>
      </c>
    </row>
    <row r="504" spans="1:18" hidden="1" x14ac:dyDescent="0.3">
      <c r="A504" t="s">
        <v>2186</v>
      </c>
      <c r="B504" t="s">
        <v>2187</v>
      </c>
      <c r="C504" s="1" t="str">
        <f t="shared" si="68"/>
        <v>21:0843</v>
      </c>
      <c r="D504" s="1" t="str">
        <f t="shared" si="69"/>
        <v>21:0231</v>
      </c>
      <c r="E504" t="s">
        <v>2188</v>
      </c>
      <c r="F504" t="s">
        <v>2189</v>
      </c>
      <c r="H504">
        <v>57.9557784</v>
      </c>
      <c r="I504">
        <v>-111.2353797</v>
      </c>
      <c r="J504" s="1" t="str">
        <f t="shared" si="70"/>
        <v>Fluid (lake)</v>
      </c>
      <c r="K504" s="1" t="str">
        <f t="shared" si="71"/>
        <v>Untreated Water</v>
      </c>
      <c r="L504">
        <v>62</v>
      </c>
      <c r="M504" t="s">
        <v>22</v>
      </c>
      <c r="N504">
        <v>159</v>
      </c>
      <c r="P504" t="s">
        <v>1600</v>
      </c>
      <c r="Q504" t="s">
        <v>24</v>
      </c>
      <c r="R504" t="s">
        <v>195</v>
      </c>
    </row>
    <row r="505" spans="1:18" hidden="1" x14ac:dyDescent="0.3">
      <c r="A505" t="s">
        <v>2190</v>
      </c>
      <c r="B505" t="s">
        <v>2191</v>
      </c>
      <c r="C505" s="1" t="str">
        <f t="shared" si="68"/>
        <v>21:0843</v>
      </c>
      <c r="D505" s="1" t="str">
        <f t="shared" si="69"/>
        <v>21:0231</v>
      </c>
      <c r="E505" t="s">
        <v>2188</v>
      </c>
      <c r="F505" t="s">
        <v>2192</v>
      </c>
      <c r="H505">
        <v>57.9557784</v>
      </c>
      <c r="I505">
        <v>-111.2353797</v>
      </c>
      <c r="J505" s="1" t="str">
        <f t="shared" si="70"/>
        <v>Fluid (lake)</v>
      </c>
      <c r="K505" s="1" t="str">
        <f t="shared" si="71"/>
        <v>Untreated Water</v>
      </c>
      <c r="L505">
        <v>62</v>
      </c>
      <c r="M505" t="s">
        <v>29</v>
      </c>
      <c r="N505">
        <v>160</v>
      </c>
      <c r="P505" t="s">
        <v>2193</v>
      </c>
      <c r="Q505" t="s">
        <v>24</v>
      </c>
      <c r="R505" t="s">
        <v>522</v>
      </c>
    </row>
    <row r="506" spans="1:18" hidden="1" x14ac:dyDescent="0.3">
      <c r="A506" t="s">
        <v>2194</v>
      </c>
      <c r="B506" t="s">
        <v>2195</v>
      </c>
      <c r="C506" s="1" t="str">
        <f t="shared" si="68"/>
        <v>21:0843</v>
      </c>
      <c r="D506" s="1" t="str">
        <f t="shared" si="69"/>
        <v>21:0231</v>
      </c>
      <c r="E506" t="s">
        <v>2196</v>
      </c>
      <c r="F506" t="s">
        <v>2197</v>
      </c>
      <c r="H506">
        <v>57.982022399999998</v>
      </c>
      <c r="I506">
        <v>-111.26822439999999</v>
      </c>
      <c r="J506" s="1" t="str">
        <f t="shared" si="70"/>
        <v>Fluid (lake)</v>
      </c>
      <c r="K506" s="1" t="str">
        <f t="shared" si="71"/>
        <v>Untreated Water</v>
      </c>
      <c r="L506">
        <v>62</v>
      </c>
      <c r="M506" t="s">
        <v>36</v>
      </c>
      <c r="N506">
        <v>161</v>
      </c>
      <c r="P506" t="s">
        <v>1804</v>
      </c>
      <c r="Q506" t="s">
        <v>96</v>
      </c>
      <c r="R506" t="s">
        <v>55</v>
      </c>
    </row>
    <row r="507" spans="1:18" hidden="1" x14ac:dyDescent="0.3">
      <c r="A507" t="s">
        <v>2198</v>
      </c>
      <c r="B507" t="s">
        <v>2199</v>
      </c>
      <c r="C507" s="1" t="str">
        <f t="shared" si="68"/>
        <v>21:0843</v>
      </c>
      <c r="D507" s="1" t="str">
        <f t="shared" si="69"/>
        <v>21:0231</v>
      </c>
      <c r="E507" t="s">
        <v>2200</v>
      </c>
      <c r="F507" t="s">
        <v>2201</v>
      </c>
      <c r="H507">
        <v>57.9976634</v>
      </c>
      <c r="I507">
        <v>-110.46098050000001</v>
      </c>
      <c r="J507" s="1" t="str">
        <f t="shared" si="70"/>
        <v>Fluid (lake)</v>
      </c>
      <c r="K507" s="1" t="str">
        <f t="shared" si="71"/>
        <v>Untreated Water</v>
      </c>
      <c r="L507">
        <v>62</v>
      </c>
      <c r="M507" t="s">
        <v>44</v>
      </c>
      <c r="N507">
        <v>162</v>
      </c>
      <c r="P507" t="s">
        <v>115</v>
      </c>
      <c r="Q507" t="s">
        <v>62</v>
      </c>
      <c r="R507" t="s">
        <v>55</v>
      </c>
    </row>
    <row r="508" spans="1:18" hidden="1" x14ac:dyDescent="0.3">
      <c r="A508" t="s">
        <v>2202</v>
      </c>
      <c r="B508" t="s">
        <v>2203</v>
      </c>
      <c r="C508" s="1" t="str">
        <f t="shared" si="68"/>
        <v>21:0843</v>
      </c>
      <c r="D508" s="1" t="str">
        <f t="shared" si="69"/>
        <v>21:0231</v>
      </c>
      <c r="E508" t="s">
        <v>2204</v>
      </c>
      <c r="F508" t="s">
        <v>2205</v>
      </c>
      <c r="H508">
        <v>57.9591925</v>
      </c>
      <c r="I508">
        <v>-110.39715099999999</v>
      </c>
      <c r="J508" s="1" t="str">
        <f t="shared" si="70"/>
        <v>Fluid (lake)</v>
      </c>
      <c r="K508" s="1" t="str">
        <f t="shared" si="71"/>
        <v>Untreated Water</v>
      </c>
      <c r="L508">
        <v>62</v>
      </c>
      <c r="M508" t="s">
        <v>52</v>
      </c>
      <c r="N508">
        <v>163</v>
      </c>
      <c r="P508" t="s">
        <v>1006</v>
      </c>
      <c r="Q508" t="s">
        <v>236</v>
      </c>
      <c r="R508" t="s">
        <v>55</v>
      </c>
    </row>
    <row r="509" spans="1:18" hidden="1" x14ac:dyDescent="0.3">
      <c r="A509" t="s">
        <v>2206</v>
      </c>
      <c r="B509" t="s">
        <v>2207</v>
      </c>
      <c r="C509" s="1" t="str">
        <f t="shared" si="68"/>
        <v>21:0843</v>
      </c>
      <c r="D509" s="1" t="str">
        <f t="shared" si="69"/>
        <v>21:0231</v>
      </c>
      <c r="E509" t="s">
        <v>2208</v>
      </c>
      <c r="F509" t="s">
        <v>2209</v>
      </c>
      <c r="H509">
        <v>57.931669499999998</v>
      </c>
      <c r="I509">
        <v>-110.3674005</v>
      </c>
      <c r="J509" s="1" t="str">
        <f t="shared" si="70"/>
        <v>Fluid (lake)</v>
      </c>
      <c r="K509" s="1" t="str">
        <f t="shared" si="71"/>
        <v>Untreated Water</v>
      </c>
      <c r="L509">
        <v>62</v>
      </c>
      <c r="M509" t="s">
        <v>60</v>
      </c>
      <c r="N509">
        <v>164</v>
      </c>
      <c r="P509" t="s">
        <v>194</v>
      </c>
      <c r="Q509" t="s">
        <v>603</v>
      </c>
      <c r="R509" t="s">
        <v>55</v>
      </c>
    </row>
    <row r="510" spans="1:18" hidden="1" x14ac:dyDescent="0.3">
      <c r="A510" t="s">
        <v>2210</v>
      </c>
      <c r="B510" t="s">
        <v>2211</v>
      </c>
      <c r="C510" s="1" t="str">
        <f t="shared" si="68"/>
        <v>21:0843</v>
      </c>
      <c r="D510" s="1" t="str">
        <f t="shared" si="69"/>
        <v>21:0231</v>
      </c>
      <c r="E510" t="s">
        <v>2212</v>
      </c>
      <c r="F510" t="s">
        <v>2213</v>
      </c>
      <c r="H510">
        <v>57.946938699999997</v>
      </c>
      <c r="I510">
        <v>-110.4298758</v>
      </c>
      <c r="J510" s="1" t="str">
        <f t="shared" si="70"/>
        <v>Fluid (lake)</v>
      </c>
      <c r="K510" s="1" t="str">
        <f t="shared" si="71"/>
        <v>Untreated Water</v>
      </c>
      <c r="L510">
        <v>62</v>
      </c>
      <c r="M510" t="s">
        <v>67</v>
      </c>
      <c r="N510">
        <v>165</v>
      </c>
      <c r="P510" t="s">
        <v>200</v>
      </c>
      <c r="Q510" t="s">
        <v>517</v>
      </c>
      <c r="R510" t="s">
        <v>55</v>
      </c>
    </row>
    <row r="511" spans="1:18" hidden="1" x14ac:dyDescent="0.3">
      <c r="A511" t="s">
        <v>2214</v>
      </c>
      <c r="B511" t="s">
        <v>2215</v>
      </c>
      <c r="C511" s="1" t="str">
        <f t="shared" si="68"/>
        <v>21:0843</v>
      </c>
      <c r="D511" s="1" t="str">
        <f t="shared" si="69"/>
        <v>21:0231</v>
      </c>
      <c r="E511" t="s">
        <v>2216</v>
      </c>
      <c r="F511" t="s">
        <v>2217</v>
      </c>
      <c r="H511">
        <v>57.947477800000001</v>
      </c>
      <c r="I511">
        <v>-110.50484280000001</v>
      </c>
      <c r="J511" s="1" t="str">
        <f t="shared" si="70"/>
        <v>Fluid (lake)</v>
      </c>
      <c r="K511" s="1" t="str">
        <f t="shared" si="71"/>
        <v>Untreated Water</v>
      </c>
      <c r="L511">
        <v>62</v>
      </c>
      <c r="M511" t="s">
        <v>74</v>
      </c>
      <c r="N511">
        <v>166</v>
      </c>
      <c r="P511" t="s">
        <v>200</v>
      </c>
      <c r="Q511" t="s">
        <v>24</v>
      </c>
      <c r="R511" t="s">
        <v>189</v>
      </c>
    </row>
    <row r="512" spans="1:18" hidden="1" x14ac:dyDescent="0.3">
      <c r="A512" t="s">
        <v>2218</v>
      </c>
      <c r="B512" t="s">
        <v>2219</v>
      </c>
      <c r="C512" s="1" t="str">
        <f t="shared" si="68"/>
        <v>21:0843</v>
      </c>
      <c r="D512" s="1" t="str">
        <f t="shared" si="69"/>
        <v>21:0231</v>
      </c>
      <c r="E512" t="s">
        <v>2220</v>
      </c>
      <c r="F512" t="s">
        <v>2221</v>
      </c>
      <c r="H512">
        <v>57.987838600000003</v>
      </c>
      <c r="I512">
        <v>-110.51492709999999</v>
      </c>
      <c r="J512" s="1" t="str">
        <f t="shared" si="70"/>
        <v>Fluid (lake)</v>
      </c>
      <c r="K512" s="1" t="str">
        <f t="shared" si="71"/>
        <v>Untreated Water</v>
      </c>
      <c r="L512">
        <v>62</v>
      </c>
      <c r="M512" t="s">
        <v>81</v>
      </c>
      <c r="N512">
        <v>167</v>
      </c>
      <c r="P512" t="s">
        <v>140</v>
      </c>
      <c r="Q512" t="s">
        <v>31</v>
      </c>
      <c r="R512" t="s">
        <v>522</v>
      </c>
    </row>
    <row r="513" spans="1:18" hidden="1" x14ac:dyDescent="0.3">
      <c r="A513" t="s">
        <v>2222</v>
      </c>
      <c r="B513" t="s">
        <v>2223</v>
      </c>
      <c r="C513" s="1" t="str">
        <f t="shared" si="68"/>
        <v>21:0843</v>
      </c>
      <c r="D513" s="1" t="str">
        <f t="shared" si="69"/>
        <v>21:0231</v>
      </c>
      <c r="E513" t="s">
        <v>2224</v>
      </c>
      <c r="F513" t="s">
        <v>2225</v>
      </c>
      <c r="H513">
        <v>57.9677626</v>
      </c>
      <c r="I513">
        <v>-110.4720255</v>
      </c>
      <c r="J513" s="1" t="str">
        <f t="shared" si="70"/>
        <v>Fluid (lake)</v>
      </c>
      <c r="K513" s="1" t="str">
        <f t="shared" si="71"/>
        <v>Untreated Water</v>
      </c>
      <c r="L513">
        <v>62</v>
      </c>
      <c r="M513" t="s">
        <v>95</v>
      </c>
      <c r="N513">
        <v>168</v>
      </c>
      <c r="P513" t="s">
        <v>771</v>
      </c>
      <c r="Q513" t="s">
        <v>31</v>
      </c>
      <c r="R513" t="s">
        <v>189</v>
      </c>
    </row>
    <row r="514" spans="1:18" hidden="1" x14ac:dyDescent="0.3">
      <c r="A514" t="s">
        <v>2226</v>
      </c>
      <c r="B514" t="s">
        <v>2227</v>
      </c>
      <c r="C514" s="1" t="str">
        <f t="shared" si="68"/>
        <v>21:0843</v>
      </c>
      <c r="D514" s="1" t="str">
        <f t="shared" si="69"/>
        <v>21:0231</v>
      </c>
      <c r="E514" t="s">
        <v>2228</v>
      </c>
      <c r="F514" t="s">
        <v>2229</v>
      </c>
      <c r="H514">
        <v>57.972998199999999</v>
      </c>
      <c r="I514">
        <v>-110.5487351</v>
      </c>
      <c r="J514" s="1" t="str">
        <f t="shared" si="70"/>
        <v>Fluid (lake)</v>
      </c>
      <c r="K514" s="1" t="str">
        <f t="shared" si="71"/>
        <v>Untreated Water</v>
      </c>
      <c r="L514">
        <v>62</v>
      </c>
      <c r="M514" t="s">
        <v>101</v>
      </c>
      <c r="N514">
        <v>169</v>
      </c>
      <c r="P514" t="s">
        <v>188</v>
      </c>
      <c r="Q514" t="s">
        <v>31</v>
      </c>
      <c r="R514" t="s">
        <v>55</v>
      </c>
    </row>
    <row r="515" spans="1:18" hidden="1" x14ac:dyDescent="0.3">
      <c r="A515" t="s">
        <v>2230</v>
      </c>
      <c r="B515" t="s">
        <v>2231</v>
      </c>
      <c r="C515" s="1" t="str">
        <f t="shared" si="68"/>
        <v>21:0843</v>
      </c>
      <c r="D515" s="1" t="str">
        <f t="shared" si="69"/>
        <v>21:0231</v>
      </c>
      <c r="E515" t="s">
        <v>2232</v>
      </c>
      <c r="F515" t="s">
        <v>2233</v>
      </c>
      <c r="H515">
        <v>57.962333800000003</v>
      </c>
      <c r="I515">
        <v>-110.6019024</v>
      </c>
      <c r="J515" s="1" t="str">
        <f t="shared" si="70"/>
        <v>Fluid (lake)</v>
      </c>
      <c r="K515" s="1" t="str">
        <f t="shared" si="71"/>
        <v>Untreated Water</v>
      </c>
      <c r="L515">
        <v>62</v>
      </c>
      <c r="M515" t="s">
        <v>107</v>
      </c>
      <c r="N515">
        <v>170</v>
      </c>
      <c r="P515" t="s">
        <v>537</v>
      </c>
      <c r="Q515" t="s">
        <v>96</v>
      </c>
      <c r="R515" t="s">
        <v>55</v>
      </c>
    </row>
    <row r="516" spans="1:18" hidden="1" x14ac:dyDescent="0.3">
      <c r="A516" t="s">
        <v>2234</v>
      </c>
      <c r="B516" t="s">
        <v>2235</v>
      </c>
      <c r="C516" s="1" t="str">
        <f t="shared" si="68"/>
        <v>21:0843</v>
      </c>
      <c r="D516" s="1" t="str">
        <f t="shared" si="69"/>
        <v>21:0231</v>
      </c>
      <c r="E516" t="s">
        <v>2236</v>
      </c>
      <c r="F516" t="s">
        <v>2237</v>
      </c>
      <c r="H516">
        <v>57.941954500000001</v>
      </c>
      <c r="I516">
        <v>-110.6752637</v>
      </c>
      <c r="J516" s="1" t="str">
        <f t="shared" si="70"/>
        <v>Fluid (lake)</v>
      </c>
      <c r="K516" s="1" t="str">
        <f t="shared" si="71"/>
        <v>Untreated Water</v>
      </c>
      <c r="L516">
        <v>62</v>
      </c>
      <c r="M516" t="s">
        <v>114</v>
      </c>
      <c r="N516">
        <v>171</v>
      </c>
      <c r="P516" t="s">
        <v>194</v>
      </c>
      <c r="Q516" t="s">
        <v>46</v>
      </c>
      <c r="R516" t="s">
        <v>55</v>
      </c>
    </row>
    <row r="517" spans="1:18" hidden="1" x14ac:dyDescent="0.3">
      <c r="A517" t="s">
        <v>2238</v>
      </c>
      <c r="B517" t="s">
        <v>2239</v>
      </c>
      <c r="C517" s="1" t="str">
        <f t="shared" si="68"/>
        <v>21:0843</v>
      </c>
      <c r="D517" s="1" t="str">
        <f t="shared" si="69"/>
        <v>21:0231</v>
      </c>
      <c r="E517" t="s">
        <v>2240</v>
      </c>
      <c r="F517" t="s">
        <v>2241</v>
      </c>
      <c r="H517">
        <v>57.925604</v>
      </c>
      <c r="I517">
        <v>-110.6284751</v>
      </c>
      <c r="J517" s="1" t="str">
        <f t="shared" si="70"/>
        <v>Fluid (lake)</v>
      </c>
      <c r="K517" s="1" t="str">
        <f t="shared" si="71"/>
        <v>Untreated Water</v>
      </c>
      <c r="L517">
        <v>62</v>
      </c>
      <c r="M517" t="s">
        <v>121</v>
      </c>
      <c r="N517">
        <v>172</v>
      </c>
      <c r="P517" t="s">
        <v>771</v>
      </c>
      <c r="Q517" t="s">
        <v>96</v>
      </c>
      <c r="R517" t="s">
        <v>285</v>
      </c>
    </row>
    <row r="518" spans="1:18" hidden="1" x14ac:dyDescent="0.3">
      <c r="A518" t="s">
        <v>2242</v>
      </c>
      <c r="B518" t="s">
        <v>2243</v>
      </c>
      <c r="C518" s="1" t="str">
        <f t="shared" si="68"/>
        <v>21:0843</v>
      </c>
      <c r="D518" s="1" t="str">
        <f t="shared" si="69"/>
        <v>21:0231</v>
      </c>
      <c r="E518" t="s">
        <v>2244</v>
      </c>
      <c r="F518" t="s">
        <v>2245</v>
      </c>
      <c r="H518">
        <v>57.909117100000003</v>
      </c>
      <c r="I518">
        <v>-110.6692628</v>
      </c>
      <c r="J518" s="1" t="str">
        <f t="shared" si="70"/>
        <v>Fluid (lake)</v>
      </c>
      <c r="K518" s="1" t="str">
        <f t="shared" si="71"/>
        <v>Untreated Water</v>
      </c>
      <c r="L518">
        <v>62</v>
      </c>
      <c r="M518" t="s">
        <v>127</v>
      </c>
      <c r="N518">
        <v>173</v>
      </c>
      <c r="P518" t="s">
        <v>225</v>
      </c>
      <c r="Q518" t="s">
        <v>31</v>
      </c>
      <c r="R518" t="s">
        <v>69</v>
      </c>
    </row>
    <row r="519" spans="1:18" hidden="1" x14ac:dyDescent="0.3">
      <c r="A519" t="s">
        <v>2246</v>
      </c>
      <c r="B519" t="s">
        <v>2247</v>
      </c>
      <c r="C519" s="1" t="str">
        <f t="shared" si="68"/>
        <v>21:0843</v>
      </c>
      <c r="D519" s="1" t="str">
        <f t="shared" si="69"/>
        <v>21:0231</v>
      </c>
      <c r="E519" t="s">
        <v>2248</v>
      </c>
      <c r="F519" t="s">
        <v>2249</v>
      </c>
      <c r="H519">
        <v>57.896763100000001</v>
      </c>
      <c r="I519">
        <v>-110.7284015</v>
      </c>
      <c r="J519" s="1" t="str">
        <f t="shared" si="70"/>
        <v>Fluid (lake)</v>
      </c>
      <c r="K519" s="1" t="str">
        <f t="shared" si="71"/>
        <v>Untreated Water</v>
      </c>
      <c r="L519">
        <v>62</v>
      </c>
      <c r="M519" t="s">
        <v>133</v>
      </c>
      <c r="N519">
        <v>174</v>
      </c>
      <c r="P519" t="s">
        <v>140</v>
      </c>
      <c r="Q519" t="s">
        <v>31</v>
      </c>
      <c r="R519" t="s">
        <v>90</v>
      </c>
    </row>
    <row r="520" spans="1:18" hidden="1" x14ac:dyDescent="0.3">
      <c r="A520" t="s">
        <v>2250</v>
      </c>
      <c r="B520" t="s">
        <v>2251</v>
      </c>
      <c r="C520" s="1" t="str">
        <f t="shared" si="68"/>
        <v>21:0843</v>
      </c>
      <c r="D520" s="1" t="str">
        <f t="shared" si="69"/>
        <v>21:0231</v>
      </c>
      <c r="E520" t="s">
        <v>2252</v>
      </c>
      <c r="F520" t="s">
        <v>2253</v>
      </c>
      <c r="H520">
        <v>57.903522600000002</v>
      </c>
      <c r="I520">
        <v>-110.79781680000001</v>
      </c>
      <c r="J520" s="1" t="str">
        <f t="shared" si="70"/>
        <v>Fluid (lake)</v>
      </c>
      <c r="K520" s="1" t="str">
        <f t="shared" si="71"/>
        <v>Untreated Water</v>
      </c>
      <c r="L520">
        <v>62</v>
      </c>
      <c r="M520" t="s">
        <v>139</v>
      </c>
      <c r="N520">
        <v>175</v>
      </c>
      <c r="P520" t="s">
        <v>82</v>
      </c>
      <c r="Q520" t="s">
        <v>24</v>
      </c>
      <c r="R520" t="s">
        <v>449</v>
      </c>
    </row>
    <row r="521" spans="1:18" hidden="1" x14ac:dyDescent="0.3">
      <c r="A521" t="s">
        <v>2254</v>
      </c>
      <c r="B521" t="s">
        <v>2255</v>
      </c>
      <c r="C521" s="1" t="str">
        <f t="shared" si="68"/>
        <v>21:0843</v>
      </c>
      <c r="D521" s="1" t="str">
        <f t="shared" si="69"/>
        <v>21:0231</v>
      </c>
      <c r="E521" t="s">
        <v>2256</v>
      </c>
      <c r="F521" t="s">
        <v>2257</v>
      </c>
      <c r="H521">
        <v>57.8880403</v>
      </c>
      <c r="I521">
        <v>-110.7785233</v>
      </c>
      <c r="J521" s="1" t="str">
        <f t="shared" si="70"/>
        <v>Fluid (lake)</v>
      </c>
      <c r="K521" s="1" t="str">
        <f t="shared" si="71"/>
        <v>Untreated Water</v>
      </c>
      <c r="L521">
        <v>62</v>
      </c>
      <c r="M521" t="s">
        <v>241</v>
      </c>
      <c r="N521">
        <v>176</v>
      </c>
      <c r="P521" t="s">
        <v>161</v>
      </c>
      <c r="Q521" t="s">
        <v>146</v>
      </c>
      <c r="R521" t="s">
        <v>449</v>
      </c>
    </row>
    <row r="522" spans="1:18" hidden="1" x14ac:dyDescent="0.3">
      <c r="A522" t="s">
        <v>2258</v>
      </c>
      <c r="B522" t="s">
        <v>2259</v>
      </c>
      <c r="C522" s="1" t="str">
        <f t="shared" si="68"/>
        <v>21:0843</v>
      </c>
      <c r="D522" s="1" t="str">
        <f t="shared" si="69"/>
        <v>21:0231</v>
      </c>
      <c r="E522" t="s">
        <v>2260</v>
      </c>
      <c r="F522" t="s">
        <v>2261</v>
      </c>
      <c r="H522">
        <v>57.877492699999998</v>
      </c>
      <c r="I522">
        <v>-110.83547470000001</v>
      </c>
      <c r="J522" s="1" t="str">
        <f t="shared" si="70"/>
        <v>Fluid (lake)</v>
      </c>
      <c r="K522" s="1" t="str">
        <f t="shared" si="71"/>
        <v>Untreated Water</v>
      </c>
      <c r="L522">
        <v>63</v>
      </c>
      <c r="M522" t="s">
        <v>22</v>
      </c>
      <c r="N522">
        <v>177</v>
      </c>
      <c r="P522" t="s">
        <v>88</v>
      </c>
      <c r="Q522" t="s">
        <v>96</v>
      </c>
      <c r="R522" t="s">
        <v>410</v>
      </c>
    </row>
    <row r="523" spans="1:18" hidden="1" x14ac:dyDescent="0.3">
      <c r="A523" t="s">
        <v>2262</v>
      </c>
      <c r="B523" t="s">
        <v>2263</v>
      </c>
      <c r="C523" s="1" t="str">
        <f t="shared" si="68"/>
        <v>21:0843</v>
      </c>
      <c r="D523" s="1" t="str">
        <f t="shared" si="69"/>
        <v>21:0231</v>
      </c>
      <c r="E523" t="s">
        <v>2260</v>
      </c>
      <c r="F523" t="s">
        <v>2264</v>
      </c>
      <c r="H523">
        <v>57.877492699999998</v>
      </c>
      <c r="I523">
        <v>-110.83547470000001</v>
      </c>
      <c r="J523" s="1" t="str">
        <f t="shared" si="70"/>
        <v>Fluid (lake)</v>
      </c>
      <c r="K523" s="1" t="str">
        <f t="shared" si="71"/>
        <v>Untreated Water</v>
      </c>
      <c r="L523">
        <v>63</v>
      </c>
      <c r="M523" t="s">
        <v>29</v>
      </c>
      <c r="N523">
        <v>178</v>
      </c>
      <c r="P523" t="s">
        <v>61</v>
      </c>
      <c r="Q523" t="s">
        <v>89</v>
      </c>
      <c r="R523" t="s">
        <v>183</v>
      </c>
    </row>
    <row r="524" spans="1:18" hidden="1" x14ac:dyDescent="0.3">
      <c r="A524" t="s">
        <v>2265</v>
      </c>
      <c r="B524" t="s">
        <v>2266</v>
      </c>
      <c r="C524" s="1" t="str">
        <f t="shared" si="68"/>
        <v>21:0843</v>
      </c>
      <c r="D524" s="1" t="str">
        <f t="shared" si="69"/>
        <v>21:0231</v>
      </c>
      <c r="E524" t="s">
        <v>2267</v>
      </c>
      <c r="F524" t="s">
        <v>2268</v>
      </c>
      <c r="H524">
        <v>57.908110499999999</v>
      </c>
      <c r="I524">
        <v>-110.98464509999999</v>
      </c>
      <c r="J524" s="1" t="str">
        <f t="shared" si="70"/>
        <v>Fluid (lake)</v>
      </c>
      <c r="K524" s="1" t="str">
        <f t="shared" si="71"/>
        <v>Untreated Water</v>
      </c>
      <c r="L524">
        <v>63</v>
      </c>
      <c r="M524" t="s">
        <v>36</v>
      </c>
      <c r="N524">
        <v>179</v>
      </c>
      <c r="P524" t="s">
        <v>558</v>
      </c>
      <c r="Q524" t="s">
        <v>24</v>
      </c>
      <c r="R524" t="s">
        <v>460</v>
      </c>
    </row>
    <row r="525" spans="1:18" hidden="1" x14ac:dyDescent="0.3">
      <c r="A525" t="s">
        <v>2269</v>
      </c>
      <c r="B525" t="s">
        <v>2270</v>
      </c>
      <c r="C525" s="1" t="str">
        <f t="shared" si="68"/>
        <v>21:0843</v>
      </c>
      <c r="D525" s="1" t="str">
        <f t="shared" si="69"/>
        <v>21:0231</v>
      </c>
      <c r="E525" t="s">
        <v>2271</v>
      </c>
      <c r="F525" t="s">
        <v>2272</v>
      </c>
      <c r="H525">
        <v>57.908899699999999</v>
      </c>
      <c r="I525">
        <v>-111.0338052</v>
      </c>
      <c r="J525" s="1" t="str">
        <f t="shared" si="70"/>
        <v>Fluid (lake)</v>
      </c>
      <c r="K525" s="1" t="str">
        <f t="shared" si="71"/>
        <v>Untreated Water</v>
      </c>
      <c r="L525">
        <v>63</v>
      </c>
      <c r="M525" t="s">
        <v>44</v>
      </c>
      <c r="N525">
        <v>180</v>
      </c>
      <c r="P525" t="s">
        <v>521</v>
      </c>
      <c r="Q525" t="s">
        <v>24</v>
      </c>
      <c r="R525" t="s">
        <v>195</v>
      </c>
    </row>
    <row r="526" spans="1:18" hidden="1" x14ac:dyDescent="0.3">
      <c r="A526" t="s">
        <v>2273</v>
      </c>
      <c r="B526" t="s">
        <v>2274</v>
      </c>
      <c r="C526" s="1" t="str">
        <f t="shared" si="68"/>
        <v>21:0843</v>
      </c>
      <c r="D526" s="1" t="str">
        <f t="shared" si="69"/>
        <v>21:0231</v>
      </c>
      <c r="E526" t="s">
        <v>2275</v>
      </c>
      <c r="F526" t="s">
        <v>2276</v>
      </c>
      <c r="H526">
        <v>57.932236000000003</v>
      </c>
      <c r="I526">
        <v>-110.9470322</v>
      </c>
      <c r="J526" s="1" t="str">
        <f t="shared" si="70"/>
        <v>Fluid (lake)</v>
      </c>
      <c r="K526" s="1" t="str">
        <f t="shared" si="71"/>
        <v>Untreated Water</v>
      </c>
      <c r="L526">
        <v>63</v>
      </c>
      <c r="M526" t="s">
        <v>52</v>
      </c>
      <c r="N526">
        <v>181</v>
      </c>
      <c r="P526" t="s">
        <v>140</v>
      </c>
      <c r="Q526" t="s">
        <v>146</v>
      </c>
      <c r="R526" t="s">
        <v>195</v>
      </c>
    </row>
    <row r="527" spans="1:18" hidden="1" x14ac:dyDescent="0.3">
      <c r="A527" t="s">
        <v>2277</v>
      </c>
      <c r="B527" t="s">
        <v>2278</v>
      </c>
      <c r="C527" s="1" t="str">
        <f t="shared" si="68"/>
        <v>21:0843</v>
      </c>
      <c r="D527" s="1" t="str">
        <f t="shared" si="69"/>
        <v>21:0231</v>
      </c>
      <c r="E527" t="s">
        <v>2279</v>
      </c>
      <c r="F527" t="s">
        <v>2280</v>
      </c>
      <c r="H527">
        <v>57.961067700000001</v>
      </c>
      <c r="I527">
        <v>-110.9250067</v>
      </c>
      <c r="J527" s="1" t="str">
        <f t="shared" si="70"/>
        <v>Fluid (lake)</v>
      </c>
      <c r="K527" s="1" t="str">
        <f t="shared" si="71"/>
        <v>Untreated Water</v>
      </c>
      <c r="L527">
        <v>63</v>
      </c>
      <c r="M527" t="s">
        <v>60</v>
      </c>
      <c r="N527">
        <v>182</v>
      </c>
      <c r="P527" t="s">
        <v>68</v>
      </c>
      <c r="Q527" t="s">
        <v>24</v>
      </c>
      <c r="R527" t="s">
        <v>522</v>
      </c>
    </row>
    <row r="528" spans="1:18" hidden="1" x14ac:dyDescent="0.3">
      <c r="A528" t="s">
        <v>2281</v>
      </c>
      <c r="B528" t="s">
        <v>2282</v>
      </c>
      <c r="C528" s="1" t="str">
        <f t="shared" si="68"/>
        <v>21:0843</v>
      </c>
      <c r="D528" s="1" t="str">
        <f t="shared" si="69"/>
        <v>21:0231</v>
      </c>
      <c r="E528" t="s">
        <v>2283</v>
      </c>
      <c r="F528" t="s">
        <v>2284</v>
      </c>
      <c r="H528">
        <v>57.979985900000003</v>
      </c>
      <c r="I528">
        <v>-110.8704899</v>
      </c>
      <c r="J528" s="1" t="str">
        <f t="shared" si="70"/>
        <v>Fluid (lake)</v>
      </c>
      <c r="K528" s="1" t="str">
        <f t="shared" si="71"/>
        <v>Untreated Water</v>
      </c>
      <c r="L528">
        <v>63</v>
      </c>
      <c r="M528" t="s">
        <v>67</v>
      </c>
      <c r="N528">
        <v>183</v>
      </c>
      <c r="P528" t="s">
        <v>356</v>
      </c>
      <c r="Q528" t="s">
        <v>310</v>
      </c>
      <c r="R528" t="s">
        <v>55</v>
      </c>
    </row>
    <row r="529" spans="1:18" hidden="1" x14ac:dyDescent="0.3">
      <c r="A529" t="s">
        <v>2285</v>
      </c>
      <c r="B529" t="s">
        <v>2286</v>
      </c>
      <c r="C529" s="1" t="str">
        <f t="shared" si="68"/>
        <v>21:0843</v>
      </c>
      <c r="D529" s="1" t="str">
        <f t="shared" si="69"/>
        <v>21:0231</v>
      </c>
      <c r="E529" t="s">
        <v>2287</v>
      </c>
      <c r="F529" t="s">
        <v>2288</v>
      </c>
      <c r="H529">
        <v>57.995760300000001</v>
      </c>
      <c r="I529">
        <v>-110.9144503</v>
      </c>
      <c r="J529" s="1" t="str">
        <f t="shared" si="70"/>
        <v>Fluid (lake)</v>
      </c>
      <c r="K529" s="1" t="str">
        <f t="shared" si="71"/>
        <v>Untreated Water</v>
      </c>
      <c r="L529">
        <v>63</v>
      </c>
      <c r="M529" t="s">
        <v>74</v>
      </c>
      <c r="N529">
        <v>184</v>
      </c>
      <c r="P529" t="s">
        <v>200</v>
      </c>
      <c r="Q529" t="s">
        <v>1247</v>
      </c>
      <c r="R529" t="s">
        <v>460</v>
      </c>
    </row>
    <row r="530" spans="1:18" hidden="1" x14ac:dyDescent="0.3">
      <c r="A530" t="s">
        <v>2289</v>
      </c>
      <c r="B530" t="s">
        <v>2290</v>
      </c>
      <c r="C530" s="1" t="str">
        <f t="shared" si="68"/>
        <v>21:0843</v>
      </c>
      <c r="D530" s="1" t="str">
        <f t="shared" si="69"/>
        <v>21:0231</v>
      </c>
      <c r="E530" t="s">
        <v>2291</v>
      </c>
      <c r="F530" t="s">
        <v>2292</v>
      </c>
      <c r="H530">
        <v>57.986231699999998</v>
      </c>
      <c r="I530">
        <v>-110.9855182</v>
      </c>
      <c r="J530" s="1" t="str">
        <f t="shared" si="70"/>
        <v>Fluid (lake)</v>
      </c>
      <c r="K530" s="1" t="str">
        <f t="shared" si="71"/>
        <v>Untreated Water</v>
      </c>
      <c r="L530">
        <v>63</v>
      </c>
      <c r="M530" t="s">
        <v>81</v>
      </c>
      <c r="N530">
        <v>185</v>
      </c>
      <c r="P530" t="s">
        <v>128</v>
      </c>
      <c r="Q530" t="s">
        <v>248</v>
      </c>
      <c r="R530" t="s">
        <v>55</v>
      </c>
    </row>
    <row r="531" spans="1:18" hidden="1" x14ac:dyDescent="0.3">
      <c r="A531" t="s">
        <v>2293</v>
      </c>
      <c r="B531" t="s">
        <v>2294</v>
      </c>
      <c r="C531" s="1" t="str">
        <f t="shared" si="68"/>
        <v>21:0843</v>
      </c>
      <c r="D531" s="1" t="str">
        <f t="shared" si="69"/>
        <v>21:0231</v>
      </c>
      <c r="E531" t="s">
        <v>2295</v>
      </c>
      <c r="F531" t="s">
        <v>2296</v>
      </c>
      <c r="H531">
        <v>57.975678000000002</v>
      </c>
      <c r="I531">
        <v>-111.014314</v>
      </c>
      <c r="J531" s="1" t="str">
        <f t="shared" si="70"/>
        <v>Fluid (lake)</v>
      </c>
      <c r="K531" s="1" t="str">
        <f t="shared" si="71"/>
        <v>Untreated Water</v>
      </c>
      <c r="L531">
        <v>63</v>
      </c>
      <c r="M531" t="s">
        <v>95</v>
      </c>
      <c r="N531">
        <v>186</v>
      </c>
      <c r="P531" t="s">
        <v>167</v>
      </c>
      <c r="Q531" t="s">
        <v>248</v>
      </c>
      <c r="R531" t="s">
        <v>195</v>
      </c>
    </row>
    <row r="532" spans="1:18" hidden="1" x14ac:dyDescent="0.3">
      <c r="A532" t="s">
        <v>2297</v>
      </c>
      <c r="B532" t="s">
        <v>2298</v>
      </c>
      <c r="C532" s="1" t="str">
        <f t="shared" si="68"/>
        <v>21:0843</v>
      </c>
      <c r="D532" s="1" t="str">
        <f t="shared" si="69"/>
        <v>21:0231</v>
      </c>
      <c r="E532" t="s">
        <v>2299</v>
      </c>
      <c r="F532" t="s">
        <v>2300</v>
      </c>
      <c r="H532">
        <v>57.953705900000003</v>
      </c>
      <c r="I532">
        <v>-110.985679</v>
      </c>
      <c r="J532" s="1" t="str">
        <f t="shared" si="70"/>
        <v>Fluid (lake)</v>
      </c>
      <c r="K532" s="1" t="str">
        <f t="shared" si="71"/>
        <v>Untreated Water</v>
      </c>
      <c r="L532">
        <v>63</v>
      </c>
      <c r="M532" t="s">
        <v>101</v>
      </c>
      <c r="N532">
        <v>187</v>
      </c>
      <c r="P532" t="s">
        <v>53</v>
      </c>
      <c r="Q532" t="s">
        <v>257</v>
      </c>
      <c r="R532" t="s">
        <v>55</v>
      </c>
    </row>
    <row r="533" spans="1:18" hidden="1" x14ac:dyDescent="0.3">
      <c r="A533" t="s">
        <v>2301</v>
      </c>
      <c r="B533" t="s">
        <v>2302</v>
      </c>
      <c r="C533" s="1" t="str">
        <f t="shared" si="68"/>
        <v>21:0843</v>
      </c>
      <c r="D533" s="1" t="str">
        <f t="shared" si="69"/>
        <v>21:0231</v>
      </c>
      <c r="E533" t="s">
        <v>2303</v>
      </c>
      <c r="F533" t="s">
        <v>2304</v>
      </c>
      <c r="H533">
        <v>57.954765100000003</v>
      </c>
      <c r="I533">
        <v>-111.0280917</v>
      </c>
      <c r="J533" s="1" t="str">
        <f t="shared" si="70"/>
        <v>Fluid (lake)</v>
      </c>
      <c r="K533" s="1" t="str">
        <f t="shared" si="71"/>
        <v>Untreated Water</v>
      </c>
      <c r="L533">
        <v>63</v>
      </c>
      <c r="M533" t="s">
        <v>107</v>
      </c>
      <c r="N533">
        <v>188</v>
      </c>
      <c r="P533" t="s">
        <v>521</v>
      </c>
      <c r="Q533" t="s">
        <v>62</v>
      </c>
      <c r="R533" t="s">
        <v>55</v>
      </c>
    </row>
    <row r="534" spans="1:18" hidden="1" x14ac:dyDescent="0.3">
      <c r="A534" t="s">
        <v>2305</v>
      </c>
      <c r="B534" t="s">
        <v>2306</v>
      </c>
      <c r="C534" s="1" t="str">
        <f t="shared" si="68"/>
        <v>21:0843</v>
      </c>
      <c r="D534" s="1" t="str">
        <f t="shared" si="69"/>
        <v>21:0231</v>
      </c>
      <c r="E534" t="s">
        <v>2307</v>
      </c>
      <c r="F534" t="s">
        <v>2308</v>
      </c>
      <c r="H534">
        <v>57.9569659</v>
      </c>
      <c r="I534">
        <v>-111.1036489</v>
      </c>
      <c r="J534" s="1" t="str">
        <f t="shared" si="70"/>
        <v>Fluid (lake)</v>
      </c>
      <c r="K534" s="1" t="str">
        <f t="shared" si="71"/>
        <v>Untreated Water</v>
      </c>
      <c r="L534">
        <v>63</v>
      </c>
      <c r="M534" t="s">
        <v>114</v>
      </c>
      <c r="N534">
        <v>189</v>
      </c>
      <c r="P534" t="s">
        <v>161</v>
      </c>
      <c r="Q534" t="s">
        <v>257</v>
      </c>
      <c r="R534" t="s">
        <v>55</v>
      </c>
    </row>
    <row r="535" spans="1:18" hidden="1" x14ac:dyDescent="0.3">
      <c r="A535" t="s">
        <v>2309</v>
      </c>
      <c r="B535" t="s">
        <v>2310</v>
      </c>
      <c r="C535" s="1" t="str">
        <f t="shared" si="68"/>
        <v>21:0843</v>
      </c>
      <c r="D535" s="1" t="str">
        <f t="shared" si="69"/>
        <v>21:0231</v>
      </c>
      <c r="E535" t="s">
        <v>2311</v>
      </c>
      <c r="F535" t="s">
        <v>2312</v>
      </c>
      <c r="H535">
        <v>57.9161857</v>
      </c>
      <c r="I535">
        <v>-111.0925045</v>
      </c>
      <c r="J535" s="1" t="str">
        <f t="shared" si="70"/>
        <v>Fluid (lake)</v>
      </c>
      <c r="K535" s="1" t="str">
        <f t="shared" si="71"/>
        <v>Untreated Water</v>
      </c>
      <c r="L535">
        <v>63</v>
      </c>
      <c r="M535" t="s">
        <v>121</v>
      </c>
      <c r="N535">
        <v>190</v>
      </c>
      <c r="P535" t="s">
        <v>108</v>
      </c>
      <c r="Q535" t="s">
        <v>146</v>
      </c>
      <c r="R535" t="s">
        <v>55</v>
      </c>
    </row>
    <row r="536" spans="1:18" hidden="1" x14ac:dyDescent="0.3">
      <c r="A536" t="s">
        <v>2313</v>
      </c>
      <c r="B536" t="s">
        <v>2314</v>
      </c>
      <c r="C536" s="1" t="str">
        <f t="shared" si="68"/>
        <v>21:0843</v>
      </c>
      <c r="D536" s="1" t="str">
        <f t="shared" si="69"/>
        <v>21:0231</v>
      </c>
      <c r="E536" t="s">
        <v>2315</v>
      </c>
      <c r="F536" t="s">
        <v>2316</v>
      </c>
      <c r="H536">
        <v>57.922181500000001</v>
      </c>
      <c r="I536">
        <v>-111.16204159999999</v>
      </c>
      <c r="J536" s="1" t="str">
        <f t="shared" si="70"/>
        <v>Fluid (lake)</v>
      </c>
      <c r="K536" s="1" t="str">
        <f t="shared" si="71"/>
        <v>Untreated Water</v>
      </c>
      <c r="L536">
        <v>63</v>
      </c>
      <c r="M536" t="s">
        <v>127</v>
      </c>
      <c r="N536">
        <v>191</v>
      </c>
      <c r="P536" t="s">
        <v>53</v>
      </c>
      <c r="Q536" t="s">
        <v>96</v>
      </c>
      <c r="R536" t="s">
        <v>55</v>
      </c>
    </row>
    <row r="537" spans="1:18" hidden="1" x14ac:dyDescent="0.3">
      <c r="A537" t="s">
        <v>2317</v>
      </c>
      <c r="B537" t="s">
        <v>2318</v>
      </c>
      <c r="C537" s="1" t="str">
        <f t="shared" si="68"/>
        <v>21:0843</v>
      </c>
      <c r="D537" s="1" t="str">
        <f t="shared" si="69"/>
        <v>21:0231</v>
      </c>
      <c r="E537" t="s">
        <v>2319</v>
      </c>
      <c r="F537" t="s">
        <v>2320</v>
      </c>
      <c r="H537">
        <v>57.948638699999997</v>
      </c>
      <c r="I537">
        <v>-111.1853261</v>
      </c>
      <c r="J537" s="1" t="str">
        <f t="shared" si="70"/>
        <v>Fluid (lake)</v>
      </c>
      <c r="K537" s="1" t="str">
        <f t="shared" si="71"/>
        <v>Untreated Water</v>
      </c>
      <c r="L537">
        <v>63</v>
      </c>
      <c r="M537" t="s">
        <v>133</v>
      </c>
      <c r="N537">
        <v>192</v>
      </c>
      <c r="P537" t="s">
        <v>225</v>
      </c>
      <c r="Q537" t="s">
        <v>62</v>
      </c>
      <c r="R537" t="s">
        <v>55</v>
      </c>
    </row>
    <row r="538" spans="1:18" hidden="1" x14ac:dyDescent="0.3">
      <c r="A538" t="s">
        <v>2321</v>
      </c>
      <c r="B538" t="s">
        <v>2322</v>
      </c>
      <c r="C538" s="1" t="str">
        <f t="shared" ref="C538:C601" si="72">HYPERLINK("http://geochem.nrcan.gc.ca/cdogs/content/bdl/bdl210843_e.htm", "21:0843")</f>
        <v>21:0843</v>
      </c>
      <c r="D538" s="1" t="str">
        <f t="shared" ref="D538:D601" si="73">HYPERLINK("http://geochem.nrcan.gc.ca/cdogs/content/svy/svy210231_e.htm", "21:0231")</f>
        <v>21:0231</v>
      </c>
      <c r="E538" t="s">
        <v>2323</v>
      </c>
      <c r="F538" t="s">
        <v>2324</v>
      </c>
      <c r="H538">
        <v>57.971598700000001</v>
      </c>
      <c r="I538">
        <v>-111.19041780000001</v>
      </c>
      <c r="J538" s="1" t="str">
        <f t="shared" ref="J538:J601" si="74">HYPERLINK("http://geochem.nrcan.gc.ca/cdogs/content/kwd/kwd020016_e.htm", "Fluid (lake)")</f>
        <v>Fluid (lake)</v>
      </c>
      <c r="K538" s="1" t="str">
        <f t="shared" ref="K538:K601" si="75">HYPERLINK("http://geochem.nrcan.gc.ca/cdogs/content/kwd/kwd080007_e.htm", "Untreated Water")</f>
        <v>Untreated Water</v>
      </c>
      <c r="L538">
        <v>63</v>
      </c>
      <c r="M538" t="s">
        <v>139</v>
      </c>
      <c r="N538">
        <v>193</v>
      </c>
      <c r="P538" t="s">
        <v>194</v>
      </c>
      <c r="Q538" t="s">
        <v>1143</v>
      </c>
      <c r="R538" t="s">
        <v>55</v>
      </c>
    </row>
    <row r="539" spans="1:18" hidden="1" x14ac:dyDescent="0.3">
      <c r="A539" t="s">
        <v>2325</v>
      </c>
      <c r="B539" t="s">
        <v>2326</v>
      </c>
      <c r="C539" s="1" t="str">
        <f t="shared" si="72"/>
        <v>21:0843</v>
      </c>
      <c r="D539" s="1" t="str">
        <f t="shared" si="73"/>
        <v>21:0231</v>
      </c>
      <c r="E539" t="s">
        <v>2327</v>
      </c>
      <c r="F539" t="s">
        <v>2328</v>
      </c>
      <c r="H539">
        <v>57.979645300000001</v>
      </c>
      <c r="I539">
        <v>-111.14259199999999</v>
      </c>
      <c r="J539" s="1" t="str">
        <f t="shared" si="74"/>
        <v>Fluid (lake)</v>
      </c>
      <c r="K539" s="1" t="str">
        <f t="shared" si="75"/>
        <v>Untreated Water</v>
      </c>
      <c r="L539">
        <v>63</v>
      </c>
      <c r="M539" t="s">
        <v>241</v>
      </c>
      <c r="N539">
        <v>194</v>
      </c>
      <c r="P539" t="s">
        <v>1667</v>
      </c>
      <c r="Q539" t="s">
        <v>236</v>
      </c>
      <c r="R539" t="s">
        <v>55</v>
      </c>
    </row>
    <row r="540" spans="1:18" hidden="1" x14ac:dyDescent="0.3">
      <c r="A540" t="s">
        <v>2329</v>
      </c>
      <c r="B540" t="s">
        <v>2330</v>
      </c>
      <c r="C540" s="1" t="str">
        <f t="shared" si="72"/>
        <v>21:0843</v>
      </c>
      <c r="D540" s="1" t="str">
        <f t="shared" si="73"/>
        <v>21:0231</v>
      </c>
      <c r="E540" t="s">
        <v>2331</v>
      </c>
      <c r="F540" t="s">
        <v>2332</v>
      </c>
      <c r="H540">
        <v>58.9537014</v>
      </c>
      <c r="I540">
        <v>-111.133503</v>
      </c>
      <c r="J540" s="1" t="str">
        <f t="shared" si="74"/>
        <v>Fluid (lake)</v>
      </c>
      <c r="K540" s="1" t="str">
        <f t="shared" si="75"/>
        <v>Untreated Water</v>
      </c>
      <c r="L540">
        <v>64</v>
      </c>
      <c r="M540" t="s">
        <v>36</v>
      </c>
      <c r="N540">
        <v>195</v>
      </c>
      <c r="P540" t="s">
        <v>173</v>
      </c>
      <c r="Q540" t="s">
        <v>310</v>
      </c>
      <c r="R540" t="s">
        <v>55</v>
      </c>
    </row>
    <row r="541" spans="1:18" hidden="1" x14ac:dyDescent="0.3">
      <c r="A541" t="s">
        <v>2333</v>
      </c>
      <c r="B541" t="s">
        <v>2334</v>
      </c>
      <c r="C541" s="1" t="str">
        <f t="shared" si="72"/>
        <v>21:0843</v>
      </c>
      <c r="D541" s="1" t="str">
        <f t="shared" si="73"/>
        <v>21:0231</v>
      </c>
      <c r="E541" t="s">
        <v>2335</v>
      </c>
      <c r="F541" t="s">
        <v>2336</v>
      </c>
      <c r="H541">
        <v>58.997691199999998</v>
      </c>
      <c r="I541">
        <v>-111.1564056</v>
      </c>
      <c r="J541" s="1" t="str">
        <f t="shared" si="74"/>
        <v>Fluid (lake)</v>
      </c>
      <c r="K541" s="1" t="str">
        <f t="shared" si="75"/>
        <v>Untreated Water</v>
      </c>
      <c r="L541">
        <v>64</v>
      </c>
      <c r="M541" t="s">
        <v>22</v>
      </c>
      <c r="N541">
        <v>196</v>
      </c>
      <c r="P541" t="s">
        <v>1846</v>
      </c>
      <c r="Q541" t="s">
        <v>482</v>
      </c>
      <c r="R541" t="s">
        <v>55</v>
      </c>
    </row>
    <row r="542" spans="1:18" hidden="1" x14ac:dyDescent="0.3">
      <c r="A542" t="s">
        <v>2337</v>
      </c>
      <c r="B542" t="s">
        <v>2338</v>
      </c>
      <c r="C542" s="1" t="str">
        <f t="shared" si="72"/>
        <v>21:0843</v>
      </c>
      <c r="D542" s="1" t="str">
        <f t="shared" si="73"/>
        <v>21:0231</v>
      </c>
      <c r="E542" t="s">
        <v>2335</v>
      </c>
      <c r="F542" t="s">
        <v>2339</v>
      </c>
      <c r="H542">
        <v>58.997691199999998</v>
      </c>
      <c r="I542">
        <v>-111.1564056</v>
      </c>
      <c r="J542" s="1" t="str">
        <f t="shared" si="74"/>
        <v>Fluid (lake)</v>
      </c>
      <c r="K542" s="1" t="str">
        <f t="shared" si="75"/>
        <v>Untreated Water</v>
      </c>
      <c r="L542">
        <v>64</v>
      </c>
      <c r="M542" t="s">
        <v>29</v>
      </c>
      <c r="N542">
        <v>197</v>
      </c>
      <c r="P542" t="s">
        <v>82</v>
      </c>
      <c r="Q542" t="s">
        <v>257</v>
      </c>
      <c r="R542" t="s">
        <v>55</v>
      </c>
    </row>
    <row r="543" spans="1:18" hidden="1" x14ac:dyDescent="0.3">
      <c r="A543" t="s">
        <v>2340</v>
      </c>
      <c r="B543" t="s">
        <v>2341</v>
      </c>
      <c r="C543" s="1" t="str">
        <f t="shared" si="72"/>
        <v>21:0843</v>
      </c>
      <c r="D543" s="1" t="str">
        <f t="shared" si="73"/>
        <v>21:0231</v>
      </c>
      <c r="E543" t="s">
        <v>2342</v>
      </c>
      <c r="F543" t="s">
        <v>2343</v>
      </c>
      <c r="H543">
        <v>58.997297699999997</v>
      </c>
      <c r="I543">
        <v>-111.0742908</v>
      </c>
      <c r="J543" s="1" t="str">
        <f t="shared" si="74"/>
        <v>Fluid (lake)</v>
      </c>
      <c r="K543" s="1" t="str">
        <f t="shared" si="75"/>
        <v>Untreated Water</v>
      </c>
      <c r="L543">
        <v>64</v>
      </c>
      <c r="M543" t="s">
        <v>44</v>
      </c>
      <c r="N543">
        <v>198</v>
      </c>
      <c r="P543" t="s">
        <v>61</v>
      </c>
      <c r="Q543" t="s">
        <v>257</v>
      </c>
      <c r="R543" t="s">
        <v>55</v>
      </c>
    </row>
    <row r="544" spans="1:18" hidden="1" x14ac:dyDescent="0.3">
      <c r="A544" t="s">
        <v>2344</v>
      </c>
      <c r="B544" t="s">
        <v>2345</v>
      </c>
      <c r="C544" s="1" t="str">
        <f t="shared" si="72"/>
        <v>21:0843</v>
      </c>
      <c r="D544" s="1" t="str">
        <f t="shared" si="73"/>
        <v>21:0231</v>
      </c>
      <c r="E544" t="s">
        <v>2346</v>
      </c>
      <c r="F544" t="s">
        <v>2347</v>
      </c>
      <c r="H544">
        <v>58.929616799999998</v>
      </c>
      <c r="I544">
        <v>-111.0893409</v>
      </c>
      <c r="J544" s="1" t="str">
        <f t="shared" si="74"/>
        <v>Fluid (lake)</v>
      </c>
      <c r="K544" s="1" t="str">
        <f t="shared" si="75"/>
        <v>Untreated Water</v>
      </c>
      <c r="L544">
        <v>64</v>
      </c>
      <c r="M544" t="s">
        <v>52</v>
      </c>
      <c r="N544">
        <v>199</v>
      </c>
      <c r="P544" t="s">
        <v>88</v>
      </c>
      <c r="Q544" t="s">
        <v>482</v>
      </c>
      <c r="R544" t="s">
        <v>55</v>
      </c>
    </row>
    <row r="545" spans="1:18" hidden="1" x14ac:dyDescent="0.3">
      <c r="A545" t="s">
        <v>2348</v>
      </c>
      <c r="B545" t="s">
        <v>2349</v>
      </c>
      <c r="C545" s="1" t="str">
        <f t="shared" si="72"/>
        <v>21:0843</v>
      </c>
      <c r="D545" s="1" t="str">
        <f t="shared" si="73"/>
        <v>21:0231</v>
      </c>
      <c r="E545" t="s">
        <v>2350</v>
      </c>
      <c r="F545" t="s">
        <v>2351</v>
      </c>
      <c r="H545">
        <v>58.951061799999998</v>
      </c>
      <c r="I545">
        <v>-111.2619905</v>
      </c>
      <c r="J545" s="1" t="str">
        <f t="shared" si="74"/>
        <v>Fluid (lake)</v>
      </c>
      <c r="K545" s="1" t="str">
        <f t="shared" si="75"/>
        <v>Untreated Water</v>
      </c>
      <c r="L545">
        <v>64</v>
      </c>
      <c r="M545" t="s">
        <v>60</v>
      </c>
      <c r="N545">
        <v>200</v>
      </c>
      <c r="P545" t="s">
        <v>88</v>
      </c>
      <c r="Q545" t="s">
        <v>38</v>
      </c>
      <c r="R545" t="s">
        <v>55</v>
      </c>
    </row>
    <row r="546" spans="1:18" hidden="1" x14ac:dyDescent="0.3">
      <c r="A546" t="s">
        <v>2352</v>
      </c>
      <c r="B546" t="s">
        <v>2353</v>
      </c>
      <c r="C546" s="1" t="str">
        <f t="shared" si="72"/>
        <v>21:0843</v>
      </c>
      <c r="D546" s="1" t="str">
        <f t="shared" si="73"/>
        <v>21:0231</v>
      </c>
      <c r="E546" t="s">
        <v>2354</v>
      </c>
      <c r="F546" t="s">
        <v>2355</v>
      </c>
      <c r="H546">
        <v>58.986786199999997</v>
      </c>
      <c r="I546">
        <v>-111.2673964</v>
      </c>
      <c r="J546" s="1" t="str">
        <f t="shared" si="74"/>
        <v>Fluid (lake)</v>
      </c>
      <c r="K546" s="1" t="str">
        <f t="shared" si="75"/>
        <v>Untreated Water</v>
      </c>
      <c r="L546">
        <v>64</v>
      </c>
      <c r="M546" t="s">
        <v>67</v>
      </c>
      <c r="N546">
        <v>201</v>
      </c>
      <c r="P546" t="s">
        <v>108</v>
      </c>
      <c r="Q546" t="s">
        <v>236</v>
      </c>
      <c r="R546" t="s">
        <v>55</v>
      </c>
    </row>
    <row r="547" spans="1:18" hidden="1" x14ac:dyDescent="0.3">
      <c r="A547" t="s">
        <v>2356</v>
      </c>
      <c r="B547" t="s">
        <v>2357</v>
      </c>
      <c r="C547" s="1" t="str">
        <f t="shared" si="72"/>
        <v>21:0843</v>
      </c>
      <c r="D547" s="1" t="str">
        <f t="shared" si="73"/>
        <v>21:0231</v>
      </c>
      <c r="E547" t="s">
        <v>2358</v>
      </c>
      <c r="F547" t="s">
        <v>2359</v>
      </c>
      <c r="H547">
        <v>58.983090300000001</v>
      </c>
      <c r="I547">
        <v>-111.32450129999999</v>
      </c>
      <c r="J547" s="1" t="str">
        <f t="shared" si="74"/>
        <v>Fluid (lake)</v>
      </c>
      <c r="K547" s="1" t="str">
        <f t="shared" si="75"/>
        <v>Untreated Water</v>
      </c>
      <c r="L547">
        <v>64</v>
      </c>
      <c r="M547" t="s">
        <v>74</v>
      </c>
      <c r="N547">
        <v>202</v>
      </c>
      <c r="P547" t="s">
        <v>558</v>
      </c>
      <c r="Q547" t="s">
        <v>482</v>
      </c>
      <c r="R547" t="s">
        <v>55</v>
      </c>
    </row>
    <row r="548" spans="1:18" hidden="1" x14ac:dyDescent="0.3">
      <c r="A548" t="s">
        <v>2360</v>
      </c>
      <c r="B548" t="s">
        <v>2361</v>
      </c>
      <c r="C548" s="1" t="str">
        <f t="shared" si="72"/>
        <v>21:0843</v>
      </c>
      <c r="D548" s="1" t="str">
        <f t="shared" si="73"/>
        <v>21:0231</v>
      </c>
      <c r="E548" t="s">
        <v>2362</v>
      </c>
      <c r="F548" t="s">
        <v>2363</v>
      </c>
      <c r="H548">
        <v>58.9983717</v>
      </c>
      <c r="I548">
        <v>-111.3468898</v>
      </c>
      <c r="J548" s="1" t="str">
        <f t="shared" si="74"/>
        <v>Fluid (lake)</v>
      </c>
      <c r="K548" s="1" t="str">
        <f t="shared" si="75"/>
        <v>Untreated Water</v>
      </c>
      <c r="L548">
        <v>64</v>
      </c>
      <c r="M548" t="s">
        <v>81</v>
      </c>
      <c r="N548">
        <v>203</v>
      </c>
      <c r="P548" t="s">
        <v>2193</v>
      </c>
      <c r="Q548" t="s">
        <v>46</v>
      </c>
      <c r="R548" t="s">
        <v>55</v>
      </c>
    </row>
    <row r="549" spans="1:18" hidden="1" x14ac:dyDescent="0.3">
      <c r="A549" t="s">
        <v>2364</v>
      </c>
      <c r="B549" t="s">
        <v>2365</v>
      </c>
      <c r="C549" s="1" t="str">
        <f t="shared" si="72"/>
        <v>21:0843</v>
      </c>
      <c r="D549" s="1" t="str">
        <f t="shared" si="73"/>
        <v>21:0231</v>
      </c>
      <c r="E549" t="s">
        <v>2366</v>
      </c>
      <c r="F549" t="s">
        <v>2367</v>
      </c>
      <c r="H549">
        <v>58.990687999999999</v>
      </c>
      <c r="I549">
        <v>-111.17586249999999</v>
      </c>
      <c r="J549" s="1" t="str">
        <f t="shared" si="74"/>
        <v>Fluid (lake)</v>
      </c>
      <c r="K549" s="1" t="str">
        <f t="shared" si="75"/>
        <v>Untreated Water</v>
      </c>
      <c r="L549">
        <v>64</v>
      </c>
      <c r="M549" t="s">
        <v>95</v>
      </c>
      <c r="N549">
        <v>204</v>
      </c>
      <c r="P549" t="s">
        <v>537</v>
      </c>
      <c r="Q549" t="s">
        <v>257</v>
      </c>
      <c r="R549" t="s">
        <v>55</v>
      </c>
    </row>
    <row r="550" spans="1:18" hidden="1" x14ac:dyDescent="0.3">
      <c r="A550" t="s">
        <v>2368</v>
      </c>
      <c r="B550" t="s">
        <v>2369</v>
      </c>
      <c r="C550" s="1" t="str">
        <f t="shared" si="72"/>
        <v>21:0843</v>
      </c>
      <c r="D550" s="1" t="str">
        <f t="shared" si="73"/>
        <v>21:0231</v>
      </c>
      <c r="E550" t="s">
        <v>2370</v>
      </c>
      <c r="F550" t="s">
        <v>2371</v>
      </c>
      <c r="H550">
        <v>58.932849699999998</v>
      </c>
      <c r="I550">
        <v>-111.1829484</v>
      </c>
      <c r="J550" s="1" t="str">
        <f t="shared" si="74"/>
        <v>Fluid (lake)</v>
      </c>
      <c r="K550" s="1" t="str">
        <f t="shared" si="75"/>
        <v>Untreated Water</v>
      </c>
      <c r="L550">
        <v>64</v>
      </c>
      <c r="M550" t="s">
        <v>101</v>
      </c>
      <c r="N550">
        <v>205</v>
      </c>
      <c r="P550" t="s">
        <v>88</v>
      </c>
      <c r="Q550" t="s">
        <v>38</v>
      </c>
      <c r="R550" t="s">
        <v>55</v>
      </c>
    </row>
    <row r="551" spans="1:18" hidden="1" x14ac:dyDescent="0.3">
      <c r="A551" t="s">
        <v>2372</v>
      </c>
      <c r="B551" t="s">
        <v>2373</v>
      </c>
      <c r="C551" s="1" t="str">
        <f t="shared" si="72"/>
        <v>21:0843</v>
      </c>
      <c r="D551" s="1" t="str">
        <f t="shared" si="73"/>
        <v>21:0231</v>
      </c>
      <c r="E551" t="s">
        <v>2374</v>
      </c>
      <c r="F551" t="s">
        <v>2375</v>
      </c>
      <c r="H551">
        <v>58.554436899999999</v>
      </c>
      <c r="I551">
        <v>-111.1640366</v>
      </c>
      <c r="J551" s="1" t="str">
        <f t="shared" si="74"/>
        <v>Fluid (lake)</v>
      </c>
      <c r="K551" s="1" t="str">
        <f t="shared" si="75"/>
        <v>Untreated Water</v>
      </c>
      <c r="L551">
        <v>64</v>
      </c>
      <c r="M551" t="s">
        <v>107</v>
      </c>
      <c r="N551">
        <v>206</v>
      </c>
      <c r="P551" t="s">
        <v>294</v>
      </c>
      <c r="Q551" t="s">
        <v>248</v>
      </c>
      <c r="R551" t="s">
        <v>285</v>
      </c>
    </row>
    <row r="552" spans="1:18" hidden="1" x14ac:dyDescent="0.3">
      <c r="A552" t="s">
        <v>2376</v>
      </c>
      <c r="B552" t="s">
        <v>2377</v>
      </c>
      <c r="C552" s="1" t="str">
        <f t="shared" si="72"/>
        <v>21:0843</v>
      </c>
      <c r="D552" s="1" t="str">
        <f t="shared" si="73"/>
        <v>21:0231</v>
      </c>
      <c r="E552" t="s">
        <v>2378</v>
      </c>
      <c r="F552" t="s">
        <v>2379</v>
      </c>
      <c r="H552">
        <v>58.531013999999999</v>
      </c>
      <c r="I552">
        <v>-111.1900306</v>
      </c>
      <c r="J552" s="1" t="str">
        <f t="shared" si="74"/>
        <v>Fluid (lake)</v>
      </c>
      <c r="K552" s="1" t="str">
        <f t="shared" si="75"/>
        <v>Untreated Water</v>
      </c>
      <c r="L552">
        <v>64</v>
      </c>
      <c r="M552" t="s">
        <v>114</v>
      </c>
      <c r="N552">
        <v>207</v>
      </c>
      <c r="P552" t="s">
        <v>2380</v>
      </c>
      <c r="Q552" t="s">
        <v>62</v>
      </c>
      <c r="R552" t="s">
        <v>285</v>
      </c>
    </row>
    <row r="553" spans="1:18" hidden="1" x14ac:dyDescent="0.3">
      <c r="A553" t="s">
        <v>2381</v>
      </c>
      <c r="B553" t="s">
        <v>2382</v>
      </c>
      <c r="C553" s="1" t="str">
        <f t="shared" si="72"/>
        <v>21:0843</v>
      </c>
      <c r="D553" s="1" t="str">
        <f t="shared" si="73"/>
        <v>21:0231</v>
      </c>
      <c r="E553" t="s">
        <v>2383</v>
      </c>
      <c r="F553" t="s">
        <v>2384</v>
      </c>
      <c r="H553">
        <v>58.508437399999998</v>
      </c>
      <c r="I553">
        <v>-111.2776763</v>
      </c>
      <c r="J553" s="1" t="str">
        <f t="shared" si="74"/>
        <v>Fluid (lake)</v>
      </c>
      <c r="K553" s="1" t="str">
        <f t="shared" si="75"/>
        <v>Untreated Water</v>
      </c>
      <c r="L553">
        <v>64</v>
      </c>
      <c r="M553" t="s">
        <v>121</v>
      </c>
      <c r="N553">
        <v>208</v>
      </c>
      <c r="P553" t="s">
        <v>1760</v>
      </c>
      <c r="Q553" t="s">
        <v>62</v>
      </c>
      <c r="R553" t="s">
        <v>55</v>
      </c>
    </row>
    <row r="554" spans="1:18" hidden="1" x14ac:dyDescent="0.3">
      <c r="A554" t="s">
        <v>2385</v>
      </c>
      <c r="B554" t="s">
        <v>2386</v>
      </c>
      <c r="C554" s="1" t="str">
        <f t="shared" si="72"/>
        <v>21:0843</v>
      </c>
      <c r="D554" s="1" t="str">
        <f t="shared" si="73"/>
        <v>21:0231</v>
      </c>
      <c r="E554" t="s">
        <v>2387</v>
      </c>
      <c r="F554" t="s">
        <v>2388</v>
      </c>
      <c r="H554">
        <v>58.4985146</v>
      </c>
      <c r="I554">
        <v>-111.28519900000001</v>
      </c>
      <c r="J554" s="1" t="str">
        <f t="shared" si="74"/>
        <v>Fluid (lake)</v>
      </c>
      <c r="K554" s="1" t="str">
        <f t="shared" si="75"/>
        <v>Untreated Water</v>
      </c>
      <c r="L554">
        <v>64</v>
      </c>
      <c r="M554" t="s">
        <v>127</v>
      </c>
      <c r="N554">
        <v>209</v>
      </c>
      <c r="P554" t="s">
        <v>1600</v>
      </c>
      <c r="Q554" t="s">
        <v>62</v>
      </c>
      <c r="R554" t="s">
        <v>55</v>
      </c>
    </row>
    <row r="555" spans="1:18" hidden="1" x14ac:dyDescent="0.3">
      <c r="A555" t="s">
        <v>2389</v>
      </c>
      <c r="B555" t="s">
        <v>2390</v>
      </c>
      <c r="C555" s="1" t="str">
        <f t="shared" si="72"/>
        <v>21:0843</v>
      </c>
      <c r="D555" s="1" t="str">
        <f t="shared" si="73"/>
        <v>21:0231</v>
      </c>
      <c r="E555" t="s">
        <v>2391</v>
      </c>
      <c r="F555" t="s">
        <v>2392</v>
      </c>
      <c r="H555">
        <v>58.488220499999997</v>
      </c>
      <c r="I555">
        <v>-111.3272941</v>
      </c>
      <c r="J555" s="1" t="str">
        <f t="shared" si="74"/>
        <v>Fluid (lake)</v>
      </c>
      <c r="K555" s="1" t="str">
        <f t="shared" si="75"/>
        <v>Untreated Water</v>
      </c>
      <c r="L555">
        <v>64</v>
      </c>
      <c r="M555" t="s">
        <v>133</v>
      </c>
      <c r="N555">
        <v>210</v>
      </c>
      <c r="P555" t="s">
        <v>1600</v>
      </c>
      <c r="Q555" t="s">
        <v>62</v>
      </c>
      <c r="R555" t="s">
        <v>55</v>
      </c>
    </row>
    <row r="556" spans="1:18" hidden="1" x14ac:dyDescent="0.3">
      <c r="A556" t="s">
        <v>2393</v>
      </c>
      <c r="B556" t="s">
        <v>2394</v>
      </c>
      <c r="C556" s="1" t="str">
        <f t="shared" si="72"/>
        <v>21:0843</v>
      </c>
      <c r="D556" s="1" t="str">
        <f t="shared" si="73"/>
        <v>21:0231</v>
      </c>
      <c r="E556" t="s">
        <v>2395</v>
      </c>
      <c r="F556" t="s">
        <v>2396</v>
      </c>
      <c r="H556">
        <v>58.5004116</v>
      </c>
      <c r="I556">
        <v>-111.2202185</v>
      </c>
      <c r="J556" s="1" t="str">
        <f t="shared" si="74"/>
        <v>Fluid (lake)</v>
      </c>
      <c r="K556" s="1" t="str">
        <f t="shared" si="75"/>
        <v>Untreated Water</v>
      </c>
      <c r="L556">
        <v>64</v>
      </c>
      <c r="M556" t="s">
        <v>139</v>
      </c>
      <c r="N556">
        <v>211</v>
      </c>
      <c r="P556" t="s">
        <v>2397</v>
      </c>
      <c r="Q556" t="s">
        <v>46</v>
      </c>
      <c r="R556" t="s">
        <v>55</v>
      </c>
    </row>
    <row r="557" spans="1:18" hidden="1" x14ac:dyDescent="0.3">
      <c r="A557" t="s">
        <v>2398</v>
      </c>
      <c r="B557" t="s">
        <v>2399</v>
      </c>
      <c r="C557" s="1" t="str">
        <f t="shared" si="72"/>
        <v>21:0843</v>
      </c>
      <c r="D557" s="1" t="str">
        <f t="shared" si="73"/>
        <v>21:0231</v>
      </c>
      <c r="E557" t="s">
        <v>2400</v>
      </c>
      <c r="F557" t="s">
        <v>2401</v>
      </c>
      <c r="H557">
        <v>58.515016199999998</v>
      </c>
      <c r="I557">
        <v>-111.14323829999999</v>
      </c>
      <c r="J557" s="1" t="str">
        <f t="shared" si="74"/>
        <v>Fluid (lake)</v>
      </c>
      <c r="K557" s="1" t="str">
        <f t="shared" si="75"/>
        <v>Untreated Water</v>
      </c>
      <c r="L557">
        <v>64</v>
      </c>
      <c r="M557" t="s">
        <v>241</v>
      </c>
      <c r="N557">
        <v>212</v>
      </c>
      <c r="P557" t="s">
        <v>1804</v>
      </c>
      <c r="Q557" t="s">
        <v>24</v>
      </c>
      <c r="R557" t="s">
        <v>76</v>
      </c>
    </row>
    <row r="558" spans="1:18" hidden="1" x14ac:dyDescent="0.3">
      <c r="A558" t="s">
        <v>2402</v>
      </c>
      <c r="B558" t="s">
        <v>2403</v>
      </c>
      <c r="C558" s="1" t="str">
        <f t="shared" si="72"/>
        <v>21:0843</v>
      </c>
      <c r="D558" s="1" t="str">
        <f t="shared" si="73"/>
        <v>21:0231</v>
      </c>
      <c r="E558" t="s">
        <v>2404</v>
      </c>
      <c r="F558" t="s">
        <v>2405</v>
      </c>
      <c r="H558">
        <v>58.491732800000001</v>
      </c>
      <c r="I558">
        <v>-111.138684</v>
      </c>
      <c r="J558" s="1" t="str">
        <f t="shared" si="74"/>
        <v>Fluid (lake)</v>
      </c>
      <c r="K558" s="1" t="str">
        <f t="shared" si="75"/>
        <v>Untreated Water</v>
      </c>
      <c r="L558">
        <v>65</v>
      </c>
      <c r="M558" t="s">
        <v>36</v>
      </c>
      <c r="N558">
        <v>213</v>
      </c>
      <c r="P558" t="s">
        <v>88</v>
      </c>
      <c r="Q558" t="s">
        <v>46</v>
      </c>
      <c r="R558" t="s">
        <v>285</v>
      </c>
    </row>
    <row r="559" spans="1:18" hidden="1" x14ac:dyDescent="0.3">
      <c r="A559" t="s">
        <v>2406</v>
      </c>
      <c r="B559" t="s">
        <v>2407</v>
      </c>
      <c r="C559" s="1" t="str">
        <f t="shared" si="72"/>
        <v>21:0843</v>
      </c>
      <c r="D559" s="1" t="str">
        <f t="shared" si="73"/>
        <v>21:0231</v>
      </c>
      <c r="E559" t="s">
        <v>2408</v>
      </c>
      <c r="F559" t="s">
        <v>2409</v>
      </c>
      <c r="H559">
        <v>58.466396500000002</v>
      </c>
      <c r="I559">
        <v>-111.1818494</v>
      </c>
      <c r="J559" s="1" t="str">
        <f t="shared" si="74"/>
        <v>Fluid (lake)</v>
      </c>
      <c r="K559" s="1" t="str">
        <f t="shared" si="75"/>
        <v>Untreated Water</v>
      </c>
      <c r="L559">
        <v>65</v>
      </c>
      <c r="M559" t="s">
        <v>44</v>
      </c>
      <c r="N559">
        <v>214</v>
      </c>
      <c r="P559" t="s">
        <v>1837</v>
      </c>
      <c r="Q559" t="s">
        <v>46</v>
      </c>
      <c r="R559" t="s">
        <v>55</v>
      </c>
    </row>
    <row r="560" spans="1:18" hidden="1" x14ac:dyDescent="0.3">
      <c r="A560" t="s">
        <v>2410</v>
      </c>
      <c r="B560" t="s">
        <v>2411</v>
      </c>
      <c r="C560" s="1" t="str">
        <f t="shared" si="72"/>
        <v>21:0843</v>
      </c>
      <c r="D560" s="1" t="str">
        <f t="shared" si="73"/>
        <v>21:0231</v>
      </c>
      <c r="E560" t="s">
        <v>2412</v>
      </c>
      <c r="F560" t="s">
        <v>2413</v>
      </c>
      <c r="H560">
        <v>58.466127499999999</v>
      </c>
      <c r="I560">
        <v>-111.15404479999999</v>
      </c>
      <c r="J560" s="1" t="str">
        <f t="shared" si="74"/>
        <v>Fluid (lake)</v>
      </c>
      <c r="K560" s="1" t="str">
        <f t="shared" si="75"/>
        <v>Untreated Water</v>
      </c>
      <c r="L560">
        <v>65</v>
      </c>
      <c r="M560" t="s">
        <v>52</v>
      </c>
      <c r="N560">
        <v>215</v>
      </c>
      <c r="P560" t="s">
        <v>2414</v>
      </c>
      <c r="Q560" t="s">
        <v>46</v>
      </c>
      <c r="R560" t="s">
        <v>55</v>
      </c>
    </row>
    <row r="561" spans="1:18" hidden="1" x14ac:dyDescent="0.3">
      <c r="A561" t="s">
        <v>2415</v>
      </c>
      <c r="B561" t="s">
        <v>2416</v>
      </c>
      <c r="C561" s="1" t="str">
        <f t="shared" si="72"/>
        <v>21:0843</v>
      </c>
      <c r="D561" s="1" t="str">
        <f t="shared" si="73"/>
        <v>21:0231</v>
      </c>
      <c r="E561" t="s">
        <v>2417</v>
      </c>
      <c r="F561" t="s">
        <v>2418</v>
      </c>
      <c r="H561">
        <v>58.471665399999999</v>
      </c>
      <c r="I561">
        <v>-111.10388879999999</v>
      </c>
      <c r="J561" s="1" t="str">
        <f t="shared" si="74"/>
        <v>Fluid (lake)</v>
      </c>
      <c r="K561" s="1" t="str">
        <f t="shared" si="75"/>
        <v>Untreated Water</v>
      </c>
      <c r="L561">
        <v>65</v>
      </c>
      <c r="M561" t="s">
        <v>60</v>
      </c>
      <c r="N561">
        <v>216</v>
      </c>
      <c r="P561" t="s">
        <v>2414</v>
      </c>
      <c r="Q561" t="s">
        <v>62</v>
      </c>
      <c r="R561" t="s">
        <v>189</v>
      </c>
    </row>
    <row r="562" spans="1:18" hidden="1" x14ac:dyDescent="0.3">
      <c r="A562" t="s">
        <v>2419</v>
      </c>
      <c r="B562" t="s">
        <v>2420</v>
      </c>
      <c r="C562" s="1" t="str">
        <f t="shared" si="72"/>
        <v>21:0843</v>
      </c>
      <c r="D562" s="1" t="str">
        <f t="shared" si="73"/>
        <v>21:0231</v>
      </c>
      <c r="E562" t="s">
        <v>2421</v>
      </c>
      <c r="F562" t="s">
        <v>2422</v>
      </c>
      <c r="H562">
        <v>58.442357999999999</v>
      </c>
      <c r="I562">
        <v>-111.1053785</v>
      </c>
      <c r="J562" s="1" t="str">
        <f t="shared" si="74"/>
        <v>Fluid (lake)</v>
      </c>
      <c r="K562" s="1" t="str">
        <f t="shared" si="75"/>
        <v>Untreated Water</v>
      </c>
      <c r="L562">
        <v>65</v>
      </c>
      <c r="M562" t="s">
        <v>22</v>
      </c>
      <c r="N562">
        <v>217</v>
      </c>
      <c r="P562" t="s">
        <v>1760</v>
      </c>
      <c r="Q562" t="s">
        <v>24</v>
      </c>
      <c r="R562" t="s">
        <v>55</v>
      </c>
    </row>
    <row r="563" spans="1:18" hidden="1" x14ac:dyDescent="0.3">
      <c r="A563" t="s">
        <v>2423</v>
      </c>
      <c r="B563" t="s">
        <v>2424</v>
      </c>
      <c r="C563" s="1" t="str">
        <f t="shared" si="72"/>
        <v>21:0843</v>
      </c>
      <c r="D563" s="1" t="str">
        <f t="shared" si="73"/>
        <v>21:0231</v>
      </c>
      <c r="E563" t="s">
        <v>2421</v>
      </c>
      <c r="F563" t="s">
        <v>2425</v>
      </c>
      <c r="H563">
        <v>58.442357999999999</v>
      </c>
      <c r="I563">
        <v>-111.1053785</v>
      </c>
      <c r="J563" s="1" t="str">
        <f t="shared" si="74"/>
        <v>Fluid (lake)</v>
      </c>
      <c r="K563" s="1" t="str">
        <f t="shared" si="75"/>
        <v>Untreated Water</v>
      </c>
      <c r="L563">
        <v>65</v>
      </c>
      <c r="M563" t="s">
        <v>29</v>
      </c>
      <c r="N563">
        <v>218</v>
      </c>
      <c r="P563" t="s">
        <v>1760</v>
      </c>
      <c r="Q563" t="s">
        <v>46</v>
      </c>
      <c r="R563" t="s">
        <v>195</v>
      </c>
    </row>
    <row r="564" spans="1:18" hidden="1" x14ac:dyDescent="0.3">
      <c r="A564" t="s">
        <v>2426</v>
      </c>
      <c r="B564" t="s">
        <v>2427</v>
      </c>
      <c r="C564" s="1" t="str">
        <f t="shared" si="72"/>
        <v>21:0843</v>
      </c>
      <c r="D564" s="1" t="str">
        <f t="shared" si="73"/>
        <v>21:0231</v>
      </c>
      <c r="E564" t="s">
        <v>2428</v>
      </c>
      <c r="F564" t="s">
        <v>2429</v>
      </c>
      <c r="H564">
        <v>58.436166800000002</v>
      </c>
      <c r="I564">
        <v>-111.1371815</v>
      </c>
      <c r="J564" s="1" t="str">
        <f t="shared" si="74"/>
        <v>Fluid (lake)</v>
      </c>
      <c r="K564" s="1" t="str">
        <f t="shared" si="75"/>
        <v>Untreated Water</v>
      </c>
      <c r="L564">
        <v>65</v>
      </c>
      <c r="M564" t="s">
        <v>67</v>
      </c>
      <c r="N564">
        <v>219</v>
      </c>
      <c r="P564" t="s">
        <v>2430</v>
      </c>
      <c r="Q564" t="s">
        <v>46</v>
      </c>
      <c r="R564" t="s">
        <v>532</v>
      </c>
    </row>
    <row r="565" spans="1:18" hidden="1" x14ac:dyDescent="0.3">
      <c r="A565" t="s">
        <v>2431</v>
      </c>
      <c r="B565" t="s">
        <v>2432</v>
      </c>
      <c r="C565" s="1" t="str">
        <f t="shared" si="72"/>
        <v>21:0843</v>
      </c>
      <c r="D565" s="1" t="str">
        <f t="shared" si="73"/>
        <v>21:0231</v>
      </c>
      <c r="E565" t="s">
        <v>2433</v>
      </c>
      <c r="F565" t="s">
        <v>2434</v>
      </c>
      <c r="H565">
        <v>58.425766500000002</v>
      </c>
      <c r="I565">
        <v>-111.1742268</v>
      </c>
      <c r="J565" s="1" t="str">
        <f t="shared" si="74"/>
        <v>Fluid (lake)</v>
      </c>
      <c r="K565" s="1" t="str">
        <f t="shared" si="75"/>
        <v>Untreated Water</v>
      </c>
      <c r="L565">
        <v>65</v>
      </c>
      <c r="M565" t="s">
        <v>74</v>
      </c>
      <c r="N565">
        <v>220</v>
      </c>
      <c r="P565" t="s">
        <v>1804</v>
      </c>
      <c r="Q565" t="s">
        <v>62</v>
      </c>
      <c r="R565" t="s">
        <v>55</v>
      </c>
    </row>
    <row r="566" spans="1:18" hidden="1" x14ac:dyDescent="0.3">
      <c r="A566" t="s">
        <v>2435</v>
      </c>
      <c r="B566" t="s">
        <v>2436</v>
      </c>
      <c r="C566" s="1" t="str">
        <f t="shared" si="72"/>
        <v>21:0843</v>
      </c>
      <c r="D566" s="1" t="str">
        <f t="shared" si="73"/>
        <v>21:0231</v>
      </c>
      <c r="E566" t="s">
        <v>2437</v>
      </c>
      <c r="F566" t="s">
        <v>2438</v>
      </c>
      <c r="H566">
        <v>58.4489862</v>
      </c>
      <c r="I566">
        <v>-111.26670559999999</v>
      </c>
      <c r="J566" s="1" t="str">
        <f t="shared" si="74"/>
        <v>Fluid (lake)</v>
      </c>
      <c r="K566" s="1" t="str">
        <f t="shared" si="75"/>
        <v>Untreated Water</v>
      </c>
      <c r="L566">
        <v>65</v>
      </c>
      <c r="M566" t="s">
        <v>81</v>
      </c>
      <c r="N566">
        <v>221</v>
      </c>
      <c r="P566" t="s">
        <v>1799</v>
      </c>
      <c r="Q566" t="s">
        <v>46</v>
      </c>
      <c r="R566" t="s">
        <v>460</v>
      </c>
    </row>
    <row r="567" spans="1:18" hidden="1" x14ac:dyDescent="0.3">
      <c r="A567" t="s">
        <v>2439</v>
      </c>
      <c r="B567" t="s">
        <v>2440</v>
      </c>
      <c r="C567" s="1" t="str">
        <f t="shared" si="72"/>
        <v>21:0843</v>
      </c>
      <c r="D567" s="1" t="str">
        <f t="shared" si="73"/>
        <v>21:0231</v>
      </c>
      <c r="E567" t="s">
        <v>2441</v>
      </c>
      <c r="F567" t="s">
        <v>2442</v>
      </c>
      <c r="H567">
        <v>58.422490199999999</v>
      </c>
      <c r="I567">
        <v>-111.27561369999999</v>
      </c>
      <c r="J567" s="1" t="str">
        <f t="shared" si="74"/>
        <v>Fluid (lake)</v>
      </c>
      <c r="K567" s="1" t="str">
        <f t="shared" si="75"/>
        <v>Untreated Water</v>
      </c>
      <c r="L567">
        <v>65</v>
      </c>
      <c r="M567" t="s">
        <v>95</v>
      </c>
      <c r="N567">
        <v>222</v>
      </c>
      <c r="P567" t="s">
        <v>294</v>
      </c>
      <c r="Q567" t="s">
        <v>24</v>
      </c>
      <c r="R567" t="s">
        <v>195</v>
      </c>
    </row>
    <row r="568" spans="1:18" hidden="1" x14ac:dyDescent="0.3">
      <c r="A568" t="s">
        <v>2443</v>
      </c>
      <c r="B568" t="s">
        <v>2444</v>
      </c>
      <c r="C568" s="1" t="str">
        <f t="shared" si="72"/>
        <v>21:0843</v>
      </c>
      <c r="D568" s="1" t="str">
        <f t="shared" si="73"/>
        <v>21:0231</v>
      </c>
      <c r="E568" t="s">
        <v>2445</v>
      </c>
      <c r="F568" t="s">
        <v>2446</v>
      </c>
      <c r="H568">
        <v>58.424470399999997</v>
      </c>
      <c r="I568">
        <v>-111.3091876</v>
      </c>
      <c r="J568" s="1" t="str">
        <f t="shared" si="74"/>
        <v>Fluid (lake)</v>
      </c>
      <c r="K568" s="1" t="str">
        <f t="shared" si="75"/>
        <v>Untreated Water</v>
      </c>
      <c r="L568">
        <v>65</v>
      </c>
      <c r="M568" t="s">
        <v>101</v>
      </c>
      <c r="N568">
        <v>223</v>
      </c>
      <c r="P568" t="s">
        <v>537</v>
      </c>
      <c r="Q568" t="s">
        <v>248</v>
      </c>
      <c r="R568" t="s">
        <v>55</v>
      </c>
    </row>
    <row r="569" spans="1:18" hidden="1" x14ac:dyDescent="0.3">
      <c r="A569" t="s">
        <v>2447</v>
      </c>
      <c r="B569" t="s">
        <v>2448</v>
      </c>
      <c r="C569" s="1" t="str">
        <f t="shared" si="72"/>
        <v>21:0843</v>
      </c>
      <c r="D569" s="1" t="str">
        <f t="shared" si="73"/>
        <v>21:0231</v>
      </c>
      <c r="E569" t="s">
        <v>2449</v>
      </c>
      <c r="F569" t="s">
        <v>2450</v>
      </c>
      <c r="H569">
        <v>58.390629599999997</v>
      </c>
      <c r="I569">
        <v>-111.29332599999999</v>
      </c>
      <c r="J569" s="1" t="str">
        <f t="shared" si="74"/>
        <v>Fluid (lake)</v>
      </c>
      <c r="K569" s="1" t="str">
        <f t="shared" si="75"/>
        <v>Untreated Water</v>
      </c>
      <c r="L569">
        <v>65</v>
      </c>
      <c r="M569" t="s">
        <v>107</v>
      </c>
      <c r="N569">
        <v>224</v>
      </c>
      <c r="P569" t="s">
        <v>68</v>
      </c>
      <c r="Q569" t="s">
        <v>62</v>
      </c>
      <c r="R569" t="s">
        <v>55</v>
      </c>
    </row>
    <row r="570" spans="1:18" hidden="1" x14ac:dyDescent="0.3">
      <c r="A570" t="s">
        <v>2451</v>
      </c>
      <c r="B570" t="s">
        <v>2452</v>
      </c>
      <c r="C570" s="1" t="str">
        <f t="shared" si="72"/>
        <v>21:0843</v>
      </c>
      <c r="D570" s="1" t="str">
        <f t="shared" si="73"/>
        <v>21:0231</v>
      </c>
      <c r="E570" t="s">
        <v>2453</v>
      </c>
      <c r="F570" t="s">
        <v>2454</v>
      </c>
      <c r="H570">
        <v>58.393762199999998</v>
      </c>
      <c r="I570">
        <v>-111.3609405</v>
      </c>
      <c r="J570" s="1" t="str">
        <f t="shared" si="74"/>
        <v>Fluid (lake)</v>
      </c>
      <c r="K570" s="1" t="str">
        <f t="shared" si="75"/>
        <v>Untreated Water</v>
      </c>
      <c r="L570">
        <v>65</v>
      </c>
      <c r="M570" t="s">
        <v>114</v>
      </c>
      <c r="N570">
        <v>225</v>
      </c>
      <c r="P570" t="s">
        <v>128</v>
      </c>
      <c r="Q570" t="s">
        <v>38</v>
      </c>
      <c r="R570" t="s">
        <v>55</v>
      </c>
    </row>
    <row r="571" spans="1:18" hidden="1" x14ac:dyDescent="0.3">
      <c r="A571" t="s">
        <v>2455</v>
      </c>
      <c r="B571" t="s">
        <v>2456</v>
      </c>
      <c r="C571" s="1" t="str">
        <f t="shared" si="72"/>
        <v>21:0843</v>
      </c>
      <c r="D571" s="1" t="str">
        <f t="shared" si="73"/>
        <v>21:0231</v>
      </c>
      <c r="E571" t="s">
        <v>2457</v>
      </c>
      <c r="F571" t="s">
        <v>2458</v>
      </c>
      <c r="H571">
        <v>58.419096699999997</v>
      </c>
      <c r="I571">
        <v>-111.36491409999999</v>
      </c>
      <c r="J571" s="1" t="str">
        <f t="shared" si="74"/>
        <v>Fluid (lake)</v>
      </c>
      <c r="K571" s="1" t="str">
        <f t="shared" si="75"/>
        <v>Untreated Water</v>
      </c>
      <c r="L571">
        <v>65</v>
      </c>
      <c r="M571" t="s">
        <v>121</v>
      </c>
      <c r="N571">
        <v>226</v>
      </c>
      <c r="P571" t="s">
        <v>82</v>
      </c>
      <c r="Q571" t="s">
        <v>310</v>
      </c>
      <c r="R571" t="s">
        <v>55</v>
      </c>
    </row>
    <row r="572" spans="1:18" hidden="1" x14ac:dyDescent="0.3">
      <c r="A572" t="s">
        <v>2459</v>
      </c>
      <c r="B572" t="s">
        <v>2460</v>
      </c>
      <c r="C572" s="1" t="str">
        <f t="shared" si="72"/>
        <v>21:0843</v>
      </c>
      <c r="D572" s="1" t="str">
        <f t="shared" si="73"/>
        <v>21:0231</v>
      </c>
      <c r="E572" t="s">
        <v>2461</v>
      </c>
      <c r="F572" t="s">
        <v>2462</v>
      </c>
      <c r="H572">
        <v>58.391603600000003</v>
      </c>
      <c r="I572">
        <v>-111.4447357</v>
      </c>
      <c r="J572" s="1" t="str">
        <f t="shared" si="74"/>
        <v>Fluid (lake)</v>
      </c>
      <c r="K572" s="1" t="str">
        <f t="shared" si="75"/>
        <v>Untreated Water</v>
      </c>
      <c r="L572">
        <v>65</v>
      </c>
      <c r="M572" t="s">
        <v>127</v>
      </c>
      <c r="N572">
        <v>227</v>
      </c>
      <c r="P572" t="s">
        <v>1856</v>
      </c>
      <c r="Q572" t="s">
        <v>62</v>
      </c>
      <c r="R572" t="s">
        <v>55</v>
      </c>
    </row>
    <row r="573" spans="1:18" hidden="1" x14ac:dyDescent="0.3">
      <c r="A573" t="s">
        <v>2463</v>
      </c>
      <c r="B573" t="s">
        <v>2464</v>
      </c>
      <c r="C573" s="1" t="str">
        <f t="shared" si="72"/>
        <v>21:0843</v>
      </c>
      <c r="D573" s="1" t="str">
        <f t="shared" si="73"/>
        <v>21:0231</v>
      </c>
      <c r="E573" t="s">
        <v>2465</v>
      </c>
      <c r="F573" t="s">
        <v>2466</v>
      </c>
      <c r="H573">
        <v>58.320005100000003</v>
      </c>
      <c r="I573">
        <v>-111.4810861</v>
      </c>
      <c r="J573" s="1" t="str">
        <f t="shared" si="74"/>
        <v>Fluid (lake)</v>
      </c>
      <c r="K573" s="1" t="str">
        <f t="shared" si="75"/>
        <v>Untreated Water</v>
      </c>
      <c r="L573">
        <v>65</v>
      </c>
      <c r="M573" t="s">
        <v>133</v>
      </c>
      <c r="N573">
        <v>228</v>
      </c>
      <c r="P573" t="s">
        <v>1851</v>
      </c>
      <c r="Q573" t="s">
        <v>146</v>
      </c>
      <c r="R573" t="s">
        <v>55</v>
      </c>
    </row>
    <row r="574" spans="1:18" hidden="1" x14ac:dyDescent="0.3">
      <c r="A574" t="s">
        <v>2467</v>
      </c>
      <c r="B574" t="s">
        <v>2468</v>
      </c>
      <c r="C574" s="1" t="str">
        <f t="shared" si="72"/>
        <v>21:0843</v>
      </c>
      <c r="D574" s="1" t="str">
        <f t="shared" si="73"/>
        <v>21:0231</v>
      </c>
      <c r="E574" t="s">
        <v>2469</v>
      </c>
      <c r="F574" t="s">
        <v>2470</v>
      </c>
      <c r="H574">
        <v>58.343967300000003</v>
      </c>
      <c r="I574">
        <v>-111.4931472</v>
      </c>
      <c r="J574" s="1" t="str">
        <f t="shared" si="74"/>
        <v>Fluid (lake)</v>
      </c>
      <c r="K574" s="1" t="str">
        <f t="shared" si="75"/>
        <v>Untreated Water</v>
      </c>
      <c r="L574">
        <v>65</v>
      </c>
      <c r="M574" t="s">
        <v>139</v>
      </c>
      <c r="N574">
        <v>229</v>
      </c>
      <c r="P574" t="s">
        <v>2140</v>
      </c>
      <c r="Q574" t="s">
        <v>24</v>
      </c>
      <c r="R574" t="s">
        <v>55</v>
      </c>
    </row>
    <row r="575" spans="1:18" hidden="1" x14ac:dyDescent="0.3">
      <c r="A575" t="s">
        <v>2471</v>
      </c>
      <c r="B575" t="s">
        <v>2472</v>
      </c>
      <c r="C575" s="1" t="str">
        <f t="shared" si="72"/>
        <v>21:0843</v>
      </c>
      <c r="D575" s="1" t="str">
        <f t="shared" si="73"/>
        <v>21:0231</v>
      </c>
      <c r="E575" t="s">
        <v>2473</v>
      </c>
      <c r="F575" t="s">
        <v>2474</v>
      </c>
      <c r="H575">
        <v>58.397520700000001</v>
      </c>
      <c r="I575">
        <v>-111.49656330000001</v>
      </c>
      <c r="J575" s="1" t="str">
        <f t="shared" si="74"/>
        <v>Fluid (lake)</v>
      </c>
      <c r="K575" s="1" t="str">
        <f t="shared" si="75"/>
        <v>Untreated Water</v>
      </c>
      <c r="L575">
        <v>65</v>
      </c>
      <c r="M575" t="s">
        <v>241</v>
      </c>
      <c r="N575">
        <v>230</v>
      </c>
      <c r="P575" t="s">
        <v>2475</v>
      </c>
      <c r="Q575" t="s">
        <v>46</v>
      </c>
      <c r="R575" t="s">
        <v>55</v>
      </c>
    </row>
    <row r="576" spans="1:18" hidden="1" x14ac:dyDescent="0.3">
      <c r="A576" t="s">
        <v>2476</v>
      </c>
      <c r="B576" t="s">
        <v>2477</v>
      </c>
      <c r="C576" s="1" t="str">
        <f t="shared" si="72"/>
        <v>21:0843</v>
      </c>
      <c r="D576" s="1" t="str">
        <f t="shared" si="73"/>
        <v>21:0231</v>
      </c>
      <c r="E576" t="s">
        <v>2478</v>
      </c>
      <c r="F576" t="s">
        <v>2479</v>
      </c>
      <c r="H576">
        <v>58.422764299999997</v>
      </c>
      <c r="I576">
        <v>-111.4410876</v>
      </c>
      <c r="J576" s="1" t="str">
        <f t="shared" si="74"/>
        <v>Fluid (lake)</v>
      </c>
      <c r="K576" s="1" t="str">
        <f t="shared" si="75"/>
        <v>Untreated Water</v>
      </c>
      <c r="L576">
        <v>66</v>
      </c>
      <c r="M576" t="s">
        <v>22</v>
      </c>
      <c r="N576">
        <v>231</v>
      </c>
      <c r="P576" t="s">
        <v>1856</v>
      </c>
      <c r="Q576" t="s">
        <v>146</v>
      </c>
      <c r="R576" t="s">
        <v>285</v>
      </c>
    </row>
    <row r="577" spans="1:18" hidden="1" x14ac:dyDescent="0.3">
      <c r="A577" t="s">
        <v>2480</v>
      </c>
      <c r="B577" t="s">
        <v>2481</v>
      </c>
      <c r="C577" s="1" t="str">
        <f t="shared" si="72"/>
        <v>21:0843</v>
      </c>
      <c r="D577" s="1" t="str">
        <f t="shared" si="73"/>
        <v>21:0231</v>
      </c>
      <c r="E577" t="s">
        <v>2478</v>
      </c>
      <c r="F577" t="s">
        <v>2482</v>
      </c>
      <c r="H577">
        <v>58.422764299999997</v>
      </c>
      <c r="I577">
        <v>-111.4410876</v>
      </c>
      <c r="J577" s="1" t="str">
        <f t="shared" si="74"/>
        <v>Fluid (lake)</v>
      </c>
      <c r="K577" s="1" t="str">
        <f t="shared" si="75"/>
        <v>Untreated Water</v>
      </c>
      <c r="L577">
        <v>66</v>
      </c>
      <c r="M577" t="s">
        <v>29</v>
      </c>
      <c r="N577">
        <v>232</v>
      </c>
      <c r="P577" t="s">
        <v>294</v>
      </c>
      <c r="Q577" t="s">
        <v>116</v>
      </c>
      <c r="R577" t="s">
        <v>522</v>
      </c>
    </row>
    <row r="578" spans="1:18" hidden="1" x14ac:dyDescent="0.3">
      <c r="A578" t="s">
        <v>2483</v>
      </c>
      <c r="B578" t="s">
        <v>2484</v>
      </c>
      <c r="C578" s="1" t="str">
        <f t="shared" si="72"/>
        <v>21:0843</v>
      </c>
      <c r="D578" s="1" t="str">
        <f t="shared" si="73"/>
        <v>21:0231</v>
      </c>
      <c r="E578" t="s">
        <v>2485</v>
      </c>
      <c r="F578" t="s">
        <v>2486</v>
      </c>
      <c r="H578">
        <v>58.469679900000003</v>
      </c>
      <c r="I578">
        <v>-111.4208455</v>
      </c>
      <c r="J578" s="1" t="str">
        <f t="shared" si="74"/>
        <v>Fluid (lake)</v>
      </c>
      <c r="K578" s="1" t="str">
        <f t="shared" si="75"/>
        <v>Untreated Water</v>
      </c>
      <c r="L578">
        <v>66</v>
      </c>
      <c r="M578" t="s">
        <v>36</v>
      </c>
      <c r="N578">
        <v>233</v>
      </c>
      <c r="P578" t="s">
        <v>2487</v>
      </c>
      <c r="Q578" t="s">
        <v>24</v>
      </c>
      <c r="R578" t="s">
        <v>55</v>
      </c>
    </row>
    <row r="579" spans="1:18" hidden="1" x14ac:dyDescent="0.3">
      <c r="A579" t="s">
        <v>2488</v>
      </c>
      <c r="B579" t="s">
        <v>2489</v>
      </c>
      <c r="C579" s="1" t="str">
        <f t="shared" si="72"/>
        <v>21:0843</v>
      </c>
      <c r="D579" s="1" t="str">
        <f t="shared" si="73"/>
        <v>21:0231</v>
      </c>
      <c r="E579" t="s">
        <v>2490</v>
      </c>
      <c r="F579" t="s">
        <v>2491</v>
      </c>
      <c r="H579">
        <v>58.496337699999998</v>
      </c>
      <c r="I579">
        <v>-111.5188186</v>
      </c>
      <c r="J579" s="1" t="str">
        <f t="shared" si="74"/>
        <v>Fluid (lake)</v>
      </c>
      <c r="K579" s="1" t="str">
        <f t="shared" si="75"/>
        <v>Untreated Water</v>
      </c>
      <c r="L579">
        <v>66</v>
      </c>
      <c r="M579" t="s">
        <v>44</v>
      </c>
      <c r="N579">
        <v>234</v>
      </c>
      <c r="P579" t="s">
        <v>2492</v>
      </c>
      <c r="Q579" t="s">
        <v>24</v>
      </c>
      <c r="R579" t="s">
        <v>55</v>
      </c>
    </row>
    <row r="580" spans="1:18" hidden="1" x14ac:dyDescent="0.3">
      <c r="A580" t="s">
        <v>2493</v>
      </c>
      <c r="B580" t="s">
        <v>2494</v>
      </c>
      <c r="C580" s="1" t="str">
        <f t="shared" si="72"/>
        <v>21:0843</v>
      </c>
      <c r="D580" s="1" t="str">
        <f t="shared" si="73"/>
        <v>21:0231</v>
      </c>
      <c r="E580" t="s">
        <v>2495</v>
      </c>
      <c r="F580" t="s">
        <v>2496</v>
      </c>
      <c r="H580">
        <v>58.588601799999999</v>
      </c>
      <c r="I580">
        <v>-111.53905349999999</v>
      </c>
      <c r="J580" s="1" t="str">
        <f t="shared" si="74"/>
        <v>Fluid (lake)</v>
      </c>
      <c r="K580" s="1" t="str">
        <f t="shared" si="75"/>
        <v>Untreated Water</v>
      </c>
      <c r="L580">
        <v>66</v>
      </c>
      <c r="M580" t="s">
        <v>52</v>
      </c>
      <c r="N580">
        <v>235</v>
      </c>
      <c r="P580" t="s">
        <v>2497</v>
      </c>
      <c r="Q580" t="s">
        <v>24</v>
      </c>
      <c r="R580" t="s">
        <v>285</v>
      </c>
    </row>
    <row r="581" spans="1:18" hidden="1" x14ac:dyDescent="0.3">
      <c r="A581" t="s">
        <v>2498</v>
      </c>
      <c r="B581" t="s">
        <v>2499</v>
      </c>
      <c r="C581" s="1" t="str">
        <f t="shared" si="72"/>
        <v>21:0843</v>
      </c>
      <c r="D581" s="1" t="str">
        <f t="shared" si="73"/>
        <v>21:0231</v>
      </c>
      <c r="E581" t="s">
        <v>2500</v>
      </c>
      <c r="F581" t="s">
        <v>2501</v>
      </c>
      <c r="H581">
        <v>58.678286800000002</v>
      </c>
      <c r="I581">
        <v>-111.4925276</v>
      </c>
      <c r="J581" s="1" t="str">
        <f t="shared" si="74"/>
        <v>Fluid (lake)</v>
      </c>
      <c r="K581" s="1" t="str">
        <f t="shared" si="75"/>
        <v>Untreated Water</v>
      </c>
      <c r="L581">
        <v>66</v>
      </c>
      <c r="M581" t="s">
        <v>60</v>
      </c>
      <c r="N581">
        <v>236</v>
      </c>
      <c r="P581" t="s">
        <v>2502</v>
      </c>
      <c r="Q581" t="s">
        <v>24</v>
      </c>
      <c r="R581" t="s">
        <v>2503</v>
      </c>
    </row>
    <row r="582" spans="1:18" hidden="1" x14ac:dyDescent="0.3">
      <c r="A582" t="s">
        <v>2504</v>
      </c>
      <c r="B582" t="s">
        <v>2505</v>
      </c>
      <c r="C582" s="1" t="str">
        <f t="shared" si="72"/>
        <v>21:0843</v>
      </c>
      <c r="D582" s="1" t="str">
        <f t="shared" si="73"/>
        <v>21:0231</v>
      </c>
      <c r="E582" t="s">
        <v>2506</v>
      </c>
      <c r="F582" t="s">
        <v>2507</v>
      </c>
      <c r="H582">
        <v>58.682856200000003</v>
      </c>
      <c r="I582">
        <v>-111.56734539999999</v>
      </c>
      <c r="J582" s="1" t="str">
        <f t="shared" si="74"/>
        <v>Fluid (lake)</v>
      </c>
      <c r="K582" s="1" t="str">
        <f t="shared" si="75"/>
        <v>Untreated Water</v>
      </c>
      <c r="L582">
        <v>66</v>
      </c>
      <c r="M582" t="s">
        <v>67</v>
      </c>
      <c r="N582">
        <v>237</v>
      </c>
      <c r="P582" t="s">
        <v>2508</v>
      </c>
      <c r="Q582" t="s">
        <v>24</v>
      </c>
      <c r="R582" t="s">
        <v>55</v>
      </c>
    </row>
    <row r="583" spans="1:18" hidden="1" x14ac:dyDescent="0.3">
      <c r="A583" t="s">
        <v>2509</v>
      </c>
      <c r="B583" t="s">
        <v>2510</v>
      </c>
      <c r="C583" s="1" t="str">
        <f t="shared" si="72"/>
        <v>21:0843</v>
      </c>
      <c r="D583" s="1" t="str">
        <f t="shared" si="73"/>
        <v>21:0231</v>
      </c>
      <c r="E583" t="s">
        <v>2511</v>
      </c>
      <c r="F583" t="s">
        <v>2512</v>
      </c>
      <c r="H583">
        <v>58.663593800000001</v>
      </c>
      <c r="I583">
        <v>-111.5907703</v>
      </c>
      <c r="J583" s="1" t="str">
        <f t="shared" si="74"/>
        <v>Fluid (lake)</v>
      </c>
      <c r="K583" s="1" t="str">
        <f t="shared" si="75"/>
        <v>Untreated Water</v>
      </c>
      <c r="L583">
        <v>66</v>
      </c>
      <c r="M583" t="s">
        <v>74</v>
      </c>
      <c r="N583">
        <v>238</v>
      </c>
      <c r="P583" t="s">
        <v>2513</v>
      </c>
      <c r="Q583" t="s">
        <v>146</v>
      </c>
      <c r="R583" t="s">
        <v>55</v>
      </c>
    </row>
    <row r="584" spans="1:18" hidden="1" x14ac:dyDescent="0.3">
      <c r="A584" t="s">
        <v>2514</v>
      </c>
      <c r="B584" t="s">
        <v>2515</v>
      </c>
      <c r="C584" s="1" t="str">
        <f t="shared" si="72"/>
        <v>21:0843</v>
      </c>
      <c r="D584" s="1" t="str">
        <f t="shared" si="73"/>
        <v>21:0231</v>
      </c>
      <c r="E584" t="s">
        <v>2516</v>
      </c>
      <c r="F584" t="s">
        <v>2517</v>
      </c>
      <c r="H584">
        <v>58.725962799999998</v>
      </c>
      <c r="I584">
        <v>-111.6263836</v>
      </c>
      <c r="J584" s="1" t="str">
        <f t="shared" si="74"/>
        <v>Fluid (lake)</v>
      </c>
      <c r="K584" s="1" t="str">
        <f t="shared" si="75"/>
        <v>Untreated Water</v>
      </c>
      <c r="L584">
        <v>66</v>
      </c>
      <c r="M584" t="s">
        <v>81</v>
      </c>
      <c r="N584">
        <v>239</v>
      </c>
      <c r="P584" t="s">
        <v>1799</v>
      </c>
      <c r="Q584" t="s">
        <v>146</v>
      </c>
      <c r="R584" t="s">
        <v>55</v>
      </c>
    </row>
    <row r="585" spans="1:18" hidden="1" x14ac:dyDescent="0.3">
      <c r="A585" t="s">
        <v>2518</v>
      </c>
      <c r="B585" t="s">
        <v>2519</v>
      </c>
      <c r="C585" s="1" t="str">
        <f t="shared" si="72"/>
        <v>21:0843</v>
      </c>
      <c r="D585" s="1" t="str">
        <f t="shared" si="73"/>
        <v>21:0231</v>
      </c>
      <c r="E585" t="s">
        <v>2520</v>
      </c>
      <c r="F585" t="s">
        <v>2521</v>
      </c>
      <c r="H585">
        <v>58.821808300000001</v>
      </c>
      <c r="I585">
        <v>-111.6398897</v>
      </c>
      <c r="J585" s="1" t="str">
        <f t="shared" si="74"/>
        <v>Fluid (lake)</v>
      </c>
      <c r="K585" s="1" t="str">
        <f t="shared" si="75"/>
        <v>Untreated Water</v>
      </c>
      <c r="L585">
        <v>66</v>
      </c>
      <c r="M585" t="s">
        <v>95</v>
      </c>
      <c r="N585">
        <v>240</v>
      </c>
      <c r="P585" t="s">
        <v>2430</v>
      </c>
      <c r="Q585" t="s">
        <v>96</v>
      </c>
      <c r="R585" t="s">
        <v>55</v>
      </c>
    </row>
    <row r="586" spans="1:18" hidden="1" x14ac:dyDescent="0.3">
      <c r="A586" t="s">
        <v>2522</v>
      </c>
      <c r="B586" t="s">
        <v>2523</v>
      </c>
      <c r="C586" s="1" t="str">
        <f t="shared" si="72"/>
        <v>21:0843</v>
      </c>
      <c r="D586" s="1" t="str">
        <f t="shared" si="73"/>
        <v>21:0231</v>
      </c>
      <c r="E586" t="s">
        <v>2524</v>
      </c>
      <c r="F586" t="s">
        <v>2525</v>
      </c>
      <c r="H586">
        <v>58.890250000000002</v>
      </c>
      <c r="I586">
        <v>-111.65168869999999</v>
      </c>
      <c r="J586" s="1" t="str">
        <f t="shared" si="74"/>
        <v>Fluid (lake)</v>
      </c>
      <c r="K586" s="1" t="str">
        <f t="shared" si="75"/>
        <v>Untreated Water</v>
      </c>
      <c r="L586">
        <v>66</v>
      </c>
      <c r="M586" t="s">
        <v>101</v>
      </c>
      <c r="N586">
        <v>241</v>
      </c>
      <c r="P586" t="s">
        <v>2526</v>
      </c>
      <c r="Q586" t="s">
        <v>96</v>
      </c>
      <c r="R586" t="s">
        <v>988</v>
      </c>
    </row>
    <row r="587" spans="1:18" hidden="1" x14ac:dyDescent="0.3">
      <c r="A587" t="s">
        <v>2527</v>
      </c>
      <c r="B587" t="s">
        <v>2528</v>
      </c>
      <c r="C587" s="1" t="str">
        <f t="shared" si="72"/>
        <v>21:0843</v>
      </c>
      <c r="D587" s="1" t="str">
        <f t="shared" si="73"/>
        <v>21:0231</v>
      </c>
      <c r="E587" t="s">
        <v>2529</v>
      </c>
      <c r="F587" t="s">
        <v>2530</v>
      </c>
      <c r="H587">
        <v>58.806009199999998</v>
      </c>
      <c r="I587">
        <v>-111.2474569</v>
      </c>
      <c r="J587" s="1" t="str">
        <f t="shared" si="74"/>
        <v>Fluid (lake)</v>
      </c>
      <c r="K587" s="1" t="str">
        <f t="shared" si="75"/>
        <v>Untreated Water</v>
      </c>
      <c r="L587">
        <v>66</v>
      </c>
      <c r="M587" t="s">
        <v>107</v>
      </c>
      <c r="N587">
        <v>242</v>
      </c>
      <c r="P587" t="s">
        <v>2531</v>
      </c>
      <c r="Q587" t="s">
        <v>31</v>
      </c>
      <c r="R587" t="s">
        <v>55</v>
      </c>
    </row>
    <row r="588" spans="1:18" hidden="1" x14ac:dyDescent="0.3">
      <c r="A588" t="s">
        <v>2532</v>
      </c>
      <c r="B588" t="s">
        <v>2533</v>
      </c>
      <c r="C588" s="1" t="str">
        <f t="shared" si="72"/>
        <v>21:0843</v>
      </c>
      <c r="D588" s="1" t="str">
        <f t="shared" si="73"/>
        <v>21:0231</v>
      </c>
      <c r="E588" t="s">
        <v>2534</v>
      </c>
      <c r="F588" t="s">
        <v>2535</v>
      </c>
      <c r="H588">
        <v>58.848607700000002</v>
      </c>
      <c r="I588">
        <v>-111.20625819999999</v>
      </c>
      <c r="J588" s="1" t="str">
        <f t="shared" si="74"/>
        <v>Fluid (lake)</v>
      </c>
      <c r="K588" s="1" t="str">
        <f t="shared" si="75"/>
        <v>Untreated Water</v>
      </c>
      <c r="L588">
        <v>66</v>
      </c>
      <c r="M588" t="s">
        <v>114</v>
      </c>
      <c r="N588">
        <v>243</v>
      </c>
      <c r="P588" t="s">
        <v>61</v>
      </c>
      <c r="Q588" t="s">
        <v>257</v>
      </c>
      <c r="R588" t="s">
        <v>55</v>
      </c>
    </row>
    <row r="589" spans="1:18" hidden="1" x14ac:dyDescent="0.3">
      <c r="A589" t="s">
        <v>2536</v>
      </c>
      <c r="B589" t="s">
        <v>2537</v>
      </c>
      <c r="C589" s="1" t="str">
        <f t="shared" si="72"/>
        <v>21:0843</v>
      </c>
      <c r="D589" s="1" t="str">
        <f t="shared" si="73"/>
        <v>21:0231</v>
      </c>
      <c r="E589" t="s">
        <v>2538</v>
      </c>
      <c r="F589" t="s">
        <v>2539</v>
      </c>
      <c r="H589">
        <v>58.874102299999997</v>
      </c>
      <c r="I589">
        <v>-111.2342111</v>
      </c>
      <c r="J589" s="1" t="str">
        <f t="shared" si="74"/>
        <v>Fluid (lake)</v>
      </c>
      <c r="K589" s="1" t="str">
        <f t="shared" si="75"/>
        <v>Untreated Water</v>
      </c>
      <c r="L589">
        <v>66</v>
      </c>
      <c r="M589" t="s">
        <v>121</v>
      </c>
      <c r="N589">
        <v>244</v>
      </c>
      <c r="P589" t="s">
        <v>2540</v>
      </c>
      <c r="Q589" t="s">
        <v>24</v>
      </c>
      <c r="R589" t="s">
        <v>55</v>
      </c>
    </row>
    <row r="590" spans="1:18" hidden="1" x14ac:dyDescent="0.3">
      <c r="A590" t="s">
        <v>2541</v>
      </c>
      <c r="B590" t="s">
        <v>2542</v>
      </c>
      <c r="C590" s="1" t="str">
        <f t="shared" si="72"/>
        <v>21:0843</v>
      </c>
      <c r="D590" s="1" t="str">
        <f t="shared" si="73"/>
        <v>21:0231</v>
      </c>
      <c r="E590" t="s">
        <v>2543</v>
      </c>
      <c r="F590" t="s">
        <v>2544</v>
      </c>
      <c r="H590">
        <v>58.886770499999997</v>
      </c>
      <c r="I590">
        <v>-111.167852</v>
      </c>
      <c r="J590" s="1" t="str">
        <f t="shared" si="74"/>
        <v>Fluid (lake)</v>
      </c>
      <c r="K590" s="1" t="str">
        <f t="shared" si="75"/>
        <v>Untreated Water</v>
      </c>
      <c r="L590">
        <v>66</v>
      </c>
      <c r="M590" t="s">
        <v>127</v>
      </c>
      <c r="N590">
        <v>245</v>
      </c>
      <c r="P590" t="s">
        <v>61</v>
      </c>
      <c r="Q590" t="s">
        <v>310</v>
      </c>
      <c r="R590" t="s">
        <v>55</v>
      </c>
    </row>
    <row r="591" spans="1:18" hidden="1" x14ac:dyDescent="0.3">
      <c r="A591" t="s">
        <v>2545</v>
      </c>
      <c r="B591" t="s">
        <v>2546</v>
      </c>
      <c r="C591" s="1" t="str">
        <f t="shared" si="72"/>
        <v>21:0843</v>
      </c>
      <c r="D591" s="1" t="str">
        <f t="shared" si="73"/>
        <v>21:0231</v>
      </c>
      <c r="E591" t="s">
        <v>2547</v>
      </c>
      <c r="F591" t="s">
        <v>2548</v>
      </c>
      <c r="H591">
        <v>58.901536399999998</v>
      </c>
      <c r="I591">
        <v>-111.0845808</v>
      </c>
      <c r="J591" s="1" t="str">
        <f t="shared" si="74"/>
        <v>Fluid (lake)</v>
      </c>
      <c r="K591" s="1" t="str">
        <f t="shared" si="75"/>
        <v>Untreated Water</v>
      </c>
      <c r="L591">
        <v>66</v>
      </c>
      <c r="M591" t="s">
        <v>133</v>
      </c>
      <c r="N591">
        <v>246</v>
      </c>
      <c r="P591" t="s">
        <v>521</v>
      </c>
      <c r="Q591" t="s">
        <v>310</v>
      </c>
      <c r="R591" t="s">
        <v>55</v>
      </c>
    </row>
    <row r="592" spans="1:18" hidden="1" x14ac:dyDescent="0.3">
      <c r="A592" t="s">
        <v>2549</v>
      </c>
      <c r="B592" t="s">
        <v>2550</v>
      </c>
      <c r="C592" s="1" t="str">
        <f t="shared" si="72"/>
        <v>21:0843</v>
      </c>
      <c r="D592" s="1" t="str">
        <f t="shared" si="73"/>
        <v>21:0231</v>
      </c>
      <c r="E592" t="s">
        <v>2551</v>
      </c>
      <c r="F592" t="s">
        <v>2552</v>
      </c>
      <c r="H592">
        <v>58.9209508</v>
      </c>
      <c r="I592">
        <v>-111.05651400000001</v>
      </c>
      <c r="J592" s="1" t="str">
        <f t="shared" si="74"/>
        <v>Fluid (lake)</v>
      </c>
      <c r="K592" s="1" t="str">
        <f t="shared" si="75"/>
        <v>Untreated Water</v>
      </c>
      <c r="L592">
        <v>66</v>
      </c>
      <c r="M592" t="s">
        <v>139</v>
      </c>
      <c r="N592">
        <v>247</v>
      </c>
      <c r="P592" t="s">
        <v>68</v>
      </c>
      <c r="Q592" t="s">
        <v>310</v>
      </c>
      <c r="R592" t="s">
        <v>55</v>
      </c>
    </row>
    <row r="593" spans="1:18" hidden="1" x14ac:dyDescent="0.3">
      <c r="A593" t="s">
        <v>2553</v>
      </c>
      <c r="B593" t="s">
        <v>2554</v>
      </c>
      <c r="C593" s="1" t="str">
        <f t="shared" si="72"/>
        <v>21:0843</v>
      </c>
      <c r="D593" s="1" t="str">
        <f t="shared" si="73"/>
        <v>21:0231</v>
      </c>
      <c r="E593" t="s">
        <v>2555</v>
      </c>
      <c r="F593" t="s">
        <v>2556</v>
      </c>
      <c r="H593">
        <v>58.952426000000003</v>
      </c>
      <c r="I593">
        <v>-111.0412018</v>
      </c>
      <c r="J593" s="1" t="str">
        <f t="shared" si="74"/>
        <v>Fluid (lake)</v>
      </c>
      <c r="K593" s="1" t="str">
        <f t="shared" si="75"/>
        <v>Untreated Water</v>
      </c>
      <c r="L593">
        <v>66</v>
      </c>
      <c r="M593" t="s">
        <v>241</v>
      </c>
      <c r="N593">
        <v>248</v>
      </c>
      <c r="P593" t="s">
        <v>161</v>
      </c>
      <c r="Q593" t="s">
        <v>236</v>
      </c>
      <c r="R593" t="s">
        <v>890</v>
      </c>
    </row>
    <row r="594" spans="1:18" hidden="1" x14ac:dyDescent="0.3">
      <c r="A594" t="s">
        <v>2557</v>
      </c>
      <c r="B594" t="s">
        <v>2558</v>
      </c>
      <c r="C594" s="1" t="str">
        <f t="shared" si="72"/>
        <v>21:0843</v>
      </c>
      <c r="D594" s="1" t="str">
        <f t="shared" si="73"/>
        <v>21:0231</v>
      </c>
      <c r="E594" t="s">
        <v>2559</v>
      </c>
      <c r="F594" t="s">
        <v>2560</v>
      </c>
      <c r="H594">
        <v>58.974102299999998</v>
      </c>
      <c r="I594">
        <v>-111.01840970000001</v>
      </c>
      <c r="J594" s="1" t="str">
        <f t="shared" si="74"/>
        <v>Fluid (lake)</v>
      </c>
      <c r="K594" s="1" t="str">
        <f t="shared" si="75"/>
        <v>Untreated Water</v>
      </c>
      <c r="L594">
        <v>67</v>
      </c>
      <c r="M594" t="s">
        <v>36</v>
      </c>
      <c r="N594">
        <v>249</v>
      </c>
      <c r="P594" t="s">
        <v>88</v>
      </c>
      <c r="Q594" t="s">
        <v>310</v>
      </c>
      <c r="R594" t="s">
        <v>55</v>
      </c>
    </row>
    <row r="595" spans="1:18" hidden="1" x14ac:dyDescent="0.3">
      <c r="A595" t="s">
        <v>2561</v>
      </c>
      <c r="B595" t="s">
        <v>2562</v>
      </c>
      <c r="C595" s="1" t="str">
        <f t="shared" si="72"/>
        <v>21:0843</v>
      </c>
      <c r="D595" s="1" t="str">
        <f t="shared" si="73"/>
        <v>21:0231</v>
      </c>
      <c r="E595" t="s">
        <v>2563</v>
      </c>
      <c r="F595" t="s">
        <v>2564</v>
      </c>
      <c r="H595">
        <v>58.924829899999999</v>
      </c>
      <c r="I595">
        <v>-110.85892560000001</v>
      </c>
      <c r="J595" s="1" t="str">
        <f t="shared" si="74"/>
        <v>Fluid (lake)</v>
      </c>
      <c r="K595" s="1" t="str">
        <f t="shared" si="75"/>
        <v>Untreated Water</v>
      </c>
      <c r="L595">
        <v>67</v>
      </c>
      <c r="M595" t="s">
        <v>44</v>
      </c>
      <c r="N595">
        <v>250</v>
      </c>
      <c r="P595" t="s">
        <v>167</v>
      </c>
      <c r="Q595" t="s">
        <v>579</v>
      </c>
      <c r="R595" t="s">
        <v>55</v>
      </c>
    </row>
    <row r="596" spans="1:18" hidden="1" x14ac:dyDescent="0.3">
      <c r="A596" t="s">
        <v>2565</v>
      </c>
      <c r="B596" t="s">
        <v>2566</v>
      </c>
      <c r="C596" s="1" t="str">
        <f t="shared" si="72"/>
        <v>21:0843</v>
      </c>
      <c r="D596" s="1" t="str">
        <f t="shared" si="73"/>
        <v>21:0231</v>
      </c>
      <c r="E596" t="s">
        <v>2567</v>
      </c>
      <c r="F596" t="s">
        <v>2568</v>
      </c>
      <c r="H596">
        <v>58.959081900000001</v>
      </c>
      <c r="I596">
        <v>-110.8152549</v>
      </c>
      <c r="J596" s="1" t="str">
        <f t="shared" si="74"/>
        <v>Fluid (lake)</v>
      </c>
      <c r="K596" s="1" t="str">
        <f t="shared" si="75"/>
        <v>Untreated Water</v>
      </c>
      <c r="L596">
        <v>67</v>
      </c>
      <c r="M596" t="s">
        <v>52</v>
      </c>
      <c r="N596">
        <v>251</v>
      </c>
      <c r="P596" t="s">
        <v>553</v>
      </c>
      <c r="Q596" t="s">
        <v>248</v>
      </c>
      <c r="R596" t="s">
        <v>55</v>
      </c>
    </row>
    <row r="597" spans="1:18" hidden="1" x14ac:dyDescent="0.3">
      <c r="A597" t="s">
        <v>2569</v>
      </c>
      <c r="B597" t="s">
        <v>2570</v>
      </c>
      <c r="C597" s="1" t="str">
        <f t="shared" si="72"/>
        <v>21:0843</v>
      </c>
      <c r="D597" s="1" t="str">
        <f t="shared" si="73"/>
        <v>21:0231</v>
      </c>
      <c r="E597" t="s">
        <v>2571</v>
      </c>
      <c r="F597" t="s">
        <v>2572</v>
      </c>
      <c r="H597">
        <v>58.976706700000001</v>
      </c>
      <c r="I597">
        <v>-110.7628747</v>
      </c>
      <c r="J597" s="1" t="str">
        <f t="shared" si="74"/>
        <v>Fluid (lake)</v>
      </c>
      <c r="K597" s="1" t="str">
        <f t="shared" si="75"/>
        <v>Untreated Water</v>
      </c>
      <c r="L597">
        <v>67</v>
      </c>
      <c r="M597" t="s">
        <v>22</v>
      </c>
      <c r="N597">
        <v>252</v>
      </c>
      <c r="P597" t="s">
        <v>2573</v>
      </c>
      <c r="Q597" t="s">
        <v>248</v>
      </c>
      <c r="R597" t="s">
        <v>401</v>
      </c>
    </row>
    <row r="598" spans="1:18" hidden="1" x14ac:dyDescent="0.3">
      <c r="A598" t="s">
        <v>2574</v>
      </c>
      <c r="B598" t="s">
        <v>2575</v>
      </c>
      <c r="C598" s="1" t="str">
        <f t="shared" si="72"/>
        <v>21:0843</v>
      </c>
      <c r="D598" s="1" t="str">
        <f t="shared" si="73"/>
        <v>21:0231</v>
      </c>
      <c r="E598" t="s">
        <v>2571</v>
      </c>
      <c r="F598" t="s">
        <v>2576</v>
      </c>
      <c r="H598">
        <v>58.976706700000001</v>
      </c>
      <c r="I598">
        <v>-110.7628747</v>
      </c>
      <c r="J598" s="1" t="str">
        <f t="shared" si="74"/>
        <v>Fluid (lake)</v>
      </c>
      <c r="K598" s="1" t="str">
        <f t="shared" si="75"/>
        <v>Untreated Water</v>
      </c>
      <c r="L598">
        <v>67</v>
      </c>
      <c r="M598" t="s">
        <v>29</v>
      </c>
      <c r="N598">
        <v>253</v>
      </c>
      <c r="P598" t="s">
        <v>2577</v>
      </c>
      <c r="Q598" t="s">
        <v>257</v>
      </c>
      <c r="R598" t="s">
        <v>55</v>
      </c>
    </row>
    <row r="599" spans="1:18" hidden="1" x14ac:dyDescent="0.3">
      <c r="A599" t="s">
        <v>2578</v>
      </c>
      <c r="B599" t="s">
        <v>2579</v>
      </c>
      <c r="C599" s="1" t="str">
        <f t="shared" si="72"/>
        <v>21:0843</v>
      </c>
      <c r="D599" s="1" t="str">
        <f t="shared" si="73"/>
        <v>21:0231</v>
      </c>
      <c r="E599" t="s">
        <v>2580</v>
      </c>
      <c r="F599" t="s">
        <v>2581</v>
      </c>
      <c r="H599">
        <v>58.989158099999997</v>
      </c>
      <c r="I599">
        <v>-110.79692919999999</v>
      </c>
      <c r="J599" s="1" t="str">
        <f t="shared" si="74"/>
        <v>Fluid (lake)</v>
      </c>
      <c r="K599" s="1" t="str">
        <f t="shared" si="75"/>
        <v>Untreated Water</v>
      </c>
      <c r="L599">
        <v>67</v>
      </c>
      <c r="M599" t="s">
        <v>60</v>
      </c>
      <c r="N599">
        <v>254</v>
      </c>
      <c r="P599" t="s">
        <v>598</v>
      </c>
      <c r="Q599" t="s">
        <v>310</v>
      </c>
      <c r="R599" t="s">
        <v>55</v>
      </c>
    </row>
    <row r="600" spans="1:18" hidden="1" x14ac:dyDescent="0.3">
      <c r="A600" t="s">
        <v>2582</v>
      </c>
      <c r="B600" t="s">
        <v>2583</v>
      </c>
      <c r="C600" s="1" t="str">
        <f t="shared" si="72"/>
        <v>21:0843</v>
      </c>
      <c r="D600" s="1" t="str">
        <f t="shared" si="73"/>
        <v>21:0231</v>
      </c>
      <c r="E600" t="s">
        <v>2584</v>
      </c>
      <c r="F600" t="s">
        <v>2585</v>
      </c>
      <c r="H600">
        <v>58.5363288</v>
      </c>
      <c r="I600">
        <v>-110.8404716</v>
      </c>
      <c r="J600" s="1" t="str">
        <f t="shared" si="74"/>
        <v>Fluid (lake)</v>
      </c>
      <c r="K600" s="1" t="str">
        <f t="shared" si="75"/>
        <v>Untreated Water</v>
      </c>
      <c r="L600">
        <v>67</v>
      </c>
      <c r="M600" t="s">
        <v>67</v>
      </c>
      <c r="N600">
        <v>255</v>
      </c>
      <c r="P600" t="s">
        <v>182</v>
      </c>
      <c r="Q600" t="s">
        <v>62</v>
      </c>
      <c r="R600" t="s">
        <v>55</v>
      </c>
    </row>
    <row r="601" spans="1:18" hidden="1" x14ac:dyDescent="0.3">
      <c r="A601" t="s">
        <v>2586</v>
      </c>
      <c r="B601" t="s">
        <v>2587</v>
      </c>
      <c r="C601" s="1" t="str">
        <f t="shared" si="72"/>
        <v>21:0843</v>
      </c>
      <c r="D601" s="1" t="str">
        <f t="shared" si="73"/>
        <v>21:0231</v>
      </c>
      <c r="E601" t="s">
        <v>2588</v>
      </c>
      <c r="F601" t="s">
        <v>2589</v>
      </c>
      <c r="H601">
        <v>58.398788600000003</v>
      </c>
      <c r="I601">
        <v>-110.6648733</v>
      </c>
      <c r="J601" s="1" t="str">
        <f t="shared" si="74"/>
        <v>Fluid (lake)</v>
      </c>
      <c r="K601" s="1" t="str">
        <f t="shared" si="75"/>
        <v>Untreated Water</v>
      </c>
      <c r="L601">
        <v>67</v>
      </c>
      <c r="M601" t="s">
        <v>74</v>
      </c>
      <c r="N601">
        <v>256</v>
      </c>
      <c r="P601" t="s">
        <v>200</v>
      </c>
      <c r="Q601" t="s">
        <v>236</v>
      </c>
      <c r="R601" t="s">
        <v>55</v>
      </c>
    </row>
    <row r="602" spans="1:18" hidden="1" x14ac:dyDescent="0.3">
      <c r="A602" t="s">
        <v>2590</v>
      </c>
      <c r="B602" t="s">
        <v>2591</v>
      </c>
      <c r="C602" s="1" t="str">
        <f t="shared" ref="C602:C665" si="76">HYPERLINK("http://geochem.nrcan.gc.ca/cdogs/content/bdl/bdl210843_e.htm", "21:0843")</f>
        <v>21:0843</v>
      </c>
      <c r="D602" s="1" t="str">
        <f t="shared" ref="D602:D665" si="77">HYPERLINK("http://geochem.nrcan.gc.ca/cdogs/content/svy/svy210231_e.htm", "21:0231")</f>
        <v>21:0231</v>
      </c>
      <c r="E602" t="s">
        <v>2592</v>
      </c>
      <c r="F602" t="s">
        <v>2593</v>
      </c>
      <c r="H602">
        <v>58.370308600000001</v>
      </c>
      <c r="I602">
        <v>-110.6420298</v>
      </c>
      <c r="J602" s="1" t="str">
        <f t="shared" ref="J602:J665" si="78">HYPERLINK("http://geochem.nrcan.gc.ca/cdogs/content/kwd/kwd020016_e.htm", "Fluid (lake)")</f>
        <v>Fluid (lake)</v>
      </c>
      <c r="K602" s="1" t="str">
        <f t="shared" ref="K602:K665" si="79">HYPERLINK("http://geochem.nrcan.gc.ca/cdogs/content/kwd/kwd080007_e.htm", "Untreated Water")</f>
        <v>Untreated Water</v>
      </c>
      <c r="L602">
        <v>67</v>
      </c>
      <c r="M602" t="s">
        <v>81</v>
      </c>
      <c r="N602">
        <v>257</v>
      </c>
      <c r="P602" t="s">
        <v>210</v>
      </c>
      <c r="Q602" t="s">
        <v>257</v>
      </c>
      <c r="R602" t="s">
        <v>285</v>
      </c>
    </row>
    <row r="603" spans="1:18" hidden="1" x14ac:dyDescent="0.3">
      <c r="A603" t="s">
        <v>2594</v>
      </c>
      <c r="B603" t="s">
        <v>2595</v>
      </c>
      <c r="C603" s="1" t="str">
        <f t="shared" si="76"/>
        <v>21:0843</v>
      </c>
      <c r="D603" s="1" t="str">
        <f t="shared" si="77"/>
        <v>21:0231</v>
      </c>
      <c r="E603" t="s">
        <v>2596</v>
      </c>
      <c r="F603" t="s">
        <v>2597</v>
      </c>
      <c r="H603">
        <v>58.295003100000002</v>
      </c>
      <c r="I603">
        <v>-110.52540519999999</v>
      </c>
      <c r="J603" s="1" t="str">
        <f t="shared" si="78"/>
        <v>Fluid (lake)</v>
      </c>
      <c r="K603" s="1" t="str">
        <f t="shared" si="79"/>
        <v>Untreated Water</v>
      </c>
      <c r="L603">
        <v>67</v>
      </c>
      <c r="M603" t="s">
        <v>95</v>
      </c>
      <c r="N603">
        <v>258</v>
      </c>
      <c r="P603" t="s">
        <v>210</v>
      </c>
      <c r="Q603" t="s">
        <v>62</v>
      </c>
      <c r="R603" t="s">
        <v>460</v>
      </c>
    </row>
    <row r="604" spans="1:18" hidden="1" x14ac:dyDescent="0.3">
      <c r="A604" t="s">
        <v>2598</v>
      </c>
      <c r="B604" t="s">
        <v>2599</v>
      </c>
      <c r="C604" s="1" t="str">
        <f t="shared" si="76"/>
        <v>21:0843</v>
      </c>
      <c r="D604" s="1" t="str">
        <f t="shared" si="77"/>
        <v>21:0231</v>
      </c>
      <c r="E604" t="s">
        <v>2600</v>
      </c>
      <c r="F604" t="s">
        <v>2601</v>
      </c>
      <c r="H604">
        <v>58.269905399999999</v>
      </c>
      <c r="I604">
        <v>-110.47435950000001</v>
      </c>
      <c r="J604" s="1" t="str">
        <f t="shared" si="78"/>
        <v>Fluid (lake)</v>
      </c>
      <c r="K604" s="1" t="str">
        <f t="shared" si="79"/>
        <v>Untreated Water</v>
      </c>
      <c r="L604">
        <v>67</v>
      </c>
      <c r="M604" t="s">
        <v>101</v>
      </c>
      <c r="N604">
        <v>259</v>
      </c>
      <c r="P604" t="s">
        <v>267</v>
      </c>
      <c r="Q604" t="s">
        <v>248</v>
      </c>
      <c r="R604" t="s">
        <v>55</v>
      </c>
    </row>
    <row r="605" spans="1:18" hidden="1" x14ac:dyDescent="0.3">
      <c r="A605" t="s">
        <v>2602</v>
      </c>
      <c r="B605" t="s">
        <v>2603</v>
      </c>
      <c r="C605" s="1" t="str">
        <f t="shared" si="76"/>
        <v>21:0843</v>
      </c>
      <c r="D605" s="1" t="str">
        <f t="shared" si="77"/>
        <v>21:0231</v>
      </c>
      <c r="E605" t="s">
        <v>2604</v>
      </c>
      <c r="F605" t="s">
        <v>2605</v>
      </c>
      <c r="H605">
        <v>58.2456429</v>
      </c>
      <c r="I605">
        <v>-110.42195820000001</v>
      </c>
      <c r="J605" s="1" t="str">
        <f t="shared" si="78"/>
        <v>Fluid (lake)</v>
      </c>
      <c r="K605" s="1" t="str">
        <f t="shared" si="79"/>
        <v>Untreated Water</v>
      </c>
      <c r="L605">
        <v>67</v>
      </c>
      <c r="M605" t="s">
        <v>107</v>
      </c>
      <c r="N605">
        <v>260</v>
      </c>
      <c r="P605" t="s">
        <v>272</v>
      </c>
      <c r="Q605" t="s">
        <v>257</v>
      </c>
      <c r="R605" t="s">
        <v>285</v>
      </c>
    </row>
    <row r="606" spans="1:18" hidden="1" x14ac:dyDescent="0.3">
      <c r="A606" t="s">
        <v>2606</v>
      </c>
      <c r="B606" t="s">
        <v>2607</v>
      </c>
      <c r="C606" s="1" t="str">
        <f t="shared" si="76"/>
        <v>21:0843</v>
      </c>
      <c r="D606" s="1" t="str">
        <f t="shared" si="77"/>
        <v>21:0231</v>
      </c>
      <c r="E606" t="s">
        <v>2608</v>
      </c>
      <c r="F606" t="s">
        <v>2609</v>
      </c>
      <c r="H606">
        <v>58.266657199999997</v>
      </c>
      <c r="I606">
        <v>-110.4132314</v>
      </c>
      <c r="J606" s="1" t="str">
        <f t="shared" si="78"/>
        <v>Fluid (lake)</v>
      </c>
      <c r="K606" s="1" t="str">
        <f t="shared" si="79"/>
        <v>Untreated Water</v>
      </c>
      <c r="L606">
        <v>67</v>
      </c>
      <c r="M606" t="s">
        <v>114</v>
      </c>
      <c r="N606">
        <v>261</v>
      </c>
      <c r="P606" t="s">
        <v>272</v>
      </c>
      <c r="Q606" t="s">
        <v>62</v>
      </c>
      <c r="R606" t="s">
        <v>55</v>
      </c>
    </row>
    <row r="607" spans="1:18" hidden="1" x14ac:dyDescent="0.3">
      <c r="A607" t="s">
        <v>2610</v>
      </c>
      <c r="B607" t="s">
        <v>2611</v>
      </c>
      <c r="C607" s="1" t="str">
        <f t="shared" si="76"/>
        <v>21:0843</v>
      </c>
      <c r="D607" s="1" t="str">
        <f t="shared" si="77"/>
        <v>21:0231</v>
      </c>
      <c r="E607" t="s">
        <v>2612</v>
      </c>
      <c r="F607" t="s">
        <v>2613</v>
      </c>
      <c r="H607">
        <v>58.246130600000001</v>
      </c>
      <c r="I607">
        <v>-110.35491620000001</v>
      </c>
      <c r="J607" s="1" t="str">
        <f t="shared" si="78"/>
        <v>Fluid (lake)</v>
      </c>
      <c r="K607" s="1" t="str">
        <f t="shared" si="79"/>
        <v>Untreated Water</v>
      </c>
      <c r="L607">
        <v>67</v>
      </c>
      <c r="M607" t="s">
        <v>121</v>
      </c>
      <c r="N607">
        <v>262</v>
      </c>
      <c r="P607" t="s">
        <v>267</v>
      </c>
      <c r="Q607" t="s">
        <v>38</v>
      </c>
      <c r="R607" t="s">
        <v>55</v>
      </c>
    </row>
    <row r="608" spans="1:18" hidden="1" x14ac:dyDescent="0.3">
      <c r="A608" t="s">
        <v>2614</v>
      </c>
      <c r="B608" t="s">
        <v>2615</v>
      </c>
      <c r="C608" s="1" t="str">
        <f t="shared" si="76"/>
        <v>21:0843</v>
      </c>
      <c r="D608" s="1" t="str">
        <f t="shared" si="77"/>
        <v>21:0231</v>
      </c>
      <c r="E608" t="s">
        <v>2616</v>
      </c>
      <c r="F608" t="s">
        <v>2617</v>
      </c>
      <c r="H608">
        <v>58.240214600000002</v>
      </c>
      <c r="I608">
        <v>-110.3024267</v>
      </c>
      <c r="J608" s="1" t="str">
        <f t="shared" si="78"/>
        <v>Fluid (lake)</v>
      </c>
      <c r="K608" s="1" t="str">
        <f t="shared" si="79"/>
        <v>Untreated Water</v>
      </c>
      <c r="L608">
        <v>67</v>
      </c>
      <c r="M608" t="s">
        <v>127</v>
      </c>
      <c r="N608">
        <v>263</v>
      </c>
      <c r="P608" t="s">
        <v>262</v>
      </c>
      <c r="Q608" t="s">
        <v>310</v>
      </c>
      <c r="R608" t="s">
        <v>55</v>
      </c>
    </row>
    <row r="609" spans="1:18" hidden="1" x14ac:dyDescent="0.3">
      <c r="A609" t="s">
        <v>2618</v>
      </c>
      <c r="B609" t="s">
        <v>2619</v>
      </c>
      <c r="C609" s="1" t="str">
        <f t="shared" si="76"/>
        <v>21:0843</v>
      </c>
      <c r="D609" s="1" t="str">
        <f t="shared" si="77"/>
        <v>21:0231</v>
      </c>
      <c r="E609" t="s">
        <v>2620</v>
      </c>
      <c r="F609" t="s">
        <v>2621</v>
      </c>
      <c r="H609">
        <v>58.222151799999999</v>
      </c>
      <c r="I609">
        <v>-110.21995800000001</v>
      </c>
      <c r="J609" s="1" t="str">
        <f t="shared" si="78"/>
        <v>Fluid (lake)</v>
      </c>
      <c r="K609" s="1" t="str">
        <f t="shared" si="79"/>
        <v>Untreated Water</v>
      </c>
      <c r="L609">
        <v>67</v>
      </c>
      <c r="M609" t="s">
        <v>133</v>
      </c>
      <c r="N609">
        <v>264</v>
      </c>
      <c r="P609" t="s">
        <v>272</v>
      </c>
      <c r="Q609" t="s">
        <v>257</v>
      </c>
      <c r="R609" t="s">
        <v>285</v>
      </c>
    </row>
    <row r="610" spans="1:18" hidden="1" x14ac:dyDescent="0.3">
      <c r="A610" t="s">
        <v>2622</v>
      </c>
      <c r="B610" t="s">
        <v>2623</v>
      </c>
      <c r="C610" s="1" t="str">
        <f t="shared" si="76"/>
        <v>21:0843</v>
      </c>
      <c r="D610" s="1" t="str">
        <f t="shared" si="77"/>
        <v>21:0231</v>
      </c>
      <c r="E610" t="s">
        <v>2624</v>
      </c>
      <c r="F610" t="s">
        <v>2625</v>
      </c>
      <c r="H610">
        <v>58.210171199999998</v>
      </c>
      <c r="I610">
        <v>-110.1813329</v>
      </c>
      <c r="J610" s="1" t="str">
        <f t="shared" si="78"/>
        <v>Fluid (lake)</v>
      </c>
      <c r="K610" s="1" t="str">
        <f t="shared" si="79"/>
        <v>Untreated Water</v>
      </c>
      <c r="L610">
        <v>67</v>
      </c>
      <c r="M610" t="s">
        <v>139</v>
      </c>
      <c r="N610">
        <v>265</v>
      </c>
      <c r="P610" t="s">
        <v>247</v>
      </c>
      <c r="Q610" t="s">
        <v>248</v>
      </c>
      <c r="R610" t="s">
        <v>55</v>
      </c>
    </row>
    <row r="611" spans="1:18" hidden="1" x14ac:dyDescent="0.3">
      <c r="A611" t="s">
        <v>2626</v>
      </c>
      <c r="B611" t="s">
        <v>2627</v>
      </c>
      <c r="C611" s="1" t="str">
        <f t="shared" si="76"/>
        <v>21:0843</v>
      </c>
      <c r="D611" s="1" t="str">
        <f t="shared" si="77"/>
        <v>21:0231</v>
      </c>
      <c r="E611" t="s">
        <v>2628</v>
      </c>
      <c r="F611" t="s">
        <v>2629</v>
      </c>
      <c r="H611">
        <v>58.189537600000001</v>
      </c>
      <c r="I611">
        <v>-110.1562248</v>
      </c>
      <c r="J611" s="1" t="str">
        <f t="shared" si="78"/>
        <v>Fluid (lake)</v>
      </c>
      <c r="K611" s="1" t="str">
        <f t="shared" si="79"/>
        <v>Untreated Water</v>
      </c>
      <c r="L611">
        <v>67</v>
      </c>
      <c r="M611" t="s">
        <v>241</v>
      </c>
      <c r="N611">
        <v>266</v>
      </c>
      <c r="P611" t="s">
        <v>272</v>
      </c>
      <c r="Q611" t="s">
        <v>310</v>
      </c>
      <c r="R611" t="s">
        <v>55</v>
      </c>
    </row>
    <row r="612" spans="1:18" hidden="1" x14ac:dyDescent="0.3">
      <c r="A612" t="s">
        <v>2630</v>
      </c>
      <c r="B612" t="s">
        <v>2631</v>
      </c>
      <c r="C612" s="1" t="str">
        <f t="shared" si="76"/>
        <v>21:0843</v>
      </c>
      <c r="D612" s="1" t="str">
        <f t="shared" si="77"/>
        <v>21:0231</v>
      </c>
      <c r="E612" t="s">
        <v>2632</v>
      </c>
      <c r="F612" t="s">
        <v>2633</v>
      </c>
      <c r="H612">
        <v>58.189617800000001</v>
      </c>
      <c r="I612">
        <v>-110.1109122</v>
      </c>
      <c r="J612" s="1" t="str">
        <f t="shared" si="78"/>
        <v>Fluid (lake)</v>
      </c>
      <c r="K612" s="1" t="str">
        <f t="shared" si="79"/>
        <v>Untreated Water</v>
      </c>
      <c r="L612">
        <v>68</v>
      </c>
      <c r="M612" t="s">
        <v>36</v>
      </c>
      <c r="N612">
        <v>267</v>
      </c>
      <c r="P612" t="s">
        <v>262</v>
      </c>
      <c r="Q612" t="s">
        <v>62</v>
      </c>
      <c r="R612" t="s">
        <v>55</v>
      </c>
    </row>
    <row r="613" spans="1:18" hidden="1" x14ac:dyDescent="0.3">
      <c r="A613" t="s">
        <v>2634</v>
      </c>
      <c r="B613" t="s">
        <v>2635</v>
      </c>
      <c r="C613" s="1" t="str">
        <f t="shared" si="76"/>
        <v>21:0843</v>
      </c>
      <c r="D613" s="1" t="str">
        <f t="shared" si="77"/>
        <v>21:0231</v>
      </c>
      <c r="E613" t="s">
        <v>2636</v>
      </c>
      <c r="F613" t="s">
        <v>2637</v>
      </c>
      <c r="H613">
        <v>58.182068999999998</v>
      </c>
      <c r="I613">
        <v>-110.0170456</v>
      </c>
      <c r="J613" s="1" t="str">
        <f t="shared" si="78"/>
        <v>Fluid (lake)</v>
      </c>
      <c r="K613" s="1" t="str">
        <f t="shared" si="79"/>
        <v>Untreated Water</v>
      </c>
      <c r="L613">
        <v>68</v>
      </c>
      <c r="M613" t="s">
        <v>44</v>
      </c>
      <c r="N613">
        <v>268</v>
      </c>
      <c r="P613" t="s">
        <v>465</v>
      </c>
      <c r="Q613" t="s">
        <v>310</v>
      </c>
      <c r="R613" t="s">
        <v>55</v>
      </c>
    </row>
    <row r="614" spans="1:18" hidden="1" x14ac:dyDescent="0.3">
      <c r="A614" t="s">
        <v>2638</v>
      </c>
      <c r="B614" t="s">
        <v>2639</v>
      </c>
      <c r="C614" s="1" t="str">
        <f t="shared" si="76"/>
        <v>21:0843</v>
      </c>
      <c r="D614" s="1" t="str">
        <f t="shared" si="77"/>
        <v>21:0231</v>
      </c>
      <c r="E614" t="s">
        <v>2640</v>
      </c>
      <c r="F614" t="s">
        <v>2641</v>
      </c>
      <c r="H614">
        <v>58.140693200000001</v>
      </c>
      <c r="I614">
        <v>-110.0274555</v>
      </c>
      <c r="J614" s="1" t="str">
        <f t="shared" si="78"/>
        <v>Fluid (lake)</v>
      </c>
      <c r="K614" s="1" t="str">
        <f t="shared" si="79"/>
        <v>Untreated Water</v>
      </c>
      <c r="L614">
        <v>68</v>
      </c>
      <c r="M614" t="s">
        <v>52</v>
      </c>
      <c r="N614">
        <v>269</v>
      </c>
      <c r="P614" t="s">
        <v>247</v>
      </c>
      <c r="Q614" t="s">
        <v>482</v>
      </c>
      <c r="R614" t="s">
        <v>55</v>
      </c>
    </row>
    <row r="615" spans="1:18" hidden="1" x14ac:dyDescent="0.3">
      <c r="A615" t="s">
        <v>2642</v>
      </c>
      <c r="B615" t="s">
        <v>2643</v>
      </c>
      <c r="C615" s="1" t="str">
        <f t="shared" si="76"/>
        <v>21:0843</v>
      </c>
      <c r="D615" s="1" t="str">
        <f t="shared" si="77"/>
        <v>21:0231</v>
      </c>
      <c r="E615" t="s">
        <v>2644</v>
      </c>
      <c r="F615" t="s">
        <v>2645</v>
      </c>
      <c r="H615">
        <v>58.121510100000002</v>
      </c>
      <c r="I615">
        <v>-110.0422868</v>
      </c>
      <c r="J615" s="1" t="str">
        <f t="shared" si="78"/>
        <v>Fluid (lake)</v>
      </c>
      <c r="K615" s="1" t="str">
        <f t="shared" si="79"/>
        <v>Untreated Water</v>
      </c>
      <c r="L615">
        <v>68</v>
      </c>
      <c r="M615" t="s">
        <v>22</v>
      </c>
      <c r="N615">
        <v>270</v>
      </c>
      <c r="P615" t="s">
        <v>356</v>
      </c>
      <c r="Q615" t="s">
        <v>236</v>
      </c>
      <c r="R615" t="s">
        <v>460</v>
      </c>
    </row>
    <row r="616" spans="1:18" hidden="1" x14ac:dyDescent="0.3">
      <c r="A616" t="s">
        <v>2646</v>
      </c>
      <c r="B616" t="s">
        <v>2647</v>
      </c>
      <c r="C616" s="1" t="str">
        <f t="shared" si="76"/>
        <v>21:0843</v>
      </c>
      <c r="D616" s="1" t="str">
        <f t="shared" si="77"/>
        <v>21:0231</v>
      </c>
      <c r="E616" t="s">
        <v>2644</v>
      </c>
      <c r="F616" t="s">
        <v>2648</v>
      </c>
      <c r="H616">
        <v>58.121510100000002</v>
      </c>
      <c r="I616">
        <v>-110.0422868</v>
      </c>
      <c r="J616" s="1" t="str">
        <f t="shared" si="78"/>
        <v>Fluid (lake)</v>
      </c>
      <c r="K616" s="1" t="str">
        <f t="shared" si="79"/>
        <v>Untreated Water</v>
      </c>
      <c r="L616">
        <v>68</v>
      </c>
      <c r="M616" t="s">
        <v>29</v>
      </c>
      <c r="N616">
        <v>271</v>
      </c>
      <c r="P616" t="s">
        <v>262</v>
      </c>
      <c r="Q616" t="s">
        <v>310</v>
      </c>
      <c r="R616" t="s">
        <v>285</v>
      </c>
    </row>
    <row r="617" spans="1:18" hidden="1" x14ac:dyDescent="0.3">
      <c r="A617" t="s">
        <v>2649</v>
      </c>
      <c r="B617" t="s">
        <v>2650</v>
      </c>
      <c r="C617" s="1" t="str">
        <f t="shared" si="76"/>
        <v>21:0843</v>
      </c>
      <c r="D617" s="1" t="str">
        <f t="shared" si="77"/>
        <v>21:0231</v>
      </c>
      <c r="E617" t="s">
        <v>2651</v>
      </c>
      <c r="F617" t="s">
        <v>2652</v>
      </c>
      <c r="H617">
        <v>58.087556300000003</v>
      </c>
      <c r="I617">
        <v>-110.00954400000001</v>
      </c>
      <c r="J617" s="1" t="str">
        <f t="shared" si="78"/>
        <v>Fluid (lake)</v>
      </c>
      <c r="K617" s="1" t="str">
        <f t="shared" si="79"/>
        <v>Untreated Water</v>
      </c>
      <c r="L617">
        <v>68</v>
      </c>
      <c r="M617" t="s">
        <v>60</v>
      </c>
      <c r="N617">
        <v>272</v>
      </c>
      <c r="P617" t="s">
        <v>262</v>
      </c>
      <c r="Q617" t="s">
        <v>310</v>
      </c>
      <c r="R617" t="s">
        <v>55</v>
      </c>
    </row>
    <row r="618" spans="1:18" hidden="1" x14ac:dyDescent="0.3">
      <c r="A618" t="s">
        <v>2653</v>
      </c>
      <c r="B618" t="s">
        <v>2654</v>
      </c>
      <c r="C618" s="1" t="str">
        <f t="shared" si="76"/>
        <v>21:0843</v>
      </c>
      <c r="D618" s="1" t="str">
        <f t="shared" si="77"/>
        <v>21:0231</v>
      </c>
      <c r="E618" t="s">
        <v>2655</v>
      </c>
      <c r="F618" t="s">
        <v>2656</v>
      </c>
      <c r="H618">
        <v>58.0616761</v>
      </c>
      <c r="I618">
        <v>-110.0363069</v>
      </c>
      <c r="J618" s="1" t="str">
        <f t="shared" si="78"/>
        <v>Fluid (lake)</v>
      </c>
      <c r="K618" s="1" t="str">
        <f t="shared" si="79"/>
        <v>Untreated Water</v>
      </c>
      <c r="L618">
        <v>68</v>
      </c>
      <c r="M618" t="s">
        <v>67</v>
      </c>
      <c r="N618">
        <v>273</v>
      </c>
      <c r="P618" t="s">
        <v>1896</v>
      </c>
      <c r="Q618" t="s">
        <v>1143</v>
      </c>
      <c r="R618" t="s">
        <v>55</v>
      </c>
    </row>
    <row r="619" spans="1:18" hidden="1" x14ac:dyDescent="0.3">
      <c r="A619" t="s">
        <v>2657</v>
      </c>
      <c r="B619" t="s">
        <v>2658</v>
      </c>
      <c r="C619" s="1" t="str">
        <f t="shared" si="76"/>
        <v>21:0843</v>
      </c>
      <c r="D619" s="1" t="str">
        <f t="shared" si="77"/>
        <v>21:0231</v>
      </c>
      <c r="E619" t="s">
        <v>2659</v>
      </c>
      <c r="F619" t="s">
        <v>2660</v>
      </c>
      <c r="H619">
        <v>58.0270796</v>
      </c>
      <c r="I619">
        <v>-110.0250441</v>
      </c>
      <c r="J619" s="1" t="str">
        <f t="shared" si="78"/>
        <v>Fluid (lake)</v>
      </c>
      <c r="K619" s="1" t="str">
        <f t="shared" si="79"/>
        <v>Untreated Water</v>
      </c>
      <c r="L619">
        <v>68</v>
      </c>
      <c r="M619" t="s">
        <v>74</v>
      </c>
      <c r="N619">
        <v>274</v>
      </c>
      <c r="P619" t="s">
        <v>356</v>
      </c>
      <c r="Q619" t="s">
        <v>54</v>
      </c>
      <c r="R619" t="s">
        <v>285</v>
      </c>
    </row>
    <row r="620" spans="1:18" hidden="1" x14ac:dyDescent="0.3">
      <c r="A620" t="s">
        <v>2661</v>
      </c>
      <c r="B620" t="s">
        <v>2662</v>
      </c>
      <c r="C620" s="1" t="str">
        <f t="shared" si="76"/>
        <v>21:0843</v>
      </c>
      <c r="D620" s="1" t="str">
        <f t="shared" si="77"/>
        <v>21:0231</v>
      </c>
      <c r="E620" t="s">
        <v>2663</v>
      </c>
      <c r="F620" t="s">
        <v>2664</v>
      </c>
      <c r="H620">
        <v>58.537787899999998</v>
      </c>
      <c r="I620">
        <v>-110.7985552</v>
      </c>
      <c r="J620" s="1" t="str">
        <f t="shared" si="78"/>
        <v>Fluid (lake)</v>
      </c>
      <c r="K620" s="1" t="str">
        <f t="shared" si="79"/>
        <v>Untreated Water</v>
      </c>
      <c r="L620">
        <v>68</v>
      </c>
      <c r="M620" t="s">
        <v>81</v>
      </c>
      <c r="N620">
        <v>275</v>
      </c>
      <c r="P620" t="s">
        <v>2145</v>
      </c>
      <c r="Q620" t="s">
        <v>146</v>
      </c>
      <c r="R620" t="s">
        <v>55</v>
      </c>
    </row>
    <row r="621" spans="1:18" hidden="1" x14ac:dyDescent="0.3">
      <c r="A621" t="s">
        <v>2665</v>
      </c>
      <c r="B621" t="s">
        <v>2666</v>
      </c>
      <c r="C621" s="1" t="str">
        <f t="shared" si="76"/>
        <v>21:0843</v>
      </c>
      <c r="D621" s="1" t="str">
        <f t="shared" si="77"/>
        <v>21:0231</v>
      </c>
      <c r="E621" t="s">
        <v>2667</v>
      </c>
      <c r="F621" t="s">
        <v>2668</v>
      </c>
      <c r="H621">
        <v>58.505018200000002</v>
      </c>
      <c r="I621">
        <v>-110.78945969999999</v>
      </c>
      <c r="J621" s="1" t="str">
        <f t="shared" si="78"/>
        <v>Fluid (lake)</v>
      </c>
      <c r="K621" s="1" t="str">
        <f t="shared" si="79"/>
        <v>Untreated Water</v>
      </c>
      <c r="L621">
        <v>68</v>
      </c>
      <c r="M621" t="s">
        <v>95</v>
      </c>
      <c r="N621">
        <v>276</v>
      </c>
      <c r="P621" t="s">
        <v>294</v>
      </c>
      <c r="Q621" t="s">
        <v>248</v>
      </c>
      <c r="R621" t="s">
        <v>55</v>
      </c>
    </row>
    <row r="622" spans="1:18" hidden="1" x14ac:dyDescent="0.3">
      <c r="A622" t="s">
        <v>2669</v>
      </c>
      <c r="B622" t="s">
        <v>2670</v>
      </c>
      <c r="C622" s="1" t="str">
        <f t="shared" si="76"/>
        <v>21:0843</v>
      </c>
      <c r="D622" s="1" t="str">
        <f t="shared" si="77"/>
        <v>21:0231</v>
      </c>
      <c r="E622" t="s">
        <v>2671</v>
      </c>
      <c r="F622" t="s">
        <v>2672</v>
      </c>
      <c r="H622">
        <v>58.355265799999998</v>
      </c>
      <c r="I622">
        <v>-110.8171241</v>
      </c>
      <c r="J622" s="1" t="str">
        <f t="shared" si="78"/>
        <v>Fluid (lake)</v>
      </c>
      <c r="K622" s="1" t="str">
        <f t="shared" si="79"/>
        <v>Untreated Water</v>
      </c>
      <c r="L622">
        <v>68</v>
      </c>
      <c r="M622" t="s">
        <v>101</v>
      </c>
      <c r="N622">
        <v>277</v>
      </c>
      <c r="P622" t="s">
        <v>1006</v>
      </c>
      <c r="Q622" t="s">
        <v>1292</v>
      </c>
      <c r="R622" t="s">
        <v>55</v>
      </c>
    </row>
    <row r="623" spans="1:18" hidden="1" x14ac:dyDescent="0.3">
      <c r="A623" t="s">
        <v>2673</v>
      </c>
      <c r="B623" t="s">
        <v>2674</v>
      </c>
      <c r="C623" s="1" t="str">
        <f t="shared" si="76"/>
        <v>21:0843</v>
      </c>
      <c r="D623" s="1" t="str">
        <f t="shared" si="77"/>
        <v>21:0231</v>
      </c>
      <c r="E623" t="s">
        <v>2675</v>
      </c>
      <c r="F623" t="s">
        <v>2676</v>
      </c>
      <c r="H623">
        <v>58.363995000000003</v>
      </c>
      <c r="I623">
        <v>-110.6760207</v>
      </c>
      <c r="J623" s="1" t="str">
        <f t="shared" si="78"/>
        <v>Fluid (lake)</v>
      </c>
      <c r="K623" s="1" t="str">
        <f t="shared" si="79"/>
        <v>Untreated Water</v>
      </c>
      <c r="L623">
        <v>68</v>
      </c>
      <c r="M623" t="s">
        <v>107</v>
      </c>
      <c r="N623">
        <v>278</v>
      </c>
      <c r="P623" t="s">
        <v>771</v>
      </c>
      <c r="Q623" t="s">
        <v>257</v>
      </c>
      <c r="R623" t="s">
        <v>285</v>
      </c>
    </row>
    <row r="624" spans="1:18" hidden="1" x14ac:dyDescent="0.3">
      <c r="A624" t="s">
        <v>2677</v>
      </c>
      <c r="B624" t="s">
        <v>2678</v>
      </c>
      <c r="C624" s="1" t="str">
        <f t="shared" si="76"/>
        <v>21:0843</v>
      </c>
      <c r="D624" s="1" t="str">
        <f t="shared" si="77"/>
        <v>21:0231</v>
      </c>
      <c r="E624" t="s">
        <v>2679</v>
      </c>
      <c r="F624" t="s">
        <v>2680</v>
      </c>
      <c r="H624">
        <v>58.321422499999997</v>
      </c>
      <c r="I624">
        <v>-110.62396510000001</v>
      </c>
      <c r="J624" s="1" t="str">
        <f t="shared" si="78"/>
        <v>Fluid (lake)</v>
      </c>
      <c r="K624" s="1" t="str">
        <f t="shared" si="79"/>
        <v>Untreated Water</v>
      </c>
      <c r="L624">
        <v>68</v>
      </c>
      <c r="M624" t="s">
        <v>114</v>
      </c>
      <c r="N624">
        <v>279</v>
      </c>
      <c r="P624" t="s">
        <v>414</v>
      </c>
      <c r="Q624" t="s">
        <v>38</v>
      </c>
      <c r="R624" t="s">
        <v>460</v>
      </c>
    </row>
    <row r="625" spans="1:18" hidden="1" x14ac:dyDescent="0.3">
      <c r="A625" t="s">
        <v>2681</v>
      </c>
      <c r="B625" t="s">
        <v>2682</v>
      </c>
      <c r="C625" s="1" t="str">
        <f t="shared" si="76"/>
        <v>21:0843</v>
      </c>
      <c r="D625" s="1" t="str">
        <f t="shared" si="77"/>
        <v>21:0231</v>
      </c>
      <c r="E625" t="s">
        <v>2683</v>
      </c>
      <c r="F625" t="s">
        <v>2684</v>
      </c>
      <c r="H625">
        <v>58.2811588</v>
      </c>
      <c r="I625">
        <v>-110.62167839999999</v>
      </c>
      <c r="J625" s="1" t="str">
        <f t="shared" si="78"/>
        <v>Fluid (lake)</v>
      </c>
      <c r="K625" s="1" t="str">
        <f t="shared" si="79"/>
        <v>Untreated Water</v>
      </c>
      <c r="L625">
        <v>68</v>
      </c>
      <c r="M625" t="s">
        <v>121</v>
      </c>
      <c r="N625">
        <v>280</v>
      </c>
      <c r="P625" t="s">
        <v>82</v>
      </c>
      <c r="Q625" t="s">
        <v>46</v>
      </c>
      <c r="R625" t="s">
        <v>285</v>
      </c>
    </row>
    <row r="626" spans="1:18" hidden="1" x14ac:dyDescent="0.3">
      <c r="A626" t="s">
        <v>2685</v>
      </c>
      <c r="B626" t="s">
        <v>2686</v>
      </c>
      <c r="C626" s="1" t="str">
        <f t="shared" si="76"/>
        <v>21:0843</v>
      </c>
      <c r="D626" s="1" t="str">
        <f t="shared" si="77"/>
        <v>21:0231</v>
      </c>
      <c r="E626" t="s">
        <v>2687</v>
      </c>
      <c r="F626" t="s">
        <v>2688</v>
      </c>
      <c r="H626">
        <v>58.254381700000003</v>
      </c>
      <c r="I626">
        <v>-110.6032872</v>
      </c>
      <c r="J626" s="1" t="str">
        <f t="shared" si="78"/>
        <v>Fluid (lake)</v>
      </c>
      <c r="K626" s="1" t="str">
        <f t="shared" si="79"/>
        <v>Untreated Water</v>
      </c>
      <c r="L626">
        <v>68</v>
      </c>
      <c r="M626" t="s">
        <v>127</v>
      </c>
      <c r="N626">
        <v>281</v>
      </c>
      <c r="P626" t="s">
        <v>53</v>
      </c>
      <c r="Q626" t="s">
        <v>62</v>
      </c>
      <c r="R626" t="s">
        <v>285</v>
      </c>
    </row>
    <row r="627" spans="1:18" hidden="1" x14ac:dyDescent="0.3">
      <c r="A627" t="s">
        <v>2689</v>
      </c>
      <c r="B627" t="s">
        <v>2690</v>
      </c>
      <c r="C627" s="1" t="str">
        <f t="shared" si="76"/>
        <v>21:0843</v>
      </c>
      <c r="D627" s="1" t="str">
        <f t="shared" si="77"/>
        <v>21:0231</v>
      </c>
      <c r="E627" t="s">
        <v>2691</v>
      </c>
      <c r="F627" t="s">
        <v>2692</v>
      </c>
      <c r="H627">
        <v>58.245649399999998</v>
      </c>
      <c r="I627">
        <v>-110.5383947</v>
      </c>
      <c r="J627" s="1" t="str">
        <f t="shared" si="78"/>
        <v>Fluid (lake)</v>
      </c>
      <c r="K627" s="1" t="str">
        <f t="shared" si="79"/>
        <v>Untreated Water</v>
      </c>
      <c r="L627">
        <v>68</v>
      </c>
      <c r="M627" t="s">
        <v>133</v>
      </c>
      <c r="N627">
        <v>282</v>
      </c>
      <c r="P627" t="s">
        <v>88</v>
      </c>
      <c r="Q627" t="s">
        <v>310</v>
      </c>
      <c r="R627" t="s">
        <v>285</v>
      </c>
    </row>
    <row r="628" spans="1:18" hidden="1" x14ac:dyDescent="0.3">
      <c r="A628" t="s">
        <v>2693</v>
      </c>
      <c r="B628" t="s">
        <v>2694</v>
      </c>
      <c r="C628" s="1" t="str">
        <f t="shared" si="76"/>
        <v>21:0843</v>
      </c>
      <c r="D628" s="1" t="str">
        <f t="shared" si="77"/>
        <v>21:0231</v>
      </c>
      <c r="E628" t="s">
        <v>2695</v>
      </c>
      <c r="F628" t="s">
        <v>2696</v>
      </c>
      <c r="H628">
        <v>58.238435600000003</v>
      </c>
      <c r="I628">
        <v>-110.4686571</v>
      </c>
      <c r="J628" s="1" t="str">
        <f t="shared" si="78"/>
        <v>Fluid (lake)</v>
      </c>
      <c r="K628" s="1" t="str">
        <f t="shared" si="79"/>
        <v>Untreated Water</v>
      </c>
      <c r="L628">
        <v>68</v>
      </c>
      <c r="M628" t="s">
        <v>139</v>
      </c>
      <c r="N628">
        <v>283</v>
      </c>
      <c r="P628" t="s">
        <v>140</v>
      </c>
      <c r="Q628" t="s">
        <v>62</v>
      </c>
      <c r="R628" t="s">
        <v>55</v>
      </c>
    </row>
    <row r="629" spans="1:18" hidden="1" x14ac:dyDescent="0.3">
      <c r="A629" t="s">
        <v>2697</v>
      </c>
      <c r="B629" t="s">
        <v>2698</v>
      </c>
      <c r="C629" s="1" t="str">
        <f t="shared" si="76"/>
        <v>21:0843</v>
      </c>
      <c r="D629" s="1" t="str">
        <f t="shared" si="77"/>
        <v>21:0231</v>
      </c>
      <c r="E629" t="s">
        <v>2699</v>
      </c>
      <c r="F629" t="s">
        <v>2700</v>
      </c>
      <c r="H629">
        <v>58.2045253</v>
      </c>
      <c r="I629">
        <v>-110.4265197</v>
      </c>
      <c r="J629" s="1" t="str">
        <f t="shared" si="78"/>
        <v>Fluid (lake)</v>
      </c>
      <c r="K629" s="1" t="str">
        <f t="shared" si="79"/>
        <v>Untreated Water</v>
      </c>
      <c r="L629">
        <v>68</v>
      </c>
      <c r="M629" t="s">
        <v>241</v>
      </c>
      <c r="N629">
        <v>284</v>
      </c>
      <c r="P629" t="s">
        <v>200</v>
      </c>
      <c r="Q629" t="s">
        <v>257</v>
      </c>
      <c r="R629" t="s">
        <v>55</v>
      </c>
    </row>
    <row r="630" spans="1:18" hidden="1" x14ac:dyDescent="0.3">
      <c r="A630" t="s">
        <v>2701</v>
      </c>
      <c r="B630" t="s">
        <v>2702</v>
      </c>
      <c r="C630" s="1" t="str">
        <f t="shared" si="76"/>
        <v>21:0843</v>
      </c>
      <c r="D630" s="1" t="str">
        <f t="shared" si="77"/>
        <v>21:0231</v>
      </c>
      <c r="E630" t="s">
        <v>2703</v>
      </c>
      <c r="F630" t="s">
        <v>2704</v>
      </c>
      <c r="H630">
        <v>58.193785900000002</v>
      </c>
      <c r="I630">
        <v>-110.37365370000001</v>
      </c>
      <c r="J630" s="1" t="str">
        <f t="shared" si="78"/>
        <v>Fluid (lake)</v>
      </c>
      <c r="K630" s="1" t="str">
        <f t="shared" si="79"/>
        <v>Untreated Water</v>
      </c>
      <c r="L630">
        <v>69</v>
      </c>
      <c r="M630" t="s">
        <v>36</v>
      </c>
      <c r="N630">
        <v>285</v>
      </c>
      <c r="P630" t="s">
        <v>210</v>
      </c>
      <c r="Q630" t="s">
        <v>248</v>
      </c>
      <c r="R630" t="s">
        <v>55</v>
      </c>
    </row>
    <row r="631" spans="1:18" hidden="1" x14ac:dyDescent="0.3">
      <c r="A631" t="s">
        <v>2705</v>
      </c>
      <c r="B631" t="s">
        <v>2706</v>
      </c>
      <c r="C631" s="1" t="str">
        <f t="shared" si="76"/>
        <v>21:0843</v>
      </c>
      <c r="D631" s="1" t="str">
        <f t="shared" si="77"/>
        <v>21:0231</v>
      </c>
      <c r="E631" t="s">
        <v>2707</v>
      </c>
      <c r="F631" t="s">
        <v>2708</v>
      </c>
      <c r="H631">
        <v>58.181580400000001</v>
      </c>
      <c r="I631">
        <v>-110.3470002</v>
      </c>
      <c r="J631" s="1" t="str">
        <f t="shared" si="78"/>
        <v>Fluid (lake)</v>
      </c>
      <c r="K631" s="1" t="str">
        <f t="shared" si="79"/>
        <v>Untreated Water</v>
      </c>
      <c r="L631">
        <v>69</v>
      </c>
      <c r="M631" t="s">
        <v>22</v>
      </c>
      <c r="N631">
        <v>286</v>
      </c>
      <c r="P631" t="s">
        <v>235</v>
      </c>
      <c r="Q631" t="s">
        <v>248</v>
      </c>
      <c r="R631" t="s">
        <v>55</v>
      </c>
    </row>
    <row r="632" spans="1:18" hidden="1" x14ac:dyDescent="0.3">
      <c r="A632" t="s">
        <v>2709</v>
      </c>
      <c r="B632" t="s">
        <v>2710</v>
      </c>
      <c r="C632" s="1" t="str">
        <f t="shared" si="76"/>
        <v>21:0843</v>
      </c>
      <c r="D632" s="1" t="str">
        <f t="shared" si="77"/>
        <v>21:0231</v>
      </c>
      <c r="E632" t="s">
        <v>2707</v>
      </c>
      <c r="F632" t="s">
        <v>2711</v>
      </c>
      <c r="H632">
        <v>58.181580400000001</v>
      </c>
      <c r="I632">
        <v>-110.3470002</v>
      </c>
      <c r="J632" s="1" t="str">
        <f t="shared" si="78"/>
        <v>Fluid (lake)</v>
      </c>
      <c r="K632" s="1" t="str">
        <f t="shared" si="79"/>
        <v>Untreated Water</v>
      </c>
      <c r="L632">
        <v>69</v>
      </c>
      <c r="M632" t="s">
        <v>29</v>
      </c>
      <c r="N632">
        <v>287</v>
      </c>
      <c r="P632" t="s">
        <v>319</v>
      </c>
      <c r="Q632" t="s">
        <v>38</v>
      </c>
      <c r="R632" t="s">
        <v>55</v>
      </c>
    </row>
    <row r="633" spans="1:18" hidden="1" x14ac:dyDescent="0.3">
      <c r="A633" t="s">
        <v>2712</v>
      </c>
      <c r="B633" t="s">
        <v>2713</v>
      </c>
      <c r="C633" s="1" t="str">
        <f t="shared" si="76"/>
        <v>21:0843</v>
      </c>
      <c r="D633" s="1" t="str">
        <f t="shared" si="77"/>
        <v>21:0231</v>
      </c>
      <c r="E633" t="s">
        <v>2714</v>
      </c>
      <c r="F633" t="s">
        <v>2715</v>
      </c>
      <c r="H633">
        <v>58.1998046</v>
      </c>
      <c r="I633">
        <v>-110.31760869999999</v>
      </c>
      <c r="J633" s="1" t="str">
        <f t="shared" si="78"/>
        <v>Fluid (lake)</v>
      </c>
      <c r="K633" s="1" t="str">
        <f t="shared" si="79"/>
        <v>Untreated Water</v>
      </c>
      <c r="L633">
        <v>69</v>
      </c>
      <c r="M633" t="s">
        <v>44</v>
      </c>
      <c r="N633">
        <v>288</v>
      </c>
      <c r="P633" t="s">
        <v>235</v>
      </c>
      <c r="Q633" t="s">
        <v>248</v>
      </c>
      <c r="R633" t="s">
        <v>55</v>
      </c>
    </row>
    <row r="634" spans="1:18" hidden="1" x14ac:dyDescent="0.3">
      <c r="A634" t="s">
        <v>2716</v>
      </c>
      <c r="B634" t="s">
        <v>2717</v>
      </c>
      <c r="C634" s="1" t="str">
        <f t="shared" si="76"/>
        <v>21:0843</v>
      </c>
      <c r="D634" s="1" t="str">
        <f t="shared" si="77"/>
        <v>21:0231</v>
      </c>
      <c r="E634" t="s">
        <v>2718</v>
      </c>
      <c r="F634" t="s">
        <v>2719</v>
      </c>
      <c r="H634">
        <v>58.191484699999997</v>
      </c>
      <c r="I634">
        <v>-110.2211885</v>
      </c>
      <c r="J634" s="1" t="str">
        <f t="shared" si="78"/>
        <v>Fluid (lake)</v>
      </c>
      <c r="K634" s="1" t="str">
        <f t="shared" si="79"/>
        <v>Untreated Water</v>
      </c>
      <c r="L634">
        <v>69</v>
      </c>
      <c r="M634" t="s">
        <v>52</v>
      </c>
      <c r="N634">
        <v>289</v>
      </c>
      <c r="P634" t="s">
        <v>356</v>
      </c>
      <c r="Q634" t="s">
        <v>62</v>
      </c>
      <c r="R634" t="s">
        <v>55</v>
      </c>
    </row>
    <row r="635" spans="1:18" hidden="1" x14ac:dyDescent="0.3">
      <c r="A635" t="s">
        <v>2720</v>
      </c>
      <c r="B635" t="s">
        <v>2721</v>
      </c>
      <c r="C635" s="1" t="str">
        <f t="shared" si="76"/>
        <v>21:0843</v>
      </c>
      <c r="D635" s="1" t="str">
        <f t="shared" si="77"/>
        <v>21:0231</v>
      </c>
      <c r="E635" t="s">
        <v>2722</v>
      </c>
      <c r="F635" t="s">
        <v>2723</v>
      </c>
      <c r="H635">
        <v>58.163260899999997</v>
      </c>
      <c r="I635">
        <v>-110.17508100000001</v>
      </c>
      <c r="J635" s="1" t="str">
        <f t="shared" si="78"/>
        <v>Fluid (lake)</v>
      </c>
      <c r="K635" s="1" t="str">
        <f t="shared" si="79"/>
        <v>Untreated Water</v>
      </c>
      <c r="L635">
        <v>69</v>
      </c>
      <c r="M635" t="s">
        <v>60</v>
      </c>
      <c r="N635">
        <v>290</v>
      </c>
      <c r="P635" t="s">
        <v>161</v>
      </c>
      <c r="Q635" t="s">
        <v>38</v>
      </c>
      <c r="R635" t="s">
        <v>55</v>
      </c>
    </row>
    <row r="636" spans="1:18" hidden="1" x14ac:dyDescent="0.3">
      <c r="A636" t="s">
        <v>2724</v>
      </c>
      <c r="B636" t="s">
        <v>2725</v>
      </c>
      <c r="C636" s="1" t="str">
        <f t="shared" si="76"/>
        <v>21:0843</v>
      </c>
      <c r="D636" s="1" t="str">
        <f t="shared" si="77"/>
        <v>21:0231</v>
      </c>
      <c r="E636" t="s">
        <v>2726</v>
      </c>
      <c r="F636" t="s">
        <v>2727</v>
      </c>
      <c r="H636">
        <v>58.163151200000001</v>
      </c>
      <c r="I636">
        <v>-110.1064542</v>
      </c>
      <c r="J636" s="1" t="str">
        <f t="shared" si="78"/>
        <v>Fluid (lake)</v>
      </c>
      <c r="K636" s="1" t="str">
        <f t="shared" si="79"/>
        <v>Untreated Water</v>
      </c>
      <c r="L636">
        <v>69</v>
      </c>
      <c r="M636" t="s">
        <v>67</v>
      </c>
      <c r="N636">
        <v>291</v>
      </c>
      <c r="P636" t="s">
        <v>115</v>
      </c>
      <c r="Q636" t="s">
        <v>96</v>
      </c>
      <c r="R636" t="s">
        <v>285</v>
      </c>
    </row>
    <row r="637" spans="1:18" hidden="1" x14ac:dyDescent="0.3">
      <c r="A637" t="s">
        <v>2728</v>
      </c>
      <c r="B637" t="s">
        <v>2729</v>
      </c>
      <c r="C637" s="1" t="str">
        <f t="shared" si="76"/>
        <v>21:0843</v>
      </c>
      <c r="D637" s="1" t="str">
        <f t="shared" si="77"/>
        <v>21:0231</v>
      </c>
      <c r="E637" t="s">
        <v>2730</v>
      </c>
      <c r="F637" t="s">
        <v>2731</v>
      </c>
      <c r="H637">
        <v>58.126593300000003</v>
      </c>
      <c r="I637">
        <v>-110.0725594</v>
      </c>
      <c r="J637" s="1" t="str">
        <f t="shared" si="78"/>
        <v>Fluid (lake)</v>
      </c>
      <c r="K637" s="1" t="str">
        <f t="shared" si="79"/>
        <v>Untreated Water</v>
      </c>
      <c r="L637">
        <v>69</v>
      </c>
      <c r="M637" t="s">
        <v>74</v>
      </c>
      <c r="N637">
        <v>292</v>
      </c>
      <c r="P637" t="s">
        <v>235</v>
      </c>
      <c r="Q637" t="s">
        <v>46</v>
      </c>
      <c r="R637" t="s">
        <v>285</v>
      </c>
    </row>
    <row r="638" spans="1:18" hidden="1" x14ac:dyDescent="0.3">
      <c r="A638" t="s">
        <v>2732</v>
      </c>
      <c r="B638" t="s">
        <v>2733</v>
      </c>
      <c r="C638" s="1" t="str">
        <f t="shared" si="76"/>
        <v>21:0843</v>
      </c>
      <c r="D638" s="1" t="str">
        <f t="shared" si="77"/>
        <v>21:0231</v>
      </c>
      <c r="E638" t="s">
        <v>2734</v>
      </c>
      <c r="F638" t="s">
        <v>2735</v>
      </c>
      <c r="H638">
        <v>58.098495499999999</v>
      </c>
      <c r="I638">
        <v>-110.09006410000001</v>
      </c>
      <c r="J638" s="1" t="str">
        <f t="shared" si="78"/>
        <v>Fluid (lake)</v>
      </c>
      <c r="K638" s="1" t="str">
        <f t="shared" si="79"/>
        <v>Untreated Water</v>
      </c>
      <c r="L638">
        <v>69</v>
      </c>
      <c r="M638" t="s">
        <v>81</v>
      </c>
      <c r="N638">
        <v>293</v>
      </c>
      <c r="P638" t="s">
        <v>272</v>
      </c>
      <c r="Q638" t="s">
        <v>54</v>
      </c>
      <c r="R638" t="s">
        <v>285</v>
      </c>
    </row>
    <row r="639" spans="1:18" hidden="1" x14ac:dyDescent="0.3">
      <c r="A639" t="s">
        <v>2736</v>
      </c>
      <c r="B639" t="s">
        <v>2737</v>
      </c>
      <c r="C639" s="1" t="str">
        <f t="shared" si="76"/>
        <v>21:0843</v>
      </c>
      <c r="D639" s="1" t="str">
        <f t="shared" si="77"/>
        <v>21:0231</v>
      </c>
      <c r="E639" t="s">
        <v>2738</v>
      </c>
      <c r="F639" t="s">
        <v>2739</v>
      </c>
      <c r="H639">
        <v>58.0795739</v>
      </c>
      <c r="I639">
        <v>-110.0549187</v>
      </c>
      <c r="J639" s="1" t="str">
        <f t="shared" si="78"/>
        <v>Fluid (lake)</v>
      </c>
      <c r="K639" s="1" t="str">
        <f t="shared" si="79"/>
        <v>Untreated Water</v>
      </c>
      <c r="L639">
        <v>69</v>
      </c>
      <c r="M639" t="s">
        <v>95</v>
      </c>
      <c r="N639">
        <v>294</v>
      </c>
      <c r="P639" t="s">
        <v>356</v>
      </c>
      <c r="Q639" t="s">
        <v>1143</v>
      </c>
      <c r="R639" t="s">
        <v>55</v>
      </c>
    </row>
    <row r="640" spans="1:18" hidden="1" x14ac:dyDescent="0.3">
      <c r="A640" t="s">
        <v>2740</v>
      </c>
      <c r="B640" t="s">
        <v>2741</v>
      </c>
      <c r="C640" s="1" t="str">
        <f t="shared" si="76"/>
        <v>21:0843</v>
      </c>
      <c r="D640" s="1" t="str">
        <f t="shared" si="77"/>
        <v>21:0231</v>
      </c>
      <c r="E640" t="s">
        <v>2742</v>
      </c>
      <c r="F640" t="s">
        <v>2743</v>
      </c>
      <c r="H640">
        <v>58.0616317</v>
      </c>
      <c r="I640">
        <v>-110.0677632</v>
      </c>
      <c r="J640" s="1" t="str">
        <f t="shared" si="78"/>
        <v>Fluid (lake)</v>
      </c>
      <c r="K640" s="1" t="str">
        <f t="shared" si="79"/>
        <v>Untreated Water</v>
      </c>
      <c r="L640">
        <v>69</v>
      </c>
      <c r="M640" t="s">
        <v>101</v>
      </c>
      <c r="N640">
        <v>295</v>
      </c>
      <c r="P640" t="s">
        <v>465</v>
      </c>
      <c r="Q640" t="s">
        <v>1143</v>
      </c>
      <c r="R640" t="s">
        <v>55</v>
      </c>
    </row>
    <row r="641" spans="1:18" hidden="1" x14ac:dyDescent="0.3">
      <c r="A641" t="s">
        <v>2744</v>
      </c>
      <c r="B641" t="s">
        <v>2745</v>
      </c>
      <c r="C641" s="1" t="str">
        <f t="shared" si="76"/>
        <v>21:0843</v>
      </c>
      <c r="D641" s="1" t="str">
        <f t="shared" si="77"/>
        <v>21:0231</v>
      </c>
      <c r="E641" t="s">
        <v>2746</v>
      </c>
      <c r="F641" t="s">
        <v>2747</v>
      </c>
      <c r="H641">
        <v>58.006750599999997</v>
      </c>
      <c r="I641">
        <v>-110.07050649999999</v>
      </c>
      <c r="J641" s="1" t="str">
        <f t="shared" si="78"/>
        <v>Fluid (lake)</v>
      </c>
      <c r="K641" s="1" t="str">
        <f t="shared" si="79"/>
        <v>Untreated Water</v>
      </c>
      <c r="L641">
        <v>69</v>
      </c>
      <c r="M641" t="s">
        <v>107</v>
      </c>
      <c r="N641">
        <v>296</v>
      </c>
      <c r="P641" t="s">
        <v>1896</v>
      </c>
      <c r="Q641" t="s">
        <v>548</v>
      </c>
      <c r="R641" t="s">
        <v>55</v>
      </c>
    </row>
    <row r="642" spans="1:18" hidden="1" x14ac:dyDescent="0.3">
      <c r="A642" t="s">
        <v>2748</v>
      </c>
      <c r="B642" t="s">
        <v>2749</v>
      </c>
      <c r="C642" s="1" t="str">
        <f t="shared" si="76"/>
        <v>21:0843</v>
      </c>
      <c r="D642" s="1" t="str">
        <f t="shared" si="77"/>
        <v>21:0231</v>
      </c>
      <c r="E642" t="s">
        <v>2750</v>
      </c>
      <c r="F642" t="s">
        <v>2751</v>
      </c>
      <c r="H642">
        <v>58.003499699999999</v>
      </c>
      <c r="I642">
        <v>-110.1948893</v>
      </c>
      <c r="J642" s="1" t="str">
        <f t="shared" si="78"/>
        <v>Fluid (lake)</v>
      </c>
      <c r="K642" s="1" t="str">
        <f t="shared" si="79"/>
        <v>Untreated Water</v>
      </c>
      <c r="L642">
        <v>69</v>
      </c>
      <c r="M642" t="s">
        <v>114</v>
      </c>
      <c r="N642">
        <v>297</v>
      </c>
      <c r="P642" t="s">
        <v>356</v>
      </c>
      <c r="Q642" t="s">
        <v>482</v>
      </c>
      <c r="R642" t="s">
        <v>55</v>
      </c>
    </row>
    <row r="643" spans="1:18" hidden="1" x14ac:dyDescent="0.3">
      <c r="A643" t="s">
        <v>2752</v>
      </c>
      <c r="B643" t="s">
        <v>2753</v>
      </c>
      <c r="C643" s="1" t="str">
        <f t="shared" si="76"/>
        <v>21:0843</v>
      </c>
      <c r="D643" s="1" t="str">
        <f t="shared" si="77"/>
        <v>21:0231</v>
      </c>
      <c r="E643" t="s">
        <v>2754</v>
      </c>
      <c r="F643" t="s">
        <v>2755</v>
      </c>
      <c r="H643">
        <v>58.034179799999997</v>
      </c>
      <c r="I643">
        <v>-110.12334540000001</v>
      </c>
      <c r="J643" s="1" t="str">
        <f t="shared" si="78"/>
        <v>Fluid (lake)</v>
      </c>
      <c r="K643" s="1" t="str">
        <f t="shared" si="79"/>
        <v>Untreated Water</v>
      </c>
      <c r="L643">
        <v>69</v>
      </c>
      <c r="M643" t="s">
        <v>121</v>
      </c>
      <c r="N643">
        <v>298</v>
      </c>
      <c r="P643" t="s">
        <v>267</v>
      </c>
      <c r="Q643" t="s">
        <v>517</v>
      </c>
      <c r="R643" t="s">
        <v>55</v>
      </c>
    </row>
    <row r="644" spans="1:18" hidden="1" x14ac:dyDescent="0.3">
      <c r="A644" t="s">
        <v>2756</v>
      </c>
      <c r="B644" t="s">
        <v>2757</v>
      </c>
      <c r="C644" s="1" t="str">
        <f t="shared" si="76"/>
        <v>21:0843</v>
      </c>
      <c r="D644" s="1" t="str">
        <f t="shared" si="77"/>
        <v>21:0231</v>
      </c>
      <c r="E644" t="s">
        <v>2758</v>
      </c>
      <c r="F644" t="s">
        <v>2759</v>
      </c>
      <c r="H644">
        <v>58.054142499999998</v>
      </c>
      <c r="I644">
        <v>-110.1504771</v>
      </c>
      <c r="J644" s="1" t="str">
        <f t="shared" si="78"/>
        <v>Fluid (lake)</v>
      </c>
      <c r="K644" s="1" t="str">
        <f t="shared" si="79"/>
        <v>Untreated Water</v>
      </c>
      <c r="L644">
        <v>69</v>
      </c>
      <c r="M644" t="s">
        <v>127</v>
      </c>
      <c r="N644">
        <v>299</v>
      </c>
      <c r="P644" t="s">
        <v>262</v>
      </c>
      <c r="Q644" t="s">
        <v>310</v>
      </c>
      <c r="R644" t="s">
        <v>285</v>
      </c>
    </row>
    <row r="645" spans="1:18" hidden="1" x14ac:dyDescent="0.3">
      <c r="A645" t="s">
        <v>2760</v>
      </c>
      <c r="B645" t="s">
        <v>2761</v>
      </c>
      <c r="C645" s="1" t="str">
        <f t="shared" si="76"/>
        <v>21:0843</v>
      </c>
      <c r="D645" s="1" t="str">
        <f t="shared" si="77"/>
        <v>21:0231</v>
      </c>
      <c r="E645" t="s">
        <v>2762</v>
      </c>
      <c r="F645" t="s">
        <v>2763</v>
      </c>
      <c r="H645">
        <v>58.078225000000003</v>
      </c>
      <c r="I645">
        <v>-110.20068910000001</v>
      </c>
      <c r="J645" s="1" t="str">
        <f t="shared" si="78"/>
        <v>Fluid (lake)</v>
      </c>
      <c r="K645" s="1" t="str">
        <f t="shared" si="79"/>
        <v>Untreated Water</v>
      </c>
      <c r="L645">
        <v>69</v>
      </c>
      <c r="M645" t="s">
        <v>133</v>
      </c>
      <c r="N645">
        <v>300</v>
      </c>
      <c r="P645" t="s">
        <v>272</v>
      </c>
      <c r="Q645" t="s">
        <v>54</v>
      </c>
      <c r="R645" t="s">
        <v>55</v>
      </c>
    </row>
    <row r="646" spans="1:18" hidden="1" x14ac:dyDescent="0.3">
      <c r="A646" t="s">
        <v>2764</v>
      </c>
      <c r="B646" t="s">
        <v>2765</v>
      </c>
      <c r="C646" s="1" t="str">
        <f t="shared" si="76"/>
        <v>21:0843</v>
      </c>
      <c r="D646" s="1" t="str">
        <f t="shared" si="77"/>
        <v>21:0231</v>
      </c>
      <c r="E646" t="s">
        <v>2766</v>
      </c>
      <c r="F646" t="s">
        <v>2767</v>
      </c>
      <c r="H646">
        <v>58.0901146</v>
      </c>
      <c r="I646">
        <v>-110.27390080000001</v>
      </c>
      <c r="J646" s="1" t="str">
        <f t="shared" si="78"/>
        <v>Fluid (lake)</v>
      </c>
      <c r="K646" s="1" t="str">
        <f t="shared" si="79"/>
        <v>Untreated Water</v>
      </c>
      <c r="L646">
        <v>69</v>
      </c>
      <c r="M646" t="s">
        <v>139</v>
      </c>
      <c r="N646">
        <v>301</v>
      </c>
      <c r="P646" t="s">
        <v>256</v>
      </c>
      <c r="Q646" t="s">
        <v>54</v>
      </c>
      <c r="R646" t="s">
        <v>285</v>
      </c>
    </row>
    <row r="647" spans="1:18" hidden="1" x14ac:dyDescent="0.3">
      <c r="A647" t="s">
        <v>2768</v>
      </c>
      <c r="B647" t="s">
        <v>2769</v>
      </c>
      <c r="C647" s="1" t="str">
        <f t="shared" si="76"/>
        <v>21:0843</v>
      </c>
      <c r="D647" s="1" t="str">
        <f t="shared" si="77"/>
        <v>21:0231</v>
      </c>
      <c r="E647" t="s">
        <v>2770</v>
      </c>
      <c r="F647" t="s">
        <v>2771</v>
      </c>
      <c r="H647">
        <v>58.1177925</v>
      </c>
      <c r="I647">
        <v>-110.46333319999999</v>
      </c>
      <c r="J647" s="1" t="str">
        <f t="shared" si="78"/>
        <v>Fluid (lake)</v>
      </c>
      <c r="K647" s="1" t="str">
        <f t="shared" si="79"/>
        <v>Untreated Water</v>
      </c>
      <c r="L647">
        <v>69</v>
      </c>
      <c r="M647" t="s">
        <v>241</v>
      </c>
      <c r="N647">
        <v>302</v>
      </c>
      <c r="P647" t="s">
        <v>235</v>
      </c>
      <c r="Q647" t="s">
        <v>310</v>
      </c>
      <c r="R647" t="s">
        <v>55</v>
      </c>
    </row>
    <row r="648" spans="1:18" hidden="1" x14ac:dyDescent="0.3">
      <c r="A648" t="s">
        <v>2772</v>
      </c>
      <c r="B648" t="s">
        <v>2773</v>
      </c>
      <c r="C648" s="1" t="str">
        <f t="shared" si="76"/>
        <v>21:0843</v>
      </c>
      <c r="D648" s="1" t="str">
        <f t="shared" si="77"/>
        <v>21:0231</v>
      </c>
      <c r="E648" t="s">
        <v>2774</v>
      </c>
      <c r="F648" t="s">
        <v>2775</v>
      </c>
      <c r="H648">
        <v>58.1448392</v>
      </c>
      <c r="I648">
        <v>-110.51523109999999</v>
      </c>
      <c r="J648" s="1" t="str">
        <f t="shared" si="78"/>
        <v>Fluid (lake)</v>
      </c>
      <c r="K648" s="1" t="str">
        <f t="shared" si="79"/>
        <v>Untreated Water</v>
      </c>
      <c r="L648">
        <v>70</v>
      </c>
      <c r="M648" t="s">
        <v>36</v>
      </c>
      <c r="N648">
        <v>303</v>
      </c>
      <c r="P648" t="s">
        <v>210</v>
      </c>
      <c r="Q648" t="s">
        <v>482</v>
      </c>
      <c r="R648" t="s">
        <v>55</v>
      </c>
    </row>
    <row r="649" spans="1:18" hidden="1" x14ac:dyDescent="0.3">
      <c r="A649" t="s">
        <v>2776</v>
      </c>
      <c r="B649" t="s">
        <v>2777</v>
      </c>
      <c r="C649" s="1" t="str">
        <f t="shared" si="76"/>
        <v>21:0843</v>
      </c>
      <c r="D649" s="1" t="str">
        <f t="shared" si="77"/>
        <v>21:0231</v>
      </c>
      <c r="E649" t="s">
        <v>2778</v>
      </c>
      <c r="F649" t="s">
        <v>2779</v>
      </c>
      <c r="H649">
        <v>58.153412699999997</v>
      </c>
      <c r="I649">
        <v>-110.56384540000001</v>
      </c>
      <c r="J649" s="1" t="str">
        <f t="shared" si="78"/>
        <v>Fluid (lake)</v>
      </c>
      <c r="K649" s="1" t="str">
        <f t="shared" si="79"/>
        <v>Untreated Water</v>
      </c>
      <c r="L649">
        <v>70</v>
      </c>
      <c r="M649" t="s">
        <v>44</v>
      </c>
      <c r="N649">
        <v>304</v>
      </c>
      <c r="P649" t="s">
        <v>210</v>
      </c>
      <c r="Q649" t="s">
        <v>236</v>
      </c>
      <c r="R649" t="s">
        <v>55</v>
      </c>
    </row>
    <row r="650" spans="1:18" hidden="1" x14ac:dyDescent="0.3">
      <c r="A650" t="s">
        <v>2780</v>
      </c>
      <c r="B650" t="s">
        <v>2781</v>
      </c>
      <c r="C650" s="1" t="str">
        <f t="shared" si="76"/>
        <v>21:0843</v>
      </c>
      <c r="D650" s="1" t="str">
        <f t="shared" si="77"/>
        <v>21:0231</v>
      </c>
      <c r="E650" t="s">
        <v>2782</v>
      </c>
      <c r="F650" t="s">
        <v>2783</v>
      </c>
      <c r="H650">
        <v>58.159851500000002</v>
      </c>
      <c r="I650">
        <v>-110.5990807</v>
      </c>
      <c r="J650" s="1" t="str">
        <f t="shared" si="78"/>
        <v>Fluid (lake)</v>
      </c>
      <c r="K650" s="1" t="str">
        <f t="shared" si="79"/>
        <v>Untreated Water</v>
      </c>
      <c r="L650">
        <v>70</v>
      </c>
      <c r="M650" t="s">
        <v>22</v>
      </c>
      <c r="N650">
        <v>305</v>
      </c>
      <c r="P650" t="s">
        <v>210</v>
      </c>
      <c r="Q650" t="s">
        <v>257</v>
      </c>
      <c r="R650" t="s">
        <v>55</v>
      </c>
    </row>
    <row r="651" spans="1:18" hidden="1" x14ac:dyDescent="0.3">
      <c r="A651" t="s">
        <v>2784</v>
      </c>
      <c r="B651" t="s">
        <v>2785</v>
      </c>
      <c r="C651" s="1" t="str">
        <f t="shared" si="76"/>
        <v>21:0843</v>
      </c>
      <c r="D651" s="1" t="str">
        <f t="shared" si="77"/>
        <v>21:0231</v>
      </c>
      <c r="E651" t="s">
        <v>2782</v>
      </c>
      <c r="F651" t="s">
        <v>2786</v>
      </c>
      <c r="H651">
        <v>58.159851500000002</v>
      </c>
      <c r="I651">
        <v>-110.5990807</v>
      </c>
      <c r="J651" s="1" t="str">
        <f t="shared" si="78"/>
        <v>Fluid (lake)</v>
      </c>
      <c r="K651" s="1" t="str">
        <f t="shared" si="79"/>
        <v>Untreated Water</v>
      </c>
      <c r="L651">
        <v>70</v>
      </c>
      <c r="M651" t="s">
        <v>29</v>
      </c>
      <c r="N651">
        <v>306</v>
      </c>
      <c r="P651" t="s">
        <v>319</v>
      </c>
      <c r="Q651" t="s">
        <v>257</v>
      </c>
      <c r="R651" t="s">
        <v>55</v>
      </c>
    </row>
    <row r="652" spans="1:18" hidden="1" x14ac:dyDescent="0.3">
      <c r="A652" t="s">
        <v>2787</v>
      </c>
      <c r="B652" t="s">
        <v>2788</v>
      </c>
      <c r="C652" s="1" t="str">
        <f t="shared" si="76"/>
        <v>21:0843</v>
      </c>
      <c r="D652" s="1" t="str">
        <f t="shared" si="77"/>
        <v>21:0231</v>
      </c>
      <c r="E652" t="s">
        <v>2789</v>
      </c>
      <c r="F652" t="s">
        <v>2790</v>
      </c>
      <c r="H652">
        <v>58.150528899999998</v>
      </c>
      <c r="I652">
        <v>-110.6258414</v>
      </c>
      <c r="J652" s="1" t="str">
        <f t="shared" si="78"/>
        <v>Fluid (lake)</v>
      </c>
      <c r="K652" s="1" t="str">
        <f t="shared" si="79"/>
        <v>Untreated Water</v>
      </c>
      <c r="L652">
        <v>70</v>
      </c>
      <c r="M652" t="s">
        <v>52</v>
      </c>
      <c r="N652">
        <v>307</v>
      </c>
      <c r="P652" t="s">
        <v>210</v>
      </c>
      <c r="Q652" t="s">
        <v>310</v>
      </c>
      <c r="R652" t="s">
        <v>55</v>
      </c>
    </row>
    <row r="653" spans="1:18" hidden="1" x14ac:dyDescent="0.3">
      <c r="A653" t="s">
        <v>2791</v>
      </c>
      <c r="B653" t="s">
        <v>2792</v>
      </c>
      <c r="C653" s="1" t="str">
        <f t="shared" si="76"/>
        <v>21:0843</v>
      </c>
      <c r="D653" s="1" t="str">
        <f t="shared" si="77"/>
        <v>21:0231</v>
      </c>
      <c r="E653" t="s">
        <v>2793</v>
      </c>
      <c r="F653" t="s">
        <v>2794</v>
      </c>
      <c r="H653">
        <v>58.189468699999999</v>
      </c>
      <c r="I653">
        <v>-110.65234220000001</v>
      </c>
      <c r="J653" s="1" t="str">
        <f t="shared" si="78"/>
        <v>Fluid (lake)</v>
      </c>
      <c r="K653" s="1" t="str">
        <f t="shared" si="79"/>
        <v>Untreated Water</v>
      </c>
      <c r="L653">
        <v>70</v>
      </c>
      <c r="M653" t="s">
        <v>60</v>
      </c>
      <c r="N653">
        <v>308</v>
      </c>
      <c r="P653" t="s">
        <v>200</v>
      </c>
      <c r="Q653" t="s">
        <v>62</v>
      </c>
      <c r="R653" t="s">
        <v>55</v>
      </c>
    </row>
    <row r="654" spans="1:18" hidden="1" x14ac:dyDescent="0.3">
      <c r="A654" t="s">
        <v>2795</v>
      </c>
      <c r="B654" t="s">
        <v>2796</v>
      </c>
      <c r="C654" s="1" t="str">
        <f t="shared" si="76"/>
        <v>21:0843</v>
      </c>
      <c r="D654" s="1" t="str">
        <f t="shared" si="77"/>
        <v>21:0231</v>
      </c>
      <c r="E654" t="s">
        <v>2797</v>
      </c>
      <c r="F654" t="s">
        <v>2798</v>
      </c>
      <c r="H654">
        <v>58.194086400000003</v>
      </c>
      <c r="I654">
        <v>-110.71021759999999</v>
      </c>
      <c r="J654" s="1" t="str">
        <f t="shared" si="78"/>
        <v>Fluid (lake)</v>
      </c>
      <c r="K654" s="1" t="str">
        <f t="shared" si="79"/>
        <v>Untreated Water</v>
      </c>
      <c r="L654">
        <v>70</v>
      </c>
      <c r="M654" t="s">
        <v>67</v>
      </c>
      <c r="N654">
        <v>309</v>
      </c>
      <c r="P654" t="s">
        <v>1006</v>
      </c>
      <c r="Q654" t="s">
        <v>62</v>
      </c>
      <c r="R654" t="s">
        <v>55</v>
      </c>
    </row>
    <row r="655" spans="1:18" hidden="1" x14ac:dyDescent="0.3">
      <c r="A655" t="s">
        <v>2799</v>
      </c>
      <c r="B655" t="s">
        <v>2800</v>
      </c>
      <c r="C655" s="1" t="str">
        <f t="shared" si="76"/>
        <v>21:0843</v>
      </c>
      <c r="D655" s="1" t="str">
        <f t="shared" si="77"/>
        <v>21:0231</v>
      </c>
      <c r="E655" t="s">
        <v>2801</v>
      </c>
      <c r="F655" t="s">
        <v>2802</v>
      </c>
      <c r="H655">
        <v>58.195711500000002</v>
      </c>
      <c r="I655">
        <v>-110.8040038</v>
      </c>
      <c r="J655" s="1" t="str">
        <f t="shared" si="78"/>
        <v>Fluid (lake)</v>
      </c>
      <c r="K655" s="1" t="str">
        <f t="shared" si="79"/>
        <v>Untreated Water</v>
      </c>
      <c r="L655">
        <v>70</v>
      </c>
      <c r="M655" t="s">
        <v>74</v>
      </c>
      <c r="N655">
        <v>310</v>
      </c>
      <c r="P655" t="s">
        <v>200</v>
      </c>
      <c r="Q655" t="s">
        <v>38</v>
      </c>
      <c r="R655" t="s">
        <v>55</v>
      </c>
    </row>
    <row r="656" spans="1:18" hidden="1" x14ac:dyDescent="0.3">
      <c r="A656" t="s">
        <v>2803</v>
      </c>
      <c r="B656" t="s">
        <v>2804</v>
      </c>
      <c r="C656" s="1" t="str">
        <f t="shared" si="76"/>
        <v>21:0843</v>
      </c>
      <c r="D656" s="1" t="str">
        <f t="shared" si="77"/>
        <v>21:0231</v>
      </c>
      <c r="E656" t="s">
        <v>2805</v>
      </c>
      <c r="F656" t="s">
        <v>2806</v>
      </c>
      <c r="H656">
        <v>58.222135299999998</v>
      </c>
      <c r="I656">
        <v>-110.8154704</v>
      </c>
      <c r="J656" s="1" t="str">
        <f t="shared" si="78"/>
        <v>Fluid (lake)</v>
      </c>
      <c r="K656" s="1" t="str">
        <f t="shared" si="79"/>
        <v>Untreated Water</v>
      </c>
      <c r="L656">
        <v>70</v>
      </c>
      <c r="M656" t="s">
        <v>81</v>
      </c>
      <c r="N656">
        <v>311</v>
      </c>
      <c r="P656" t="s">
        <v>200</v>
      </c>
      <c r="Q656" t="s">
        <v>482</v>
      </c>
      <c r="R656" t="s">
        <v>285</v>
      </c>
    </row>
    <row r="657" spans="1:18" hidden="1" x14ac:dyDescent="0.3">
      <c r="A657" t="s">
        <v>2807</v>
      </c>
      <c r="B657" t="s">
        <v>2808</v>
      </c>
      <c r="C657" s="1" t="str">
        <f t="shared" si="76"/>
        <v>21:0843</v>
      </c>
      <c r="D657" s="1" t="str">
        <f t="shared" si="77"/>
        <v>21:0231</v>
      </c>
      <c r="E657" t="s">
        <v>2809</v>
      </c>
      <c r="F657" t="s">
        <v>2810</v>
      </c>
      <c r="H657">
        <v>58.216470700000002</v>
      </c>
      <c r="I657">
        <v>-110.8683327</v>
      </c>
      <c r="J657" s="1" t="str">
        <f t="shared" si="78"/>
        <v>Fluid (lake)</v>
      </c>
      <c r="K657" s="1" t="str">
        <f t="shared" si="79"/>
        <v>Untreated Water</v>
      </c>
      <c r="L657">
        <v>70</v>
      </c>
      <c r="M657" t="s">
        <v>95</v>
      </c>
      <c r="N657">
        <v>312</v>
      </c>
      <c r="P657" t="s">
        <v>235</v>
      </c>
      <c r="Q657" t="s">
        <v>548</v>
      </c>
      <c r="R657" t="s">
        <v>55</v>
      </c>
    </row>
    <row r="658" spans="1:18" hidden="1" x14ac:dyDescent="0.3">
      <c r="A658" t="s">
        <v>2811</v>
      </c>
      <c r="B658" t="s">
        <v>2812</v>
      </c>
      <c r="C658" s="1" t="str">
        <f t="shared" si="76"/>
        <v>21:0843</v>
      </c>
      <c r="D658" s="1" t="str">
        <f t="shared" si="77"/>
        <v>21:0231</v>
      </c>
      <c r="E658" t="s">
        <v>2813</v>
      </c>
      <c r="F658" t="s">
        <v>2814</v>
      </c>
      <c r="H658">
        <v>58.198755800000001</v>
      </c>
      <c r="I658">
        <v>-110.84966609999999</v>
      </c>
      <c r="J658" s="1" t="str">
        <f t="shared" si="78"/>
        <v>Fluid (lake)</v>
      </c>
      <c r="K658" s="1" t="str">
        <f t="shared" si="79"/>
        <v>Untreated Water</v>
      </c>
      <c r="L658">
        <v>70</v>
      </c>
      <c r="M658" t="s">
        <v>101</v>
      </c>
      <c r="N658">
        <v>313</v>
      </c>
      <c r="P658" t="s">
        <v>140</v>
      </c>
      <c r="Q658" t="s">
        <v>236</v>
      </c>
      <c r="R658" t="s">
        <v>55</v>
      </c>
    </row>
    <row r="659" spans="1:18" hidden="1" x14ac:dyDescent="0.3">
      <c r="A659" t="s">
        <v>2815</v>
      </c>
      <c r="B659" t="s">
        <v>2816</v>
      </c>
      <c r="C659" s="1" t="str">
        <f t="shared" si="76"/>
        <v>21:0843</v>
      </c>
      <c r="D659" s="1" t="str">
        <f t="shared" si="77"/>
        <v>21:0231</v>
      </c>
      <c r="E659" t="s">
        <v>2817</v>
      </c>
      <c r="F659" t="s">
        <v>2818</v>
      </c>
      <c r="H659">
        <v>58.174683199999997</v>
      </c>
      <c r="I659">
        <v>-110.8825272</v>
      </c>
      <c r="J659" s="1" t="str">
        <f t="shared" si="78"/>
        <v>Fluid (lake)</v>
      </c>
      <c r="K659" s="1" t="str">
        <f t="shared" si="79"/>
        <v>Untreated Water</v>
      </c>
      <c r="L659">
        <v>70</v>
      </c>
      <c r="M659" t="s">
        <v>107</v>
      </c>
      <c r="N659">
        <v>314</v>
      </c>
      <c r="P659" t="s">
        <v>771</v>
      </c>
      <c r="Q659" t="s">
        <v>236</v>
      </c>
      <c r="R659" t="s">
        <v>55</v>
      </c>
    </row>
    <row r="660" spans="1:18" hidden="1" x14ac:dyDescent="0.3">
      <c r="A660" t="s">
        <v>2819</v>
      </c>
      <c r="B660" t="s">
        <v>2820</v>
      </c>
      <c r="C660" s="1" t="str">
        <f t="shared" si="76"/>
        <v>21:0843</v>
      </c>
      <c r="D660" s="1" t="str">
        <f t="shared" si="77"/>
        <v>21:0231</v>
      </c>
      <c r="E660" t="s">
        <v>2821</v>
      </c>
      <c r="F660" t="s">
        <v>2822</v>
      </c>
      <c r="H660">
        <v>58.1621247</v>
      </c>
      <c r="I660">
        <v>-110.85472969999999</v>
      </c>
      <c r="J660" s="1" t="str">
        <f t="shared" si="78"/>
        <v>Fluid (lake)</v>
      </c>
      <c r="K660" s="1" t="str">
        <f t="shared" si="79"/>
        <v>Untreated Water</v>
      </c>
      <c r="L660">
        <v>70</v>
      </c>
      <c r="M660" t="s">
        <v>114</v>
      </c>
      <c r="N660">
        <v>315</v>
      </c>
      <c r="P660" t="s">
        <v>115</v>
      </c>
      <c r="Q660" t="s">
        <v>257</v>
      </c>
      <c r="R660" t="s">
        <v>55</v>
      </c>
    </row>
    <row r="661" spans="1:18" hidden="1" x14ac:dyDescent="0.3">
      <c r="A661" t="s">
        <v>2823</v>
      </c>
      <c r="B661" t="s">
        <v>2824</v>
      </c>
      <c r="C661" s="1" t="str">
        <f t="shared" si="76"/>
        <v>21:0843</v>
      </c>
      <c r="D661" s="1" t="str">
        <f t="shared" si="77"/>
        <v>21:0231</v>
      </c>
      <c r="E661" t="s">
        <v>2825</v>
      </c>
      <c r="F661" t="s">
        <v>2826</v>
      </c>
      <c r="H661">
        <v>58.145718700000003</v>
      </c>
      <c r="I661">
        <v>-110.884711</v>
      </c>
      <c r="J661" s="1" t="str">
        <f t="shared" si="78"/>
        <v>Fluid (lake)</v>
      </c>
      <c r="K661" s="1" t="str">
        <f t="shared" si="79"/>
        <v>Untreated Water</v>
      </c>
      <c r="L661">
        <v>70</v>
      </c>
      <c r="M661" t="s">
        <v>121</v>
      </c>
      <c r="N661">
        <v>316</v>
      </c>
      <c r="P661" t="s">
        <v>225</v>
      </c>
      <c r="Q661" t="s">
        <v>248</v>
      </c>
      <c r="R661" t="s">
        <v>285</v>
      </c>
    </row>
    <row r="662" spans="1:18" hidden="1" x14ac:dyDescent="0.3">
      <c r="A662" t="s">
        <v>2827</v>
      </c>
      <c r="B662" t="s">
        <v>2828</v>
      </c>
      <c r="C662" s="1" t="str">
        <f t="shared" si="76"/>
        <v>21:0843</v>
      </c>
      <c r="D662" s="1" t="str">
        <f t="shared" si="77"/>
        <v>21:0231</v>
      </c>
      <c r="E662" t="s">
        <v>2829</v>
      </c>
      <c r="F662" t="s">
        <v>2830</v>
      </c>
      <c r="H662">
        <v>58.135358199999999</v>
      </c>
      <c r="I662">
        <v>-110.7597865</v>
      </c>
      <c r="J662" s="1" t="str">
        <f t="shared" si="78"/>
        <v>Fluid (lake)</v>
      </c>
      <c r="K662" s="1" t="str">
        <f t="shared" si="79"/>
        <v>Untreated Water</v>
      </c>
      <c r="L662">
        <v>70</v>
      </c>
      <c r="M662" t="s">
        <v>127</v>
      </c>
      <c r="N662">
        <v>317</v>
      </c>
      <c r="P662" t="s">
        <v>771</v>
      </c>
      <c r="Q662" t="s">
        <v>248</v>
      </c>
      <c r="R662" t="s">
        <v>55</v>
      </c>
    </row>
    <row r="663" spans="1:18" hidden="1" x14ac:dyDescent="0.3">
      <c r="A663" t="s">
        <v>2831</v>
      </c>
      <c r="B663" t="s">
        <v>2832</v>
      </c>
      <c r="C663" s="1" t="str">
        <f t="shared" si="76"/>
        <v>21:0843</v>
      </c>
      <c r="D663" s="1" t="str">
        <f t="shared" si="77"/>
        <v>21:0231</v>
      </c>
      <c r="E663" t="s">
        <v>2833</v>
      </c>
      <c r="F663" t="s">
        <v>2834</v>
      </c>
      <c r="H663">
        <v>58.163865100000002</v>
      </c>
      <c r="I663">
        <v>-110.7542593</v>
      </c>
      <c r="J663" s="1" t="str">
        <f t="shared" si="78"/>
        <v>Fluid (lake)</v>
      </c>
      <c r="K663" s="1" t="str">
        <f t="shared" si="79"/>
        <v>Untreated Water</v>
      </c>
      <c r="L663">
        <v>70</v>
      </c>
      <c r="M663" t="s">
        <v>133</v>
      </c>
      <c r="N663">
        <v>318</v>
      </c>
      <c r="P663" t="s">
        <v>1006</v>
      </c>
      <c r="Q663" t="s">
        <v>482</v>
      </c>
      <c r="R663" t="s">
        <v>55</v>
      </c>
    </row>
    <row r="664" spans="1:18" hidden="1" x14ac:dyDescent="0.3">
      <c r="A664" t="s">
        <v>2835</v>
      </c>
      <c r="B664" t="s">
        <v>2836</v>
      </c>
      <c r="C664" s="1" t="str">
        <f t="shared" si="76"/>
        <v>21:0843</v>
      </c>
      <c r="D664" s="1" t="str">
        <f t="shared" si="77"/>
        <v>21:0231</v>
      </c>
      <c r="E664" t="s">
        <v>2837</v>
      </c>
      <c r="F664" t="s">
        <v>2838</v>
      </c>
      <c r="H664">
        <v>58.157837399999998</v>
      </c>
      <c r="I664">
        <v>-110.6956574</v>
      </c>
      <c r="J664" s="1" t="str">
        <f t="shared" si="78"/>
        <v>Fluid (lake)</v>
      </c>
      <c r="K664" s="1" t="str">
        <f t="shared" si="79"/>
        <v>Untreated Water</v>
      </c>
      <c r="L664">
        <v>70</v>
      </c>
      <c r="M664" t="s">
        <v>139</v>
      </c>
      <c r="N664">
        <v>319</v>
      </c>
      <c r="P664" t="s">
        <v>200</v>
      </c>
      <c r="Q664" t="s">
        <v>236</v>
      </c>
      <c r="R664" t="s">
        <v>55</v>
      </c>
    </row>
    <row r="665" spans="1:18" hidden="1" x14ac:dyDescent="0.3">
      <c r="A665" t="s">
        <v>2839</v>
      </c>
      <c r="B665" t="s">
        <v>2840</v>
      </c>
      <c r="C665" s="1" t="str">
        <f t="shared" si="76"/>
        <v>21:0843</v>
      </c>
      <c r="D665" s="1" t="str">
        <f t="shared" si="77"/>
        <v>21:0231</v>
      </c>
      <c r="E665" t="s">
        <v>2841</v>
      </c>
      <c r="F665" t="s">
        <v>2842</v>
      </c>
      <c r="H665">
        <v>58.103910800000001</v>
      </c>
      <c r="I665">
        <v>-110.69959160000001</v>
      </c>
      <c r="J665" s="1" t="str">
        <f t="shared" si="78"/>
        <v>Fluid (lake)</v>
      </c>
      <c r="K665" s="1" t="str">
        <f t="shared" si="79"/>
        <v>Untreated Water</v>
      </c>
      <c r="L665">
        <v>70</v>
      </c>
      <c r="M665" t="s">
        <v>241</v>
      </c>
      <c r="N665">
        <v>320</v>
      </c>
      <c r="P665" t="s">
        <v>134</v>
      </c>
      <c r="Q665" t="s">
        <v>257</v>
      </c>
      <c r="R665" t="s">
        <v>55</v>
      </c>
    </row>
    <row r="666" spans="1:18" hidden="1" x14ac:dyDescent="0.3">
      <c r="A666" t="s">
        <v>2843</v>
      </c>
      <c r="B666" t="s">
        <v>2844</v>
      </c>
      <c r="C666" s="1" t="str">
        <f t="shared" ref="C666:C729" si="80">HYPERLINK("http://geochem.nrcan.gc.ca/cdogs/content/bdl/bdl210843_e.htm", "21:0843")</f>
        <v>21:0843</v>
      </c>
      <c r="D666" s="1" t="str">
        <f t="shared" ref="D666:D729" si="81">HYPERLINK("http://geochem.nrcan.gc.ca/cdogs/content/svy/svy210231_e.htm", "21:0231")</f>
        <v>21:0231</v>
      </c>
      <c r="E666" t="s">
        <v>2845</v>
      </c>
      <c r="F666" t="s">
        <v>2846</v>
      </c>
      <c r="H666">
        <v>58.122985100000001</v>
      </c>
      <c r="I666">
        <v>-110.6524245</v>
      </c>
      <c r="J666" s="1" t="str">
        <f t="shared" ref="J666:J729" si="82">HYPERLINK("http://geochem.nrcan.gc.ca/cdogs/content/kwd/kwd020016_e.htm", "Fluid (lake)")</f>
        <v>Fluid (lake)</v>
      </c>
      <c r="K666" s="1" t="str">
        <f t="shared" ref="K666:K729" si="83">HYPERLINK("http://geochem.nrcan.gc.ca/cdogs/content/kwd/kwd080007_e.htm", "Untreated Water")</f>
        <v>Untreated Water</v>
      </c>
      <c r="L666">
        <v>71</v>
      </c>
      <c r="M666" t="s">
        <v>22</v>
      </c>
      <c r="N666">
        <v>321</v>
      </c>
      <c r="P666" t="s">
        <v>225</v>
      </c>
      <c r="Q666" t="s">
        <v>257</v>
      </c>
      <c r="R666" t="s">
        <v>55</v>
      </c>
    </row>
    <row r="667" spans="1:18" hidden="1" x14ac:dyDescent="0.3">
      <c r="A667" t="s">
        <v>2847</v>
      </c>
      <c r="B667" t="s">
        <v>2848</v>
      </c>
      <c r="C667" s="1" t="str">
        <f t="shared" si="80"/>
        <v>21:0843</v>
      </c>
      <c r="D667" s="1" t="str">
        <f t="shared" si="81"/>
        <v>21:0231</v>
      </c>
      <c r="E667" t="s">
        <v>2845</v>
      </c>
      <c r="F667" t="s">
        <v>2849</v>
      </c>
      <c r="H667">
        <v>58.122985100000001</v>
      </c>
      <c r="I667">
        <v>-110.6524245</v>
      </c>
      <c r="J667" s="1" t="str">
        <f t="shared" si="82"/>
        <v>Fluid (lake)</v>
      </c>
      <c r="K667" s="1" t="str">
        <f t="shared" si="83"/>
        <v>Untreated Water</v>
      </c>
      <c r="L667">
        <v>71</v>
      </c>
      <c r="M667" t="s">
        <v>29</v>
      </c>
      <c r="N667">
        <v>322</v>
      </c>
      <c r="P667" t="s">
        <v>115</v>
      </c>
      <c r="Q667" t="s">
        <v>38</v>
      </c>
      <c r="R667" t="s">
        <v>55</v>
      </c>
    </row>
    <row r="668" spans="1:18" hidden="1" x14ac:dyDescent="0.3">
      <c r="A668" t="s">
        <v>2850</v>
      </c>
      <c r="B668" t="s">
        <v>2851</v>
      </c>
      <c r="C668" s="1" t="str">
        <f t="shared" si="80"/>
        <v>21:0843</v>
      </c>
      <c r="D668" s="1" t="str">
        <f t="shared" si="81"/>
        <v>21:0231</v>
      </c>
      <c r="E668" t="s">
        <v>2852</v>
      </c>
      <c r="F668" t="s">
        <v>2853</v>
      </c>
      <c r="H668">
        <v>58.119248300000002</v>
      </c>
      <c r="I668">
        <v>-110.5890608</v>
      </c>
      <c r="J668" s="1" t="str">
        <f t="shared" si="82"/>
        <v>Fluid (lake)</v>
      </c>
      <c r="K668" s="1" t="str">
        <f t="shared" si="83"/>
        <v>Untreated Water</v>
      </c>
      <c r="L668">
        <v>71</v>
      </c>
      <c r="M668" t="s">
        <v>36</v>
      </c>
      <c r="N668">
        <v>323</v>
      </c>
      <c r="P668" t="s">
        <v>134</v>
      </c>
      <c r="Q668" t="s">
        <v>248</v>
      </c>
      <c r="R668" t="s">
        <v>55</v>
      </c>
    </row>
    <row r="669" spans="1:18" hidden="1" x14ac:dyDescent="0.3">
      <c r="A669" t="s">
        <v>2854</v>
      </c>
      <c r="B669" t="s">
        <v>2855</v>
      </c>
      <c r="C669" s="1" t="str">
        <f t="shared" si="80"/>
        <v>21:0843</v>
      </c>
      <c r="D669" s="1" t="str">
        <f t="shared" si="81"/>
        <v>21:0231</v>
      </c>
      <c r="E669" t="s">
        <v>2856</v>
      </c>
      <c r="F669" t="s">
        <v>2857</v>
      </c>
      <c r="H669">
        <v>58.112803200000002</v>
      </c>
      <c r="I669">
        <v>-110.5478255</v>
      </c>
      <c r="J669" s="1" t="str">
        <f t="shared" si="82"/>
        <v>Fluid (lake)</v>
      </c>
      <c r="K669" s="1" t="str">
        <f t="shared" si="83"/>
        <v>Untreated Water</v>
      </c>
      <c r="L669">
        <v>71</v>
      </c>
      <c r="M669" t="s">
        <v>44</v>
      </c>
      <c r="N669">
        <v>324</v>
      </c>
      <c r="P669" t="s">
        <v>235</v>
      </c>
      <c r="Q669" t="s">
        <v>1247</v>
      </c>
      <c r="R669" t="s">
        <v>55</v>
      </c>
    </row>
    <row r="670" spans="1:18" hidden="1" x14ac:dyDescent="0.3">
      <c r="A670" t="s">
        <v>2858</v>
      </c>
      <c r="B670" t="s">
        <v>2859</v>
      </c>
      <c r="C670" s="1" t="str">
        <f t="shared" si="80"/>
        <v>21:0843</v>
      </c>
      <c r="D670" s="1" t="str">
        <f t="shared" si="81"/>
        <v>21:0231</v>
      </c>
      <c r="E670" t="s">
        <v>2860</v>
      </c>
      <c r="F670" t="s">
        <v>2861</v>
      </c>
      <c r="H670">
        <v>58.089089399999999</v>
      </c>
      <c r="I670">
        <v>-110.1472065</v>
      </c>
      <c r="J670" s="1" t="str">
        <f t="shared" si="82"/>
        <v>Fluid (lake)</v>
      </c>
      <c r="K670" s="1" t="str">
        <f t="shared" si="83"/>
        <v>Untreated Water</v>
      </c>
      <c r="L670">
        <v>71</v>
      </c>
      <c r="M670" t="s">
        <v>52</v>
      </c>
      <c r="N670">
        <v>325</v>
      </c>
      <c r="P670" t="s">
        <v>272</v>
      </c>
      <c r="Q670" t="s">
        <v>54</v>
      </c>
      <c r="R670" t="s">
        <v>55</v>
      </c>
    </row>
    <row r="671" spans="1:18" hidden="1" x14ac:dyDescent="0.3">
      <c r="A671" t="s">
        <v>2862</v>
      </c>
      <c r="B671" t="s">
        <v>2863</v>
      </c>
      <c r="C671" s="1" t="str">
        <f t="shared" si="80"/>
        <v>21:0843</v>
      </c>
      <c r="D671" s="1" t="str">
        <f t="shared" si="81"/>
        <v>21:0231</v>
      </c>
      <c r="E671" t="s">
        <v>2864</v>
      </c>
      <c r="F671" t="s">
        <v>2865</v>
      </c>
      <c r="H671">
        <v>58.139426700000001</v>
      </c>
      <c r="I671">
        <v>-110.1511211</v>
      </c>
      <c r="J671" s="1" t="str">
        <f t="shared" si="82"/>
        <v>Fluid (lake)</v>
      </c>
      <c r="K671" s="1" t="str">
        <f t="shared" si="83"/>
        <v>Untreated Water</v>
      </c>
      <c r="L671">
        <v>71</v>
      </c>
      <c r="M671" t="s">
        <v>60</v>
      </c>
      <c r="N671">
        <v>326</v>
      </c>
      <c r="P671" t="s">
        <v>262</v>
      </c>
      <c r="Q671" t="s">
        <v>257</v>
      </c>
      <c r="R671" t="s">
        <v>55</v>
      </c>
    </row>
    <row r="672" spans="1:18" hidden="1" x14ac:dyDescent="0.3">
      <c r="A672" t="s">
        <v>2866</v>
      </c>
      <c r="B672" t="s">
        <v>2867</v>
      </c>
      <c r="C672" s="1" t="str">
        <f t="shared" si="80"/>
        <v>21:0843</v>
      </c>
      <c r="D672" s="1" t="str">
        <f t="shared" si="81"/>
        <v>21:0231</v>
      </c>
      <c r="E672" t="s">
        <v>2868</v>
      </c>
      <c r="F672" t="s">
        <v>2869</v>
      </c>
      <c r="H672">
        <v>58.1221788</v>
      </c>
      <c r="I672">
        <v>-110.1911188</v>
      </c>
      <c r="J672" s="1" t="str">
        <f t="shared" si="82"/>
        <v>Fluid (lake)</v>
      </c>
      <c r="K672" s="1" t="str">
        <f t="shared" si="83"/>
        <v>Untreated Water</v>
      </c>
      <c r="L672">
        <v>71</v>
      </c>
      <c r="M672" t="s">
        <v>67</v>
      </c>
      <c r="N672">
        <v>327</v>
      </c>
      <c r="P672" t="s">
        <v>267</v>
      </c>
      <c r="Q672" t="s">
        <v>1292</v>
      </c>
      <c r="R672" t="s">
        <v>55</v>
      </c>
    </row>
    <row r="673" spans="1:18" hidden="1" x14ac:dyDescent="0.3">
      <c r="A673" t="s">
        <v>2870</v>
      </c>
      <c r="B673" t="s">
        <v>2871</v>
      </c>
      <c r="C673" s="1" t="str">
        <f t="shared" si="80"/>
        <v>21:0843</v>
      </c>
      <c r="D673" s="1" t="str">
        <f t="shared" si="81"/>
        <v>21:0231</v>
      </c>
      <c r="E673" t="s">
        <v>2872</v>
      </c>
      <c r="F673" t="s">
        <v>2873</v>
      </c>
      <c r="H673">
        <v>58.123136100000004</v>
      </c>
      <c r="I673">
        <v>-110.2525198</v>
      </c>
      <c r="J673" s="1" t="str">
        <f t="shared" si="82"/>
        <v>Fluid (lake)</v>
      </c>
      <c r="K673" s="1" t="str">
        <f t="shared" si="83"/>
        <v>Untreated Water</v>
      </c>
      <c r="L673">
        <v>71</v>
      </c>
      <c r="M673" t="s">
        <v>74</v>
      </c>
      <c r="N673">
        <v>328</v>
      </c>
      <c r="P673" t="s">
        <v>267</v>
      </c>
      <c r="Q673" t="s">
        <v>482</v>
      </c>
      <c r="R673" t="s">
        <v>460</v>
      </c>
    </row>
    <row r="674" spans="1:18" hidden="1" x14ac:dyDescent="0.3">
      <c r="A674" t="s">
        <v>2874</v>
      </c>
      <c r="B674" t="s">
        <v>2875</v>
      </c>
      <c r="C674" s="1" t="str">
        <f t="shared" si="80"/>
        <v>21:0843</v>
      </c>
      <c r="D674" s="1" t="str">
        <f t="shared" si="81"/>
        <v>21:0231</v>
      </c>
      <c r="E674" t="s">
        <v>2876</v>
      </c>
      <c r="F674" t="s">
        <v>2877</v>
      </c>
      <c r="H674">
        <v>58.150283999999999</v>
      </c>
      <c r="I674">
        <v>-110.2348271</v>
      </c>
      <c r="J674" s="1" t="str">
        <f t="shared" si="82"/>
        <v>Fluid (lake)</v>
      </c>
      <c r="K674" s="1" t="str">
        <f t="shared" si="83"/>
        <v>Untreated Water</v>
      </c>
      <c r="L674">
        <v>71</v>
      </c>
      <c r="M674" t="s">
        <v>81</v>
      </c>
      <c r="N674">
        <v>329</v>
      </c>
      <c r="P674" t="s">
        <v>267</v>
      </c>
      <c r="Q674" t="s">
        <v>310</v>
      </c>
      <c r="R674" t="s">
        <v>55</v>
      </c>
    </row>
    <row r="675" spans="1:18" hidden="1" x14ac:dyDescent="0.3">
      <c r="A675" t="s">
        <v>2878</v>
      </c>
      <c r="B675" t="s">
        <v>2879</v>
      </c>
      <c r="C675" s="1" t="str">
        <f t="shared" si="80"/>
        <v>21:0843</v>
      </c>
      <c r="D675" s="1" t="str">
        <f t="shared" si="81"/>
        <v>21:0231</v>
      </c>
      <c r="E675" t="s">
        <v>2880</v>
      </c>
      <c r="F675" t="s">
        <v>2881</v>
      </c>
      <c r="H675">
        <v>58.132036200000002</v>
      </c>
      <c r="I675">
        <v>-110.2998472</v>
      </c>
      <c r="J675" s="1" t="str">
        <f t="shared" si="82"/>
        <v>Fluid (lake)</v>
      </c>
      <c r="K675" s="1" t="str">
        <f t="shared" si="83"/>
        <v>Untreated Water</v>
      </c>
      <c r="L675">
        <v>71</v>
      </c>
      <c r="M675" t="s">
        <v>95</v>
      </c>
      <c r="N675">
        <v>330</v>
      </c>
      <c r="P675" t="s">
        <v>247</v>
      </c>
      <c r="Q675" t="s">
        <v>310</v>
      </c>
      <c r="R675" t="s">
        <v>55</v>
      </c>
    </row>
    <row r="676" spans="1:18" hidden="1" x14ac:dyDescent="0.3">
      <c r="A676" t="s">
        <v>2882</v>
      </c>
      <c r="B676" t="s">
        <v>2883</v>
      </c>
      <c r="C676" s="1" t="str">
        <f t="shared" si="80"/>
        <v>21:0843</v>
      </c>
      <c r="D676" s="1" t="str">
        <f t="shared" si="81"/>
        <v>21:0231</v>
      </c>
      <c r="E676" t="s">
        <v>2884</v>
      </c>
      <c r="F676" t="s">
        <v>2885</v>
      </c>
      <c r="H676">
        <v>58.169335699999998</v>
      </c>
      <c r="I676">
        <v>-110.3024319</v>
      </c>
      <c r="J676" s="1" t="str">
        <f t="shared" si="82"/>
        <v>Fluid (lake)</v>
      </c>
      <c r="K676" s="1" t="str">
        <f t="shared" si="83"/>
        <v>Untreated Water</v>
      </c>
      <c r="L676">
        <v>71</v>
      </c>
      <c r="M676" t="s">
        <v>101</v>
      </c>
      <c r="N676">
        <v>331</v>
      </c>
      <c r="P676" t="s">
        <v>356</v>
      </c>
      <c r="Q676" t="s">
        <v>248</v>
      </c>
      <c r="R676" t="s">
        <v>55</v>
      </c>
    </row>
    <row r="677" spans="1:18" hidden="1" x14ac:dyDescent="0.3">
      <c r="A677" t="s">
        <v>2886</v>
      </c>
      <c r="B677" t="s">
        <v>2887</v>
      </c>
      <c r="C677" s="1" t="str">
        <f t="shared" si="80"/>
        <v>21:0843</v>
      </c>
      <c r="D677" s="1" t="str">
        <f t="shared" si="81"/>
        <v>21:0231</v>
      </c>
      <c r="E677" t="s">
        <v>2888</v>
      </c>
      <c r="F677" t="s">
        <v>2889</v>
      </c>
      <c r="H677">
        <v>58.154386299999999</v>
      </c>
      <c r="I677">
        <v>-110.34605209999999</v>
      </c>
      <c r="J677" s="1" t="str">
        <f t="shared" si="82"/>
        <v>Fluid (lake)</v>
      </c>
      <c r="K677" s="1" t="str">
        <f t="shared" si="83"/>
        <v>Untreated Water</v>
      </c>
      <c r="L677">
        <v>71</v>
      </c>
      <c r="M677" t="s">
        <v>107</v>
      </c>
      <c r="N677">
        <v>332</v>
      </c>
      <c r="P677" t="s">
        <v>247</v>
      </c>
      <c r="Q677" t="s">
        <v>248</v>
      </c>
      <c r="R677" t="s">
        <v>55</v>
      </c>
    </row>
    <row r="678" spans="1:18" hidden="1" x14ac:dyDescent="0.3">
      <c r="A678" t="s">
        <v>2890</v>
      </c>
      <c r="B678" t="s">
        <v>2891</v>
      </c>
      <c r="C678" s="1" t="str">
        <f t="shared" si="80"/>
        <v>21:0843</v>
      </c>
      <c r="D678" s="1" t="str">
        <f t="shared" si="81"/>
        <v>21:0231</v>
      </c>
      <c r="E678" t="s">
        <v>2892</v>
      </c>
      <c r="F678" t="s">
        <v>2893</v>
      </c>
      <c r="H678">
        <v>58.142562400000003</v>
      </c>
      <c r="I678">
        <v>-110.38142910000001</v>
      </c>
      <c r="J678" s="1" t="str">
        <f t="shared" si="82"/>
        <v>Fluid (lake)</v>
      </c>
      <c r="K678" s="1" t="str">
        <f t="shared" si="83"/>
        <v>Untreated Water</v>
      </c>
      <c r="L678">
        <v>71</v>
      </c>
      <c r="M678" t="s">
        <v>114</v>
      </c>
      <c r="N678">
        <v>333</v>
      </c>
      <c r="P678" t="s">
        <v>272</v>
      </c>
      <c r="Q678" t="s">
        <v>54</v>
      </c>
      <c r="R678" t="s">
        <v>55</v>
      </c>
    </row>
    <row r="679" spans="1:18" hidden="1" x14ac:dyDescent="0.3">
      <c r="A679" t="s">
        <v>2894</v>
      </c>
      <c r="B679" t="s">
        <v>2895</v>
      </c>
      <c r="C679" s="1" t="str">
        <f t="shared" si="80"/>
        <v>21:0843</v>
      </c>
      <c r="D679" s="1" t="str">
        <f t="shared" si="81"/>
        <v>21:0231</v>
      </c>
      <c r="E679" t="s">
        <v>2896</v>
      </c>
      <c r="F679" t="s">
        <v>2897</v>
      </c>
      <c r="H679">
        <v>58.157804599999999</v>
      </c>
      <c r="I679">
        <v>-110.4215584</v>
      </c>
      <c r="J679" s="1" t="str">
        <f t="shared" si="82"/>
        <v>Fluid (lake)</v>
      </c>
      <c r="K679" s="1" t="str">
        <f t="shared" si="83"/>
        <v>Untreated Water</v>
      </c>
      <c r="L679">
        <v>71</v>
      </c>
      <c r="M679" t="s">
        <v>121</v>
      </c>
      <c r="N679">
        <v>334</v>
      </c>
      <c r="P679" t="s">
        <v>262</v>
      </c>
      <c r="Q679" t="s">
        <v>236</v>
      </c>
      <c r="R679" t="s">
        <v>55</v>
      </c>
    </row>
    <row r="680" spans="1:18" hidden="1" x14ac:dyDescent="0.3">
      <c r="A680" t="s">
        <v>2898</v>
      </c>
      <c r="B680" t="s">
        <v>2899</v>
      </c>
      <c r="C680" s="1" t="str">
        <f t="shared" si="80"/>
        <v>21:0843</v>
      </c>
      <c r="D680" s="1" t="str">
        <f t="shared" si="81"/>
        <v>21:0231</v>
      </c>
      <c r="E680" t="s">
        <v>2900</v>
      </c>
      <c r="F680" t="s">
        <v>2901</v>
      </c>
      <c r="H680">
        <v>58.1685759</v>
      </c>
      <c r="I680">
        <v>-110.4672461</v>
      </c>
      <c r="J680" s="1" t="str">
        <f t="shared" si="82"/>
        <v>Fluid (lake)</v>
      </c>
      <c r="K680" s="1" t="str">
        <f t="shared" si="83"/>
        <v>Untreated Water</v>
      </c>
      <c r="L680">
        <v>71</v>
      </c>
      <c r="M680" t="s">
        <v>127</v>
      </c>
      <c r="N680">
        <v>335</v>
      </c>
      <c r="P680" t="s">
        <v>194</v>
      </c>
      <c r="Q680" t="s">
        <v>248</v>
      </c>
      <c r="R680" t="s">
        <v>55</v>
      </c>
    </row>
    <row r="681" spans="1:18" hidden="1" x14ac:dyDescent="0.3">
      <c r="A681" t="s">
        <v>2902</v>
      </c>
      <c r="B681" t="s">
        <v>2903</v>
      </c>
      <c r="C681" s="1" t="str">
        <f t="shared" si="80"/>
        <v>21:0843</v>
      </c>
      <c r="D681" s="1" t="str">
        <f t="shared" si="81"/>
        <v>21:0231</v>
      </c>
      <c r="E681" t="s">
        <v>2904</v>
      </c>
      <c r="F681" t="s">
        <v>2905</v>
      </c>
      <c r="H681">
        <v>58.203717400000002</v>
      </c>
      <c r="I681">
        <v>-110.4855756</v>
      </c>
      <c r="J681" s="1" t="str">
        <f t="shared" si="82"/>
        <v>Fluid (lake)</v>
      </c>
      <c r="K681" s="1" t="str">
        <f t="shared" si="83"/>
        <v>Untreated Water</v>
      </c>
      <c r="L681">
        <v>71</v>
      </c>
      <c r="M681" t="s">
        <v>133</v>
      </c>
      <c r="N681">
        <v>336</v>
      </c>
      <c r="P681" t="s">
        <v>194</v>
      </c>
      <c r="Q681" t="s">
        <v>257</v>
      </c>
      <c r="R681" t="s">
        <v>55</v>
      </c>
    </row>
    <row r="682" spans="1:18" hidden="1" x14ac:dyDescent="0.3">
      <c r="A682" t="s">
        <v>2906</v>
      </c>
      <c r="B682" t="s">
        <v>2907</v>
      </c>
      <c r="C682" s="1" t="str">
        <f t="shared" si="80"/>
        <v>21:0843</v>
      </c>
      <c r="D682" s="1" t="str">
        <f t="shared" si="81"/>
        <v>21:0231</v>
      </c>
      <c r="E682" t="s">
        <v>2908</v>
      </c>
      <c r="F682" t="s">
        <v>2909</v>
      </c>
      <c r="H682">
        <v>58.213386399999997</v>
      </c>
      <c r="I682">
        <v>-110.54097230000001</v>
      </c>
      <c r="J682" s="1" t="str">
        <f t="shared" si="82"/>
        <v>Fluid (lake)</v>
      </c>
      <c r="K682" s="1" t="str">
        <f t="shared" si="83"/>
        <v>Untreated Water</v>
      </c>
      <c r="L682">
        <v>71</v>
      </c>
      <c r="M682" t="s">
        <v>139</v>
      </c>
      <c r="N682">
        <v>337</v>
      </c>
      <c r="P682" t="s">
        <v>319</v>
      </c>
      <c r="Q682" t="s">
        <v>248</v>
      </c>
      <c r="R682" t="s">
        <v>55</v>
      </c>
    </row>
    <row r="683" spans="1:18" hidden="1" x14ac:dyDescent="0.3">
      <c r="A683" t="s">
        <v>2910</v>
      </c>
      <c r="B683" t="s">
        <v>2911</v>
      </c>
      <c r="C683" s="1" t="str">
        <f t="shared" si="80"/>
        <v>21:0843</v>
      </c>
      <c r="D683" s="1" t="str">
        <f t="shared" si="81"/>
        <v>21:0231</v>
      </c>
      <c r="E683" t="s">
        <v>2912</v>
      </c>
      <c r="F683" t="s">
        <v>2913</v>
      </c>
      <c r="H683">
        <v>58.2208617</v>
      </c>
      <c r="I683">
        <v>-110.5837243</v>
      </c>
      <c r="J683" s="1" t="str">
        <f t="shared" si="82"/>
        <v>Fluid (lake)</v>
      </c>
      <c r="K683" s="1" t="str">
        <f t="shared" si="83"/>
        <v>Untreated Water</v>
      </c>
      <c r="L683">
        <v>71</v>
      </c>
      <c r="M683" t="s">
        <v>241</v>
      </c>
      <c r="N683">
        <v>338</v>
      </c>
      <c r="P683" t="s">
        <v>200</v>
      </c>
      <c r="Q683" t="s">
        <v>248</v>
      </c>
      <c r="R683" t="s">
        <v>55</v>
      </c>
    </row>
    <row r="684" spans="1:18" hidden="1" x14ac:dyDescent="0.3">
      <c r="A684" t="s">
        <v>2914</v>
      </c>
      <c r="B684" t="s">
        <v>2915</v>
      </c>
      <c r="C684" s="1" t="str">
        <f t="shared" si="80"/>
        <v>21:0843</v>
      </c>
      <c r="D684" s="1" t="str">
        <f t="shared" si="81"/>
        <v>21:0231</v>
      </c>
      <c r="E684" t="s">
        <v>2916</v>
      </c>
      <c r="F684" t="s">
        <v>2917</v>
      </c>
      <c r="H684">
        <v>58.261060899999997</v>
      </c>
      <c r="I684">
        <v>-110.6824088</v>
      </c>
      <c r="J684" s="1" t="str">
        <f t="shared" si="82"/>
        <v>Fluid (lake)</v>
      </c>
      <c r="K684" s="1" t="str">
        <f t="shared" si="83"/>
        <v>Untreated Water</v>
      </c>
      <c r="L684">
        <v>72</v>
      </c>
      <c r="M684" t="s">
        <v>36</v>
      </c>
      <c r="N684">
        <v>339</v>
      </c>
      <c r="P684" t="s">
        <v>194</v>
      </c>
      <c r="Q684" t="s">
        <v>46</v>
      </c>
      <c r="R684" t="s">
        <v>55</v>
      </c>
    </row>
    <row r="685" spans="1:18" hidden="1" x14ac:dyDescent="0.3">
      <c r="A685" t="s">
        <v>2918</v>
      </c>
      <c r="B685" t="s">
        <v>2919</v>
      </c>
      <c r="C685" s="1" t="str">
        <f t="shared" si="80"/>
        <v>21:0843</v>
      </c>
      <c r="D685" s="1" t="str">
        <f t="shared" si="81"/>
        <v>21:0231</v>
      </c>
      <c r="E685" t="s">
        <v>2920</v>
      </c>
      <c r="F685" t="s">
        <v>2921</v>
      </c>
      <c r="H685">
        <v>58.280381599999998</v>
      </c>
      <c r="I685">
        <v>-110.6685104</v>
      </c>
      <c r="J685" s="1" t="str">
        <f t="shared" si="82"/>
        <v>Fluid (lake)</v>
      </c>
      <c r="K685" s="1" t="str">
        <f t="shared" si="83"/>
        <v>Untreated Water</v>
      </c>
      <c r="L685">
        <v>72</v>
      </c>
      <c r="M685" t="s">
        <v>22</v>
      </c>
      <c r="N685">
        <v>340</v>
      </c>
      <c r="P685" t="s">
        <v>210</v>
      </c>
      <c r="Q685" t="s">
        <v>236</v>
      </c>
      <c r="R685" t="s">
        <v>55</v>
      </c>
    </row>
    <row r="686" spans="1:18" hidden="1" x14ac:dyDescent="0.3">
      <c r="A686" t="s">
        <v>2922</v>
      </c>
      <c r="B686" t="s">
        <v>2923</v>
      </c>
      <c r="C686" s="1" t="str">
        <f t="shared" si="80"/>
        <v>21:0843</v>
      </c>
      <c r="D686" s="1" t="str">
        <f t="shared" si="81"/>
        <v>21:0231</v>
      </c>
      <c r="E686" t="s">
        <v>2920</v>
      </c>
      <c r="F686" t="s">
        <v>2924</v>
      </c>
      <c r="H686">
        <v>58.280381599999998</v>
      </c>
      <c r="I686">
        <v>-110.6685104</v>
      </c>
      <c r="J686" s="1" t="str">
        <f t="shared" si="82"/>
        <v>Fluid (lake)</v>
      </c>
      <c r="K686" s="1" t="str">
        <f t="shared" si="83"/>
        <v>Untreated Water</v>
      </c>
      <c r="L686">
        <v>72</v>
      </c>
      <c r="M686" t="s">
        <v>29</v>
      </c>
      <c r="N686">
        <v>341</v>
      </c>
      <c r="P686" t="s">
        <v>356</v>
      </c>
      <c r="Q686" t="s">
        <v>482</v>
      </c>
      <c r="R686" t="s">
        <v>55</v>
      </c>
    </row>
    <row r="687" spans="1:18" hidden="1" x14ac:dyDescent="0.3">
      <c r="A687" t="s">
        <v>2925</v>
      </c>
      <c r="B687" t="s">
        <v>2926</v>
      </c>
      <c r="C687" s="1" t="str">
        <f t="shared" si="80"/>
        <v>21:0843</v>
      </c>
      <c r="D687" s="1" t="str">
        <f t="shared" si="81"/>
        <v>21:0231</v>
      </c>
      <c r="E687" t="s">
        <v>2927</v>
      </c>
      <c r="F687" t="s">
        <v>2928</v>
      </c>
      <c r="H687">
        <v>58.315549900000001</v>
      </c>
      <c r="I687">
        <v>-110.6843813</v>
      </c>
      <c r="J687" s="1" t="str">
        <f t="shared" si="82"/>
        <v>Fluid (lake)</v>
      </c>
      <c r="K687" s="1" t="str">
        <f t="shared" si="83"/>
        <v>Untreated Water</v>
      </c>
      <c r="L687">
        <v>72</v>
      </c>
      <c r="M687" t="s">
        <v>44</v>
      </c>
      <c r="N687">
        <v>342</v>
      </c>
      <c r="P687" t="s">
        <v>414</v>
      </c>
      <c r="Q687" t="s">
        <v>257</v>
      </c>
      <c r="R687" t="s">
        <v>55</v>
      </c>
    </row>
    <row r="688" spans="1:18" hidden="1" x14ac:dyDescent="0.3">
      <c r="A688" t="s">
        <v>2929</v>
      </c>
      <c r="B688" t="s">
        <v>2930</v>
      </c>
      <c r="C688" s="1" t="str">
        <f t="shared" si="80"/>
        <v>21:0843</v>
      </c>
      <c r="D688" s="1" t="str">
        <f t="shared" si="81"/>
        <v>21:0231</v>
      </c>
      <c r="E688" t="s">
        <v>2931</v>
      </c>
      <c r="F688" t="s">
        <v>2932</v>
      </c>
      <c r="H688">
        <v>58.292643400000003</v>
      </c>
      <c r="I688">
        <v>-110.7344942</v>
      </c>
      <c r="J688" s="1" t="str">
        <f t="shared" si="82"/>
        <v>Fluid (lake)</v>
      </c>
      <c r="K688" s="1" t="str">
        <f t="shared" si="83"/>
        <v>Untreated Water</v>
      </c>
      <c r="L688">
        <v>72</v>
      </c>
      <c r="M688" t="s">
        <v>52</v>
      </c>
      <c r="N688">
        <v>343</v>
      </c>
      <c r="P688" t="s">
        <v>319</v>
      </c>
      <c r="Q688" t="s">
        <v>248</v>
      </c>
      <c r="R688" t="s">
        <v>55</v>
      </c>
    </row>
    <row r="689" spans="1:18" hidden="1" x14ac:dyDescent="0.3">
      <c r="A689" t="s">
        <v>2933</v>
      </c>
      <c r="B689" t="s">
        <v>2934</v>
      </c>
      <c r="C689" s="1" t="str">
        <f t="shared" si="80"/>
        <v>21:0843</v>
      </c>
      <c r="D689" s="1" t="str">
        <f t="shared" si="81"/>
        <v>21:0231</v>
      </c>
      <c r="E689" t="s">
        <v>2935</v>
      </c>
      <c r="F689" t="s">
        <v>2936</v>
      </c>
      <c r="H689">
        <v>58.294719999999998</v>
      </c>
      <c r="I689">
        <v>-110.7882982</v>
      </c>
      <c r="J689" s="1" t="str">
        <f t="shared" si="82"/>
        <v>Fluid (lake)</v>
      </c>
      <c r="K689" s="1" t="str">
        <f t="shared" si="83"/>
        <v>Untreated Water</v>
      </c>
      <c r="L689">
        <v>72</v>
      </c>
      <c r="M689" t="s">
        <v>60</v>
      </c>
      <c r="N689">
        <v>344</v>
      </c>
      <c r="P689" t="s">
        <v>262</v>
      </c>
      <c r="Q689" t="s">
        <v>310</v>
      </c>
      <c r="R689" t="s">
        <v>55</v>
      </c>
    </row>
    <row r="690" spans="1:18" hidden="1" x14ac:dyDescent="0.3">
      <c r="A690" t="s">
        <v>2937</v>
      </c>
      <c r="B690" t="s">
        <v>2938</v>
      </c>
      <c r="C690" s="1" t="str">
        <f t="shared" si="80"/>
        <v>21:0843</v>
      </c>
      <c r="D690" s="1" t="str">
        <f t="shared" si="81"/>
        <v>21:0231</v>
      </c>
      <c r="E690" t="s">
        <v>2939</v>
      </c>
      <c r="F690" t="s">
        <v>2940</v>
      </c>
      <c r="H690">
        <v>58.250956000000002</v>
      </c>
      <c r="I690">
        <v>-110.7965306</v>
      </c>
      <c r="J690" s="1" t="str">
        <f t="shared" si="82"/>
        <v>Fluid (lake)</v>
      </c>
      <c r="K690" s="1" t="str">
        <f t="shared" si="83"/>
        <v>Untreated Water</v>
      </c>
      <c r="L690">
        <v>72</v>
      </c>
      <c r="M690" t="s">
        <v>67</v>
      </c>
      <c r="N690">
        <v>345</v>
      </c>
      <c r="P690" t="s">
        <v>319</v>
      </c>
      <c r="Q690" t="s">
        <v>248</v>
      </c>
      <c r="R690" t="s">
        <v>55</v>
      </c>
    </row>
    <row r="691" spans="1:18" hidden="1" x14ac:dyDescent="0.3">
      <c r="A691" t="s">
        <v>2941</v>
      </c>
      <c r="B691" t="s">
        <v>2942</v>
      </c>
      <c r="C691" s="1" t="str">
        <f t="shared" si="80"/>
        <v>21:0843</v>
      </c>
      <c r="D691" s="1" t="str">
        <f t="shared" si="81"/>
        <v>21:0231</v>
      </c>
      <c r="E691" t="s">
        <v>2943</v>
      </c>
      <c r="F691" t="s">
        <v>2944</v>
      </c>
      <c r="H691">
        <v>58.247805800000002</v>
      </c>
      <c r="I691">
        <v>-110.73445220000001</v>
      </c>
      <c r="J691" s="1" t="str">
        <f t="shared" si="82"/>
        <v>Fluid (lake)</v>
      </c>
      <c r="K691" s="1" t="str">
        <f t="shared" si="83"/>
        <v>Untreated Water</v>
      </c>
      <c r="L691">
        <v>72</v>
      </c>
      <c r="M691" t="s">
        <v>74</v>
      </c>
      <c r="N691">
        <v>346</v>
      </c>
      <c r="P691" t="s">
        <v>210</v>
      </c>
      <c r="Q691" t="s">
        <v>62</v>
      </c>
      <c r="R691" t="s">
        <v>55</v>
      </c>
    </row>
    <row r="692" spans="1:18" hidden="1" x14ac:dyDescent="0.3">
      <c r="A692" t="s">
        <v>2945</v>
      </c>
      <c r="B692" t="s">
        <v>2946</v>
      </c>
      <c r="C692" s="1" t="str">
        <f t="shared" si="80"/>
        <v>21:0843</v>
      </c>
      <c r="D692" s="1" t="str">
        <f t="shared" si="81"/>
        <v>21:0231</v>
      </c>
      <c r="E692" t="s">
        <v>2947</v>
      </c>
      <c r="F692" t="s">
        <v>2948</v>
      </c>
      <c r="H692">
        <v>58.2324561</v>
      </c>
      <c r="I692">
        <v>-110.76184550000001</v>
      </c>
      <c r="J692" s="1" t="str">
        <f t="shared" si="82"/>
        <v>Fluid (lake)</v>
      </c>
      <c r="K692" s="1" t="str">
        <f t="shared" si="83"/>
        <v>Untreated Water</v>
      </c>
      <c r="L692">
        <v>72</v>
      </c>
      <c r="M692" t="s">
        <v>81</v>
      </c>
      <c r="N692">
        <v>347</v>
      </c>
      <c r="P692" t="s">
        <v>194</v>
      </c>
      <c r="Q692" t="s">
        <v>62</v>
      </c>
      <c r="R692" t="s">
        <v>285</v>
      </c>
    </row>
    <row r="693" spans="1:18" hidden="1" x14ac:dyDescent="0.3">
      <c r="A693" t="s">
        <v>2949</v>
      </c>
      <c r="B693" t="s">
        <v>2950</v>
      </c>
      <c r="C693" s="1" t="str">
        <f t="shared" si="80"/>
        <v>21:0843</v>
      </c>
      <c r="D693" s="1" t="str">
        <f t="shared" si="81"/>
        <v>21:0231</v>
      </c>
      <c r="E693" t="s">
        <v>2951</v>
      </c>
      <c r="F693" t="s">
        <v>2952</v>
      </c>
      <c r="H693">
        <v>58.2244642</v>
      </c>
      <c r="I693">
        <v>-110.7228264</v>
      </c>
      <c r="J693" s="1" t="str">
        <f t="shared" si="82"/>
        <v>Fluid (lake)</v>
      </c>
      <c r="K693" s="1" t="str">
        <f t="shared" si="83"/>
        <v>Untreated Water</v>
      </c>
      <c r="L693">
        <v>72</v>
      </c>
      <c r="M693" t="s">
        <v>95</v>
      </c>
      <c r="N693">
        <v>348</v>
      </c>
      <c r="P693" t="s">
        <v>200</v>
      </c>
      <c r="Q693" t="s">
        <v>46</v>
      </c>
      <c r="R693" t="s">
        <v>55</v>
      </c>
    </row>
    <row r="694" spans="1:18" hidden="1" x14ac:dyDescent="0.3">
      <c r="A694" t="s">
        <v>2953</v>
      </c>
      <c r="B694" t="s">
        <v>2954</v>
      </c>
      <c r="C694" s="1" t="str">
        <f t="shared" si="80"/>
        <v>21:0843</v>
      </c>
      <c r="D694" s="1" t="str">
        <f t="shared" si="81"/>
        <v>21:0231</v>
      </c>
      <c r="E694" t="s">
        <v>2955</v>
      </c>
      <c r="F694" t="s">
        <v>2956</v>
      </c>
      <c r="H694">
        <v>58.219033699999997</v>
      </c>
      <c r="I694">
        <v>-110.67139299999999</v>
      </c>
      <c r="J694" s="1" t="str">
        <f t="shared" si="82"/>
        <v>Fluid (lake)</v>
      </c>
      <c r="K694" s="1" t="str">
        <f t="shared" si="83"/>
        <v>Untreated Water</v>
      </c>
      <c r="L694">
        <v>72</v>
      </c>
      <c r="M694" t="s">
        <v>101</v>
      </c>
      <c r="N694">
        <v>349</v>
      </c>
      <c r="P694" t="s">
        <v>200</v>
      </c>
      <c r="Q694" t="s">
        <v>62</v>
      </c>
      <c r="R694" t="s">
        <v>55</v>
      </c>
    </row>
    <row r="695" spans="1:18" hidden="1" x14ac:dyDescent="0.3">
      <c r="A695" t="s">
        <v>2957</v>
      </c>
      <c r="B695" t="s">
        <v>2958</v>
      </c>
      <c r="C695" s="1" t="str">
        <f t="shared" si="80"/>
        <v>21:0843</v>
      </c>
      <c r="D695" s="1" t="str">
        <f t="shared" si="81"/>
        <v>21:0231</v>
      </c>
      <c r="E695" t="s">
        <v>2959</v>
      </c>
      <c r="F695" t="s">
        <v>2960</v>
      </c>
      <c r="H695">
        <v>58.1941901</v>
      </c>
      <c r="I695">
        <v>-110.57156519999999</v>
      </c>
      <c r="J695" s="1" t="str">
        <f t="shared" si="82"/>
        <v>Fluid (lake)</v>
      </c>
      <c r="K695" s="1" t="str">
        <f t="shared" si="83"/>
        <v>Untreated Water</v>
      </c>
      <c r="L695">
        <v>72</v>
      </c>
      <c r="M695" t="s">
        <v>107</v>
      </c>
      <c r="N695">
        <v>350</v>
      </c>
      <c r="P695" t="s">
        <v>414</v>
      </c>
      <c r="Q695" t="s">
        <v>257</v>
      </c>
      <c r="R695" t="s">
        <v>55</v>
      </c>
    </row>
    <row r="696" spans="1:18" hidden="1" x14ac:dyDescent="0.3">
      <c r="A696" t="s">
        <v>2961</v>
      </c>
      <c r="B696" t="s">
        <v>2962</v>
      </c>
      <c r="C696" s="1" t="str">
        <f t="shared" si="80"/>
        <v>21:0843</v>
      </c>
      <c r="D696" s="1" t="str">
        <f t="shared" si="81"/>
        <v>21:0231</v>
      </c>
      <c r="E696" t="s">
        <v>2963</v>
      </c>
      <c r="F696" t="s">
        <v>2964</v>
      </c>
      <c r="H696">
        <v>58.185393699999999</v>
      </c>
      <c r="I696">
        <v>-110.53718139999999</v>
      </c>
      <c r="J696" s="1" t="str">
        <f t="shared" si="82"/>
        <v>Fluid (lake)</v>
      </c>
      <c r="K696" s="1" t="str">
        <f t="shared" si="83"/>
        <v>Untreated Water</v>
      </c>
      <c r="L696">
        <v>72</v>
      </c>
      <c r="M696" t="s">
        <v>114</v>
      </c>
      <c r="N696">
        <v>351</v>
      </c>
      <c r="P696" t="s">
        <v>771</v>
      </c>
      <c r="Q696" t="s">
        <v>257</v>
      </c>
      <c r="R696" t="s">
        <v>55</v>
      </c>
    </row>
    <row r="697" spans="1:18" hidden="1" x14ac:dyDescent="0.3">
      <c r="A697" t="s">
        <v>2965</v>
      </c>
      <c r="B697" t="s">
        <v>2966</v>
      </c>
      <c r="C697" s="1" t="str">
        <f t="shared" si="80"/>
        <v>21:0843</v>
      </c>
      <c r="D697" s="1" t="str">
        <f t="shared" si="81"/>
        <v>21:0231</v>
      </c>
      <c r="E697" t="s">
        <v>2967</v>
      </c>
      <c r="F697" t="s">
        <v>2968</v>
      </c>
      <c r="H697">
        <v>58.955582800000002</v>
      </c>
      <c r="I697">
        <v>-110.7175269</v>
      </c>
      <c r="J697" s="1" t="str">
        <f t="shared" si="82"/>
        <v>Fluid (lake)</v>
      </c>
      <c r="K697" s="1" t="str">
        <f t="shared" si="83"/>
        <v>Untreated Water</v>
      </c>
      <c r="L697">
        <v>73</v>
      </c>
      <c r="M697" t="s">
        <v>36</v>
      </c>
      <c r="N697">
        <v>352</v>
      </c>
      <c r="P697" t="s">
        <v>553</v>
      </c>
      <c r="Q697" t="s">
        <v>54</v>
      </c>
      <c r="R697" t="s">
        <v>55</v>
      </c>
    </row>
    <row r="698" spans="1:18" hidden="1" x14ac:dyDescent="0.3">
      <c r="A698" t="s">
        <v>2969</v>
      </c>
      <c r="B698" t="s">
        <v>2970</v>
      </c>
      <c r="C698" s="1" t="str">
        <f t="shared" si="80"/>
        <v>21:0843</v>
      </c>
      <c r="D698" s="1" t="str">
        <f t="shared" si="81"/>
        <v>21:0231</v>
      </c>
      <c r="E698" t="s">
        <v>2971</v>
      </c>
      <c r="F698" t="s">
        <v>2972</v>
      </c>
      <c r="H698">
        <v>58.941874400000003</v>
      </c>
      <c r="I698">
        <v>-110.7914708</v>
      </c>
      <c r="J698" s="1" t="str">
        <f t="shared" si="82"/>
        <v>Fluid (lake)</v>
      </c>
      <c r="K698" s="1" t="str">
        <f t="shared" si="83"/>
        <v>Untreated Water</v>
      </c>
      <c r="L698">
        <v>73</v>
      </c>
      <c r="M698" t="s">
        <v>22</v>
      </c>
      <c r="N698">
        <v>353</v>
      </c>
      <c r="P698" t="s">
        <v>1600</v>
      </c>
      <c r="Q698" t="s">
        <v>310</v>
      </c>
      <c r="R698" t="s">
        <v>285</v>
      </c>
    </row>
    <row r="699" spans="1:18" hidden="1" x14ac:dyDescent="0.3">
      <c r="A699" t="s">
        <v>2973</v>
      </c>
      <c r="B699" t="s">
        <v>2974</v>
      </c>
      <c r="C699" s="1" t="str">
        <f t="shared" si="80"/>
        <v>21:0843</v>
      </c>
      <c r="D699" s="1" t="str">
        <f t="shared" si="81"/>
        <v>21:0231</v>
      </c>
      <c r="E699" t="s">
        <v>2971</v>
      </c>
      <c r="F699" t="s">
        <v>2975</v>
      </c>
      <c r="H699">
        <v>58.941874400000003</v>
      </c>
      <c r="I699">
        <v>-110.7914708</v>
      </c>
      <c r="J699" s="1" t="str">
        <f t="shared" si="82"/>
        <v>Fluid (lake)</v>
      </c>
      <c r="K699" s="1" t="str">
        <f t="shared" si="83"/>
        <v>Untreated Water</v>
      </c>
      <c r="L699">
        <v>73</v>
      </c>
      <c r="M699" t="s">
        <v>29</v>
      </c>
      <c r="N699">
        <v>354</v>
      </c>
      <c r="P699" t="s">
        <v>2397</v>
      </c>
      <c r="Q699" t="s">
        <v>310</v>
      </c>
      <c r="R699" t="s">
        <v>285</v>
      </c>
    </row>
    <row r="700" spans="1:18" hidden="1" x14ac:dyDescent="0.3">
      <c r="A700" t="s">
        <v>2976</v>
      </c>
      <c r="B700" t="s">
        <v>2977</v>
      </c>
      <c r="C700" s="1" t="str">
        <f t="shared" si="80"/>
        <v>21:0843</v>
      </c>
      <c r="D700" s="1" t="str">
        <f t="shared" si="81"/>
        <v>21:0231</v>
      </c>
      <c r="E700" t="s">
        <v>2978</v>
      </c>
      <c r="F700" t="s">
        <v>2979</v>
      </c>
      <c r="H700">
        <v>58.914006899999997</v>
      </c>
      <c r="I700">
        <v>-110.7914814</v>
      </c>
      <c r="J700" s="1" t="str">
        <f t="shared" si="82"/>
        <v>Fluid (lake)</v>
      </c>
      <c r="K700" s="1" t="str">
        <f t="shared" si="83"/>
        <v>Untreated Water</v>
      </c>
      <c r="L700">
        <v>73</v>
      </c>
      <c r="M700" t="s">
        <v>44</v>
      </c>
      <c r="N700">
        <v>355</v>
      </c>
      <c r="P700" t="s">
        <v>82</v>
      </c>
      <c r="Q700" t="s">
        <v>54</v>
      </c>
      <c r="R700" t="s">
        <v>55</v>
      </c>
    </row>
    <row r="701" spans="1:18" hidden="1" x14ac:dyDescent="0.3">
      <c r="A701" t="s">
        <v>2980</v>
      </c>
      <c r="B701" t="s">
        <v>2981</v>
      </c>
      <c r="C701" s="1" t="str">
        <f t="shared" si="80"/>
        <v>21:0843</v>
      </c>
      <c r="D701" s="1" t="str">
        <f t="shared" si="81"/>
        <v>21:0231</v>
      </c>
      <c r="E701" t="s">
        <v>2982</v>
      </c>
      <c r="F701" t="s">
        <v>2983</v>
      </c>
      <c r="H701">
        <v>58.836317100000002</v>
      </c>
      <c r="I701">
        <v>-110.8533243</v>
      </c>
      <c r="J701" s="1" t="str">
        <f t="shared" si="82"/>
        <v>Fluid (lake)</v>
      </c>
      <c r="K701" s="1" t="str">
        <f t="shared" si="83"/>
        <v>Untreated Water</v>
      </c>
      <c r="L701">
        <v>73</v>
      </c>
      <c r="M701" t="s">
        <v>52</v>
      </c>
      <c r="N701">
        <v>356</v>
      </c>
      <c r="P701" t="s">
        <v>161</v>
      </c>
      <c r="Q701" t="s">
        <v>1292</v>
      </c>
      <c r="R701" t="s">
        <v>55</v>
      </c>
    </row>
    <row r="702" spans="1:18" hidden="1" x14ac:dyDescent="0.3">
      <c r="A702" t="s">
        <v>2984</v>
      </c>
      <c r="B702" t="s">
        <v>2985</v>
      </c>
      <c r="C702" s="1" t="str">
        <f t="shared" si="80"/>
        <v>21:0843</v>
      </c>
      <c r="D702" s="1" t="str">
        <f t="shared" si="81"/>
        <v>21:0231</v>
      </c>
      <c r="E702" t="s">
        <v>2986</v>
      </c>
      <c r="F702" t="s">
        <v>2987</v>
      </c>
      <c r="H702">
        <v>58.831811899999998</v>
      </c>
      <c r="I702">
        <v>-110.9366577</v>
      </c>
      <c r="J702" s="1" t="str">
        <f t="shared" si="82"/>
        <v>Fluid (lake)</v>
      </c>
      <c r="K702" s="1" t="str">
        <f t="shared" si="83"/>
        <v>Untreated Water</v>
      </c>
      <c r="L702">
        <v>73</v>
      </c>
      <c r="M702" t="s">
        <v>60</v>
      </c>
      <c r="N702">
        <v>357</v>
      </c>
      <c r="P702" t="s">
        <v>414</v>
      </c>
      <c r="Q702" t="s">
        <v>1247</v>
      </c>
      <c r="R702" t="s">
        <v>55</v>
      </c>
    </row>
    <row r="703" spans="1:18" hidden="1" x14ac:dyDescent="0.3">
      <c r="A703" t="s">
        <v>2988</v>
      </c>
      <c r="B703" t="s">
        <v>2989</v>
      </c>
      <c r="C703" s="1" t="str">
        <f t="shared" si="80"/>
        <v>21:0843</v>
      </c>
      <c r="D703" s="1" t="str">
        <f t="shared" si="81"/>
        <v>21:0231</v>
      </c>
      <c r="E703" t="s">
        <v>2990</v>
      </c>
      <c r="F703" t="s">
        <v>2991</v>
      </c>
      <c r="H703">
        <v>58.803533999999999</v>
      </c>
      <c r="I703">
        <v>-110.9751638</v>
      </c>
      <c r="J703" s="1" t="str">
        <f t="shared" si="82"/>
        <v>Fluid (lake)</v>
      </c>
      <c r="K703" s="1" t="str">
        <f t="shared" si="83"/>
        <v>Untreated Water</v>
      </c>
      <c r="L703">
        <v>73</v>
      </c>
      <c r="M703" t="s">
        <v>67</v>
      </c>
      <c r="N703">
        <v>358</v>
      </c>
      <c r="P703" t="s">
        <v>225</v>
      </c>
      <c r="Q703" t="s">
        <v>1292</v>
      </c>
      <c r="R703" t="s">
        <v>55</v>
      </c>
    </row>
    <row r="704" spans="1:18" hidden="1" x14ac:dyDescent="0.3">
      <c r="A704" t="s">
        <v>2992</v>
      </c>
      <c r="B704" t="s">
        <v>2993</v>
      </c>
      <c r="C704" s="1" t="str">
        <f t="shared" si="80"/>
        <v>21:0843</v>
      </c>
      <c r="D704" s="1" t="str">
        <f t="shared" si="81"/>
        <v>21:0231</v>
      </c>
      <c r="E704" t="s">
        <v>2994</v>
      </c>
      <c r="F704" t="s">
        <v>2995</v>
      </c>
      <c r="H704">
        <v>58.7740315</v>
      </c>
      <c r="I704">
        <v>-111.0175493</v>
      </c>
      <c r="J704" s="1" t="str">
        <f t="shared" si="82"/>
        <v>Fluid (lake)</v>
      </c>
      <c r="K704" s="1" t="str">
        <f t="shared" si="83"/>
        <v>Untreated Water</v>
      </c>
      <c r="L704">
        <v>73</v>
      </c>
      <c r="M704" t="s">
        <v>74</v>
      </c>
      <c r="N704">
        <v>359</v>
      </c>
      <c r="P704" t="s">
        <v>128</v>
      </c>
      <c r="Q704" t="s">
        <v>257</v>
      </c>
      <c r="R704" t="s">
        <v>55</v>
      </c>
    </row>
    <row r="705" spans="1:18" hidden="1" x14ac:dyDescent="0.3">
      <c r="A705" t="s">
        <v>2996</v>
      </c>
      <c r="B705" t="s">
        <v>2997</v>
      </c>
      <c r="C705" s="1" t="str">
        <f t="shared" si="80"/>
        <v>21:0843</v>
      </c>
      <c r="D705" s="1" t="str">
        <f t="shared" si="81"/>
        <v>21:0231</v>
      </c>
      <c r="E705" t="s">
        <v>2998</v>
      </c>
      <c r="F705" t="s">
        <v>2999</v>
      </c>
      <c r="H705">
        <v>58.794878699999998</v>
      </c>
      <c r="I705">
        <v>-110.71400130000001</v>
      </c>
      <c r="J705" s="1" t="str">
        <f t="shared" si="82"/>
        <v>Fluid (lake)</v>
      </c>
      <c r="K705" s="1" t="str">
        <f t="shared" si="83"/>
        <v>Untreated Water</v>
      </c>
      <c r="L705">
        <v>73</v>
      </c>
      <c r="M705" t="s">
        <v>81</v>
      </c>
      <c r="N705">
        <v>360</v>
      </c>
      <c r="P705" t="s">
        <v>68</v>
      </c>
      <c r="Q705" t="s">
        <v>236</v>
      </c>
      <c r="R705" t="s">
        <v>55</v>
      </c>
    </row>
    <row r="706" spans="1:18" hidden="1" x14ac:dyDescent="0.3">
      <c r="A706" t="s">
        <v>3000</v>
      </c>
      <c r="B706" t="s">
        <v>3001</v>
      </c>
      <c r="C706" s="1" t="str">
        <f t="shared" si="80"/>
        <v>21:0843</v>
      </c>
      <c r="D706" s="1" t="str">
        <f t="shared" si="81"/>
        <v>21:0231</v>
      </c>
      <c r="E706" t="s">
        <v>3002</v>
      </c>
      <c r="F706" t="s">
        <v>3003</v>
      </c>
      <c r="H706">
        <v>58.856207300000001</v>
      </c>
      <c r="I706">
        <v>-110.2821129</v>
      </c>
      <c r="J706" s="1" t="str">
        <f t="shared" si="82"/>
        <v>Fluid (lake)</v>
      </c>
      <c r="K706" s="1" t="str">
        <f t="shared" si="83"/>
        <v>Untreated Water</v>
      </c>
      <c r="L706">
        <v>73</v>
      </c>
      <c r="M706" t="s">
        <v>95</v>
      </c>
      <c r="N706">
        <v>361</v>
      </c>
      <c r="P706" t="s">
        <v>30</v>
      </c>
      <c r="Q706" t="s">
        <v>310</v>
      </c>
      <c r="R706" t="s">
        <v>55</v>
      </c>
    </row>
    <row r="707" spans="1:18" hidden="1" x14ac:dyDescent="0.3">
      <c r="A707" t="s">
        <v>3004</v>
      </c>
      <c r="B707" t="s">
        <v>3005</v>
      </c>
      <c r="C707" s="1" t="str">
        <f t="shared" si="80"/>
        <v>21:0843</v>
      </c>
      <c r="D707" s="1" t="str">
        <f t="shared" si="81"/>
        <v>21:0231</v>
      </c>
      <c r="E707" t="s">
        <v>3006</v>
      </c>
      <c r="F707" t="s">
        <v>3007</v>
      </c>
      <c r="H707">
        <v>58.867792899999998</v>
      </c>
      <c r="I707">
        <v>-110.1284689</v>
      </c>
      <c r="J707" s="1" t="str">
        <f t="shared" si="82"/>
        <v>Fluid (lake)</v>
      </c>
      <c r="K707" s="1" t="str">
        <f t="shared" si="83"/>
        <v>Untreated Water</v>
      </c>
      <c r="L707">
        <v>73</v>
      </c>
      <c r="M707" t="s">
        <v>101</v>
      </c>
      <c r="N707">
        <v>362</v>
      </c>
      <c r="P707" t="s">
        <v>115</v>
      </c>
      <c r="Q707" t="s">
        <v>1292</v>
      </c>
      <c r="R707" t="s">
        <v>55</v>
      </c>
    </row>
    <row r="708" spans="1:18" hidden="1" x14ac:dyDescent="0.3">
      <c r="A708" t="s">
        <v>3008</v>
      </c>
      <c r="B708" t="s">
        <v>3009</v>
      </c>
      <c r="C708" s="1" t="str">
        <f t="shared" si="80"/>
        <v>21:0843</v>
      </c>
      <c r="D708" s="1" t="str">
        <f t="shared" si="81"/>
        <v>21:0231</v>
      </c>
      <c r="E708" t="s">
        <v>3010</v>
      </c>
      <c r="F708" t="s">
        <v>3011</v>
      </c>
      <c r="H708">
        <v>58.8879971</v>
      </c>
      <c r="I708">
        <v>-110.09260190000001</v>
      </c>
      <c r="J708" s="1" t="str">
        <f t="shared" si="82"/>
        <v>Fluid (lake)</v>
      </c>
      <c r="K708" s="1" t="str">
        <f t="shared" si="83"/>
        <v>Untreated Water</v>
      </c>
      <c r="L708">
        <v>73</v>
      </c>
      <c r="M708" t="s">
        <v>107</v>
      </c>
      <c r="N708">
        <v>363</v>
      </c>
      <c r="P708" t="s">
        <v>256</v>
      </c>
      <c r="Q708" t="s">
        <v>538</v>
      </c>
      <c r="R708" t="s">
        <v>401</v>
      </c>
    </row>
    <row r="709" spans="1:18" hidden="1" x14ac:dyDescent="0.3">
      <c r="A709" t="s">
        <v>3012</v>
      </c>
      <c r="B709" t="s">
        <v>3013</v>
      </c>
      <c r="C709" s="1" t="str">
        <f t="shared" si="80"/>
        <v>21:0843</v>
      </c>
      <c r="D709" s="1" t="str">
        <f t="shared" si="81"/>
        <v>21:0231</v>
      </c>
      <c r="E709" t="s">
        <v>3014</v>
      </c>
      <c r="F709" t="s">
        <v>3015</v>
      </c>
      <c r="H709">
        <v>58.922282199999998</v>
      </c>
      <c r="I709">
        <v>-110.09681019999999</v>
      </c>
      <c r="J709" s="1" t="str">
        <f t="shared" si="82"/>
        <v>Fluid (lake)</v>
      </c>
      <c r="K709" s="1" t="str">
        <f t="shared" si="83"/>
        <v>Untreated Water</v>
      </c>
      <c r="L709">
        <v>73</v>
      </c>
      <c r="M709" t="s">
        <v>114</v>
      </c>
      <c r="N709">
        <v>364</v>
      </c>
      <c r="P709" t="s">
        <v>82</v>
      </c>
      <c r="Q709" t="s">
        <v>579</v>
      </c>
      <c r="R709" t="s">
        <v>55</v>
      </c>
    </row>
    <row r="710" spans="1:18" hidden="1" x14ac:dyDescent="0.3">
      <c r="A710" t="s">
        <v>3016</v>
      </c>
      <c r="B710" t="s">
        <v>3017</v>
      </c>
      <c r="C710" s="1" t="str">
        <f t="shared" si="80"/>
        <v>21:0843</v>
      </c>
      <c r="D710" s="1" t="str">
        <f t="shared" si="81"/>
        <v>21:0231</v>
      </c>
      <c r="E710" t="s">
        <v>3018</v>
      </c>
      <c r="F710" t="s">
        <v>3019</v>
      </c>
      <c r="H710">
        <v>58.9240347</v>
      </c>
      <c r="I710">
        <v>-110.04566680000001</v>
      </c>
      <c r="J710" s="1" t="str">
        <f t="shared" si="82"/>
        <v>Fluid (lake)</v>
      </c>
      <c r="K710" s="1" t="str">
        <f t="shared" si="83"/>
        <v>Untreated Water</v>
      </c>
      <c r="L710">
        <v>73</v>
      </c>
      <c r="M710" t="s">
        <v>121</v>
      </c>
      <c r="N710">
        <v>365</v>
      </c>
      <c r="P710" t="s">
        <v>108</v>
      </c>
      <c r="Q710" t="s">
        <v>54</v>
      </c>
      <c r="R710" t="s">
        <v>55</v>
      </c>
    </row>
    <row r="711" spans="1:18" hidden="1" x14ac:dyDescent="0.3">
      <c r="A711" t="s">
        <v>3020</v>
      </c>
      <c r="B711" t="s">
        <v>3021</v>
      </c>
      <c r="C711" s="1" t="str">
        <f t="shared" si="80"/>
        <v>21:0843</v>
      </c>
      <c r="D711" s="1" t="str">
        <f t="shared" si="81"/>
        <v>21:0231</v>
      </c>
      <c r="E711" t="s">
        <v>3022</v>
      </c>
      <c r="F711" t="s">
        <v>3023</v>
      </c>
      <c r="H711">
        <v>58.877591199999998</v>
      </c>
      <c r="I711">
        <v>-110.014561</v>
      </c>
      <c r="J711" s="1" t="str">
        <f t="shared" si="82"/>
        <v>Fluid (lake)</v>
      </c>
      <c r="K711" s="1" t="str">
        <f t="shared" si="83"/>
        <v>Untreated Water</v>
      </c>
      <c r="L711">
        <v>73</v>
      </c>
      <c r="M711" t="s">
        <v>127</v>
      </c>
      <c r="N711">
        <v>366</v>
      </c>
      <c r="P711" t="s">
        <v>161</v>
      </c>
      <c r="Q711" t="s">
        <v>1292</v>
      </c>
      <c r="R711" t="s">
        <v>55</v>
      </c>
    </row>
    <row r="712" spans="1:18" hidden="1" x14ac:dyDescent="0.3">
      <c r="A712" t="s">
        <v>3024</v>
      </c>
      <c r="B712" t="s">
        <v>3025</v>
      </c>
      <c r="C712" s="1" t="str">
        <f t="shared" si="80"/>
        <v>21:0843</v>
      </c>
      <c r="D712" s="1" t="str">
        <f t="shared" si="81"/>
        <v>21:0231</v>
      </c>
      <c r="E712" t="s">
        <v>3026</v>
      </c>
      <c r="F712" t="s">
        <v>3027</v>
      </c>
      <c r="H712">
        <v>58.825715899999999</v>
      </c>
      <c r="I712">
        <v>-110.02434510000001</v>
      </c>
      <c r="J712" s="1" t="str">
        <f t="shared" si="82"/>
        <v>Fluid (lake)</v>
      </c>
      <c r="K712" s="1" t="str">
        <f t="shared" si="83"/>
        <v>Untreated Water</v>
      </c>
      <c r="L712">
        <v>73</v>
      </c>
      <c r="M712" t="s">
        <v>133</v>
      </c>
      <c r="N712">
        <v>367</v>
      </c>
      <c r="P712" t="s">
        <v>134</v>
      </c>
      <c r="Q712" t="s">
        <v>517</v>
      </c>
      <c r="R712" t="s">
        <v>285</v>
      </c>
    </row>
    <row r="713" spans="1:18" hidden="1" x14ac:dyDescent="0.3">
      <c r="A713" t="s">
        <v>3028</v>
      </c>
      <c r="B713" t="s">
        <v>3029</v>
      </c>
      <c r="C713" s="1" t="str">
        <f t="shared" si="80"/>
        <v>21:0843</v>
      </c>
      <c r="D713" s="1" t="str">
        <f t="shared" si="81"/>
        <v>21:0231</v>
      </c>
      <c r="E713" t="s">
        <v>3030</v>
      </c>
      <c r="F713" t="s">
        <v>3031</v>
      </c>
      <c r="H713">
        <v>58.804262199999997</v>
      </c>
      <c r="I713">
        <v>-110.04280900000001</v>
      </c>
      <c r="J713" s="1" t="str">
        <f t="shared" si="82"/>
        <v>Fluid (lake)</v>
      </c>
      <c r="K713" s="1" t="str">
        <f t="shared" si="83"/>
        <v>Untreated Water</v>
      </c>
      <c r="L713">
        <v>73</v>
      </c>
      <c r="M713" t="s">
        <v>139</v>
      </c>
      <c r="N713">
        <v>368</v>
      </c>
      <c r="P713" t="s">
        <v>256</v>
      </c>
      <c r="Q713" t="s">
        <v>603</v>
      </c>
      <c r="R713" t="s">
        <v>460</v>
      </c>
    </row>
    <row r="714" spans="1:18" hidden="1" x14ac:dyDescent="0.3">
      <c r="A714" t="s">
        <v>3032</v>
      </c>
      <c r="B714" t="s">
        <v>3033</v>
      </c>
      <c r="C714" s="1" t="str">
        <f t="shared" si="80"/>
        <v>21:0843</v>
      </c>
      <c r="D714" s="1" t="str">
        <f t="shared" si="81"/>
        <v>21:0231</v>
      </c>
      <c r="E714" t="s">
        <v>3034</v>
      </c>
      <c r="F714" t="s">
        <v>3035</v>
      </c>
      <c r="H714">
        <v>58.793888000000003</v>
      </c>
      <c r="I714">
        <v>-110.09509060000001</v>
      </c>
      <c r="J714" s="1" t="str">
        <f t="shared" si="82"/>
        <v>Fluid (lake)</v>
      </c>
      <c r="K714" s="1" t="str">
        <f t="shared" si="83"/>
        <v>Untreated Water</v>
      </c>
      <c r="L714">
        <v>73</v>
      </c>
      <c r="M714" t="s">
        <v>241</v>
      </c>
      <c r="N714">
        <v>369</v>
      </c>
      <c r="P714" t="s">
        <v>1804</v>
      </c>
      <c r="Q714" t="s">
        <v>248</v>
      </c>
      <c r="R714" t="s">
        <v>55</v>
      </c>
    </row>
    <row r="715" spans="1:18" hidden="1" x14ac:dyDescent="0.3">
      <c r="A715" t="s">
        <v>3036</v>
      </c>
      <c r="B715" t="s">
        <v>3037</v>
      </c>
      <c r="C715" s="1" t="str">
        <f t="shared" si="80"/>
        <v>21:0843</v>
      </c>
      <c r="D715" s="1" t="str">
        <f t="shared" si="81"/>
        <v>21:0231</v>
      </c>
      <c r="E715" t="s">
        <v>3038</v>
      </c>
      <c r="F715" t="s">
        <v>3039</v>
      </c>
      <c r="H715">
        <v>58.830894299999997</v>
      </c>
      <c r="I715">
        <v>-110.0940932</v>
      </c>
      <c r="J715" s="1" t="str">
        <f t="shared" si="82"/>
        <v>Fluid (lake)</v>
      </c>
      <c r="K715" s="1" t="str">
        <f t="shared" si="83"/>
        <v>Untreated Water</v>
      </c>
      <c r="L715">
        <v>74</v>
      </c>
      <c r="M715" t="s">
        <v>36</v>
      </c>
      <c r="N715">
        <v>370</v>
      </c>
      <c r="P715" t="s">
        <v>247</v>
      </c>
      <c r="Q715" t="s">
        <v>1143</v>
      </c>
      <c r="R715" t="s">
        <v>55</v>
      </c>
    </row>
    <row r="716" spans="1:18" hidden="1" x14ac:dyDescent="0.3">
      <c r="A716" t="s">
        <v>3040</v>
      </c>
      <c r="B716" t="s">
        <v>3041</v>
      </c>
      <c r="C716" s="1" t="str">
        <f t="shared" si="80"/>
        <v>21:0843</v>
      </c>
      <c r="D716" s="1" t="str">
        <f t="shared" si="81"/>
        <v>21:0231</v>
      </c>
      <c r="E716" t="s">
        <v>3042</v>
      </c>
      <c r="F716" t="s">
        <v>3043</v>
      </c>
      <c r="H716">
        <v>58.827700999999998</v>
      </c>
      <c r="I716">
        <v>-110.1300284</v>
      </c>
      <c r="J716" s="1" t="str">
        <f t="shared" si="82"/>
        <v>Fluid (lake)</v>
      </c>
      <c r="K716" s="1" t="str">
        <f t="shared" si="83"/>
        <v>Untreated Water</v>
      </c>
      <c r="L716">
        <v>74</v>
      </c>
      <c r="M716" t="s">
        <v>44</v>
      </c>
      <c r="N716">
        <v>371</v>
      </c>
      <c r="P716" t="s">
        <v>115</v>
      </c>
      <c r="Q716" t="s">
        <v>310</v>
      </c>
      <c r="R716" t="s">
        <v>55</v>
      </c>
    </row>
    <row r="717" spans="1:18" hidden="1" x14ac:dyDescent="0.3">
      <c r="A717" t="s">
        <v>3044</v>
      </c>
      <c r="B717" t="s">
        <v>3045</v>
      </c>
      <c r="C717" s="1" t="str">
        <f t="shared" si="80"/>
        <v>21:0843</v>
      </c>
      <c r="D717" s="1" t="str">
        <f t="shared" si="81"/>
        <v>21:0231</v>
      </c>
      <c r="E717" t="s">
        <v>3046</v>
      </c>
      <c r="F717" t="s">
        <v>3047</v>
      </c>
      <c r="H717">
        <v>58.819315500000002</v>
      </c>
      <c r="I717">
        <v>-110.1687653</v>
      </c>
      <c r="J717" s="1" t="str">
        <f t="shared" si="82"/>
        <v>Fluid (lake)</v>
      </c>
      <c r="K717" s="1" t="str">
        <f t="shared" si="83"/>
        <v>Untreated Water</v>
      </c>
      <c r="L717">
        <v>74</v>
      </c>
      <c r="M717" t="s">
        <v>22</v>
      </c>
      <c r="N717">
        <v>372</v>
      </c>
      <c r="P717" t="s">
        <v>3048</v>
      </c>
      <c r="Q717" t="s">
        <v>24</v>
      </c>
      <c r="R717" t="s">
        <v>55</v>
      </c>
    </row>
    <row r="718" spans="1:18" hidden="1" x14ac:dyDescent="0.3">
      <c r="A718" t="s">
        <v>3049</v>
      </c>
      <c r="B718" t="s">
        <v>3050</v>
      </c>
      <c r="C718" s="1" t="str">
        <f t="shared" si="80"/>
        <v>21:0843</v>
      </c>
      <c r="D718" s="1" t="str">
        <f t="shared" si="81"/>
        <v>21:0231</v>
      </c>
      <c r="E718" t="s">
        <v>3046</v>
      </c>
      <c r="F718" t="s">
        <v>3051</v>
      </c>
      <c r="H718">
        <v>58.819315500000002</v>
      </c>
      <c r="I718">
        <v>-110.1687653</v>
      </c>
      <c r="J718" s="1" t="str">
        <f t="shared" si="82"/>
        <v>Fluid (lake)</v>
      </c>
      <c r="K718" s="1" t="str">
        <f t="shared" si="83"/>
        <v>Untreated Water</v>
      </c>
      <c r="L718">
        <v>74</v>
      </c>
      <c r="M718" t="s">
        <v>29</v>
      </c>
      <c r="N718">
        <v>373</v>
      </c>
      <c r="P718" t="s">
        <v>3052</v>
      </c>
      <c r="Q718" t="s">
        <v>46</v>
      </c>
      <c r="R718" t="s">
        <v>55</v>
      </c>
    </row>
    <row r="719" spans="1:18" hidden="1" x14ac:dyDescent="0.3">
      <c r="A719" t="s">
        <v>3053</v>
      </c>
      <c r="B719" t="s">
        <v>3054</v>
      </c>
      <c r="C719" s="1" t="str">
        <f t="shared" si="80"/>
        <v>21:0843</v>
      </c>
      <c r="D719" s="1" t="str">
        <f t="shared" si="81"/>
        <v>21:0231</v>
      </c>
      <c r="E719" t="s">
        <v>3055</v>
      </c>
      <c r="F719" t="s">
        <v>3056</v>
      </c>
      <c r="H719">
        <v>58.794393800000002</v>
      </c>
      <c r="I719">
        <v>-110.1817667</v>
      </c>
      <c r="J719" s="1" t="str">
        <f t="shared" si="82"/>
        <v>Fluid (lake)</v>
      </c>
      <c r="K719" s="1" t="str">
        <f t="shared" si="83"/>
        <v>Untreated Water</v>
      </c>
      <c r="L719">
        <v>74</v>
      </c>
      <c r="M719" t="s">
        <v>52</v>
      </c>
      <c r="N719">
        <v>374</v>
      </c>
      <c r="P719" t="s">
        <v>771</v>
      </c>
      <c r="Q719" t="s">
        <v>517</v>
      </c>
      <c r="R719" t="s">
        <v>401</v>
      </c>
    </row>
    <row r="720" spans="1:18" hidden="1" x14ac:dyDescent="0.3">
      <c r="A720" t="s">
        <v>3057</v>
      </c>
      <c r="B720" t="s">
        <v>3058</v>
      </c>
      <c r="C720" s="1" t="str">
        <f t="shared" si="80"/>
        <v>21:0843</v>
      </c>
      <c r="D720" s="1" t="str">
        <f t="shared" si="81"/>
        <v>21:0231</v>
      </c>
      <c r="E720" t="s">
        <v>3059</v>
      </c>
      <c r="F720" t="s">
        <v>3060</v>
      </c>
      <c r="H720">
        <v>58.752884799999997</v>
      </c>
      <c r="I720">
        <v>-110.2535992</v>
      </c>
      <c r="J720" s="1" t="str">
        <f t="shared" si="82"/>
        <v>Fluid (lake)</v>
      </c>
      <c r="K720" s="1" t="str">
        <f t="shared" si="83"/>
        <v>Untreated Water</v>
      </c>
      <c r="L720">
        <v>74</v>
      </c>
      <c r="M720" t="s">
        <v>60</v>
      </c>
      <c r="N720">
        <v>375</v>
      </c>
      <c r="P720" t="s">
        <v>356</v>
      </c>
      <c r="Q720" t="s">
        <v>1082</v>
      </c>
      <c r="R720" t="s">
        <v>55</v>
      </c>
    </row>
    <row r="721" spans="1:18" hidden="1" x14ac:dyDescent="0.3">
      <c r="A721" t="s">
        <v>3061</v>
      </c>
      <c r="B721" t="s">
        <v>3062</v>
      </c>
      <c r="C721" s="1" t="str">
        <f t="shared" si="80"/>
        <v>21:0843</v>
      </c>
      <c r="D721" s="1" t="str">
        <f t="shared" si="81"/>
        <v>21:0231</v>
      </c>
      <c r="E721" t="s">
        <v>3063</v>
      </c>
      <c r="F721" t="s">
        <v>3064</v>
      </c>
      <c r="H721">
        <v>58.733961200000003</v>
      </c>
      <c r="I721">
        <v>-110.2444175</v>
      </c>
      <c r="J721" s="1" t="str">
        <f t="shared" si="82"/>
        <v>Fluid (lake)</v>
      </c>
      <c r="K721" s="1" t="str">
        <f t="shared" si="83"/>
        <v>Untreated Water</v>
      </c>
      <c r="L721">
        <v>74</v>
      </c>
      <c r="M721" t="s">
        <v>67</v>
      </c>
      <c r="N721">
        <v>376</v>
      </c>
      <c r="P721" t="s">
        <v>272</v>
      </c>
      <c r="Q721" t="s">
        <v>603</v>
      </c>
      <c r="R721" t="s">
        <v>55</v>
      </c>
    </row>
    <row r="722" spans="1:18" hidden="1" x14ac:dyDescent="0.3">
      <c r="A722" t="s">
        <v>3065</v>
      </c>
      <c r="B722" t="s">
        <v>3066</v>
      </c>
      <c r="C722" s="1" t="str">
        <f t="shared" si="80"/>
        <v>21:0843</v>
      </c>
      <c r="D722" s="1" t="str">
        <f t="shared" si="81"/>
        <v>21:0231</v>
      </c>
      <c r="E722" t="s">
        <v>3067</v>
      </c>
      <c r="F722" t="s">
        <v>3068</v>
      </c>
      <c r="H722">
        <v>58.749915199999997</v>
      </c>
      <c r="I722">
        <v>-110.2059498</v>
      </c>
      <c r="J722" s="1" t="str">
        <f t="shared" si="82"/>
        <v>Fluid (lake)</v>
      </c>
      <c r="K722" s="1" t="str">
        <f t="shared" si="83"/>
        <v>Untreated Water</v>
      </c>
      <c r="L722">
        <v>74</v>
      </c>
      <c r="M722" t="s">
        <v>74</v>
      </c>
      <c r="N722">
        <v>377</v>
      </c>
      <c r="P722" t="s">
        <v>256</v>
      </c>
      <c r="Q722" t="s">
        <v>1371</v>
      </c>
      <c r="R722" t="s">
        <v>55</v>
      </c>
    </row>
    <row r="723" spans="1:18" hidden="1" x14ac:dyDescent="0.3">
      <c r="A723" t="s">
        <v>3069</v>
      </c>
      <c r="B723" t="s">
        <v>3070</v>
      </c>
      <c r="C723" s="1" t="str">
        <f t="shared" si="80"/>
        <v>21:0843</v>
      </c>
      <c r="D723" s="1" t="str">
        <f t="shared" si="81"/>
        <v>21:0231</v>
      </c>
      <c r="E723" t="s">
        <v>3071</v>
      </c>
      <c r="F723" t="s">
        <v>3072</v>
      </c>
      <c r="H723">
        <v>58.757491700000003</v>
      </c>
      <c r="I723">
        <v>-110.1585031</v>
      </c>
      <c r="J723" s="1" t="str">
        <f t="shared" si="82"/>
        <v>Fluid (lake)</v>
      </c>
      <c r="K723" s="1" t="str">
        <f t="shared" si="83"/>
        <v>Untreated Water</v>
      </c>
      <c r="L723">
        <v>74</v>
      </c>
      <c r="M723" t="s">
        <v>81</v>
      </c>
      <c r="N723">
        <v>378</v>
      </c>
      <c r="P723" t="s">
        <v>225</v>
      </c>
      <c r="Q723" t="s">
        <v>54</v>
      </c>
      <c r="R723" t="s">
        <v>55</v>
      </c>
    </row>
    <row r="724" spans="1:18" hidden="1" x14ac:dyDescent="0.3">
      <c r="A724" t="s">
        <v>3073</v>
      </c>
      <c r="B724" t="s">
        <v>3074</v>
      </c>
      <c r="C724" s="1" t="str">
        <f t="shared" si="80"/>
        <v>21:0843</v>
      </c>
      <c r="D724" s="1" t="str">
        <f t="shared" si="81"/>
        <v>21:0231</v>
      </c>
      <c r="E724" t="s">
        <v>3075</v>
      </c>
      <c r="F724" t="s">
        <v>3076</v>
      </c>
      <c r="H724">
        <v>58.767775899999997</v>
      </c>
      <c r="I724">
        <v>-110.09090999999999</v>
      </c>
      <c r="J724" s="1" t="str">
        <f t="shared" si="82"/>
        <v>Fluid (lake)</v>
      </c>
      <c r="K724" s="1" t="str">
        <f t="shared" si="83"/>
        <v>Untreated Water</v>
      </c>
      <c r="L724">
        <v>74</v>
      </c>
      <c r="M724" t="s">
        <v>95</v>
      </c>
      <c r="N724">
        <v>379</v>
      </c>
      <c r="P724" t="s">
        <v>1006</v>
      </c>
      <c r="Q724" t="s">
        <v>1292</v>
      </c>
      <c r="R724" t="s">
        <v>55</v>
      </c>
    </row>
    <row r="725" spans="1:18" hidden="1" x14ac:dyDescent="0.3">
      <c r="A725" t="s">
        <v>3077</v>
      </c>
      <c r="B725" t="s">
        <v>3078</v>
      </c>
      <c r="C725" s="1" t="str">
        <f t="shared" si="80"/>
        <v>21:0843</v>
      </c>
      <c r="D725" s="1" t="str">
        <f t="shared" si="81"/>
        <v>21:0231</v>
      </c>
      <c r="E725" t="s">
        <v>3079</v>
      </c>
      <c r="F725" t="s">
        <v>3080</v>
      </c>
      <c r="H725">
        <v>58.758971600000002</v>
      </c>
      <c r="I725">
        <v>-110.03013730000001</v>
      </c>
      <c r="J725" s="1" t="str">
        <f t="shared" si="82"/>
        <v>Fluid (lake)</v>
      </c>
      <c r="K725" s="1" t="str">
        <f t="shared" si="83"/>
        <v>Untreated Water</v>
      </c>
      <c r="L725">
        <v>74</v>
      </c>
      <c r="M725" t="s">
        <v>101</v>
      </c>
      <c r="N725">
        <v>380</v>
      </c>
      <c r="P725" t="s">
        <v>210</v>
      </c>
      <c r="Q725" t="s">
        <v>603</v>
      </c>
      <c r="R725" t="s">
        <v>55</v>
      </c>
    </row>
    <row r="726" spans="1:18" hidden="1" x14ac:dyDescent="0.3">
      <c r="A726" t="s">
        <v>3081</v>
      </c>
      <c r="B726" t="s">
        <v>3082</v>
      </c>
      <c r="C726" s="1" t="str">
        <f t="shared" si="80"/>
        <v>21:0843</v>
      </c>
      <c r="D726" s="1" t="str">
        <f t="shared" si="81"/>
        <v>21:0231</v>
      </c>
      <c r="E726" t="s">
        <v>3083</v>
      </c>
      <c r="F726" t="s">
        <v>3084</v>
      </c>
      <c r="H726">
        <v>58.733970300000003</v>
      </c>
      <c r="I726">
        <v>-110.0463094</v>
      </c>
      <c r="J726" s="1" t="str">
        <f t="shared" si="82"/>
        <v>Fluid (lake)</v>
      </c>
      <c r="K726" s="1" t="str">
        <f t="shared" si="83"/>
        <v>Untreated Water</v>
      </c>
      <c r="L726">
        <v>74</v>
      </c>
      <c r="M726" t="s">
        <v>107</v>
      </c>
      <c r="N726">
        <v>381</v>
      </c>
      <c r="P726" t="s">
        <v>161</v>
      </c>
      <c r="Q726" t="s">
        <v>517</v>
      </c>
      <c r="R726" t="s">
        <v>55</v>
      </c>
    </row>
    <row r="727" spans="1:18" hidden="1" x14ac:dyDescent="0.3">
      <c r="A727" t="s">
        <v>3085</v>
      </c>
      <c r="B727" t="s">
        <v>3086</v>
      </c>
      <c r="C727" s="1" t="str">
        <f t="shared" si="80"/>
        <v>21:0843</v>
      </c>
      <c r="D727" s="1" t="str">
        <f t="shared" si="81"/>
        <v>21:0231</v>
      </c>
      <c r="E727" t="s">
        <v>3087</v>
      </c>
      <c r="F727" t="s">
        <v>3088</v>
      </c>
      <c r="H727">
        <v>58.739910500000001</v>
      </c>
      <c r="I727">
        <v>-110.07764210000001</v>
      </c>
      <c r="J727" s="1" t="str">
        <f t="shared" si="82"/>
        <v>Fluid (lake)</v>
      </c>
      <c r="K727" s="1" t="str">
        <f t="shared" si="83"/>
        <v>Untreated Water</v>
      </c>
      <c r="L727">
        <v>74</v>
      </c>
      <c r="M727" t="s">
        <v>114</v>
      </c>
      <c r="N727">
        <v>382</v>
      </c>
      <c r="P727" t="s">
        <v>115</v>
      </c>
      <c r="Q727" t="s">
        <v>1143</v>
      </c>
      <c r="R727" t="s">
        <v>55</v>
      </c>
    </row>
    <row r="728" spans="1:18" hidden="1" x14ac:dyDescent="0.3">
      <c r="A728" t="s">
        <v>3089</v>
      </c>
      <c r="B728" t="s">
        <v>3090</v>
      </c>
      <c r="C728" s="1" t="str">
        <f t="shared" si="80"/>
        <v>21:0843</v>
      </c>
      <c r="D728" s="1" t="str">
        <f t="shared" si="81"/>
        <v>21:0231</v>
      </c>
      <c r="E728" t="s">
        <v>3091</v>
      </c>
      <c r="F728" t="s">
        <v>3092</v>
      </c>
      <c r="H728">
        <v>58.721577199999999</v>
      </c>
      <c r="I728">
        <v>-110.1617344</v>
      </c>
      <c r="J728" s="1" t="str">
        <f t="shared" si="82"/>
        <v>Fluid (lake)</v>
      </c>
      <c r="K728" s="1" t="str">
        <f t="shared" si="83"/>
        <v>Untreated Water</v>
      </c>
      <c r="L728">
        <v>74</v>
      </c>
      <c r="M728" t="s">
        <v>121</v>
      </c>
      <c r="N728">
        <v>383</v>
      </c>
      <c r="P728" t="s">
        <v>134</v>
      </c>
      <c r="Q728" t="s">
        <v>1292</v>
      </c>
      <c r="R728" t="s">
        <v>55</v>
      </c>
    </row>
    <row r="729" spans="1:18" hidden="1" x14ac:dyDescent="0.3">
      <c r="A729" t="s">
        <v>3093</v>
      </c>
      <c r="B729" t="s">
        <v>3094</v>
      </c>
      <c r="C729" s="1" t="str">
        <f t="shared" si="80"/>
        <v>21:0843</v>
      </c>
      <c r="D729" s="1" t="str">
        <f t="shared" si="81"/>
        <v>21:0231</v>
      </c>
      <c r="E729" t="s">
        <v>3095</v>
      </c>
      <c r="F729" t="s">
        <v>3096</v>
      </c>
      <c r="H729">
        <v>58.706076699999997</v>
      </c>
      <c r="I729">
        <v>-110.10188789999999</v>
      </c>
      <c r="J729" s="1" t="str">
        <f t="shared" si="82"/>
        <v>Fluid (lake)</v>
      </c>
      <c r="K729" s="1" t="str">
        <f t="shared" si="83"/>
        <v>Untreated Water</v>
      </c>
      <c r="L729">
        <v>74</v>
      </c>
      <c r="M729" t="s">
        <v>127</v>
      </c>
      <c r="N729">
        <v>384</v>
      </c>
      <c r="P729" t="s">
        <v>194</v>
      </c>
      <c r="Q729" t="s">
        <v>54</v>
      </c>
      <c r="R729" t="s">
        <v>55</v>
      </c>
    </row>
    <row r="730" spans="1:18" hidden="1" x14ac:dyDescent="0.3">
      <c r="A730" t="s">
        <v>3097</v>
      </c>
      <c r="B730" t="s">
        <v>3098</v>
      </c>
      <c r="C730" s="1" t="str">
        <f t="shared" ref="C730:C793" si="84">HYPERLINK("http://geochem.nrcan.gc.ca/cdogs/content/bdl/bdl210843_e.htm", "21:0843")</f>
        <v>21:0843</v>
      </c>
      <c r="D730" s="1" t="str">
        <f t="shared" ref="D730:D793" si="85">HYPERLINK("http://geochem.nrcan.gc.ca/cdogs/content/svy/svy210231_e.htm", "21:0231")</f>
        <v>21:0231</v>
      </c>
      <c r="E730" t="s">
        <v>3099</v>
      </c>
      <c r="F730" t="s">
        <v>3100</v>
      </c>
      <c r="H730">
        <v>58.700033300000001</v>
      </c>
      <c r="I730">
        <v>-110.014741</v>
      </c>
      <c r="J730" s="1" t="str">
        <f t="shared" ref="J730:J793" si="86">HYPERLINK("http://geochem.nrcan.gc.ca/cdogs/content/kwd/kwd020016_e.htm", "Fluid (lake)")</f>
        <v>Fluid (lake)</v>
      </c>
      <c r="K730" s="1" t="str">
        <f t="shared" ref="K730:K793" si="87">HYPERLINK("http://geochem.nrcan.gc.ca/cdogs/content/kwd/kwd080007_e.htm", "Untreated Water")</f>
        <v>Untreated Water</v>
      </c>
      <c r="L730">
        <v>74</v>
      </c>
      <c r="M730" t="s">
        <v>133</v>
      </c>
      <c r="N730">
        <v>385</v>
      </c>
      <c r="P730" t="s">
        <v>235</v>
      </c>
      <c r="Q730" t="s">
        <v>1143</v>
      </c>
      <c r="R730" t="s">
        <v>55</v>
      </c>
    </row>
    <row r="731" spans="1:18" hidden="1" x14ac:dyDescent="0.3">
      <c r="A731" t="s">
        <v>3101</v>
      </c>
      <c r="B731" t="s">
        <v>3102</v>
      </c>
      <c r="C731" s="1" t="str">
        <f t="shared" si="84"/>
        <v>21:0843</v>
      </c>
      <c r="D731" s="1" t="str">
        <f t="shared" si="85"/>
        <v>21:0231</v>
      </c>
      <c r="E731" t="s">
        <v>3103</v>
      </c>
      <c r="F731" t="s">
        <v>3104</v>
      </c>
      <c r="H731">
        <v>58.681271899999999</v>
      </c>
      <c r="I731">
        <v>-110.009095</v>
      </c>
      <c r="J731" s="1" t="str">
        <f t="shared" si="86"/>
        <v>Fluid (lake)</v>
      </c>
      <c r="K731" s="1" t="str">
        <f t="shared" si="87"/>
        <v>Untreated Water</v>
      </c>
      <c r="L731">
        <v>74</v>
      </c>
      <c r="M731" t="s">
        <v>139</v>
      </c>
      <c r="N731">
        <v>386</v>
      </c>
      <c r="P731" t="s">
        <v>256</v>
      </c>
      <c r="Q731" t="s">
        <v>236</v>
      </c>
      <c r="R731" t="s">
        <v>55</v>
      </c>
    </row>
    <row r="732" spans="1:18" hidden="1" x14ac:dyDescent="0.3">
      <c r="A732" t="s">
        <v>3105</v>
      </c>
      <c r="B732" t="s">
        <v>3106</v>
      </c>
      <c r="C732" s="1" t="str">
        <f t="shared" si="84"/>
        <v>21:0843</v>
      </c>
      <c r="D732" s="1" t="str">
        <f t="shared" si="85"/>
        <v>21:0231</v>
      </c>
      <c r="E732" t="s">
        <v>3107</v>
      </c>
      <c r="F732" t="s">
        <v>3108</v>
      </c>
      <c r="H732">
        <v>58.661590599999997</v>
      </c>
      <c r="I732">
        <v>-110.0288899</v>
      </c>
      <c r="J732" s="1" t="str">
        <f t="shared" si="86"/>
        <v>Fluid (lake)</v>
      </c>
      <c r="K732" s="1" t="str">
        <f t="shared" si="87"/>
        <v>Untreated Water</v>
      </c>
      <c r="L732">
        <v>74</v>
      </c>
      <c r="M732" t="s">
        <v>241</v>
      </c>
      <c r="N732">
        <v>387</v>
      </c>
      <c r="P732" t="s">
        <v>1006</v>
      </c>
      <c r="Q732" t="s">
        <v>54</v>
      </c>
      <c r="R732" t="s">
        <v>55</v>
      </c>
    </row>
    <row r="733" spans="1:18" hidden="1" x14ac:dyDescent="0.3">
      <c r="A733" t="s">
        <v>3109</v>
      </c>
      <c r="B733" t="s">
        <v>3110</v>
      </c>
      <c r="C733" s="1" t="str">
        <f t="shared" si="84"/>
        <v>21:0843</v>
      </c>
      <c r="D733" s="1" t="str">
        <f t="shared" si="85"/>
        <v>21:0231</v>
      </c>
      <c r="E733" t="s">
        <v>3111</v>
      </c>
      <c r="F733" t="s">
        <v>3112</v>
      </c>
      <c r="H733">
        <v>58.639568300000001</v>
      </c>
      <c r="I733">
        <v>-110.01956060000001</v>
      </c>
      <c r="J733" s="1" t="str">
        <f t="shared" si="86"/>
        <v>Fluid (lake)</v>
      </c>
      <c r="K733" s="1" t="str">
        <f t="shared" si="87"/>
        <v>Untreated Water</v>
      </c>
      <c r="L733">
        <v>75</v>
      </c>
      <c r="M733" t="s">
        <v>36</v>
      </c>
      <c r="N733">
        <v>388</v>
      </c>
      <c r="P733" t="s">
        <v>414</v>
      </c>
      <c r="Q733" t="s">
        <v>1143</v>
      </c>
      <c r="R733" t="s">
        <v>285</v>
      </c>
    </row>
    <row r="734" spans="1:18" hidden="1" x14ac:dyDescent="0.3">
      <c r="A734" t="s">
        <v>3113</v>
      </c>
      <c r="B734" t="s">
        <v>3114</v>
      </c>
      <c r="C734" s="1" t="str">
        <f t="shared" si="84"/>
        <v>21:0843</v>
      </c>
      <c r="D734" s="1" t="str">
        <f t="shared" si="85"/>
        <v>21:0231</v>
      </c>
      <c r="E734" t="s">
        <v>3115</v>
      </c>
      <c r="F734" t="s">
        <v>3116</v>
      </c>
      <c r="H734">
        <v>58.648398700000001</v>
      </c>
      <c r="I734">
        <v>-110.10488410000001</v>
      </c>
      <c r="J734" s="1" t="str">
        <f t="shared" si="86"/>
        <v>Fluid (lake)</v>
      </c>
      <c r="K734" s="1" t="str">
        <f t="shared" si="87"/>
        <v>Untreated Water</v>
      </c>
      <c r="L734">
        <v>75</v>
      </c>
      <c r="M734" t="s">
        <v>22</v>
      </c>
      <c r="N734">
        <v>389</v>
      </c>
      <c r="P734" t="s">
        <v>210</v>
      </c>
      <c r="Q734" t="s">
        <v>538</v>
      </c>
      <c r="R734" t="s">
        <v>55</v>
      </c>
    </row>
    <row r="735" spans="1:18" hidden="1" x14ac:dyDescent="0.3">
      <c r="A735" t="s">
        <v>3117</v>
      </c>
      <c r="B735" t="s">
        <v>3118</v>
      </c>
      <c r="C735" s="1" t="str">
        <f t="shared" si="84"/>
        <v>21:0843</v>
      </c>
      <c r="D735" s="1" t="str">
        <f t="shared" si="85"/>
        <v>21:0231</v>
      </c>
      <c r="E735" t="s">
        <v>3115</v>
      </c>
      <c r="F735" t="s">
        <v>3119</v>
      </c>
      <c r="H735">
        <v>58.648398700000001</v>
      </c>
      <c r="I735">
        <v>-110.10488410000001</v>
      </c>
      <c r="J735" s="1" t="str">
        <f t="shared" si="86"/>
        <v>Fluid (lake)</v>
      </c>
      <c r="K735" s="1" t="str">
        <f t="shared" si="87"/>
        <v>Untreated Water</v>
      </c>
      <c r="L735">
        <v>75</v>
      </c>
      <c r="M735" t="s">
        <v>29</v>
      </c>
      <c r="N735">
        <v>390</v>
      </c>
      <c r="P735" t="s">
        <v>194</v>
      </c>
      <c r="Q735" t="s">
        <v>538</v>
      </c>
      <c r="R735" t="s">
        <v>55</v>
      </c>
    </row>
    <row r="736" spans="1:18" hidden="1" x14ac:dyDescent="0.3">
      <c r="A736" t="s">
        <v>3120</v>
      </c>
      <c r="B736" t="s">
        <v>3121</v>
      </c>
      <c r="C736" s="1" t="str">
        <f t="shared" si="84"/>
        <v>21:0843</v>
      </c>
      <c r="D736" s="1" t="str">
        <f t="shared" si="85"/>
        <v>21:0231</v>
      </c>
      <c r="E736" t="s">
        <v>3122</v>
      </c>
      <c r="F736" t="s">
        <v>3123</v>
      </c>
      <c r="H736">
        <v>58.674595500000002</v>
      </c>
      <c r="I736">
        <v>-110.1148706</v>
      </c>
      <c r="J736" s="1" t="str">
        <f t="shared" si="86"/>
        <v>Fluid (lake)</v>
      </c>
      <c r="K736" s="1" t="str">
        <f t="shared" si="87"/>
        <v>Untreated Water</v>
      </c>
      <c r="L736">
        <v>75</v>
      </c>
      <c r="M736" t="s">
        <v>44</v>
      </c>
      <c r="N736">
        <v>391</v>
      </c>
      <c r="P736" t="s">
        <v>1006</v>
      </c>
      <c r="Q736" t="s">
        <v>1143</v>
      </c>
      <c r="R736" t="s">
        <v>55</v>
      </c>
    </row>
    <row r="737" spans="1:18" hidden="1" x14ac:dyDescent="0.3">
      <c r="A737" t="s">
        <v>3124</v>
      </c>
      <c r="B737" t="s">
        <v>3125</v>
      </c>
      <c r="C737" s="1" t="str">
        <f t="shared" si="84"/>
        <v>21:0843</v>
      </c>
      <c r="D737" s="1" t="str">
        <f t="shared" si="85"/>
        <v>21:0231</v>
      </c>
      <c r="E737" t="s">
        <v>3126</v>
      </c>
      <c r="F737" t="s">
        <v>3127</v>
      </c>
      <c r="H737">
        <v>58.6757408</v>
      </c>
      <c r="I737">
        <v>-110.1922526</v>
      </c>
      <c r="J737" s="1" t="str">
        <f t="shared" si="86"/>
        <v>Fluid (lake)</v>
      </c>
      <c r="K737" s="1" t="str">
        <f t="shared" si="87"/>
        <v>Untreated Water</v>
      </c>
      <c r="L737">
        <v>75</v>
      </c>
      <c r="M737" t="s">
        <v>52</v>
      </c>
      <c r="N737">
        <v>392</v>
      </c>
      <c r="P737" t="s">
        <v>235</v>
      </c>
      <c r="Q737" t="s">
        <v>603</v>
      </c>
      <c r="R737" t="s">
        <v>55</v>
      </c>
    </row>
    <row r="738" spans="1:18" hidden="1" x14ac:dyDescent="0.3">
      <c r="A738" t="s">
        <v>3128</v>
      </c>
      <c r="B738" t="s">
        <v>3129</v>
      </c>
      <c r="C738" s="1" t="str">
        <f t="shared" si="84"/>
        <v>21:0843</v>
      </c>
      <c r="D738" s="1" t="str">
        <f t="shared" si="85"/>
        <v>21:0231</v>
      </c>
      <c r="E738" t="s">
        <v>3130</v>
      </c>
      <c r="F738" t="s">
        <v>3131</v>
      </c>
      <c r="H738">
        <v>58.657574500000003</v>
      </c>
      <c r="I738">
        <v>-110.2570814</v>
      </c>
      <c r="J738" s="1" t="str">
        <f t="shared" si="86"/>
        <v>Fluid (lake)</v>
      </c>
      <c r="K738" s="1" t="str">
        <f t="shared" si="87"/>
        <v>Untreated Water</v>
      </c>
      <c r="L738">
        <v>75</v>
      </c>
      <c r="M738" t="s">
        <v>60</v>
      </c>
      <c r="N738">
        <v>393</v>
      </c>
      <c r="P738" t="s">
        <v>200</v>
      </c>
      <c r="Q738" t="s">
        <v>1247</v>
      </c>
      <c r="R738" t="s">
        <v>55</v>
      </c>
    </row>
    <row r="739" spans="1:18" hidden="1" x14ac:dyDescent="0.3">
      <c r="A739" t="s">
        <v>3132</v>
      </c>
      <c r="B739" t="s">
        <v>3133</v>
      </c>
      <c r="C739" s="1" t="str">
        <f t="shared" si="84"/>
        <v>21:0843</v>
      </c>
      <c r="D739" s="1" t="str">
        <f t="shared" si="85"/>
        <v>21:0231</v>
      </c>
      <c r="E739" t="s">
        <v>3134</v>
      </c>
      <c r="F739" t="s">
        <v>3135</v>
      </c>
      <c r="H739">
        <v>58.667451100000001</v>
      </c>
      <c r="I739">
        <v>-110.2818875</v>
      </c>
      <c r="J739" s="1" t="str">
        <f t="shared" si="86"/>
        <v>Fluid (lake)</v>
      </c>
      <c r="K739" s="1" t="str">
        <f t="shared" si="87"/>
        <v>Untreated Water</v>
      </c>
      <c r="L739">
        <v>75</v>
      </c>
      <c r="M739" t="s">
        <v>67</v>
      </c>
      <c r="N739">
        <v>394</v>
      </c>
      <c r="P739" t="s">
        <v>267</v>
      </c>
      <c r="Q739" t="s">
        <v>531</v>
      </c>
      <c r="R739" t="s">
        <v>55</v>
      </c>
    </row>
    <row r="740" spans="1:18" hidden="1" x14ac:dyDescent="0.3">
      <c r="A740" t="s">
        <v>3136</v>
      </c>
      <c r="B740" t="s">
        <v>3137</v>
      </c>
      <c r="C740" s="1" t="str">
        <f t="shared" si="84"/>
        <v>21:0843</v>
      </c>
      <c r="D740" s="1" t="str">
        <f t="shared" si="85"/>
        <v>21:0231</v>
      </c>
      <c r="E740" t="s">
        <v>3138</v>
      </c>
      <c r="F740" t="s">
        <v>3139</v>
      </c>
      <c r="H740">
        <v>58.699126</v>
      </c>
      <c r="I740">
        <v>-110.3279655</v>
      </c>
      <c r="J740" s="1" t="str">
        <f t="shared" si="86"/>
        <v>Fluid (lake)</v>
      </c>
      <c r="K740" s="1" t="str">
        <f t="shared" si="87"/>
        <v>Untreated Water</v>
      </c>
      <c r="L740">
        <v>75</v>
      </c>
      <c r="M740" t="s">
        <v>74</v>
      </c>
      <c r="N740">
        <v>395</v>
      </c>
      <c r="P740" t="s">
        <v>225</v>
      </c>
      <c r="Q740" t="s">
        <v>54</v>
      </c>
      <c r="R740" t="s">
        <v>55</v>
      </c>
    </row>
    <row r="741" spans="1:18" hidden="1" x14ac:dyDescent="0.3">
      <c r="A741" t="s">
        <v>3140</v>
      </c>
      <c r="B741" t="s">
        <v>3141</v>
      </c>
      <c r="C741" s="1" t="str">
        <f t="shared" si="84"/>
        <v>21:0843</v>
      </c>
      <c r="D741" s="1" t="str">
        <f t="shared" si="85"/>
        <v>21:0231</v>
      </c>
      <c r="E741" t="s">
        <v>3142</v>
      </c>
      <c r="F741" t="s">
        <v>3143</v>
      </c>
      <c r="H741">
        <v>58.684247499999998</v>
      </c>
      <c r="I741">
        <v>-110.3845163</v>
      </c>
      <c r="J741" s="1" t="str">
        <f t="shared" si="86"/>
        <v>Fluid (lake)</v>
      </c>
      <c r="K741" s="1" t="str">
        <f t="shared" si="87"/>
        <v>Untreated Water</v>
      </c>
      <c r="L741">
        <v>75</v>
      </c>
      <c r="M741" t="s">
        <v>81</v>
      </c>
      <c r="N741">
        <v>396</v>
      </c>
      <c r="P741" t="s">
        <v>115</v>
      </c>
      <c r="Q741" t="s">
        <v>236</v>
      </c>
      <c r="R741" t="s">
        <v>55</v>
      </c>
    </row>
    <row r="742" spans="1:18" hidden="1" x14ac:dyDescent="0.3">
      <c r="A742" t="s">
        <v>3144</v>
      </c>
      <c r="B742" t="s">
        <v>3145</v>
      </c>
      <c r="C742" s="1" t="str">
        <f t="shared" si="84"/>
        <v>21:0843</v>
      </c>
      <c r="D742" s="1" t="str">
        <f t="shared" si="85"/>
        <v>21:0231</v>
      </c>
      <c r="E742" t="s">
        <v>3146</v>
      </c>
      <c r="F742" t="s">
        <v>3147</v>
      </c>
      <c r="H742">
        <v>58.629838700000001</v>
      </c>
      <c r="I742">
        <v>-110.6320822</v>
      </c>
      <c r="J742" s="1" t="str">
        <f t="shared" si="86"/>
        <v>Fluid (lake)</v>
      </c>
      <c r="K742" s="1" t="str">
        <f t="shared" si="87"/>
        <v>Untreated Water</v>
      </c>
      <c r="L742">
        <v>75</v>
      </c>
      <c r="M742" t="s">
        <v>95</v>
      </c>
      <c r="N742">
        <v>397</v>
      </c>
      <c r="P742" t="s">
        <v>521</v>
      </c>
      <c r="Q742" t="s">
        <v>46</v>
      </c>
      <c r="R742" t="s">
        <v>2135</v>
      </c>
    </row>
    <row r="743" spans="1:18" hidden="1" x14ac:dyDescent="0.3">
      <c r="A743" t="s">
        <v>3148</v>
      </c>
      <c r="B743" t="s">
        <v>3149</v>
      </c>
      <c r="C743" s="1" t="str">
        <f t="shared" si="84"/>
        <v>21:0843</v>
      </c>
      <c r="D743" s="1" t="str">
        <f t="shared" si="85"/>
        <v>21:0231</v>
      </c>
      <c r="E743" t="s">
        <v>3150</v>
      </c>
      <c r="F743" t="s">
        <v>3151</v>
      </c>
      <c r="H743">
        <v>58.621349000000002</v>
      </c>
      <c r="I743">
        <v>-110.50989559999999</v>
      </c>
      <c r="J743" s="1" t="str">
        <f t="shared" si="86"/>
        <v>Fluid (lake)</v>
      </c>
      <c r="K743" s="1" t="str">
        <f t="shared" si="87"/>
        <v>Untreated Water</v>
      </c>
      <c r="L743">
        <v>75</v>
      </c>
      <c r="M743" t="s">
        <v>101</v>
      </c>
      <c r="N743">
        <v>398</v>
      </c>
      <c r="P743" t="s">
        <v>108</v>
      </c>
      <c r="Q743" t="s">
        <v>46</v>
      </c>
      <c r="R743" t="s">
        <v>55</v>
      </c>
    </row>
    <row r="744" spans="1:18" hidden="1" x14ac:dyDescent="0.3">
      <c r="A744" t="s">
        <v>3152</v>
      </c>
      <c r="B744" t="s">
        <v>3153</v>
      </c>
      <c r="C744" s="1" t="str">
        <f t="shared" si="84"/>
        <v>21:0843</v>
      </c>
      <c r="D744" s="1" t="str">
        <f t="shared" si="85"/>
        <v>21:0231</v>
      </c>
      <c r="E744" t="s">
        <v>3154</v>
      </c>
      <c r="F744" t="s">
        <v>3155</v>
      </c>
      <c r="H744">
        <v>58.616243599999997</v>
      </c>
      <c r="I744">
        <v>-110.4638144</v>
      </c>
      <c r="J744" s="1" t="str">
        <f t="shared" si="86"/>
        <v>Fluid (lake)</v>
      </c>
      <c r="K744" s="1" t="str">
        <f t="shared" si="87"/>
        <v>Untreated Water</v>
      </c>
      <c r="L744">
        <v>75</v>
      </c>
      <c r="M744" t="s">
        <v>107</v>
      </c>
      <c r="N744">
        <v>399</v>
      </c>
      <c r="P744" t="s">
        <v>225</v>
      </c>
      <c r="Q744" t="s">
        <v>236</v>
      </c>
      <c r="R744" t="s">
        <v>55</v>
      </c>
    </row>
    <row r="745" spans="1:18" hidden="1" x14ac:dyDescent="0.3">
      <c r="A745" t="s">
        <v>3156</v>
      </c>
      <c r="B745" t="s">
        <v>3157</v>
      </c>
      <c r="C745" s="1" t="str">
        <f t="shared" si="84"/>
        <v>21:0843</v>
      </c>
      <c r="D745" s="1" t="str">
        <f t="shared" si="85"/>
        <v>21:0231</v>
      </c>
      <c r="E745" t="s">
        <v>3158</v>
      </c>
      <c r="F745" t="s">
        <v>3159</v>
      </c>
      <c r="H745">
        <v>58.6029561</v>
      </c>
      <c r="I745">
        <v>-110.417452</v>
      </c>
      <c r="J745" s="1" t="str">
        <f t="shared" si="86"/>
        <v>Fluid (lake)</v>
      </c>
      <c r="K745" s="1" t="str">
        <f t="shared" si="87"/>
        <v>Untreated Water</v>
      </c>
      <c r="L745">
        <v>75</v>
      </c>
      <c r="M745" t="s">
        <v>114</v>
      </c>
      <c r="N745">
        <v>400</v>
      </c>
      <c r="P745" t="s">
        <v>194</v>
      </c>
      <c r="Q745" t="s">
        <v>257</v>
      </c>
      <c r="R745" t="s">
        <v>55</v>
      </c>
    </row>
    <row r="746" spans="1:18" hidden="1" x14ac:dyDescent="0.3">
      <c r="A746" t="s">
        <v>3160</v>
      </c>
      <c r="B746" t="s">
        <v>3161</v>
      </c>
      <c r="C746" s="1" t="str">
        <f t="shared" si="84"/>
        <v>21:0843</v>
      </c>
      <c r="D746" s="1" t="str">
        <f t="shared" si="85"/>
        <v>21:0231</v>
      </c>
      <c r="E746" t="s">
        <v>3162</v>
      </c>
      <c r="F746" t="s">
        <v>3163</v>
      </c>
      <c r="H746">
        <v>58.534780699999999</v>
      </c>
      <c r="I746">
        <v>-110.2095247</v>
      </c>
      <c r="J746" s="1" t="str">
        <f t="shared" si="86"/>
        <v>Fluid (lake)</v>
      </c>
      <c r="K746" s="1" t="str">
        <f t="shared" si="87"/>
        <v>Untreated Water</v>
      </c>
      <c r="L746">
        <v>75</v>
      </c>
      <c r="M746" t="s">
        <v>121</v>
      </c>
      <c r="N746">
        <v>401</v>
      </c>
      <c r="P746" t="s">
        <v>225</v>
      </c>
      <c r="Q746" t="s">
        <v>54</v>
      </c>
      <c r="R746" t="s">
        <v>55</v>
      </c>
    </row>
    <row r="747" spans="1:18" hidden="1" x14ac:dyDescent="0.3">
      <c r="A747" t="s">
        <v>3164</v>
      </c>
      <c r="B747" t="s">
        <v>3165</v>
      </c>
      <c r="C747" s="1" t="str">
        <f t="shared" si="84"/>
        <v>21:0843</v>
      </c>
      <c r="D747" s="1" t="str">
        <f t="shared" si="85"/>
        <v>21:0231</v>
      </c>
      <c r="E747" t="s">
        <v>3166</v>
      </c>
      <c r="F747" t="s">
        <v>3167</v>
      </c>
      <c r="H747">
        <v>58.530338700000001</v>
      </c>
      <c r="I747">
        <v>-110.1564046</v>
      </c>
      <c r="J747" s="1" t="str">
        <f t="shared" si="86"/>
        <v>Fluid (lake)</v>
      </c>
      <c r="K747" s="1" t="str">
        <f t="shared" si="87"/>
        <v>Untreated Water</v>
      </c>
      <c r="L747">
        <v>75</v>
      </c>
      <c r="M747" t="s">
        <v>127</v>
      </c>
      <c r="N747">
        <v>402</v>
      </c>
      <c r="P747" t="s">
        <v>256</v>
      </c>
      <c r="Q747" t="s">
        <v>1247</v>
      </c>
      <c r="R747" t="s">
        <v>55</v>
      </c>
    </row>
    <row r="748" spans="1:18" hidden="1" x14ac:dyDescent="0.3">
      <c r="A748" t="s">
        <v>3168</v>
      </c>
      <c r="B748" t="s">
        <v>3169</v>
      </c>
      <c r="C748" s="1" t="str">
        <f t="shared" si="84"/>
        <v>21:0843</v>
      </c>
      <c r="D748" s="1" t="str">
        <f t="shared" si="85"/>
        <v>21:0231</v>
      </c>
      <c r="E748" t="s">
        <v>3170</v>
      </c>
      <c r="F748" t="s">
        <v>3171</v>
      </c>
      <c r="H748">
        <v>58.491144599999998</v>
      </c>
      <c r="I748">
        <v>-110.17065479999999</v>
      </c>
      <c r="J748" s="1" t="str">
        <f t="shared" si="86"/>
        <v>Fluid (lake)</v>
      </c>
      <c r="K748" s="1" t="str">
        <f t="shared" si="87"/>
        <v>Untreated Water</v>
      </c>
      <c r="L748">
        <v>75</v>
      </c>
      <c r="M748" t="s">
        <v>133</v>
      </c>
      <c r="N748">
        <v>403</v>
      </c>
      <c r="P748" t="s">
        <v>115</v>
      </c>
      <c r="Q748" t="s">
        <v>54</v>
      </c>
      <c r="R748" t="s">
        <v>55</v>
      </c>
    </row>
    <row r="749" spans="1:18" hidden="1" x14ac:dyDescent="0.3">
      <c r="A749" t="s">
        <v>3172</v>
      </c>
      <c r="B749" t="s">
        <v>3173</v>
      </c>
      <c r="C749" s="1" t="str">
        <f t="shared" si="84"/>
        <v>21:0843</v>
      </c>
      <c r="D749" s="1" t="str">
        <f t="shared" si="85"/>
        <v>21:0231</v>
      </c>
      <c r="E749" t="s">
        <v>3174</v>
      </c>
      <c r="F749" t="s">
        <v>3175</v>
      </c>
      <c r="H749">
        <v>58.443089800000003</v>
      </c>
      <c r="I749">
        <v>-110.16210510000001</v>
      </c>
      <c r="J749" s="1" t="str">
        <f t="shared" si="86"/>
        <v>Fluid (lake)</v>
      </c>
      <c r="K749" s="1" t="str">
        <f t="shared" si="87"/>
        <v>Untreated Water</v>
      </c>
      <c r="L749">
        <v>75</v>
      </c>
      <c r="M749" t="s">
        <v>139</v>
      </c>
      <c r="N749">
        <v>404</v>
      </c>
      <c r="P749" t="s">
        <v>319</v>
      </c>
      <c r="Q749" t="s">
        <v>517</v>
      </c>
      <c r="R749" t="s">
        <v>55</v>
      </c>
    </row>
    <row r="750" spans="1:18" hidden="1" x14ac:dyDescent="0.3">
      <c r="A750" t="s">
        <v>3176</v>
      </c>
      <c r="B750" t="s">
        <v>3177</v>
      </c>
      <c r="C750" s="1" t="str">
        <f t="shared" si="84"/>
        <v>21:0843</v>
      </c>
      <c r="D750" s="1" t="str">
        <f t="shared" si="85"/>
        <v>21:0231</v>
      </c>
      <c r="E750" t="s">
        <v>3178</v>
      </c>
      <c r="F750" t="s">
        <v>3179</v>
      </c>
      <c r="H750">
        <v>58.433579700000003</v>
      </c>
      <c r="I750">
        <v>-110.10122440000001</v>
      </c>
      <c r="J750" s="1" t="str">
        <f t="shared" si="86"/>
        <v>Fluid (lake)</v>
      </c>
      <c r="K750" s="1" t="str">
        <f t="shared" si="87"/>
        <v>Untreated Water</v>
      </c>
      <c r="L750">
        <v>75</v>
      </c>
      <c r="M750" t="s">
        <v>241</v>
      </c>
      <c r="N750">
        <v>405</v>
      </c>
      <c r="P750" t="s">
        <v>256</v>
      </c>
      <c r="Q750" t="s">
        <v>236</v>
      </c>
      <c r="R750" t="s">
        <v>460</v>
      </c>
    </row>
    <row r="751" spans="1:18" hidden="1" x14ac:dyDescent="0.3">
      <c r="A751" t="s">
        <v>3180</v>
      </c>
      <c r="B751" t="s">
        <v>3181</v>
      </c>
      <c r="C751" s="1" t="str">
        <f t="shared" si="84"/>
        <v>21:0843</v>
      </c>
      <c r="D751" s="1" t="str">
        <f t="shared" si="85"/>
        <v>21:0231</v>
      </c>
      <c r="E751" t="s">
        <v>3182</v>
      </c>
      <c r="F751" t="s">
        <v>3183</v>
      </c>
      <c r="H751">
        <v>58.415428599999998</v>
      </c>
      <c r="I751">
        <v>-110.119608</v>
      </c>
      <c r="J751" s="1" t="str">
        <f t="shared" si="86"/>
        <v>Fluid (lake)</v>
      </c>
      <c r="K751" s="1" t="str">
        <f t="shared" si="87"/>
        <v>Untreated Water</v>
      </c>
      <c r="L751">
        <v>76</v>
      </c>
      <c r="M751" t="s">
        <v>36</v>
      </c>
      <c r="N751">
        <v>406</v>
      </c>
      <c r="P751" t="s">
        <v>356</v>
      </c>
      <c r="Q751" t="s">
        <v>482</v>
      </c>
      <c r="R751" t="s">
        <v>55</v>
      </c>
    </row>
    <row r="752" spans="1:18" hidden="1" x14ac:dyDescent="0.3">
      <c r="A752" t="s">
        <v>3184</v>
      </c>
      <c r="B752" t="s">
        <v>3185</v>
      </c>
      <c r="C752" s="1" t="str">
        <f t="shared" si="84"/>
        <v>21:0843</v>
      </c>
      <c r="D752" s="1" t="str">
        <f t="shared" si="85"/>
        <v>21:0231</v>
      </c>
      <c r="E752" t="s">
        <v>3186</v>
      </c>
      <c r="F752" t="s">
        <v>3187</v>
      </c>
      <c r="H752">
        <v>58.390142099999998</v>
      </c>
      <c r="I752">
        <v>-110.12588169999999</v>
      </c>
      <c r="J752" s="1" t="str">
        <f t="shared" si="86"/>
        <v>Fluid (lake)</v>
      </c>
      <c r="K752" s="1" t="str">
        <f t="shared" si="87"/>
        <v>Untreated Water</v>
      </c>
      <c r="L752">
        <v>76</v>
      </c>
      <c r="M752" t="s">
        <v>22</v>
      </c>
      <c r="N752">
        <v>407</v>
      </c>
      <c r="P752" t="s">
        <v>465</v>
      </c>
      <c r="Q752" t="s">
        <v>538</v>
      </c>
      <c r="R752" t="s">
        <v>55</v>
      </c>
    </row>
    <row r="753" spans="1:18" hidden="1" x14ac:dyDescent="0.3">
      <c r="A753" t="s">
        <v>3188</v>
      </c>
      <c r="B753" t="s">
        <v>3189</v>
      </c>
      <c r="C753" s="1" t="str">
        <f t="shared" si="84"/>
        <v>21:0843</v>
      </c>
      <c r="D753" s="1" t="str">
        <f t="shared" si="85"/>
        <v>21:0231</v>
      </c>
      <c r="E753" t="s">
        <v>3186</v>
      </c>
      <c r="F753" t="s">
        <v>3190</v>
      </c>
      <c r="H753">
        <v>58.390142099999998</v>
      </c>
      <c r="I753">
        <v>-110.12588169999999</v>
      </c>
      <c r="J753" s="1" t="str">
        <f t="shared" si="86"/>
        <v>Fluid (lake)</v>
      </c>
      <c r="K753" s="1" t="str">
        <f t="shared" si="87"/>
        <v>Untreated Water</v>
      </c>
      <c r="L753">
        <v>76</v>
      </c>
      <c r="M753" t="s">
        <v>29</v>
      </c>
      <c r="N753">
        <v>408</v>
      </c>
      <c r="P753" t="s">
        <v>1610</v>
      </c>
      <c r="Q753" t="s">
        <v>1319</v>
      </c>
      <c r="R753" t="s">
        <v>55</v>
      </c>
    </row>
    <row r="754" spans="1:18" hidden="1" x14ac:dyDescent="0.3">
      <c r="A754" t="s">
        <v>3191</v>
      </c>
      <c r="B754" t="s">
        <v>3192</v>
      </c>
      <c r="C754" s="1" t="str">
        <f t="shared" si="84"/>
        <v>21:0843</v>
      </c>
      <c r="D754" s="1" t="str">
        <f t="shared" si="85"/>
        <v>21:0231</v>
      </c>
      <c r="E754" t="s">
        <v>3193</v>
      </c>
      <c r="F754" t="s">
        <v>3194</v>
      </c>
      <c r="H754">
        <v>58.398482199999997</v>
      </c>
      <c r="I754">
        <v>-110.0604209</v>
      </c>
      <c r="J754" s="1" t="str">
        <f t="shared" si="86"/>
        <v>Fluid (lake)</v>
      </c>
      <c r="K754" s="1" t="str">
        <f t="shared" si="87"/>
        <v>Untreated Water</v>
      </c>
      <c r="L754">
        <v>76</v>
      </c>
      <c r="M754" t="s">
        <v>44</v>
      </c>
      <c r="N754">
        <v>409</v>
      </c>
      <c r="P754" t="s">
        <v>414</v>
      </c>
      <c r="Q754" t="s">
        <v>38</v>
      </c>
      <c r="R754" t="s">
        <v>460</v>
      </c>
    </row>
    <row r="755" spans="1:18" hidden="1" x14ac:dyDescent="0.3">
      <c r="A755" t="s">
        <v>3195</v>
      </c>
      <c r="B755" t="s">
        <v>3196</v>
      </c>
      <c r="C755" s="1" t="str">
        <f t="shared" si="84"/>
        <v>21:0843</v>
      </c>
      <c r="D755" s="1" t="str">
        <f t="shared" si="85"/>
        <v>21:0231</v>
      </c>
      <c r="E755" t="s">
        <v>3197</v>
      </c>
      <c r="F755" t="s">
        <v>3198</v>
      </c>
      <c r="H755">
        <v>58.383551500000003</v>
      </c>
      <c r="I755">
        <v>-110.0539764</v>
      </c>
      <c r="J755" s="1" t="str">
        <f t="shared" si="86"/>
        <v>Fluid (lake)</v>
      </c>
      <c r="K755" s="1" t="str">
        <f t="shared" si="87"/>
        <v>Untreated Water</v>
      </c>
      <c r="L755">
        <v>76</v>
      </c>
      <c r="M755" t="s">
        <v>52</v>
      </c>
      <c r="N755">
        <v>410</v>
      </c>
      <c r="P755" t="s">
        <v>210</v>
      </c>
      <c r="Q755" t="s">
        <v>248</v>
      </c>
      <c r="R755" t="s">
        <v>460</v>
      </c>
    </row>
    <row r="756" spans="1:18" hidden="1" x14ac:dyDescent="0.3">
      <c r="A756" t="s">
        <v>3199</v>
      </c>
      <c r="B756" t="s">
        <v>3200</v>
      </c>
      <c r="C756" s="1" t="str">
        <f t="shared" si="84"/>
        <v>21:0843</v>
      </c>
      <c r="D756" s="1" t="str">
        <f t="shared" si="85"/>
        <v>21:0231</v>
      </c>
      <c r="E756" t="s">
        <v>3201</v>
      </c>
      <c r="F756" t="s">
        <v>3202</v>
      </c>
      <c r="H756">
        <v>58.403322299999999</v>
      </c>
      <c r="I756">
        <v>-110.0277114</v>
      </c>
      <c r="J756" s="1" t="str">
        <f t="shared" si="86"/>
        <v>Fluid (lake)</v>
      </c>
      <c r="K756" s="1" t="str">
        <f t="shared" si="87"/>
        <v>Untreated Water</v>
      </c>
      <c r="L756">
        <v>76</v>
      </c>
      <c r="M756" t="s">
        <v>60</v>
      </c>
      <c r="N756">
        <v>411</v>
      </c>
      <c r="P756" t="s">
        <v>134</v>
      </c>
      <c r="Q756" t="s">
        <v>46</v>
      </c>
      <c r="R756" t="s">
        <v>90</v>
      </c>
    </row>
    <row r="757" spans="1:18" hidden="1" x14ac:dyDescent="0.3">
      <c r="A757" t="s">
        <v>3203</v>
      </c>
      <c r="B757" t="s">
        <v>3204</v>
      </c>
      <c r="C757" s="1" t="str">
        <f t="shared" si="84"/>
        <v>21:0843</v>
      </c>
      <c r="D757" s="1" t="str">
        <f t="shared" si="85"/>
        <v>21:0231</v>
      </c>
      <c r="E757" t="s">
        <v>3205</v>
      </c>
      <c r="F757" t="s">
        <v>3206</v>
      </c>
      <c r="H757">
        <v>58.385482099999997</v>
      </c>
      <c r="I757">
        <v>-110.023943</v>
      </c>
      <c r="J757" s="1" t="str">
        <f t="shared" si="86"/>
        <v>Fluid (lake)</v>
      </c>
      <c r="K757" s="1" t="str">
        <f t="shared" si="87"/>
        <v>Untreated Water</v>
      </c>
      <c r="L757">
        <v>76</v>
      </c>
      <c r="M757" t="s">
        <v>67</v>
      </c>
      <c r="N757">
        <v>412</v>
      </c>
      <c r="P757" t="s">
        <v>134</v>
      </c>
      <c r="Q757" t="s">
        <v>46</v>
      </c>
      <c r="R757" t="s">
        <v>2135</v>
      </c>
    </row>
    <row r="758" spans="1:18" hidden="1" x14ac:dyDescent="0.3">
      <c r="A758" t="s">
        <v>3207</v>
      </c>
      <c r="B758" t="s">
        <v>3208</v>
      </c>
      <c r="C758" s="1" t="str">
        <f t="shared" si="84"/>
        <v>21:0843</v>
      </c>
      <c r="D758" s="1" t="str">
        <f t="shared" si="85"/>
        <v>21:0231</v>
      </c>
      <c r="E758" t="s">
        <v>3209</v>
      </c>
      <c r="F758" t="s">
        <v>3210</v>
      </c>
      <c r="H758">
        <v>58.450063</v>
      </c>
      <c r="I758">
        <v>-110.03458019999999</v>
      </c>
      <c r="J758" s="1" t="str">
        <f t="shared" si="86"/>
        <v>Fluid (lake)</v>
      </c>
      <c r="K758" s="1" t="str">
        <f t="shared" si="87"/>
        <v>Untreated Water</v>
      </c>
      <c r="L758">
        <v>76</v>
      </c>
      <c r="M758" t="s">
        <v>74</v>
      </c>
      <c r="N758">
        <v>413</v>
      </c>
      <c r="P758" t="s">
        <v>134</v>
      </c>
      <c r="Q758" t="s">
        <v>248</v>
      </c>
      <c r="R758" t="s">
        <v>55</v>
      </c>
    </row>
    <row r="759" spans="1:18" hidden="1" x14ac:dyDescent="0.3">
      <c r="A759" t="s">
        <v>3211</v>
      </c>
      <c r="B759" t="s">
        <v>3212</v>
      </c>
      <c r="C759" s="1" t="str">
        <f t="shared" si="84"/>
        <v>21:0843</v>
      </c>
      <c r="D759" s="1" t="str">
        <f t="shared" si="85"/>
        <v>21:0231</v>
      </c>
      <c r="E759" t="s">
        <v>3213</v>
      </c>
      <c r="F759" t="s">
        <v>3214</v>
      </c>
      <c r="H759">
        <v>58.470041700000003</v>
      </c>
      <c r="I759">
        <v>-110.0739792</v>
      </c>
      <c r="J759" s="1" t="str">
        <f t="shared" si="86"/>
        <v>Fluid (lake)</v>
      </c>
      <c r="K759" s="1" t="str">
        <f t="shared" si="87"/>
        <v>Untreated Water</v>
      </c>
      <c r="L759">
        <v>76</v>
      </c>
      <c r="M759" t="s">
        <v>81</v>
      </c>
      <c r="N759">
        <v>414</v>
      </c>
      <c r="P759" t="s">
        <v>267</v>
      </c>
      <c r="Q759" t="s">
        <v>1143</v>
      </c>
      <c r="R759" t="s">
        <v>285</v>
      </c>
    </row>
    <row r="760" spans="1:18" hidden="1" x14ac:dyDescent="0.3">
      <c r="A760" t="s">
        <v>3215</v>
      </c>
      <c r="B760" t="s">
        <v>3216</v>
      </c>
      <c r="C760" s="1" t="str">
        <f t="shared" si="84"/>
        <v>21:0843</v>
      </c>
      <c r="D760" s="1" t="str">
        <f t="shared" si="85"/>
        <v>21:0231</v>
      </c>
      <c r="E760" t="s">
        <v>3217</v>
      </c>
      <c r="F760" t="s">
        <v>3218</v>
      </c>
      <c r="H760">
        <v>58.503352200000002</v>
      </c>
      <c r="I760">
        <v>-110.007328</v>
      </c>
      <c r="J760" s="1" t="str">
        <f t="shared" si="86"/>
        <v>Fluid (lake)</v>
      </c>
      <c r="K760" s="1" t="str">
        <f t="shared" si="87"/>
        <v>Untreated Water</v>
      </c>
      <c r="L760">
        <v>76</v>
      </c>
      <c r="M760" t="s">
        <v>95</v>
      </c>
      <c r="N760">
        <v>415</v>
      </c>
      <c r="P760" t="s">
        <v>771</v>
      </c>
      <c r="Q760" t="s">
        <v>38</v>
      </c>
      <c r="R760" t="s">
        <v>522</v>
      </c>
    </row>
    <row r="761" spans="1:18" hidden="1" x14ac:dyDescent="0.3">
      <c r="A761" t="s">
        <v>3219</v>
      </c>
      <c r="B761" t="s">
        <v>3220</v>
      </c>
      <c r="C761" s="1" t="str">
        <f t="shared" si="84"/>
        <v>21:0843</v>
      </c>
      <c r="D761" s="1" t="str">
        <f t="shared" si="85"/>
        <v>21:0231</v>
      </c>
      <c r="E761" t="s">
        <v>3221</v>
      </c>
      <c r="F761" t="s">
        <v>3222</v>
      </c>
      <c r="H761">
        <v>58.535609299999997</v>
      </c>
      <c r="I761">
        <v>-110.07510480000001</v>
      </c>
      <c r="J761" s="1" t="str">
        <f t="shared" si="86"/>
        <v>Fluid (lake)</v>
      </c>
      <c r="K761" s="1" t="str">
        <f t="shared" si="87"/>
        <v>Untreated Water</v>
      </c>
      <c r="L761">
        <v>76</v>
      </c>
      <c r="M761" t="s">
        <v>101</v>
      </c>
      <c r="N761">
        <v>416</v>
      </c>
      <c r="P761" t="s">
        <v>1006</v>
      </c>
      <c r="Q761" t="s">
        <v>310</v>
      </c>
      <c r="R761" t="s">
        <v>55</v>
      </c>
    </row>
    <row r="762" spans="1:18" hidden="1" x14ac:dyDescent="0.3">
      <c r="A762" t="s">
        <v>3223</v>
      </c>
      <c r="B762" t="s">
        <v>3224</v>
      </c>
      <c r="C762" s="1" t="str">
        <f t="shared" si="84"/>
        <v>21:0843</v>
      </c>
      <c r="D762" s="1" t="str">
        <f t="shared" si="85"/>
        <v>21:0231</v>
      </c>
      <c r="E762" t="s">
        <v>3225</v>
      </c>
      <c r="F762" t="s">
        <v>3226</v>
      </c>
      <c r="H762">
        <v>58.551409700000001</v>
      </c>
      <c r="I762">
        <v>-110.0397202</v>
      </c>
      <c r="J762" s="1" t="str">
        <f t="shared" si="86"/>
        <v>Fluid (lake)</v>
      </c>
      <c r="K762" s="1" t="str">
        <f t="shared" si="87"/>
        <v>Untreated Water</v>
      </c>
      <c r="L762">
        <v>76</v>
      </c>
      <c r="M762" t="s">
        <v>107</v>
      </c>
      <c r="N762">
        <v>417</v>
      </c>
      <c r="P762" t="s">
        <v>1846</v>
      </c>
      <c r="Q762" t="s">
        <v>482</v>
      </c>
      <c r="R762" t="s">
        <v>55</v>
      </c>
    </row>
    <row r="763" spans="1:18" hidden="1" x14ac:dyDescent="0.3">
      <c r="A763" t="s">
        <v>3227</v>
      </c>
      <c r="B763" t="s">
        <v>3228</v>
      </c>
      <c r="C763" s="1" t="str">
        <f t="shared" si="84"/>
        <v>21:0843</v>
      </c>
      <c r="D763" s="1" t="str">
        <f t="shared" si="85"/>
        <v>21:0231</v>
      </c>
      <c r="E763" t="s">
        <v>3229</v>
      </c>
      <c r="F763" t="s">
        <v>3230</v>
      </c>
      <c r="H763">
        <v>58.564235500000002</v>
      </c>
      <c r="I763">
        <v>-110.0065366</v>
      </c>
      <c r="J763" s="1" t="str">
        <f t="shared" si="86"/>
        <v>Fluid (lake)</v>
      </c>
      <c r="K763" s="1" t="str">
        <f t="shared" si="87"/>
        <v>Untreated Water</v>
      </c>
      <c r="L763">
        <v>76</v>
      </c>
      <c r="M763" t="s">
        <v>114</v>
      </c>
      <c r="N763">
        <v>418</v>
      </c>
      <c r="P763" t="s">
        <v>558</v>
      </c>
      <c r="Q763" t="s">
        <v>579</v>
      </c>
      <c r="R763" t="s">
        <v>55</v>
      </c>
    </row>
    <row r="764" spans="1:18" hidden="1" x14ac:dyDescent="0.3">
      <c r="A764" t="s">
        <v>3231</v>
      </c>
      <c r="B764" t="s">
        <v>3232</v>
      </c>
      <c r="C764" s="1" t="str">
        <f t="shared" si="84"/>
        <v>21:0843</v>
      </c>
      <c r="D764" s="1" t="str">
        <f t="shared" si="85"/>
        <v>21:0231</v>
      </c>
      <c r="E764" t="s">
        <v>3233</v>
      </c>
      <c r="F764" t="s">
        <v>3234</v>
      </c>
      <c r="H764">
        <v>58.592950000000002</v>
      </c>
      <c r="I764">
        <v>-110.01694089999999</v>
      </c>
      <c r="J764" s="1" t="str">
        <f t="shared" si="86"/>
        <v>Fluid (lake)</v>
      </c>
      <c r="K764" s="1" t="str">
        <f t="shared" si="87"/>
        <v>Untreated Water</v>
      </c>
      <c r="L764">
        <v>76</v>
      </c>
      <c r="M764" t="s">
        <v>121</v>
      </c>
      <c r="N764">
        <v>419</v>
      </c>
      <c r="P764" t="s">
        <v>521</v>
      </c>
      <c r="Q764" t="s">
        <v>1292</v>
      </c>
      <c r="R764" t="s">
        <v>55</v>
      </c>
    </row>
    <row r="765" spans="1:18" hidden="1" x14ac:dyDescent="0.3">
      <c r="A765" t="s">
        <v>3235</v>
      </c>
      <c r="B765" t="s">
        <v>3236</v>
      </c>
      <c r="C765" s="1" t="str">
        <f t="shared" si="84"/>
        <v>21:0843</v>
      </c>
      <c r="D765" s="1" t="str">
        <f t="shared" si="85"/>
        <v>21:0231</v>
      </c>
      <c r="E765" t="s">
        <v>3237</v>
      </c>
      <c r="F765" t="s">
        <v>3238</v>
      </c>
      <c r="H765">
        <v>58.601654500000002</v>
      </c>
      <c r="I765">
        <v>-110.0652935</v>
      </c>
      <c r="J765" s="1" t="str">
        <f t="shared" si="86"/>
        <v>Fluid (lake)</v>
      </c>
      <c r="K765" s="1" t="str">
        <f t="shared" si="87"/>
        <v>Untreated Water</v>
      </c>
      <c r="L765">
        <v>76</v>
      </c>
      <c r="M765" t="s">
        <v>127</v>
      </c>
      <c r="N765">
        <v>420</v>
      </c>
      <c r="P765" t="s">
        <v>2414</v>
      </c>
      <c r="Q765" t="s">
        <v>517</v>
      </c>
      <c r="R765" t="s">
        <v>55</v>
      </c>
    </row>
    <row r="766" spans="1:18" hidden="1" x14ac:dyDescent="0.3">
      <c r="A766" t="s">
        <v>3239</v>
      </c>
      <c r="B766" t="s">
        <v>3240</v>
      </c>
      <c r="C766" s="1" t="str">
        <f t="shared" si="84"/>
        <v>21:0843</v>
      </c>
      <c r="D766" s="1" t="str">
        <f t="shared" si="85"/>
        <v>21:0231</v>
      </c>
      <c r="E766" t="s">
        <v>3241</v>
      </c>
      <c r="F766" t="s">
        <v>3242</v>
      </c>
      <c r="H766">
        <v>58.577234199999999</v>
      </c>
      <c r="I766">
        <v>-110.157978</v>
      </c>
      <c r="J766" s="1" t="str">
        <f t="shared" si="86"/>
        <v>Fluid (lake)</v>
      </c>
      <c r="K766" s="1" t="str">
        <f t="shared" si="87"/>
        <v>Untreated Water</v>
      </c>
      <c r="L766">
        <v>76</v>
      </c>
      <c r="M766" t="s">
        <v>133</v>
      </c>
      <c r="N766">
        <v>421</v>
      </c>
      <c r="P766" t="s">
        <v>235</v>
      </c>
      <c r="Q766" t="s">
        <v>1238</v>
      </c>
      <c r="R766" t="s">
        <v>55</v>
      </c>
    </row>
    <row r="767" spans="1:18" hidden="1" x14ac:dyDescent="0.3">
      <c r="A767" t="s">
        <v>3243</v>
      </c>
      <c r="B767" t="s">
        <v>3244</v>
      </c>
      <c r="C767" s="1" t="str">
        <f t="shared" si="84"/>
        <v>21:0843</v>
      </c>
      <c r="D767" s="1" t="str">
        <f t="shared" si="85"/>
        <v>21:0231</v>
      </c>
      <c r="E767" t="s">
        <v>3245</v>
      </c>
      <c r="F767" t="s">
        <v>3246</v>
      </c>
      <c r="H767">
        <v>58.615873100000002</v>
      </c>
      <c r="I767">
        <v>-110.1858167</v>
      </c>
      <c r="J767" s="1" t="str">
        <f t="shared" si="86"/>
        <v>Fluid (lake)</v>
      </c>
      <c r="K767" s="1" t="str">
        <f t="shared" si="87"/>
        <v>Untreated Water</v>
      </c>
      <c r="L767">
        <v>76</v>
      </c>
      <c r="M767" t="s">
        <v>139</v>
      </c>
      <c r="N767">
        <v>422</v>
      </c>
      <c r="P767" t="s">
        <v>235</v>
      </c>
      <c r="Q767" t="s">
        <v>543</v>
      </c>
      <c r="R767" t="s">
        <v>55</v>
      </c>
    </row>
    <row r="768" spans="1:18" hidden="1" x14ac:dyDescent="0.3">
      <c r="A768" t="s">
        <v>3247</v>
      </c>
      <c r="B768" t="s">
        <v>3248</v>
      </c>
      <c r="C768" s="1" t="str">
        <f t="shared" si="84"/>
        <v>21:0843</v>
      </c>
      <c r="D768" s="1" t="str">
        <f t="shared" si="85"/>
        <v>21:0231</v>
      </c>
      <c r="E768" t="s">
        <v>3249</v>
      </c>
      <c r="F768" t="s">
        <v>3250</v>
      </c>
      <c r="H768">
        <v>58.630099600000001</v>
      </c>
      <c r="I768">
        <v>-110.25707850000001</v>
      </c>
      <c r="J768" s="1" t="str">
        <f t="shared" si="86"/>
        <v>Fluid (lake)</v>
      </c>
      <c r="K768" s="1" t="str">
        <f t="shared" si="87"/>
        <v>Untreated Water</v>
      </c>
      <c r="L768">
        <v>76</v>
      </c>
      <c r="M768" t="s">
        <v>241</v>
      </c>
      <c r="N768">
        <v>423</v>
      </c>
      <c r="P768" t="s">
        <v>262</v>
      </c>
      <c r="Q768" t="s">
        <v>1082</v>
      </c>
      <c r="R768" t="s">
        <v>55</v>
      </c>
    </row>
    <row r="769" spans="1:18" hidden="1" x14ac:dyDescent="0.3">
      <c r="A769" t="s">
        <v>3251</v>
      </c>
      <c r="B769" t="s">
        <v>3252</v>
      </c>
      <c r="C769" s="1" t="str">
        <f t="shared" si="84"/>
        <v>21:0843</v>
      </c>
      <c r="D769" s="1" t="str">
        <f t="shared" si="85"/>
        <v>21:0231</v>
      </c>
      <c r="E769" t="s">
        <v>3253</v>
      </c>
      <c r="F769" t="s">
        <v>3254</v>
      </c>
      <c r="H769">
        <v>58.639472699999999</v>
      </c>
      <c r="I769">
        <v>-110.8672522</v>
      </c>
      <c r="J769" s="1" t="str">
        <f t="shared" si="86"/>
        <v>Fluid (lake)</v>
      </c>
      <c r="K769" s="1" t="str">
        <f t="shared" si="87"/>
        <v>Untreated Water</v>
      </c>
      <c r="L769">
        <v>77</v>
      </c>
      <c r="M769" t="s">
        <v>22</v>
      </c>
      <c r="N769">
        <v>424</v>
      </c>
      <c r="P769" t="s">
        <v>37</v>
      </c>
      <c r="Q769" t="s">
        <v>24</v>
      </c>
      <c r="R769" t="s">
        <v>2135</v>
      </c>
    </row>
    <row r="770" spans="1:18" hidden="1" x14ac:dyDescent="0.3">
      <c r="A770" t="s">
        <v>3255</v>
      </c>
      <c r="B770" t="s">
        <v>3256</v>
      </c>
      <c r="C770" s="1" t="str">
        <f t="shared" si="84"/>
        <v>21:0843</v>
      </c>
      <c r="D770" s="1" t="str">
        <f t="shared" si="85"/>
        <v>21:0231</v>
      </c>
      <c r="E770" t="s">
        <v>3253</v>
      </c>
      <c r="F770" t="s">
        <v>3257</v>
      </c>
      <c r="H770">
        <v>58.639472699999999</v>
      </c>
      <c r="I770">
        <v>-110.8672522</v>
      </c>
      <c r="J770" s="1" t="str">
        <f t="shared" si="86"/>
        <v>Fluid (lake)</v>
      </c>
      <c r="K770" s="1" t="str">
        <f t="shared" si="87"/>
        <v>Untreated Water</v>
      </c>
      <c r="L770">
        <v>77</v>
      </c>
      <c r="M770" t="s">
        <v>29</v>
      </c>
      <c r="N770">
        <v>425</v>
      </c>
      <c r="P770" t="s">
        <v>1851</v>
      </c>
      <c r="Q770" t="s">
        <v>24</v>
      </c>
      <c r="R770" t="s">
        <v>90</v>
      </c>
    </row>
    <row r="771" spans="1:18" hidden="1" x14ac:dyDescent="0.3">
      <c r="A771" t="s">
        <v>3258</v>
      </c>
      <c r="B771" t="s">
        <v>3259</v>
      </c>
      <c r="C771" s="1" t="str">
        <f t="shared" si="84"/>
        <v>21:0843</v>
      </c>
      <c r="D771" s="1" t="str">
        <f t="shared" si="85"/>
        <v>21:0231</v>
      </c>
      <c r="E771" t="s">
        <v>3260</v>
      </c>
      <c r="F771" t="s">
        <v>3261</v>
      </c>
      <c r="H771">
        <v>58.611744100000003</v>
      </c>
      <c r="I771">
        <v>-110.8553776</v>
      </c>
      <c r="J771" s="1" t="str">
        <f t="shared" si="86"/>
        <v>Fluid (lake)</v>
      </c>
      <c r="K771" s="1" t="str">
        <f t="shared" si="87"/>
        <v>Untreated Water</v>
      </c>
      <c r="L771">
        <v>77</v>
      </c>
      <c r="M771" t="s">
        <v>36</v>
      </c>
      <c r="N771">
        <v>426</v>
      </c>
      <c r="P771" t="s">
        <v>3048</v>
      </c>
      <c r="Q771" t="s">
        <v>62</v>
      </c>
      <c r="R771" t="s">
        <v>55</v>
      </c>
    </row>
    <row r="772" spans="1:18" hidden="1" x14ac:dyDescent="0.3">
      <c r="A772" t="s">
        <v>3262</v>
      </c>
      <c r="B772" t="s">
        <v>3263</v>
      </c>
      <c r="C772" s="1" t="str">
        <f t="shared" si="84"/>
        <v>21:0843</v>
      </c>
      <c r="D772" s="1" t="str">
        <f t="shared" si="85"/>
        <v>21:0231</v>
      </c>
      <c r="E772" t="s">
        <v>3264</v>
      </c>
      <c r="F772" t="s">
        <v>3265</v>
      </c>
      <c r="H772">
        <v>58.624075099999999</v>
      </c>
      <c r="I772">
        <v>-110.8069948</v>
      </c>
      <c r="J772" s="1" t="str">
        <f t="shared" si="86"/>
        <v>Fluid (lake)</v>
      </c>
      <c r="K772" s="1" t="str">
        <f t="shared" si="87"/>
        <v>Untreated Water</v>
      </c>
      <c r="L772">
        <v>77</v>
      </c>
      <c r="M772" t="s">
        <v>44</v>
      </c>
      <c r="N772">
        <v>427</v>
      </c>
      <c r="P772" t="s">
        <v>2145</v>
      </c>
      <c r="Q772" t="s">
        <v>62</v>
      </c>
      <c r="R772" t="s">
        <v>55</v>
      </c>
    </row>
    <row r="773" spans="1:18" hidden="1" x14ac:dyDescent="0.3">
      <c r="A773" t="s">
        <v>3266</v>
      </c>
      <c r="B773" t="s">
        <v>3267</v>
      </c>
      <c r="C773" s="1" t="str">
        <f t="shared" si="84"/>
        <v>21:0843</v>
      </c>
      <c r="D773" s="1" t="str">
        <f t="shared" si="85"/>
        <v>21:0231</v>
      </c>
      <c r="E773" t="s">
        <v>3268</v>
      </c>
      <c r="F773" t="s">
        <v>3269</v>
      </c>
      <c r="H773">
        <v>58.631421400000001</v>
      </c>
      <c r="I773">
        <v>-110.75384200000001</v>
      </c>
      <c r="J773" s="1" t="str">
        <f t="shared" si="86"/>
        <v>Fluid (lake)</v>
      </c>
      <c r="K773" s="1" t="str">
        <f t="shared" si="87"/>
        <v>Untreated Water</v>
      </c>
      <c r="L773">
        <v>77</v>
      </c>
      <c r="M773" t="s">
        <v>52</v>
      </c>
      <c r="N773">
        <v>428</v>
      </c>
      <c r="P773" t="s">
        <v>2397</v>
      </c>
      <c r="Q773" t="s">
        <v>96</v>
      </c>
      <c r="R773" t="s">
        <v>90</v>
      </c>
    </row>
    <row r="774" spans="1:18" hidden="1" x14ac:dyDescent="0.3">
      <c r="A774" t="s">
        <v>3270</v>
      </c>
      <c r="B774" t="s">
        <v>3271</v>
      </c>
      <c r="C774" s="1" t="str">
        <f t="shared" si="84"/>
        <v>21:0843</v>
      </c>
      <c r="D774" s="1" t="str">
        <f t="shared" si="85"/>
        <v>21:0231</v>
      </c>
      <c r="E774" t="s">
        <v>3272</v>
      </c>
      <c r="F774" t="s">
        <v>3273</v>
      </c>
      <c r="H774">
        <v>58.606665999999997</v>
      </c>
      <c r="I774">
        <v>-110.6133943</v>
      </c>
      <c r="J774" s="1" t="str">
        <f t="shared" si="86"/>
        <v>Fluid (lake)</v>
      </c>
      <c r="K774" s="1" t="str">
        <f t="shared" si="87"/>
        <v>Untreated Water</v>
      </c>
      <c r="L774">
        <v>77</v>
      </c>
      <c r="M774" t="s">
        <v>60</v>
      </c>
      <c r="N774">
        <v>429</v>
      </c>
      <c r="P774" t="s">
        <v>61</v>
      </c>
      <c r="Q774" t="s">
        <v>62</v>
      </c>
      <c r="R774" t="s">
        <v>55</v>
      </c>
    </row>
    <row r="775" spans="1:18" hidden="1" x14ac:dyDescent="0.3">
      <c r="A775" t="s">
        <v>3274</v>
      </c>
      <c r="B775" t="s">
        <v>3275</v>
      </c>
      <c r="C775" s="1" t="str">
        <f t="shared" si="84"/>
        <v>21:0843</v>
      </c>
      <c r="D775" s="1" t="str">
        <f t="shared" si="85"/>
        <v>21:0231</v>
      </c>
      <c r="E775" t="s">
        <v>3276</v>
      </c>
      <c r="F775" t="s">
        <v>3277</v>
      </c>
      <c r="H775">
        <v>58.520007399999997</v>
      </c>
      <c r="I775">
        <v>-110.46201910000001</v>
      </c>
      <c r="J775" s="1" t="str">
        <f t="shared" si="86"/>
        <v>Fluid (lake)</v>
      </c>
      <c r="K775" s="1" t="str">
        <f t="shared" si="87"/>
        <v>Untreated Water</v>
      </c>
      <c r="L775">
        <v>77</v>
      </c>
      <c r="M775" t="s">
        <v>67</v>
      </c>
      <c r="N775">
        <v>430</v>
      </c>
      <c r="P775" t="s">
        <v>235</v>
      </c>
      <c r="Q775" t="s">
        <v>538</v>
      </c>
      <c r="R775" t="s">
        <v>55</v>
      </c>
    </row>
    <row r="776" spans="1:18" hidden="1" x14ac:dyDescent="0.3">
      <c r="A776" t="s">
        <v>3278</v>
      </c>
      <c r="B776" t="s">
        <v>3279</v>
      </c>
      <c r="C776" s="1" t="str">
        <f t="shared" si="84"/>
        <v>21:0843</v>
      </c>
      <c r="D776" s="1" t="str">
        <f t="shared" si="85"/>
        <v>21:0231</v>
      </c>
      <c r="E776" t="s">
        <v>3280</v>
      </c>
      <c r="F776" t="s">
        <v>3281</v>
      </c>
      <c r="H776">
        <v>58.474873799999997</v>
      </c>
      <c r="I776">
        <v>-110.4449788</v>
      </c>
      <c r="J776" s="1" t="str">
        <f t="shared" si="86"/>
        <v>Fluid (lake)</v>
      </c>
      <c r="K776" s="1" t="str">
        <f t="shared" si="87"/>
        <v>Untreated Water</v>
      </c>
      <c r="L776">
        <v>77</v>
      </c>
      <c r="M776" t="s">
        <v>74</v>
      </c>
      <c r="N776">
        <v>431</v>
      </c>
      <c r="P776" t="s">
        <v>128</v>
      </c>
      <c r="Q776" t="s">
        <v>482</v>
      </c>
      <c r="R776" t="s">
        <v>55</v>
      </c>
    </row>
    <row r="777" spans="1:18" hidden="1" x14ac:dyDescent="0.3">
      <c r="A777" t="s">
        <v>3282</v>
      </c>
      <c r="B777" t="s">
        <v>3283</v>
      </c>
      <c r="C777" s="1" t="str">
        <f t="shared" si="84"/>
        <v>21:0843</v>
      </c>
      <c r="D777" s="1" t="str">
        <f t="shared" si="85"/>
        <v>21:0231</v>
      </c>
      <c r="E777" t="s">
        <v>3284</v>
      </c>
      <c r="F777" t="s">
        <v>3285</v>
      </c>
      <c r="H777">
        <v>58.430539000000003</v>
      </c>
      <c r="I777">
        <v>-110.432438</v>
      </c>
      <c r="J777" s="1" t="str">
        <f t="shared" si="86"/>
        <v>Fluid (lake)</v>
      </c>
      <c r="K777" s="1" t="str">
        <f t="shared" si="87"/>
        <v>Untreated Water</v>
      </c>
      <c r="L777">
        <v>77</v>
      </c>
      <c r="M777" t="s">
        <v>81</v>
      </c>
      <c r="N777">
        <v>432</v>
      </c>
      <c r="P777" t="s">
        <v>553</v>
      </c>
      <c r="Q777" t="s">
        <v>248</v>
      </c>
      <c r="R777" t="s">
        <v>55</v>
      </c>
    </row>
    <row r="778" spans="1:18" hidden="1" x14ac:dyDescent="0.3">
      <c r="A778" t="s">
        <v>3286</v>
      </c>
      <c r="B778" t="s">
        <v>3287</v>
      </c>
      <c r="C778" s="1" t="str">
        <f t="shared" si="84"/>
        <v>21:0843</v>
      </c>
      <c r="D778" s="1" t="str">
        <f t="shared" si="85"/>
        <v>21:0231</v>
      </c>
      <c r="E778" t="s">
        <v>3288</v>
      </c>
      <c r="F778" t="s">
        <v>3289</v>
      </c>
      <c r="H778">
        <v>58.391882799999998</v>
      </c>
      <c r="I778">
        <v>-110.4368887</v>
      </c>
      <c r="J778" s="1" t="str">
        <f t="shared" si="86"/>
        <v>Fluid (lake)</v>
      </c>
      <c r="K778" s="1" t="str">
        <f t="shared" si="87"/>
        <v>Untreated Water</v>
      </c>
      <c r="L778">
        <v>77</v>
      </c>
      <c r="M778" t="s">
        <v>95</v>
      </c>
      <c r="N778">
        <v>433</v>
      </c>
      <c r="P778" t="s">
        <v>537</v>
      </c>
      <c r="Q778" t="s">
        <v>62</v>
      </c>
      <c r="R778" t="s">
        <v>460</v>
      </c>
    </row>
    <row r="779" spans="1:18" hidden="1" x14ac:dyDescent="0.3">
      <c r="A779" t="s">
        <v>3290</v>
      </c>
      <c r="B779" t="s">
        <v>3291</v>
      </c>
      <c r="C779" s="1" t="str">
        <f t="shared" si="84"/>
        <v>21:0843</v>
      </c>
      <c r="D779" s="1" t="str">
        <f t="shared" si="85"/>
        <v>21:0231</v>
      </c>
      <c r="E779" t="s">
        <v>3292</v>
      </c>
      <c r="F779" t="s">
        <v>3293</v>
      </c>
      <c r="H779">
        <v>58.401034899999999</v>
      </c>
      <c r="I779">
        <v>-110.3548548</v>
      </c>
      <c r="J779" s="1" t="str">
        <f t="shared" si="86"/>
        <v>Fluid (lake)</v>
      </c>
      <c r="K779" s="1" t="str">
        <f t="shared" si="87"/>
        <v>Untreated Water</v>
      </c>
      <c r="L779">
        <v>77</v>
      </c>
      <c r="M779" t="s">
        <v>101</v>
      </c>
      <c r="N779">
        <v>434</v>
      </c>
      <c r="P779" t="s">
        <v>128</v>
      </c>
      <c r="Q779" t="s">
        <v>62</v>
      </c>
      <c r="R779" t="s">
        <v>460</v>
      </c>
    </row>
    <row r="780" spans="1:18" hidden="1" x14ac:dyDescent="0.3">
      <c r="A780" t="s">
        <v>3294</v>
      </c>
      <c r="B780" t="s">
        <v>3295</v>
      </c>
      <c r="C780" s="1" t="str">
        <f t="shared" si="84"/>
        <v>21:0843</v>
      </c>
      <c r="D780" s="1" t="str">
        <f t="shared" si="85"/>
        <v>21:0231</v>
      </c>
      <c r="E780" t="s">
        <v>3296</v>
      </c>
      <c r="F780" t="s">
        <v>3297</v>
      </c>
      <c r="H780">
        <v>58.376954900000001</v>
      </c>
      <c r="I780">
        <v>-110.3050748</v>
      </c>
      <c r="J780" s="1" t="str">
        <f t="shared" si="86"/>
        <v>Fluid (lake)</v>
      </c>
      <c r="K780" s="1" t="str">
        <f t="shared" si="87"/>
        <v>Untreated Water</v>
      </c>
      <c r="L780">
        <v>77</v>
      </c>
      <c r="M780" t="s">
        <v>107</v>
      </c>
      <c r="N780">
        <v>435</v>
      </c>
      <c r="P780" t="s">
        <v>771</v>
      </c>
      <c r="Q780" t="s">
        <v>146</v>
      </c>
      <c r="R780" t="s">
        <v>532</v>
      </c>
    </row>
    <row r="781" spans="1:18" hidden="1" x14ac:dyDescent="0.3">
      <c r="A781" t="s">
        <v>3298</v>
      </c>
      <c r="B781" t="s">
        <v>3299</v>
      </c>
      <c r="C781" s="1" t="str">
        <f t="shared" si="84"/>
        <v>21:0843</v>
      </c>
      <c r="D781" s="1" t="str">
        <f t="shared" si="85"/>
        <v>21:0231</v>
      </c>
      <c r="E781" t="s">
        <v>3300</v>
      </c>
      <c r="F781" t="s">
        <v>3301</v>
      </c>
      <c r="H781">
        <v>58.359756400000002</v>
      </c>
      <c r="I781">
        <v>-110.2698642</v>
      </c>
      <c r="J781" s="1" t="str">
        <f t="shared" si="86"/>
        <v>Fluid (lake)</v>
      </c>
      <c r="K781" s="1" t="str">
        <f t="shared" si="87"/>
        <v>Untreated Water</v>
      </c>
      <c r="L781">
        <v>77</v>
      </c>
      <c r="M781" t="s">
        <v>114</v>
      </c>
      <c r="N781">
        <v>436</v>
      </c>
      <c r="P781" t="s">
        <v>200</v>
      </c>
      <c r="Q781" t="s">
        <v>146</v>
      </c>
      <c r="R781" t="s">
        <v>189</v>
      </c>
    </row>
    <row r="782" spans="1:18" hidden="1" x14ac:dyDescent="0.3">
      <c r="A782" t="s">
        <v>3302</v>
      </c>
      <c r="B782" t="s">
        <v>3303</v>
      </c>
      <c r="C782" s="1" t="str">
        <f t="shared" si="84"/>
        <v>21:0843</v>
      </c>
      <c r="D782" s="1" t="str">
        <f t="shared" si="85"/>
        <v>21:0231</v>
      </c>
      <c r="E782" t="s">
        <v>3304</v>
      </c>
      <c r="F782" t="s">
        <v>3305</v>
      </c>
      <c r="H782">
        <v>58.330053599999999</v>
      </c>
      <c r="I782">
        <v>-110.2436829</v>
      </c>
      <c r="J782" s="1" t="str">
        <f t="shared" si="86"/>
        <v>Fluid (lake)</v>
      </c>
      <c r="K782" s="1" t="str">
        <f t="shared" si="87"/>
        <v>Untreated Water</v>
      </c>
      <c r="L782">
        <v>77</v>
      </c>
      <c r="M782" t="s">
        <v>121</v>
      </c>
      <c r="N782">
        <v>437</v>
      </c>
      <c r="P782" t="s">
        <v>225</v>
      </c>
      <c r="Q782" t="s">
        <v>24</v>
      </c>
      <c r="R782" t="s">
        <v>911</v>
      </c>
    </row>
    <row r="783" spans="1:18" hidden="1" x14ac:dyDescent="0.3">
      <c r="A783" t="s">
        <v>3306</v>
      </c>
      <c r="B783" t="s">
        <v>3307</v>
      </c>
      <c r="C783" s="1" t="str">
        <f t="shared" si="84"/>
        <v>21:0843</v>
      </c>
      <c r="D783" s="1" t="str">
        <f t="shared" si="85"/>
        <v>21:0231</v>
      </c>
      <c r="E783" t="s">
        <v>3308</v>
      </c>
      <c r="F783" t="s">
        <v>3309</v>
      </c>
      <c r="H783">
        <v>58.317326799999996</v>
      </c>
      <c r="I783">
        <v>-110.2514984</v>
      </c>
      <c r="J783" s="1" t="str">
        <f t="shared" si="86"/>
        <v>Fluid (lake)</v>
      </c>
      <c r="K783" s="1" t="str">
        <f t="shared" si="87"/>
        <v>Untreated Water</v>
      </c>
      <c r="L783">
        <v>77</v>
      </c>
      <c r="M783" t="s">
        <v>127</v>
      </c>
      <c r="N783">
        <v>438</v>
      </c>
      <c r="P783" t="s">
        <v>210</v>
      </c>
      <c r="Q783" t="s">
        <v>24</v>
      </c>
      <c r="R783" t="s">
        <v>890</v>
      </c>
    </row>
    <row r="784" spans="1:18" hidden="1" x14ac:dyDescent="0.3">
      <c r="A784" t="s">
        <v>3310</v>
      </c>
      <c r="B784" t="s">
        <v>3311</v>
      </c>
      <c r="C784" s="1" t="str">
        <f t="shared" si="84"/>
        <v>21:0843</v>
      </c>
      <c r="D784" s="1" t="str">
        <f t="shared" si="85"/>
        <v>21:0231</v>
      </c>
      <c r="E784" t="s">
        <v>3312</v>
      </c>
      <c r="F784" t="s">
        <v>3313</v>
      </c>
      <c r="H784">
        <v>58.340691800000002</v>
      </c>
      <c r="I784">
        <v>-110.20408500000001</v>
      </c>
      <c r="J784" s="1" t="str">
        <f t="shared" si="86"/>
        <v>Fluid (lake)</v>
      </c>
      <c r="K784" s="1" t="str">
        <f t="shared" si="87"/>
        <v>Untreated Water</v>
      </c>
      <c r="L784">
        <v>77</v>
      </c>
      <c r="M784" t="s">
        <v>133</v>
      </c>
      <c r="N784">
        <v>439</v>
      </c>
      <c r="P784" t="s">
        <v>82</v>
      </c>
      <c r="Q784" t="s">
        <v>146</v>
      </c>
      <c r="R784" t="s">
        <v>189</v>
      </c>
    </row>
    <row r="785" spans="1:18" hidden="1" x14ac:dyDescent="0.3">
      <c r="A785" t="s">
        <v>3314</v>
      </c>
      <c r="B785" t="s">
        <v>3315</v>
      </c>
      <c r="C785" s="1" t="str">
        <f t="shared" si="84"/>
        <v>21:0843</v>
      </c>
      <c r="D785" s="1" t="str">
        <f t="shared" si="85"/>
        <v>21:0231</v>
      </c>
      <c r="E785" t="s">
        <v>3316</v>
      </c>
      <c r="F785" t="s">
        <v>3317</v>
      </c>
      <c r="H785">
        <v>58.324212899999999</v>
      </c>
      <c r="I785">
        <v>-110.1192425</v>
      </c>
      <c r="J785" s="1" t="str">
        <f t="shared" si="86"/>
        <v>Fluid (lake)</v>
      </c>
      <c r="K785" s="1" t="str">
        <f t="shared" si="87"/>
        <v>Untreated Water</v>
      </c>
      <c r="L785">
        <v>77</v>
      </c>
      <c r="M785" t="s">
        <v>139</v>
      </c>
      <c r="N785">
        <v>440</v>
      </c>
      <c r="P785" t="s">
        <v>115</v>
      </c>
      <c r="Q785" t="s">
        <v>62</v>
      </c>
      <c r="R785" t="s">
        <v>55</v>
      </c>
    </row>
    <row r="786" spans="1:18" hidden="1" x14ac:dyDescent="0.3">
      <c r="A786" t="s">
        <v>3318</v>
      </c>
      <c r="B786" t="s">
        <v>3319</v>
      </c>
      <c r="C786" s="1" t="str">
        <f t="shared" si="84"/>
        <v>21:0843</v>
      </c>
      <c r="D786" s="1" t="str">
        <f t="shared" si="85"/>
        <v>21:0231</v>
      </c>
      <c r="E786" t="s">
        <v>3320</v>
      </c>
      <c r="F786" t="s">
        <v>3321</v>
      </c>
      <c r="H786">
        <v>58.3246708</v>
      </c>
      <c r="I786">
        <v>-110.07202289999999</v>
      </c>
      <c r="J786" s="1" t="str">
        <f t="shared" si="86"/>
        <v>Fluid (lake)</v>
      </c>
      <c r="K786" s="1" t="str">
        <f t="shared" si="87"/>
        <v>Untreated Water</v>
      </c>
      <c r="L786">
        <v>77</v>
      </c>
      <c r="M786" t="s">
        <v>241</v>
      </c>
      <c r="N786">
        <v>441</v>
      </c>
      <c r="P786" t="s">
        <v>134</v>
      </c>
      <c r="Q786" t="s">
        <v>248</v>
      </c>
      <c r="R786" t="s">
        <v>55</v>
      </c>
    </row>
    <row r="787" spans="1:18" hidden="1" x14ac:dyDescent="0.3">
      <c r="A787" t="s">
        <v>3322</v>
      </c>
      <c r="B787" t="s">
        <v>3323</v>
      </c>
      <c r="C787" s="1" t="str">
        <f t="shared" si="84"/>
        <v>21:0843</v>
      </c>
      <c r="D787" s="1" t="str">
        <f t="shared" si="85"/>
        <v>21:0231</v>
      </c>
      <c r="E787" t="s">
        <v>3324</v>
      </c>
      <c r="F787" t="s">
        <v>3325</v>
      </c>
      <c r="H787">
        <v>58.303031400000002</v>
      </c>
      <c r="I787">
        <v>-110.042574</v>
      </c>
      <c r="J787" s="1" t="str">
        <f t="shared" si="86"/>
        <v>Fluid (lake)</v>
      </c>
      <c r="K787" s="1" t="str">
        <f t="shared" si="87"/>
        <v>Untreated Water</v>
      </c>
      <c r="L787">
        <v>78</v>
      </c>
      <c r="M787" t="s">
        <v>22</v>
      </c>
      <c r="N787">
        <v>442</v>
      </c>
      <c r="P787" t="s">
        <v>414</v>
      </c>
      <c r="Q787" t="s">
        <v>38</v>
      </c>
      <c r="R787" t="s">
        <v>55</v>
      </c>
    </row>
    <row r="788" spans="1:18" hidden="1" x14ac:dyDescent="0.3">
      <c r="A788" t="s">
        <v>3326</v>
      </c>
      <c r="B788" t="s">
        <v>3327</v>
      </c>
      <c r="C788" s="1" t="str">
        <f t="shared" si="84"/>
        <v>21:0843</v>
      </c>
      <c r="D788" s="1" t="str">
        <f t="shared" si="85"/>
        <v>21:0231</v>
      </c>
      <c r="E788" t="s">
        <v>3324</v>
      </c>
      <c r="F788" t="s">
        <v>3328</v>
      </c>
      <c r="H788">
        <v>58.303031400000002</v>
      </c>
      <c r="I788">
        <v>-110.042574</v>
      </c>
      <c r="J788" s="1" t="str">
        <f t="shared" si="86"/>
        <v>Fluid (lake)</v>
      </c>
      <c r="K788" s="1" t="str">
        <f t="shared" si="87"/>
        <v>Untreated Water</v>
      </c>
      <c r="L788">
        <v>78</v>
      </c>
      <c r="M788" t="s">
        <v>29</v>
      </c>
      <c r="N788">
        <v>443</v>
      </c>
      <c r="P788" t="s">
        <v>194</v>
      </c>
      <c r="Q788" t="s">
        <v>24</v>
      </c>
      <c r="R788" t="s">
        <v>55</v>
      </c>
    </row>
    <row r="789" spans="1:18" hidden="1" x14ac:dyDescent="0.3">
      <c r="A789" t="s">
        <v>3329</v>
      </c>
      <c r="B789" t="s">
        <v>3330</v>
      </c>
      <c r="C789" s="1" t="str">
        <f t="shared" si="84"/>
        <v>21:0843</v>
      </c>
      <c r="D789" s="1" t="str">
        <f t="shared" si="85"/>
        <v>21:0231</v>
      </c>
      <c r="E789" t="s">
        <v>3331</v>
      </c>
      <c r="F789" t="s">
        <v>3332</v>
      </c>
      <c r="H789">
        <v>58.293059</v>
      </c>
      <c r="I789">
        <v>-110.00691759999999</v>
      </c>
      <c r="J789" s="1" t="str">
        <f t="shared" si="86"/>
        <v>Fluid (lake)</v>
      </c>
      <c r="K789" s="1" t="str">
        <f t="shared" si="87"/>
        <v>Untreated Water</v>
      </c>
      <c r="L789">
        <v>78</v>
      </c>
      <c r="M789" t="s">
        <v>36</v>
      </c>
      <c r="N789">
        <v>444</v>
      </c>
      <c r="P789" t="s">
        <v>161</v>
      </c>
      <c r="Q789" t="s">
        <v>248</v>
      </c>
      <c r="R789" t="s">
        <v>55</v>
      </c>
    </row>
    <row r="790" spans="1:18" hidden="1" x14ac:dyDescent="0.3">
      <c r="A790" t="s">
        <v>3333</v>
      </c>
      <c r="B790" t="s">
        <v>3334</v>
      </c>
      <c r="C790" s="1" t="str">
        <f t="shared" si="84"/>
        <v>21:0843</v>
      </c>
      <c r="D790" s="1" t="str">
        <f t="shared" si="85"/>
        <v>21:0231</v>
      </c>
      <c r="E790" t="s">
        <v>3335</v>
      </c>
      <c r="F790" t="s">
        <v>3336</v>
      </c>
      <c r="H790">
        <v>58.317734000000002</v>
      </c>
      <c r="I790">
        <v>-110.0209935</v>
      </c>
      <c r="J790" s="1" t="str">
        <f t="shared" si="86"/>
        <v>Fluid (lake)</v>
      </c>
      <c r="K790" s="1" t="str">
        <f t="shared" si="87"/>
        <v>Untreated Water</v>
      </c>
      <c r="L790">
        <v>78</v>
      </c>
      <c r="M790" t="s">
        <v>44</v>
      </c>
      <c r="N790">
        <v>445</v>
      </c>
      <c r="P790" t="s">
        <v>771</v>
      </c>
      <c r="Q790" t="s">
        <v>62</v>
      </c>
      <c r="R790" t="s">
        <v>55</v>
      </c>
    </row>
    <row r="791" spans="1:18" hidden="1" x14ac:dyDescent="0.3">
      <c r="A791" t="s">
        <v>3337</v>
      </c>
      <c r="B791" t="s">
        <v>3338</v>
      </c>
      <c r="C791" s="1" t="str">
        <f t="shared" si="84"/>
        <v>21:0843</v>
      </c>
      <c r="D791" s="1" t="str">
        <f t="shared" si="85"/>
        <v>21:0231</v>
      </c>
      <c r="E791" t="s">
        <v>3339</v>
      </c>
      <c r="F791" t="s">
        <v>3340</v>
      </c>
      <c r="H791">
        <v>58.356279499999999</v>
      </c>
      <c r="I791">
        <v>-110.0190231</v>
      </c>
      <c r="J791" s="1" t="str">
        <f t="shared" si="86"/>
        <v>Fluid (lake)</v>
      </c>
      <c r="K791" s="1" t="str">
        <f t="shared" si="87"/>
        <v>Untreated Water</v>
      </c>
      <c r="L791">
        <v>78</v>
      </c>
      <c r="M791" t="s">
        <v>52</v>
      </c>
      <c r="N791">
        <v>446</v>
      </c>
      <c r="P791" t="s">
        <v>247</v>
      </c>
      <c r="Q791" t="s">
        <v>248</v>
      </c>
      <c r="R791" t="s">
        <v>55</v>
      </c>
    </row>
    <row r="792" spans="1:18" hidden="1" x14ac:dyDescent="0.3">
      <c r="A792" t="s">
        <v>3341</v>
      </c>
      <c r="B792" t="s">
        <v>3342</v>
      </c>
      <c r="C792" s="1" t="str">
        <f t="shared" si="84"/>
        <v>21:0843</v>
      </c>
      <c r="D792" s="1" t="str">
        <f t="shared" si="85"/>
        <v>21:0231</v>
      </c>
      <c r="E792" t="s">
        <v>3343</v>
      </c>
      <c r="F792" t="s">
        <v>3344</v>
      </c>
      <c r="H792">
        <v>58.344925400000001</v>
      </c>
      <c r="I792">
        <v>-110.04993380000001</v>
      </c>
      <c r="J792" s="1" t="str">
        <f t="shared" si="86"/>
        <v>Fluid (lake)</v>
      </c>
      <c r="K792" s="1" t="str">
        <f t="shared" si="87"/>
        <v>Untreated Water</v>
      </c>
      <c r="L792">
        <v>78</v>
      </c>
      <c r="M792" t="s">
        <v>60</v>
      </c>
      <c r="N792">
        <v>447</v>
      </c>
      <c r="P792" t="s">
        <v>247</v>
      </c>
      <c r="Q792" t="s">
        <v>62</v>
      </c>
      <c r="R792" t="s">
        <v>55</v>
      </c>
    </row>
    <row r="793" spans="1:18" hidden="1" x14ac:dyDescent="0.3">
      <c r="A793" t="s">
        <v>3345</v>
      </c>
      <c r="B793" t="s">
        <v>3346</v>
      </c>
      <c r="C793" s="1" t="str">
        <f t="shared" si="84"/>
        <v>21:0843</v>
      </c>
      <c r="D793" s="1" t="str">
        <f t="shared" si="85"/>
        <v>21:0231</v>
      </c>
      <c r="E793" t="s">
        <v>3347</v>
      </c>
      <c r="F793" t="s">
        <v>3348</v>
      </c>
      <c r="H793">
        <v>58.347283099999999</v>
      </c>
      <c r="I793">
        <v>-110.1357028</v>
      </c>
      <c r="J793" s="1" t="str">
        <f t="shared" si="86"/>
        <v>Fluid (lake)</v>
      </c>
      <c r="K793" s="1" t="str">
        <f t="shared" si="87"/>
        <v>Untreated Water</v>
      </c>
      <c r="L793">
        <v>78</v>
      </c>
      <c r="M793" t="s">
        <v>67</v>
      </c>
      <c r="N793">
        <v>448</v>
      </c>
      <c r="P793" t="s">
        <v>235</v>
      </c>
      <c r="Q793" t="s">
        <v>62</v>
      </c>
      <c r="R793" t="s">
        <v>55</v>
      </c>
    </row>
    <row r="794" spans="1:18" hidden="1" x14ac:dyDescent="0.3">
      <c r="A794" t="s">
        <v>3349</v>
      </c>
      <c r="B794" t="s">
        <v>3350</v>
      </c>
      <c r="C794" s="1" t="str">
        <f t="shared" ref="C794:C857" si="88">HYPERLINK("http://geochem.nrcan.gc.ca/cdogs/content/bdl/bdl210843_e.htm", "21:0843")</f>
        <v>21:0843</v>
      </c>
      <c r="D794" s="1" t="str">
        <f t="shared" ref="D794:D857" si="89">HYPERLINK("http://geochem.nrcan.gc.ca/cdogs/content/svy/svy210231_e.htm", "21:0231")</f>
        <v>21:0231</v>
      </c>
      <c r="E794" t="s">
        <v>3351</v>
      </c>
      <c r="F794" t="s">
        <v>3352</v>
      </c>
      <c r="H794">
        <v>58.369071900000002</v>
      </c>
      <c r="I794">
        <v>-110.18209659999999</v>
      </c>
      <c r="J794" s="1" t="str">
        <f t="shared" ref="J794:J857" si="90">HYPERLINK("http://geochem.nrcan.gc.ca/cdogs/content/kwd/kwd020016_e.htm", "Fluid (lake)")</f>
        <v>Fluid (lake)</v>
      </c>
      <c r="K794" s="1" t="str">
        <f t="shared" ref="K794:K857" si="91">HYPERLINK("http://geochem.nrcan.gc.ca/cdogs/content/kwd/kwd080007_e.htm", "Untreated Water")</f>
        <v>Untreated Water</v>
      </c>
      <c r="L794">
        <v>78</v>
      </c>
      <c r="M794" t="s">
        <v>74</v>
      </c>
      <c r="N794">
        <v>449</v>
      </c>
      <c r="P794" t="s">
        <v>267</v>
      </c>
      <c r="Q794" t="s">
        <v>1247</v>
      </c>
      <c r="R794" t="s">
        <v>55</v>
      </c>
    </row>
    <row r="795" spans="1:18" hidden="1" x14ac:dyDescent="0.3">
      <c r="A795" t="s">
        <v>3353</v>
      </c>
      <c r="B795" t="s">
        <v>3354</v>
      </c>
      <c r="C795" s="1" t="str">
        <f t="shared" si="88"/>
        <v>21:0843</v>
      </c>
      <c r="D795" s="1" t="str">
        <f t="shared" si="89"/>
        <v>21:0231</v>
      </c>
      <c r="E795" t="s">
        <v>3355</v>
      </c>
      <c r="F795" t="s">
        <v>3356</v>
      </c>
      <c r="H795">
        <v>58.396685599999998</v>
      </c>
      <c r="I795">
        <v>-110.2849283</v>
      </c>
      <c r="J795" s="1" t="str">
        <f t="shared" si="90"/>
        <v>Fluid (lake)</v>
      </c>
      <c r="K795" s="1" t="str">
        <f t="shared" si="91"/>
        <v>Untreated Water</v>
      </c>
      <c r="L795">
        <v>78</v>
      </c>
      <c r="M795" t="s">
        <v>81</v>
      </c>
      <c r="N795">
        <v>450</v>
      </c>
      <c r="P795" t="s">
        <v>210</v>
      </c>
      <c r="Q795" t="s">
        <v>236</v>
      </c>
      <c r="R795" t="s">
        <v>55</v>
      </c>
    </row>
    <row r="796" spans="1:18" hidden="1" x14ac:dyDescent="0.3">
      <c r="A796" t="s">
        <v>3357</v>
      </c>
      <c r="B796" t="s">
        <v>3358</v>
      </c>
      <c r="C796" s="1" t="str">
        <f t="shared" si="88"/>
        <v>21:0843</v>
      </c>
      <c r="D796" s="1" t="str">
        <f t="shared" si="89"/>
        <v>21:0231</v>
      </c>
      <c r="E796" t="s">
        <v>3359</v>
      </c>
      <c r="F796" t="s">
        <v>3360</v>
      </c>
      <c r="H796">
        <v>58.415346599999999</v>
      </c>
      <c r="I796">
        <v>-110.3072315</v>
      </c>
      <c r="J796" s="1" t="str">
        <f t="shared" si="90"/>
        <v>Fluid (lake)</v>
      </c>
      <c r="K796" s="1" t="str">
        <f t="shared" si="91"/>
        <v>Untreated Water</v>
      </c>
      <c r="L796">
        <v>78</v>
      </c>
      <c r="M796" t="s">
        <v>95</v>
      </c>
      <c r="N796">
        <v>451</v>
      </c>
      <c r="P796" t="s">
        <v>115</v>
      </c>
      <c r="Q796" t="s">
        <v>248</v>
      </c>
      <c r="R796" t="s">
        <v>55</v>
      </c>
    </row>
    <row r="797" spans="1:18" hidden="1" x14ac:dyDescent="0.3">
      <c r="A797" t="s">
        <v>3361</v>
      </c>
      <c r="B797" t="s">
        <v>3362</v>
      </c>
      <c r="C797" s="1" t="str">
        <f t="shared" si="88"/>
        <v>21:0843</v>
      </c>
      <c r="D797" s="1" t="str">
        <f t="shared" si="89"/>
        <v>21:0231</v>
      </c>
      <c r="E797" t="s">
        <v>3363</v>
      </c>
      <c r="F797" t="s">
        <v>3364</v>
      </c>
      <c r="H797">
        <v>58.422714900000003</v>
      </c>
      <c r="I797">
        <v>-110.34026679999999</v>
      </c>
      <c r="J797" s="1" t="str">
        <f t="shared" si="90"/>
        <v>Fluid (lake)</v>
      </c>
      <c r="K797" s="1" t="str">
        <f t="shared" si="91"/>
        <v>Untreated Water</v>
      </c>
      <c r="L797">
        <v>78</v>
      </c>
      <c r="M797" t="s">
        <v>101</v>
      </c>
      <c r="N797">
        <v>452</v>
      </c>
      <c r="P797" t="s">
        <v>53</v>
      </c>
      <c r="Q797" t="s">
        <v>146</v>
      </c>
      <c r="R797" t="s">
        <v>285</v>
      </c>
    </row>
    <row r="798" spans="1:18" hidden="1" x14ac:dyDescent="0.3">
      <c r="A798" t="s">
        <v>3365</v>
      </c>
      <c r="B798" t="s">
        <v>3366</v>
      </c>
      <c r="C798" s="1" t="str">
        <f t="shared" si="88"/>
        <v>21:0843</v>
      </c>
      <c r="D798" s="1" t="str">
        <f t="shared" si="89"/>
        <v>21:0231</v>
      </c>
      <c r="E798" t="s">
        <v>3367</v>
      </c>
      <c r="F798" t="s">
        <v>3368</v>
      </c>
      <c r="H798">
        <v>58.439511600000003</v>
      </c>
      <c r="I798">
        <v>-110.3856012</v>
      </c>
      <c r="J798" s="1" t="str">
        <f t="shared" si="90"/>
        <v>Fluid (lake)</v>
      </c>
      <c r="K798" s="1" t="str">
        <f t="shared" si="91"/>
        <v>Untreated Water</v>
      </c>
      <c r="L798">
        <v>78</v>
      </c>
      <c r="M798" t="s">
        <v>107</v>
      </c>
      <c r="N798">
        <v>453</v>
      </c>
      <c r="P798" t="s">
        <v>200</v>
      </c>
      <c r="Q798" t="s">
        <v>46</v>
      </c>
      <c r="R798" t="s">
        <v>522</v>
      </c>
    </row>
    <row r="799" spans="1:18" hidden="1" x14ac:dyDescent="0.3">
      <c r="A799" t="s">
        <v>3369</v>
      </c>
      <c r="B799" t="s">
        <v>3370</v>
      </c>
      <c r="C799" s="1" t="str">
        <f t="shared" si="88"/>
        <v>21:0843</v>
      </c>
      <c r="D799" s="1" t="str">
        <f t="shared" si="89"/>
        <v>21:0231</v>
      </c>
      <c r="E799" t="s">
        <v>3371</v>
      </c>
      <c r="F799" t="s">
        <v>3372</v>
      </c>
      <c r="H799">
        <v>58.450501000000003</v>
      </c>
      <c r="I799">
        <v>-110.3608227</v>
      </c>
      <c r="J799" s="1" t="str">
        <f t="shared" si="90"/>
        <v>Fluid (lake)</v>
      </c>
      <c r="K799" s="1" t="str">
        <f t="shared" si="91"/>
        <v>Untreated Water</v>
      </c>
      <c r="L799">
        <v>78</v>
      </c>
      <c r="M799" t="s">
        <v>114</v>
      </c>
      <c r="N799">
        <v>454</v>
      </c>
      <c r="P799" t="s">
        <v>235</v>
      </c>
      <c r="Q799" t="s">
        <v>579</v>
      </c>
      <c r="R799" t="s">
        <v>55</v>
      </c>
    </row>
    <row r="800" spans="1:18" hidden="1" x14ac:dyDescent="0.3">
      <c r="A800" t="s">
        <v>3373</v>
      </c>
      <c r="B800" t="s">
        <v>3374</v>
      </c>
      <c r="C800" s="1" t="str">
        <f t="shared" si="88"/>
        <v>21:0843</v>
      </c>
      <c r="D800" s="1" t="str">
        <f t="shared" si="89"/>
        <v>21:0231</v>
      </c>
      <c r="E800" t="s">
        <v>3375</v>
      </c>
      <c r="F800" t="s">
        <v>3376</v>
      </c>
      <c r="H800">
        <v>58.470522000000003</v>
      </c>
      <c r="I800">
        <v>-110.38296990000001</v>
      </c>
      <c r="J800" s="1" t="str">
        <f t="shared" si="90"/>
        <v>Fluid (lake)</v>
      </c>
      <c r="K800" s="1" t="str">
        <f t="shared" si="91"/>
        <v>Untreated Water</v>
      </c>
      <c r="L800">
        <v>78</v>
      </c>
      <c r="M800" t="s">
        <v>121</v>
      </c>
      <c r="N800">
        <v>455</v>
      </c>
      <c r="P800" t="s">
        <v>235</v>
      </c>
      <c r="Q800" t="s">
        <v>310</v>
      </c>
      <c r="R800" t="s">
        <v>285</v>
      </c>
    </row>
    <row r="801" spans="1:18" hidden="1" x14ac:dyDescent="0.3">
      <c r="A801" t="s">
        <v>3377</v>
      </c>
      <c r="B801" t="s">
        <v>3378</v>
      </c>
      <c r="C801" s="1" t="str">
        <f t="shared" si="88"/>
        <v>21:0843</v>
      </c>
      <c r="D801" s="1" t="str">
        <f t="shared" si="89"/>
        <v>21:0231</v>
      </c>
      <c r="E801" t="s">
        <v>3379</v>
      </c>
      <c r="F801" t="s">
        <v>3380</v>
      </c>
      <c r="H801">
        <v>58.954956299999999</v>
      </c>
      <c r="I801">
        <v>-111.0038838</v>
      </c>
      <c r="J801" s="1" t="str">
        <f t="shared" si="90"/>
        <v>Fluid (lake)</v>
      </c>
      <c r="K801" s="1" t="str">
        <f t="shared" si="91"/>
        <v>Untreated Water</v>
      </c>
      <c r="L801">
        <v>78</v>
      </c>
      <c r="M801" t="s">
        <v>127</v>
      </c>
      <c r="N801">
        <v>456</v>
      </c>
      <c r="P801" t="s">
        <v>3381</v>
      </c>
      <c r="Q801" t="s">
        <v>38</v>
      </c>
      <c r="R801" t="s">
        <v>55</v>
      </c>
    </row>
    <row r="802" spans="1:18" hidden="1" x14ac:dyDescent="0.3">
      <c r="A802" t="s">
        <v>3382</v>
      </c>
      <c r="B802" t="s">
        <v>3383</v>
      </c>
      <c r="C802" s="1" t="str">
        <f t="shared" si="88"/>
        <v>21:0843</v>
      </c>
      <c r="D802" s="1" t="str">
        <f t="shared" si="89"/>
        <v>21:0231</v>
      </c>
      <c r="E802" t="s">
        <v>3384</v>
      </c>
      <c r="F802" t="s">
        <v>3385</v>
      </c>
      <c r="H802">
        <v>58.884430999999999</v>
      </c>
      <c r="I802">
        <v>-111.0628016</v>
      </c>
      <c r="J802" s="1" t="str">
        <f t="shared" si="90"/>
        <v>Fluid (lake)</v>
      </c>
      <c r="K802" s="1" t="str">
        <f t="shared" si="91"/>
        <v>Untreated Water</v>
      </c>
      <c r="L802">
        <v>78</v>
      </c>
      <c r="M802" t="s">
        <v>133</v>
      </c>
      <c r="N802">
        <v>457</v>
      </c>
      <c r="P802" t="s">
        <v>53</v>
      </c>
      <c r="Q802" t="s">
        <v>257</v>
      </c>
      <c r="R802" t="s">
        <v>55</v>
      </c>
    </row>
    <row r="803" spans="1:18" hidden="1" x14ac:dyDescent="0.3">
      <c r="A803" t="s">
        <v>3386</v>
      </c>
      <c r="B803" t="s">
        <v>3387</v>
      </c>
      <c r="C803" s="1" t="str">
        <f t="shared" si="88"/>
        <v>21:0843</v>
      </c>
      <c r="D803" s="1" t="str">
        <f t="shared" si="89"/>
        <v>21:0231</v>
      </c>
      <c r="E803" t="s">
        <v>3388</v>
      </c>
      <c r="F803" t="s">
        <v>3389</v>
      </c>
      <c r="H803">
        <v>58.864333799999997</v>
      </c>
      <c r="I803">
        <v>-111.08894359999999</v>
      </c>
      <c r="J803" s="1" t="str">
        <f t="shared" si="90"/>
        <v>Fluid (lake)</v>
      </c>
      <c r="K803" s="1" t="str">
        <f t="shared" si="91"/>
        <v>Untreated Water</v>
      </c>
      <c r="L803">
        <v>78</v>
      </c>
      <c r="M803" t="s">
        <v>139</v>
      </c>
      <c r="N803">
        <v>458</v>
      </c>
      <c r="P803" t="s">
        <v>834</v>
      </c>
      <c r="Q803" t="s">
        <v>89</v>
      </c>
      <c r="R803" t="s">
        <v>55</v>
      </c>
    </row>
    <row r="804" spans="1:18" hidden="1" x14ac:dyDescent="0.3">
      <c r="A804" t="s">
        <v>3390</v>
      </c>
      <c r="B804" t="s">
        <v>3391</v>
      </c>
      <c r="C804" s="1" t="str">
        <f t="shared" si="88"/>
        <v>21:0843</v>
      </c>
      <c r="D804" s="1" t="str">
        <f t="shared" si="89"/>
        <v>21:0231</v>
      </c>
      <c r="E804" t="s">
        <v>3392</v>
      </c>
      <c r="F804" t="s">
        <v>3393</v>
      </c>
      <c r="H804">
        <v>58.864106700000001</v>
      </c>
      <c r="I804">
        <v>-111.141735</v>
      </c>
      <c r="J804" s="1" t="str">
        <f t="shared" si="90"/>
        <v>Fluid (lake)</v>
      </c>
      <c r="K804" s="1" t="str">
        <f t="shared" si="91"/>
        <v>Untreated Water</v>
      </c>
      <c r="L804">
        <v>78</v>
      </c>
      <c r="M804" t="s">
        <v>241</v>
      </c>
      <c r="N804">
        <v>459</v>
      </c>
      <c r="P804" t="s">
        <v>23</v>
      </c>
      <c r="Q804" t="s">
        <v>62</v>
      </c>
      <c r="R804" t="s">
        <v>55</v>
      </c>
    </row>
    <row r="805" spans="1:18" hidden="1" x14ac:dyDescent="0.3">
      <c r="A805" t="s">
        <v>3394</v>
      </c>
      <c r="B805" t="s">
        <v>3395</v>
      </c>
      <c r="C805" s="1" t="str">
        <f t="shared" si="88"/>
        <v>21:0843</v>
      </c>
      <c r="D805" s="1" t="str">
        <f t="shared" si="89"/>
        <v>21:0231</v>
      </c>
      <c r="E805" t="s">
        <v>3396</v>
      </c>
      <c r="F805" t="s">
        <v>3397</v>
      </c>
      <c r="H805">
        <v>58.8217602</v>
      </c>
      <c r="I805">
        <v>-111.1713781</v>
      </c>
      <c r="J805" s="1" t="str">
        <f t="shared" si="90"/>
        <v>Fluid (lake)</v>
      </c>
      <c r="K805" s="1" t="str">
        <f t="shared" si="91"/>
        <v>Untreated Water</v>
      </c>
      <c r="L805">
        <v>79</v>
      </c>
      <c r="M805" t="s">
        <v>36</v>
      </c>
      <c r="N805">
        <v>460</v>
      </c>
      <c r="P805" t="s">
        <v>1676</v>
      </c>
      <c r="Q805" t="s">
        <v>46</v>
      </c>
      <c r="R805" t="s">
        <v>55</v>
      </c>
    </row>
    <row r="806" spans="1:18" hidden="1" x14ac:dyDescent="0.3">
      <c r="A806" t="s">
        <v>3398</v>
      </c>
      <c r="B806" t="s">
        <v>3399</v>
      </c>
      <c r="C806" s="1" t="str">
        <f t="shared" si="88"/>
        <v>21:0843</v>
      </c>
      <c r="D806" s="1" t="str">
        <f t="shared" si="89"/>
        <v>21:0231</v>
      </c>
      <c r="E806" t="s">
        <v>3400</v>
      </c>
      <c r="F806" t="s">
        <v>3401</v>
      </c>
      <c r="H806">
        <v>58.9983456</v>
      </c>
      <c r="I806">
        <v>-110.92071180000001</v>
      </c>
      <c r="J806" s="1" t="str">
        <f t="shared" si="90"/>
        <v>Fluid (lake)</v>
      </c>
      <c r="K806" s="1" t="str">
        <f t="shared" si="91"/>
        <v>Untreated Water</v>
      </c>
      <c r="L806">
        <v>79</v>
      </c>
      <c r="M806" t="s">
        <v>22</v>
      </c>
      <c r="N806">
        <v>461</v>
      </c>
      <c r="P806" t="s">
        <v>2430</v>
      </c>
      <c r="Q806" t="s">
        <v>62</v>
      </c>
      <c r="R806" t="s">
        <v>55</v>
      </c>
    </row>
    <row r="807" spans="1:18" hidden="1" x14ac:dyDescent="0.3">
      <c r="A807" t="s">
        <v>3402</v>
      </c>
      <c r="B807" t="s">
        <v>3403</v>
      </c>
      <c r="C807" s="1" t="str">
        <f t="shared" si="88"/>
        <v>21:0843</v>
      </c>
      <c r="D807" s="1" t="str">
        <f t="shared" si="89"/>
        <v>21:0231</v>
      </c>
      <c r="E807" t="s">
        <v>3400</v>
      </c>
      <c r="F807" t="s">
        <v>3404</v>
      </c>
      <c r="H807">
        <v>58.9983456</v>
      </c>
      <c r="I807">
        <v>-110.92071180000001</v>
      </c>
      <c r="J807" s="1" t="str">
        <f t="shared" si="90"/>
        <v>Fluid (lake)</v>
      </c>
      <c r="K807" s="1" t="str">
        <f t="shared" si="91"/>
        <v>Untreated Water</v>
      </c>
      <c r="L807">
        <v>79</v>
      </c>
      <c r="M807" t="s">
        <v>29</v>
      </c>
      <c r="N807">
        <v>462</v>
      </c>
      <c r="P807" t="s">
        <v>2414</v>
      </c>
      <c r="Q807" t="s">
        <v>248</v>
      </c>
      <c r="R807" t="s">
        <v>55</v>
      </c>
    </row>
    <row r="808" spans="1:18" hidden="1" x14ac:dyDescent="0.3">
      <c r="A808" t="s">
        <v>3405</v>
      </c>
      <c r="B808" t="s">
        <v>3406</v>
      </c>
      <c r="C808" s="1" t="str">
        <f t="shared" si="88"/>
        <v>21:0843</v>
      </c>
      <c r="D808" s="1" t="str">
        <f t="shared" si="89"/>
        <v>21:0231</v>
      </c>
      <c r="E808" t="s">
        <v>3407</v>
      </c>
      <c r="F808" t="s">
        <v>3408</v>
      </c>
      <c r="H808">
        <v>58.993811700000002</v>
      </c>
      <c r="I808">
        <v>-110.8863693</v>
      </c>
      <c r="J808" s="1" t="str">
        <f t="shared" si="90"/>
        <v>Fluid (lake)</v>
      </c>
      <c r="K808" s="1" t="str">
        <f t="shared" si="91"/>
        <v>Untreated Water</v>
      </c>
      <c r="L808">
        <v>79</v>
      </c>
      <c r="M808" t="s">
        <v>44</v>
      </c>
      <c r="N808">
        <v>463</v>
      </c>
      <c r="P808" t="s">
        <v>553</v>
      </c>
      <c r="Q808" t="s">
        <v>257</v>
      </c>
      <c r="R808" t="s">
        <v>55</v>
      </c>
    </row>
    <row r="809" spans="1:18" hidden="1" x14ac:dyDescent="0.3">
      <c r="A809" t="s">
        <v>3409</v>
      </c>
      <c r="B809" t="s">
        <v>3410</v>
      </c>
      <c r="C809" s="1" t="str">
        <f t="shared" si="88"/>
        <v>21:0843</v>
      </c>
      <c r="D809" s="1" t="str">
        <f t="shared" si="89"/>
        <v>21:0231</v>
      </c>
      <c r="E809" t="s">
        <v>3411</v>
      </c>
      <c r="F809" t="s">
        <v>3412</v>
      </c>
      <c r="H809">
        <v>58.973672399999998</v>
      </c>
      <c r="I809">
        <v>-110.8549716</v>
      </c>
      <c r="J809" s="1" t="str">
        <f t="shared" si="90"/>
        <v>Fluid (lake)</v>
      </c>
      <c r="K809" s="1" t="str">
        <f t="shared" si="91"/>
        <v>Untreated Water</v>
      </c>
      <c r="L809">
        <v>79</v>
      </c>
      <c r="M809" t="s">
        <v>52</v>
      </c>
      <c r="N809">
        <v>464</v>
      </c>
      <c r="P809" t="s">
        <v>558</v>
      </c>
      <c r="Q809" t="s">
        <v>248</v>
      </c>
      <c r="R809" t="s">
        <v>55</v>
      </c>
    </row>
    <row r="810" spans="1:18" hidden="1" x14ac:dyDescent="0.3">
      <c r="A810" t="s">
        <v>3413</v>
      </c>
      <c r="B810" t="s">
        <v>3414</v>
      </c>
      <c r="C810" s="1" t="str">
        <f t="shared" si="88"/>
        <v>21:0843</v>
      </c>
      <c r="D810" s="1" t="str">
        <f t="shared" si="89"/>
        <v>21:0231</v>
      </c>
      <c r="E810" t="s">
        <v>3415</v>
      </c>
      <c r="F810" t="s">
        <v>3416</v>
      </c>
      <c r="H810">
        <v>58.946878699999999</v>
      </c>
      <c r="I810">
        <v>-110.94199570000001</v>
      </c>
      <c r="J810" s="1" t="str">
        <f t="shared" si="90"/>
        <v>Fluid (lake)</v>
      </c>
      <c r="K810" s="1" t="str">
        <f t="shared" si="91"/>
        <v>Untreated Water</v>
      </c>
      <c r="L810">
        <v>79</v>
      </c>
      <c r="M810" t="s">
        <v>60</v>
      </c>
      <c r="N810">
        <v>465</v>
      </c>
      <c r="P810" t="s">
        <v>108</v>
      </c>
      <c r="Q810" t="s">
        <v>310</v>
      </c>
      <c r="R810" t="s">
        <v>55</v>
      </c>
    </row>
    <row r="811" spans="1:18" hidden="1" x14ac:dyDescent="0.3">
      <c r="A811" t="s">
        <v>3417</v>
      </c>
      <c r="B811" t="s">
        <v>3418</v>
      </c>
      <c r="C811" s="1" t="str">
        <f t="shared" si="88"/>
        <v>21:0843</v>
      </c>
      <c r="D811" s="1" t="str">
        <f t="shared" si="89"/>
        <v>21:0231</v>
      </c>
      <c r="E811" t="s">
        <v>3419</v>
      </c>
      <c r="F811" t="s">
        <v>3420</v>
      </c>
      <c r="H811">
        <v>58.920543199999997</v>
      </c>
      <c r="I811">
        <v>-110.9053621</v>
      </c>
      <c r="J811" s="1" t="str">
        <f t="shared" si="90"/>
        <v>Fluid (lake)</v>
      </c>
      <c r="K811" s="1" t="str">
        <f t="shared" si="91"/>
        <v>Untreated Water</v>
      </c>
      <c r="L811">
        <v>79</v>
      </c>
      <c r="M811" t="s">
        <v>67</v>
      </c>
      <c r="N811">
        <v>466</v>
      </c>
      <c r="P811" t="s">
        <v>414</v>
      </c>
      <c r="Q811" t="s">
        <v>1247</v>
      </c>
      <c r="R811" t="s">
        <v>55</v>
      </c>
    </row>
    <row r="812" spans="1:18" hidden="1" x14ac:dyDescent="0.3">
      <c r="A812" t="s">
        <v>3421</v>
      </c>
      <c r="B812" t="s">
        <v>3422</v>
      </c>
      <c r="C812" s="1" t="str">
        <f t="shared" si="88"/>
        <v>21:0843</v>
      </c>
      <c r="D812" s="1" t="str">
        <f t="shared" si="89"/>
        <v>21:0231</v>
      </c>
      <c r="E812" t="s">
        <v>3423</v>
      </c>
      <c r="F812" t="s">
        <v>3424</v>
      </c>
      <c r="H812">
        <v>58.910482700000003</v>
      </c>
      <c r="I812">
        <v>-111.0002829</v>
      </c>
      <c r="J812" s="1" t="str">
        <f t="shared" si="90"/>
        <v>Fluid (lake)</v>
      </c>
      <c r="K812" s="1" t="str">
        <f t="shared" si="91"/>
        <v>Untreated Water</v>
      </c>
      <c r="L812">
        <v>79</v>
      </c>
      <c r="M812" t="s">
        <v>74</v>
      </c>
      <c r="N812">
        <v>467</v>
      </c>
      <c r="P812" t="s">
        <v>161</v>
      </c>
      <c r="Q812" t="s">
        <v>482</v>
      </c>
      <c r="R812" t="s">
        <v>55</v>
      </c>
    </row>
    <row r="813" spans="1:18" hidden="1" x14ac:dyDescent="0.3">
      <c r="A813" t="s">
        <v>3425</v>
      </c>
      <c r="B813" t="s">
        <v>3426</v>
      </c>
      <c r="C813" s="1" t="str">
        <f t="shared" si="88"/>
        <v>21:0843</v>
      </c>
      <c r="D813" s="1" t="str">
        <f t="shared" si="89"/>
        <v>21:0231</v>
      </c>
      <c r="E813" t="s">
        <v>3427</v>
      </c>
      <c r="F813" t="s">
        <v>3428</v>
      </c>
      <c r="H813">
        <v>58.882775500000001</v>
      </c>
      <c r="I813">
        <v>-110.9849121</v>
      </c>
      <c r="J813" s="1" t="str">
        <f t="shared" si="90"/>
        <v>Fluid (lake)</v>
      </c>
      <c r="K813" s="1" t="str">
        <f t="shared" si="91"/>
        <v>Untreated Water</v>
      </c>
      <c r="L813">
        <v>79</v>
      </c>
      <c r="M813" t="s">
        <v>81</v>
      </c>
      <c r="N813">
        <v>468</v>
      </c>
      <c r="P813" t="s">
        <v>115</v>
      </c>
      <c r="Q813" t="s">
        <v>579</v>
      </c>
      <c r="R813" t="s">
        <v>55</v>
      </c>
    </row>
    <row r="814" spans="1:18" hidden="1" x14ac:dyDescent="0.3">
      <c r="A814" t="s">
        <v>3429</v>
      </c>
      <c r="B814" t="s">
        <v>3430</v>
      </c>
      <c r="C814" s="1" t="str">
        <f t="shared" si="88"/>
        <v>21:0843</v>
      </c>
      <c r="D814" s="1" t="str">
        <f t="shared" si="89"/>
        <v>21:0231</v>
      </c>
      <c r="E814" t="s">
        <v>3431</v>
      </c>
      <c r="F814" t="s">
        <v>3432</v>
      </c>
      <c r="H814">
        <v>58.870893299999999</v>
      </c>
      <c r="I814">
        <v>-111.0500136</v>
      </c>
      <c r="J814" s="1" t="str">
        <f t="shared" si="90"/>
        <v>Fluid (lake)</v>
      </c>
      <c r="K814" s="1" t="str">
        <f t="shared" si="91"/>
        <v>Untreated Water</v>
      </c>
      <c r="L814">
        <v>79</v>
      </c>
      <c r="M814" t="s">
        <v>95</v>
      </c>
      <c r="N814">
        <v>469</v>
      </c>
      <c r="P814" t="s">
        <v>553</v>
      </c>
      <c r="Q814" t="s">
        <v>236</v>
      </c>
      <c r="R814" t="s">
        <v>55</v>
      </c>
    </row>
    <row r="815" spans="1:18" hidden="1" x14ac:dyDescent="0.3">
      <c r="A815" t="s">
        <v>3433</v>
      </c>
      <c r="B815" t="s">
        <v>3434</v>
      </c>
      <c r="C815" s="1" t="str">
        <f t="shared" si="88"/>
        <v>21:0843</v>
      </c>
      <c r="D815" s="1" t="str">
        <f t="shared" si="89"/>
        <v>21:0231</v>
      </c>
      <c r="E815" t="s">
        <v>3435</v>
      </c>
      <c r="F815" t="s">
        <v>3436</v>
      </c>
      <c r="H815">
        <v>58.839489800000003</v>
      </c>
      <c r="I815">
        <v>-111.0625445</v>
      </c>
      <c r="J815" s="1" t="str">
        <f t="shared" si="90"/>
        <v>Fluid (lake)</v>
      </c>
      <c r="K815" s="1" t="str">
        <f t="shared" si="91"/>
        <v>Untreated Water</v>
      </c>
      <c r="L815">
        <v>79</v>
      </c>
      <c r="M815" t="s">
        <v>101</v>
      </c>
      <c r="N815">
        <v>470</v>
      </c>
      <c r="P815" t="s">
        <v>37</v>
      </c>
      <c r="Q815" t="s">
        <v>257</v>
      </c>
      <c r="R815" t="s">
        <v>55</v>
      </c>
    </row>
    <row r="816" spans="1:18" hidden="1" x14ac:dyDescent="0.3">
      <c r="A816" t="s">
        <v>3437</v>
      </c>
      <c r="B816" t="s">
        <v>3438</v>
      </c>
      <c r="C816" s="1" t="str">
        <f t="shared" si="88"/>
        <v>21:0843</v>
      </c>
      <c r="D816" s="1" t="str">
        <f t="shared" si="89"/>
        <v>21:0231</v>
      </c>
      <c r="E816" t="s">
        <v>3439</v>
      </c>
      <c r="F816" t="s">
        <v>3440</v>
      </c>
      <c r="H816">
        <v>58.824242300000002</v>
      </c>
      <c r="I816">
        <v>-111.0321416</v>
      </c>
      <c r="J816" s="1" t="str">
        <f t="shared" si="90"/>
        <v>Fluid (lake)</v>
      </c>
      <c r="K816" s="1" t="str">
        <f t="shared" si="91"/>
        <v>Untreated Water</v>
      </c>
      <c r="L816">
        <v>79</v>
      </c>
      <c r="M816" t="s">
        <v>107</v>
      </c>
      <c r="N816">
        <v>471</v>
      </c>
      <c r="P816" t="s">
        <v>182</v>
      </c>
      <c r="Q816" t="s">
        <v>310</v>
      </c>
      <c r="R816" t="s">
        <v>55</v>
      </c>
    </row>
    <row r="817" spans="1:18" hidden="1" x14ac:dyDescent="0.3">
      <c r="A817" t="s">
        <v>3441</v>
      </c>
      <c r="B817" t="s">
        <v>3442</v>
      </c>
      <c r="C817" s="1" t="str">
        <f t="shared" si="88"/>
        <v>21:0843</v>
      </c>
      <c r="D817" s="1" t="str">
        <f t="shared" si="89"/>
        <v>21:0231</v>
      </c>
      <c r="E817" t="s">
        <v>3443</v>
      </c>
      <c r="F817" t="s">
        <v>3444</v>
      </c>
      <c r="H817">
        <v>58.8266822</v>
      </c>
      <c r="I817">
        <v>-111.07952760000001</v>
      </c>
      <c r="J817" s="1" t="str">
        <f t="shared" si="90"/>
        <v>Fluid (lake)</v>
      </c>
      <c r="K817" s="1" t="str">
        <f t="shared" si="91"/>
        <v>Untreated Water</v>
      </c>
      <c r="L817">
        <v>79</v>
      </c>
      <c r="M817" t="s">
        <v>114</v>
      </c>
      <c r="N817">
        <v>472</v>
      </c>
      <c r="P817" t="s">
        <v>1846</v>
      </c>
      <c r="Q817" t="s">
        <v>257</v>
      </c>
      <c r="R817" t="s">
        <v>55</v>
      </c>
    </row>
    <row r="818" spans="1:18" hidden="1" x14ac:dyDescent="0.3">
      <c r="A818" t="s">
        <v>3445</v>
      </c>
      <c r="B818" t="s">
        <v>3446</v>
      </c>
      <c r="C818" s="1" t="str">
        <f t="shared" si="88"/>
        <v>21:0843</v>
      </c>
      <c r="D818" s="1" t="str">
        <f t="shared" si="89"/>
        <v>21:0231</v>
      </c>
      <c r="E818" t="s">
        <v>3447</v>
      </c>
      <c r="F818" t="s">
        <v>3448</v>
      </c>
      <c r="H818">
        <v>58.810104299999999</v>
      </c>
      <c r="I818">
        <v>-111.1230587</v>
      </c>
      <c r="J818" s="1" t="str">
        <f t="shared" si="90"/>
        <v>Fluid (lake)</v>
      </c>
      <c r="K818" s="1" t="str">
        <f t="shared" si="91"/>
        <v>Untreated Water</v>
      </c>
      <c r="L818">
        <v>79</v>
      </c>
      <c r="M818" t="s">
        <v>121</v>
      </c>
      <c r="N818">
        <v>473</v>
      </c>
      <c r="P818" t="s">
        <v>2140</v>
      </c>
      <c r="Q818" t="s">
        <v>310</v>
      </c>
      <c r="R818" t="s">
        <v>55</v>
      </c>
    </row>
    <row r="819" spans="1:18" hidden="1" x14ac:dyDescent="0.3">
      <c r="A819" t="s">
        <v>3449</v>
      </c>
      <c r="B819" t="s">
        <v>3450</v>
      </c>
      <c r="C819" s="1" t="str">
        <f t="shared" si="88"/>
        <v>21:0843</v>
      </c>
      <c r="D819" s="1" t="str">
        <f t="shared" si="89"/>
        <v>21:0231</v>
      </c>
      <c r="E819" t="s">
        <v>3451</v>
      </c>
      <c r="F819" t="s">
        <v>3452</v>
      </c>
      <c r="H819">
        <v>58.793639499999998</v>
      </c>
      <c r="I819">
        <v>-111.04489770000001</v>
      </c>
      <c r="J819" s="1" t="str">
        <f t="shared" si="90"/>
        <v>Fluid (lake)</v>
      </c>
      <c r="K819" s="1" t="str">
        <f t="shared" si="91"/>
        <v>Untreated Water</v>
      </c>
      <c r="L819">
        <v>79</v>
      </c>
      <c r="M819" t="s">
        <v>127</v>
      </c>
      <c r="N819">
        <v>474</v>
      </c>
      <c r="P819" t="s">
        <v>2145</v>
      </c>
      <c r="Q819" t="s">
        <v>257</v>
      </c>
      <c r="R819" t="s">
        <v>55</v>
      </c>
    </row>
    <row r="820" spans="1:18" hidden="1" x14ac:dyDescent="0.3">
      <c r="A820" t="s">
        <v>3453</v>
      </c>
      <c r="B820" t="s">
        <v>3454</v>
      </c>
      <c r="C820" s="1" t="str">
        <f t="shared" si="88"/>
        <v>21:0843</v>
      </c>
      <c r="D820" s="1" t="str">
        <f t="shared" si="89"/>
        <v>21:0231</v>
      </c>
      <c r="E820" t="s">
        <v>3455</v>
      </c>
      <c r="F820" t="s">
        <v>3456</v>
      </c>
      <c r="H820">
        <v>58.865447099999997</v>
      </c>
      <c r="I820">
        <v>-111.1015165</v>
      </c>
      <c r="J820" s="1" t="str">
        <f t="shared" si="90"/>
        <v>Fluid (lake)</v>
      </c>
      <c r="K820" s="1" t="str">
        <f t="shared" si="91"/>
        <v>Untreated Water</v>
      </c>
      <c r="L820">
        <v>79</v>
      </c>
      <c r="M820" t="s">
        <v>133</v>
      </c>
      <c r="N820">
        <v>475</v>
      </c>
      <c r="P820" t="s">
        <v>182</v>
      </c>
      <c r="Q820" t="s">
        <v>257</v>
      </c>
      <c r="R820" t="s">
        <v>55</v>
      </c>
    </row>
    <row r="821" spans="1:18" hidden="1" x14ac:dyDescent="0.3">
      <c r="A821" t="s">
        <v>3457</v>
      </c>
      <c r="B821" t="s">
        <v>3458</v>
      </c>
      <c r="C821" s="1" t="str">
        <f t="shared" si="88"/>
        <v>21:0843</v>
      </c>
      <c r="D821" s="1" t="str">
        <f t="shared" si="89"/>
        <v>21:0231</v>
      </c>
      <c r="E821" t="s">
        <v>3459</v>
      </c>
      <c r="F821" t="s">
        <v>3460</v>
      </c>
      <c r="H821">
        <v>58.851543100000001</v>
      </c>
      <c r="I821">
        <v>-111.0776449</v>
      </c>
      <c r="J821" s="1" t="str">
        <f t="shared" si="90"/>
        <v>Fluid (lake)</v>
      </c>
      <c r="K821" s="1" t="str">
        <f t="shared" si="91"/>
        <v>Untreated Water</v>
      </c>
      <c r="L821">
        <v>79</v>
      </c>
      <c r="M821" t="s">
        <v>139</v>
      </c>
      <c r="N821">
        <v>476</v>
      </c>
      <c r="P821" t="s">
        <v>128</v>
      </c>
      <c r="Q821" t="s">
        <v>482</v>
      </c>
      <c r="R821" t="s">
        <v>55</v>
      </c>
    </row>
    <row r="822" spans="1:18" hidden="1" x14ac:dyDescent="0.3">
      <c r="A822" t="s">
        <v>3461</v>
      </c>
      <c r="B822" t="s">
        <v>3462</v>
      </c>
      <c r="C822" s="1" t="str">
        <f t="shared" si="88"/>
        <v>21:0843</v>
      </c>
      <c r="D822" s="1" t="str">
        <f t="shared" si="89"/>
        <v>21:0231</v>
      </c>
      <c r="E822" t="s">
        <v>3463</v>
      </c>
      <c r="F822" t="s">
        <v>3464</v>
      </c>
      <c r="H822">
        <v>58.727429200000003</v>
      </c>
      <c r="I822">
        <v>-111.1790611</v>
      </c>
      <c r="J822" s="1" t="str">
        <f t="shared" si="90"/>
        <v>Fluid (lake)</v>
      </c>
      <c r="K822" s="1" t="str">
        <f t="shared" si="91"/>
        <v>Untreated Water</v>
      </c>
      <c r="L822">
        <v>79</v>
      </c>
      <c r="M822" t="s">
        <v>241</v>
      </c>
      <c r="N822">
        <v>477</v>
      </c>
      <c r="P822" t="s">
        <v>3465</v>
      </c>
      <c r="Q822" t="s">
        <v>62</v>
      </c>
      <c r="R822" t="s">
        <v>55</v>
      </c>
    </row>
    <row r="823" spans="1:18" hidden="1" x14ac:dyDescent="0.3">
      <c r="A823" t="s">
        <v>3466</v>
      </c>
      <c r="B823" t="s">
        <v>3467</v>
      </c>
      <c r="C823" s="1" t="str">
        <f t="shared" si="88"/>
        <v>21:0843</v>
      </c>
      <c r="D823" s="1" t="str">
        <f t="shared" si="89"/>
        <v>21:0231</v>
      </c>
      <c r="E823" t="s">
        <v>3468</v>
      </c>
      <c r="F823" t="s">
        <v>3469</v>
      </c>
      <c r="H823">
        <v>58.7031092</v>
      </c>
      <c r="I823">
        <v>-111.1650092</v>
      </c>
      <c r="J823" s="1" t="str">
        <f t="shared" si="90"/>
        <v>Fluid (lake)</v>
      </c>
      <c r="K823" s="1" t="str">
        <f t="shared" si="91"/>
        <v>Untreated Water</v>
      </c>
      <c r="L823">
        <v>80</v>
      </c>
      <c r="M823" t="s">
        <v>36</v>
      </c>
      <c r="N823">
        <v>478</v>
      </c>
      <c r="P823" t="s">
        <v>1851</v>
      </c>
      <c r="Q823" t="s">
        <v>96</v>
      </c>
      <c r="R823" t="s">
        <v>3470</v>
      </c>
    </row>
    <row r="824" spans="1:18" hidden="1" x14ac:dyDescent="0.3">
      <c r="A824" t="s">
        <v>3471</v>
      </c>
      <c r="B824" t="s">
        <v>3472</v>
      </c>
      <c r="C824" s="1" t="str">
        <f t="shared" si="88"/>
        <v>21:0843</v>
      </c>
      <c r="D824" s="1" t="str">
        <f t="shared" si="89"/>
        <v>21:0231</v>
      </c>
      <c r="E824" t="s">
        <v>3473</v>
      </c>
      <c r="F824" t="s">
        <v>3474</v>
      </c>
      <c r="H824">
        <v>58.656307499999997</v>
      </c>
      <c r="I824">
        <v>-111.0048201</v>
      </c>
      <c r="J824" s="1" t="str">
        <f t="shared" si="90"/>
        <v>Fluid (lake)</v>
      </c>
      <c r="K824" s="1" t="str">
        <f t="shared" si="91"/>
        <v>Untreated Water</v>
      </c>
      <c r="L824">
        <v>80</v>
      </c>
      <c r="M824" t="s">
        <v>22</v>
      </c>
      <c r="N824">
        <v>479</v>
      </c>
      <c r="P824" t="s">
        <v>1667</v>
      </c>
      <c r="Q824" t="s">
        <v>146</v>
      </c>
      <c r="R824" t="s">
        <v>305</v>
      </c>
    </row>
    <row r="825" spans="1:18" hidden="1" x14ac:dyDescent="0.3">
      <c r="A825" t="s">
        <v>3475</v>
      </c>
      <c r="B825" t="s">
        <v>3476</v>
      </c>
      <c r="C825" s="1" t="str">
        <f t="shared" si="88"/>
        <v>21:0843</v>
      </c>
      <c r="D825" s="1" t="str">
        <f t="shared" si="89"/>
        <v>21:0231</v>
      </c>
      <c r="E825" t="s">
        <v>3473</v>
      </c>
      <c r="F825" t="s">
        <v>3477</v>
      </c>
      <c r="H825">
        <v>58.656307499999997</v>
      </c>
      <c r="I825">
        <v>-111.0048201</v>
      </c>
      <c r="J825" s="1" t="str">
        <f t="shared" si="90"/>
        <v>Fluid (lake)</v>
      </c>
      <c r="K825" s="1" t="str">
        <f t="shared" si="91"/>
        <v>Untreated Water</v>
      </c>
      <c r="L825">
        <v>80</v>
      </c>
      <c r="M825" t="s">
        <v>29</v>
      </c>
      <c r="N825">
        <v>480</v>
      </c>
      <c r="P825" t="s">
        <v>2414</v>
      </c>
      <c r="Q825" t="s">
        <v>46</v>
      </c>
      <c r="R825" t="s">
        <v>449</v>
      </c>
    </row>
    <row r="826" spans="1:18" hidden="1" x14ac:dyDescent="0.3">
      <c r="A826" t="s">
        <v>3478</v>
      </c>
      <c r="B826" t="s">
        <v>3479</v>
      </c>
      <c r="C826" s="1" t="str">
        <f t="shared" si="88"/>
        <v>21:0843</v>
      </c>
      <c r="D826" s="1" t="str">
        <f t="shared" si="89"/>
        <v>21:0231</v>
      </c>
      <c r="E826" t="s">
        <v>3480</v>
      </c>
      <c r="F826" t="s">
        <v>3481</v>
      </c>
      <c r="H826">
        <v>58.617130600000003</v>
      </c>
      <c r="I826">
        <v>-111.0191727</v>
      </c>
      <c r="J826" s="1" t="str">
        <f t="shared" si="90"/>
        <v>Fluid (lake)</v>
      </c>
      <c r="K826" s="1" t="str">
        <f t="shared" si="91"/>
        <v>Untreated Water</v>
      </c>
      <c r="L826">
        <v>80</v>
      </c>
      <c r="M826" t="s">
        <v>44</v>
      </c>
      <c r="N826">
        <v>481</v>
      </c>
      <c r="P826" t="s">
        <v>173</v>
      </c>
      <c r="Q826" t="s">
        <v>38</v>
      </c>
      <c r="R826" t="s">
        <v>55</v>
      </c>
    </row>
    <row r="827" spans="1:18" hidden="1" x14ac:dyDescent="0.3">
      <c r="A827" t="s">
        <v>3482</v>
      </c>
      <c r="B827" t="s">
        <v>3483</v>
      </c>
      <c r="C827" s="1" t="str">
        <f t="shared" si="88"/>
        <v>21:0843</v>
      </c>
      <c r="D827" s="1" t="str">
        <f t="shared" si="89"/>
        <v>21:0231</v>
      </c>
      <c r="E827" t="s">
        <v>3484</v>
      </c>
      <c r="F827" t="s">
        <v>3485</v>
      </c>
      <c r="H827">
        <v>58.5966551</v>
      </c>
      <c r="I827">
        <v>-110.9956945</v>
      </c>
      <c r="J827" s="1" t="str">
        <f t="shared" si="90"/>
        <v>Fluid (lake)</v>
      </c>
      <c r="K827" s="1" t="str">
        <f t="shared" si="91"/>
        <v>Untreated Water</v>
      </c>
      <c r="L827">
        <v>80</v>
      </c>
      <c r="M827" t="s">
        <v>52</v>
      </c>
      <c r="N827">
        <v>482</v>
      </c>
      <c r="P827" t="s">
        <v>2397</v>
      </c>
      <c r="Q827" t="s">
        <v>46</v>
      </c>
      <c r="R827" t="s">
        <v>189</v>
      </c>
    </row>
    <row r="828" spans="1:18" hidden="1" x14ac:dyDescent="0.3">
      <c r="A828" t="s">
        <v>3486</v>
      </c>
      <c r="B828" t="s">
        <v>3487</v>
      </c>
      <c r="C828" s="1" t="str">
        <f t="shared" si="88"/>
        <v>21:0843</v>
      </c>
      <c r="D828" s="1" t="str">
        <f t="shared" si="89"/>
        <v>21:0231</v>
      </c>
      <c r="E828" t="s">
        <v>3488</v>
      </c>
      <c r="F828" t="s">
        <v>3489</v>
      </c>
      <c r="H828">
        <v>58.589486299999997</v>
      </c>
      <c r="I828">
        <v>-111.0211879</v>
      </c>
      <c r="J828" s="1" t="str">
        <f t="shared" si="90"/>
        <v>Fluid (lake)</v>
      </c>
      <c r="K828" s="1" t="str">
        <f t="shared" si="91"/>
        <v>Untreated Water</v>
      </c>
      <c r="L828">
        <v>80</v>
      </c>
      <c r="M828" t="s">
        <v>60</v>
      </c>
      <c r="N828">
        <v>483</v>
      </c>
      <c r="P828" t="s">
        <v>37</v>
      </c>
      <c r="Q828" t="s">
        <v>146</v>
      </c>
      <c r="R828" t="s">
        <v>55</v>
      </c>
    </row>
    <row r="829" spans="1:18" hidden="1" x14ac:dyDescent="0.3">
      <c r="A829" t="s">
        <v>3490</v>
      </c>
      <c r="B829" t="s">
        <v>3491</v>
      </c>
      <c r="C829" s="1" t="str">
        <f t="shared" si="88"/>
        <v>21:0843</v>
      </c>
      <c r="D829" s="1" t="str">
        <f t="shared" si="89"/>
        <v>21:0231</v>
      </c>
      <c r="E829" t="s">
        <v>3492</v>
      </c>
      <c r="F829" t="s">
        <v>3493</v>
      </c>
      <c r="H829">
        <v>58.605785699999998</v>
      </c>
      <c r="I829">
        <v>-111.0730665</v>
      </c>
      <c r="J829" s="1" t="str">
        <f t="shared" si="90"/>
        <v>Fluid (lake)</v>
      </c>
      <c r="K829" s="1" t="str">
        <f t="shared" si="91"/>
        <v>Untreated Water</v>
      </c>
      <c r="L829">
        <v>80</v>
      </c>
      <c r="M829" t="s">
        <v>67</v>
      </c>
      <c r="N829">
        <v>484</v>
      </c>
      <c r="P829" t="s">
        <v>598</v>
      </c>
      <c r="Q829" t="s">
        <v>248</v>
      </c>
      <c r="R829" t="s">
        <v>55</v>
      </c>
    </row>
    <row r="830" spans="1:18" hidden="1" x14ac:dyDescent="0.3">
      <c r="A830" t="s">
        <v>3494</v>
      </c>
      <c r="B830" t="s">
        <v>3495</v>
      </c>
      <c r="C830" s="1" t="str">
        <f t="shared" si="88"/>
        <v>21:0843</v>
      </c>
      <c r="D830" s="1" t="str">
        <f t="shared" si="89"/>
        <v>21:0231</v>
      </c>
      <c r="E830" t="s">
        <v>3496</v>
      </c>
      <c r="F830" t="s">
        <v>3497</v>
      </c>
      <c r="H830">
        <v>58.562283999999998</v>
      </c>
      <c r="I830">
        <v>-111.09566479999999</v>
      </c>
      <c r="J830" s="1" t="str">
        <f t="shared" si="90"/>
        <v>Fluid (lake)</v>
      </c>
      <c r="K830" s="1" t="str">
        <f t="shared" si="91"/>
        <v>Untreated Water</v>
      </c>
      <c r="L830">
        <v>80</v>
      </c>
      <c r="M830" t="s">
        <v>74</v>
      </c>
      <c r="N830">
        <v>485</v>
      </c>
      <c r="P830" t="s">
        <v>61</v>
      </c>
      <c r="Q830" t="s">
        <v>310</v>
      </c>
      <c r="R830" t="s">
        <v>2135</v>
      </c>
    </row>
    <row r="831" spans="1:18" hidden="1" x14ac:dyDescent="0.3">
      <c r="A831" t="s">
        <v>3498</v>
      </c>
      <c r="B831" t="s">
        <v>3499</v>
      </c>
      <c r="C831" s="1" t="str">
        <f t="shared" si="88"/>
        <v>21:0843</v>
      </c>
      <c r="D831" s="1" t="str">
        <f t="shared" si="89"/>
        <v>21:0231</v>
      </c>
      <c r="E831" t="s">
        <v>3500</v>
      </c>
      <c r="F831" t="s">
        <v>3501</v>
      </c>
      <c r="H831">
        <v>58.533849799999999</v>
      </c>
      <c r="I831">
        <v>-111.06670099999999</v>
      </c>
      <c r="J831" s="1" t="str">
        <f t="shared" si="90"/>
        <v>Fluid (lake)</v>
      </c>
      <c r="K831" s="1" t="str">
        <f t="shared" si="91"/>
        <v>Untreated Water</v>
      </c>
      <c r="L831">
        <v>80</v>
      </c>
      <c r="M831" t="s">
        <v>81</v>
      </c>
      <c r="N831">
        <v>486</v>
      </c>
      <c r="P831" t="s">
        <v>1837</v>
      </c>
      <c r="Q831" t="s">
        <v>62</v>
      </c>
      <c r="R831" t="s">
        <v>55</v>
      </c>
    </row>
    <row r="832" spans="1:18" hidden="1" x14ac:dyDescent="0.3">
      <c r="A832" t="s">
        <v>3502</v>
      </c>
      <c r="B832" t="s">
        <v>3503</v>
      </c>
      <c r="C832" s="1" t="str">
        <f t="shared" si="88"/>
        <v>21:0843</v>
      </c>
      <c r="D832" s="1" t="str">
        <f t="shared" si="89"/>
        <v>21:0231</v>
      </c>
      <c r="E832" t="s">
        <v>3504</v>
      </c>
      <c r="F832" t="s">
        <v>3505</v>
      </c>
      <c r="H832">
        <v>58.5520323</v>
      </c>
      <c r="I832">
        <v>-111.032352</v>
      </c>
      <c r="J832" s="1" t="str">
        <f t="shared" si="90"/>
        <v>Fluid (lake)</v>
      </c>
      <c r="K832" s="1" t="str">
        <f t="shared" si="91"/>
        <v>Untreated Water</v>
      </c>
      <c r="L832">
        <v>80</v>
      </c>
      <c r="M832" t="s">
        <v>95</v>
      </c>
      <c r="N832">
        <v>487</v>
      </c>
      <c r="P832" t="s">
        <v>558</v>
      </c>
      <c r="Q832" t="s">
        <v>38</v>
      </c>
      <c r="R832" t="s">
        <v>55</v>
      </c>
    </row>
    <row r="833" spans="1:18" hidden="1" x14ac:dyDescent="0.3">
      <c r="A833" t="s">
        <v>3506</v>
      </c>
      <c r="B833" t="s">
        <v>3507</v>
      </c>
      <c r="C833" s="1" t="str">
        <f t="shared" si="88"/>
        <v>21:0843</v>
      </c>
      <c r="D833" s="1" t="str">
        <f t="shared" si="89"/>
        <v>21:0231</v>
      </c>
      <c r="E833" t="s">
        <v>3508</v>
      </c>
      <c r="F833" t="s">
        <v>3509</v>
      </c>
      <c r="H833">
        <v>58.5043997</v>
      </c>
      <c r="I833">
        <v>-111.0478042</v>
      </c>
      <c r="J833" s="1" t="str">
        <f t="shared" si="90"/>
        <v>Fluid (lake)</v>
      </c>
      <c r="K833" s="1" t="str">
        <f t="shared" si="91"/>
        <v>Untreated Water</v>
      </c>
      <c r="L833">
        <v>80</v>
      </c>
      <c r="M833" t="s">
        <v>101</v>
      </c>
      <c r="N833">
        <v>488</v>
      </c>
      <c r="P833" t="s">
        <v>598</v>
      </c>
      <c r="Q833" t="s">
        <v>62</v>
      </c>
      <c r="R833" t="s">
        <v>55</v>
      </c>
    </row>
    <row r="834" spans="1:18" hidden="1" x14ac:dyDescent="0.3">
      <c r="A834" t="s">
        <v>3510</v>
      </c>
      <c r="B834" t="s">
        <v>3511</v>
      </c>
      <c r="C834" s="1" t="str">
        <f t="shared" si="88"/>
        <v>21:0843</v>
      </c>
      <c r="D834" s="1" t="str">
        <f t="shared" si="89"/>
        <v>21:0231</v>
      </c>
      <c r="E834" t="s">
        <v>3512</v>
      </c>
      <c r="F834" t="s">
        <v>3513</v>
      </c>
      <c r="H834">
        <v>58.4793503</v>
      </c>
      <c r="I834">
        <v>-111.0094967</v>
      </c>
      <c r="J834" s="1" t="str">
        <f t="shared" si="90"/>
        <v>Fluid (lake)</v>
      </c>
      <c r="K834" s="1" t="str">
        <f t="shared" si="91"/>
        <v>Untreated Water</v>
      </c>
      <c r="L834">
        <v>80</v>
      </c>
      <c r="M834" t="s">
        <v>107</v>
      </c>
      <c r="N834">
        <v>489</v>
      </c>
      <c r="P834" t="s">
        <v>1760</v>
      </c>
      <c r="Q834" t="s">
        <v>38</v>
      </c>
      <c r="R834" t="s">
        <v>55</v>
      </c>
    </row>
    <row r="835" spans="1:18" hidden="1" x14ac:dyDescent="0.3">
      <c r="A835" t="s">
        <v>3514</v>
      </c>
      <c r="B835" t="s">
        <v>3515</v>
      </c>
      <c r="C835" s="1" t="str">
        <f t="shared" si="88"/>
        <v>21:0843</v>
      </c>
      <c r="D835" s="1" t="str">
        <f t="shared" si="89"/>
        <v>21:0231</v>
      </c>
      <c r="E835" t="s">
        <v>3516</v>
      </c>
      <c r="F835" t="s">
        <v>3517</v>
      </c>
      <c r="H835">
        <v>58.447332000000003</v>
      </c>
      <c r="I835">
        <v>-111.0017442</v>
      </c>
      <c r="J835" s="1" t="str">
        <f t="shared" si="90"/>
        <v>Fluid (lake)</v>
      </c>
      <c r="K835" s="1" t="str">
        <f t="shared" si="91"/>
        <v>Untreated Water</v>
      </c>
      <c r="L835">
        <v>80</v>
      </c>
      <c r="M835" t="s">
        <v>114</v>
      </c>
      <c r="N835">
        <v>490</v>
      </c>
      <c r="P835" t="s">
        <v>1856</v>
      </c>
      <c r="Q835" t="s">
        <v>62</v>
      </c>
      <c r="R835" t="s">
        <v>285</v>
      </c>
    </row>
    <row r="836" spans="1:18" hidden="1" x14ac:dyDescent="0.3">
      <c r="A836" t="s">
        <v>3518</v>
      </c>
      <c r="B836" t="s">
        <v>3519</v>
      </c>
      <c r="C836" s="1" t="str">
        <f t="shared" si="88"/>
        <v>21:0843</v>
      </c>
      <c r="D836" s="1" t="str">
        <f t="shared" si="89"/>
        <v>21:0231</v>
      </c>
      <c r="E836" t="s">
        <v>3520</v>
      </c>
      <c r="F836" t="s">
        <v>3521</v>
      </c>
      <c r="H836">
        <v>58.392887199999997</v>
      </c>
      <c r="I836">
        <v>-111.06648629999999</v>
      </c>
      <c r="J836" s="1" t="str">
        <f t="shared" si="90"/>
        <v>Fluid (lake)</v>
      </c>
      <c r="K836" s="1" t="str">
        <f t="shared" si="91"/>
        <v>Untreated Water</v>
      </c>
      <c r="L836">
        <v>80</v>
      </c>
      <c r="M836" t="s">
        <v>121</v>
      </c>
      <c r="N836">
        <v>491</v>
      </c>
      <c r="P836" t="s">
        <v>1846</v>
      </c>
      <c r="Q836" t="s">
        <v>62</v>
      </c>
      <c r="R836" t="s">
        <v>2135</v>
      </c>
    </row>
    <row r="837" spans="1:18" hidden="1" x14ac:dyDescent="0.3">
      <c r="A837" t="s">
        <v>3522</v>
      </c>
      <c r="B837" t="s">
        <v>3523</v>
      </c>
      <c r="C837" s="1" t="str">
        <f t="shared" si="88"/>
        <v>21:0843</v>
      </c>
      <c r="D837" s="1" t="str">
        <f t="shared" si="89"/>
        <v>21:0231</v>
      </c>
      <c r="E837" t="s">
        <v>3524</v>
      </c>
      <c r="F837" t="s">
        <v>3525</v>
      </c>
      <c r="H837">
        <v>58.414079399999999</v>
      </c>
      <c r="I837">
        <v>-110.9716009</v>
      </c>
      <c r="J837" s="1" t="str">
        <f t="shared" si="90"/>
        <v>Fluid (lake)</v>
      </c>
      <c r="K837" s="1" t="str">
        <f t="shared" si="91"/>
        <v>Untreated Water</v>
      </c>
      <c r="L837">
        <v>80</v>
      </c>
      <c r="M837" t="s">
        <v>127</v>
      </c>
      <c r="N837">
        <v>492</v>
      </c>
      <c r="P837" t="s">
        <v>3526</v>
      </c>
      <c r="Q837" t="s">
        <v>38</v>
      </c>
      <c r="R837" t="s">
        <v>890</v>
      </c>
    </row>
    <row r="838" spans="1:18" hidden="1" x14ac:dyDescent="0.3">
      <c r="A838" t="s">
        <v>3527</v>
      </c>
      <c r="B838" t="s">
        <v>3528</v>
      </c>
      <c r="C838" s="1" t="str">
        <f t="shared" si="88"/>
        <v>21:0843</v>
      </c>
      <c r="D838" s="1" t="str">
        <f t="shared" si="89"/>
        <v>21:0231</v>
      </c>
      <c r="E838" t="s">
        <v>3529</v>
      </c>
      <c r="F838" t="s">
        <v>3530</v>
      </c>
      <c r="H838">
        <v>58.426314599999998</v>
      </c>
      <c r="I838">
        <v>-110.94998339999999</v>
      </c>
      <c r="J838" s="1" t="str">
        <f t="shared" si="90"/>
        <v>Fluid (lake)</v>
      </c>
      <c r="K838" s="1" t="str">
        <f t="shared" si="91"/>
        <v>Untreated Water</v>
      </c>
      <c r="L838">
        <v>80</v>
      </c>
      <c r="M838" t="s">
        <v>133</v>
      </c>
      <c r="N838">
        <v>493</v>
      </c>
      <c r="P838" t="s">
        <v>692</v>
      </c>
      <c r="Q838" t="s">
        <v>248</v>
      </c>
      <c r="R838" t="s">
        <v>55</v>
      </c>
    </row>
    <row r="839" spans="1:18" hidden="1" x14ac:dyDescent="0.3">
      <c r="A839" t="s">
        <v>3531</v>
      </c>
      <c r="B839" t="s">
        <v>3532</v>
      </c>
      <c r="C839" s="1" t="str">
        <f t="shared" si="88"/>
        <v>21:0843</v>
      </c>
      <c r="D839" s="1" t="str">
        <f t="shared" si="89"/>
        <v>21:0231</v>
      </c>
      <c r="E839" t="s">
        <v>3533</v>
      </c>
      <c r="F839" t="s">
        <v>3534</v>
      </c>
      <c r="H839">
        <v>58.4430902</v>
      </c>
      <c r="I839">
        <v>-110.9746785</v>
      </c>
      <c r="J839" s="1" t="str">
        <f t="shared" si="90"/>
        <v>Fluid (lake)</v>
      </c>
      <c r="K839" s="1" t="str">
        <f t="shared" si="91"/>
        <v>Untreated Water</v>
      </c>
      <c r="L839">
        <v>80</v>
      </c>
      <c r="M839" t="s">
        <v>139</v>
      </c>
      <c r="N839">
        <v>494</v>
      </c>
      <c r="P839" t="s">
        <v>1760</v>
      </c>
      <c r="Q839" t="s">
        <v>38</v>
      </c>
      <c r="R839" t="s">
        <v>55</v>
      </c>
    </row>
    <row r="840" spans="1:18" hidden="1" x14ac:dyDescent="0.3">
      <c r="A840" t="s">
        <v>3535</v>
      </c>
      <c r="B840" t="s">
        <v>3536</v>
      </c>
      <c r="C840" s="1" t="str">
        <f t="shared" si="88"/>
        <v>21:0843</v>
      </c>
      <c r="D840" s="1" t="str">
        <f t="shared" si="89"/>
        <v>21:0231</v>
      </c>
      <c r="E840" t="s">
        <v>3537</v>
      </c>
      <c r="F840" t="s">
        <v>3538</v>
      </c>
      <c r="H840">
        <v>58.471588400000002</v>
      </c>
      <c r="I840">
        <v>-110.9749326</v>
      </c>
      <c r="J840" s="1" t="str">
        <f t="shared" si="90"/>
        <v>Fluid (lake)</v>
      </c>
      <c r="K840" s="1" t="str">
        <f t="shared" si="91"/>
        <v>Untreated Water</v>
      </c>
      <c r="L840">
        <v>80</v>
      </c>
      <c r="M840" t="s">
        <v>241</v>
      </c>
      <c r="N840">
        <v>495</v>
      </c>
      <c r="P840" t="s">
        <v>1851</v>
      </c>
      <c r="Q840" t="s">
        <v>38</v>
      </c>
      <c r="R840" t="s">
        <v>55</v>
      </c>
    </row>
    <row r="841" spans="1:18" hidden="1" x14ac:dyDescent="0.3">
      <c r="A841" t="s">
        <v>3539</v>
      </c>
      <c r="B841" t="s">
        <v>3540</v>
      </c>
      <c r="C841" s="1" t="str">
        <f t="shared" si="88"/>
        <v>21:0843</v>
      </c>
      <c r="D841" s="1" t="str">
        <f t="shared" si="89"/>
        <v>21:0231</v>
      </c>
      <c r="E841" t="s">
        <v>3541</v>
      </c>
      <c r="F841" t="s">
        <v>3542</v>
      </c>
      <c r="H841">
        <v>58.498965400000003</v>
      </c>
      <c r="I841">
        <v>-110.9498811</v>
      </c>
      <c r="J841" s="1" t="str">
        <f t="shared" si="90"/>
        <v>Fluid (lake)</v>
      </c>
      <c r="K841" s="1" t="str">
        <f t="shared" si="91"/>
        <v>Untreated Water</v>
      </c>
      <c r="L841">
        <v>81</v>
      </c>
      <c r="M841" t="s">
        <v>36</v>
      </c>
      <c r="N841">
        <v>496</v>
      </c>
      <c r="P841" t="s">
        <v>2475</v>
      </c>
      <c r="Q841" t="s">
        <v>38</v>
      </c>
      <c r="R841" t="s">
        <v>55</v>
      </c>
    </row>
    <row r="842" spans="1:18" hidden="1" x14ac:dyDescent="0.3">
      <c r="A842" t="s">
        <v>3543</v>
      </c>
      <c r="B842" t="s">
        <v>3544</v>
      </c>
      <c r="C842" s="1" t="str">
        <f t="shared" si="88"/>
        <v>21:0843</v>
      </c>
      <c r="D842" s="1" t="str">
        <f t="shared" si="89"/>
        <v>21:0231</v>
      </c>
      <c r="E842" t="s">
        <v>3545</v>
      </c>
      <c r="F842" t="s">
        <v>3546</v>
      </c>
      <c r="H842">
        <v>58.480045500000003</v>
      </c>
      <c r="I842">
        <v>-110.8759487</v>
      </c>
      <c r="J842" s="1" t="str">
        <f t="shared" si="90"/>
        <v>Fluid (lake)</v>
      </c>
      <c r="K842" s="1" t="str">
        <f t="shared" si="91"/>
        <v>Untreated Water</v>
      </c>
      <c r="L842">
        <v>81</v>
      </c>
      <c r="M842" t="s">
        <v>22</v>
      </c>
      <c r="N842">
        <v>497</v>
      </c>
      <c r="P842" t="s">
        <v>1851</v>
      </c>
      <c r="Q842" t="s">
        <v>62</v>
      </c>
      <c r="R842" t="s">
        <v>460</v>
      </c>
    </row>
    <row r="843" spans="1:18" hidden="1" x14ac:dyDescent="0.3">
      <c r="A843" t="s">
        <v>3547</v>
      </c>
      <c r="B843" t="s">
        <v>3548</v>
      </c>
      <c r="C843" s="1" t="str">
        <f t="shared" si="88"/>
        <v>21:0843</v>
      </c>
      <c r="D843" s="1" t="str">
        <f t="shared" si="89"/>
        <v>21:0231</v>
      </c>
      <c r="E843" t="s">
        <v>3545</v>
      </c>
      <c r="F843" t="s">
        <v>3549</v>
      </c>
      <c r="H843">
        <v>58.480045500000003</v>
      </c>
      <c r="I843">
        <v>-110.8759487</v>
      </c>
      <c r="J843" s="1" t="str">
        <f t="shared" si="90"/>
        <v>Fluid (lake)</v>
      </c>
      <c r="K843" s="1" t="str">
        <f t="shared" si="91"/>
        <v>Untreated Water</v>
      </c>
      <c r="L843">
        <v>81</v>
      </c>
      <c r="M843" t="s">
        <v>29</v>
      </c>
      <c r="N843">
        <v>498</v>
      </c>
      <c r="P843" t="s">
        <v>2526</v>
      </c>
      <c r="Q843" t="s">
        <v>62</v>
      </c>
      <c r="R843" t="s">
        <v>460</v>
      </c>
    </row>
    <row r="844" spans="1:18" hidden="1" x14ac:dyDescent="0.3">
      <c r="A844" t="s">
        <v>3550</v>
      </c>
      <c r="B844" t="s">
        <v>3551</v>
      </c>
      <c r="C844" s="1" t="str">
        <f t="shared" si="88"/>
        <v>21:0843</v>
      </c>
      <c r="D844" s="1" t="str">
        <f t="shared" si="89"/>
        <v>21:0231</v>
      </c>
      <c r="E844" t="s">
        <v>3552</v>
      </c>
      <c r="F844" t="s">
        <v>3553</v>
      </c>
      <c r="H844">
        <v>58.498883800000002</v>
      </c>
      <c r="I844">
        <v>-110.8321662</v>
      </c>
      <c r="J844" s="1" t="str">
        <f t="shared" si="90"/>
        <v>Fluid (lake)</v>
      </c>
      <c r="K844" s="1" t="str">
        <f t="shared" si="91"/>
        <v>Untreated Water</v>
      </c>
      <c r="L844">
        <v>81</v>
      </c>
      <c r="M844" t="s">
        <v>44</v>
      </c>
      <c r="N844">
        <v>499</v>
      </c>
      <c r="P844" t="s">
        <v>23</v>
      </c>
      <c r="Q844" t="s">
        <v>62</v>
      </c>
      <c r="R844" t="s">
        <v>55</v>
      </c>
    </row>
    <row r="845" spans="1:18" hidden="1" x14ac:dyDescent="0.3">
      <c r="A845" t="s">
        <v>3554</v>
      </c>
      <c r="B845" t="s">
        <v>3555</v>
      </c>
      <c r="C845" s="1" t="str">
        <f t="shared" si="88"/>
        <v>21:0843</v>
      </c>
      <c r="D845" s="1" t="str">
        <f t="shared" si="89"/>
        <v>21:0231</v>
      </c>
      <c r="E845" t="s">
        <v>3556</v>
      </c>
      <c r="F845" t="s">
        <v>3557</v>
      </c>
      <c r="H845">
        <v>58.5083603</v>
      </c>
      <c r="I845">
        <v>-110.9032907</v>
      </c>
      <c r="J845" s="1" t="str">
        <f t="shared" si="90"/>
        <v>Fluid (lake)</v>
      </c>
      <c r="K845" s="1" t="str">
        <f t="shared" si="91"/>
        <v>Untreated Water</v>
      </c>
      <c r="L845">
        <v>81</v>
      </c>
      <c r="M845" t="s">
        <v>52</v>
      </c>
      <c r="N845">
        <v>500</v>
      </c>
      <c r="P845" t="s">
        <v>1667</v>
      </c>
      <c r="Q845" t="s">
        <v>46</v>
      </c>
      <c r="R845" t="s">
        <v>55</v>
      </c>
    </row>
    <row r="846" spans="1:18" hidden="1" x14ac:dyDescent="0.3">
      <c r="A846" t="s">
        <v>3558</v>
      </c>
      <c r="B846" t="s">
        <v>3559</v>
      </c>
      <c r="C846" s="1" t="str">
        <f t="shared" si="88"/>
        <v>21:0843</v>
      </c>
      <c r="D846" s="1" t="str">
        <f t="shared" si="89"/>
        <v>21:0231</v>
      </c>
      <c r="E846" t="s">
        <v>3560</v>
      </c>
      <c r="F846" t="s">
        <v>3561</v>
      </c>
      <c r="H846">
        <v>58.522255600000001</v>
      </c>
      <c r="I846">
        <v>-110.91794849999999</v>
      </c>
      <c r="J846" s="1" t="str">
        <f t="shared" si="90"/>
        <v>Fluid (lake)</v>
      </c>
      <c r="K846" s="1" t="str">
        <f t="shared" si="91"/>
        <v>Untreated Water</v>
      </c>
      <c r="L846">
        <v>81</v>
      </c>
      <c r="M846" t="s">
        <v>60</v>
      </c>
      <c r="N846">
        <v>501</v>
      </c>
      <c r="P846" t="s">
        <v>2414</v>
      </c>
      <c r="Q846" t="s">
        <v>38</v>
      </c>
      <c r="R846" t="s">
        <v>55</v>
      </c>
    </row>
    <row r="847" spans="1:18" hidden="1" x14ac:dyDescent="0.3">
      <c r="A847" t="s">
        <v>3562</v>
      </c>
      <c r="B847" t="s">
        <v>3563</v>
      </c>
      <c r="C847" s="1" t="str">
        <f t="shared" si="88"/>
        <v>21:0843</v>
      </c>
      <c r="D847" s="1" t="str">
        <f t="shared" si="89"/>
        <v>21:0231</v>
      </c>
      <c r="E847" t="s">
        <v>3564</v>
      </c>
      <c r="F847" t="s">
        <v>3565</v>
      </c>
      <c r="H847">
        <v>58.5392674</v>
      </c>
      <c r="I847">
        <v>-110.9577931</v>
      </c>
      <c r="J847" s="1" t="str">
        <f t="shared" si="90"/>
        <v>Fluid (lake)</v>
      </c>
      <c r="K847" s="1" t="str">
        <f t="shared" si="91"/>
        <v>Untreated Water</v>
      </c>
      <c r="L847">
        <v>81</v>
      </c>
      <c r="M847" t="s">
        <v>67</v>
      </c>
      <c r="N847">
        <v>502</v>
      </c>
      <c r="P847" t="s">
        <v>37</v>
      </c>
      <c r="Q847" t="s">
        <v>146</v>
      </c>
      <c r="R847" t="s">
        <v>55</v>
      </c>
    </row>
    <row r="848" spans="1:18" hidden="1" x14ac:dyDescent="0.3">
      <c r="A848" t="s">
        <v>3566</v>
      </c>
      <c r="B848" t="s">
        <v>3567</v>
      </c>
      <c r="C848" s="1" t="str">
        <f t="shared" si="88"/>
        <v>21:0843</v>
      </c>
      <c r="D848" s="1" t="str">
        <f t="shared" si="89"/>
        <v>21:0231</v>
      </c>
      <c r="E848" t="s">
        <v>3568</v>
      </c>
      <c r="F848" t="s">
        <v>3569</v>
      </c>
      <c r="H848">
        <v>58.557409499999999</v>
      </c>
      <c r="I848">
        <v>-110.9063342</v>
      </c>
      <c r="J848" s="1" t="str">
        <f t="shared" si="90"/>
        <v>Fluid (lake)</v>
      </c>
      <c r="K848" s="1" t="str">
        <f t="shared" si="91"/>
        <v>Untreated Water</v>
      </c>
      <c r="L848">
        <v>81</v>
      </c>
      <c r="M848" t="s">
        <v>74</v>
      </c>
      <c r="N848">
        <v>503</v>
      </c>
      <c r="P848" t="s">
        <v>61</v>
      </c>
      <c r="Q848" t="s">
        <v>38</v>
      </c>
      <c r="R848" t="s">
        <v>55</v>
      </c>
    </row>
    <row r="849" spans="1:18" hidden="1" x14ac:dyDescent="0.3">
      <c r="A849" t="s">
        <v>3570</v>
      </c>
      <c r="B849" t="s">
        <v>3571</v>
      </c>
      <c r="C849" s="1" t="str">
        <f t="shared" si="88"/>
        <v>21:0843</v>
      </c>
      <c r="D849" s="1" t="str">
        <f t="shared" si="89"/>
        <v>21:0231</v>
      </c>
      <c r="E849" t="s">
        <v>3572</v>
      </c>
      <c r="F849" t="s">
        <v>3573</v>
      </c>
      <c r="H849">
        <v>58.571008200000001</v>
      </c>
      <c r="I849">
        <v>-110.9611242</v>
      </c>
      <c r="J849" s="1" t="str">
        <f t="shared" si="90"/>
        <v>Fluid (lake)</v>
      </c>
      <c r="K849" s="1" t="str">
        <f t="shared" si="91"/>
        <v>Untreated Water</v>
      </c>
      <c r="L849">
        <v>81</v>
      </c>
      <c r="M849" t="s">
        <v>81</v>
      </c>
      <c r="N849">
        <v>504</v>
      </c>
      <c r="P849" t="s">
        <v>1600</v>
      </c>
      <c r="Q849" t="s">
        <v>62</v>
      </c>
      <c r="R849" t="s">
        <v>460</v>
      </c>
    </row>
    <row r="850" spans="1:18" hidden="1" x14ac:dyDescent="0.3">
      <c r="A850" t="s">
        <v>3574</v>
      </c>
      <c r="B850" t="s">
        <v>3575</v>
      </c>
      <c r="C850" s="1" t="str">
        <f t="shared" si="88"/>
        <v>21:0843</v>
      </c>
      <c r="D850" s="1" t="str">
        <f t="shared" si="89"/>
        <v>21:0231</v>
      </c>
      <c r="E850" t="s">
        <v>3576</v>
      </c>
      <c r="F850" t="s">
        <v>3577</v>
      </c>
      <c r="H850">
        <v>58.593444300000002</v>
      </c>
      <c r="I850">
        <v>-110.90912760000001</v>
      </c>
      <c r="J850" s="1" t="str">
        <f t="shared" si="90"/>
        <v>Fluid (lake)</v>
      </c>
      <c r="K850" s="1" t="str">
        <f t="shared" si="91"/>
        <v>Untreated Water</v>
      </c>
      <c r="L850">
        <v>81</v>
      </c>
      <c r="M850" t="s">
        <v>95</v>
      </c>
      <c r="N850">
        <v>505</v>
      </c>
      <c r="P850" t="s">
        <v>2397</v>
      </c>
      <c r="Q850" t="s">
        <v>46</v>
      </c>
      <c r="R850" t="s">
        <v>324</v>
      </c>
    </row>
    <row r="851" spans="1:18" hidden="1" x14ac:dyDescent="0.3">
      <c r="A851" t="s">
        <v>3578</v>
      </c>
      <c r="B851" t="s">
        <v>3579</v>
      </c>
      <c r="C851" s="1" t="str">
        <f t="shared" si="88"/>
        <v>21:0843</v>
      </c>
      <c r="D851" s="1" t="str">
        <f t="shared" si="89"/>
        <v>21:0231</v>
      </c>
      <c r="E851" t="s">
        <v>3580</v>
      </c>
      <c r="F851" t="s">
        <v>3581</v>
      </c>
      <c r="H851">
        <v>58.6309933</v>
      </c>
      <c r="I851">
        <v>-110.92103349999999</v>
      </c>
      <c r="J851" s="1" t="str">
        <f t="shared" si="90"/>
        <v>Fluid (lake)</v>
      </c>
      <c r="K851" s="1" t="str">
        <f t="shared" si="91"/>
        <v>Untreated Water</v>
      </c>
      <c r="L851">
        <v>81</v>
      </c>
      <c r="M851" t="s">
        <v>101</v>
      </c>
      <c r="N851">
        <v>506</v>
      </c>
      <c r="P851" t="s">
        <v>294</v>
      </c>
      <c r="Q851" t="s">
        <v>62</v>
      </c>
      <c r="R851" t="s">
        <v>522</v>
      </c>
    </row>
    <row r="852" spans="1:18" hidden="1" x14ac:dyDescent="0.3">
      <c r="A852" t="s">
        <v>3582</v>
      </c>
      <c r="B852" t="s">
        <v>3583</v>
      </c>
      <c r="C852" s="1" t="str">
        <f t="shared" si="88"/>
        <v>21:0843</v>
      </c>
      <c r="D852" s="1" t="str">
        <f t="shared" si="89"/>
        <v>21:0231</v>
      </c>
      <c r="E852" t="s">
        <v>3584</v>
      </c>
      <c r="F852" t="s">
        <v>3585</v>
      </c>
      <c r="H852">
        <v>58.728784400000002</v>
      </c>
      <c r="I852">
        <v>-111.10782930000001</v>
      </c>
      <c r="J852" s="1" t="str">
        <f t="shared" si="90"/>
        <v>Fluid (lake)</v>
      </c>
      <c r="K852" s="1" t="str">
        <f t="shared" si="91"/>
        <v>Untreated Water</v>
      </c>
      <c r="L852">
        <v>81</v>
      </c>
      <c r="M852" t="s">
        <v>107</v>
      </c>
      <c r="N852">
        <v>507</v>
      </c>
      <c r="P852" t="s">
        <v>61</v>
      </c>
      <c r="Q852" t="s">
        <v>248</v>
      </c>
      <c r="R852" t="s">
        <v>55</v>
      </c>
    </row>
    <row r="853" spans="1:18" hidden="1" x14ac:dyDescent="0.3">
      <c r="A853" t="s">
        <v>3586</v>
      </c>
      <c r="B853" t="s">
        <v>3587</v>
      </c>
      <c r="C853" s="1" t="str">
        <f t="shared" si="88"/>
        <v>21:0843</v>
      </c>
      <c r="D853" s="1" t="str">
        <f t="shared" si="89"/>
        <v>21:0231</v>
      </c>
      <c r="E853" t="s">
        <v>3588</v>
      </c>
      <c r="F853" t="s">
        <v>3589</v>
      </c>
      <c r="H853">
        <v>58.752341299999998</v>
      </c>
      <c r="I853">
        <v>-111.1277764</v>
      </c>
      <c r="J853" s="1" t="str">
        <f t="shared" si="90"/>
        <v>Fluid (lake)</v>
      </c>
      <c r="K853" s="1" t="str">
        <f t="shared" si="91"/>
        <v>Untreated Water</v>
      </c>
      <c r="L853">
        <v>81</v>
      </c>
      <c r="M853" t="s">
        <v>114</v>
      </c>
      <c r="N853">
        <v>508</v>
      </c>
      <c r="P853" t="s">
        <v>2145</v>
      </c>
      <c r="Q853" t="s">
        <v>236</v>
      </c>
      <c r="R853" t="s">
        <v>55</v>
      </c>
    </row>
    <row r="854" spans="1:18" hidden="1" x14ac:dyDescent="0.3">
      <c r="A854" t="s">
        <v>3590</v>
      </c>
      <c r="B854" t="s">
        <v>3591</v>
      </c>
      <c r="C854" s="1" t="str">
        <f t="shared" si="88"/>
        <v>21:0843</v>
      </c>
      <c r="D854" s="1" t="str">
        <f t="shared" si="89"/>
        <v>21:0231</v>
      </c>
      <c r="E854" t="s">
        <v>3592</v>
      </c>
      <c r="F854" t="s">
        <v>3593</v>
      </c>
      <c r="H854">
        <v>58.739112900000002</v>
      </c>
      <c r="I854">
        <v>-111.1357951</v>
      </c>
      <c r="J854" s="1" t="str">
        <f t="shared" si="90"/>
        <v>Fluid (lake)</v>
      </c>
      <c r="K854" s="1" t="str">
        <f t="shared" si="91"/>
        <v>Untreated Water</v>
      </c>
      <c r="L854">
        <v>81</v>
      </c>
      <c r="M854" t="s">
        <v>121</v>
      </c>
      <c r="N854">
        <v>509</v>
      </c>
      <c r="P854" t="s">
        <v>1856</v>
      </c>
      <c r="Q854" t="s">
        <v>310</v>
      </c>
      <c r="R854" t="s">
        <v>55</v>
      </c>
    </row>
    <row r="855" spans="1:18" hidden="1" x14ac:dyDescent="0.3">
      <c r="A855" t="s">
        <v>3594</v>
      </c>
      <c r="B855" t="s">
        <v>3595</v>
      </c>
      <c r="C855" s="1" t="str">
        <f t="shared" si="88"/>
        <v>21:0843</v>
      </c>
      <c r="D855" s="1" t="str">
        <f t="shared" si="89"/>
        <v>21:0231</v>
      </c>
      <c r="E855" t="s">
        <v>3596</v>
      </c>
      <c r="F855" t="s">
        <v>3597</v>
      </c>
      <c r="H855">
        <v>58.0154608</v>
      </c>
      <c r="I855">
        <v>-110.58940029999999</v>
      </c>
      <c r="J855" s="1" t="str">
        <f t="shared" si="90"/>
        <v>Fluid (lake)</v>
      </c>
      <c r="K855" s="1" t="str">
        <f t="shared" si="91"/>
        <v>Untreated Water</v>
      </c>
      <c r="L855">
        <v>81</v>
      </c>
      <c r="M855" t="s">
        <v>127</v>
      </c>
      <c r="N855">
        <v>510</v>
      </c>
      <c r="P855" t="s">
        <v>262</v>
      </c>
      <c r="Q855" t="s">
        <v>310</v>
      </c>
      <c r="R855" t="s">
        <v>55</v>
      </c>
    </row>
    <row r="856" spans="1:18" hidden="1" x14ac:dyDescent="0.3">
      <c r="A856" t="s">
        <v>3598</v>
      </c>
      <c r="B856" t="s">
        <v>3599</v>
      </c>
      <c r="C856" s="1" t="str">
        <f t="shared" si="88"/>
        <v>21:0843</v>
      </c>
      <c r="D856" s="1" t="str">
        <f t="shared" si="89"/>
        <v>21:0231</v>
      </c>
      <c r="E856" t="s">
        <v>3600</v>
      </c>
      <c r="F856" t="s">
        <v>3601</v>
      </c>
      <c r="H856">
        <v>58.072491800000002</v>
      </c>
      <c r="I856">
        <v>-110.4519741</v>
      </c>
      <c r="J856" s="1" t="str">
        <f t="shared" si="90"/>
        <v>Fluid (lake)</v>
      </c>
      <c r="K856" s="1" t="str">
        <f t="shared" si="91"/>
        <v>Untreated Water</v>
      </c>
      <c r="L856">
        <v>81</v>
      </c>
      <c r="M856" t="s">
        <v>133</v>
      </c>
      <c r="N856">
        <v>511</v>
      </c>
      <c r="P856" t="s">
        <v>256</v>
      </c>
      <c r="Q856" t="s">
        <v>482</v>
      </c>
      <c r="R856" t="s">
        <v>55</v>
      </c>
    </row>
    <row r="857" spans="1:18" hidden="1" x14ac:dyDescent="0.3">
      <c r="A857" t="s">
        <v>3602</v>
      </c>
      <c r="B857" t="s">
        <v>3603</v>
      </c>
      <c r="C857" s="1" t="str">
        <f t="shared" si="88"/>
        <v>21:0843</v>
      </c>
      <c r="D857" s="1" t="str">
        <f t="shared" si="89"/>
        <v>21:0231</v>
      </c>
      <c r="E857" t="s">
        <v>3604</v>
      </c>
      <c r="F857" t="s">
        <v>3605</v>
      </c>
      <c r="H857">
        <v>58.092051900000001</v>
      </c>
      <c r="I857">
        <v>-110.4149524</v>
      </c>
      <c r="J857" s="1" t="str">
        <f t="shared" si="90"/>
        <v>Fluid (lake)</v>
      </c>
      <c r="K857" s="1" t="str">
        <f t="shared" si="91"/>
        <v>Untreated Water</v>
      </c>
      <c r="L857">
        <v>81</v>
      </c>
      <c r="M857" t="s">
        <v>139</v>
      </c>
      <c r="N857">
        <v>512</v>
      </c>
      <c r="P857" t="s">
        <v>247</v>
      </c>
      <c r="Q857" t="s">
        <v>310</v>
      </c>
      <c r="R857" t="s">
        <v>55</v>
      </c>
    </row>
    <row r="858" spans="1:18" hidden="1" x14ac:dyDescent="0.3">
      <c r="A858" t="s">
        <v>3606</v>
      </c>
      <c r="B858" t="s">
        <v>3607</v>
      </c>
      <c r="C858" s="1" t="str">
        <f t="shared" ref="C858:C921" si="92">HYPERLINK("http://geochem.nrcan.gc.ca/cdogs/content/bdl/bdl210843_e.htm", "21:0843")</f>
        <v>21:0843</v>
      </c>
      <c r="D858" s="1" t="str">
        <f t="shared" ref="D858:D921" si="93">HYPERLINK("http://geochem.nrcan.gc.ca/cdogs/content/svy/svy210231_e.htm", "21:0231")</f>
        <v>21:0231</v>
      </c>
      <c r="E858" t="s">
        <v>3608</v>
      </c>
      <c r="F858" t="s">
        <v>3609</v>
      </c>
      <c r="H858">
        <v>58.114953999999997</v>
      </c>
      <c r="I858">
        <v>-110.33039290000001</v>
      </c>
      <c r="J858" s="1" t="str">
        <f t="shared" ref="J858:J921" si="94">HYPERLINK("http://geochem.nrcan.gc.ca/cdogs/content/kwd/kwd020016_e.htm", "Fluid (lake)")</f>
        <v>Fluid (lake)</v>
      </c>
      <c r="K858" s="1" t="str">
        <f t="shared" ref="K858:K921" si="95">HYPERLINK("http://geochem.nrcan.gc.ca/cdogs/content/kwd/kwd080007_e.htm", "Untreated Water")</f>
        <v>Untreated Water</v>
      </c>
      <c r="L858">
        <v>81</v>
      </c>
      <c r="M858" t="s">
        <v>241</v>
      </c>
      <c r="N858">
        <v>513</v>
      </c>
      <c r="P858" t="s">
        <v>356</v>
      </c>
      <c r="Q858" t="s">
        <v>310</v>
      </c>
      <c r="R858" t="s">
        <v>55</v>
      </c>
    </row>
    <row r="859" spans="1:18" hidden="1" x14ac:dyDescent="0.3">
      <c r="A859" t="s">
        <v>3610</v>
      </c>
      <c r="B859" t="s">
        <v>3611</v>
      </c>
      <c r="C859" s="1" t="str">
        <f t="shared" si="92"/>
        <v>21:0843</v>
      </c>
      <c r="D859" s="1" t="str">
        <f t="shared" si="93"/>
        <v>21:0231</v>
      </c>
      <c r="E859" t="s">
        <v>3612</v>
      </c>
      <c r="F859" t="s">
        <v>3613</v>
      </c>
      <c r="H859">
        <v>58.074008800000001</v>
      </c>
      <c r="I859">
        <v>-110.3382606</v>
      </c>
      <c r="J859" s="1" t="str">
        <f t="shared" si="94"/>
        <v>Fluid (lake)</v>
      </c>
      <c r="K859" s="1" t="str">
        <f t="shared" si="95"/>
        <v>Untreated Water</v>
      </c>
      <c r="L859">
        <v>82</v>
      </c>
      <c r="M859" t="s">
        <v>36</v>
      </c>
      <c r="N859">
        <v>514</v>
      </c>
      <c r="P859" t="s">
        <v>319</v>
      </c>
      <c r="Q859" t="s">
        <v>236</v>
      </c>
      <c r="R859" t="s">
        <v>55</v>
      </c>
    </row>
    <row r="860" spans="1:18" hidden="1" x14ac:dyDescent="0.3">
      <c r="A860" t="s">
        <v>3614</v>
      </c>
      <c r="B860" t="s">
        <v>3615</v>
      </c>
      <c r="C860" s="1" t="str">
        <f t="shared" si="92"/>
        <v>21:0843</v>
      </c>
      <c r="D860" s="1" t="str">
        <f t="shared" si="93"/>
        <v>21:0231</v>
      </c>
      <c r="E860" t="s">
        <v>3616</v>
      </c>
      <c r="F860" t="s">
        <v>3617</v>
      </c>
      <c r="H860">
        <v>58.049789400000002</v>
      </c>
      <c r="I860">
        <v>-110.3039079</v>
      </c>
      <c r="J860" s="1" t="str">
        <f t="shared" si="94"/>
        <v>Fluid (lake)</v>
      </c>
      <c r="K860" s="1" t="str">
        <f t="shared" si="95"/>
        <v>Untreated Water</v>
      </c>
      <c r="L860">
        <v>82</v>
      </c>
      <c r="M860" t="s">
        <v>44</v>
      </c>
      <c r="N860">
        <v>515</v>
      </c>
      <c r="P860" t="s">
        <v>247</v>
      </c>
      <c r="Q860" t="s">
        <v>517</v>
      </c>
      <c r="R860" t="s">
        <v>55</v>
      </c>
    </row>
    <row r="861" spans="1:18" hidden="1" x14ac:dyDescent="0.3">
      <c r="A861" t="s">
        <v>3618</v>
      </c>
      <c r="B861" t="s">
        <v>3619</v>
      </c>
      <c r="C861" s="1" t="str">
        <f t="shared" si="92"/>
        <v>21:0843</v>
      </c>
      <c r="D861" s="1" t="str">
        <f t="shared" si="93"/>
        <v>21:0231</v>
      </c>
      <c r="E861" t="s">
        <v>3620</v>
      </c>
      <c r="F861" t="s">
        <v>3621</v>
      </c>
      <c r="H861">
        <v>58.0384113</v>
      </c>
      <c r="I861">
        <v>-110.2705936</v>
      </c>
      <c r="J861" s="1" t="str">
        <f t="shared" si="94"/>
        <v>Fluid (lake)</v>
      </c>
      <c r="K861" s="1" t="str">
        <f t="shared" si="95"/>
        <v>Untreated Water</v>
      </c>
      <c r="L861">
        <v>82</v>
      </c>
      <c r="M861" t="s">
        <v>22</v>
      </c>
      <c r="N861">
        <v>516</v>
      </c>
      <c r="P861" t="s">
        <v>267</v>
      </c>
      <c r="Q861" t="s">
        <v>1319</v>
      </c>
      <c r="R861" t="s">
        <v>55</v>
      </c>
    </row>
    <row r="862" spans="1:18" hidden="1" x14ac:dyDescent="0.3">
      <c r="A862" t="s">
        <v>3622</v>
      </c>
      <c r="B862" t="s">
        <v>3623</v>
      </c>
      <c r="C862" s="1" t="str">
        <f t="shared" si="92"/>
        <v>21:0843</v>
      </c>
      <c r="D862" s="1" t="str">
        <f t="shared" si="93"/>
        <v>21:0231</v>
      </c>
      <c r="E862" t="s">
        <v>3620</v>
      </c>
      <c r="F862" t="s">
        <v>3624</v>
      </c>
      <c r="H862">
        <v>58.0384113</v>
      </c>
      <c r="I862">
        <v>-110.2705936</v>
      </c>
      <c r="J862" s="1" t="str">
        <f t="shared" si="94"/>
        <v>Fluid (lake)</v>
      </c>
      <c r="K862" s="1" t="str">
        <f t="shared" si="95"/>
        <v>Untreated Water</v>
      </c>
      <c r="L862">
        <v>82</v>
      </c>
      <c r="M862" t="s">
        <v>29</v>
      </c>
      <c r="N862">
        <v>517</v>
      </c>
      <c r="P862" t="s">
        <v>1610</v>
      </c>
      <c r="Q862" t="s">
        <v>1319</v>
      </c>
      <c r="R862" t="s">
        <v>55</v>
      </c>
    </row>
    <row r="863" spans="1:18" hidden="1" x14ac:dyDescent="0.3">
      <c r="A863" t="s">
        <v>3625</v>
      </c>
      <c r="B863" t="s">
        <v>3626</v>
      </c>
      <c r="C863" s="1" t="str">
        <f t="shared" si="92"/>
        <v>21:0843</v>
      </c>
      <c r="D863" s="1" t="str">
        <f t="shared" si="93"/>
        <v>21:0231</v>
      </c>
      <c r="E863" t="s">
        <v>3627</v>
      </c>
      <c r="F863" t="s">
        <v>3628</v>
      </c>
      <c r="H863">
        <v>58.037975199999998</v>
      </c>
      <c r="I863">
        <v>-110.22849789999999</v>
      </c>
      <c r="J863" s="1" t="str">
        <f t="shared" si="94"/>
        <v>Fluid (lake)</v>
      </c>
      <c r="K863" s="1" t="str">
        <f t="shared" si="95"/>
        <v>Untreated Water</v>
      </c>
      <c r="L863">
        <v>82</v>
      </c>
      <c r="M863" t="s">
        <v>52</v>
      </c>
      <c r="N863">
        <v>518</v>
      </c>
      <c r="P863" t="s">
        <v>465</v>
      </c>
      <c r="Q863" t="s">
        <v>548</v>
      </c>
      <c r="R863" t="s">
        <v>55</v>
      </c>
    </row>
    <row r="864" spans="1:18" hidden="1" x14ac:dyDescent="0.3">
      <c r="A864" t="s">
        <v>3629</v>
      </c>
      <c r="B864" t="s">
        <v>3630</v>
      </c>
      <c r="C864" s="1" t="str">
        <f t="shared" si="92"/>
        <v>21:0843</v>
      </c>
      <c r="D864" s="1" t="str">
        <f t="shared" si="93"/>
        <v>21:0231</v>
      </c>
      <c r="E864" t="s">
        <v>3631</v>
      </c>
      <c r="F864" t="s">
        <v>3632</v>
      </c>
      <c r="H864">
        <v>58.013403599999997</v>
      </c>
      <c r="I864">
        <v>-110.3042401</v>
      </c>
      <c r="J864" s="1" t="str">
        <f t="shared" si="94"/>
        <v>Fluid (lake)</v>
      </c>
      <c r="K864" s="1" t="str">
        <f t="shared" si="95"/>
        <v>Untreated Water</v>
      </c>
      <c r="L864">
        <v>82</v>
      </c>
      <c r="M864" t="s">
        <v>60</v>
      </c>
      <c r="N864">
        <v>519</v>
      </c>
      <c r="P864" t="s">
        <v>272</v>
      </c>
      <c r="Q864" t="s">
        <v>1292</v>
      </c>
      <c r="R864" t="s">
        <v>55</v>
      </c>
    </row>
    <row r="865" spans="1:18" hidden="1" x14ac:dyDescent="0.3">
      <c r="A865" t="s">
        <v>3633</v>
      </c>
      <c r="B865" t="s">
        <v>3634</v>
      </c>
      <c r="C865" s="1" t="str">
        <f t="shared" si="92"/>
        <v>21:0843</v>
      </c>
      <c r="D865" s="1" t="str">
        <f t="shared" si="93"/>
        <v>21:0231</v>
      </c>
      <c r="E865" t="s">
        <v>3635</v>
      </c>
      <c r="F865" t="s">
        <v>3636</v>
      </c>
      <c r="H865">
        <v>58.012128400000002</v>
      </c>
      <c r="I865">
        <v>-110.3977545</v>
      </c>
      <c r="J865" s="1" t="str">
        <f t="shared" si="94"/>
        <v>Fluid (lake)</v>
      </c>
      <c r="K865" s="1" t="str">
        <f t="shared" si="95"/>
        <v>Untreated Water</v>
      </c>
      <c r="L865">
        <v>82</v>
      </c>
      <c r="M865" t="s">
        <v>67</v>
      </c>
      <c r="N865">
        <v>520</v>
      </c>
      <c r="P865" t="s">
        <v>256</v>
      </c>
      <c r="Q865" t="s">
        <v>54</v>
      </c>
      <c r="R865" t="s">
        <v>55</v>
      </c>
    </row>
    <row r="866" spans="1:18" hidden="1" x14ac:dyDescent="0.3">
      <c r="A866" t="s">
        <v>3637</v>
      </c>
      <c r="B866" t="s">
        <v>3638</v>
      </c>
      <c r="C866" s="1" t="str">
        <f t="shared" si="92"/>
        <v>21:0843</v>
      </c>
      <c r="D866" s="1" t="str">
        <f t="shared" si="93"/>
        <v>21:0231</v>
      </c>
      <c r="E866" t="s">
        <v>3639</v>
      </c>
      <c r="F866" t="s">
        <v>3640</v>
      </c>
      <c r="H866">
        <v>58.031663199999997</v>
      </c>
      <c r="I866">
        <v>-110.3992899</v>
      </c>
      <c r="J866" s="1" t="str">
        <f t="shared" si="94"/>
        <v>Fluid (lake)</v>
      </c>
      <c r="K866" s="1" t="str">
        <f t="shared" si="95"/>
        <v>Untreated Water</v>
      </c>
      <c r="L866">
        <v>82</v>
      </c>
      <c r="M866" t="s">
        <v>74</v>
      </c>
      <c r="N866">
        <v>521</v>
      </c>
      <c r="P866" t="s">
        <v>356</v>
      </c>
      <c r="Q866" t="s">
        <v>579</v>
      </c>
      <c r="R866" t="s">
        <v>55</v>
      </c>
    </row>
    <row r="867" spans="1:18" hidden="1" x14ac:dyDescent="0.3">
      <c r="A867" t="s">
        <v>3641</v>
      </c>
      <c r="B867" t="s">
        <v>3642</v>
      </c>
      <c r="C867" s="1" t="str">
        <f t="shared" si="92"/>
        <v>21:0843</v>
      </c>
      <c r="D867" s="1" t="str">
        <f t="shared" si="93"/>
        <v>21:0231</v>
      </c>
      <c r="E867" t="s">
        <v>3643</v>
      </c>
      <c r="F867" t="s">
        <v>3644</v>
      </c>
      <c r="H867">
        <v>58.065271299999999</v>
      </c>
      <c r="I867">
        <v>-110.3742867</v>
      </c>
      <c r="J867" s="1" t="str">
        <f t="shared" si="94"/>
        <v>Fluid (lake)</v>
      </c>
      <c r="K867" s="1" t="str">
        <f t="shared" si="95"/>
        <v>Untreated Water</v>
      </c>
      <c r="L867">
        <v>82</v>
      </c>
      <c r="M867" t="s">
        <v>81</v>
      </c>
      <c r="N867">
        <v>522</v>
      </c>
      <c r="P867" t="s">
        <v>256</v>
      </c>
      <c r="Q867" t="s">
        <v>482</v>
      </c>
      <c r="R867" t="s">
        <v>55</v>
      </c>
    </row>
    <row r="868" spans="1:18" hidden="1" x14ac:dyDescent="0.3">
      <c r="A868" t="s">
        <v>3645</v>
      </c>
      <c r="B868" t="s">
        <v>3646</v>
      </c>
      <c r="C868" s="1" t="str">
        <f t="shared" si="92"/>
        <v>21:0843</v>
      </c>
      <c r="D868" s="1" t="str">
        <f t="shared" si="93"/>
        <v>21:0231</v>
      </c>
      <c r="E868" t="s">
        <v>3647</v>
      </c>
      <c r="F868" t="s">
        <v>3648</v>
      </c>
      <c r="H868">
        <v>58.068986500000001</v>
      </c>
      <c r="I868">
        <v>-110.5085594</v>
      </c>
      <c r="J868" s="1" t="str">
        <f t="shared" si="94"/>
        <v>Fluid (lake)</v>
      </c>
      <c r="K868" s="1" t="str">
        <f t="shared" si="95"/>
        <v>Untreated Water</v>
      </c>
      <c r="L868">
        <v>82</v>
      </c>
      <c r="M868" t="s">
        <v>95</v>
      </c>
      <c r="N868">
        <v>523</v>
      </c>
      <c r="P868" t="s">
        <v>414</v>
      </c>
      <c r="Q868" t="s">
        <v>1292</v>
      </c>
      <c r="R868" t="s">
        <v>55</v>
      </c>
    </row>
    <row r="869" spans="1:18" hidden="1" x14ac:dyDescent="0.3">
      <c r="A869" t="s">
        <v>3649</v>
      </c>
      <c r="B869" t="s">
        <v>3650</v>
      </c>
      <c r="C869" s="1" t="str">
        <f t="shared" si="92"/>
        <v>21:0843</v>
      </c>
      <c r="D869" s="1" t="str">
        <f t="shared" si="93"/>
        <v>21:0231</v>
      </c>
      <c r="E869" t="s">
        <v>3651</v>
      </c>
      <c r="F869" t="s">
        <v>3652</v>
      </c>
      <c r="H869">
        <v>58.0789276</v>
      </c>
      <c r="I869">
        <v>-110.5416563</v>
      </c>
      <c r="J869" s="1" t="str">
        <f t="shared" si="94"/>
        <v>Fluid (lake)</v>
      </c>
      <c r="K869" s="1" t="str">
        <f t="shared" si="95"/>
        <v>Untreated Water</v>
      </c>
      <c r="L869">
        <v>82</v>
      </c>
      <c r="M869" t="s">
        <v>101</v>
      </c>
      <c r="N869">
        <v>524</v>
      </c>
      <c r="P869" t="s">
        <v>235</v>
      </c>
      <c r="Q869" t="s">
        <v>236</v>
      </c>
      <c r="R869" t="s">
        <v>55</v>
      </c>
    </row>
    <row r="870" spans="1:18" hidden="1" x14ac:dyDescent="0.3">
      <c r="A870" t="s">
        <v>3653</v>
      </c>
      <c r="B870" t="s">
        <v>3654</v>
      </c>
      <c r="C870" s="1" t="str">
        <f t="shared" si="92"/>
        <v>21:0843</v>
      </c>
      <c r="D870" s="1" t="str">
        <f t="shared" si="93"/>
        <v>21:0231</v>
      </c>
      <c r="E870" t="s">
        <v>3655</v>
      </c>
      <c r="F870" t="s">
        <v>3656</v>
      </c>
      <c r="H870">
        <v>58.058533199999999</v>
      </c>
      <c r="I870">
        <v>-110.568471</v>
      </c>
      <c r="J870" s="1" t="str">
        <f t="shared" si="94"/>
        <v>Fluid (lake)</v>
      </c>
      <c r="K870" s="1" t="str">
        <f t="shared" si="95"/>
        <v>Untreated Water</v>
      </c>
      <c r="L870">
        <v>82</v>
      </c>
      <c r="M870" t="s">
        <v>107</v>
      </c>
      <c r="N870">
        <v>525</v>
      </c>
      <c r="P870" t="s">
        <v>188</v>
      </c>
      <c r="Q870" t="s">
        <v>146</v>
      </c>
      <c r="R870" t="s">
        <v>55</v>
      </c>
    </row>
    <row r="871" spans="1:18" hidden="1" x14ac:dyDescent="0.3">
      <c r="A871" t="s">
        <v>3657</v>
      </c>
      <c r="B871" t="s">
        <v>3658</v>
      </c>
      <c r="C871" s="1" t="str">
        <f t="shared" si="92"/>
        <v>21:0843</v>
      </c>
      <c r="D871" s="1" t="str">
        <f t="shared" si="93"/>
        <v>21:0231</v>
      </c>
      <c r="E871" t="s">
        <v>3659</v>
      </c>
      <c r="F871" t="s">
        <v>3660</v>
      </c>
      <c r="H871">
        <v>58.0414581</v>
      </c>
      <c r="I871">
        <v>-110.5353762</v>
      </c>
      <c r="J871" s="1" t="str">
        <f t="shared" si="94"/>
        <v>Fluid (lake)</v>
      </c>
      <c r="K871" s="1" t="str">
        <f t="shared" si="95"/>
        <v>Untreated Water</v>
      </c>
      <c r="L871">
        <v>82</v>
      </c>
      <c r="M871" t="s">
        <v>114</v>
      </c>
      <c r="N871">
        <v>526</v>
      </c>
      <c r="P871" t="s">
        <v>134</v>
      </c>
      <c r="Q871" t="s">
        <v>146</v>
      </c>
      <c r="R871" t="s">
        <v>55</v>
      </c>
    </row>
    <row r="872" spans="1:18" hidden="1" x14ac:dyDescent="0.3">
      <c r="A872" t="s">
        <v>3661</v>
      </c>
      <c r="B872" t="s">
        <v>3662</v>
      </c>
      <c r="C872" s="1" t="str">
        <f t="shared" si="92"/>
        <v>21:0843</v>
      </c>
      <c r="D872" s="1" t="str">
        <f t="shared" si="93"/>
        <v>21:0231</v>
      </c>
      <c r="E872" t="s">
        <v>3663</v>
      </c>
      <c r="F872" t="s">
        <v>3664</v>
      </c>
      <c r="H872">
        <v>58.036544200000002</v>
      </c>
      <c r="I872">
        <v>-110.5683287</v>
      </c>
      <c r="J872" s="1" t="str">
        <f t="shared" si="94"/>
        <v>Fluid (lake)</v>
      </c>
      <c r="K872" s="1" t="str">
        <f t="shared" si="95"/>
        <v>Untreated Water</v>
      </c>
      <c r="L872">
        <v>82</v>
      </c>
      <c r="M872" t="s">
        <v>121</v>
      </c>
      <c r="N872">
        <v>527</v>
      </c>
      <c r="P872" t="s">
        <v>414</v>
      </c>
      <c r="Q872" t="s">
        <v>46</v>
      </c>
      <c r="R872" t="s">
        <v>55</v>
      </c>
    </row>
    <row r="873" spans="1:18" hidden="1" x14ac:dyDescent="0.3">
      <c r="A873" t="s">
        <v>3665</v>
      </c>
      <c r="B873" t="s">
        <v>3666</v>
      </c>
      <c r="C873" s="1" t="str">
        <f t="shared" si="92"/>
        <v>21:0843</v>
      </c>
      <c r="D873" s="1" t="str">
        <f t="shared" si="93"/>
        <v>21:0231</v>
      </c>
      <c r="E873" t="s">
        <v>3667</v>
      </c>
      <c r="F873" t="s">
        <v>3668</v>
      </c>
      <c r="H873">
        <v>58.019556799999997</v>
      </c>
      <c r="I873">
        <v>-110.633534</v>
      </c>
      <c r="J873" s="1" t="str">
        <f t="shared" si="94"/>
        <v>Fluid (lake)</v>
      </c>
      <c r="K873" s="1" t="str">
        <f t="shared" si="95"/>
        <v>Untreated Water</v>
      </c>
      <c r="L873">
        <v>82</v>
      </c>
      <c r="M873" t="s">
        <v>127</v>
      </c>
      <c r="N873">
        <v>528</v>
      </c>
      <c r="P873" t="s">
        <v>553</v>
      </c>
      <c r="Q873" t="s">
        <v>46</v>
      </c>
      <c r="R873" t="s">
        <v>55</v>
      </c>
    </row>
    <row r="874" spans="1:18" hidden="1" x14ac:dyDescent="0.3">
      <c r="A874" t="s">
        <v>3669</v>
      </c>
      <c r="B874" t="s">
        <v>3670</v>
      </c>
      <c r="C874" s="1" t="str">
        <f t="shared" si="92"/>
        <v>21:0843</v>
      </c>
      <c r="D874" s="1" t="str">
        <f t="shared" si="93"/>
        <v>21:0231</v>
      </c>
      <c r="E874" t="s">
        <v>3671</v>
      </c>
      <c r="F874" t="s">
        <v>3672</v>
      </c>
      <c r="H874">
        <v>58.010034500000003</v>
      </c>
      <c r="I874">
        <v>-111.2654264</v>
      </c>
      <c r="J874" s="1" t="str">
        <f t="shared" si="94"/>
        <v>Fluid (lake)</v>
      </c>
      <c r="K874" s="1" t="str">
        <f t="shared" si="95"/>
        <v>Untreated Water</v>
      </c>
      <c r="L874">
        <v>82</v>
      </c>
      <c r="M874" t="s">
        <v>133</v>
      </c>
      <c r="N874">
        <v>529</v>
      </c>
      <c r="P874" t="s">
        <v>1760</v>
      </c>
      <c r="Q874" t="s">
        <v>46</v>
      </c>
      <c r="R874" t="s">
        <v>460</v>
      </c>
    </row>
    <row r="875" spans="1:18" hidden="1" x14ac:dyDescent="0.3">
      <c r="A875" t="s">
        <v>3673</v>
      </c>
      <c r="B875" t="s">
        <v>3674</v>
      </c>
      <c r="C875" s="1" t="str">
        <f t="shared" si="92"/>
        <v>21:0843</v>
      </c>
      <c r="D875" s="1" t="str">
        <f t="shared" si="93"/>
        <v>21:0231</v>
      </c>
      <c r="E875" t="s">
        <v>3675</v>
      </c>
      <c r="F875" t="s">
        <v>3676</v>
      </c>
      <c r="H875">
        <v>58.035617299999998</v>
      </c>
      <c r="I875">
        <v>-111.2467874</v>
      </c>
      <c r="J875" s="1" t="str">
        <f t="shared" si="94"/>
        <v>Fluid (lake)</v>
      </c>
      <c r="K875" s="1" t="str">
        <f t="shared" si="95"/>
        <v>Untreated Water</v>
      </c>
      <c r="L875">
        <v>82</v>
      </c>
      <c r="M875" t="s">
        <v>139</v>
      </c>
      <c r="N875">
        <v>530</v>
      </c>
      <c r="P875" t="s">
        <v>61</v>
      </c>
      <c r="Q875" t="s">
        <v>146</v>
      </c>
      <c r="R875" t="s">
        <v>55</v>
      </c>
    </row>
    <row r="876" spans="1:18" hidden="1" x14ac:dyDescent="0.3">
      <c r="A876" t="s">
        <v>3677</v>
      </c>
      <c r="B876" t="s">
        <v>3678</v>
      </c>
      <c r="C876" s="1" t="str">
        <f t="shared" si="92"/>
        <v>21:0843</v>
      </c>
      <c r="D876" s="1" t="str">
        <f t="shared" si="93"/>
        <v>21:0231</v>
      </c>
      <c r="E876" t="s">
        <v>3679</v>
      </c>
      <c r="F876" t="s">
        <v>3680</v>
      </c>
      <c r="H876">
        <v>58.047866900000002</v>
      </c>
      <c r="I876">
        <v>-111.2524301</v>
      </c>
      <c r="J876" s="1" t="str">
        <f t="shared" si="94"/>
        <v>Fluid (lake)</v>
      </c>
      <c r="K876" s="1" t="str">
        <f t="shared" si="95"/>
        <v>Untreated Water</v>
      </c>
      <c r="L876">
        <v>82</v>
      </c>
      <c r="M876" t="s">
        <v>241</v>
      </c>
      <c r="N876">
        <v>531</v>
      </c>
      <c r="P876" t="s">
        <v>2397</v>
      </c>
      <c r="Q876" t="s">
        <v>146</v>
      </c>
      <c r="R876" t="s">
        <v>522</v>
      </c>
    </row>
    <row r="877" spans="1:18" hidden="1" x14ac:dyDescent="0.3">
      <c r="A877" t="s">
        <v>3681</v>
      </c>
      <c r="B877" t="s">
        <v>3682</v>
      </c>
      <c r="C877" s="1" t="str">
        <f t="shared" si="92"/>
        <v>21:0843</v>
      </c>
      <c r="D877" s="1" t="str">
        <f t="shared" si="93"/>
        <v>21:0231</v>
      </c>
      <c r="E877" t="s">
        <v>3683</v>
      </c>
      <c r="F877" t="s">
        <v>3684</v>
      </c>
      <c r="H877">
        <v>58.111252</v>
      </c>
      <c r="I877">
        <v>-111.36066409999999</v>
      </c>
      <c r="J877" s="1" t="str">
        <f t="shared" si="94"/>
        <v>Fluid (lake)</v>
      </c>
      <c r="K877" s="1" t="str">
        <f t="shared" si="95"/>
        <v>Untreated Water</v>
      </c>
      <c r="L877">
        <v>83</v>
      </c>
      <c r="M877" t="s">
        <v>22</v>
      </c>
      <c r="N877">
        <v>532</v>
      </c>
      <c r="P877" t="s">
        <v>2145</v>
      </c>
      <c r="Q877" t="s">
        <v>38</v>
      </c>
      <c r="R877" t="s">
        <v>55</v>
      </c>
    </row>
    <row r="878" spans="1:18" hidden="1" x14ac:dyDescent="0.3">
      <c r="A878" t="s">
        <v>3685</v>
      </c>
      <c r="B878" t="s">
        <v>3686</v>
      </c>
      <c r="C878" s="1" t="str">
        <f t="shared" si="92"/>
        <v>21:0843</v>
      </c>
      <c r="D878" s="1" t="str">
        <f t="shared" si="93"/>
        <v>21:0231</v>
      </c>
      <c r="E878" t="s">
        <v>3683</v>
      </c>
      <c r="F878" t="s">
        <v>3687</v>
      </c>
      <c r="H878">
        <v>58.111252</v>
      </c>
      <c r="I878">
        <v>-111.36066409999999</v>
      </c>
      <c r="J878" s="1" t="str">
        <f t="shared" si="94"/>
        <v>Fluid (lake)</v>
      </c>
      <c r="K878" s="1" t="str">
        <f t="shared" si="95"/>
        <v>Untreated Water</v>
      </c>
      <c r="L878">
        <v>83</v>
      </c>
      <c r="M878" t="s">
        <v>29</v>
      </c>
      <c r="N878">
        <v>533</v>
      </c>
      <c r="P878" t="s">
        <v>294</v>
      </c>
      <c r="Q878" t="s">
        <v>62</v>
      </c>
      <c r="R878" t="s">
        <v>55</v>
      </c>
    </row>
    <row r="879" spans="1:18" hidden="1" x14ac:dyDescent="0.3">
      <c r="A879" t="s">
        <v>3688</v>
      </c>
      <c r="B879" t="s">
        <v>3689</v>
      </c>
      <c r="C879" s="1" t="str">
        <f t="shared" si="92"/>
        <v>21:0843</v>
      </c>
      <c r="D879" s="1" t="str">
        <f t="shared" si="93"/>
        <v>21:0231</v>
      </c>
      <c r="E879" t="s">
        <v>3690</v>
      </c>
      <c r="F879" t="s">
        <v>3691</v>
      </c>
      <c r="H879">
        <v>58.143093800000003</v>
      </c>
      <c r="I879">
        <v>-111.3570953</v>
      </c>
      <c r="J879" s="1" t="str">
        <f t="shared" si="94"/>
        <v>Fluid (lake)</v>
      </c>
      <c r="K879" s="1" t="str">
        <f t="shared" si="95"/>
        <v>Untreated Water</v>
      </c>
      <c r="L879">
        <v>83</v>
      </c>
      <c r="M879" t="s">
        <v>36</v>
      </c>
      <c r="N879">
        <v>534</v>
      </c>
      <c r="P879" t="s">
        <v>88</v>
      </c>
      <c r="Q879" t="s">
        <v>38</v>
      </c>
      <c r="R879" t="s">
        <v>55</v>
      </c>
    </row>
    <row r="880" spans="1:18" hidden="1" x14ac:dyDescent="0.3">
      <c r="A880" t="s">
        <v>3692</v>
      </c>
      <c r="B880" t="s">
        <v>3693</v>
      </c>
      <c r="C880" s="1" t="str">
        <f t="shared" si="92"/>
        <v>21:0843</v>
      </c>
      <c r="D880" s="1" t="str">
        <f t="shared" si="93"/>
        <v>21:0231</v>
      </c>
      <c r="E880" t="s">
        <v>3694</v>
      </c>
      <c r="F880" t="s">
        <v>3695</v>
      </c>
      <c r="H880">
        <v>58.2138153</v>
      </c>
      <c r="I880">
        <v>-111.3999797</v>
      </c>
      <c r="J880" s="1" t="str">
        <f t="shared" si="94"/>
        <v>Fluid (lake)</v>
      </c>
      <c r="K880" s="1" t="str">
        <f t="shared" si="95"/>
        <v>Untreated Water</v>
      </c>
      <c r="L880">
        <v>83</v>
      </c>
      <c r="M880" t="s">
        <v>44</v>
      </c>
      <c r="N880">
        <v>535</v>
      </c>
      <c r="P880" t="s">
        <v>1846</v>
      </c>
      <c r="Q880" t="s">
        <v>38</v>
      </c>
      <c r="R880" t="s">
        <v>55</v>
      </c>
    </row>
    <row r="881" spans="1:18" hidden="1" x14ac:dyDescent="0.3">
      <c r="A881" t="s">
        <v>3696</v>
      </c>
      <c r="B881" t="s">
        <v>3697</v>
      </c>
      <c r="C881" s="1" t="str">
        <f t="shared" si="92"/>
        <v>21:0843</v>
      </c>
      <c r="D881" s="1" t="str">
        <f t="shared" si="93"/>
        <v>21:0231</v>
      </c>
      <c r="E881" t="s">
        <v>3698</v>
      </c>
      <c r="F881" t="s">
        <v>3699</v>
      </c>
      <c r="H881">
        <v>58.038098599999998</v>
      </c>
      <c r="I881">
        <v>-110.4436408</v>
      </c>
      <c r="J881" s="1" t="str">
        <f t="shared" si="94"/>
        <v>Fluid (lake)</v>
      </c>
      <c r="K881" s="1" t="str">
        <f t="shared" si="95"/>
        <v>Untreated Water</v>
      </c>
      <c r="L881">
        <v>83</v>
      </c>
      <c r="M881" t="s">
        <v>52</v>
      </c>
      <c r="N881">
        <v>536</v>
      </c>
      <c r="P881" t="s">
        <v>553</v>
      </c>
      <c r="Q881" t="s">
        <v>1292</v>
      </c>
      <c r="R881" t="s">
        <v>55</v>
      </c>
    </row>
    <row r="882" spans="1:18" hidden="1" x14ac:dyDescent="0.3">
      <c r="A882" t="s">
        <v>3700</v>
      </c>
      <c r="B882" t="s">
        <v>3701</v>
      </c>
      <c r="C882" s="1" t="str">
        <f t="shared" si="92"/>
        <v>21:0843</v>
      </c>
      <c r="D882" s="1" t="str">
        <f t="shared" si="93"/>
        <v>21:0231</v>
      </c>
      <c r="E882" t="s">
        <v>3702</v>
      </c>
      <c r="F882" t="s">
        <v>3703</v>
      </c>
      <c r="H882">
        <v>58.009005500000001</v>
      </c>
      <c r="I882">
        <v>-110.4953502</v>
      </c>
      <c r="J882" s="1" t="str">
        <f t="shared" si="94"/>
        <v>Fluid (lake)</v>
      </c>
      <c r="K882" s="1" t="str">
        <f t="shared" si="95"/>
        <v>Untreated Water</v>
      </c>
      <c r="L882">
        <v>83</v>
      </c>
      <c r="M882" t="s">
        <v>60</v>
      </c>
      <c r="N882">
        <v>537</v>
      </c>
      <c r="P882" t="s">
        <v>140</v>
      </c>
      <c r="Q882" t="s">
        <v>236</v>
      </c>
      <c r="R882" t="s">
        <v>55</v>
      </c>
    </row>
    <row r="883" spans="1:18" hidden="1" x14ac:dyDescent="0.3">
      <c r="A883" t="s">
        <v>3704</v>
      </c>
      <c r="B883" t="s">
        <v>3705</v>
      </c>
      <c r="C883" s="1" t="str">
        <f t="shared" si="92"/>
        <v>21:0843</v>
      </c>
      <c r="D883" s="1" t="str">
        <f t="shared" si="93"/>
        <v>21:0231</v>
      </c>
      <c r="E883" t="s">
        <v>3706</v>
      </c>
      <c r="F883" t="s">
        <v>3707</v>
      </c>
      <c r="H883">
        <v>58.014026700000002</v>
      </c>
      <c r="I883">
        <v>-110.8243004</v>
      </c>
      <c r="J883" s="1" t="str">
        <f t="shared" si="94"/>
        <v>Fluid (lake)</v>
      </c>
      <c r="K883" s="1" t="str">
        <f t="shared" si="95"/>
        <v>Untreated Water</v>
      </c>
      <c r="L883">
        <v>83</v>
      </c>
      <c r="M883" t="s">
        <v>67</v>
      </c>
      <c r="N883">
        <v>538</v>
      </c>
      <c r="P883" t="s">
        <v>108</v>
      </c>
      <c r="Q883" t="s">
        <v>236</v>
      </c>
      <c r="R883" t="s">
        <v>55</v>
      </c>
    </row>
    <row r="884" spans="1:18" hidden="1" x14ac:dyDescent="0.3">
      <c r="A884" t="s">
        <v>3708</v>
      </c>
      <c r="B884" t="s">
        <v>3709</v>
      </c>
      <c r="C884" s="1" t="str">
        <f t="shared" si="92"/>
        <v>21:0843</v>
      </c>
      <c r="D884" s="1" t="str">
        <f t="shared" si="93"/>
        <v>21:0231</v>
      </c>
      <c r="E884" t="s">
        <v>3710</v>
      </c>
      <c r="F884" t="s">
        <v>3711</v>
      </c>
      <c r="H884">
        <v>58.013705600000002</v>
      </c>
      <c r="I884">
        <v>-110.7554177</v>
      </c>
      <c r="J884" s="1" t="str">
        <f t="shared" si="94"/>
        <v>Fluid (lake)</v>
      </c>
      <c r="K884" s="1" t="str">
        <f t="shared" si="95"/>
        <v>Untreated Water</v>
      </c>
      <c r="L884">
        <v>83</v>
      </c>
      <c r="M884" t="s">
        <v>74</v>
      </c>
      <c r="N884">
        <v>539</v>
      </c>
      <c r="P884" t="s">
        <v>319</v>
      </c>
      <c r="Q884" t="s">
        <v>248</v>
      </c>
      <c r="R884" t="s">
        <v>55</v>
      </c>
    </row>
    <row r="885" spans="1:18" hidden="1" x14ac:dyDescent="0.3">
      <c r="A885" t="s">
        <v>3712</v>
      </c>
      <c r="B885" t="s">
        <v>3713</v>
      </c>
      <c r="C885" s="1" t="str">
        <f t="shared" si="92"/>
        <v>21:0843</v>
      </c>
      <c r="D885" s="1" t="str">
        <f t="shared" si="93"/>
        <v>21:0231</v>
      </c>
      <c r="E885" t="s">
        <v>3714</v>
      </c>
      <c r="F885" t="s">
        <v>3715</v>
      </c>
      <c r="H885">
        <v>58.026217600000003</v>
      </c>
      <c r="I885">
        <v>-110.7123457</v>
      </c>
      <c r="J885" s="1" t="str">
        <f t="shared" si="94"/>
        <v>Fluid (lake)</v>
      </c>
      <c r="K885" s="1" t="str">
        <f t="shared" si="95"/>
        <v>Untreated Water</v>
      </c>
      <c r="L885">
        <v>83</v>
      </c>
      <c r="M885" t="s">
        <v>81</v>
      </c>
      <c r="N885">
        <v>540</v>
      </c>
      <c r="P885" t="s">
        <v>262</v>
      </c>
      <c r="Q885" t="s">
        <v>54</v>
      </c>
      <c r="R885" t="s">
        <v>55</v>
      </c>
    </row>
    <row r="886" spans="1:18" hidden="1" x14ac:dyDescent="0.3">
      <c r="A886" t="s">
        <v>3716</v>
      </c>
      <c r="B886" t="s">
        <v>3717</v>
      </c>
      <c r="C886" s="1" t="str">
        <f t="shared" si="92"/>
        <v>21:0843</v>
      </c>
      <c r="D886" s="1" t="str">
        <f t="shared" si="93"/>
        <v>21:0231</v>
      </c>
      <c r="E886" t="s">
        <v>3718</v>
      </c>
      <c r="F886" t="s">
        <v>3719</v>
      </c>
      <c r="H886">
        <v>58.044083399999998</v>
      </c>
      <c r="I886">
        <v>-110.6715148</v>
      </c>
      <c r="J886" s="1" t="str">
        <f t="shared" si="94"/>
        <v>Fluid (lake)</v>
      </c>
      <c r="K886" s="1" t="str">
        <f t="shared" si="95"/>
        <v>Untreated Water</v>
      </c>
      <c r="L886">
        <v>83</v>
      </c>
      <c r="M886" t="s">
        <v>95</v>
      </c>
      <c r="N886">
        <v>541</v>
      </c>
      <c r="P886" t="s">
        <v>194</v>
      </c>
      <c r="Q886" t="s">
        <v>257</v>
      </c>
      <c r="R886" t="s">
        <v>55</v>
      </c>
    </row>
    <row r="887" spans="1:18" hidden="1" x14ac:dyDescent="0.3">
      <c r="A887" t="s">
        <v>3720</v>
      </c>
      <c r="B887" t="s">
        <v>3721</v>
      </c>
      <c r="C887" s="1" t="str">
        <f t="shared" si="92"/>
        <v>21:0843</v>
      </c>
      <c r="D887" s="1" t="str">
        <f t="shared" si="93"/>
        <v>21:0231</v>
      </c>
      <c r="E887" t="s">
        <v>3722</v>
      </c>
      <c r="F887" t="s">
        <v>3723</v>
      </c>
      <c r="H887">
        <v>58.060662399999998</v>
      </c>
      <c r="I887">
        <v>-110.6603815</v>
      </c>
      <c r="J887" s="1" t="str">
        <f t="shared" si="94"/>
        <v>Fluid (lake)</v>
      </c>
      <c r="K887" s="1" t="str">
        <f t="shared" si="95"/>
        <v>Untreated Water</v>
      </c>
      <c r="L887">
        <v>83</v>
      </c>
      <c r="M887" t="s">
        <v>101</v>
      </c>
      <c r="N887">
        <v>542</v>
      </c>
      <c r="P887" t="s">
        <v>210</v>
      </c>
      <c r="Q887" t="s">
        <v>248</v>
      </c>
      <c r="R887" t="s">
        <v>55</v>
      </c>
    </row>
    <row r="888" spans="1:18" hidden="1" x14ac:dyDescent="0.3">
      <c r="A888" t="s">
        <v>3724</v>
      </c>
      <c r="B888" t="s">
        <v>3725</v>
      </c>
      <c r="C888" s="1" t="str">
        <f t="shared" si="92"/>
        <v>21:0843</v>
      </c>
      <c r="D888" s="1" t="str">
        <f t="shared" si="93"/>
        <v>21:0231</v>
      </c>
      <c r="E888" t="s">
        <v>3726</v>
      </c>
      <c r="F888" t="s">
        <v>3727</v>
      </c>
      <c r="H888">
        <v>58.099637299999998</v>
      </c>
      <c r="I888">
        <v>-110.62881400000001</v>
      </c>
      <c r="J888" s="1" t="str">
        <f t="shared" si="94"/>
        <v>Fluid (lake)</v>
      </c>
      <c r="K888" s="1" t="str">
        <f t="shared" si="95"/>
        <v>Untreated Water</v>
      </c>
      <c r="L888">
        <v>83</v>
      </c>
      <c r="M888" t="s">
        <v>107</v>
      </c>
      <c r="N888">
        <v>543</v>
      </c>
      <c r="P888" t="s">
        <v>200</v>
      </c>
      <c r="Q888" t="s">
        <v>248</v>
      </c>
      <c r="R888" t="s">
        <v>55</v>
      </c>
    </row>
    <row r="889" spans="1:18" hidden="1" x14ac:dyDescent="0.3">
      <c r="A889" t="s">
        <v>3728</v>
      </c>
      <c r="B889" t="s">
        <v>3729</v>
      </c>
      <c r="C889" s="1" t="str">
        <f t="shared" si="92"/>
        <v>21:0843</v>
      </c>
      <c r="D889" s="1" t="str">
        <f t="shared" si="93"/>
        <v>21:0231</v>
      </c>
      <c r="E889" t="s">
        <v>3730</v>
      </c>
      <c r="F889" t="s">
        <v>3731</v>
      </c>
      <c r="H889">
        <v>58.067495000000001</v>
      </c>
      <c r="I889">
        <v>-110.6836742</v>
      </c>
      <c r="J889" s="1" t="str">
        <f t="shared" si="94"/>
        <v>Fluid (lake)</v>
      </c>
      <c r="K889" s="1" t="str">
        <f t="shared" si="95"/>
        <v>Untreated Water</v>
      </c>
      <c r="L889">
        <v>83</v>
      </c>
      <c r="M889" t="s">
        <v>114</v>
      </c>
      <c r="N889">
        <v>544</v>
      </c>
      <c r="P889" t="s">
        <v>235</v>
      </c>
      <c r="Q889" t="s">
        <v>310</v>
      </c>
      <c r="R889" t="s">
        <v>55</v>
      </c>
    </row>
    <row r="890" spans="1:18" hidden="1" x14ac:dyDescent="0.3">
      <c r="A890" t="s">
        <v>3732</v>
      </c>
      <c r="B890" t="s">
        <v>3733</v>
      </c>
      <c r="C890" s="1" t="str">
        <f t="shared" si="92"/>
        <v>21:0843</v>
      </c>
      <c r="D890" s="1" t="str">
        <f t="shared" si="93"/>
        <v>21:0231</v>
      </c>
      <c r="E890" t="s">
        <v>3734</v>
      </c>
      <c r="F890" t="s">
        <v>3735</v>
      </c>
      <c r="H890">
        <v>58.058796200000003</v>
      </c>
      <c r="I890">
        <v>-110.73730070000001</v>
      </c>
      <c r="J890" s="1" t="str">
        <f t="shared" si="94"/>
        <v>Fluid (lake)</v>
      </c>
      <c r="K890" s="1" t="str">
        <f t="shared" si="95"/>
        <v>Untreated Water</v>
      </c>
      <c r="L890">
        <v>83</v>
      </c>
      <c r="M890" t="s">
        <v>121</v>
      </c>
      <c r="N890">
        <v>545</v>
      </c>
      <c r="P890" t="s">
        <v>235</v>
      </c>
      <c r="Q890" t="s">
        <v>236</v>
      </c>
      <c r="R890" t="s">
        <v>55</v>
      </c>
    </row>
    <row r="891" spans="1:18" hidden="1" x14ac:dyDescent="0.3">
      <c r="A891" t="s">
        <v>3736</v>
      </c>
      <c r="B891" t="s">
        <v>3737</v>
      </c>
      <c r="C891" s="1" t="str">
        <f t="shared" si="92"/>
        <v>21:0843</v>
      </c>
      <c r="D891" s="1" t="str">
        <f t="shared" si="93"/>
        <v>21:0231</v>
      </c>
      <c r="E891" t="s">
        <v>3738</v>
      </c>
      <c r="F891" t="s">
        <v>3739</v>
      </c>
      <c r="H891">
        <v>58.053585200000001</v>
      </c>
      <c r="I891">
        <v>-110.8126712</v>
      </c>
      <c r="J891" s="1" t="str">
        <f t="shared" si="94"/>
        <v>Fluid (lake)</v>
      </c>
      <c r="K891" s="1" t="str">
        <f t="shared" si="95"/>
        <v>Untreated Water</v>
      </c>
      <c r="L891">
        <v>83</v>
      </c>
      <c r="M891" t="s">
        <v>127</v>
      </c>
      <c r="N891">
        <v>546</v>
      </c>
      <c r="P891" t="s">
        <v>225</v>
      </c>
      <c r="Q891" t="s">
        <v>257</v>
      </c>
      <c r="R891" t="s">
        <v>55</v>
      </c>
    </row>
    <row r="892" spans="1:18" hidden="1" x14ac:dyDescent="0.3">
      <c r="A892" t="s">
        <v>3740</v>
      </c>
      <c r="B892" t="s">
        <v>3741</v>
      </c>
      <c r="C892" s="1" t="str">
        <f t="shared" si="92"/>
        <v>21:0843</v>
      </c>
      <c r="D892" s="1" t="str">
        <f t="shared" si="93"/>
        <v>21:0231</v>
      </c>
      <c r="E892" t="s">
        <v>3742</v>
      </c>
      <c r="F892" t="s">
        <v>3743</v>
      </c>
      <c r="H892">
        <v>58.068753399999999</v>
      </c>
      <c r="I892">
        <v>-110.8234752</v>
      </c>
      <c r="J892" s="1" t="str">
        <f t="shared" si="94"/>
        <v>Fluid (lake)</v>
      </c>
      <c r="K892" s="1" t="str">
        <f t="shared" si="95"/>
        <v>Untreated Water</v>
      </c>
      <c r="L892">
        <v>83</v>
      </c>
      <c r="M892" t="s">
        <v>133</v>
      </c>
      <c r="N892">
        <v>547</v>
      </c>
      <c r="P892" t="s">
        <v>414</v>
      </c>
      <c r="Q892" t="s">
        <v>482</v>
      </c>
      <c r="R892" t="s">
        <v>55</v>
      </c>
    </row>
    <row r="893" spans="1:18" hidden="1" x14ac:dyDescent="0.3">
      <c r="A893" t="s">
        <v>3744</v>
      </c>
      <c r="B893" t="s">
        <v>3745</v>
      </c>
      <c r="C893" s="1" t="str">
        <f t="shared" si="92"/>
        <v>21:0843</v>
      </c>
      <c r="D893" s="1" t="str">
        <f t="shared" si="93"/>
        <v>21:0231</v>
      </c>
      <c r="E893" t="s">
        <v>3746</v>
      </c>
      <c r="F893" t="s">
        <v>3747</v>
      </c>
      <c r="H893">
        <v>58.087832800000001</v>
      </c>
      <c r="I893">
        <v>-110.7634613</v>
      </c>
      <c r="J893" s="1" t="str">
        <f t="shared" si="94"/>
        <v>Fluid (lake)</v>
      </c>
      <c r="K893" s="1" t="str">
        <f t="shared" si="95"/>
        <v>Untreated Water</v>
      </c>
      <c r="L893">
        <v>83</v>
      </c>
      <c r="M893" t="s">
        <v>139</v>
      </c>
      <c r="N893">
        <v>548</v>
      </c>
      <c r="P893" t="s">
        <v>188</v>
      </c>
      <c r="Q893" t="s">
        <v>62</v>
      </c>
      <c r="R893" t="s">
        <v>55</v>
      </c>
    </row>
    <row r="894" spans="1:18" hidden="1" x14ac:dyDescent="0.3">
      <c r="A894" t="s">
        <v>3748</v>
      </c>
      <c r="B894" t="s">
        <v>3749</v>
      </c>
      <c r="C894" s="1" t="str">
        <f t="shared" si="92"/>
        <v>21:0843</v>
      </c>
      <c r="D894" s="1" t="str">
        <f t="shared" si="93"/>
        <v>21:0231</v>
      </c>
      <c r="E894" t="s">
        <v>3750</v>
      </c>
      <c r="F894" t="s">
        <v>3751</v>
      </c>
      <c r="H894">
        <v>58.1016543</v>
      </c>
      <c r="I894">
        <v>-110.8233141</v>
      </c>
      <c r="J894" s="1" t="str">
        <f t="shared" si="94"/>
        <v>Fluid (lake)</v>
      </c>
      <c r="K894" s="1" t="str">
        <f t="shared" si="95"/>
        <v>Untreated Water</v>
      </c>
      <c r="L894">
        <v>83</v>
      </c>
      <c r="M894" t="s">
        <v>241</v>
      </c>
      <c r="N894">
        <v>549</v>
      </c>
      <c r="P894" t="s">
        <v>1676</v>
      </c>
      <c r="Q894" t="s">
        <v>38</v>
      </c>
      <c r="R894" t="s">
        <v>55</v>
      </c>
    </row>
    <row r="895" spans="1:18" hidden="1" x14ac:dyDescent="0.3">
      <c r="A895" t="s">
        <v>3752</v>
      </c>
      <c r="B895" t="s">
        <v>3753</v>
      </c>
      <c r="C895" s="1" t="str">
        <f t="shared" si="92"/>
        <v>21:0843</v>
      </c>
      <c r="D895" s="1" t="str">
        <f t="shared" si="93"/>
        <v>21:0231</v>
      </c>
      <c r="E895" t="s">
        <v>3754</v>
      </c>
      <c r="F895" t="s">
        <v>3755</v>
      </c>
      <c r="H895">
        <v>58.1093647</v>
      </c>
      <c r="I895">
        <v>-110.84701769999999</v>
      </c>
      <c r="J895" s="1" t="str">
        <f t="shared" si="94"/>
        <v>Fluid (lake)</v>
      </c>
      <c r="K895" s="1" t="str">
        <f t="shared" si="95"/>
        <v>Untreated Water</v>
      </c>
      <c r="L895">
        <v>84</v>
      </c>
      <c r="M895" t="s">
        <v>36</v>
      </c>
      <c r="N895">
        <v>550</v>
      </c>
      <c r="P895" t="s">
        <v>140</v>
      </c>
      <c r="Q895" t="s">
        <v>248</v>
      </c>
      <c r="R895" t="s">
        <v>55</v>
      </c>
    </row>
    <row r="896" spans="1:18" hidden="1" x14ac:dyDescent="0.3">
      <c r="A896" t="s">
        <v>3756</v>
      </c>
      <c r="B896" t="s">
        <v>3757</v>
      </c>
      <c r="C896" s="1" t="str">
        <f t="shared" si="92"/>
        <v>21:0843</v>
      </c>
      <c r="D896" s="1" t="str">
        <f t="shared" si="93"/>
        <v>21:0231</v>
      </c>
      <c r="E896" t="s">
        <v>3758</v>
      </c>
      <c r="F896" t="s">
        <v>3759</v>
      </c>
      <c r="H896">
        <v>58.111887299999999</v>
      </c>
      <c r="I896">
        <v>-110.88868890000001</v>
      </c>
      <c r="J896" s="1" t="str">
        <f t="shared" si="94"/>
        <v>Fluid (lake)</v>
      </c>
      <c r="K896" s="1" t="str">
        <f t="shared" si="95"/>
        <v>Untreated Water</v>
      </c>
      <c r="L896">
        <v>84</v>
      </c>
      <c r="M896" t="s">
        <v>22</v>
      </c>
      <c r="N896">
        <v>551</v>
      </c>
      <c r="P896" t="s">
        <v>1006</v>
      </c>
      <c r="Q896" t="s">
        <v>257</v>
      </c>
      <c r="R896" t="s">
        <v>55</v>
      </c>
    </row>
    <row r="897" spans="1:18" hidden="1" x14ac:dyDescent="0.3">
      <c r="A897" t="s">
        <v>3760</v>
      </c>
      <c r="B897" t="s">
        <v>3761</v>
      </c>
      <c r="C897" s="1" t="str">
        <f t="shared" si="92"/>
        <v>21:0843</v>
      </c>
      <c r="D897" s="1" t="str">
        <f t="shared" si="93"/>
        <v>21:0231</v>
      </c>
      <c r="E897" t="s">
        <v>3758</v>
      </c>
      <c r="F897" t="s">
        <v>3762</v>
      </c>
      <c r="H897">
        <v>58.111887299999999</v>
      </c>
      <c r="I897">
        <v>-110.88868890000001</v>
      </c>
      <c r="J897" s="1" t="str">
        <f t="shared" si="94"/>
        <v>Fluid (lake)</v>
      </c>
      <c r="K897" s="1" t="str">
        <f t="shared" si="95"/>
        <v>Untreated Water</v>
      </c>
      <c r="L897">
        <v>84</v>
      </c>
      <c r="M897" t="s">
        <v>29</v>
      </c>
      <c r="N897">
        <v>552</v>
      </c>
      <c r="P897" t="s">
        <v>134</v>
      </c>
      <c r="Q897" t="s">
        <v>310</v>
      </c>
      <c r="R897" t="s">
        <v>460</v>
      </c>
    </row>
    <row r="898" spans="1:18" hidden="1" x14ac:dyDescent="0.3">
      <c r="A898" t="s">
        <v>3763</v>
      </c>
      <c r="B898" t="s">
        <v>3764</v>
      </c>
      <c r="C898" s="1" t="str">
        <f t="shared" si="92"/>
        <v>21:0843</v>
      </c>
      <c r="D898" s="1" t="str">
        <f t="shared" si="93"/>
        <v>21:0231</v>
      </c>
      <c r="E898" t="s">
        <v>3765</v>
      </c>
      <c r="F898" t="s">
        <v>3766</v>
      </c>
      <c r="H898">
        <v>58.0715875</v>
      </c>
      <c r="I898">
        <v>-110.9023917</v>
      </c>
      <c r="J898" s="1" t="str">
        <f t="shared" si="94"/>
        <v>Fluid (lake)</v>
      </c>
      <c r="K898" s="1" t="str">
        <f t="shared" si="95"/>
        <v>Untreated Water</v>
      </c>
      <c r="L898">
        <v>84</v>
      </c>
      <c r="M898" t="s">
        <v>44</v>
      </c>
      <c r="N898">
        <v>553</v>
      </c>
      <c r="P898" t="s">
        <v>771</v>
      </c>
      <c r="Q898" t="s">
        <v>38</v>
      </c>
      <c r="R898" t="s">
        <v>55</v>
      </c>
    </row>
    <row r="899" spans="1:18" hidden="1" x14ac:dyDescent="0.3">
      <c r="A899" t="s">
        <v>3767</v>
      </c>
      <c r="B899" t="s">
        <v>3768</v>
      </c>
      <c r="C899" s="1" t="str">
        <f t="shared" si="92"/>
        <v>21:0843</v>
      </c>
      <c r="D899" s="1" t="str">
        <f t="shared" si="93"/>
        <v>21:0231</v>
      </c>
      <c r="E899" t="s">
        <v>3769</v>
      </c>
      <c r="F899" t="s">
        <v>3770</v>
      </c>
      <c r="H899">
        <v>58.033523299999999</v>
      </c>
      <c r="I899">
        <v>-110.8652713</v>
      </c>
      <c r="J899" s="1" t="str">
        <f t="shared" si="94"/>
        <v>Fluid (lake)</v>
      </c>
      <c r="K899" s="1" t="str">
        <f t="shared" si="95"/>
        <v>Untreated Water</v>
      </c>
      <c r="L899">
        <v>84</v>
      </c>
      <c r="M899" t="s">
        <v>52</v>
      </c>
      <c r="N899">
        <v>554</v>
      </c>
      <c r="P899" t="s">
        <v>319</v>
      </c>
      <c r="Q899" t="s">
        <v>579</v>
      </c>
      <c r="R899" t="s">
        <v>55</v>
      </c>
    </row>
    <row r="900" spans="1:18" hidden="1" x14ac:dyDescent="0.3">
      <c r="A900" t="s">
        <v>3771</v>
      </c>
      <c r="B900" t="s">
        <v>3772</v>
      </c>
      <c r="C900" s="1" t="str">
        <f t="shared" si="92"/>
        <v>21:0843</v>
      </c>
      <c r="D900" s="1" t="str">
        <f t="shared" si="93"/>
        <v>21:0231</v>
      </c>
      <c r="E900" t="s">
        <v>3773</v>
      </c>
      <c r="F900" t="s">
        <v>3774</v>
      </c>
      <c r="H900">
        <v>58.030340000000002</v>
      </c>
      <c r="I900">
        <v>-110.925749</v>
      </c>
      <c r="J900" s="1" t="str">
        <f t="shared" si="94"/>
        <v>Fluid (lake)</v>
      </c>
      <c r="K900" s="1" t="str">
        <f t="shared" si="95"/>
        <v>Untreated Water</v>
      </c>
      <c r="L900">
        <v>84</v>
      </c>
      <c r="M900" t="s">
        <v>60</v>
      </c>
      <c r="N900">
        <v>555</v>
      </c>
      <c r="P900" t="s">
        <v>200</v>
      </c>
      <c r="Q900" t="s">
        <v>236</v>
      </c>
      <c r="R900" t="s">
        <v>460</v>
      </c>
    </row>
    <row r="901" spans="1:18" hidden="1" x14ac:dyDescent="0.3">
      <c r="A901" t="s">
        <v>3775</v>
      </c>
      <c r="B901" t="s">
        <v>3776</v>
      </c>
      <c r="C901" s="1" t="str">
        <f t="shared" si="92"/>
        <v>21:0843</v>
      </c>
      <c r="D901" s="1" t="str">
        <f t="shared" si="93"/>
        <v>21:0231</v>
      </c>
      <c r="E901" t="s">
        <v>3777</v>
      </c>
      <c r="F901" t="s">
        <v>3778</v>
      </c>
      <c r="H901">
        <v>58.023651999999998</v>
      </c>
      <c r="I901">
        <v>-110.9816271</v>
      </c>
      <c r="J901" s="1" t="str">
        <f t="shared" si="94"/>
        <v>Fluid (lake)</v>
      </c>
      <c r="K901" s="1" t="str">
        <f t="shared" si="95"/>
        <v>Untreated Water</v>
      </c>
      <c r="L901">
        <v>84</v>
      </c>
      <c r="M901" t="s">
        <v>67</v>
      </c>
      <c r="N901">
        <v>556</v>
      </c>
      <c r="P901" t="s">
        <v>267</v>
      </c>
      <c r="Q901" t="s">
        <v>1082</v>
      </c>
      <c r="R901" t="s">
        <v>55</v>
      </c>
    </row>
    <row r="902" spans="1:18" hidden="1" x14ac:dyDescent="0.3">
      <c r="A902" t="s">
        <v>3779</v>
      </c>
      <c r="B902" t="s">
        <v>3780</v>
      </c>
      <c r="C902" s="1" t="str">
        <f t="shared" si="92"/>
        <v>21:0843</v>
      </c>
      <c r="D902" s="1" t="str">
        <f t="shared" si="93"/>
        <v>21:0231</v>
      </c>
      <c r="E902" t="s">
        <v>3781</v>
      </c>
      <c r="F902" t="s">
        <v>3782</v>
      </c>
      <c r="H902">
        <v>58.027891400000001</v>
      </c>
      <c r="I902">
        <v>-111.0249701</v>
      </c>
      <c r="J902" s="1" t="str">
        <f t="shared" si="94"/>
        <v>Fluid (lake)</v>
      </c>
      <c r="K902" s="1" t="str">
        <f t="shared" si="95"/>
        <v>Untreated Water</v>
      </c>
      <c r="L902">
        <v>84</v>
      </c>
      <c r="M902" t="s">
        <v>74</v>
      </c>
      <c r="N902">
        <v>557</v>
      </c>
      <c r="P902" t="s">
        <v>272</v>
      </c>
      <c r="Q902" t="s">
        <v>579</v>
      </c>
      <c r="R902" t="s">
        <v>55</v>
      </c>
    </row>
    <row r="903" spans="1:18" hidden="1" x14ac:dyDescent="0.3">
      <c r="A903" t="s">
        <v>3783</v>
      </c>
      <c r="B903" t="s">
        <v>3784</v>
      </c>
      <c r="C903" s="1" t="str">
        <f t="shared" si="92"/>
        <v>21:0843</v>
      </c>
      <c r="D903" s="1" t="str">
        <f t="shared" si="93"/>
        <v>21:0231</v>
      </c>
      <c r="E903" t="s">
        <v>3785</v>
      </c>
      <c r="F903" t="s">
        <v>3786</v>
      </c>
      <c r="H903">
        <v>58.002531500000003</v>
      </c>
      <c r="I903">
        <v>-111.1344453</v>
      </c>
      <c r="J903" s="1" t="str">
        <f t="shared" si="94"/>
        <v>Fluid (lake)</v>
      </c>
      <c r="K903" s="1" t="str">
        <f t="shared" si="95"/>
        <v>Untreated Water</v>
      </c>
      <c r="L903">
        <v>84</v>
      </c>
      <c r="M903" t="s">
        <v>81</v>
      </c>
      <c r="N903">
        <v>558</v>
      </c>
      <c r="P903" t="s">
        <v>256</v>
      </c>
      <c r="Q903" t="s">
        <v>482</v>
      </c>
      <c r="R903" t="s">
        <v>55</v>
      </c>
    </row>
    <row r="904" spans="1:18" hidden="1" x14ac:dyDescent="0.3">
      <c r="A904" t="s">
        <v>3787</v>
      </c>
      <c r="B904" t="s">
        <v>3788</v>
      </c>
      <c r="C904" s="1" t="str">
        <f t="shared" si="92"/>
        <v>21:0843</v>
      </c>
      <c r="D904" s="1" t="str">
        <f t="shared" si="93"/>
        <v>21:0231</v>
      </c>
      <c r="E904" t="s">
        <v>3789</v>
      </c>
      <c r="F904" t="s">
        <v>3790</v>
      </c>
      <c r="H904">
        <v>58.017987900000001</v>
      </c>
      <c r="I904">
        <v>-111.1986419</v>
      </c>
      <c r="J904" s="1" t="str">
        <f t="shared" si="94"/>
        <v>Fluid (lake)</v>
      </c>
      <c r="K904" s="1" t="str">
        <f t="shared" si="95"/>
        <v>Untreated Water</v>
      </c>
      <c r="L904">
        <v>84</v>
      </c>
      <c r="M904" t="s">
        <v>95</v>
      </c>
      <c r="N904">
        <v>559</v>
      </c>
      <c r="P904" t="s">
        <v>167</v>
      </c>
      <c r="Q904" t="s">
        <v>62</v>
      </c>
      <c r="R904" t="s">
        <v>285</v>
      </c>
    </row>
    <row r="905" spans="1:18" hidden="1" x14ac:dyDescent="0.3">
      <c r="A905" t="s">
        <v>3791</v>
      </c>
      <c r="B905" t="s">
        <v>3792</v>
      </c>
      <c r="C905" s="1" t="str">
        <f t="shared" si="92"/>
        <v>21:0843</v>
      </c>
      <c r="D905" s="1" t="str">
        <f t="shared" si="93"/>
        <v>21:0231</v>
      </c>
      <c r="E905" t="s">
        <v>3793</v>
      </c>
      <c r="F905" t="s">
        <v>3794</v>
      </c>
      <c r="H905">
        <v>58.038802099999998</v>
      </c>
      <c r="I905">
        <v>-111.1716931</v>
      </c>
      <c r="J905" s="1" t="str">
        <f t="shared" si="94"/>
        <v>Fluid (lake)</v>
      </c>
      <c r="K905" s="1" t="str">
        <f t="shared" si="95"/>
        <v>Untreated Water</v>
      </c>
      <c r="L905">
        <v>84</v>
      </c>
      <c r="M905" t="s">
        <v>101</v>
      </c>
      <c r="N905">
        <v>560</v>
      </c>
      <c r="P905" t="s">
        <v>771</v>
      </c>
      <c r="Q905" t="s">
        <v>38</v>
      </c>
      <c r="R905" t="s">
        <v>55</v>
      </c>
    </row>
    <row r="906" spans="1:18" hidden="1" x14ac:dyDescent="0.3">
      <c r="A906" t="s">
        <v>3795</v>
      </c>
      <c r="B906" t="s">
        <v>3796</v>
      </c>
      <c r="C906" s="1" t="str">
        <f t="shared" si="92"/>
        <v>21:0843</v>
      </c>
      <c r="D906" s="1" t="str">
        <f t="shared" si="93"/>
        <v>21:0231</v>
      </c>
      <c r="E906" t="s">
        <v>3797</v>
      </c>
      <c r="F906" t="s">
        <v>3798</v>
      </c>
      <c r="H906">
        <v>58.060465600000001</v>
      </c>
      <c r="I906">
        <v>-111.0929891</v>
      </c>
      <c r="J906" s="1" t="str">
        <f t="shared" si="94"/>
        <v>Fluid (lake)</v>
      </c>
      <c r="K906" s="1" t="str">
        <f t="shared" si="95"/>
        <v>Untreated Water</v>
      </c>
      <c r="L906">
        <v>84</v>
      </c>
      <c r="M906" t="s">
        <v>107</v>
      </c>
      <c r="N906">
        <v>561</v>
      </c>
      <c r="P906" t="s">
        <v>319</v>
      </c>
      <c r="Q906" t="s">
        <v>538</v>
      </c>
      <c r="R906" t="s">
        <v>189</v>
      </c>
    </row>
    <row r="907" spans="1:18" hidden="1" x14ac:dyDescent="0.3">
      <c r="A907" t="s">
        <v>3799</v>
      </c>
      <c r="B907" t="s">
        <v>3800</v>
      </c>
      <c r="C907" s="1" t="str">
        <f t="shared" si="92"/>
        <v>21:0843</v>
      </c>
      <c r="D907" s="1" t="str">
        <f t="shared" si="93"/>
        <v>21:0231</v>
      </c>
      <c r="E907" t="s">
        <v>3801</v>
      </c>
      <c r="F907" t="s">
        <v>3802</v>
      </c>
      <c r="H907">
        <v>58.075695500000002</v>
      </c>
      <c r="I907">
        <v>-111.0849242</v>
      </c>
      <c r="J907" s="1" t="str">
        <f t="shared" si="94"/>
        <v>Fluid (lake)</v>
      </c>
      <c r="K907" s="1" t="str">
        <f t="shared" si="95"/>
        <v>Untreated Water</v>
      </c>
      <c r="L907">
        <v>84</v>
      </c>
      <c r="M907" t="s">
        <v>114</v>
      </c>
      <c r="N907">
        <v>562</v>
      </c>
      <c r="P907" t="s">
        <v>235</v>
      </c>
      <c r="Q907" t="s">
        <v>482</v>
      </c>
      <c r="R907" t="s">
        <v>55</v>
      </c>
    </row>
    <row r="908" spans="1:18" hidden="1" x14ac:dyDescent="0.3">
      <c r="A908" t="s">
        <v>3803</v>
      </c>
      <c r="B908" t="s">
        <v>3804</v>
      </c>
      <c r="C908" s="1" t="str">
        <f t="shared" si="92"/>
        <v>21:0843</v>
      </c>
      <c r="D908" s="1" t="str">
        <f t="shared" si="93"/>
        <v>21:0231</v>
      </c>
      <c r="E908" t="s">
        <v>3805</v>
      </c>
      <c r="F908" t="s">
        <v>3806</v>
      </c>
      <c r="H908">
        <v>58.129703599999999</v>
      </c>
      <c r="I908">
        <v>-111.12951219999999</v>
      </c>
      <c r="J908" s="1" t="str">
        <f t="shared" si="94"/>
        <v>Fluid (lake)</v>
      </c>
      <c r="K908" s="1" t="str">
        <f t="shared" si="95"/>
        <v>Untreated Water</v>
      </c>
      <c r="L908">
        <v>84</v>
      </c>
      <c r="M908" t="s">
        <v>121</v>
      </c>
      <c r="N908">
        <v>563</v>
      </c>
      <c r="P908" t="s">
        <v>267</v>
      </c>
      <c r="Q908" t="s">
        <v>1065</v>
      </c>
      <c r="R908" t="s">
        <v>55</v>
      </c>
    </row>
    <row r="909" spans="1:18" hidden="1" x14ac:dyDescent="0.3">
      <c r="A909" t="s">
        <v>3807</v>
      </c>
      <c r="B909" t="s">
        <v>3808</v>
      </c>
      <c r="C909" s="1" t="str">
        <f t="shared" si="92"/>
        <v>21:0843</v>
      </c>
      <c r="D909" s="1" t="str">
        <f t="shared" si="93"/>
        <v>21:0231</v>
      </c>
      <c r="E909" t="s">
        <v>3809</v>
      </c>
      <c r="F909" t="s">
        <v>3810</v>
      </c>
      <c r="H909">
        <v>58.149368699999997</v>
      </c>
      <c r="I909">
        <v>-111.1977995</v>
      </c>
      <c r="J909" s="1" t="str">
        <f t="shared" si="94"/>
        <v>Fluid (lake)</v>
      </c>
      <c r="K909" s="1" t="str">
        <f t="shared" si="95"/>
        <v>Untreated Water</v>
      </c>
      <c r="L909">
        <v>84</v>
      </c>
      <c r="M909" t="s">
        <v>127</v>
      </c>
      <c r="N909">
        <v>564</v>
      </c>
      <c r="P909" t="s">
        <v>262</v>
      </c>
      <c r="Q909" t="s">
        <v>538</v>
      </c>
      <c r="R909" t="s">
        <v>55</v>
      </c>
    </row>
    <row r="910" spans="1:18" hidden="1" x14ac:dyDescent="0.3">
      <c r="A910" t="s">
        <v>3811</v>
      </c>
      <c r="B910" t="s">
        <v>3812</v>
      </c>
      <c r="C910" s="1" t="str">
        <f t="shared" si="92"/>
        <v>21:0843</v>
      </c>
      <c r="D910" s="1" t="str">
        <f t="shared" si="93"/>
        <v>21:0231</v>
      </c>
      <c r="E910" t="s">
        <v>3813</v>
      </c>
      <c r="F910" t="s">
        <v>3814</v>
      </c>
      <c r="H910">
        <v>58.576958099999999</v>
      </c>
      <c r="I910">
        <v>-110.8316543</v>
      </c>
      <c r="J910" s="1" t="str">
        <f t="shared" si="94"/>
        <v>Fluid (lake)</v>
      </c>
      <c r="K910" s="1" t="str">
        <f t="shared" si="95"/>
        <v>Untreated Water</v>
      </c>
      <c r="L910">
        <v>84</v>
      </c>
      <c r="M910" t="s">
        <v>3815</v>
      </c>
      <c r="N910">
        <v>565</v>
      </c>
      <c r="P910" t="s">
        <v>61</v>
      </c>
      <c r="Q910" t="s">
        <v>62</v>
      </c>
      <c r="R910" t="s">
        <v>532</v>
      </c>
    </row>
    <row r="911" spans="1:18" hidden="1" x14ac:dyDescent="0.3">
      <c r="A911" t="s">
        <v>3816</v>
      </c>
      <c r="B911" t="s">
        <v>3817</v>
      </c>
      <c r="C911" s="1" t="str">
        <f t="shared" si="92"/>
        <v>21:0843</v>
      </c>
      <c r="D911" s="1" t="str">
        <f t="shared" si="93"/>
        <v>21:0231</v>
      </c>
      <c r="E911" t="s">
        <v>3813</v>
      </c>
      <c r="F911" t="s">
        <v>3818</v>
      </c>
      <c r="H911">
        <v>58.576958099999999</v>
      </c>
      <c r="I911">
        <v>-110.8316543</v>
      </c>
      <c r="J911" s="1" t="str">
        <f t="shared" si="94"/>
        <v>Fluid (lake)</v>
      </c>
      <c r="K911" s="1" t="str">
        <f t="shared" si="95"/>
        <v>Untreated Water</v>
      </c>
      <c r="L911">
        <v>84</v>
      </c>
      <c r="M911" t="s">
        <v>3819</v>
      </c>
      <c r="N911">
        <v>566</v>
      </c>
      <c r="P911" t="s">
        <v>30</v>
      </c>
      <c r="Q911" t="s">
        <v>62</v>
      </c>
      <c r="R911" t="s">
        <v>55</v>
      </c>
    </row>
    <row r="912" spans="1:18" hidden="1" x14ac:dyDescent="0.3">
      <c r="A912" t="s">
        <v>3820</v>
      </c>
      <c r="B912" t="s">
        <v>3821</v>
      </c>
      <c r="C912" s="1" t="str">
        <f t="shared" si="92"/>
        <v>21:0843</v>
      </c>
      <c r="D912" s="1" t="str">
        <f t="shared" si="93"/>
        <v>21:0231</v>
      </c>
      <c r="E912" t="s">
        <v>3822</v>
      </c>
      <c r="F912" t="s">
        <v>3823</v>
      </c>
      <c r="H912">
        <v>58.4192842</v>
      </c>
      <c r="I912">
        <v>-110.52269769999999</v>
      </c>
      <c r="J912" s="1" t="str">
        <f t="shared" si="94"/>
        <v>Fluid (lake)</v>
      </c>
      <c r="K912" s="1" t="str">
        <f t="shared" si="95"/>
        <v>Untreated Water</v>
      </c>
      <c r="L912">
        <v>84</v>
      </c>
      <c r="M912" t="s">
        <v>133</v>
      </c>
      <c r="N912">
        <v>567</v>
      </c>
      <c r="P912" t="s">
        <v>319</v>
      </c>
      <c r="Q912" t="s">
        <v>236</v>
      </c>
      <c r="R912" t="s">
        <v>55</v>
      </c>
    </row>
    <row r="913" spans="1:18" hidden="1" x14ac:dyDescent="0.3">
      <c r="A913" t="s">
        <v>3824</v>
      </c>
      <c r="B913" t="s">
        <v>3825</v>
      </c>
      <c r="C913" s="1" t="str">
        <f t="shared" si="92"/>
        <v>21:0843</v>
      </c>
      <c r="D913" s="1" t="str">
        <f t="shared" si="93"/>
        <v>21:0231</v>
      </c>
      <c r="E913" t="s">
        <v>3826</v>
      </c>
      <c r="F913" t="s">
        <v>3827</v>
      </c>
      <c r="H913">
        <v>58.384730300000001</v>
      </c>
      <c r="I913">
        <v>-110.5371523</v>
      </c>
      <c r="J913" s="1" t="str">
        <f t="shared" si="94"/>
        <v>Fluid (lake)</v>
      </c>
      <c r="K913" s="1" t="str">
        <f t="shared" si="95"/>
        <v>Untreated Water</v>
      </c>
      <c r="L913">
        <v>85</v>
      </c>
      <c r="M913" t="s">
        <v>36</v>
      </c>
      <c r="N913">
        <v>568</v>
      </c>
      <c r="P913" t="s">
        <v>319</v>
      </c>
      <c r="Q913" t="s">
        <v>38</v>
      </c>
      <c r="R913" t="s">
        <v>890</v>
      </c>
    </row>
    <row r="914" spans="1:18" hidden="1" x14ac:dyDescent="0.3">
      <c r="A914" t="s">
        <v>3828</v>
      </c>
      <c r="B914" t="s">
        <v>3829</v>
      </c>
      <c r="C914" s="1" t="str">
        <f t="shared" si="92"/>
        <v>21:0843</v>
      </c>
      <c r="D914" s="1" t="str">
        <f t="shared" si="93"/>
        <v>21:0231</v>
      </c>
      <c r="E914" t="s">
        <v>3830</v>
      </c>
      <c r="F914" t="s">
        <v>3831</v>
      </c>
      <c r="H914">
        <v>58.349019300000002</v>
      </c>
      <c r="I914">
        <v>-110.4164681</v>
      </c>
      <c r="J914" s="1" t="str">
        <f t="shared" si="94"/>
        <v>Fluid (lake)</v>
      </c>
      <c r="K914" s="1" t="str">
        <f t="shared" si="95"/>
        <v>Untreated Water</v>
      </c>
      <c r="L914">
        <v>85</v>
      </c>
      <c r="M914" t="s">
        <v>22</v>
      </c>
      <c r="N914">
        <v>569</v>
      </c>
      <c r="P914" t="s">
        <v>210</v>
      </c>
      <c r="Q914" t="s">
        <v>38</v>
      </c>
      <c r="R914" t="s">
        <v>285</v>
      </c>
    </row>
    <row r="915" spans="1:18" hidden="1" x14ac:dyDescent="0.3">
      <c r="A915" t="s">
        <v>3832</v>
      </c>
      <c r="B915" t="s">
        <v>3833</v>
      </c>
      <c r="C915" s="1" t="str">
        <f t="shared" si="92"/>
        <v>21:0843</v>
      </c>
      <c r="D915" s="1" t="str">
        <f t="shared" si="93"/>
        <v>21:0231</v>
      </c>
      <c r="E915" t="s">
        <v>3830</v>
      </c>
      <c r="F915" t="s">
        <v>3834</v>
      </c>
      <c r="H915">
        <v>58.349019300000002</v>
      </c>
      <c r="I915">
        <v>-110.4164681</v>
      </c>
      <c r="J915" s="1" t="str">
        <f t="shared" si="94"/>
        <v>Fluid (lake)</v>
      </c>
      <c r="K915" s="1" t="str">
        <f t="shared" si="95"/>
        <v>Untreated Water</v>
      </c>
      <c r="L915">
        <v>85</v>
      </c>
      <c r="M915" t="s">
        <v>29</v>
      </c>
      <c r="N915">
        <v>570</v>
      </c>
      <c r="P915" t="s">
        <v>210</v>
      </c>
      <c r="Q915" t="s">
        <v>46</v>
      </c>
      <c r="R915" t="s">
        <v>55</v>
      </c>
    </row>
    <row r="916" spans="1:18" hidden="1" x14ac:dyDescent="0.3">
      <c r="A916" t="s">
        <v>3835</v>
      </c>
      <c r="B916" t="s">
        <v>3836</v>
      </c>
      <c r="C916" s="1" t="str">
        <f t="shared" si="92"/>
        <v>21:0843</v>
      </c>
      <c r="D916" s="1" t="str">
        <f t="shared" si="93"/>
        <v>21:0231</v>
      </c>
      <c r="E916" t="s">
        <v>3837</v>
      </c>
      <c r="F916" t="s">
        <v>3838</v>
      </c>
      <c r="H916">
        <v>58.336392699999998</v>
      </c>
      <c r="I916">
        <v>-110.3640558</v>
      </c>
      <c r="J916" s="1" t="str">
        <f t="shared" si="94"/>
        <v>Fluid (lake)</v>
      </c>
      <c r="K916" s="1" t="str">
        <f t="shared" si="95"/>
        <v>Untreated Water</v>
      </c>
      <c r="L916">
        <v>85</v>
      </c>
      <c r="M916" t="s">
        <v>44</v>
      </c>
      <c r="N916">
        <v>571</v>
      </c>
      <c r="P916" t="s">
        <v>256</v>
      </c>
      <c r="Q916" t="s">
        <v>248</v>
      </c>
      <c r="R916" t="s">
        <v>460</v>
      </c>
    </row>
    <row r="917" spans="1:18" hidden="1" x14ac:dyDescent="0.3">
      <c r="A917" t="s">
        <v>3839</v>
      </c>
      <c r="B917" t="s">
        <v>3840</v>
      </c>
      <c r="C917" s="1" t="str">
        <f t="shared" si="92"/>
        <v>21:0843</v>
      </c>
      <c r="D917" s="1" t="str">
        <f t="shared" si="93"/>
        <v>21:0231</v>
      </c>
      <c r="E917" t="s">
        <v>3841</v>
      </c>
      <c r="F917" t="s">
        <v>3842</v>
      </c>
      <c r="H917">
        <v>58.312511299999997</v>
      </c>
      <c r="I917">
        <v>-110.36263940000001</v>
      </c>
      <c r="J917" s="1" t="str">
        <f t="shared" si="94"/>
        <v>Fluid (lake)</v>
      </c>
      <c r="K917" s="1" t="str">
        <f t="shared" si="95"/>
        <v>Untreated Water</v>
      </c>
      <c r="L917">
        <v>85</v>
      </c>
      <c r="M917" t="s">
        <v>52</v>
      </c>
      <c r="N917">
        <v>572</v>
      </c>
      <c r="P917" t="s">
        <v>235</v>
      </c>
      <c r="Q917" t="s">
        <v>62</v>
      </c>
      <c r="R917" t="s">
        <v>460</v>
      </c>
    </row>
    <row r="918" spans="1:18" hidden="1" x14ac:dyDescent="0.3">
      <c r="A918" t="s">
        <v>3843</v>
      </c>
      <c r="B918" t="s">
        <v>3844</v>
      </c>
      <c r="C918" s="1" t="str">
        <f t="shared" si="92"/>
        <v>21:0843</v>
      </c>
      <c r="D918" s="1" t="str">
        <f t="shared" si="93"/>
        <v>21:0231</v>
      </c>
      <c r="E918" t="s">
        <v>3845</v>
      </c>
      <c r="F918" t="s">
        <v>3846</v>
      </c>
      <c r="H918">
        <v>58.3156623</v>
      </c>
      <c r="I918">
        <v>-110.33061309999999</v>
      </c>
      <c r="J918" s="1" t="str">
        <f t="shared" si="94"/>
        <v>Fluid (lake)</v>
      </c>
      <c r="K918" s="1" t="str">
        <f t="shared" si="95"/>
        <v>Untreated Water</v>
      </c>
      <c r="L918">
        <v>85</v>
      </c>
      <c r="M918" t="s">
        <v>60</v>
      </c>
      <c r="N918">
        <v>573</v>
      </c>
      <c r="P918" t="s">
        <v>210</v>
      </c>
      <c r="Q918" t="s">
        <v>310</v>
      </c>
      <c r="R918" t="s">
        <v>55</v>
      </c>
    </row>
    <row r="919" spans="1:18" hidden="1" x14ac:dyDescent="0.3">
      <c r="A919" t="s">
        <v>3847</v>
      </c>
      <c r="B919" t="s">
        <v>3848</v>
      </c>
      <c r="C919" s="1" t="str">
        <f t="shared" si="92"/>
        <v>21:0843</v>
      </c>
      <c r="D919" s="1" t="str">
        <f t="shared" si="93"/>
        <v>21:0231</v>
      </c>
      <c r="E919" t="s">
        <v>3849</v>
      </c>
      <c r="F919" t="s">
        <v>3850</v>
      </c>
      <c r="H919">
        <v>58.292875600000002</v>
      </c>
      <c r="I919">
        <v>-110.29885350000001</v>
      </c>
      <c r="J919" s="1" t="str">
        <f t="shared" si="94"/>
        <v>Fluid (lake)</v>
      </c>
      <c r="K919" s="1" t="str">
        <f t="shared" si="95"/>
        <v>Untreated Water</v>
      </c>
      <c r="L919">
        <v>85</v>
      </c>
      <c r="M919" t="s">
        <v>67</v>
      </c>
      <c r="N919">
        <v>574</v>
      </c>
      <c r="P919" t="s">
        <v>319</v>
      </c>
      <c r="Q919" t="s">
        <v>46</v>
      </c>
      <c r="R919" t="s">
        <v>55</v>
      </c>
    </row>
    <row r="920" spans="1:18" hidden="1" x14ac:dyDescent="0.3">
      <c r="A920" t="s">
        <v>3851</v>
      </c>
      <c r="B920" t="s">
        <v>3852</v>
      </c>
      <c r="C920" s="1" t="str">
        <f t="shared" si="92"/>
        <v>21:0843</v>
      </c>
      <c r="D920" s="1" t="str">
        <f t="shared" si="93"/>
        <v>21:0231</v>
      </c>
      <c r="E920" t="s">
        <v>3853</v>
      </c>
      <c r="F920" t="s">
        <v>3854</v>
      </c>
      <c r="H920">
        <v>58.2857986</v>
      </c>
      <c r="I920">
        <v>-110.22712559999999</v>
      </c>
      <c r="J920" s="1" t="str">
        <f t="shared" si="94"/>
        <v>Fluid (lake)</v>
      </c>
      <c r="K920" s="1" t="str">
        <f t="shared" si="95"/>
        <v>Untreated Water</v>
      </c>
      <c r="L920">
        <v>85</v>
      </c>
      <c r="M920" t="s">
        <v>74</v>
      </c>
      <c r="N920">
        <v>575</v>
      </c>
      <c r="P920" t="s">
        <v>414</v>
      </c>
      <c r="Q920" t="s">
        <v>248</v>
      </c>
      <c r="R920" t="s">
        <v>189</v>
      </c>
    </row>
    <row r="921" spans="1:18" hidden="1" x14ac:dyDescent="0.3">
      <c r="A921" t="s">
        <v>3855</v>
      </c>
      <c r="B921" t="s">
        <v>3856</v>
      </c>
      <c r="C921" s="1" t="str">
        <f t="shared" si="92"/>
        <v>21:0843</v>
      </c>
      <c r="D921" s="1" t="str">
        <f t="shared" si="93"/>
        <v>21:0231</v>
      </c>
      <c r="E921" t="s">
        <v>3857</v>
      </c>
      <c r="F921" t="s">
        <v>3858</v>
      </c>
      <c r="H921">
        <v>58.302200800000001</v>
      </c>
      <c r="I921">
        <v>-110.1865193</v>
      </c>
      <c r="J921" s="1" t="str">
        <f t="shared" si="94"/>
        <v>Fluid (lake)</v>
      </c>
      <c r="K921" s="1" t="str">
        <f t="shared" si="95"/>
        <v>Untreated Water</v>
      </c>
      <c r="L921">
        <v>85</v>
      </c>
      <c r="M921" t="s">
        <v>81</v>
      </c>
      <c r="N921">
        <v>576</v>
      </c>
      <c r="P921" t="s">
        <v>194</v>
      </c>
      <c r="Q921" t="s">
        <v>248</v>
      </c>
      <c r="R921" t="s">
        <v>401</v>
      </c>
    </row>
    <row r="922" spans="1:18" hidden="1" x14ac:dyDescent="0.3">
      <c r="A922" t="s">
        <v>3859</v>
      </c>
      <c r="B922" t="s">
        <v>3860</v>
      </c>
      <c r="C922" s="1" t="str">
        <f t="shared" ref="C922:C985" si="96">HYPERLINK("http://geochem.nrcan.gc.ca/cdogs/content/bdl/bdl210843_e.htm", "21:0843")</f>
        <v>21:0843</v>
      </c>
      <c r="D922" s="1" t="str">
        <f t="shared" ref="D922:D985" si="97">HYPERLINK("http://geochem.nrcan.gc.ca/cdogs/content/svy/svy210231_e.htm", "21:0231")</f>
        <v>21:0231</v>
      </c>
      <c r="E922" t="s">
        <v>3861</v>
      </c>
      <c r="F922" t="s">
        <v>3862</v>
      </c>
      <c r="H922">
        <v>58.281484200000001</v>
      </c>
      <c r="I922">
        <v>-110.1539791</v>
      </c>
      <c r="J922" s="1" t="str">
        <f t="shared" ref="J922:J985" si="98">HYPERLINK("http://geochem.nrcan.gc.ca/cdogs/content/kwd/kwd020016_e.htm", "Fluid (lake)")</f>
        <v>Fluid (lake)</v>
      </c>
      <c r="K922" s="1" t="str">
        <f t="shared" ref="K922:K985" si="99">HYPERLINK("http://geochem.nrcan.gc.ca/cdogs/content/kwd/kwd080007_e.htm", "Untreated Water")</f>
        <v>Untreated Water</v>
      </c>
      <c r="L922">
        <v>85</v>
      </c>
      <c r="M922" t="s">
        <v>95</v>
      </c>
      <c r="N922">
        <v>577</v>
      </c>
      <c r="P922" t="s">
        <v>200</v>
      </c>
      <c r="Q922" t="s">
        <v>62</v>
      </c>
      <c r="R922" t="s">
        <v>55</v>
      </c>
    </row>
    <row r="923" spans="1:18" hidden="1" x14ac:dyDescent="0.3">
      <c r="A923" t="s">
        <v>3863</v>
      </c>
      <c r="B923" t="s">
        <v>3864</v>
      </c>
      <c r="C923" s="1" t="str">
        <f t="shared" si="96"/>
        <v>21:0843</v>
      </c>
      <c r="D923" s="1" t="str">
        <f t="shared" si="97"/>
        <v>21:0231</v>
      </c>
      <c r="E923" t="s">
        <v>3865</v>
      </c>
      <c r="F923" t="s">
        <v>3866</v>
      </c>
      <c r="H923">
        <v>58.268650899999997</v>
      </c>
      <c r="I923">
        <v>-110.1065371</v>
      </c>
      <c r="J923" s="1" t="str">
        <f t="shared" si="98"/>
        <v>Fluid (lake)</v>
      </c>
      <c r="K923" s="1" t="str">
        <f t="shared" si="99"/>
        <v>Untreated Water</v>
      </c>
      <c r="L923">
        <v>85</v>
      </c>
      <c r="M923" t="s">
        <v>101</v>
      </c>
      <c r="N923">
        <v>578</v>
      </c>
      <c r="P923" t="s">
        <v>115</v>
      </c>
      <c r="Q923" t="s">
        <v>46</v>
      </c>
      <c r="R923" t="s">
        <v>55</v>
      </c>
    </row>
    <row r="924" spans="1:18" hidden="1" x14ac:dyDescent="0.3">
      <c r="A924" t="s">
        <v>3867</v>
      </c>
      <c r="B924" t="s">
        <v>3868</v>
      </c>
      <c r="C924" s="1" t="str">
        <f t="shared" si="96"/>
        <v>21:0843</v>
      </c>
      <c r="D924" s="1" t="str">
        <f t="shared" si="97"/>
        <v>21:0231</v>
      </c>
      <c r="E924" t="s">
        <v>3869</v>
      </c>
      <c r="F924" t="s">
        <v>3870</v>
      </c>
      <c r="H924">
        <v>58.270279799999997</v>
      </c>
      <c r="I924">
        <v>-110.06783299999999</v>
      </c>
      <c r="J924" s="1" t="str">
        <f t="shared" si="98"/>
        <v>Fluid (lake)</v>
      </c>
      <c r="K924" s="1" t="str">
        <f t="shared" si="99"/>
        <v>Untreated Water</v>
      </c>
      <c r="L924">
        <v>85</v>
      </c>
      <c r="M924" t="s">
        <v>107</v>
      </c>
      <c r="N924">
        <v>579</v>
      </c>
      <c r="P924" t="s">
        <v>1006</v>
      </c>
      <c r="Q924" t="s">
        <v>38</v>
      </c>
      <c r="R924" t="s">
        <v>460</v>
      </c>
    </row>
    <row r="925" spans="1:18" hidden="1" x14ac:dyDescent="0.3">
      <c r="A925" t="s">
        <v>3871</v>
      </c>
      <c r="B925" t="s">
        <v>3872</v>
      </c>
      <c r="C925" s="1" t="str">
        <f t="shared" si="96"/>
        <v>21:0843</v>
      </c>
      <c r="D925" s="1" t="str">
        <f t="shared" si="97"/>
        <v>21:0231</v>
      </c>
      <c r="E925" t="s">
        <v>3873</v>
      </c>
      <c r="F925" t="s">
        <v>3874</v>
      </c>
      <c r="H925">
        <v>58.249835300000001</v>
      </c>
      <c r="I925">
        <v>-110.05184180000001</v>
      </c>
      <c r="J925" s="1" t="str">
        <f t="shared" si="98"/>
        <v>Fluid (lake)</v>
      </c>
      <c r="K925" s="1" t="str">
        <f t="shared" si="99"/>
        <v>Untreated Water</v>
      </c>
      <c r="L925">
        <v>85</v>
      </c>
      <c r="M925" t="s">
        <v>114</v>
      </c>
      <c r="N925">
        <v>580</v>
      </c>
      <c r="P925" t="s">
        <v>140</v>
      </c>
      <c r="Q925" t="s">
        <v>38</v>
      </c>
      <c r="R925" t="s">
        <v>3875</v>
      </c>
    </row>
    <row r="926" spans="1:18" hidden="1" x14ac:dyDescent="0.3">
      <c r="A926" t="s">
        <v>3876</v>
      </c>
      <c r="B926" t="s">
        <v>3877</v>
      </c>
      <c r="C926" s="1" t="str">
        <f t="shared" si="96"/>
        <v>21:0843</v>
      </c>
      <c r="D926" s="1" t="str">
        <f t="shared" si="97"/>
        <v>21:0231</v>
      </c>
      <c r="E926" t="s">
        <v>3878</v>
      </c>
      <c r="F926" t="s">
        <v>3879</v>
      </c>
      <c r="H926">
        <v>58.220527799999999</v>
      </c>
      <c r="I926">
        <v>-110.0377251</v>
      </c>
      <c r="J926" s="1" t="str">
        <f t="shared" si="98"/>
        <v>Fluid (lake)</v>
      </c>
      <c r="K926" s="1" t="str">
        <f t="shared" si="99"/>
        <v>Untreated Water</v>
      </c>
      <c r="L926">
        <v>85</v>
      </c>
      <c r="M926" t="s">
        <v>121</v>
      </c>
      <c r="N926">
        <v>581</v>
      </c>
      <c r="P926" t="s">
        <v>256</v>
      </c>
      <c r="Q926" t="s">
        <v>248</v>
      </c>
      <c r="R926" t="s">
        <v>55</v>
      </c>
    </row>
    <row r="927" spans="1:18" hidden="1" x14ac:dyDescent="0.3">
      <c r="A927" t="s">
        <v>3880</v>
      </c>
      <c r="B927" t="s">
        <v>3881</v>
      </c>
      <c r="C927" s="1" t="str">
        <f t="shared" si="96"/>
        <v>21:0843</v>
      </c>
      <c r="D927" s="1" t="str">
        <f t="shared" si="97"/>
        <v>21:0231</v>
      </c>
      <c r="E927" t="s">
        <v>3882</v>
      </c>
      <c r="F927" t="s">
        <v>3883</v>
      </c>
      <c r="H927">
        <v>58.228681899999998</v>
      </c>
      <c r="I927">
        <v>-110.1107906</v>
      </c>
      <c r="J927" s="1" t="str">
        <f t="shared" si="98"/>
        <v>Fluid (lake)</v>
      </c>
      <c r="K927" s="1" t="str">
        <f t="shared" si="99"/>
        <v>Untreated Water</v>
      </c>
      <c r="L927">
        <v>85</v>
      </c>
      <c r="M927" t="s">
        <v>127</v>
      </c>
      <c r="N927">
        <v>582</v>
      </c>
      <c r="P927" t="s">
        <v>414</v>
      </c>
      <c r="Q927" t="s">
        <v>257</v>
      </c>
      <c r="R927" t="s">
        <v>55</v>
      </c>
    </row>
    <row r="928" spans="1:18" hidden="1" x14ac:dyDescent="0.3">
      <c r="A928" t="s">
        <v>3884</v>
      </c>
      <c r="B928" t="s">
        <v>3885</v>
      </c>
      <c r="C928" s="1" t="str">
        <f t="shared" si="96"/>
        <v>21:0843</v>
      </c>
      <c r="D928" s="1" t="str">
        <f t="shared" si="97"/>
        <v>21:0231</v>
      </c>
      <c r="E928" t="s">
        <v>3886</v>
      </c>
      <c r="F928" t="s">
        <v>3887</v>
      </c>
      <c r="H928">
        <v>58.244196899999999</v>
      </c>
      <c r="I928">
        <v>-110.17721349999999</v>
      </c>
      <c r="J928" s="1" t="str">
        <f t="shared" si="98"/>
        <v>Fluid (lake)</v>
      </c>
      <c r="K928" s="1" t="str">
        <f t="shared" si="99"/>
        <v>Untreated Water</v>
      </c>
      <c r="L928">
        <v>85</v>
      </c>
      <c r="M928" t="s">
        <v>133</v>
      </c>
      <c r="N928">
        <v>583</v>
      </c>
      <c r="P928" t="s">
        <v>161</v>
      </c>
      <c r="Q928" t="s">
        <v>248</v>
      </c>
      <c r="R928" t="s">
        <v>55</v>
      </c>
    </row>
    <row r="929" spans="1:18" hidden="1" x14ac:dyDescent="0.3">
      <c r="A929" t="s">
        <v>3888</v>
      </c>
      <c r="B929" t="s">
        <v>3889</v>
      </c>
      <c r="C929" s="1" t="str">
        <f t="shared" si="96"/>
        <v>21:0843</v>
      </c>
      <c r="D929" s="1" t="str">
        <f t="shared" si="97"/>
        <v>21:0231</v>
      </c>
      <c r="E929" t="s">
        <v>3890</v>
      </c>
      <c r="F929" t="s">
        <v>3891</v>
      </c>
      <c r="H929">
        <v>58.244291500000003</v>
      </c>
      <c r="I929">
        <v>-110.2315856</v>
      </c>
      <c r="J929" s="1" t="str">
        <f t="shared" si="98"/>
        <v>Fluid (lake)</v>
      </c>
      <c r="K929" s="1" t="str">
        <f t="shared" si="99"/>
        <v>Untreated Water</v>
      </c>
      <c r="L929">
        <v>85</v>
      </c>
      <c r="M929" t="s">
        <v>139</v>
      </c>
      <c r="N929">
        <v>584</v>
      </c>
      <c r="P929" t="s">
        <v>210</v>
      </c>
      <c r="Q929" t="s">
        <v>482</v>
      </c>
      <c r="R929" t="s">
        <v>55</v>
      </c>
    </row>
    <row r="930" spans="1:18" hidden="1" x14ac:dyDescent="0.3">
      <c r="A930" t="s">
        <v>3892</v>
      </c>
      <c r="B930" t="s">
        <v>3893</v>
      </c>
      <c r="C930" s="1" t="str">
        <f t="shared" si="96"/>
        <v>21:0843</v>
      </c>
      <c r="D930" s="1" t="str">
        <f t="shared" si="97"/>
        <v>21:0231</v>
      </c>
      <c r="E930" t="s">
        <v>3894</v>
      </c>
      <c r="F930" t="s">
        <v>3895</v>
      </c>
      <c r="H930">
        <v>58.270696000000001</v>
      </c>
      <c r="I930">
        <v>-110.29184050000001</v>
      </c>
      <c r="J930" s="1" t="str">
        <f t="shared" si="98"/>
        <v>Fluid (lake)</v>
      </c>
      <c r="K930" s="1" t="str">
        <f t="shared" si="99"/>
        <v>Untreated Water</v>
      </c>
      <c r="L930">
        <v>85</v>
      </c>
      <c r="M930" t="s">
        <v>241</v>
      </c>
      <c r="N930">
        <v>585</v>
      </c>
      <c r="P930" t="s">
        <v>771</v>
      </c>
      <c r="Q930" t="s">
        <v>62</v>
      </c>
      <c r="R930" t="s">
        <v>55</v>
      </c>
    </row>
    <row r="931" spans="1:18" hidden="1" x14ac:dyDescent="0.3">
      <c r="A931" t="s">
        <v>3896</v>
      </c>
      <c r="B931" t="s">
        <v>3897</v>
      </c>
      <c r="C931" s="1" t="str">
        <f t="shared" si="96"/>
        <v>21:0843</v>
      </c>
      <c r="D931" s="1" t="str">
        <f t="shared" si="97"/>
        <v>21:0231</v>
      </c>
      <c r="E931" t="s">
        <v>3898</v>
      </c>
      <c r="F931" t="s">
        <v>3899</v>
      </c>
      <c r="H931">
        <v>58.280841600000002</v>
      </c>
      <c r="I931">
        <v>-110.3848962</v>
      </c>
      <c r="J931" s="1" t="str">
        <f t="shared" si="98"/>
        <v>Fluid (lake)</v>
      </c>
      <c r="K931" s="1" t="str">
        <f t="shared" si="99"/>
        <v>Untreated Water</v>
      </c>
      <c r="L931">
        <v>86</v>
      </c>
      <c r="M931" t="s">
        <v>22</v>
      </c>
      <c r="N931">
        <v>586</v>
      </c>
      <c r="P931" t="s">
        <v>134</v>
      </c>
      <c r="Q931" t="s">
        <v>248</v>
      </c>
      <c r="R931" t="s">
        <v>285</v>
      </c>
    </row>
    <row r="932" spans="1:18" hidden="1" x14ac:dyDescent="0.3">
      <c r="A932" t="s">
        <v>3900</v>
      </c>
      <c r="B932" t="s">
        <v>3901</v>
      </c>
      <c r="C932" s="1" t="str">
        <f t="shared" si="96"/>
        <v>21:0843</v>
      </c>
      <c r="D932" s="1" t="str">
        <f t="shared" si="97"/>
        <v>21:0231</v>
      </c>
      <c r="E932" t="s">
        <v>3898</v>
      </c>
      <c r="F932" t="s">
        <v>3902</v>
      </c>
      <c r="H932">
        <v>58.280841600000002</v>
      </c>
      <c r="I932">
        <v>-110.3848962</v>
      </c>
      <c r="J932" s="1" t="str">
        <f t="shared" si="98"/>
        <v>Fluid (lake)</v>
      </c>
      <c r="K932" s="1" t="str">
        <f t="shared" si="99"/>
        <v>Untreated Water</v>
      </c>
      <c r="L932">
        <v>86</v>
      </c>
      <c r="M932" t="s">
        <v>29</v>
      </c>
      <c r="N932">
        <v>587</v>
      </c>
      <c r="P932" t="s">
        <v>210</v>
      </c>
      <c r="Q932" t="s">
        <v>38</v>
      </c>
      <c r="R932" t="s">
        <v>285</v>
      </c>
    </row>
    <row r="933" spans="1:18" hidden="1" x14ac:dyDescent="0.3">
      <c r="A933" t="s">
        <v>3903</v>
      </c>
      <c r="B933" t="s">
        <v>3904</v>
      </c>
      <c r="C933" s="1" t="str">
        <f t="shared" si="96"/>
        <v>21:0843</v>
      </c>
      <c r="D933" s="1" t="str">
        <f t="shared" si="97"/>
        <v>21:0231</v>
      </c>
      <c r="E933" t="s">
        <v>3905</v>
      </c>
      <c r="F933" t="s">
        <v>3906</v>
      </c>
      <c r="H933">
        <v>58.299404000000003</v>
      </c>
      <c r="I933">
        <v>-110.4367823</v>
      </c>
      <c r="J933" s="1" t="str">
        <f t="shared" si="98"/>
        <v>Fluid (lake)</v>
      </c>
      <c r="K933" s="1" t="str">
        <f t="shared" si="99"/>
        <v>Untreated Water</v>
      </c>
      <c r="L933">
        <v>86</v>
      </c>
      <c r="M933" t="s">
        <v>36</v>
      </c>
      <c r="N933">
        <v>588</v>
      </c>
      <c r="P933" t="s">
        <v>247</v>
      </c>
      <c r="Q933" t="s">
        <v>248</v>
      </c>
      <c r="R933" t="s">
        <v>55</v>
      </c>
    </row>
    <row r="934" spans="1:18" hidden="1" x14ac:dyDescent="0.3">
      <c r="A934" t="s">
        <v>3907</v>
      </c>
      <c r="B934" t="s">
        <v>3908</v>
      </c>
      <c r="C934" s="1" t="str">
        <f t="shared" si="96"/>
        <v>21:0843</v>
      </c>
      <c r="D934" s="1" t="str">
        <f t="shared" si="97"/>
        <v>21:0231</v>
      </c>
      <c r="E934" t="s">
        <v>3909</v>
      </c>
      <c r="F934" t="s">
        <v>3910</v>
      </c>
      <c r="H934">
        <v>58.3198887</v>
      </c>
      <c r="I934">
        <v>-110.41015179999999</v>
      </c>
      <c r="J934" s="1" t="str">
        <f t="shared" si="98"/>
        <v>Fluid (lake)</v>
      </c>
      <c r="K934" s="1" t="str">
        <f t="shared" si="99"/>
        <v>Untreated Water</v>
      </c>
      <c r="L934">
        <v>86</v>
      </c>
      <c r="M934" t="s">
        <v>44</v>
      </c>
      <c r="N934">
        <v>589</v>
      </c>
      <c r="P934" t="s">
        <v>247</v>
      </c>
      <c r="Q934" t="s">
        <v>96</v>
      </c>
      <c r="R934" t="s">
        <v>522</v>
      </c>
    </row>
    <row r="935" spans="1:18" hidden="1" x14ac:dyDescent="0.3">
      <c r="A935" t="s">
        <v>3911</v>
      </c>
      <c r="B935" t="s">
        <v>3912</v>
      </c>
      <c r="C935" s="1" t="str">
        <f t="shared" si="96"/>
        <v>21:0843</v>
      </c>
      <c r="D935" s="1" t="str">
        <f t="shared" si="97"/>
        <v>21:0231</v>
      </c>
      <c r="E935" t="s">
        <v>3913</v>
      </c>
      <c r="F935" t="s">
        <v>3914</v>
      </c>
      <c r="H935">
        <v>58.337710600000001</v>
      </c>
      <c r="I935">
        <v>-110.4831791</v>
      </c>
      <c r="J935" s="1" t="str">
        <f t="shared" si="98"/>
        <v>Fluid (lake)</v>
      </c>
      <c r="K935" s="1" t="str">
        <f t="shared" si="99"/>
        <v>Untreated Water</v>
      </c>
      <c r="L935">
        <v>86</v>
      </c>
      <c r="M935" t="s">
        <v>52</v>
      </c>
      <c r="N935">
        <v>590</v>
      </c>
      <c r="P935" t="s">
        <v>771</v>
      </c>
      <c r="Q935" t="s">
        <v>46</v>
      </c>
      <c r="R935" t="s">
        <v>55</v>
      </c>
    </row>
    <row r="936" spans="1:18" hidden="1" x14ac:dyDescent="0.3">
      <c r="A936" t="s">
        <v>3915</v>
      </c>
      <c r="B936" t="s">
        <v>3916</v>
      </c>
      <c r="C936" s="1" t="str">
        <f t="shared" si="96"/>
        <v>21:0843</v>
      </c>
      <c r="D936" s="1" t="str">
        <f t="shared" si="97"/>
        <v>21:0231</v>
      </c>
      <c r="E936" t="s">
        <v>3917</v>
      </c>
      <c r="F936" t="s">
        <v>3918</v>
      </c>
      <c r="H936">
        <v>58.337497900000002</v>
      </c>
      <c r="I936">
        <v>-110.545607</v>
      </c>
      <c r="J936" s="1" t="str">
        <f t="shared" si="98"/>
        <v>Fluid (lake)</v>
      </c>
      <c r="K936" s="1" t="str">
        <f t="shared" si="99"/>
        <v>Untreated Water</v>
      </c>
      <c r="L936">
        <v>86</v>
      </c>
      <c r="M936" t="s">
        <v>60</v>
      </c>
      <c r="N936">
        <v>591</v>
      </c>
      <c r="P936" t="s">
        <v>235</v>
      </c>
      <c r="Q936" t="s">
        <v>24</v>
      </c>
      <c r="R936" t="s">
        <v>195</v>
      </c>
    </row>
    <row r="937" spans="1:18" hidden="1" x14ac:dyDescent="0.3">
      <c r="A937" t="s">
        <v>3919</v>
      </c>
      <c r="B937" t="s">
        <v>3920</v>
      </c>
      <c r="C937" s="1" t="str">
        <f t="shared" si="96"/>
        <v>21:0843</v>
      </c>
      <c r="D937" s="1" t="str">
        <f t="shared" si="97"/>
        <v>21:0231</v>
      </c>
      <c r="E937" t="s">
        <v>3921</v>
      </c>
      <c r="F937" t="s">
        <v>3922</v>
      </c>
      <c r="H937">
        <v>58.378671500000003</v>
      </c>
      <c r="I937">
        <v>-110.5800986</v>
      </c>
      <c r="J937" s="1" t="str">
        <f t="shared" si="98"/>
        <v>Fluid (lake)</v>
      </c>
      <c r="K937" s="1" t="str">
        <f t="shared" si="99"/>
        <v>Untreated Water</v>
      </c>
      <c r="L937">
        <v>86</v>
      </c>
      <c r="M937" t="s">
        <v>67</v>
      </c>
      <c r="N937">
        <v>592</v>
      </c>
      <c r="P937" t="s">
        <v>134</v>
      </c>
      <c r="Q937" t="s">
        <v>46</v>
      </c>
      <c r="R937" t="s">
        <v>55</v>
      </c>
    </row>
    <row r="938" spans="1:18" hidden="1" x14ac:dyDescent="0.3">
      <c r="A938" t="s">
        <v>3923</v>
      </c>
      <c r="B938" t="s">
        <v>3924</v>
      </c>
      <c r="C938" s="1" t="str">
        <f t="shared" si="96"/>
        <v>21:0843</v>
      </c>
      <c r="D938" s="1" t="str">
        <f t="shared" si="97"/>
        <v>21:0231</v>
      </c>
      <c r="E938" t="s">
        <v>3925</v>
      </c>
      <c r="F938" t="s">
        <v>3926</v>
      </c>
      <c r="H938">
        <v>58.409056499999998</v>
      </c>
      <c r="I938">
        <v>-110.58547179999999</v>
      </c>
      <c r="J938" s="1" t="str">
        <f t="shared" si="98"/>
        <v>Fluid (lake)</v>
      </c>
      <c r="K938" s="1" t="str">
        <f t="shared" si="99"/>
        <v>Untreated Water</v>
      </c>
      <c r="L938">
        <v>86</v>
      </c>
      <c r="M938" t="s">
        <v>74</v>
      </c>
      <c r="N938">
        <v>593</v>
      </c>
      <c r="P938" t="s">
        <v>356</v>
      </c>
      <c r="Q938" t="s">
        <v>248</v>
      </c>
      <c r="R938" t="s">
        <v>55</v>
      </c>
    </row>
    <row r="939" spans="1:18" hidden="1" x14ac:dyDescent="0.3">
      <c r="A939" t="s">
        <v>3927</v>
      </c>
      <c r="B939" t="s">
        <v>3928</v>
      </c>
      <c r="C939" s="1" t="str">
        <f t="shared" si="96"/>
        <v>21:0843</v>
      </c>
      <c r="D939" s="1" t="str">
        <f t="shared" si="97"/>
        <v>21:0231</v>
      </c>
      <c r="E939" t="s">
        <v>3929</v>
      </c>
      <c r="F939" t="s">
        <v>3930</v>
      </c>
      <c r="H939">
        <v>58.409844499999998</v>
      </c>
      <c r="I939">
        <v>-110.62562920000001</v>
      </c>
      <c r="J939" s="1" t="str">
        <f t="shared" si="98"/>
        <v>Fluid (lake)</v>
      </c>
      <c r="K939" s="1" t="str">
        <f t="shared" si="99"/>
        <v>Untreated Water</v>
      </c>
      <c r="L939">
        <v>86</v>
      </c>
      <c r="M939" t="s">
        <v>81</v>
      </c>
      <c r="N939">
        <v>594</v>
      </c>
      <c r="P939" t="s">
        <v>235</v>
      </c>
      <c r="Q939" t="s">
        <v>257</v>
      </c>
      <c r="R939" t="s">
        <v>55</v>
      </c>
    </row>
    <row r="940" spans="1:18" hidden="1" x14ac:dyDescent="0.3">
      <c r="A940" t="s">
        <v>3931</v>
      </c>
      <c r="B940" t="s">
        <v>3932</v>
      </c>
      <c r="C940" s="1" t="str">
        <f t="shared" si="96"/>
        <v>21:0843</v>
      </c>
      <c r="D940" s="1" t="str">
        <f t="shared" si="97"/>
        <v>21:0231</v>
      </c>
      <c r="E940" t="s">
        <v>3933</v>
      </c>
      <c r="F940" t="s">
        <v>3934</v>
      </c>
      <c r="H940">
        <v>58.422139199999997</v>
      </c>
      <c r="I940">
        <v>-110.67105530000001</v>
      </c>
      <c r="J940" s="1" t="str">
        <f t="shared" si="98"/>
        <v>Fluid (lake)</v>
      </c>
      <c r="K940" s="1" t="str">
        <f t="shared" si="99"/>
        <v>Untreated Water</v>
      </c>
      <c r="L940">
        <v>86</v>
      </c>
      <c r="M940" t="s">
        <v>95</v>
      </c>
      <c r="N940">
        <v>595</v>
      </c>
      <c r="P940" t="s">
        <v>256</v>
      </c>
      <c r="Q940" t="s">
        <v>257</v>
      </c>
      <c r="R940" t="s">
        <v>55</v>
      </c>
    </row>
    <row r="941" spans="1:18" hidden="1" x14ac:dyDescent="0.3">
      <c r="A941" t="s">
        <v>3935</v>
      </c>
      <c r="B941" t="s">
        <v>3936</v>
      </c>
      <c r="C941" s="1" t="str">
        <f t="shared" si="96"/>
        <v>21:0843</v>
      </c>
      <c r="D941" s="1" t="str">
        <f t="shared" si="97"/>
        <v>21:0231</v>
      </c>
      <c r="E941" t="s">
        <v>3937</v>
      </c>
      <c r="F941" t="s">
        <v>3938</v>
      </c>
      <c r="H941">
        <v>58.437263899999998</v>
      </c>
      <c r="I941">
        <v>-110.6815678</v>
      </c>
      <c r="J941" s="1" t="str">
        <f t="shared" si="98"/>
        <v>Fluid (lake)</v>
      </c>
      <c r="K941" s="1" t="str">
        <f t="shared" si="99"/>
        <v>Untreated Water</v>
      </c>
      <c r="L941">
        <v>86</v>
      </c>
      <c r="M941" t="s">
        <v>101</v>
      </c>
      <c r="N941">
        <v>596</v>
      </c>
      <c r="P941" t="s">
        <v>262</v>
      </c>
      <c r="Q941" t="s">
        <v>482</v>
      </c>
      <c r="R941" t="s">
        <v>55</v>
      </c>
    </row>
    <row r="942" spans="1:18" hidden="1" x14ac:dyDescent="0.3">
      <c r="A942" t="s">
        <v>3939</v>
      </c>
      <c r="B942" t="s">
        <v>3940</v>
      </c>
      <c r="C942" s="1" t="str">
        <f t="shared" si="96"/>
        <v>21:0843</v>
      </c>
      <c r="D942" s="1" t="str">
        <f t="shared" si="97"/>
        <v>21:0231</v>
      </c>
      <c r="E942" t="s">
        <v>3941</v>
      </c>
      <c r="F942" t="s">
        <v>3942</v>
      </c>
      <c r="H942">
        <v>59.7174719</v>
      </c>
      <c r="I942">
        <v>-110.0481221</v>
      </c>
      <c r="J942" s="1" t="str">
        <f t="shared" si="98"/>
        <v>Fluid (lake)</v>
      </c>
      <c r="K942" s="1" t="str">
        <f t="shared" si="99"/>
        <v>Untreated Water</v>
      </c>
      <c r="L942">
        <v>87</v>
      </c>
      <c r="M942" t="s">
        <v>22</v>
      </c>
      <c r="N942">
        <v>597</v>
      </c>
      <c r="P942" t="s">
        <v>2487</v>
      </c>
      <c r="Q942" t="s">
        <v>257</v>
      </c>
      <c r="R942" t="s">
        <v>449</v>
      </c>
    </row>
    <row r="943" spans="1:18" hidden="1" x14ac:dyDescent="0.3">
      <c r="A943" t="s">
        <v>3943</v>
      </c>
      <c r="B943" t="s">
        <v>3944</v>
      </c>
      <c r="C943" s="1" t="str">
        <f t="shared" si="96"/>
        <v>21:0843</v>
      </c>
      <c r="D943" s="1" t="str">
        <f t="shared" si="97"/>
        <v>21:0231</v>
      </c>
      <c r="E943" t="s">
        <v>3941</v>
      </c>
      <c r="F943" t="s">
        <v>3945</v>
      </c>
      <c r="H943">
        <v>59.7174719</v>
      </c>
      <c r="I943">
        <v>-110.0481221</v>
      </c>
      <c r="J943" s="1" t="str">
        <f t="shared" si="98"/>
        <v>Fluid (lake)</v>
      </c>
      <c r="K943" s="1" t="str">
        <f t="shared" si="99"/>
        <v>Untreated Water</v>
      </c>
      <c r="L943">
        <v>87</v>
      </c>
      <c r="M943" t="s">
        <v>29</v>
      </c>
      <c r="N943">
        <v>598</v>
      </c>
      <c r="P943" t="s">
        <v>3946</v>
      </c>
      <c r="Q943" t="s">
        <v>310</v>
      </c>
      <c r="R943" t="s">
        <v>449</v>
      </c>
    </row>
    <row r="944" spans="1:18" hidden="1" x14ac:dyDescent="0.3">
      <c r="A944" t="s">
        <v>3947</v>
      </c>
      <c r="B944" t="s">
        <v>3948</v>
      </c>
      <c r="C944" s="1" t="str">
        <f t="shared" si="96"/>
        <v>21:0843</v>
      </c>
      <c r="D944" s="1" t="str">
        <f t="shared" si="97"/>
        <v>21:0231</v>
      </c>
      <c r="E944" t="s">
        <v>3949</v>
      </c>
      <c r="F944" t="s">
        <v>3950</v>
      </c>
      <c r="H944">
        <v>59.739990200000001</v>
      </c>
      <c r="I944">
        <v>-110.03522390000001</v>
      </c>
      <c r="J944" s="1" t="str">
        <f t="shared" si="98"/>
        <v>Fluid (lake)</v>
      </c>
      <c r="K944" s="1" t="str">
        <f t="shared" si="99"/>
        <v>Untreated Water</v>
      </c>
      <c r="L944">
        <v>87</v>
      </c>
      <c r="M944" t="s">
        <v>36</v>
      </c>
      <c r="N944">
        <v>599</v>
      </c>
      <c r="P944" t="s">
        <v>2540</v>
      </c>
      <c r="Q944" t="s">
        <v>579</v>
      </c>
      <c r="R944" t="s">
        <v>189</v>
      </c>
    </row>
    <row r="945" spans="1:18" hidden="1" x14ac:dyDescent="0.3">
      <c r="A945" t="s">
        <v>3951</v>
      </c>
      <c r="B945" t="s">
        <v>3952</v>
      </c>
      <c r="C945" s="1" t="str">
        <f t="shared" si="96"/>
        <v>21:0843</v>
      </c>
      <c r="D945" s="1" t="str">
        <f t="shared" si="97"/>
        <v>21:0231</v>
      </c>
      <c r="E945" t="s">
        <v>3953</v>
      </c>
      <c r="F945" t="s">
        <v>3954</v>
      </c>
      <c r="H945">
        <v>59.764612100000001</v>
      </c>
      <c r="I945">
        <v>-110.02281619999999</v>
      </c>
      <c r="J945" s="1" t="str">
        <f t="shared" si="98"/>
        <v>Fluid (lake)</v>
      </c>
      <c r="K945" s="1" t="str">
        <f t="shared" si="99"/>
        <v>Untreated Water</v>
      </c>
      <c r="L945">
        <v>87</v>
      </c>
      <c r="M945" t="s">
        <v>44</v>
      </c>
      <c r="N945">
        <v>600</v>
      </c>
      <c r="P945" t="s">
        <v>2475</v>
      </c>
      <c r="Q945" t="s">
        <v>236</v>
      </c>
      <c r="R945" t="s">
        <v>201</v>
      </c>
    </row>
    <row r="946" spans="1:18" hidden="1" x14ac:dyDescent="0.3">
      <c r="A946" t="s">
        <v>3955</v>
      </c>
      <c r="B946" t="s">
        <v>3956</v>
      </c>
      <c r="C946" s="1" t="str">
        <f t="shared" si="96"/>
        <v>21:0843</v>
      </c>
      <c r="D946" s="1" t="str">
        <f t="shared" si="97"/>
        <v>21:0231</v>
      </c>
      <c r="E946" t="s">
        <v>3957</v>
      </c>
      <c r="F946" t="s">
        <v>3958</v>
      </c>
      <c r="H946">
        <v>59.768516099999999</v>
      </c>
      <c r="I946">
        <v>-110.0544842</v>
      </c>
      <c r="J946" s="1" t="str">
        <f t="shared" si="98"/>
        <v>Fluid (lake)</v>
      </c>
      <c r="K946" s="1" t="str">
        <f t="shared" si="99"/>
        <v>Untreated Water</v>
      </c>
      <c r="L946">
        <v>87</v>
      </c>
      <c r="M946" t="s">
        <v>52</v>
      </c>
      <c r="N946">
        <v>601</v>
      </c>
      <c r="P946" t="s">
        <v>2577</v>
      </c>
      <c r="Q946" t="s">
        <v>310</v>
      </c>
      <c r="R946" t="s">
        <v>687</v>
      </c>
    </row>
    <row r="947" spans="1:18" hidden="1" x14ac:dyDescent="0.3">
      <c r="A947" t="s">
        <v>3959</v>
      </c>
      <c r="B947" t="s">
        <v>3960</v>
      </c>
      <c r="C947" s="1" t="str">
        <f t="shared" si="96"/>
        <v>21:0843</v>
      </c>
      <c r="D947" s="1" t="str">
        <f t="shared" si="97"/>
        <v>21:0231</v>
      </c>
      <c r="E947" t="s">
        <v>3961</v>
      </c>
      <c r="F947" t="s">
        <v>3962</v>
      </c>
      <c r="H947">
        <v>59.7866559</v>
      </c>
      <c r="I947">
        <v>-110.0824562</v>
      </c>
      <c r="J947" s="1" t="str">
        <f t="shared" si="98"/>
        <v>Fluid (lake)</v>
      </c>
      <c r="K947" s="1" t="str">
        <f t="shared" si="99"/>
        <v>Untreated Water</v>
      </c>
      <c r="L947">
        <v>87</v>
      </c>
      <c r="M947" t="s">
        <v>60</v>
      </c>
      <c r="N947">
        <v>602</v>
      </c>
      <c r="P947" t="s">
        <v>3963</v>
      </c>
      <c r="Q947" t="s">
        <v>257</v>
      </c>
      <c r="R947" t="s">
        <v>324</v>
      </c>
    </row>
    <row r="948" spans="1:18" hidden="1" x14ac:dyDescent="0.3">
      <c r="A948" t="s">
        <v>3964</v>
      </c>
      <c r="B948" t="s">
        <v>3965</v>
      </c>
      <c r="C948" s="1" t="str">
        <f t="shared" si="96"/>
        <v>21:0843</v>
      </c>
      <c r="D948" s="1" t="str">
        <f t="shared" si="97"/>
        <v>21:0231</v>
      </c>
      <c r="E948" t="s">
        <v>3966</v>
      </c>
      <c r="F948" t="s">
        <v>3967</v>
      </c>
      <c r="H948">
        <v>59.8057023</v>
      </c>
      <c r="I948">
        <v>-110.1099893</v>
      </c>
      <c r="J948" s="1" t="str">
        <f t="shared" si="98"/>
        <v>Fluid (lake)</v>
      </c>
      <c r="K948" s="1" t="str">
        <f t="shared" si="99"/>
        <v>Untreated Water</v>
      </c>
      <c r="L948">
        <v>87</v>
      </c>
      <c r="M948" t="s">
        <v>67</v>
      </c>
      <c r="N948">
        <v>603</v>
      </c>
      <c r="P948" t="s">
        <v>3963</v>
      </c>
      <c r="Q948" t="s">
        <v>310</v>
      </c>
      <c r="R948" t="s">
        <v>3968</v>
      </c>
    </row>
    <row r="949" spans="1:18" hidden="1" x14ac:dyDescent="0.3">
      <c r="A949" t="s">
        <v>3969</v>
      </c>
      <c r="B949" t="s">
        <v>3970</v>
      </c>
      <c r="C949" s="1" t="str">
        <f t="shared" si="96"/>
        <v>21:0843</v>
      </c>
      <c r="D949" s="1" t="str">
        <f t="shared" si="97"/>
        <v>21:0231</v>
      </c>
      <c r="E949" t="s">
        <v>3971</v>
      </c>
      <c r="F949" t="s">
        <v>3972</v>
      </c>
      <c r="H949">
        <v>59.787016700000002</v>
      </c>
      <c r="I949">
        <v>-110.14143230000001</v>
      </c>
      <c r="J949" s="1" t="str">
        <f t="shared" si="98"/>
        <v>Fluid (lake)</v>
      </c>
      <c r="K949" s="1" t="str">
        <f t="shared" si="99"/>
        <v>Untreated Water</v>
      </c>
      <c r="L949">
        <v>87</v>
      </c>
      <c r="M949" t="s">
        <v>74</v>
      </c>
      <c r="N949">
        <v>604</v>
      </c>
      <c r="P949" t="s">
        <v>1799</v>
      </c>
      <c r="Q949" t="s">
        <v>248</v>
      </c>
      <c r="R949" t="s">
        <v>90</v>
      </c>
    </row>
    <row r="950" spans="1:18" hidden="1" x14ac:dyDescent="0.3">
      <c r="A950" t="s">
        <v>3973</v>
      </c>
      <c r="B950" t="s">
        <v>3974</v>
      </c>
      <c r="C950" s="1" t="str">
        <f t="shared" si="96"/>
        <v>21:0843</v>
      </c>
      <c r="D950" s="1" t="str">
        <f t="shared" si="97"/>
        <v>21:0231</v>
      </c>
      <c r="E950" t="s">
        <v>3975</v>
      </c>
      <c r="F950" t="s">
        <v>3976</v>
      </c>
      <c r="H950">
        <v>59.805541099999999</v>
      </c>
      <c r="I950">
        <v>-110.1693514</v>
      </c>
      <c r="J950" s="1" t="str">
        <f t="shared" si="98"/>
        <v>Fluid (lake)</v>
      </c>
      <c r="K950" s="1" t="str">
        <f t="shared" si="99"/>
        <v>Untreated Water</v>
      </c>
      <c r="L950">
        <v>87</v>
      </c>
      <c r="M950" t="s">
        <v>81</v>
      </c>
      <c r="N950">
        <v>605</v>
      </c>
      <c r="P950" t="s">
        <v>2145</v>
      </c>
      <c r="Q950" t="s">
        <v>248</v>
      </c>
      <c r="R950" t="s">
        <v>522</v>
      </c>
    </row>
    <row r="951" spans="1:18" hidden="1" x14ac:dyDescent="0.3">
      <c r="A951" t="s">
        <v>3977</v>
      </c>
      <c r="B951" t="s">
        <v>3978</v>
      </c>
      <c r="C951" s="1" t="str">
        <f t="shared" si="96"/>
        <v>21:0843</v>
      </c>
      <c r="D951" s="1" t="str">
        <f t="shared" si="97"/>
        <v>21:0231</v>
      </c>
      <c r="E951" t="s">
        <v>3979</v>
      </c>
      <c r="F951" t="s">
        <v>3980</v>
      </c>
      <c r="H951">
        <v>59.797296299999999</v>
      </c>
      <c r="I951">
        <v>-110.19222259999999</v>
      </c>
      <c r="J951" s="1" t="str">
        <f t="shared" si="98"/>
        <v>Fluid (lake)</v>
      </c>
      <c r="K951" s="1" t="str">
        <f t="shared" si="99"/>
        <v>Untreated Water</v>
      </c>
      <c r="L951">
        <v>87</v>
      </c>
      <c r="M951" t="s">
        <v>95</v>
      </c>
      <c r="N951">
        <v>606</v>
      </c>
      <c r="P951" t="s">
        <v>37</v>
      </c>
      <c r="Q951" t="s">
        <v>310</v>
      </c>
      <c r="R951" t="s">
        <v>55</v>
      </c>
    </row>
    <row r="952" spans="1:18" hidden="1" x14ac:dyDescent="0.3">
      <c r="A952" t="s">
        <v>3981</v>
      </c>
      <c r="B952" t="s">
        <v>3982</v>
      </c>
      <c r="C952" s="1" t="str">
        <f t="shared" si="96"/>
        <v>21:0843</v>
      </c>
      <c r="D952" s="1" t="str">
        <f t="shared" si="97"/>
        <v>21:0231</v>
      </c>
      <c r="E952" t="s">
        <v>3983</v>
      </c>
      <c r="F952" t="s">
        <v>3984</v>
      </c>
      <c r="H952">
        <v>59.818893500000001</v>
      </c>
      <c r="I952">
        <v>-110.2115989</v>
      </c>
      <c r="J952" s="1" t="str">
        <f t="shared" si="98"/>
        <v>Fluid (lake)</v>
      </c>
      <c r="K952" s="1" t="str">
        <f t="shared" si="99"/>
        <v>Untreated Water</v>
      </c>
      <c r="L952">
        <v>87</v>
      </c>
      <c r="M952" t="s">
        <v>101</v>
      </c>
      <c r="N952">
        <v>607</v>
      </c>
      <c r="P952" t="s">
        <v>2193</v>
      </c>
      <c r="Q952" t="s">
        <v>257</v>
      </c>
      <c r="R952" t="s">
        <v>522</v>
      </c>
    </row>
    <row r="953" spans="1:18" hidden="1" x14ac:dyDescent="0.3">
      <c r="A953" t="s">
        <v>3985</v>
      </c>
      <c r="B953" t="s">
        <v>3986</v>
      </c>
      <c r="C953" s="1" t="str">
        <f t="shared" si="96"/>
        <v>21:0843</v>
      </c>
      <c r="D953" s="1" t="str">
        <f t="shared" si="97"/>
        <v>21:0231</v>
      </c>
      <c r="E953" t="s">
        <v>3987</v>
      </c>
      <c r="F953" t="s">
        <v>3988</v>
      </c>
      <c r="H953">
        <v>59.853240700000001</v>
      </c>
      <c r="I953">
        <v>-110.1893863</v>
      </c>
      <c r="J953" s="1" t="str">
        <f t="shared" si="98"/>
        <v>Fluid (lake)</v>
      </c>
      <c r="K953" s="1" t="str">
        <f t="shared" si="99"/>
        <v>Untreated Water</v>
      </c>
      <c r="L953">
        <v>87</v>
      </c>
      <c r="M953" t="s">
        <v>107</v>
      </c>
      <c r="N953">
        <v>608</v>
      </c>
      <c r="P953" t="s">
        <v>2430</v>
      </c>
      <c r="Q953" t="s">
        <v>38</v>
      </c>
      <c r="R953" t="s">
        <v>522</v>
      </c>
    </row>
    <row r="954" spans="1:18" hidden="1" x14ac:dyDescent="0.3">
      <c r="A954" t="s">
        <v>3989</v>
      </c>
      <c r="B954" t="s">
        <v>3990</v>
      </c>
      <c r="C954" s="1" t="str">
        <f t="shared" si="96"/>
        <v>21:0843</v>
      </c>
      <c r="D954" s="1" t="str">
        <f t="shared" si="97"/>
        <v>21:0231</v>
      </c>
      <c r="E954" t="s">
        <v>3991</v>
      </c>
      <c r="F954" t="s">
        <v>3992</v>
      </c>
      <c r="H954">
        <v>59.8733413</v>
      </c>
      <c r="I954">
        <v>-110.1727533</v>
      </c>
      <c r="J954" s="1" t="str">
        <f t="shared" si="98"/>
        <v>Fluid (lake)</v>
      </c>
      <c r="K954" s="1" t="str">
        <f t="shared" si="99"/>
        <v>Untreated Water</v>
      </c>
      <c r="L954">
        <v>87</v>
      </c>
      <c r="M954" t="s">
        <v>114</v>
      </c>
      <c r="N954">
        <v>609</v>
      </c>
      <c r="P954" t="s">
        <v>2430</v>
      </c>
      <c r="Q954" t="s">
        <v>257</v>
      </c>
      <c r="R954" t="s">
        <v>522</v>
      </c>
    </row>
    <row r="955" spans="1:18" hidden="1" x14ac:dyDescent="0.3">
      <c r="A955" t="s">
        <v>3993</v>
      </c>
      <c r="B955" t="s">
        <v>3994</v>
      </c>
      <c r="C955" s="1" t="str">
        <f t="shared" si="96"/>
        <v>21:0843</v>
      </c>
      <c r="D955" s="1" t="str">
        <f t="shared" si="97"/>
        <v>21:0231</v>
      </c>
      <c r="E955" t="s">
        <v>3995</v>
      </c>
      <c r="F955" t="s">
        <v>3996</v>
      </c>
      <c r="H955">
        <v>59.871136999999997</v>
      </c>
      <c r="I955">
        <v>-110.2115057</v>
      </c>
      <c r="J955" s="1" t="str">
        <f t="shared" si="98"/>
        <v>Fluid (lake)</v>
      </c>
      <c r="K955" s="1" t="str">
        <f t="shared" si="99"/>
        <v>Untreated Water</v>
      </c>
      <c r="L955">
        <v>87</v>
      </c>
      <c r="M955" t="s">
        <v>121</v>
      </c>
      <c r="N955">
        <v>610</v>
      </c>
      <c r="P955" t="s">
        <v>294</v>
      </c>
      <c r="Q955" t="s">
        <v>310</v>
      </c>
      <c r="R955" t="s">
        <v>285</v>
      </c>
    </row>
    <row r="956" spans="1:18" hidden="1" x14ac:dyDescent="0.3">
      <c r="A956" t="s">
        <v>3997</v>
      </c>
      <c r="B956" t="s">
        <v>3998</v>
      </c>
      <c r="C956" s="1" t="str">
        <f t="shared" si="96"/>
        <v>21:0843</v>
      </c>
      <c r="D956" s="1" t="str">
        <f t="shared" si="97"/>
        <v>21:0231</v>
      </c>
      <c r="E956" t="s">
        <v>3999</v>
      </c>
      <c r="F956" t="s">
        <v>4000</v>
      </c>
      <c r="H956">
        <v>59.897891299999998</v>
      </c>
      <c r="I956">
        <v>-110.19879090000001</v>
      </c>
      <c r="J956" s="1" t="str">
        <f t="shared" si="98"/>
        <v>Fluid (lake)</v>
      </c>
      <c r="K956" s="1" t="str">
        <f t="shared" si="99"/>
        <v>Untreated Water</v>
      </c>
      <c r="L956">
        <v>87</v>
      </c>
      <c r="M956" t="s">
        <v>127</v>
      </c>
      <c r="N956">
        <v>611</v>
      </c>
      <c r="P956" t="s">
        <v>2526</v>
      </c>
      <c r="Q956" t="s">
        <v>310</v>
      </c>
      <c r="R956" t="s">
        <v>285</v>
      </c>
    </row>
    <row r="957" spans="1:18" hidden="1" x14ac:dyDescent="0.3">
      <c r="A957" t="s">
        <v>4001</v>
      </c>
      <c r="B957" t="s">
        <v>4002</v>
      </c>
      <c r="C957" s="1" t="str">
        <f t="shared" si="96"/>
        <v>21:0843</v>
      </c>
      <c r="D957" s="1" t="str">
        <f t="shared" si="97"/>
        <v>21:0231</v>
      </c>
      <c r="E957" t="s">
        <v>4003</v>
      </c>
      <c r="F957" t="s">
        <v>4004</v>
      </c>
      <c r="H957">
        <v>59.905948100000003</v>
      </c>
      <c r="I957">
        <v>-110.16450740000001</v>
      </c>
      <c r="J957" s="1" t="str">
        <f t="shared" si="98"/>
        <v>Fluid (lake)</v>
      </c>
      <c r="K957" s="1" t="str">
        <f t="shared" si="99"/>
        <v>Untreated Water</v>
      </c>
      <c r="L957">
        <v>87</v>
      </c>
      <c r="M957" t="s">
        <v>133</v>
      </c>
      <c r="N957">
        <v>612</v>
      </c>
      <c r="P957" t="s">
        <v>2487</v>
      </c>
      <c r="Q957" t="s">
        <v>310</v>
      </c>
      <c r="R957" t="s">
        <v>55</v>
      </c>
    </row>
    <row r="958" spans="1:18" hidden="1" x14ac:dyDescent="0.3">
      <c r="A958" t="s">
        <v>4005</v>
      </c>
      <c r="B958" t="s">
        <v>4006</v>
      </c>
      <c r="C958" s="1" t="str">
        <f t="shared" si="96"/>
        <v>21:0843</v>
      </c>
      <c r="D958" s="1" t="str">
        <f t="shared" si="97"/>
        <v>21:0231</v>
      </c>
      <c r="E958" t="s">
        <v>4007</v>
      </c>
      <c r="F958" t="s">
        <v>4008</v>
      </c>
      <c r="H958">
        <v>59.899483699999998</v>
      </c>
      <c r="I958">
        <v>-110.12992079999999</v>
      </c>
      <c r="J958" s="1" t="str">
        <f t="shared" si="98"/>
        <v>Fluid (lake)</v>
      </c>
      <c r="K958" s="1" t="str">
        <f t="shared" si="99"/>
        <v>Untreated Water</v>
      </c>
      <c r="L958">
        <v>87</v>
      </c>
      <c r="M958" t="s">
        <v>139</v>
      </c>
      <c r="N958">
        <v>613</v>
      </c>
      <c r="P958" t="s">
        <v>1856</v>
      </c>
      <c r="Q958" t="s">
        <v>248</v>
      </c>
      <c r="R958" t="s">
        <v>460</v>
      </c>
    </row>
    <row r="959" spans="1:18" hidden="1" x14ac:dyDescent="0.3">
      <c r="A959" t="s">
        <v>4009</v>
      </c>
      <c r="B959" t="s">
        <v>4010</v>
      </c>
      <c r="C959" s="1" t="str">
        <f t="shared" si="96"/>
        <v>21:0843</v>
      </c>
      <c r="D959" s="1" t="str">
        <f t="shared" si="97"/>
        <v>21:0231</v>
      </c>
      <c r="E959" t="s">
        <v>4011</v>
      </c>
      <c r="F959" t="s">
        <v>4012</v>
      </c>
      <c r="H959">
        <v>59.945156099999998</v>
      </c>
      <c r="I959">
        <v>-110.1706097</v>
      </c>
      <c r="J959" s="1" t="str">
        <f t="shared" si="98"/>
        <v>Fluid (lake)</v>
      </c>
      <c r="K959" s="1" t="str">
        <f t="shared" si="99"/>
        <v>Untreated Water</v>
      </c>
      <c r="L959">
        <v>87</v>
      </c>
      <c r="M959" t="s">
        <v>241</v>
      </c>
      <c r="N959">
        <v>614</v>
      </c>
      <c r="P959" t="s">
        <v>1837</v>
      </c>
      <c r="Q959" t="s">
        <v>1143</v>
      </c>
      <c r="R959" t="s">
        <v>55</v>
      </c>
    </row>
    <row r="960" spans="1:18" hidden="1" x14ac:dyDescent="0.3">
      <c r="A960" t="s">
        <v>4013</v>
      </c>
      <c r="B960" t="s">
        <v>4014</v>
      </c>
      <c r="C960" s="1" t="str">
        <f t="shared" si="96"/>
        <v>21:0843</v>
      </c>
      <c r="D960" s="1" t="str">
        <f t="shared" si="97"/>
        <v>21:0231</v>
      </c>
      <c r="E960" t="s">
        <v>4015</v>
      </c>
      <c r="F960" t="s">
        <v>4016</v>
      </c>
      <c r="H960">
        <v>59.959351900000001</v>
      </c>
      <c r="I960">
        <v>-110.1935496</v>
      </c>
      <c r="J960" s="1" t="str">
        <f t="shared" si="98"/>
        <v>Fluid (lake)</v>
      </c>
      <c r="K960" s="1" t="str">
        <f t="shared" si="99"/>
        <v>Untreated Water</v>
      </c>
      <c r="L960">
        <v>88</v>
      </c>
      <c r="M960" t="s">
        <v>36</v>
      </c>
      <c r="N960">
        <v>615</v>
      </c>
      <c r="P960" t="s">
        <v>2414</v>
      </c>
      <c r="Q960" t="s">
        <v>1292</v>
      </c>
      <c r="R960" t="s">
        <v>55</v>
      </c>
    </row>
    <row r="961" spans="1:18" hidden="1" x14ac:dyDescent="0.3">
      <c r="A961" t="s">
        <v>4017</v>
      </c>
      <c r="B961" t="s">
        <v>4018</v>
      </c>
      <c r="C961" s="1" t="str">
        <f t="shared" si="96"/>
        <v>21:0843</v>
      </c>
      <c r="D961" s="1" t="str">
        <f t="shared" si="97"/>
        <v>21:0231</v>
      </c>
      <c r="E961" t="s">
        <v>4019</v>
      </c>
      <c r="F961" t="s">
        <v>4020</v>
      </c>
      <c r="H961">
        <v>59.943231099999998</v>
      </c>
      <c r="I961">
        <v>-110.216937</v>
      </c>
      <c r="J961" s="1" t="str">
        <f t="shared" si="98"/>
        <v>Fluid (lake)</v>
      </c>
      <c r="K961" s="1" t="str">
        <f t="shared" si="99"/>
        <v>Untreated Water</v>
      </c>
      <c r="L961">
        <v>88</v>
      </c>
      <c r="M961" t="s">
        <v>44</v>
      </c>
      <c r="N961">
        <v>616</v>
      </c>
      <c r="P961" t="s">
        <v>521</v>
      </c>
      <c r="Q961" t="s">
        <v>54</v>
      </c>
      <c r="R961" t="s">
        <v>55</v>
      </c>
    </row>
    <row r="962" spans="1:18" hidden="1" x14ac:dyDescent="0.3">
      <c r="A962" t="s">
        <v>4021</v>
      </c>
      <c r="B962" t="s">
        <v>4022</v>
      </c>
      <c r="C962" s="1" t="str">
        <f t="shared" si="96"/>
        <v>21:0843</v>
      </c>
      <c r="D962" s="1" t="str">
        <f t="shared" si="97"/>
        <v>21:0231</v>
      </c>
      <c r="E962" t="s">
        <v>4023</v>
      </c>
      <c r="F962" t="s">
        <v>4024</v>
      </c>
      <c r="H962">
        <v>59.938954199999998</v>
      </c>
      <c r="I962">
        <v>-110.2535409</v>
      </c>
      <c r="J962" s="1" t="str">
        <f t="shared" si="98"/>
        <v>Fluid (lake)</v>
      </c>
      <c r="K962" s="1" t="str">
        <f t="shared" si="99"/>
        <v>Untreated Water</v>
      </c>
      <c r="L962">
        <v>88</v>
      </c>
      <c r="M962" t="s">
        <v>52</v>
      </c>
      <c r="N962">
        <v>617</v>
      </c>
      <c r="P962" t="s">
        <v>553</v>
      </c>
      <c r="Q962" t="s">
        <v>579</v>
      </c>
      <c r="R962" t="s">
        <v>55</v>
      </c>
    </row>
    <row r="963" spans="1:18" hidden="1" x14ac:dyDescent="0.3">
      <c r="A963" t="s">
        <v>4025</v>
      </c>
      <c r="B963" t="s">
        <v>4026</v>
      </c>
      <c r="C963" s="1" t="str">
        <f t="shared" si="96"/>
        <v>21:0843</v>
      </c>
      <c r="D963" s="1" t="str">
        <f t="shared" si="97"/>
        <v>21:0231</v>
      </c>
      <c r="E963" t="s">
        <v>4027</v>
      </c>
      <c r="F963" t="s">
        <v>4028</v>
      </c>
      <c r="H963">
        <v>59.960610500000001</v>
      </c>
      <c r="I963">
        <v>-110.29556650000001</v>
      </c>
      <c r="J963" s="1" t="str">
        <f t="shared" si="98"/>
        <v>Fluid (lake)</v>
      </c>
      <c r="K963" s="1" t="str">
        <f t="shared" si="99"/>
        <v>Untreated Water</v>
      </c>
      <c r="L963">
        <v>88</v>
      </c>
      <c r="M963" t="s">
        <v>60</v>
      </c>
      <c r="N963">
        <v>618</v>
      </c>
      <c r="P963" t="s">
        <v>23</v>
      </c>
      <c r="Q963" t="s">
        <v>257</v>
      </c>
      <c r="R963" t="s">
        <v>55</v>
      </c>
    </row>
    <row r="964" spans="1:18" hidden="1" x14ac:dyDescent="0.3">
      <c r="A964" t="s">
        <v>4029</v>
      </c>
      <c r="B964" t="s">
        <v>4030</v>
      </c>
      <c r="C964" s="1" t="str">
        <f t="shared" si="96"/>
        <v>21:0843</v>
      </c>
      <c r="D964" s="1" t="str">
        <f t="shared" si="97"/>
        <v>21:0231</v>
      </c>
      <c r="E964" t="s">
        <v>4031</v>
      </c>
      <c r="F964" t="s">
        <v>4032</v>
      </c>
      <c r="H964">
        <v>59.938811000000001</v>
      </c>
      <c r="I964">
        <v>-110.2977819</v>
      </c>
      <c r="J964" s="1" t="str">
        <f t="shared" si="98"/>
        <v>Fluid (lake)</v>
      </c>
      <c r="K964" s="1" t="str">
        <f t="shared" si="99"/>
        <v>Untreated Water</v>
      </c>
      <c r="L964">
        <v>88</v>
      </c>
      <c r="M964" t="s">
        <v>67</v>
      </c>
      <c r="N964">
        <v>619</v>
      </c>
      <c r="P964" t="s">
        <v>23</v>
      </c>
      <c r="Q964" t="s">
        <v>257</v>
      </c>
      <c r="R964" t="s">
        <v>55</v>
      </c>
    </row>
    <row r="965" spans="1:18" hidden="1" x14ac:dyDescent="0.3">
      <c r="A965" t="s">
        <v>4033</v>
      </c>
      <c r="B965" t="s">
        <v>4034</v>
      </c>
      <c r="C965" s="1" t="str">
        <f t="shared" si="96"/>
        <v>21:0843</v>
      </c>
      <c r="D965" s="1" t="str">
        <f t="shared" si="97"/>
        <v>21:0231</v>
      </c>
      <c r="E965" t="s">
        <v>4035</v>
      </c>
      <c r="F965" t="s">
        <v>4036</v>
      </c>
      <c r="H965">
        <v>59.905642999999998</v>
      </c>
      <c r="I965">
        <v>-110.2701452</v>
      </c>
      <c r="J965" s="1" t="str">
        <f t="shared" si="98"/>
        <v>Fluid (lake)</v>
      </c>
      <c r="K965" s="1" t="str">
        <f t="shared" si="99"/>
        <v>Untreated Water</v>
      </c>
      <c r="L965">
        <v>88</v>
      </c>
      <c r="M965" t="s">
        <v>22</v>
      </c>
      <c r="N965">
        <v>620</v>
      </c>
      <c r="P965" t="s">
        <v>1846</v>
      </c>
      <c r="Q965" t="s">
        <v>257</v>
      </c>
      <c r="R965" t="s">
        <v>55</v>
      </c>
    </row>
    <row r="966" spans="1:18" hidden="1" x14ac:dyDescent="0.3">
      <c r="A966" t="s">
        <v>4037</v>
      </c>
      <c r="B966" t="s">
        <v>4038</v>
      </c>
      <c r="C966" s="1" t="str">
        <f t="shared" si="96"/>
        <v>21:0843</v>
      </c>
      <c r="D966" s="1" t="str">
        <f t="shared" si="97"/>
        <v>21:0231</v>
      </c>
      <c r="E966" t="s">
        <v>4035</v>
      </c>
      <c r="F966" t="s">
        <v>4039</v>
      </c>
      <c r="H966">
        <v>59.905642999999998</v>
      </c>
      <c r="I966">
        <v>-110.2701452</v>
      </c>
      <c r="J966" s="1" t="str">
        <f t="shared" si="98"/>
        <v>Fluid (lake)</v>
      </c>
      <c r="K966" s="1" t="str">
        <f t="shared" si="99"/>
        <v>Untreated Water</v>
      </c>
      <c r="L966">
        <v>88</v>
      </c>
      <c r="M966" t="s">
        <v>29</v>
      </c>
      <c r="N966">
        <v>621</v>
      </c>
      <c r="P966" t="s">
        <v>1846</v>
      </c>
      <c r="Q966" t="s">
        <v>257</v>
      </c>
      <c r="R966" t="s">
        <v>55</v>
      </c>
    </row>
    <row r="967" spans="1:18" hidden="1" x14ac:dyDescent="0.3">
      <c r="A967" t="s">
        <v>4040</v>
      </c>
      <c r="B967" t="s">
        <v>4041</v>
      </c>
      <c r="C967" s="1" t="str">
        <f t="shared" si="96"/>
        <v>21:0843</v>
      </c>
      <c r="D967" s="1" t="str">
        <f t="shared" si="97"/>
        <v>21:0231</v>
      </c>
      <c r="E967" t="s">
        <v>4042</v>
      </c>
      <c r="F967" t="s">
        <v>4043</v>
      </c>
      <c r="H967">
        <v>59.872415599999997</v>
      </c>
      <c r="I967">
        <v>-110.2696779</v>
      </c>
      <c r="J967" s="1" t="str">
        <f t="shared" si="98"/>
        <v>Fluid (lake)</v>
      </c>
      <c r="K967" s="1" t="str">
        <f t="shared" si="99"/>
        <v>Untreated Water</v>
      </c>
      <c r="L967">
        <v>88</v>
      </c>
      <c r="M967" t="s">
        <v>74</v>
      </c>
      <c r="N967">
        <v>622</v>
      </c>
      <c r="P967" t="s">
        <v>173</v>
      </c>
      <c r="Q967" t="s">
        <v>482</v>
      </c>
      <c r="R967" t="s">
        <v>55</v>
      </c>
    </row>
    <row r="968" spans="1:18" hidden="1" x14ac:dyDescent="0.3">
      <c r="A968" t="s">
        <v>4044</v>
      </c>
      <c r="B968" t="s">
        <v>4045</v>
      </c>
      <c r="C968" s="1" t="str">
        <f t="shared" si="96"/>
        <v>21:0843</v>
      </c>
      <c r="D968" s="1" t="str">
        <f t="shared" si="97"/>
        <v>21:0231</v>
      </c>
      <c r="E968" t="s">
        <v>4046</v>
      </c>
      <c r="F968" t="s">
        <v>4047</v>
      </c>
      <c r="H968">
        <v>59.840671800000003</v>
      </c>
      <c r="I968">
        <v>-110.24255719999999</v>
      </c>
      <c r="J968" s="1" t="str">
        <f t="shared" si="98"/>
        <v>Fluid (lake)</v>
      </c>
      <c r="K968" s="1" t="str">
        <f t="shared" si="99"/>
        <v>Untreated Water</v>
      </c>
      <c r="L968">
        <v>88</v>
      </c>
      <c r="M968" t="s">
        <v>81</v>
      </c>
      <c r="N968">
        <v>623</v>
      </c>
      <c r="P968" t="s">
        <v>2414</v>
      </c>
      <c r="Q968" t="s">
        <v>236</v>
      </c>
      <c r="R968" t="s">
        <v>55</v>
      </c>
    </row>
    <row r="969" spans="1:18" hidden="1" x14ac:dyDescent="0.3">
      <c r="A969" t="s">
        <v>4048</v>
      </c>
      <c r="B969" t="s">
        <v>4049</v>
      </c>
      <c r="C969" s="1" t="str">
        <f t="shared" si="96"/>
        <v>21:0843</v>
      </c>
      <c r="D969" s="1" t="str">
        <f t="shared" si="97"/>
        <v>21:0231</v>
      </c>
      <c r="E969" t="s">
        <v>4050</v>
      </c>
      <c r="F969" t="s">
        <v>4051</v>
      </c>
      <c r="H969">
        <v>59.832656999999998</v>
      </c>
      <c r="I969">
        <v>-110.29680879999999</v>
      </c>
      <c r="J969" s="1" t="str">
        <f t="shared" si="98"/>
        <v>Fluid (lake)</v>
      </c>
      <c r="K969" s="1" t="str">
        <f t="shared" si="99"/>
        <v>Untreated Water</v>
      </c>
      <c r="L969">
        <v>88</v>
      </c>
      <c r="M969" t="s">
        <v>95</v>
      </c>
      <c r="N969">
        <v>624</v>
      </c>
      <c r="P969" t="s">
        <v>294</v>
      </c>
      <c r="Q969" t="s">
        <v>236</v>
      </c>
      <c r="R969" t="s">
        <v>460</v>
      </c>
    </row>
    <row r="970" spans="1:18" hidden="1" x14ac:dyDescent="0.3">
      <c r="A970" t="s">
        <v>4052</v>
      </c>
      <c r="B970" t="s">
        <v>4053</v>
      </c>
      <c r="C970" s="1" t="str">
        <f t="shared" si="96"/>
        <v>21:0843</v>
      </c>
      <c r="D970" s="1" t="str">
        <f t="shared" si="97"/>
        <v>21:0231</v>
      </c>
      <c r="E970" t="s">
        <v>4054</v>
      </c>
      <c r="F970" t="s">
        <v>4055</v>
      </c>
      <c r="H970">
        <v>59.814039899999997</v>
      </c>
      <c r="I970">
        <v>-110.27652</v>
      </c>
      <c r="J970" s="1" t="str">
        <f t="shared" si="98"/>
        <v>Fluid (lake)</v>
      </c>
      <c r="K970" s="1" t="str">
        <f t="shared" si="99"/>
        <v>Untreated Water</v>
      </c>
      <c r="L970">
        <v>88</v>
      </c>
      <c r="M970" t="s">
        <v>101</v>
      </c>
      <c r="N970">
        <v>625</v>
      </c>
      <c r="P970" t="s">
        <v>2430</v>
      </c>
      <c r="Q970" t="s">
        <v>310</v>
      </c>
      <c r="R970" t="s">
        <v>522</v>
      </c>
    </row>
    <row r="971" spans="1:18" hidden="1" x14ac:dyDescent="0.3">
      <c r="A971" t="s">
        <v>4056</v>
      </c>
      <c r="B971" t="s">
        <v>4057</v>
      </c>
      <c r="C971" s="1" t="str">
        <f t="shared" si="96"/>
        <v>21:0843</v>
      </c>
      <c r="D971" s="1" t="str">
        <f t="shared" si="97"/>
        <v>21:0231</v>
      </c>
      <c r="E971" t="s">
        <v>4058</v>
      </c>
      <c r="F971" t="s">
        <v>4059</v>
      </c>
      <c r="H971">
        <v>59.792810000000003</v>
      </c>
      <c r="I971">
        <v>-110.2978451</v>
      </c>
      <c r="J971" s="1" t="str">
        <f t="shared" si="98"/>
        <v>Fluid (lake)</v>
      </c>
      <c r="K971" s="1" t="str">
        <f t="shared" si="99"/>
        <v>Untreated Water</v>
      </c>
      <c r="L971">
        <v>88</v>
      </c>
      <c r="M971" t="s">
        <v>107</v>
      </c>
      <c r="N971">
        <v>626</v>
      </c>
      <c r="P971" t="s">
        <v>2430</v>
      </c>
      <c r="Q971" t="s">
        <v>236</v>
      </c>
      <c r="R971" t="s">
        <v>55</v>
      </c>
    </row>
    <row r="972" spans="1:18" hidden="1" x14ac:dyDescent="0.3">
      <c r="A972" t="s">
        <v>4060</v>
      </c>
      <c r="B972" t="s">
        <v>4061</v>
      </c>
      <c r="C972" s="1" t="str">
        <f t="shared" si="96"/>
        <v>21:0843</v>
      </c>
      <c r="D972" s="1" t="str">
        <f t="shared" si="97"/>
        <v>21:0231</v>
      </c>
      <c r="E972" t="s">
        <v>4062</v>
      </c>
      <c r="F972" t="s">
        <v>4063</v>
      </c>
      <c r="H972">
        <v>59.8499938</v>
      </c>
      <c r="I972">
        <v>-110.12392629999999</v>
      </c>
      <c r="J972" s="1" t="str">
        <f t="shared" si="98"/>
        <v>Fluid (lake)</v>
      </c>
      <c r="K972" s="1" t="str">
        <f t="shared" si="99"/>
        <v>Untreated Water</v>
      </c>
      <c r="L972">
        <v>88</v>
      </c>
      <c r="M972" t="s">
        <v>114</v>
      </c>
      <c r="N972">
        <v>627</v>
      </c>
      <c r="P972" t="s">
        <v>1837</v>
      </c>
      <c r="Q972" t="s">
        <v>248</v>
      </c>
      <c r="R972" t="s">
        <v>460</v>
      </c>
    </row>
    <row r="973" spans="1:18" hidden="1" x14ac:dyDescent="0.3">
      <c r="A973" t="s">
        <v>4064</v>
      </c>
      <c r="B973" t="s">
        <v>4065</v>
      </c>
      <c r="C973" s="1" t="str">
        <f t="shared" si="96"/>
        <v>21:0843</v>
      </c>
      <c r="D973" s="1" t="str">
        <f t="shared" si="97"/>
        <v>21:0231</v>
      </c>
      <c r="E973" t="s">
        <v>4066</v>
      </c>
      <c r="F973" t="s">
        <v>4067</v>
      </c>
      <c r="H973">
        <v>59.829080599999998</v>
      </c>
      <c r="I973">
        <v>-110.0907423</v>
      </c>
      <c r="J973" s="1" t="str">
        <f t="shared" si="98"/>
        <v>Fluid (lake)</v>
      </c>
      <c r="K973" s="1" t="str">
        <f t="shared" si="99"/>
        <v>Untreated Water</v>
      </c>
      <c r="L973">
        <v>88</v>
      </c>
      <c r="M973" t="s">
        <v>121</v>
      </c>
      <c r="N973">
        <v>628</v>
      </c>
      <c r="P973" t="s">
        <v>53</v>
      </c>
      <c r="Q973" t="s">
        <v>579</v>
      </c>
      <c r="R973" t="s">
        <v>90</v>
      </c>
    </row>
    <row r="974" spans="1:18" hidden="1" x14ac:dyDescent="0.3">
      <c r="A974" t="s">
        <v>4068</v>
      </c>
      <c r="B974" t="s">
        <v>4069</v>
      </c>
      <c r="C974" s="1" t="str">
        <f t="shared" si="96"/>
        <v>21:0843</v>
      </c>
      <c r="D974" s="1" t="str">
        <f t="shared" si="97"/>
        <v>21:0231</v>
      </c>
      <c r="E974" t="s">
        <v>4070</v>
      </c>
      <c r="F974" t="s">
        <v>4071</v>
      </c>
      <c r="H974">
        <v>59.797772999999999</v>
      </c>
      <c r="I974">
        <v>-110.02733360000001</v>
      </c>
      <c r="J974" s="1" t="str">
        <f t="shared" si="98"/>
        <v>Fluid (lake)</v>
      </c>
      <c r="K974" s="1" t="str">
        <f t="shared" si="99"/>
        <v>Untreated Water</v>
      </c>
      <c r="L974">
        <v>88</v>
      </c>
      <c r="M974" t="s">
        <v>127</v>
      </c>
      <c r="N974">
        <v>629</v>
      </c>
      <c r="P974" t="s">
        <v>30</v>
      </c>
      <c r="Q974" t="s">
        <v>579</v>
      </c>
      <c r="R974" t="s">
        <v>183</v>
      </c>
    </row>
    <row r="975" spans="1:18" hidden="1" x14ac:dyDescent="0.3">
      <c r="A975" t="s">
        <v>4072</v>
      </c>
      <c r="B975" t="s">
        <v>4073</v>
      </c>
      <c r="C975" s="1" t="str">
        <f t="shared" si="96"/>
        <v>21:0843</v>
      </c>
      <c r="D975" s="1" t="str">
        <f t="shared" si="97"/>
        <v>21:0231</v>
      </c>
      <c r="E975" t="s">
        <v>4074</v>
      </c>
      <c r="F975" t="s">
        <v>4075</v>
      </c>
      <c r="H975">
        <v>59.812384100000003</v>
      </c>
      <c r="I975">
        <v>-110.0116994</v>
      </c>
      <c r="J975" s="1" t="str">
        <f t="shared" si="98"/>
        <v>Fluid (lake)</v>
      </c>
      <c r="K975" s="1" t="str">
        <f t="shared" si="99"/>
        <v>Untreated Water</v>
      </c>
      <c r="L975">
        <v>88</v>
      </c>
      <c r="M975" t="s">
        <v>133</v>
      </c>
      <c r="N975">
        <v>630</v>
      </c>
      <c r="P975" t="s">
        <v>45</v>
      </c>
      <c r="Q975" t="s">
        <v>482</v>
      </c>
      <c r="R975" t="s">
        <v>329</v>
      </c>
    </row>
    <row r="976" spans="1:18" hidden="1" x14ac:dyDescent="0.3">
      <c r="A976" t="s">
        <v>4076</v>
      </c>
      <c r="B976" t="s">
        <v>4077</v>
      </c>
      <c r="C976" s="1" t="str">
        <f t="shared" si="96"/>
        <v>21:0843</v>
      </c>
      <c r="D976" s="1" t="str">
        <f t="shared" si="97"/>
        <v>21:0231</v>
      </c>
      <c r="E976" t="s">
        <v>4078</v>
      </c>
      <c r="F976" t="s">
        <v>4079</v>
      </c>
      <c r="H976">
        <v>59.840024200000002</v>
      </c>
      <c r="I976">
        <v>-110.0128603</v>
      </c>
      <c r="J976" s="1" t="str">
        <f t="shared" si="98"/>
        <v>Fluid (lake)</v>
      </c>
      <c r="K976" s="1" t="str">
        <f t="shared" si="99"/>
        <v>Untreated Water</v>
      </c>
      <c r="L976">
        <v>88</v>
      </c>
      <c r="M976" t="s">
        <v>139</v>
      </c>
      <c r="N976">
        <v>631</v>
      </c>
      <c r="P976" t="s">
        <v>521</v>
      </c>
      <c r="Q976" t="s">
        <v>236</v>
      </c>
      <c r="R976" t="s">
        <v>55</v>
      </c>
    </row>
    <row r="977" spans="1:18" hidden="1" x14ac:dyDescent="0.3">
      <c r="A977" t="s">
        <v>4080</v>
      </c>
      <c r="B977" t="s">
        <v>4081</v>
      </c>
      <c r="C977" s="1" t="str">
        <f t="shared" si="96"/>
        <v>21:0843</v>
      </c>
      <c r="D977" s="1" t="str">
        <f t="shared" si="97"/>
        <v>21:0231</v>
      </c>
      <c r="E977" t="s">
        <v>4082</v>
      </c>
      <c r="F977" t="s">
        <v>4083</v>
      </c>
      <c r="H977">
        <v>59.8611948</v>
      </c>
      <c r="I977">
        <v>-110.0111809</v>
      </c>
      <c r="J977" s="1" t="str">
        <f t="shared" si="98"/>
        <v>Fluid (lake)</v>
      </c>
      <c r="K977" s="1" t="str">
        <f t="shared" si="99"/>
        <v>Untreated Water</v>
      </c>
      <c r="L977">
        <v>88</v>
      </c>
      <c r="M977" t="s">
        <v>241</v>
      </c>
      <c r="N977">
        <v>632</v>
      </c>
      <c r="P977" t="s">
        <v>108</v>
      </c>
      <c r="Q977" t="s">
        <v>236</v>
      </c>
      <c r="R977" t="s">
        <v>55</v>
      </c>
    </row>
    <row r="978" spans="1:18" hidden="1" x14ac:dyDescent="0.3">
      <c r="A978" t="s">
        <v>4084</v>
      </c>
      <c r="B978" t="s">
        <v>4085</v>
      </c>
      <c r="C978" s="1" t="str">
        <f t="shared" si="96"/>
        <v>21:0843</v>
      </c>
      <c r="D978" s="1" t="str">
        <f t="shared" si="97"/>
        <v>21:0231</v>
      </c>
      <c r="E978" t="s">
        <v>4086</v>
      </c>
      <c r="F978" t="s">
        <v>4087</v>
      </c>
      <c r="H978">
        <v>59.892592</v>
      </c>
      <c r="I978">
        <v>-110.0250662</v>
      </c>
      <c r="J978" s="1" t="str">
        <f t="shared" si="98"/>
        <v>Fluid (lake)</v>
      </c>
      <c r="K978" s="1" t="str">
        <f t="shared" si="99"/>
        <v>Untreated Water</v>
      </c>
      <c r="L978">
        <v>89</v>
      </c>
      <c r="M978" t="s">
        <v>36</v>
      </c>
      <c r="N978">
        <v>633</v>
      </c>
      <c r="P978" t="s">
        <v>173</v>
      </c>
      <c r="Q978" t="s">
        <v>54</v>
      </c>
      <c r="R978" t="s">
        <v>401</v>
      </c>
    </row>
    <row r="979" spans="1:18" hidden="1" x14ac:dyDescent="0.3">
      <c r="A979" t="s">
        <v>4088</v>
      </c>
      <c r="B979" t="s">
        <v>4089</v>
      </c>
      <c r="C979" s="1" t="str">
        <f t="shared" si="96"/>
        <v>21:0843</v>
      </c>
      <c r="D979" s="1" t="str">
        <f t="shared" si="97"/>
        <v>21:0231</v>
      </c>
      <c r="E979" t="s">
        <v>4090</v>
      </c>
      <c r="F979" t="s">
        <v>4091</v>
      </c>
      <c r="H979">
        <v>59.9148724</v>
      </c>
      <c r="I979">
        <v>-110.0339113</v>
      </c>
      <c r="J979" s="1" t="str">
        <f t="shared" si="98"/>
        <v>Fluid (lake)</v>
      </c>
      <c r="K979" s="1" t="str">
        <f t="shared" si="99"/>
        <v>Untreated Water</v>
      </c>
      <c r="L979">
        <v>89</v>
      </c>
      <c r="M979" t="s">
        <v>44</v>
      </c>
      <c r="N979">
        <v>634</v>
      </c>
      <c r="P979" t="s">
        <v>2397</v>
      </c>
      <c r="Q979" t="s">
        <v>482</v>
      </c>
      <c r="R979" t="s">
        <v>449</v>
      </c>
    </row>
    <row r="980" spans="1:18" hidden="1" x14ac:dyDescent="0.3">
      <c r="A980" t="s">
        <v>4092</v>
      </c>
      <c r="B980" t="s">
        <v>4093</v>
      </c>
      <c r="C980" s="1" t="str">
        <f t="shared" si="96"/>
        <v>21:0843</v>
      </c>
      <c r="D980" s="1" t="str">
        <f t="shared" si="97"/>
        <v>21:0231</v>
      </c>
      <c r="E980" t="s">
        <v>4094</v>
      </c>
      <c r="F980" t="s">
        <v>4095</v>
      </c>
      <c r="H980">
        <v>59.9379572</v>
      </c>
      <c r="I980">
        <v>-110.0511784</v>
      </c>
      <c r="J980" s="1" t="str">
        <f t="shared" si="98"/>
        <v>Fluid (lake)</v>
      </c>
      <c r="K980" s="1" t="str">
        <f t="shared" si="99"/>
        <v>Untreated Water</v>
      </c>
      <c r="L980">
        <v>89</v>
      </c>
      <c r="M980" t="s">
        <v>22</v>
      </c>
      <c r="N980">
        <v>635</v>
      </c>
      <c r="P980" t="s">
        <v>1851</v>
      </c>
      <c r="Q980" t="s">
        <v>257</v>
      </c>
      <c r="R980" t="s">
        <v>460</v>
      </c>
    </row>
    <row r="981" spans="1:18" hidden="1" x14ac:dyDescent="0.3">
      <c r="A981" t="s">
        <v>4096</v>
      </c>
      <c r="B981" t="s">
        <v>4097</v>
      </c>
      <c r="C981" s="1" t="str">
        <f t="shared" si="96"/>
        <v>21:0843</v>
      </c>
      <c r="D981" s="1" t="str">
        <f t="shared" si="97"/>
        <v>21:0231</v>
      </c>
      <c r="E981" t="s">
        <v>4094</v>
      </c>
      <c r="F981" t="s">
        <v>4098</v>
      </c>
      <c r="H981">
        <v>59.9379572</v>
      </c>
      <c r="I981">
        <v>-110.0511784</v>
      </c>
      <c r="J981" s="1" t="str">
        <f t="shared" si="98"/>
        <v>Fluid (lake)</v>
      </c>
      <c r="K981" s="1" t="str">
        <f t="shared" si="99"/>
        <v>Untreated Water</v>
      </c>
      <c r="L981">
        <v>89</v>
      </c>
      <c r="M981" t="s">
        <v>29</v>
      </c>
      <c r="N981">
        <v>636</v>
      </c>
      <c r="P981" t="s">
        <v>37</v>
      </c>
      <c r="Q981" t="s">
        <v>257</v>
      </c>
      <c r="R981" t="s">
        <v>195</v>
      </c>
    </row>
    <row r="982" spans="1:18" hidden="1" x14ac:dyDescent="0.3">
      <c r="A982" t="s">
        <v>4099</v>
      </c>
      <c r="B982" t="s">
        <v>4100</v>
      </c>
      <c r="C982" s="1" t="str">
        <f t="shared" si="96"/>
        <v>21:0843</v>
      </c>
      <c r="D982" s="1" t="str">
        <f t="shared" si="97"/>
        <v>21:0231</v>
      </c>
      <c r="E982" t="s">
        <v>4101</v>
      </c>
      <c r="F982" t="s">
        <v>4102</v>
      </c>
      <c r="H982">
        <v>59.968713200000003</v>
      </c>
      <c r="I982">
        <v>-110.0627726</v>
      </c>
      <c r="J982" s="1" t="str">
        <f t="shared" si="98"/>
        <v>Fluid (lake)</v>
      </c>
      <c r="K982" s="1" t="str">
        <f t="shared" si="99"/>
        <v>Untreated Water</v>
      </c>
      <c r="L982">
        <v>89</v>
      </c>
      <c r="M982" t="s">
        <v>52</v>
      </c>
      <c r="N982">
        <v>637</v>
      </c>
      <c r="P982" t="s">
        <v>2526</v>
      </c>
      <c r="Q982" t="s">
        <v>236</v>
      </c>
      <c r="R982" t="s">
        <v>195</v>
      </c>
    </row>
    <row r="983" spans="1:18" hidden="1" x14ac:dyDescent="0.3">
      <c r="A983" t="s">
        <v>4103</v>
      </c>
      <c r="B983" t="s">
        <v>4104</v>
      </c>
      <c r="C983" s="1" t="str">
        <f t="shared" si="96"/>
        <v>21:0843</v>
      </c>
      <c r="D983" s="1" t="str">
        <f t="shared" si="97"/>
        <v>21:0231</v>
      </c>
      <c r="E983" t="s">
        <v>4105</v>
      </c>
      <c r="F983" t="s">
        <v>4106</v>
      </c>
      <c r="H983">
        <v>59.994259499999998</v>
      </c>
      <c r="I983">
        <v>-110.0221391</v>
      </c>
      <c r="J983" s="1" t="str">
        <f t="shared" si="98"/>
        <v>Fluid (lake)</v>
      </c>
      <c r="K983" s="1" t="str">
        <f t="shared" si="99"/>
        <v>Untreated Water</v>
      </c>
      <c r="L983">
        <v>89</v>
      </c>
      <c r="M983" t="s">
        <v>60</v>
      </c>
      <c r="N983">
        <v>638</v>
      </c>
      <c r="P983" t="s">
        <v>37</v>
      </c>
      <c r="Q983" t="s">
        <v>579</v>
      </c>
      <c r="R983" t="s">
        <v>189</v>
      </c>
    </row>
    <row r="984" spans="1:18" hidden="1" x14ac:dyDescent="0.3">
      <c r="A984" t="s">
        <v>4107</v>
      </c>
      <c r="B984" t="s">
        <v>4108</v>
      </c>
      <c r="C984" s="1" t="str">
        <f t="shared" si="96"/>
        <v>21:0843</v>
      </c>
      <c r="D984" s="1" t="str">
        <f t="shared" si="97"/>
        <v>21:0231</v>
      </c>
      <c r="E984" t="s">
        <v>4109</v>
      </c>
      <c r="F984" t="s">
        <v>4110</v>
      </c>
      <c r="H984">
        <v>59.984448899999997</v>
      </c>
      <c r="I984">
        <v>-110.11386520000001</v>
      </c>
      <c r="J984" s="1" t="str">
        <f t="shared" si="98"/>
        <v>Fluid (lake)</v>
      </c>
      <c r="K984" s="1" t="str">
        <f t="shared" si="99"/>
        <v>Untreated Water</v>
      </c>
      <c r="L984">
        <v>89</v>
      </c>
      <c r="M984" t="s">
        <v>67</v>
      </c>
      <c r="N984">
        <v>639</v>
      </c>
      <c r="P984" t="s">
        <v>1851</v>
      </c>
      <c r="Q984" t="s">
        <v>482</v>
      </c>
      <c r="R984" t="s">
        <v>55</v>
      </c>
    </row>
    <row r="985" spans="1:18" hidden="1" x14ac:dyDescent="0.3">
      <c r="A985" t="s">
        <v>4111</v>
      </c>
      <c r="B985" t="s">
        <v>4112</v>
      </c>
      <c r="C985" s="1" t="str">
        <f t="shared" si="96"/>
        <v>21:0843</v>
      </c>
      <c r="D985" s="1" t="str">
        <f t="shared" si="97"/>
        <v>21:0231</v>
      </c>
      <c r="E985" t="s">
        <v>4113</v>
      </c>
      <c r="F985" t="s">
        <v>4114</v>
      </c>
      <c r="H985">
        <v>59.974522200000003</v>
      </c>
      <c r="I985">
        <v>-110.1485232</v>
      </c>
      <c r="J985" s="1" t="str">
        <f t="shared" si="98"/>
        <v>Fluid (lake)</v>
      </c>
      <c r="K985" s="1" t="str">
        <f t="shared" si="99"/>
        <v>Untreated Water</v>
      </c>
      <c r="L985">
        <v>89</v>
      </c>
      <c r="M985" t="s">
        <v>74</v>
      </c>
      <c r="N985">
        <v>640</v>
      </c>
      <c r="P985" t="s">
        <v>1856</v>
      </c>
      <c r="Q985" t="s">
        <v>579</v>
      </c>
      <c r="R985" t="s">
        <v>55</v>
      </c>
    </row>
    <row r="986" spans="1:18" hidden="1" x14ac:dyDescent="0.3">
      <c r="A986" t="s">
        <v>4115</v>
      </c>
      <c r="B986" t="s">
        <v>4116</v>
      </c>
      <c r="C986" s="1" t="str">
        <f t="shared" ref="C986:C1049" si="100">HYPERLINK("http://geochem.nrcan.gc.ca/cdogs/content/bdl/bdl210843_e.htm", "21:0843")</f>
        <v>21:0843</v>
      </c>
      <c r="D986" s="1" t="str">
        <f t="shared" ref="D986:D1049" si="101">HYPERLINK("http://geochem.nrcan.gc.ca/cdogs/content/svy/svy210231_e.htm", "21:0231")</f>
        <v>21:0231</v>
      </c>
      <c r="E986" t="s">
        <v>4117</v>
      </c>
      <c r="F986" t="s">
        <v>4118</v>
      </c>
      <c r="H986">
        <v>59.9903093</v>
      </c>
      <c r="I986">
        <v>-110.18555689999999</v>
      </c>
      <c r="J986" s="1" t="str">
        <f t="shared" ref="J986:J1049" si="102">HYPERLINK("http://geochem.nrcan.gc.ca/cdogs/content/kwd/kwd020016_e.htm", "Fluid (lake)")</f>
        <v>Fluid (lake)</v>
      </c>
      <c r="K986" s="1" t="str">
        <f t="shared" ref="K986:K1049" si="103">HYPERLINK("http://geochem.nrcan.gc.ca/cdogs/content/kwd/kwd080007_e.htm", "Untreated Water")</f>
        <v>Untreated Water</v>
      </c>
      <c r="L986">
        <v>89</v>
      </c>
      <c r="M986" t="s">
        <v>81</v>
      </c>
      <c r="N986">
        <v>641</v>
      </c>
      <c r="P986" t="s">
        <v>128</v>
      </c>
      <c r="Q986" t="s">
        <v>54</v>
      </c>
      <c r="R986" t="s">
        <v>55</v>
      </c>
    </row>
    <row r="987" spans="1:18" hidden="1" x14ac:dyDescent="0.3">
      <c r="A987" t="s">
        <v>4119</v>
      </c>
      <c r="B987" t="s">
        <v>4120</v>
      </c>
      <c r="C987" s="1" t="str">
        <f t="shared" si="100"/>
        <v>21:0843</v>
      </c>
      <c r="D987" s="1" t="str">
        <f t="shared" si="101"/>
        <v>21:0231</v>
      </c>
      <c r="E987" t="s">
        <v>4121</v>
      </c>
      <c r="F987" t="s">
        <v>4122</v>
      </c>
      <c r="H987">
        <v>59.982331600000002</v>
      </c>
      <c r="I987">
        <v>-110.22357700000001</v>
      </c>
      <c r="J987" s="1" t="str">
        <f t="shared" si="102"/>
        <v>Fluid (lake)</v>
      </c>
      <c r="K987" s="1" t="str">
        <f t="shared" si="103"/>
        <v>Untreated Water</v>
      </c>
      <c r="L987">
        <v>89</v>
      </c>
      <c r="M987" t="s">
        <v>95</v>
      </c>
      <c r="N987">
        <v>642</v>
      </c>
      <c r="P987" t="s">
        <v>173</v>
      </c>
      <c r="Q987" t="s">
        <v>310</v>
      </c>
      <c r="R987" t="s">
        <v>189</v>
      </c>
    </row>
    <row r="988" spans="1:18" hidden="1" x14ac:dyDescent="0.3">
      <c r="A988" t="s">
        <v>4123</v>
      </c>
      <c r="B988" t="s">
        <v>4124</v>
      </c>
      <c r="C988" s="1" t="str">
        <f t="shared" si="100"/>
        <v>21:0843</v>
      </c>
      <c r="D988" s="1" t="str">
        <f t="shared" si="101"/>
        <v>21:0231</v>
      </c>
      <c r="E988" t="s">
        <v>4125</v>
      </c>
      <c r="F988" t="s">
        <v>4126</v>
      </c>
      <c r="H988">
        <v>59.968105899999998</v>
      </c>
      <c r="I988">
        <v>-110.2308761</v>
      </c>
      <c r="J988" s="1" t="str">
        <f t="shared" si="102"/>
        <v>Fluid (lake)</v>
      </c>
      <c r="K988" s="1" t="str">
        <f t="shared" si="103"/>
        <v>Untreated Water</v>
      </c>
      <c r="L988">
        <v>89</v>
      </c>
      <c r="M988" t="s">
        <v>101</v>
      </c>
      <c r="N988">
        <v>643</v>
      </c>
      <c r="P988" t="s">
        <v>2414</v>
      </c>
      <c r="Q988" t="s">
        <v>579</v>
      </c>
      <c r="R988" t="s">
        <v>55</v>
      </c>
    </row>
    <row r="989" spans="1:18" hidden="1" x14ac:dyDescent="0.3">
      <c r="A989" t="s">
        <v>4127</v>
      </c>
      <c r="B989" t="s">
        <v>4128</v>
      </c>
      <c r="C989" s="1" t="str">
        <f t="shared" si="100"/>
        <v>21:0843</v>
      </c>
      <c r="D989" s="1" t="str">
        <f t="shared" si="101"/>
        <v>21:0231</v>
      </c>
      <c r="E989" t="s">
        <v>4129</v>
      </c>
      <c r="F989" t="s">
        <v>4130</v>
      </c>
      <c r="H989">
        <v>59.990701399999999</v>
      </c>
      <c r="I989">
        <v>-110.24693139999999</v>
      </c>
      <c r="J989" s="1" t="str">
        <f t="shared" si="102"/>
        <v>Fluid (lake)</v>
      </c>
      <c r="K989" s="1" t="str">
        <f t="shared" si="103"/>
        <v>Untreated Water</v>
      </c>
      <c r="L989">
        <v>89</v>
      </c>
      <c r="M989" t="s">
        <v>107</v>
      </c>
      <c r="N989">
        <v>644</v>
      </c>
      <c r="P989" t="s">
        <v>45</v>
      </c>
      <c r="Q989" t="s">
        <v>579</v>
      </c>
      <c r="R989" t="s">
        <v>55</v>
      </c>
    </row>
    <row r="990" spans="1:18" hidden="1" x14ac:dyDescent="0.3">
      <c r="A990" t="s">
        <v>4131</v>
      </c>
      <c r="B990" t="s">
        <v>4132</v>
      </c>
      <c r="C990" s="1" t="str">
        <f t="shared" si="100"/>
        <v>21:0843</v>
      </c>
      <c r="D990" s="1" t="str">
        <f t="shared" si="101"/>
        <v>21:0231</v>
      </c>
      <c r="E990" t="s">
        <v>4133</v>
      </c>
      <c r="F990" t="s">
        <v>4134</v>
      </c>
      <c r="H990">
        <v>59.9912809</v>
      </c>
      <c r="I990">
        <v>-110.3067089</v>
      </c>
      <c r="J990" s="1" t="str">
        <f t="shared" si="102"/>
        <v>Fluid (lake)</v>
      </c>
      <c r="K990" s="1" t="str">
        <f t="shared" si="103"/>
        <v>Untreated Water</v>
      </c>
      <c r="L990">
        <v>89</v>
      </c>
      <c r="M990" t="s">
        <v>114</v>
      </c>
      <c r="N990">
        <v>645</v>
      </c>
      <c r="P990" t="s">
        <v>2193</v>
      </c>
      <c r="Q990" t="s">
        <v>62</v>
      </c>
      <c r="R990" t="s">
        <v>522</v>
      </c>
    </row>
    <row r="991" spans="1:18" hidden="1" x14ac:dyDescent="0.3">
      <c r="A991" t="s">
        <v>4135</v>
      </c>
      <c r="B991" t="s">
        <v>4136</v>
      </c>
      <c r="C991" s="1" t="str">
        <f t="shared" si="100"/>
        <v>21:0843</v>
      </c>
      <c r="D991" s="1" t="str">
        <f t="shared" si="101"/>
        <v>21:0231</v>
      </c>
      <c r="E991" t="s">
        <v>4137</v>
      </c>
      <c r="F991" t="s">
        <v>4138</v>
      </c>
      <c r="H991">
        <v>59.981414600000001</v>
      </c>
      <c r="I991">
        <v>-110.3404036</v>
      </c>
      <c r="J991" s="1" t="str">
        <f t="shared" si="102"/>
        <v>Fluid (lake)</v>
      </c>
      <c r="K991" s="1" t="str">
        <f t="shared" si="103"/>
        <v>Untreated Water</v>
      </c>
      <c r="L991">
        <v>89</v>
      </c>
      <c r="M991" t="s">
        <v>121</v>
      </c>
      <c r="N991">
        <v>646</v>
      </c>
      <c r="P991" t="s">
        <v>173</v>
      </c>
      <c r="Q991" t="s">
        <v>236</v>
      </c>
      <c r="R991" t="s">
        <v>460</v>
      </c>
    </row>
    <row r="992" spans="1:18" hidden="1" x14ac:dyDescent="0.3">
      <c r="A992" t="s">
        <v>4139</v>
      </c>
      <c r="B992" t="s">
        <v>4140</v>
      </c>
      <c r="C992" s="1" t="str">
        <f t="shared" si="100"/>
        <v>21:0843</v>
      </c>
      <c r="D992" s="1" t="str">
        <f t="shared" si="101"/>
        <v>21:0231</v>
      </c>
      <c r="E992" t="s">
        <v>4141</v>
      </c>
      <c r="F992" t="s">
        <v>4142</v>
      </c>
      <c r="H992">
        <v>59.995426899999998</v>
      </c>
      <c r="I992">
        <v>-110.399784</v>
      </c>
      <c r="J992" s="1" t="str">
        <f t="shared" si="102"/>
        <v>Fluid (lake)</v>
      </c>
      <c r="K992" s="1" t="str">
        <f t="shared" si="103"/>
        <v>Untreated Water</v>
      </c>
      <c r="L992">
        <v>89</v>
      </c>
      <c r="M992" t="s">
        <v>127</v>
      </c>
      <c r="N992">
        <v>647</v>
      </c>
      <c r="P992" t="s">
        <v>30</v>
      </c>
      <c r="Q992" t="s">
        <v>236</v>
      </c>
      <c r="R992" t="s">
        <v>285</v>
      </c>
    </row>
    <row r="993" spans="1:18" hidden="1" x14ac:dyDescent="0.3">
      <c r="A993" t="s">
        <v>4143</v>
      </c>
      <c r="B993" t="s">
        <v>4144</v>
      </c>
      <c r="C993" s="1" t="str">
        <f t="shared" si="100"/>
        <v>21:0843</v>
      </c>
      <c r="D993" s="1" t="str">
        <f t="shared" si="101"/>
        <v>21:0231</v>
      </c>
      <c r="E993" t="s">
        <v>4145</v>
      </c>
      <c r="F993" t="s">
        <v>4146</v>
      </c>
      <c r="H993">
        <v>59.979557399999997</v>
      </c>
      <c r="I993">
        <v>-110.4487195</v>
      </c>
      <c r="J993" s="1" t="str">
        <f t="shared" si="102"/>
        <v>Fluid (lake)</v>
      </c>
      <c r="K993" s="1" t="str">
        <f t="shared" si="103"/>
        <v>Untreated Water</v>
      </c>
      <c r="L993">
        <v>89</v>
      </c>
      <c r="M993" t="s">
        <v>133</v>
      </c>
      <c r="N993">
        <v>648</v>
      </c>
      <c r="P993" t="s">
        <v>521</v>
      </c>
      <c r="Q993" t="s">
        <v>248</v>
      </c>
      <c r="R993" t="s">
        <v>55</v>
      </c>
    </row>
    <row r="994" spans="1:18" hidden="1" x14ac:dyDescent="0.3">
      <c r="A994" t="s">
        <v>4147</v>
      </c>
      <c r="B994" t="s">
        <v>4148</v>
      </c>
      <c r="C994" s="1" t="str">
        <f t="shared" si="100"/>
        <v>21:0843</v>
      </c>
      <c r="D994" s="1" t="str">
        <f t="shared" si="101"/>
        <v>21:0231</v>
      </c>
      <c r="E994" t="s">
        <v>4149</v>
      </c>
      <c r="F994" t="s">
        <v>4150</v>
      </c>
      <c r="H994">
        <v>59.983122700000003</v>
      </c>
      <c r="I994">
        <v>-110.4798581</v>
      </c>
      <c r="J994" s="1" t="str">
        <f t="shared" si="102"/>
        <v>Fluid (lake)</v>
      </c>
      <c r="K994" s="1" t="str">
        <f t="shared" si="103"/>
        <v>Untreated Water</v>
      </c>
      <c r="L994">
        <v>89</v>
      </c>
      <c r="M994" t="s">
        <v>139</v>
      </c>
      <c r="N994">
        <v>649</v>
      </c>
      <c r="P994" t="s">
        <v>173</v>
      </c>
      <c r="Q994" t="s">
        <v>257</v>
      </c>
      <c r="R994" t="s">
        <v>460</v>
      </c>
    </row>
    <row r="995" spans="1:18" hidden="1" x14ac:dyDescent="0.3">
      <c r="A995" t="s">
        <v>4151</v>
      </c>
      <c r="B995" t="s">
        <v>4152</v>
      </c>
      <c r="C995" s="1" t="str">
        <f t="shared" si="100"/>
        <v>21:0843</v>
      </c>
      <c r="D995" s="1" t="str">
        <f t="shared" si="101"/>
        <v>21:0231</v>
      </c>
      <c r="E995" t="s">
        <v>4153</v>
      </c>
      <c r="F995" t="s">
        <v>4154</v>
      </c>
      <c r="H995">
        <v>59.982469700000003</v>
      </c>
      <c r="I995">
        <v>-110.5284829</v>
      </c>
      <c r="J995" s="1" t="str">
        <f t="shared" si="102"/>
        <v>Fluid (lake)</v>
      </c>
      <c r="K995" s="1" t="str">
        <f t="shared" si="103"/>
        <v>Untreated Water</v>
      </c>
      <c r="L995">
        <v>89</v>
      </c>
      <c r="M995" t="s">
        <v>241</v>
      </c>
      <c r="N995">
        <v>650</v>
      </c>
      <c r="P995" t="s">
        <v>108</v>
      </c>
      <c r="Q995" t="s">
        <v>1292</v>
      </c>
      <c r="R995" t="s">
        <v>55</v>
      </c>
    </row>
    <row r="996" spans="1:18" hidden="1" x14ac:dyDescent="0.3">
      <c r="A996" t="s">
        <v>4155</v>
      </c>
      <c r="B996" t="s">
        <v>4156</v>
      </c>
      <c r="C996" s="1" t="str">
        <f t="shared" si="100"/>
        <v>21:0843</v>
      </c>
      <c r="D996" s="1" t="str">
        <f t="shared" si="101"/>
        <v>21:0231</v>
      </c>
      <c r="E996" t="s">
        <v>4157</v>
      </c>
      <c r="F996" t="s">
        <v>4158</v>
      </c>
      <c r="H996">
        <v>59.961865099999997</v>
      </c>
      <c r="I996">
        <v>-110.5293861</v>
      </c>
      <c r="J996" s="1" t="str">
        <f t="shared" si="102"/>
        <v>Fluid (lake)</v>
      </c>
      <c r="K996" s="1" t="str">
        <f t="shared" si="103"/>
        <v>Untreated Water</v>
      </c>
      <c r="L996">
        <v>90</v>
      </c>
      <c r="M996" t="s">
        <v>36</v>
      </c>
      <c r="N996">
        <v>651</v>
      </c>
      <c r="P996" t="s">
        <v>2430</v>
      </c>
      <c r="Q996" t="s">
        <v>236</v>
      </c>
      <c r="R996" t="s">
        <v>55</v>
      </c>
    </row>
    <row r="997" spans="1:18" hidden="1" x14ac:dyDescent="0.3">
      <c r="A997" t="s">
        <v>4159</v>
      </c>
      <c r="B997" t="s">
        <v>4160</v>
      </c>
      <c r="C997" s="1" t="str">
        <f t="shared" si="100"/>
        <v>21:0843</v>
      </c>
      <c r="D997" s="1" t="str">
        <f t="shared" si="101"/>
        <v>21:0231</v>
      </c>
      <c r="E997" t="s">
        <v>4161</v>
      </c>
      <c r="F997" t="s">
        <v>4162</v>
      </c>
      <c r="H997">
        <v>59.953431500000001</v>
      </c>
      <c r="I997">
        <v>-110.4785536</v>
      </c>
      <c r="J997" s="1" t="str">
        <f t="shared" si="102"/>
        <v>Fluid (lake)</v>
      </c>
      <c r="K997" s="1" t="str">
        <f t="shared" si="103"/>
        <v>Untreated Water</v>
      </c>
      <c r="L997">
        <v>90</v>
      </c>
      <c r="M997" t="s">
        <v>22</v>
      </c>
      <c r="N997">
        <v>652</v>
      </c>
      <c r="P997" t="s">
        <v>2414</v>
      </c>
      <c r="Q997" t="s">
        <v>257</v>
      </c>
      <c r="R997" t="s">
        <v>55</v>
      </c>
    </row>
    <row r="998" spans="1:18" hidden="1" x14ac:dyDescent="0.3">
      <c r="A998" t="s">
        <v>4163</v>
      </c>
      <c r="B998" t="s">
        <v>4164</v>
      </c>
      <c r="C998" s="1" t="str">
        <f t="shared" si="100"/>
        <v>21:0843</v>
      </c>
      <c r="D998" s="1" t="str">
        <f t="shared" si="101"/>
        <v>21:0231</v>
      </c>
      <c r="E998" t="s">
        <v>4161</v>
      </c>
      <c r="F998" t="s">
        <v>4165</v>
      </c>
      <c r="H998">
        <v>59.953431500000001</v>
      </c>
      <c r="I998">
        <v>-110.4785536</v>
      </c>
      <c r="J998" s="1" t="str">
        <f t="shared" si="102"/>
        <v>Fluid (lake)</v>
      </c>
      <c r="K998" s="1" t="str">
        <f t="shared" si="103"/>
        <v>Untreated Water</v>
      </c>
      <c r="L998">
        <v>90</v>
      </c>
      <c r="M998" t="s">
        <v>29</v>
      </c>
      <c r="N998">
        <v>653</v>
      </c>
      <c r="P998" t="s">
        <v>2414</v>
      </c>
      <c r="Q998" t="s">
        <v>310</v>
      </c>
      <c r="R998" t="s">
        <v>460</v>
      </c>
    </row>
    <row r="999" spans="1:18" hidden="1" x14ac:dyDescent="0.3">
      <c r="A999" t="s">
        <v>4166</v>
      </c>
      <c r="B999" t="s">
        <v>4167</v>
      </c>
      <c r="C999" s="1" t="str">
        <f t="shared" si="100"/>
        <v>21:0843</v>
      </c>
      <c r="D999" s="1" t="str">
        <f t="shared" si="101"/>
        <v>21:0231</v>
      </c>
      <c r="E999" t="s">
        <v>4168</v>
      </c>
      <c r="F999" t="s">
        <v>4169</v>
      </c>
      <c r="H999">
        <v>59.961195500000002</v>
      </c>
      <c r="I999">
        <v>-110.40547359999999</v>
      </c>
      <c r="J999" s="1" t="str">
        <f t="shared" si="102"/>
        <v>Fluid (lake)</v>
      </c>
      <c r="K999" s="1" t="str">
        <f t="shared" si="103"/>
        <v>Untreated Water</v>
      </c>
      <c r="L999">
        <v>90</v>
      </c>
      <c r="M999" t="s">
        <v>44</v>
      </c>
      <c r="N999">
        <v>654</v>
      </c>
      <c r="P999" t="s">
        <v>521</v>
      </c>
      <c r="Q999" t="s">
        <v>236</v>
      </c>
      <c r="R999" t="s">
        <v>55</v>
      </c>
    </row>
    <row r="1000" spans="1:18" hidden="1" x14ac:dyDescent="0.3">
      <c r="A1000" t="s">
        <v>4170</v>
      </c>
      <c r="B1000" t="s">
        <v>4171</v>
      </c>
      <c r="C1000" s="1" t="str">
        <f t="shared" si="100"/>
        <v>21:0843</v>
      </c>
      <c r="D1000" s="1" t="str">
        <f t="shared" si="101"/>
        <v>21:0231</v>
      </c>
      <c r="E1000" t="s">
        <v>4172</v>
      </c>
      <c r="F1000" t="s">
        <v>4173</v>
      </c>
      <c r="H1000">
        <v>59.953537300000001</v>
      </c>
      <c r="I1000">
        <v>-110.359561</v>
      </c>
      <c r="J1000" s="1" t="str">
        <f t="shared" si="102"/>
        <v>Fluid (lake)</v>
      </c>
      <c r="K1000" s="1" t="str">
        <f t="shared" si="103"/>
        <v>Untreated Water</v>
      </c>
      <c r="L1000">
        <v>90</v>
      </c>
      <c r="M1000" t="s">
        <v>52</v>
      </c>
      <c r="N1000">
        <v>655</v>
      </c>
      <c r="P1000" t="s">
        <v>167</v>
      </c>
      <c r="Q1000" t="s">
        <v>579</v>
      </c>
      <c r="R1000" t="s">
        <v>55</v>
      </c>
    </row>
    <row r="1001" spans="1:18" hidden="1" x14ac:dyDescent="0.3">
      <c r="A1001" t="s">
        <v>4174</v>
      </c>
      <c r="B1001" t="s">
        <v>4175</v>
      </c>
      <c r="C1001" s="1" t="str">
        <f t="shared" si="100"/>
        <v>21:0843</v>
      </c>
      <c r="D1001" s="1" t="str">
        <f t="shared" si="101"/>
        <v>21:0231</v>
      </c>
      <c r="E1001" t="s">
        <v>4176</v>
      </c>
      <c r="F1001" t="s">
        <v>4177</v>
      </c>
      <c r="H1001">
        <v>59.935874800000001</v>
      </c>
      <c r="I1001">
        <v>-110.3559473</v>
      </c>
      <c r="J1001" s="1" t="str">
        <f t="shared" si="102"/>
        <v>Fluid (lake)</v>
      </c>
      <c r="K1001" s="1" t="str">
        <f t="shared" si="103"/>
        <v>Untreated Water</v>
      </c>
      <c r="L1001">
        <v>90</v>
      </c>
      <c r="M1001" t="s">
        <v>60</v>
      </c>
      <c r="N1001">
        <v>656</v>
      </c>
      <c r="P1001" t="s">
        <v>2492</v>
      </c>
      <c r="Q1001" t="s">
        <v>257</v>
      </c>
      <c r="R1001" t="s">
        <v>55</v>
      </c>
    </row>
    <row r="1002" spans="1:18" hidden="1" x14ac:dyDescent="0.3">
      <c r="A1002" t="s">
        <v>4178</v>
      </c>
      <c r="B1002" t="s">
        <v>4179</v>
      </c>
      <c r="C1002" s="1" t="str">
        <f t="shared" si="100"/>
        <v>21:0843</v>
      </c>
      <c r="D1002" s="1" t="str">
        <f t="shared" si="101"/>
        <v>21:0231</v>
      </c>
      <c r="E1002" t="s">
        <v>4180</v>
      </c>
      <c r="F1002" t="s">
        <v>4181</v>
      </c>
      <c r="H1002">
        <v>59.929573300000001</v>
      </c>
      <c r="I1002">
        <v>-110.41849449999999</v>
      </c>
      <c r="J1002" s="1" t="str">
        <f t="shared" si="102"/>
        <v>Fluid (lake)</v>
      </c>
      <c r="K1002" s="1" t="str">
        <f t="shared" si="103"/>
        <v>Untreated Water</v>
      </c>
      <c r="L1002">
        <v>90</v>
      </c>
      <c r="M1002" t="s">
        <v>67</v>
      </c>
      <c r="N1002">
        <v>657</v>
      </c>
      <c r="P1002" t="s">
        <v>182</v>
      </c>
      <c r="Q1002" t="s">
        <v>310</v>
      </c>
      <c r="R1002" t="s">
        <v>55</v>
      </c>
    </row>
    <row r="1003" spans="1:18" hidden="1" x14ac:dyDescent="0.3">
      <c r="A1003" t="s">
        <v>4182</v>
      </c>
      <c r="B1003" t="s">
        <v>4183</v>
      </c>
      <c r="C1003" s="1" t="str">
        <f t="shared" si="100"/>
        <v>21:0843</v>
      </c>
      <c r="D1003" s="1" t="str">
        <f t="shared" si="101"/>
        <v>21:0231</v>
      </c>
      <c r="E1003" t="s">
        <v>4184</v>
      </c>
      <c r="F1003" t="s">
        <v>4185</v>
      </c>
      <c r="H1003">
        <v>59.9161888</v>
      </c>
      <c r="I1003">
        <v>-110.47511729999999</v>
      </c>
      <c r="J1003" s="1" t="str">
        <f t="shared" si="102"/>
        <v>Fluid (lake)</v>
      </c>
      <c r="K1003" s="1" t="str">
        <f t="shared" si="103"/>
        <v>Untreated Water</v>
      </c>
      <c r="L1003">
        <v>90</v>
      </c>
      <c r="M1003" t="s">
        <v>74</v>
      </c>
      <c r="N1003">
        <v>658</v>
      </c>
      <c r="P1003" t="s">
        <v>4186</v>
      </c>
      <c r="Q1003" t="s">
        <v>96</v>
      </c>
      <c r="R1003" t="s">
        <v>655</v>
      </c>
    </row>
    <row r="1004" spans="1:18" hidden="1" x14ac:dyDescent="0.3">
      <c r="A1004" t="s">
        <v>4187</v>
      </c>
      <c r="B1004" t="s">
        <v>4188</v>
      </c>
      <c r="C1004" s="1" t="str">
        <f t="shared" si="100"/>
        <v>21:0843</v>
      </c>
      <c r="D1004" s="1" t="str">
        <f t="shared" si="101"/>
        <v>21:0231</v>
      </c>
      <c r="E1004" t="s">
        <v>4189</v>
      </c>
      <c r="F1004" t="s">
        <v>4190</v>
      </c>
      <c r="H1004">
        <v>59.925505700000002</v>
      </c>
      <c r="I1004">
        <v>-110.51893870000001</v>
      </c>
      <c r="J1004" s="1" t="str">
        <f t="shared" si="102"/>
        <v>Fluid (lake)</v>
      </c>
      <c r="K1004" s="1" t="str">
        <f t="shared" si="103"/>
        <v>Untreated Water</v>
      </c>
      <c r="L1004">
        <v>90</v>
      </c>
      <c r="M1004" t="s">
        <v>81</v>
      </c>
      <c r="N1004">
        <v>659</v>
      </c>
      <c r="P1004" t="s">
        <v>2430</v>
      </c>
      <c r="Q1004" t="s">
        <v>257</v>
      </c>
      <c r="R1004" t="s">
        <v>55</v>
      </c>
    </row>
    <row r="1005" spans="1:18" hidden="1" x14ac:dyDescent="0.3">
      <c r="A1005" t="s">
        <v>4191</v>
      </c>
      <c r="B1005" t="s">
        <v>4192</v>
      </c>
      <c r="C1005" s="1" t="str">
        <f t="shared" si="100"/>
        <v>21:0843</v>
      </c>
      <c r="D1005" s="1" t="str">
        <f t="shared" si="101"/>
        <v>21:0231</v>
      </c>
      <c r="E1005" t="s">
        <v>4193</v>
      </c>
      <c r="F1005" t="s">
        <v>4194</v>
      </c>
      <c r="H1005">
        <v>59.761763700000003</v>
      </c>
      <c r="I1005">
        <v>-110.58290460000001</v>
      </c>
      <c r="J1005" s="1" t="str">
        <f t="shared" si="102"/>
        <v>Fluid (lake)</v>
      </c>
      <c r="K1005" s="1" t="str">
        <f t="shared" si="103"/>
        <v>Untreated Water</v>
      </c>
      <c r="L1005">
        <v>90</v>
      </c>
      <c r="M1005" t="s">
        <v>95</v>
      </c>
      <c r="N1005">
        <v>660</v>
      </c>
      <c r="P1005" t="s">
        <v>294</v>
      </c>
      <c r="Q1005" t="s">
        <v>248</v>
      </c>
      <c r="R1005" t="s">
        <v>55</v>
      </c>
    </row>
    <row r="1006" spans="1:18" hidden="1" x14ac:dyDescent="0.3">
      <c r="A1006" t="s">
        <v>4195</v>
      </c>
      <c r="B1006" t="s">
        <v>4196</v>
      </c>
      <c r="C1006" s="1" t="str">
        <f t="shared" si="100"/>
        <v>21:0843</v>
      </c>
      <c r="D1006" s="1" t="str">
        <f t="shared" si="101"/>
        <v>21:0231</v>
      </c>
      <c r="E1006" t="s">
        <v>4197</v>
      </c>
      <c r="F1006" t="s">
        <v>4198</v>
      </c>
      <c r="H1006">
        <v>59.723746200000001</v>
      </c>
      <c r="I1006">
        <v>-110.58650830000001</v>
      </c>
      <c r="J1006" s="1" t="str">
        <f t="shared" si="102"/>
        <v>Fluid (lake)</v>
      </c>
      <c r="K1006" s="1" t="str">
        <f t="shared" si="103"/>
        <v>Untreated Water</v>
      </c>
      <c r="L1006">
        <v>90</v>
      </c>
      <c r="M1006" t="s">
        <v>101</v>
      </c>
      <c r="N1006">
        <v>661</v>
      </c>
      <c r="P1006" t="s">
        <v>1837</v>
      </c>
      <c r="Q1006" t="s">
        <v>38</v>
      </c>
      <c r="R1006" t="s">
        <v>460</v>
      </c>
    </row>
    <row r="1007" spans="1:18" hidden="1" x14ac:dyDescent="0.3">
      <c r="A1007" t="s">
        <v>4199</v>
      </c>
      <c r="B1007" t="s">
        <v>4200</v>
      </c>
      <c r="C1007" s="1" t="str">
        <f t="shared" si="100"/>
        <v>21:0843</v>
      </c>
      <c r="D1007" s="1" t="str">
        <f t="shared" si="101"/>
        <v>21:0231</v>
      </c>
      <c r="E1007" t="s">
        <v>4201</v>
      </c>
      <c r="F1007" t="s">
        <v>4202</v>
      </c>
      <c r="H1007">
        <v>59.663624800000001</v>
      </c>
      <c r="I1007">
        <v>-110.5857773</v>
      </c>
      <c r="J1007" s="1" t="str">
        <f t="shared" si="102"/>
        <v>Fluid (lake)</v>
      </c>
      <c r="K1007" s="1" t="str">
        <f t="shared" si="103"/>
        <v>Untreated Water</v>
      </c>
      <c r="L1007">
        <v>90</v>
      </c>
      <c r="M1007" t="s">
        <v>107</v>
      </c>
      <c r="N1007">
        <v>662</v>
      </c>
      <c r="P1007" t="s">
        <v>294</v>
      </c>
      <c r="Q1007" t="s">
        <v>310</v>
      </c>
      <c r="R1007" t="s">
        <v>55</v>
      </c>
    </row>
    <row r="1008" spans="1:18" hidden="1" x14ac:dyDescent="0.3">
      <c r="A1008" t="s">
        <v>4203</v>
      </c>
      <c r="B1008" t="s">
        <v>4204</v>
      </c>
      <c r="C1008" s="1" t="str">
        <f t="shared" si="100"/>
        <v>21:0843</v>
      </c>
      <c r="D1008" s="1" t="str">
        <f t="shared" si="101"/>
        <v>21:0231</v>
      </c>
      <c r="E1008" t="s">
        <v>4205</v>
      </c>
      <c r="F1008" t="s">
        <v>4206</v>
      </c>
      <c r="H1008">
        <v>59.641228599999998</v>
      </c>
      <c r="I1008">
        <v>-110.60006610000001</v>
      </c>
      <c r="J1008" s="1" t="str">
        <f t="shared" si="102"/>
        <v>Fluid (lake)</v>
      </c>
      <c r="K1008" s="1" t="str">
        <f t="shared" si="103"/>
        <v>Untreated Water</v>
      </c>
      <c r="L1008">
        <v>90</v>
      </c>
      <c r="M1008" t="s">
        <v>114</v>
      </c>
      <c r="N1008">
        <v>663</v>
      </c>
      <c r="P1008" t="s">
        <v>1837</v>
      </c>
      <c r="Q1008" t="s">
        <v>1143</v>
      </c>
      <c r="R1008" t="s">
        <v>55</v>
      </c>
    </row>
    <row r="1009" spans="1:18" hidden="1" x14ac:dyDescent="0.3">
      <c r="A1009" t="s">
        <v>4207</v>
      </c>
      <c r="B1009" t="s">
        <v>4208</v>
      </c>
      <c r="C1009" s="1" t="str">
        <f t="shared" si="100"/>
        <v>21:0843</v>
      </c>
      <c r="D1009" s="1" t="str">
        <f t="shared" si="101"/>
        <v>21:0231</v>
      </c>
      <c r="E1009" t="s">
        <v>4209</v>
      </c>
      <c r="F1009" t="s">
        <v>4210</v>
      </c>
      <c r="H1009">
        <v>59.597863599999997</v>
      </c>
      <c r="I1009">
        <v>-110.6085535</v>
      </c>
      <c r="J1009" s="1" t="str">
        <f t="shared" si="102"/>
        <v>Fluid (lake)</v>
      </c>
      <c r="K1009" s="1" t="str">
        <f t="shared" si="103"/>
        <v>Untreated Water</v>
      </c>
      <c r="L1009">
        <v>90</v>
      </c>
      <c r="M1009" t="s">
        <v>121</v>
      </c>
      <c r="N1009">
        <v>664</v>
      </c>
      <c r="P1009" t="s">
        <v>3381</v>
      </c>
      <c r="Q1009" t="s">
        <v>257</v>
      </c>
      <c r="R1009" t="s">
        <v>285</v>
      </c>
    </row>
    <row r="1010" spans="1:18" hidden="1" x14ac:dyDescent="0.3">
      <c r="A1010" t="s">
        <v>4211</v>
      </c>
      <c r="B1010" t="s">
        <v>4212</v>
      </c>
      <c r="C1010" s="1" t="str">
        <f t="shared" si="100"/>
        <v>21:0843</v>
      </c>
      <c r="D1010" s="1" t="str">
        <f t="shared" si="101"/>
        <v>21:0231</v>
      </c>
      <c r="E1010" t="s">
        <v>4213</v>
      </c>
      <c r="F1010" t="s">
        <v>4214</v>
      </c>
      <c r="H1010">
        <v>59.567758400000002</v>
      </c>
      <c r="I1010">
        <v>-110.62223040000001</v>
      </c>
      <c r="J1010" s="1" t="str">
        <f t="shared" si="102"/>
        <v>Fluid (lake)</v>
      </c>
      <c r="K1010" s="1" t="str">
        <f t="shared" si="103"/>
        <v>Untreated Water</v>
      </c>
      <c r="L1010">
        <v>90</v>
      </c>
      <c r="M1010" t="s">
        <v>127</v>
      </c>
      <c r="N1010">
        <v>665</v>
      </c>
      <c r="P1010" t="s">
        <v>2573</v>
      </c>
      <c r="Q1010" t="s">
        <v>38</v>
      </c>
      <c r="R1010" t="s">
        <v>285</v>
      </c>
    </row>
    <row r="1011" spans="1:18" hidden="1" x14ac:dyDescent="0.3">
      <c r="A1011" t="s">
        <v>4215</v>
      </c>
      <c r="B1011" t="s">
        <v>4216</v>
      </c>
      <c r="C1011" s="1" t="str">
        <f t="shared" si="100"/>
        <v>21:0843</v>
      </c>
      <c r="D1011" s="1" t="str">
        <f t="shared" si="101"/>
        <v>21:0231</v>
      </c>
      <c r="E1011" t="s">
        <v>4217</v>
      </c>
      <c r="F1011" t="s">
        <v>4218</v>
      </c>
      <c r="H1011">
        <v>59.564592500000003</v>
      </c>
      <c r="I1011">
        <v>-110.5654778</v>
      </c>
      <c r="J1011" s="1" t="str">
        <f t="shared" si="102"/>
        <v>Fluid (lake)</v>
      </c>
      <c r="K1011" s="1" t="str">
        <f t="shared" si="103"/>
        <v>Untreated Water</v>
      </c>
      <c r="L1011">
        <v>90</v>
      </c>
      <c r="M1011" t="s">
        <v>133</v>
      </c>
      <c r="N1011">
        <v>666</v>
      </c>
      <c r="P1011" t="s">
        <v>30</v>
      </c>
      <c r="Q1011" t="s">
        <v>579</v>
      </c>
      <c r="R1011" t="s">
        <v>55</v>
      </c>
    </row>
    <row r="1012" spans="1:18" hidden="1" x14ac:dyDescent="0.3">
      <c r="A1012" t="s">
        <v>4219</v>
      </c>
      <c r="B1012" t="s">
        <v>4220</v>
      </c>
      <c r="C1012" s="1" t="str">
        <f t="shared" si="100"/>
        <v>21:0843</v>
      </c>
      <c r="D1012" s="1" t="str">
        <f t="shared" si="101"/>
        <v>21:0231</v>
      </c>
      <c r="E1012" t="s">
        <v>4221</v>
      </c>
      <c r="F1012" t="s">
        <v>4222</v>
      </c>
      <c r="H1012">
        <v>59.623794400000001</v>
      </c>
      <c r="I1012">
        <v>-110.56201729999999</v>
      </c>
      <c r="J1012" s="1" t="str">
        <f t="shared" si="102"/>
        <v>Fluid (lake)</v>
      </c>
      <c r="K1012" s="1" t="str">
        <f t="shared" si="103"/>
        <v>Untreated Water</v>
      </c>
      <c r="L1012">
        <v>90</v>
      </c>
      <c r="M1012" t="s">
        <v>139</v>
      </c>
      <c r="N1012">
        <v>667</v>
      </c>
      <c r="P1012" t="s">
        <v>1310</v>
      </c>
      <c r="Q1012" t="s">
        <v>62</v>
      </c>
      <c r="R1012" t="s">
        <v>460</v>
      </c>
    </row>
    <row r="1013" spans="1:18" hidden="1" x14ac:dyDescent="0.3">
      <c r="A1013" t="s">
        <v>4223</v>
      </c>
      <c r="B1013" t="s">
        <v>4224</v>
      </c>
      <c r="C1013" s="1" t="str">
        <f t="shared" si="100"/>
        <v>21:0843</v>
      </c>
      <c r="D1013" s="1" t="str">
        <f t="shared" si="101"/>
        <v>21:0231</v>
      </c>
      <c r="E1013" t="s">
        <v>4225</v>
      </c>
      <c r="F1013" t="s">
        <v>4226</v>
      </c>
      <c r="H1013">
        <v>59.622564799999999</v>
      </c>
      <c r="I1013">
        <v>-110.5111208</v>
      </c>
      <c r="J1013" s="1" t="str">
        <f t="shared" si="102"/>
        <v>Fluid (lake)</v>
      </c>
      <c r="K1013" s="1" t="str">
        <f t="shared" si="103"/>
        <v>Untreated Water</v>
      </c>
      <c r="L1013">
        <v>90</v>
      </c>
      <c r="M1013" t="s">
        <v>241</v>
      </c>
      <c r="N1013">
        <v>668</v>
      </c>
      <c r="P1013" t="s">
        <v>521</v>
      </c>
      <c r="Q1013" t="s">
        <v>517</v>
      </c>
      <c r="R1013" t="s">
        <v>55</v>
      </c>
    </row>
    <row r="1014" spans="1:18" hidden="1" x14ac:dyDescent="0.3">
      <c r="A1014" t="s">
        <v>4227</v>
      </c>
      <c r="B1014" t="s">
        <v>4228</v>
      </c>
      <c r="C1014" s="1" t="str">
        <f t="shared" si="100"/>
        <v>21:0843</v>
      </c>
      <c r="D1014" s="1" t="str">
        <f t="shared" si="101"/>
        <v>21:0231</v>
      </c>
      <c r="E1014" t="s">
        <v>4229</v>
      </c>
      <c r="F1014" t="s">
        <v>4230</v>
      </c>
      <c r="H1014">
        <v>59.669958200000004</v>
      </c>
      <c r="I1014">
        <v>-110.54046649999999</v>
      </c>
      <c r="J1014" s="1" t="str">
        <f t="shared" si="102"/>
        <v>Fluid (lake)</v>
      </c>
      <c r="K1014" s="1" t="str">
        <f t="shared" si="103"/>
        <v>Untreated Water</v>
      </c>
      <c r="L1014">
        <v>91</v>
      </c>
      <c r="M1014" t="s">
        <v>36</v>
      </c>
      <c r="N1014">
        <v>669</v>
      </c>
      <c r="P1014" t="s">
        <v>1804</v>
      </c>
      <c r="Q1014" t="s">
        <v>38</v>
      </c>
      <c r="R1014" t="s">
        <v>55</v>
      </c>
    </row>
    <row r="1015" spans="1:18" hidden="1" x14ac:dyDescent="0.3">
      <c r="A1015" t="s">
        <v>4231</v>
      </c>
      <c r="B1015" t="s">
        <v>4232</v>
      </c>
      <c r="C1015" s="1" t="str">
        <f t="shared" si="100"/>
        <v>21:0843</v>
      </c>
      <c r="D1015" s="1" t="str">
        <f t="shared" si="101"/>
        <v>21:0231</v>
      </c>
      <c r="E1015" t="s">
        <v>4233</v>
      </c>
      <c r="F1015" t="s">
        <v>4234</v>
      </c>
      <c r="H1015">
        <v>59.465538700000003</v>
      </c>
      <c r="I1015">
        <v>-110.0270981</v>
      </c>
      <c r="J1015" s="1" t="str">
        <f t="shared" si="102"/>
        <v>Fluid (lake)</v>
      </c>
      <c r="K1015" s="1" t="str">
        <f t="shared" si="103"/>
        <v>Untreated Water</v>
      </c>
      <c r="L1015">
        <v>91</v>
      </c>
      <c r="M1015" t="s">
        <v>44</v>
      </c>
      <c r="N1015">
        <v>670</v>
      </c>
      <c r="P1015" t="s">
        <v>53</v>
      </c>
      <c r="Q1015" t="s">
        <v>579</v>
      </c>
      <c r="R1015" t="s">
        <v>449</v>
      </c>
    </row>
    <row r="1016" spans="1:18" hidden="1" x14ac:dyDescent="0.3">
      <c r="A1016" t="s">
        <v>4235</v>
      </c>
      <c r="B1016" t="s">
        <v>4236</v>
      </c>
      <c r="C1016" s="1" t="str">
        <f t="shared" si="100"/>
        <v>21:0843</v>
      </c>
      <c r="D1016" s="1" t="str">
        <f t="shared" si="101"/>
        <v>21:0231</v>
      </c>
      <c r="E1016" t="s">
        <v>4237</v>
      </c>
      <c r="F1016" t="s">
        <v>4238</v>
      </c>
      <c r="H1016">
        <v>59.482760499999998</v>
      </c>
      <c r="I1016">
        <v>-110.009637</v>
      </c>
      <c r="J1016" s="1" t="str">
        <f t="shared" si="102"/>
        <v>Fluid (lake)</v>
      </c>
      <c r="K1016" s="1" t="str">
        <f t="shared" si="103"/>
        <v>Untreated Water</v>
      </c>
      <c r="L1016">
        <v>91</v>
      </c>
      <c r="M1016" t="s">
        <v>22</v>
      </c>
      <c r="N1016">
        <v>671</v>
      </c>
      <c r="P1016" t="s">
        <v>108</v>
      </c>
      <c r="Q1016" t="s">
        <v>236</v>
      </c>
      <c r="R1016" t="s">
        <v>90</v>
      </c>
    </row>
    <row r="1017" spans="1:18" hidden="1" x14ac:dyDescent="0.3">
      <c r="A1017" t="s">
        <v>4239</v>
      </c>
      <c r="B1017" t="s">
        <v>4240</v>
      </c>
      <c r="C1017" s="1" t="str">
        <f t="shared" si="100"/>
        <v>21:0843</v>
      </c>
      <c r="D1017" s="1" t="str">
        <f t="shared" si="101"/>
        <v>21:0231</v>
      </c>
      <c r="E1017" t="s">
        <v>4237</v>
      </c>
      <c r="F1017" t="s">
        <v>4241</v>
      </c>
      <c r="H1017">
        <v>59.482760499999998</v>
      </c>
      <c r="I1017">
        <v>-110.009637</v>
      </c>
      <c r="J1017" s="1" t="str">
        <f t="shared" si="102"/>
        <v>Fluid (lake)</v>
      </c>
      <c r="K1017" s="1" t="str">
        <f t="shared" si="103"/>
        <v>Untreated Water</v>
      </c>
      <c r="L1017">
        <v>91</v>
      </c>
      <c r="M1017" t="s">
        <v>29</v>
      </c>
      <c r="N1017">
        <v>672</v>
      </c>
      <c r="P1017" t="s">
        <v>167</v>
      </c>
      <c r="Q1017" t="s">
        <v>482</v>
      </c>
      <c r="R1017" t="s">
        <v>449</v>
      </c>
    </row>
    <row r="1018" spans="1:18" hidden="1" x14ac:dyDescent="0.3">
      <c r="A1018" t="s">
        <v>4242</v>
      </c>
      <c r="B1018" t="s">
        <v>4243</v>
      </c>
      <c r="C1018" s="1" t="str">
        <f t="shared" si="100"/>
        <v>21:0843</v>
      </c>
      <c r="D1018" s="1" t="str">
        <f t="shared" si="101"/>
        <v>21:0231</v>
      </c>
      <c r="E1018" t="s">
        <v>4244</v>
      </c>
      <c r="F1018" t="s">
        <v>4245</v>
      </c>
      <c r="H1018">
        <v>59.489058</v>
      </c>
      <c r="I1018">
        <v>-110.04870529999999</v>
      </c>
      <c r="J1018" s="1" t="str">
        <f t="shared" si="102"/>
        <v>Fluid (lake)</v>
      </c>
      <c r="K1018" s="1" t="str">
        <f t="shared" si="103"/>
        <v>Untreated Water</v>
      </c>
      <c r="L1018">
        <v>91</v>
      </c>
      <c r="M1018" t="s">
        <v>52</v>
      </c>
      <c r="N1018">
        <v>673</v>
      </c>
      <c r="P1018" t="s">
        <v>108</v>
      </c>
      <c r="Q1018" t="s">
        <v>248</v>
      </c>
      <c r="R1018" t="s">
        <v>687</v>
      </c>
    </row>
    <row r="1019" spans="1:18" hidden="1" x14ac:dyDescent="0.3">
      <c r="A1019" t="s">
        <v>4246</v>
      </c>
      <c r="B1019" t="s">
        <v>4247</v>
      </c>
      <c r="C1019" s="1" t="str">
        <f t="shared" si="100"/>
        <v>21:0843</v>
      </c>
      <c r="D1019" s="1" t="str">
        <f t="shared" si="101"/>
        <v>21:0231</v>
      </c>
      <c r="E1019" t="s">
        <v>4248</v>
      </c>
      <c r="F1019" t="s">
        <v>4249</v>
      </c>
      <c r="H1019">
        <v>59.453921999999999</v>
      </c>
      <c r="I1019">
        <v>-110.099963</v>
      </c>
      <c r="J1019" s="1" t="str">
        <f t="shared" si="102"/>
        <v>Fluid (lake)</v>
      </c>
      <c r="K1019" s="1" t="str">
        <f t="shared" si="103"/>
        <v>Untreated Water</v>
      </c>
      <c r="L1019">
        <v>91</v>
      </c>
      <c r="M1019" t="s">
        <v>60</v>
      </c>
      <c r="N1019">
        <v>674</v>
      </c>
      <c r="P1019" t="s">
        <v>537</v>
      </c>
      <c r="Q1019" t="s">
        <v>310</v>
      </c>
      <c r="R1019" t="s">
        <v>668</v>
      </c>
    </row>
    <row r="1020" spans="1:18" hidden="1" x14ac:dyDescent="0.3">
      <c r="A1020" t="s">
        <v>4250</v>
      </c>
      <c r="B1020" t="s">
        <v>4251</v>
      </c>
      <c r="C1020" s="1" t="str">
        <f t="shared" si="100"/>
        <v>21:0843</v>
      </c>
      <c r="D1020" s="1" t="str">
        <f t="shared" si="101"/>
        <v>21:0231</v>
      </c>
      <c r="E1020" t="s">
        <v>4252</v>
      </c>
      <c r="F1020" t="s">
        <v>4253</v>
      </c>
      <c r="H1020">
        <v>59.429688200000001</v>
      </c>
      <c r="I1020">
        <v>-110.0448724</v>
      </c>
      <c r="J1020" s="1" t="str">
        <f t="shared" si="102"/>
        <v>Fluid (lake)</v>
      </c>
      <c r="K1020" s="1" t="str">
        <f t="shared" si="103"/>
        <v>Untreated Water</v>
      </c>
      <c r="L1020">
        <v>91</v>
      </c>
      <c r="M1020" t="s">
        <v>67</v>
      </c>
      <c r="N1020">
        <v>675</v>
      </c>
      <c r="P1020" t="s">
        <v>167</v>
      </c>
      <c r="Q1020" t="s">
        <v>236</v>
      </c>
      <c r="R1020" t="s">
        <v>189</v>
      </c>
    </row>
    <row r="1021" spans="1:18" hidden="1" x14ac:dyDescent="0.3">
      <c r="A1021" t="s">
        <v>4254</v>
      </c>
      <c r="B1021" t="s">
        <v>4255</v>
      </c>
      <c r="C1021" s="1" t="str">
        <f t="shared" si="100"/>
        <v>21:0843</v>
      </c>
      <c r="D1021" s="1" t="str">
        <f t="shared" si="101"/>
        <v>21:0231</v>
      </c>
      <c r="E1021" t="s">
        <v>4256</v>
      </c>
      <c r="F1021" t="s">
        <v>4257</v>
      </c>
      <c r="H1021">
        <v>59.430294699999997</v>
      </c>
      <c r="I1021">
        <v>-110.01977239999999</v>
      </c>
      <c r="J1021" s="1" t="str">
        <f t="shared" si="102"/>
        <v>Fluid (lake)</v>
      </c>
      <c r="K1021" s="1" t="str">
        <f t="shared" si="103"/>
        <v>Untreated Water</v>
      </c>
      <c r="L1021">
        <v>91</v>
      </c>
      <c r="M1021" t="s">
        <v>74</v>
      </c>
      <c r="N1021">
        <v>676</v>
      </c>
      <c r="P1021" t="s">
        <v>140</v>
      </c>
      <c r="Q1021" t="s">
        <v>482</v>
      </c>
      <c r="R1021" t="s">
        <v>285</v>
      </c>
    </row>
    <row r="1022" spans="1:18" hidden="1" x14ac:dyDescent="0.3">
      <c r="A1022" t="s">
        <v>4258</v>
      </c>
      <c r="B1022" t="s">
        <v>4259</v>
      </c>
      <c r="C1022" s="1" t="str">
        <f t="shared" si="100"/>
        <v>21:0843</v>
      </c>
      <c r="D1022" s="1" t="str">
        <f t="shared" si="101"/>
        <v>21:0231</v>
      </c>
      <c r="E1022" t="s">
        <v>4260</v>
      </c>
      <c r="F1022" t="s">
        <v>4261</v>
      </c>
      <c r="H1022">
        <v>59.369038799999998</v>
      </c>
      <c r="I1022">
        <v>-110.1062775</v>
      </c>
      <c r="J1022" s="1" t="str">
        <f t="shared" si="102"/>
        <v>Fluid (lake)</v>
      </c>
      <c r="K1022" s="1" t="str">
        <f t="shared" si="103"/>
        <v>Untreated Water</v>
      </c>
      <c r="L1022">
        <v>91</v>
      </c>
      <c r="M1022" t="s">
        <v>81</v>
      </c>
      <c r="N1022">
        <v>677</v>
      </c>
      <c r="P1022" t="s">
        <v>225</v>
      </c>
      <c r="Q1022" t="s">
        <v>38</v>
      </c>
      <c r="R1022" t="s">
        <v>522</v>
      </c>
    </row>
    <row r="1023" spans="1:18" hidden="1" x14ac:dyDescent="0.3">
      <c r="A1023" t="s">
        <v>4262</v>
      </c>
      <c r="B1023" t="s">
        <v>4263</v>
      </c>
      <c r="C1023" s="1" t="str">
        <f t="shared" si="100"/>
        <v>21:0843</v>
      </c>
      <c r="D1023" s="1" t="str">
        <f t="shared" si="101"/>
        <v>21:0231</v>
      </c>
      <c r="E1023" t="s">
        <v>4264</v>
      </c>
      <c r="F1023" t="s">
        <v>4265</v>
      </c>
      <c r="H1023">
        <v>59.400389199999999</v>
      </c>
      <c r="I1023">
        <v>-110.1381897</v>
      </c>
      <c r="J1023" s="1" t="str">
        <f t="shared" si="102"/>
        <v>Fluid (lake)</v>
      </c>
      <c r="K1023" s="1" t="str">
        <f t="shared" si="103"/>
        <v>Untreated Water</v>
      </c>
      <c r="L1023">
        <v>91</v>
      </c>
      <c r="M1023" t="s">
        <v>95</v>
      </c>
      <c r="N1023">
        <v>678</v>
      </c>
      <c r="P1023" t="s">
        <v>53</v>
      </c>
      <c r="Q1023" t="s">
        <v>236</v>
      </c>
      <c r="R1023" t="s">
        <v>460</v>
      </c>
    </row>
    <row r="1024" spans="1:18" hidden="1" x14ac:dyDescent="0.3">
      <c r="A1024" t="s">
        <v>4266</v>
      </c>
      <c r="B1024" t="s">
        <v>4267</v>
      </c>
      <c r="C1024" s="1" t="str">
        <f t="shared" si="100"/>
        <v>21:0843</v>
      </c>
      <c r="D1024" s="1" t="str">
        <f t="shared" si="101"/>
        <v>21:0231</v>
      </c>
      <c r="E1024" t="s">
        <v>4268</v>
      </c>
      <c r="F1024" t="s">
        <v>4269</v>
      </c>
      <c r="H1024">
        <v>59.382837000000002</v>
      </c>
      <c r="I1024">
        <v>-110.18419110000001</v>
      </c>
      <c r="J1024" s="1" t="str">
        <f t="shared" si="102"/>
        <v>Fluid (lake)</v>
      </c>
      <c r="K1024" s="1" t="str">
        <f t="shared" si="103"/>
        <v>Untreated Water</v>
      </c>
      <c r="L1024">
        <v>91</v>
      </c>
      <c r="M1024" t="s">
        <v>101</v>
      </c>
      <c r="N1024">
        <v>679</v>
      </c>
      <c r="P1024" t="s">
        <v>167</v>
      </c>
      <c r="Q1024" t="s">
        <v>310</v>
      </c>
      <c r="R1024" t="s">
        <v>55</v>
      </c>
    </row>
    <row r="1025" spans="1:18" hidden="1" x14ac:dyDescent="0.3">
      <c r="A1025" t="s">
        <v>4270</v>
      </c>
      <c r="B1025" t="s">
        <v>4271</v>
      </c>
      <c r="C1025" s="1" t="str">
        <f t="shared" si="100"/>
        <v>21:0843</v>
      </c>
      <c r="D1025" s="1" t="str">
        <f t="shared" si="101"/>
        <v>21:0231</v>
      </c>
      <c r="E1025" t="s">
        <v>4272</v>
      </c>
      <c r="F1025" t="s">
        <v>4273</v>
      </c>
      <c r="H1025">
        <v>59.360585399999998</v>
      </c>
      <c r="I1025">
        <v>-110.1768289</v>
      </c>
      <c r="J1025" s="1" t="str">
        <f t="shared" si="102"/>
        <v>Fluid (lake)</v>
      </c>
      <c r="K1025" s="1" t="str">
        <f t="shared" si="103"/>
        <v>Untreated Water</v>
      </c>
      <c r="L1025">
        <v>91</v>
      </c>
      <c r="M1025" t="s">
        <v>107</v>
      </c>
      <c r="N1025">
        <v>680</v>
      </c>
      <c r="P1025" t="s">
        <v>771</v>
      </c>
      <c r="Q1025" t="s">
        <v>248</v>
      </c>
      <c r="R1025" t="s">
        <v>522</v>
      </c>
    </row>
    <row r="1026" spans="1:18" hidden="1" x14ac:dyDescent="0.3">
      <c r="A1026" t="s">
        <v>4274</v>
      </c>
      <c r="B1026" t="s">
        <v>4275</v>
      </c>
      <c r="C1026" s="1" t="str">
        <f t="shared" si="100"/>
        <v>21:0843</v>
      </c>
      <c r="D1026" s="1" t="str">
        <f t="shared" si="101"/>
        <v>21:0231</v>
      </c>
      <c r="E1026" t="s">
        <v>4276</v>
      </c>
      <c r="F1026" t="s">
        <v>4277</v>
      </c>
      <c r="H1026">
        <v>59.312379200000002</v>
      </c>
      <c r="I1026">
        <v>-110.1835466</v>
      </c>
      <c r="J1026" s="1" t="str">
        <f t="shared" si="102"/>
        <v>Fluid (lake)</v>
      </c>
      <c r="K1026" s="1" t="str">
        <f t="shared" si="103"/>
        <v>Untreated Water</v>
      </c>
      <c r="L1026">
        <v>91</v>
      </c>
      <c r="M1026" t="s">
        <v>114</v>
      </c>
      <c r="N1026">
        <v>681</v>
      </c>
      <c r="P1026" t="s">
        <v>161</v>
      </c>
      <c r="Q1026" t="s">
        <v>257</v>
      </c>
      <c r="R1026" t="s">
        <v>4278</v>
      </c>
    </row>
    <row r="1027" spans="1:18" hidden="1" x14ac:dyDescent="0.3">
      <c r="A1027" t="s">
        <v>4279</v>
      </c>
      <c r="B1027" t="s">
        <v>4280</v>
      </c>
      <c r="C1027" s="1" t="str">
        <f t="shared" si="100"/>
        <v>21:0843</v>
      </c>
      <c r="D1027" s="1" t="str">
        <f t="shared" si="101"/>
        <v>21:0231</v>
      </c>
      <c r="E1027" t="s">
        <v>4281</v>
      </c>
      <c r="F1027" t="s">
        <v>4282</v>
      </c>
      <c r="H1027">
        <v>59.2881979</v>
      </c>
      <c r="I1027">
        <v>-110.17146870000001</v>
      </c>
      <c r="J1027" s="1" t="str">
        <f t="shared" si="102"/>
        <v>Fluid (lake)</v>
      </c>
      <c r="K1027" s="1" t="str">
        <f t="shared" si="103"/>
        <v>Untreated Water</v>
      </c>
      <c r="L1027">
        <v>91</v>
      </c>
      <c r="M1027" t="s">
        <v>121</v>
      </c>
      <c r="N1027">
        <v>682</v>
      </c>
      <c r="P1027" t="s">
        <v>247</v>
      </c>
      <c r="Q1027" t="s">
        <v>54</v>
      </c>
      <c r="R1027" t="s">
        <v>460</v>
      </c>
    </row>
    <row r="1028" spans="1:18" hidden="1" x14ac:dyDescent="0.3">
      <c r="A1028" t="s">
        <v>4283</v>
      </c>
      <c r="B1028" t="s">
        <v>4284</v>
      </c>
      <c r="C1028" s="1" t="str">
        <f t="shared" si="100"/>
        <v>21:0843</v>
      </c>
      <c r="D1028" s="1" t="str">
        <f t="shared" si="101"/>
        <v>21:0231</v>
      </c>
      <c r="E1028" t="s">
        <v>4285</v>
      </c>
      <c r="F1028" t="s">
        <v>4286</v>
      </c>
      <c r="H1028">
        <v>59.018081100000003</v>
      </c>
      <c r="I1028">
        <v>-111.1290709</v>
      </c>
      <c r="J1028" s="1" t="str">
        <f t="shared" si="102"/>
        <v>Fluid (lake)</v>
      </c>
      <c r="K1028" s="1" t="str">
        <f t="shared" si="103"/>
        <v>Untreated Water</v>
      </c>
      <c r="L1028">
        <v>91</v>
      </c>
      <c r="M1028" t="s">
        <v>127</v>
      </c>
      <c r="N1028">
        <v>683</v>
      </c>
      <c r="P1028" t="s">
        <v>225</v>
      </c>
      <c r="Q1028" t="s">
        <v>310</v>
      </c>
      <c r="R1028" t="s">
        <v>55</v>
      </c>
    </row>
    <row r="1029" spans="1:18" hidden="1" x14ac:dyDescent="0.3">
      <c r="A1029" t="s">
        <v>4287</v>
      </c>
      <c r="B1029" t="s">
        <v>4288</v>
      </c>
      <c r="C1029" s="1" t="str">
        <f t="shared" si="100"/>
        <v>21:0843</v>
      </c>
      <c r="D1029" s="1" t="str">
        <f t="shared" si="101"/>
        <v>21:0231</v>
      </c>
      <c r="E1029" t="s">
        <v>4289</v>
      </c>
      <c r="F1029" t="s">
        <v>4290</v>
      </c>
      <c r="H1029">
        <v>59.061778799999999</v>
      </c>
      <c r="I1029">
        <v>-111.1484696</v>
      </c>
      <c r="J1029" s="1" t="str">
        <f t="shared" si="102"/>
        <v>Fluid (lake)</v>
      </c>
      <c r="K1029" s="1" t="str">
        <f t="shared" si="103"/>
        <v>Untreated Water</v>
      </c>
      <c r="L1029">
        <v>91</v>
      </c>
      <c r="M1029" t="s">
        <v>133</v>
      </c>
      <c r="N1029">
        <v>684</v>
      </c>
      <c r="P1029" t="s">
        <v>521</v>
      </c>
      <c r="Q1029" t="s">
        <v>38</v>
      </c>
      <c r="R1029" t="s">
        <v>55</v>
      </c>
    </row>
    <row r="1030" spans="1:18" hidden="1" x14ac:dyDescent="0.3">
      <c r="A1030" t="s">
        <v>4291</v>
      </c>
      <c r="B1030" t="s">
        <v>4292</v>
      </c>
      <c r="C1030" s="1" t="str">
        <f t="shared" si="100"/>
        <v>21:0843</v>
      </c>
      <c r="D1030" s="1" t="str">
        <f t="shared" si="101"/>
        <v>21:0231</v>
      </c>
      <c r="E1030" t="s">
        <v>4293</v>
      </c>
      <c r="F1030" t="s">
        <v>4294</v>
      </c>
      <c r="H1030">
        <v>59.080163800000001</v>
      </c>
      <c r="I1030">
        <v>-111.1693631</v>
      </c>
      <c r="J1030" s="1" t="str">
        <f t="shared" si="102"/>
        <v>Fluid (lake)</v>
      </c>
      <c r="K1030" s="1" t="str">
        <f t="shared" si="103"/>
        <v>Untreated Water</v>
      </c>
      <c r="L1030">
        <v>91</v>
      </c>
      <c r="M1030" t="s">
        <v>139</v>
      </c>
      <c r="N1030">
        <v>685</v>
      </c>
      <c r="P1030" t="s">
        <v>242</v>
      </c>
      <c r="Q1030" t="s">
        <v>146</v>
      </c>
      <c r="R1030" t="s">
        <v>329</v>
      </c>
    </row>
    <row r="1031" spans="1:18" hidden="1" x14ac:dyDescent="0.3">
      <c r="A1031" t="s">
        <v>4295</v>
      </c>
      <c r="B1031" t="s">
        <v>4296</v>
      </c>
      <c r="C1031" s="1" t="str">
        <f t="shared" si="100"/>
        <v>21:0843</v>
      </c>
      <c r="D1031" s="1" t="str">
        <f t="shared" si="101"/>
        <v>21:0231</v>
      </c>
      <c r="E1031" t="s">
        <v>4297</v>
      </c>
      <c r="F1031" t="s">
        <v>4298</v>
      </c>
      <c r="H1031">
        <v>59.104976200000003</v>
      </c>
      <c r="I1031">
        <v>-111.1319675</v>
      </c>
      <c r="J1031" s="1" t="str">
        <f t="shared" si="102"/>
        <v>Fluid (lake)</v>
      </c>
      <c r="K1031" s="1" t="str">
        <f t="shared" si="103"/>
        <v>Untreated Water</v>
      </c>
      <c r="L1031">
        <v>91</v>
      </c>
      <c r="M1031" t="s">
        <v>241</v>
      </c>
      <c r="N1031">
        <v>686</v>
      </c>
      <c r="P1031" t="s">
        <v>294</v>
      </c>
      <c r="Q1031" t="s">
        <v>62</v>
      </c>
      <c r="R1031" t="s">
        <v>4299</v>
      </c>
    </row>
    <row r="1032" spans="1:18" hidden="1" x14ac:dyDescent="0.3">
      <c r="A1032" t="s">
        <v>4300</v>
      </c>
      <c r="B1032" t="s">
        <v>4301</v>
      </c>
      <c r="C1032" s="1" t="str">
        <f t="shared" si="100"/>
        <v>21:0843</v>
      </c>
      <c r="D1032" s="1" t="str">
        <f t="shared" si="101"/>
        <v>21:0231</v>
      </c>
      <c r="E1032" t="s">
        <v>4302</v>
      </c>
      <c r="F1032" t="s">
        <v>4303</v>
      </c>
      <c r="H1032">
        <v>59.137465300000002</v>
      </c>
      <c r="I1032">
        <v>-111.1434004</v>
      </c>
      <c r="J1032" s="1" t="str">
        <f t="shared" si="102"/>
        <v>Fluid (lake)</v>
      </c>
      <c r="K1032" s="1" t="str">
        <f t="shared" si="103"/>
        <v>Untreated Water</v>
      </c>
      <c r="L1032">
        <v>92</v>
      </c>
      <c r="M1032" t="s">
        <v>22</v>
      </c>
      <c r="N1032">
        <v>687</v>
      </c>
      <c r="P1032" t="s">
        <v>140</v>
      </c>
      <c r="Q1032" t="s">
        <v>236</v>
      </c>
      <c r="R1032" t="s">
        <v>55</v>
      </c>
    </row>
    <row r="1033" spans="1:18" hidden="1" x14ac:dyDescent="0.3">
      <c r="A1033" t="s">
        <v>4304</v>
      </c>
      <c r="B1033" t="s">
        <v>4305</v>
      </c>
      <c r="C1033" s="1" t="str">
        <f t="shared" si="100"/>
        <v>21:0843</v>
      </c>
      <c r="D1033" s="1" t="str">
        <f t="shared" si="101"/>
        <v>21:0231</v>
      </c>
      <c r="E1033" t="s">
        <v>4302</v>
      </c>
      <c r="F1033" t="s">
        <v>4306</v>
      </c>
      <c r="H1033">
        <v>59.137465300000002</v>
      </c>
      <c r="I1033">
        <v>-111.1434004</v>
      </c>
      <c r="J1033" s="1" t="str">
        <f t="shared" si="102"/>
        <v>Fluid (lake)</v>
      </c>
      <c r="K1033" s="1" t="str">
        <f t="shared" si="103"/>
        <v>Untreated Water</v>
      </c>
      <c r="L1033">
        <v>92</v>
      </c>
      <c r="M1033" t="s">
        <v>29</v>
      </c>
      <c r="N1033">
        <v>688</v>
      </c>
      <c r="P1033" t="s">
        <v>140</v>
      </c>
      <c r="Q1033" t="s">
        <v>310</v>
      </c>
      <c r="R1033" t="s">
        <v>55</v>
      </c>
    </row>
    <row r="1034" spans="1:18" hidden="1" x14ac:dyDescent="0.3">
      <c r="A1034" t="s">
        <v>4307</v>
      </c>
      <c r="B1034" t="s">
        <v>4308</v>
      </c>
      <c r="C1034" s="1" t="str">
        <f t="shared" si="100"/>
        <v>21:0843</v>
      </c>
      <c r="D1034" s="1" t="str">
        <f t="shared" si="101"/>
        <v>21:0231</v>
      </c>
      <c r="E1034" t="s">
        <v>4309</v>
      </c>
      <c r="F1034" t="s">
        <v>4310</v>
      </c>
      <c r="H1034">
        <v>59.142266200000002</v>
      </c>
      <c r="I1034">
        <v>-111.1107374</v>
      </c>
      <c r="J1034" s="1" t="str">
        <f t="shared" si="102"/>
        <v>Fluid (lake)</v>
      </c>
      <c r="K1034" s="1" t="str">
        <f t="shared" si="103"/>
        <v>Untreated Water</v>
      </c>
      <c r="L1034">
        <v>92</v>
      </c>
      <c r="M1034" t="s">
        <v>36</v>
      </c>
      <c r="N1034">
        <v>689</v>
      </c>
      <c r="P1034" t="s">
        <v>53</v>
      </c>
      <c r="Q1034" t="s">
        <v>257</v>
      </c>
      <c r="R1034" t="s">
        <v>55</v>
      </c>
    </row>
    <row r="1035" spans="1:18" hidden="1" x14ac:dyDescent="0.3">
      <c r="A1035" t="s">
        <v>4311</v>
      </c>
      <c r="B1035" t="s">
        <v>4312</v>
      </c>
      <c r="C1035" s="1" t="str">
        <f t="shared" si="100"/>
        <v>21:0843</v>
      </c>
      <c r="D1035" s="1" t="str">
        <f t="shared" si="101"/>
        <v>21:0231</v>
      </c>
      <c r="E1035" t="s">
        <v>4313</v>
      </c>
      <c r="F1035" t="s">
        <v>4314</v>
      </c>
      <c r="H1035">
        <v>59.182698600000002</v>
      </c>
      <c r="I1035">
        <v>-111.1092076</v>
      </c>
      <c r="J1035" s="1" t="str">
        <f t="shared" si="102"/>
        <v>Fluid (lake)</v>
      </c>
      <c r="K1035" s="1" t="str">
        <f t="shared" si="103"/>
        <v>Untreated Water</v>
      </c>
      <c r="L1035">
        <v>92</v>
      </c>
      <c r="M1035" t="s">
        <v>44</v>
      </c>
      <c r="N1035">
        <v>690</v>
      </c>
      <c r="P1035" t="s">
        <v>188</v>
      </c>
      <c r="Q1035" t="s">
        <v>236</v>
      </c>
      <c r="R1035" t="s">
        <v>460</v>
      </c>
    </row>
    <row r="1036" spans="1:18" hidden="1" x14ac:dyDescent="0.3">
      <c r="A1036" t="s">
        <v>4315</v>
      </c>
      <c r="B1036" t="s">
        <v>4316</v>
      </c>
      <c r="C1036" s="1" t="str">
        <f t="shared" si="100"/>
        <v>21:0843</v>
      </c>
      <c r="D1036" s="1" t="str">
        <f t="shared" si="101"/>
        <v>21:0231</v>
      </c>
      <c r="E1036" t="s">
        <v>4317</v>
      </c>
      <c r="F1036" t="s">
        <v>4318</v>
      </c>
      <c r="H1036">
        <v>59.198596100000003</v>
      </c>
      <c r="I1036">
        <v>-111.0827195</v>
      </c>
      <c r="J1036" s="1" t="str">
        <f t="shared" si="102"/>
        <v>Fluid (lake)</v>
      </c>
      <c r="K1036" s="1" t="str">
        <f t="shared" si="103"/>
        <v>Untreated Water</v>
      </c>
      <c r="L1036">
        <v>92</v>
      </c>
      <c r="M1036" t="s">
        <v>52</v>
      </c>
      <c r="N1036">
        <v>691</v>
      </c>
      <c r="P1036" t="s">
        <v>247</v>
      </c>
      <c r="Q1036" t="s">
        <v>236</v>
      </c>
      <c r="R1036" t="s">
        <v>4319</v>
      </c>
    </row>
    <row r="1037" spans="1:18" hidden="1" x14ac:dyDescent="0.3">
      <c r="A1037" t="s">
        <v>4320</v>
      </c>
      <c r="B1037" t="s">
        <v>4321</v>
      </c>
      <c r="C1037" s="1" t="str">
        <f t="shared" si="100"/>
        <v>21:0843</v>
      </c>
      <c r="D1037" s="1" t="str">
        <f t="shared" si="101"/>
        <v>21:0231</v>
      </c>
      <c r="E1037" t="s">
        <v>4322</v>
      </c>
      <c r="F1037" t="s">
        <v>4323</v>
      </c>
      <c r="H1037">
        <v>59.194884199999997</v>
      </c>
      <c r="I1037">
        <v>-111.168745</v>
      </c>
      <c r="J1037" s="1" t="str">
        <f t="shared" si="102"/>
        <v>Fluid (lake)</v>
      </c>
      <c r="K1037" s="1" t="str">
        <f t="shared" si="103"/>
        <v>Untreated Water</v>
      </c>
      <c r="L1037">
        <v>92</v>
      </c>
      <c r="M1037" t="s">
        <v>60</v>
      </c>
      <c r="N1037">
        <v>692</v>
      </c>
      <c r="P1037" t="s">
        <v>188</v>
      </c>
      <c r="Q1037" t="s">
        <v>482</v>
      </c>
      <c r="R1037" t="s">
        <v>522</v>
      </c>
    </row>
    <row r="1038" spans="1:18" hidden="1" x14ac:dyDescent="0.3">
      <c r="A1038" t="s">
        <v>4324</v>
      </c>
      <c r="B1038" t="s">
        <v>4325</v>
      </c>
      <c r="C1038" s="1" t="str">
        <f t="shared" si="100"/>
        <v>21:0843</v>
      </c>
      <c r="D1038" s="1" t="str">
        <f t="shared" si="101"/>
        <v>21:0231</v>
      </c>
      <c r="E1038" t="s">
        <v>4326</v>
      </c>
      <c r="F1038" t="s">
        <v>4327</v>
      </c>
      <c r="H1038">
        <v>59.213082399999998</v>
      </c>
      <c r="I1038">
        <v>-111.1514445</v>
      </c>
      <c r="J1038" s="1" t="str">
        <f t="shared" si="102"/>
        <v>Fluid (lake)</v>
      </c>
      <c r="K1038" s="1" t="str">
        <f t="shared" si="103"/>
        <v>Untreated Water</v>
      </c>
      <c r="L1038">
        <v>92</v>
      </c>
      <c r="M1038" t="s">
        <v>67</v>
      </c>
      <c r="N1038">
        <v>693</v>
      </c>
      <c r="P1038" t="s">
        <v>414</v>
      </c>
      <c r="Q1038" t="s">
        <v>236</v>
      </c>
      <c r="R1038" t="s">
        <v>189</v>
      </c>
    </row>
    <row r="1039" spans="1:18" hidden="1" x14ac:dyDescent="0.3">
      <c r="A1039" t="s">
        <v>4328</v>
      </c>
      <c r="B1039" t="s">
        <v>4329</v>
      </c>
      <c r="C1039" s="1" t="str">
        <f t="shared" si="100"/>
        <v>21:0843</v>
      </c>
      <c r="D1039" s="1" t="str">
        <f t="shared" si="101"/>
        <v>21:0231</v>
      </c>
      <c r="E1039" t="s">
        <v>4330</v>
      </c>
      <c r="F1039" t="s">
        <v>4331</v>
      </c>
      <c r="H1039">
        <v>59.222116999999997</v>
      </c>
      <c r="I1039">
        <v>-111.20940109999999</v>
      </c>
      <c r="J1039" s="1" t="str">
        <f t="shared" si="102"/>
        <v>Fluid (lake)</v>
      </c>
      <c r="K1039" s="1" t="str">
        <f t="shared" si="103"/>
        <v>Untreated Water</v>
      </c>
      <c r="L1039">
        <v>92</v>
      </c>
      <c r="M1039" t="s">
        <v>74</v>
      </c>
      <c r="N1039">
        <v>694</v>
      </c>
      <c r="P1039" t="s">
        <v>771</v>
      </c>
      <c r="Q1039" t="s">
        <v>482</v>
      </c>
      <c r="R1039" t="s">
        <v>401</v>
      </c>
    </row>
    <row r="1040" spans="1:18" hidden="1" x14ac:dyDescent="0.3">
      <c r="A1040" t="s">
        <v>4332</v>
      </c>
      <c r="B1040" t="s">
        <v>4333</v>
      </c>
      <c r="C1040" s="1" t="str">
        <f t="shared" si="100"/>
        <v>21:0843</v>
      </c>
      <c r="D1040" s="1" t="str">
        <f t="shared" si="101"/>
        <v>21:0231</v>
      </c>
      <c r="E1040" t="s">
        <v>4334</v>
      </c>
      <c r="F1040" t="s">
        <v>4335</v>
      </c>
      <c r="H1040">
        <v>59.260737200000001</v>
      </c>
      <c r="I1040">
        <v>-111.1955739</v>
      </c>
      <c r="J1040" s="1" t="str">
        <f t="shared" si="102"/>
        <v>Fluid (lake)</v>
      </c>
      <c r="K1040" s="1" t="str">
        <f t="shared" si="103"/>
        <v>Untreated Water</v>
      </c>
      <c r="L1040">
        <v>92</v>
      </c>
      <c r="M1040" t="s">
        <v>81</v>
      </c>
      <c r="N1040">
        <v>695</v>
      </c>
      <c r="P1040" t="s">
        <v>771</v>
      </c>
      <c r="Q1040" t="s">
        <v>310</v>
      </c>
      <c r="R1040" t="s">
        <v>55</v>
      </c>
    </row>
    <row r="1041" spans="1:18" hidden="1" x14ac:dyDescent="0.3">
      <c r="A1041" t="s">
        <v>4336</v>
      </c>
      <c r="B1041" t="s">
        <v>4337</v>
      </c>
      <c r="C1041" s="1" t="str">
        <f t="shared" si="100"/>
        <v>21:0843</v>
      </c>
      <c r="D1041" s="1" t="str">
        <f t="shared" si="101"/>
        <v>21:0231</v>
      </c>
      <c r="E1041" t="s">
        <v>4338</v>
      </c>
      <c r="F1041" t="s">
        <v>4339</v>
      </c>
      <c r="H1041">
        <v>59.2503131</v>
      </c>
      <c r="I1041">
        <v>-111.16135970000001</v>
      </c>
      <c r="J1041" s="1" t="str">
        <f t="shared" si="102"/>
        <v>Fluid (lake)</v>
      </c>
      <c r="K1041" s="1" t="str">
        <f t="shared" si="103"/>
        <v>Untreated Water</v>
      </c>
      <c r="L1041">
        <v>92</v>
      </c>
      <c r="M1041" t="s">
        <v>95</v>
      </c>
      <c r="N1041">
        <v>696</v>
      </c>
      <c r="P1041" t="s">
        <v>235</v>
      </c>
      <c r="Q1041" t="s">
        <v>579</v>
      </c>
      <c r="R1041" t="s">
        <v>102</v>
      </c>
    </row>
    <row r="1042" spans="1:18" hidden="1" x14ac:dyDescent="0.3">
      <c r="A1042" t="s">
        <v>4340</v>
      </c>
      <c r="B1042" t="s">
        <v>4341</v>
      </c>
      <c r="C1042" s="1" t="str">
        <f t="shared" si="100"/>
        <v>21:0843</v>
      </c>
      <c r="D1042" s="1" t="str">
        <f t="shared" si="101"/>
        <v>21:0231</v>
      </c>
      <c r="E1042" t="s">
        <v>4342</v>
      </c>
      <c r="F1042" t="s">
        <v>4343</v>
      </c>
      <c r="H1042">
        <v>59.246446200000001</v>
      </c>
      <c r="I1042">
        <v>-111.11604130000001</v>
      </c>
      <c r="J1042" s="1" t="str">
        <f t="shared" si="102"/>
        <v>Fluid (lake)</v>
      </c>
      <c r="K1042" s="1" t="str">
        <f t="shared" si="103"/>
        <v>Untreated Water</v>
      </c>
      <c r="L1042">
        <v>92</v>
      </c>
      <c r="M1042" t="s">
        <v>101</v>
      </c>
      <c r="N1042">
        <v>697</v>
      </c>
      <c r="P1042" t="s">
        <v>194</v>
      </c>
      <c r="Q1042" t="s">
        <v>310</v>
      </c>
      <c r="R1042" t="s">
        <v>522</v>
      </c>
    </row>
    <row r="1043" spans="1:18" hidden="1" x14ac:dyDescent="0.3">
      <c r="A1043" t="s">
        <v>4344</v>
      </c>
      <c r="B1043" t="s">
        <v>4345</v>
      </c>
      <c r="C1043" s="1" t="str">
        <f t="shared" si="100"/>
        <v>21:0843</v>
      </c>
      <c r="D1043" s="1" t="str">
        <f t="shared" si="101"/>
        <v>21:0231</v>
      </c>
      <c r="E1043" t="s">
        <v>4346</v>
      </c>
      <c r="F1043" t="s">
        <v>4347</v>
      </c>
      <c r="H1043">
        <v>59.257507699999998</v>
      </c>
      <c r="I1043">
        <v>-111.0973327</v>
      </c>
      <c r="J1043" s="1" t="str">
        <f t="shared" si="102"/>
        <v>Fluid (lake)</v>
      </c>
      <c r="K1043" s="1" t="str">
        <f t="shared" si="103"/>
        <v>Untreated Water</v>
      </c>
      <c r="L1043">
        <v>92</v>
      </c>
      <c r="M1043" t="s">
        <v>107</v>
      </c>
      <c r="N1043">
        <v>698</v>
      </c>
      <c r="P1043" t="s">
        <v>247</v>
      </c>
      <c r="Q1043" t="s">
        <v>236</v>
      </c>
      <c r="R1043" t="s">
        <v>90</v>
      </c>
    </row>
    <row r="1044" spans="1:18" hidden="1" x14ac:dyDescent="0.3">
      <c r="A1044" t="s">
        <v>4348</v>
      </c>
      <c r="B1044" t="s">
        <v>4349</v>
      </c>
      <c r="C1044" s="1" t="str">
        <f t="shared" si="100"/>
        <v>21:0843</v>
      </c>
      <c r="D1044" s="1" t="str">
        <f t="shared" si="101"/>
        <v>21:0231</v>
      </c>
      <c r="E1044" t="s">
        <v>4350</v>
      </c>
      <c r="F1044" t="s">
        <v>4351</v>
      </c>
      <c r="H1044">
        <v>59.301185799999999</v>
      </c>
      <c r="I1044">
        <v>-111.07508869999999</v>
      </c>
      <c r="J1044" s="1" t="str">
        <f t="shared" si="102"/>
        <v>Fluid (lake)</v>
      </c>
      <c r="K1044" s="1" t="str">
        <f t="shared" si="103"/>
        <v>Untreated Water</v>
      </c>
      <c r="L1044">
        <v>92</v>
      </c>
      <c r="M1044" t="s">
        <v>114</v>
      </c>
      <c r="N1044">
        <v>699</v>
      </c>
      <c r="P1044" t="s">
        <v>256</v>
      </c>
      <c r="Q1044" t="s">
        <v>1292</v>
      </c>
      <c r="R1044" t="s">
        <v>324</v>
      </c>
    </row>
    <row r="1045" spans="1:18" hidden="1" x14ac:dyDescent="0.3">
      <c r="A1045" t="s">
        <v>4352</v>
      </c>
      <c r="B1045" t="s">
        <v>4353</v>
      </c>
      <c r="C1045" s="1" t="str">
        <f t="shared" si="100"/>
        <v>21:0843</v>
      </c>
      <c r="D1045" s="1" t="str">
        <f t="shared" si="101"/>
        <v>21:0231</v>
      </c>
      <c r="E1045" t="s">
        <v>4354</v>
      </c>
      <c r="F1045" t="s">
        <v>4355</v>
      </c>
      <c r="H1045">
        <v>59.3256424</v>
      </c>
      <c r="I1045">
        <v>-111.0701883</v>
      </c>
      <c r="J1045" s="1" t="str">
        <f t="shared" si="102"/>
        <v>Fluid (lake)</v>
      </c>
      <c r="K1045" s="1" t="str">
        <f t="shared" si="103"/>
        <v>Untreated Water</v>
      </c>
      <c r="L1045">
        <v>92</v>
      </c>
      <c r="M1045" t="s">
        <v>121</v>
      </c>
      <c r="N1045">
        <v>700</v>
      </c>
      <c r="P1045" t="s">
        <v>200</v>
      </c>
      <c r="Q1045" t="s">
        <v>248</v>
      </c>
      <c r="R1045" t="s">
        <v>55</v>
      </c>
    </row>
    <row r="1046" spans="1:18" hidden="1" x14ac:dyDescent="0.3">
      <c r="A1046" t="s">
        <v>4356</v>
      </c>
      <c r="B1046" t="s">
        <v>4357</v>
      </c>
      <c r="C1046" s="1" t="str">
        <f t="shared" si="100"/>
        <v>21:0843</v>
      </c>
      <c r="D1046" s="1" t="str">
        <f t="shared" si="101"/>
        <v>21:0231</v>
      </c>
      <c r="E1046" t="s">
        <v>4358</v>
      </c>
      <c r="F1046" t="s">
        <v>4359</v>
      </c>
      <c r="H1046">
        <v>59.234661500000001</v>
      </c>
      <c r="I1046">
        <v>-111.0140236</v>
      </c>
      <c r="J1046" s="1" t="str">
        <f t="shared" si="102"/>
        <v>Fluid (lake)</v>
      </c>
      <c r="K1046" s="1" t="str">
        <f t="shared" si="103"/>
        <v>Untreated Water</v>
      </c>
      <c r="L1046">
        <v>92</v>
      </c>
      <c r="M1046" t="s">
        <v>127</v>
      </c>
      <c r="N1046">
        <v>701</v>
      </c>
      <c r="P1046" t="s">
        <v>210</v>
      </c>
      <c r="Q1046" t="s">
        <v>236</v>
      </c>
      <c r="R1046" t="s">
        <v>90</v>
      </c>
    </row>
    <row r="1047" spans="1:18" hidden="1" x14ac:dyDescent="0.3">
      <c r="A1047" t="s">
        <v>4360</v>
      </c>
      <c r="B1047" t="s">
        <v>4361</v>
      </c>
      <c r="C1047" s="1" t="str">
        <f t="shared" si="100"/>
        <v>21:0843</v>
      </c>
      <c r="D1047" s="1" t="str">
        <f t="shared" si="101"/>
        <v>21:0231</v>
      </c>
      <c r="E1047" t="s">
        <v>4362</v>
      </c>
      <c r="F1047" t="s">
        <v>4363</v>
      </c>
      <c r="H1047">
        <v>59.207432599999997</v>
      </c>
      <c r="I1047">
        <v>-111.0107716</v>
      </c>
      <c r="J1047" s="1" t="str">
        <f t="shared" si="102"/>
        <v>Fluid (lake)</v>
      </c>
      <c r="K1047" s="1" t="str">
        <f t="shared" si="103"/>
        <v>Untreated Water</v>
      </c>
      <c r="L1047">
        <v>92</v>
      </c>
      <c r="M1047" t="s">
        <v>133</v>
      </c>
      <c r="N1047">
        <v>702</v>
      </c>
      <c r="P1047" t="s">
        <v>161</v>
      </c>
      <c r="Q1047" t="s">
        <v>236</v>
      </c>
      <c r="R1047" t="s">
        <v>629</v>
      </c>
    </row>
    <row r="1048" spans="1:18" hidden="1" x14ac:dyDescent="0.3">
      <c r="A1048" t="s">
        <v>4364</v>
      </c>
      <c r="B1048" t="s">
        <v>4365</v>
      </c>
      <c r="C1048" s="1" t="str">
        <f t="shared" si="100"/>
        <v>21:0843</v>
      </c>
      <c r="D1048" s="1" t="str">
        <f t="shared" si="101"/>
        <v>21:0231</v>
      </c>
      <c r="E1048" t="s">
        <v>4366</v>
      </c>
      <c r="F1048" t="s">
        <v>4367</v>
      </c>
      <c r="H1048">
        <v>59.190980000000003</v>
      </c>
      <c r="I1048">
        <v>-110.9878022</v>
      </c>
      <c r="J1048" s="1" t="str">
        <f t="shared" si="102"/>
        <v>Fluid (lake)</v>
      </c>
      <c r="K1048" s="1" t="str">
        <f t="shared" si="103"/>
        <v>Untreated Water</v>
      </c>
      <c r="L1048">
        <v>92</v>
      </c>
      <c r="M1048" t="s">
        <v>139</v>
      </c>
      <c r="N1048">
        <v>703</v>
      </c>
      <c r="P1048" t="s">
        <v>53</v>
      </c>
      <c r="Q1048" t="s">
        <v>236</v>
      </c>
      <c r="R1048" t="s">
        <v>655</v>
      </c>
    </row>
    <row r="1049" spans="1:18" hidden="1" x14ac:dyDescent="0.3">
      <c r="A1049" t="s">
        <v>4368</v>
      </c>
      <c r="B1049" t="s">
        <v>4369</v>
      </c>
      <c r="C1049" s="1" t="str">
        <f t="shared" si="100"/>
        <v>21:0843</v>
      </c>
      <c r="D1049" s="1" t="str">
        <f t="shared" si="101"/>
        <v>21:0231</v>
      </c>
      <c r="E1049" t="s">
        <v>4370</v>
      </c>
      <c r="F1049" t="s">
        <v>4371</v>
      </c>
      <c r="H1049">
        <v>59.172056699999999</v>
      </c>
      <c r="I1049">
        <v>-111.0190678</v>
      </c>
      <c r="J1049" s="1" t="str">
        <f t="shared" si="102"/>
        <v>Fluid (lake)</v>
      </c>
      <c r="K1049" s="1" t="str">
        <f t="shared" si="103"/>
        <v>Untreated Water</v>
      </c>
      <c r="L1049">
        <v>92</v>
      </c>
      <c r="M1049" t="s">
        <v>241</v>
      </c>
      <c r="N1049">
        <v>704</v>
      </c>
      <c r="P1049" t="s">
        <v>140</v>
      </c>
      <c r="Q1049" t="s">
        <v>310</v>
      </c>
      <c r="R1049" t="s">
        <v>285</v>
      </c>
    </row>
    <row r="1050" spans="1:18" hidden="1" x14ac:dyDescent="0.3">
      <c r="A1050" t="s">
        <v>4372</v>
      </c>
      <c r="B1050" t="s">
        <v>4373</v>
      </c>
      <c r="C1050" s="1" t="str">
        <f t="shared" ref="C1050:C1113" si="104">HYPERLINK("http://geochem.nrcan.gc.ca/cdogs/content/bdl/bdl210843_e.htm", "21:0843")</f>
        <v>21:0843</v>
      </c>
      <c r="D1050" s="1" t="str">
        <f t="shared" ref="D1050:D1113" si="105">HYPERLINK("http://geochem.nrcan.gc.ca/cdogs/content/svy/svy210231_e.htm", "21:0231")</f>
        <v>21:0231</v>
      </c>
      <c r="E1050" t="s">
        <v>4374</v>
      </c>
      <c r="F1050" t="s">
        <v>4375</v>
      </c>
      <c r="H1050">
        <v>59.141277000000002</v>
      </c>
      <c r="I1050">
        <v>-111.0326463</v>
      </c>
      <c r="J1050" s="1" t="str">
        <f t="shared" ref="J1050:J1113" si="106">HYPERLINK("http://geochem.nrcan.gc.ca/cdogs/content/kwd/kwd020016_e.htm", "Fluid (lake)")</f>
        <v>Fluid (lake)</v>
      </c>
      <c r="K1050" s="1" t="str">
        <f t="shared" ref="K1050:K1113" si="107">HYPERLINK("http://geochem.nrcan.gc.ca/cdogs/content/kwd/kwd080007_e.htm", "Untreated Water")</f>
        <v>Untreated Water</v>
      </c>
      <c r="L1050">
        <v>93</v>
      </c>
      <c r="M1050" t="s">
        <v>36</v>
      </c>
      <c r="N1050">
        <v>705</v>
      </c>
      <c r="P1050" t="s">
        <v>88</v>
      </c>
      <c r="Q1050" t="s">
        <v>257</v>
      </c>
      <c r="R1050" t="s">
        <v>55</v>
      </c>
    </row>
    <row r="1051" spans="1:18" hidden="1" x14ac:dyDescent="0.3">
      <c r="A1051" t="s">
        <v>4376</v>
      </c>
      <c r="B1051" t="s">
        <v>4377</v>
      </c>
      <c r="C1051" s="1" t="str">
        <f t="shared" si="104"/>
        <v>21:0843</v>
      </c>
      <c r="D1051" s="1" t="str">
        <f t="shared" si="105"/>
        <v>21:0231</v>
      </c>
      <c r="E1051" t="s">
        <v>4378</v>
      </c>
      <c r="F1051" t="s">
        <v>4379</v>
      </c>
      <c r="H1051">
        <v>59.115276299999998</v>
      </c>
      <c r="I1051">
        <v>-111.06103400000001</v>
      </c>
      <c r="J1051" s="1" t="str">
        <f t="shared" si="106"/>
        <v>Fluid (lake)</v>
      </c>
      <c r="K1051" s="1" t="str">
        <f t="shared" si="107"/>
        <v>Untreated Water</v>
      </c>
      <c r="L1051">
        <v>93</v>
      </c>
      <c r="M1051" t="s">
        <v>44</v>
      </c>
      <c r="N1051">
        <v>706</v>
      </c>
      <c r="P1051" t="s">
        <v>2430</v>
      </c>
      <c r="Q1051" t="s">
        <v>248</v>
      </c>
      <c r="R1051" t="s">
        <v>55</v>
      </c>
    </row>
    <row r="1052" spans="1:18" hidden="1" x14ac:dyDescent="0.3">
      <c r="A1052" t="s">
        <v>4380</v>
      </c>
      <c r="B1052" t="s">
        <v>4381</v>
      </c>
      <c r="C1052" s="1" t="str">
        <f t="shared" si="104"/>
        <v>21:0843</v>
      </c>
      <c r="D1052" s="1" t="str">
        <f t="shared" si="105"/>
        <v>21:0231</v>
      </c>
      <c r="E1052" t="s">
        <v>4382</v>
      </c>
      <c r="F1052" t="s">
        <v>4383</v>
      </c>
      <c r="H1052">
        <v>59.069844600000003</v>
      </c>
      <c r="I1052">
        <v>-111.0566434</v>
      </c>
      <c r="J1052" s="1" t="str">
        <f t="shared" si="106"/>
        <v>Fluid (lake)</v>
      </c>
      <c r="K1052" s="1" t="str">
        <f t="shared" si="107"/>
        <v>Untreated Water</v>
      </c>
      <c r="L1052">
        <v>93</v>
      </c>
      <c r="M1052" t="s">
        <v>52</v>
      </c>
      <c r="N1052">
        <v>707</v>
      </c>
      <c r="P1052" t="s">
        <v>1667</v>
      </c>
      <c r="Q1052" t="s">
        <v>248</v>
      </c>
      <c r="R1052" t="s">
        <v>55</v>
      </c>
    </row>
    <row r="1053" spans="1:18" hidden="1" x14ac:dyDescent="0.3">
      <c r="A1053" t="s">
        <v>4384</v>
      </c>
      <c r="B1053" t="s">
        <v>4385</v>
      </c>
      <c r="C1053" s="1" t="str">
        <f t="shared" si="104"/>
        <v>21:0843</v>
      </c>
      <c r="D1053" s="1" t="str">
        <f t="shared" si="105"/>
        <v>21:0231</v>
      </c>
      <c r="E1053" t="s">
        <v>4386</v>
      </c>
      <c r="F1053" t="s">
        <v>4387</v>
      </c>
      <c r="H1053">
        <v>59.039265</v>
      </c>
      <c r="I1053">
        <v>-111.0743657</v>
      </c>
      <c r="J1053" s="1" t="str">
        <f t="shared" si="106"/>
        <v>Fluid (lake)</v>
      </c>
      <c r="K1053" s="1" t="str">
        <f t="shared" si="107"/>
        <v>Untreated Water</v>
      </c>
      <c r="L1053">
        <v>93</v>
      </c>
      <c r="M1053" t="s">
        <v>60</v>
      </c>
      <c r="N1053">
        <v>708</v>
      </c>
      <c r="P1053" t="s">
        <v>61</v>
      </c>
      <c r="Q1053" t="s">
        <v>248</v>
      </c>
      <c r="R1053" t="s">
        <v>55</v>
      </c>
    </row>
    <row r="1054" spans="1:18" hidden="1" x14ac:dyDescent="0.3">
      <c r="A1054" t="s">
        <v>4388</v>
      </c>
      <c r="B1054" t="s">
        <v>4389</v>
      </c>
      <c r="C1054" s="1" t="str">
        <f t="shared" si="104"/>
        <v>21:0843</v>
      </c>
      <c r="D1054" s="1" t="str">
        <f t="shared" si="105"/>
        <v>21:0231</v>
      </c>
      <c r="E1054" t="s">
        <v>4390</v>
      </c>
      <c r="F1054" t="s">
        <v>4391</v>
      </c>
      <c r="H1054">
        <v>59.020991100000003</v>
      </c>
      <c r="I1054">
        <v>-111.0981508</v>
      </c>
      <c r="J1054" s="1" t="str">
        <f t="shared" si="106"/>
        <v>Fluid (lake)</v>
      </c>
      <c r="K1054" s="1" t="str">
        <f t="shared" si="107"/>
        <v>Untreated Water</v>
      </c>
      <c r="L1054">
        <v>93</v>
      </c>
      <c r="M1054" t="s">
        <v>22</v>
      </c>
      <c r="N1054">
        <v>709</v>
      </c>
      <c r="P1054" t="s">
        <v>82</v>
      </c>
      <c r="Q1054" t="s">
        <v>257</v>
      </c>
      <c r="R1054" t="s">
        <v>55</v>
      </c>
    </row>
    <row r="1055" spans="1:18" hidden="1" x14ac:dyDescent="0.3">
      <c r="A1055" t="s">
        <v>4392</v>
      </c>
      <c r="B1055" t="s">
        <v>4393</v>
      </c>
      <c r="C1055" s="1" t="str">
        <f t="shared" si="104"/>
        <v>21:0843</v>
      </c>
      <c r="D1055" s="1" t="str">
        <f t="shared" si="105"/>
        <v>21:0231</v>
      </c>
      <c r="E1055" t="s">
        <v>4390</v>
      </c>
      <c r="F1055" t="s">
        <v>4394</v>
      </c>
      <c r="H1055">
        <v>59.020991100000003</v>
      </c>
      <c r="I1055">
        <v>-111.0981508</v>
      </c>
      <c r="J1055" s="1" t="str">
        <f t="shared" si="106"/>
        <v>Fluid (lake)</v>
      </c>
      <c r="K1055" s="1" t="str">
        <f t="shared" si="107"/>
        <v>Untreated Water</v>
      </c>
      <c r="L1055">
        <v>93</v>
      </c>
      <c r="M1055" t="s">
        <v>29</v>
      </c>
      <c r="N1055">
        <v>710</v>
      </c>
      <c r="P1055" t="s">
        <v>161</v>
      </c>
      <c r="Q1055" t="s">
        <v>257</v>
      </c>
      <c r="R1055" t="s">
        <v>55</v>
      </c>
    </row>
    <row r="1056" spans="1:18" hidden="1" x14ac:dyDescent="0.3">
      <c r="A1056" t="s">
        <v>4395</v>
      </c>
      <c r="B1056" t="s">
        <v>4396</v>
      </c>
      <c r="C1056" s="1" t="str">
        <f t="shared" si="104"/>
        <v>21:0843</v>
      </c>
      <c r="D1056" s="1" t="str">
        <f t="shared" si="105"/>
        <v>21:0231</v>
      </c>
      <c r="E1056" t="s">
        <v>4397</v>
      </c>
      <c r="F1056" t="s">
        <v>4398</v>
      </c>
      <c r="H1056">
        <v>59.012408499999999</v>
      </c>
      <c r="I1056">
        <v>-111.32989790000001</v>
      </c>
      <c r="J1056" s="1" t="str">
        <f t="shared" si="106"/>
        <v>Fluid (lake)</v>
      </c>
      <c r="K1056" s="1" t="str">
        <f t="shared" si="107"/>
        <v>Untreated Water</v>
      </c>
      <c r="L1056">
        <v>93</v>
      </c>
      <c r="M1056" t="s">
        <v>67</v>
      </c>
      <c r="N1056">
        <v>711</v>
      </c>
      <c r="P1056" t="s">
        <v>1760</v>
      </c>
      <c r="Q1056" t="s">
        <v>62</v>
      </c>
      <c r="R1056" t="s">
        <v>55</v>
      </c>
    </row>
    <row r="1057" spans="1:18" hidden="1" x14ac:dyDescent="0.3">
      <c r="A1057" t="s">
        <v>4399</v>
      </c>
      <c r="B1057" t="s">
        <v>4400</v>
      </c>
      <c r="C1057" s="1" t="str">
        <f t="shared" si="104"/>
        <v>21:0843</v>
      </c>
      <c r="D1057" s="1" t="str">
        <f t="shared" si="105"/>
        <v>21:0231</v>
      </c>
      <c r="E1057" t="s">
        <v>4401</v>
      </c>
      <c r="F1057" t="s">
        <v>4402</v>
      </c>
      <c r="H1057">
        <v>59.041053599999998</v>
      </c>
      <c r="I1057">
        <v>-111.3243355</v>
      </c>
      <c r="J1057" s="1" t="str">
        <f t="shared" si="106"/>
        <v>Fluid (lake)</v>
      </c>
      <c r="K1057" s="1" t="str">
        <f t="shared" si="107"/>
        <v>Untreated Water</v>
      </c>
      <c r="L1057">
        <v>93</v>
      </c>
      <c r="M1057" t="s">
        <v>74</v>
      </c>
      <c r="N1057">
        <v>712</v>
      </c>
      <c r="P1057" t="s">
        <v>37</v>
      </c>
      <c r="Q1057" t="s">
        <v>38</v>
      </c>
      <c r="R1057" t="s">
        <v>55</v>
      </c>
    </row>
    <row r="1058" spans="1:18" hidden="1" x14ac:dyDescent="0.3">
      <c r="A1058" t="s">
        <v>4403</v>
      </c>
      <c r="B1058" t="s">
        <v>4404</v>
      </c>
      <c r="C1058" s="1" t="str">
        <f t="shared" si="104"/>
        <v>21:0843</v>
      </c>
      <c r="D1058" s="1" t="str">
        <f t="shared" si="105"/>
        <v>21:0231</v>
      </c>
      <c r="E1058" t="s">
        <v>4405</v>
      </c>
      <c r="F1058" t="s">
        <v>4406</v>
      </c>
      <c r="H1058">
        <v>59.0446314</v>
      </c>
      <c r="I1058">
        <v>-111.3914352</v>
      </c>
      <c r="J1058" s="1" t="str">
        <f t="shared" si="106"/>
        <v>Fluid (lake)</v>
      </c>
      <c r="K1058" s="1" t="str">
        <f t="shared" si="107"/>
        <v>Untreated Water</v>
      </c>
      <c r="L1058">
        <v>93</v>
      </c>
      <c r="M1058" t="s">
        <v>81</v>
      </c>
      <c r="N1058">
        <v>713</v>
      </c>
      <c r="P1058" t="s">
        <v>1804</v>
      </c>
      <c r="Q1058" t="s">
        <v>46</v>
      </c>
      <c r="R1058" t="s">
        <v>55</v>
      </c>
    </row>
    <row r="1059" spans="1:18" hidden="1" x14ac:dyDescent="0.3">
      <c r="A1059" t="s">
        <v>4407</v>
      </c>
      <c r="B1059" t="s">
        <v>4408</v>
      </c>
      <c r="C1059" s="1" t="str">
        <f t="shared" si="104"/>
        <v>21:0843</v>
      </c>
      <c r="D1059" s="1" t="str">
        <f t="shared" si="105"/>
        <v>21:0231</v>
      </c>
      <c r="E1059" t="s">
        <v>4409</v>
      </c>
      <c r="F1059" t="s">
        <v>4410</v>
      </c>
      <c r="H1059">
        <v>59.079062</v>
      </c>
      <c r="I1059">
        <v>-111.3447238</v>
      </c>
      <c r="J1059" s="1" t="str">
        <f t="shared" si="106"/>
        <v>Fluid (lake)</v>
      </c>
      <c r="K1059" s="1" t="str">
        <f t="shared" si="107"/>
        <v>Untreated Water</v>
      </c>
      <c r="L1059">
        <v>93</v>
      </c>
      <c r="M1059" t="s">
        <v>95</v>
      </c>
      <c r="N1059">
        <v>714</v>
      </c>
      <c r="P1059" t="s">
        <v>182</v>
      </c>
      <c r="Q1059" t="s">
        <v>257</v>
      </c>
      <c r="R1059" t="s">
        <v>55</v>
      </c>
    </row>
    <row r="1060" spans="1:18" hidden="1" x14ac:dyDescent="0.3">
      <c r="A1060" t="s">
        <v>4411</v>
      </c>
      <c r="B1060" t="s">
        <v>4412</v>
      </c>
      <c r="C1060" s="1" t="str">
        <f t="shared" si="104"/>
        <v>21:0843</v>
      </c>
      <c r="D1060" s="1" t="str">
        <f t="shared" si="105"/>
        <v>21:0231</v>
      </c>
      <c r="E1060" t="s">
        <v>4413</v>
      </c>
      <c r="F1060" t="s">
        <v>4414</v>
      </c>
      <c r="H1060">
        <v>59.102849900000002</v>
      </c>
      <c r="I1060">
        <v>-111.4103801</v>
      </c>
      <c r="J1060" s="1" t="str">
        <f t="shared" si="106"/>
        <v>Fluid (lake)</v>
      </c>
      <c r="K1060" s="1" t="str">
        <f t="shared" si="107"/>
        <v>Untreated Water</v>
      </c>
      <c r="L1060">
        <v>93</v>
      </c>
      <c r="M1060" t="s">
        <v>101</v>
      </c>
      <c r="N1060">
        <v>715</v>
      </c>
      <c r="P1060" t="s">
        <v>2475</v>
      </c>
      <c r="Q1060" t="s">
        <v>46</v>
      </c>
      <c r="R1060" t="s">
        <v>55</v>
      </c>
    </row>
    <row r="1061" spans="1:18" hidden="1" x14ac:dyDescent="0.3">
      <c r="A1061" t="s">
        <v>4415</v>
      </c>
      <c r="B1061" t="s">
        <v>4416</v>
      </c>
      <c r="C1061" s="1" t="str">
        <f t="shared" si="104"/>
        <v>21:0843</v>
      </c>
      <c r="D1061" s="1" t="str">
        <f t="shared" si="105"/>
        <v>21:0231</v>
      </c>
      <c r="E1061" t="s">
        <v>4417</v>
      </c>
      <c r="F1061" t="s">
        <v>4418</v>
      </c>
      <c r="H1061">
        <v>59.134110999999997</v>
      </c>
      <c r="I1061">
        <v>-111.40783690000001</v>
      </c>
      <c r="J1061" s="1" t="str">
        <f t="shared" si="106"/>
        <v>Fluid (lake)</v>
      </c>
      <c r="K1061" s="1" t="str">
        <f t="shared" si="107"/>
        <v>Untreated Water</v>
      </c>
      <c r="L1061">
        <v>93</v>
      </c>
      <c r="M1061" t="s">
        <v>107</v>
      </c>
      <c r="N1061">
        <v>716</v>
      </c>
      <c r="P1061" t="s">
        <v>1676</v>
      </c>
      <c r="Q1061" t="s">
        <v>62</v>
      </c>
      <c r="R1061" t="s">
        <v>55</v>
      </c>
    </row>
    <row r="1062" spans="1:18" hidden="1" x14ac:dyDescent="0.3">
      <c r="A1062" t="s">
        <v>4419</v>
      </c>
      <c r="B1062" t="s">
        <v>4420</v>
      </c>
      <c r="C1062" s="1" t="str">
        <f t="shared" si="104"/>
        <v>21:0843</v>
      </c>
      <c r="D1062" s="1" t="str">
        <f t="shared" si="105"/>
        <v>21:0231</v>
      </c>
      <c r="E1062" t="s">
        <v>4421</v>
      </c>
      <c r="F1062" t="s">
        <v>4422</v>
      </c>
      <c r="H1062">
        <v>59.176855500000002</v>
      </c>
      <c r="I1062">
        <v>-111.363697</v>
      </c>
      <c r="J1062" s="1" t="str">
        <f t="shared" si="106"/>
        <v>Fluid (lake)</v>
      </c>
      <c r="K1062" s="1" t="str">
        <f t="shared" si="107"/>
        <v>Untreated Water</v>
      </c>
      <c r="L1062">
        <v>93</v>
      </c>
      <c r="M1062" t="s">
        <v>114</v>
      </c>
      <c r="N1062">
        <v>717</v>
      </c>
      <c r="P1062" t="s">
        <v>2430</v>
      </c>
      <c r="Q1062" t="s">
        <v>62</v>
      </c>
      <c r="R1062" t="s">
        <v>55</v>
      </c>
    </row>
    <row r="1063" spans="1:18" hidden="1" x14ac:dyDescent="0.3">
      <c r="A1063" t="s">
        <v>4423</v>
      </c>
      <c r="B1063" t="s">
        <v>4424</v>
      </c>
      <c r="C1063" s="1" t="str">
        <f t="shared" si="104"/>
        <v>21:0843</v>
      </c>
      <c r="D1063" s="1" t="str">
        <f t="shared" si="105"/>
        <v>21:0231</v>
      </c>
      <c r="E1063" t="s">
        <v>4425</v>
      </c>
      <c r="F1063" t="s">
        <v>4426</v>
      </c>
      <c r="H1063">
        <v>59.189314299999999</v>
      </c>
      <c r="I1063">
        <v>-111.4693695</v>
      </c>
      <c r="J1063" s="1" t="str">
        <f t="shared" si="106"/>
        <v>Fluid (lake)</v>
      </c>
      <c r="K1063" s="1" t="str">
        <f t="shared" si="107"/>
        <v>Untreated Water</v>
      </c>
      <c r="L1063">
        <v>93</v>
      </c>
      <c r="M1063" t="s">
        <v>121</v>
      </c>
      <c r="N1063">
        <v>718</v>
      </c>
      <c r="P1063" t="s">
        <v>188</v>
      </c>
      <c r="Q1063" t="s">
        <v>62</v>
      </c>
      <c r="R1063" t="s">
        <v>55</v>
      </c>
    </row>
    <row r="1064" spans="1:18" hidden="1" x14ac:dyDescent="0.3">
      <c r="A1064" t="s">
        <v>4427</v>
      </c>
      <c r="B1064" t="s">
        <v>4428</v>
      </c>
      <c r="C1064" s="1" t="str">
        <f t="shared" si="104"/>
        <v>21:0843</v>
      </c>
      <c r="D1064" s="1" t="str">
        <f t="shared" si="105"/>
        <v>21:0231</v>
      </c>
      <c r="E1064" t="s">
        <v>4429</v>
      </c>
      <c r="F1064" t="s">
        <v>4430</v>
      </c>
      <c r="H1064">
        <v>59.227083100000002</v>
      </c>
      <c r="I1064">
        <v>-111.38287649999999</v>
      </c>
      <c r="J1064" s="1" t="str">
        <f t="shared" si="106"/>
        <v>Fluid (lake)</v>
      </c>
      <c r="K1064" s="1" t="str">
        <f t="shared" si="107"/>
        <v>Untreated Water</v>
      </c>
      <c r="L1064">
        <v>93</v>
      </c>
      <c r="M1064" t="s">
        <v>127</v>
      </c>
      <c r="N1064">
        <v>719</v>
      </c>
      <c r="P1064" t="s">
        <v>537</v>
      </c>
      <c r="Q1064" t="s">
        <v>310</v>
      </c>
      <c r="R1064" t="s">
        <v>55</v>
      </c>
    </row>
    <row r="1065" spans="1:18" hidden="1" x14ac:dyDescent="0.3">
      <c r="A1065" t="s">
        <v>4431</v>
      </c>
      <c r="B1065" t="s">
        <v>4432</v>
      </c>
      <c r="C1065" s="1" t="str">
        <f t="shared" si="104"/>
        <v>21:0843</v>
      </c>
      <c r="D1065" s="1" t="str">
        <f t="shared" si="105"/>
        <v>21:0231</v>
      </c>
      <c r="E1065" t="s">
        <v>4433</v>
      </c>
      <c r="F1065" t="s">
        <v>4434</v>
      </c>
      <c r="H1065">
        <v>59.250421000000003</v>
      </c>
      <c r="I1065">
        <v>-111.4242027</v>
      </c>
      <c r="J1065" s="1" t="str">
        <f t="shared" si="106"/>
        <v>Fluid (lake)</v>
      </c>
      <c r="K1065" s="1" t="str">
        <f t="shared" si="107"/>
        <v>Untreated Water</v>
      </c>
      <c r="L1065">
        <v>93</v>
      </c>
      <c r="M1065" t="s">
        <v>133</v>
      </c>
      <c r="N1065">
        <v>720</v>
      </c>
      <c r="P1065" t="s">
        <v>182</v>
      </c>
      <c r="Q1065" t="s">
        <v>257</v>
      </c>
      <c r="R1065" t="s">
        <v>55</v>
      </c>
    </row>
    <row r="1066" spans="1:18" hidden="1" x14ac:dyDescent="0.3">
      <c r="A1066" t="s">
        <v>4435</v>
      </c>
      <c r="B1066" t="s">
        <v>4436</v>
      </c>
      <c r="C1066" s="1" t="str">
        <f t="shared" si="104"/>
        <v>21:0843</v>
      </c>
      <c r="D1066" s="1" t="str">
        <f t="shared" si="105"/>
        <v>21:0231</v>
      </c>
      <c r="E1066" t="s">
        <v>4437</v>
      </c>
      <c r="F1066" t="s">
        <v>4438</v>
      </c>
      <c r="H1066">
        <v>59.268453800000003</v>
      </c>
      <c r="I1066">
        <v>-111.3714476</v>
      </c>
      <c r="J1066" s="1" t="str">
        <f t="shared" si="106"/>
        <v>Fluid (lake)</v>
      </c>
      <c r="K1066" s="1" t="str">
        <f t="shared" si="107"/>
        <v>Untreated Water</v>
      </c>
      <c r="L1066">
        <v>93</v>
      </c>
      <c r="M1066" t="s">
        <v>139</v>
      </c>
      <c r="N1066">
        <v>721</v>
      </c>
      <c r="P1066" t="s">
        <v>88</v>
      </c>
      <c r="Q1066" t="s">
        <v>248</v>
      </c>
      <c r="R1066" t="s">
        <v>55</v>
      </c>
    </row>
    <row r="1067" spans="1:18" hidden="1" x14ac:dyDescent="0.3">
      <c r="A1067" t="s">
        <v>4439</v>
      </c>
      <c r="B1067" t="s">
        <v>4440</v>
      </c>
      <c r="C1067" s="1" t="str">
        <f t="shared" si="104"/>
        <v>21:0843</v>
      </c>
      <c r="D1067" s="1" t="str">
        <f t="shared" si="105"/>
        <v>21:0231</v>
      </c>
      <c r="E1067" t="s">
        <v>4441</v>
      </c>
      <c r="F1067" t="s">
        <v>4442</v>
      </c>
      <c r="H1067">
        <v>59.278568300000003</v>
      </c>
      <c r="I1067">
        <v>-111.33760239999999</v>
      </c>
      <c r="J1067" s="1" t="str">
        <f t="shared" si="106"/>
        <v>Fluid (lake)</v>
      </c>
      <c r="K1067" s="1" t="str">
        <f t="shared" si="107"/>
        <v>Untreated Water</v>
      </c>
      <c r="L1067">
        <v>93</v>
      </c>
      <c r="M1067" t="s">
        <v>241</v>
      </c>
      <c r="N1067">
        <v>722</v>
      </c>
      <c r="P1067" t="s">
        <v>598</v>
      </c>
      <c r="Q1067" t="s">
        <v>248</v>
      </c>
      <c r="R1067" t="s">
        <v>55</v>
      </c>
    </row>
    <row r="1068" spans="1:18" hidden="1" x14ac:dyDescent="0.3">
      <c r="A1068" t="s">
        <v>4443</v>
      </c>
      <c r="B1068" t="s">
        <v>4444</v>
      </c>
      <c r="C1068" s="1" t="str">
        <f t="shared" si="104"/>
        <v>21:0843</v>
      </c>
      <c r="D1068" s="1" t="str">
        <f t="shared" si="105"/>
        <v>21:0231</v>
      </c>
      <c r="E1068" t="s">
        <v>4445</v>
      </c>
      <c r="F1068" t="s">
        <v>4446</v>
      </c>
      <c r="H1068">
        <v>59.329256800000003</v>
      </c>
      <c r="I1068">
        <v>-111.2710435</v>
      </c>
      <c r="J1068" s="1" t="str">
        <f t="shared" si="106"/>
        <v>Fluid (lake)</v>
      </c>
      <c r="K1068" s="1" t="str">
        <f t="shared" si="107"/>
        <v>Untreated Water</v>
      </c>
      <c r="L1068">
        <v>94</v>
      </c>
      <c r="M1068" t="s">
        <v>36</v>
      </c>
      <c r="N1068">
        <v>723</v>
      </c>
      <c r="P1068" t="s">
        <v>4447</v>
      </c>
      <c r="Q1068" t="s">
        <v>146</v>
      </c>
      <c r="R1068" t="s">
        <v>55</v>
      </c>
    </row>
    <row r="1069" spans="1:18" hidden="1" x14ac:dyDescent="0.3">
      <c r="A1069" t="s">
        <v>4448</v>
      </c>
      <c r="B1069" t="s">
        <v>4449</v>
      </c>
      <c r="C1069" s="1" t="str">
        <f t="shared" si="104"/>
        <v>21:0843</v>
      </c>
      <c r="D1069" s="1" t="str">
        <f t="shared" si="105"/>
        <v>21:0231</v>
      </c>
      <c r="E1069" t="s">
        <v>4450</v>
      </c>
      <c r="F1069" t="s">
        <v>4451</v>
      </c>
      <c r="H1069">
        <v>59.324477100000003</v>
      </c>
      <c r="I1069">
        <v>-111.2034969</v>
      </c>
      <c r="J1069" s="1" t="str">
        <f t="shared" si="106"/>
        <v>Fluid (lake)</v>
      </c>
      <c r="K1069" s="1" t="str">
        <f t="shared" si="107"/>
        <v>Untreated Water</v>
      </c>
      <c r="L1069">
        <v>94</v>
      </c>
      <c r="M1069" t="s">
        <v>44</v>
      </c>
      <c r="N1069">
        <v>724</v>
      </c>
      <c r="P1069" t="s">
        <v>2430</v>
      </c>
      <c r="Q1069" t="s">
        <v>310</v>
      </c>
      <c r="R1069" t="s">
        <v>55</v>
      </c>
    </row>
    <row r="1070" spans="1:18" hidden="1" x14ac:dyDescent="0.3">
      <c r="A1070" t="s">
        <v>4452</v>
      </c>
      <c r="B1070" t="s">
        <v>4453</v>
      </c>
      <c r="C1070" s="1" t="str">
        <f t="shared" si="104"/>
        <v>21:0843</v>
      </c>
      <c r="D1070" s="1" t="str">
        <f t="shared" si="105"/>
        <v>21:0231</v>
      </c>
      <c r="E1070" t="s">
        <v>4454</v>
      </c>
      <c r="F1070" t="s">
        <v>4455</v>
      </c>
      <c r="H1070">
        <v>59.2528103</v>
      </c>
      <c r="I1070">
        <v>-111.2691726</v>
      </c>
      <c r="J1070" s="1" t="str">
        <f t="shared" si="106"/>
        <v>Fluid (lake)</v>
      </c>
      <c r="K1070" s="1" t="str">
        <f t="shared" si="107"/>
        <v>Untreated Water</v>
      </c>
      <c r="L1070">
        <v>94</v>
      </c>
      <c r="M1070" t="s">
        <v>52</v>
      </c>
      <c r="N1070">
        <v>725</v>
      </c>
      <c r="P1070" t="s">
        <v>140</v>
      </c>
      <c r="Q1070" t="s">
        <v>236</v>
      </c>
      <c r="R1070" t="s">
        <v>55</v>
      </c>
    </row>
    <row r="1071" spans="1:18" hidden="1" x14ac:dyDescent="0.3">
      <c r="A1071" t="s">
        <v>4456</v>
      </c>
      <c r="B1071" t="s">
        <v>4457</v>
      </c>
      <c r="C1071" s="1" t="str">
        <f t="shared" si="104"/>
        <v>21:0843</v>
      </c>
      <c r="D1071" s="1" t="str">
        <f t="shared" si="105"/>
        <v>21:0231</v>
      </c>
      <c r="E1071" t="s">
        <v>4458</v>
      </c>
      <c r="F1071" t="s">
        <v>4459</v>
      </c>
      <c r="H1071">
        <v>59.238292600000001</v>
      </c>
      <c r="I1071">
        <v>-111.31536440000001</v>
      </c>
      <c r="J1071" s="1" t="str">
        <f t="shared" si="106"/>
        <v>Fluid (lake)</v>
      </c>
      <c r="K1071" s="1" t="str">
        <f t="shared" si="107"/>
        <v>Untreated Water</v>
      </c>
      <c r="L1071">
        <v>94</v>
      </c>
      <c r="M1071" t="s">
        <v>60</v>
      </c>
      <c r="N1071">
        <v>726</v>
      </c>
      <c r="P1071" t="s">
        <v>53</v>
      </c>
      <c r="Q1071" t="s">
        <v>482</v>
      </c>
      <c r="R1071" t="s">
        <v>55</v>
      </c>
    </row>
    <row r="1072" spans="1:18" hidden="1" x14ac:dyDescent="0.3">
      <c r="A1072" t="s">
        <v>4460</v>
      </c>
      <c r="B1072" t="s">
        <v>4461</v>
      </c>
      <c r="C1072" s="1" t="str">
        <f t="shared" si="104"/>
        <v>21:0843</v>
      </c>
      <c r="D1072" s="1" t="str">
        <f t="shared" si="105"/>
        <v>21:0231</v>
      </c>
      <c r="E1072" t="s">
        <v>4462</v>
      </c>
      <c r="F1072" t="s">
        <v>4463</v>
      </c>
      <c r="H1072">
        <v>59.212228799999998</v>
      </c>
      <c r="I1072">
        <v>-111.29321299999999</v>
      </c>
      <c r="J1072" s="1" t="str">
        <f t="shared" si="106"/>
        <v>Fluid (lake)</v>
      </c>
      <c r="K1072" s="1" t="str">
        <f t="shared" si="107"/>
        <v>Untreated Water</v>
      </c>
      <c r="L1072">
        <v>94</v>
      </c>
      <c r="M1072" t="s">
        <v>22</v>
      </c>
      <c r="N1072">
        <v>727</v>
      </c>
      <c r="P1072" t="s">
        <v>82</v>
      </c>
      <c r="Q1072" t="s">
        <v>579</v>
      </c>
      <c r="R1072" t="s">
        <v>55</v>
      </c>
    </row>
    <row r="1073" spans="1:18" hidden="1" x14ac:dyDescent="0.3">
      <c r="A1073" t="s">
        <v>4464</v>
      </c>
      <c r="B1073" t="s">
        <v>4465</v>
      </c>
      <c r="C1073" s="1" t="str">
        <f t="shared" si="104"/>
        <v>21:0843</v>
      </c>
      <c r="D1073" s="1" t="str">
        <f t="shared" si="105"/>
        <v>21:0231</v>
      </c>
      <c r="E1073" t="s">
        <v>4462</v>
      </c>
      <c r="F1073" t="s">
        <v>4466</v>
      </c>
      <c r="H1073">
        <v>59.212228799999998</v>
      </c>
      <c r="I1073">
        <v>-111.29321299999999</v>
      </c>
      <c r="J1073" s="1" t="str">
        <f t="shared" si="106"/>
        <v>Fluid (lake)</v>
      </c>
      <c r="K1073" s="1" t="str">
        <f t="shared" si="107"/>
        <v>Untreated Water</v>
      </c>
      <c r="L1073">
        <v>94</v>
      </c>
      <c r="M1073" t="s">
        <v>29</v>
      </c>
      <c r="N1073">
        <v>728</v>
      </c>
      <c r="P1073" t="s">
        <v>82</v>
      </c>
      <c r="Q1073" t="s">
        <v>579</v>
      </c>
      <c r="R1073" t="s">
        <v>55</v>
      </c>
    </row>
    <row r="1074" spans="1:18" hidden="1" x14ac:dyDescent="0.3">
      <c r="A1074" t="s">
        <v>4467</v>
      </c>
      <c r="B1074" t="s">
        <v>4468</v>
      </c>
      <c r="C1074" s="1" t="str">
        <f t="shared" si="104"/>
        <v>21:0843</v>
      </c>
      <c r="D1074" s="1" t="str">
        <f t="shared" si="105"/>
        <v>21:0231</v>
      </c>
      <c r="E1074" t="s">
        <v>4469</v>
      </c>
      <c r="F1074" t="s">
        <v>4470</v>
      </c>
      <c r="H1074">
        <v>59.146487499999999</v>
      </c>
      <c r="I1074">
        <v>-111.2781043</v>
      </c>
      <c r="J1074" s="1" t="str">
        <f t="shared" si="106"/>
        <v>Fluid (lake)</v>
      </c>
      <c r="K1074" s="1" t="str">
        <f t="shared" si="107"/>
        <v>Untreated Water</v>
      </c>
      <c r="L1074">
        <v>94</v>
      </c>
      <c r="M1074" t="s">
        <v>67</v>
      </c>
      <c r="N1074">
        <v>729</v>
      </c>
      <c r="P1074" t="s">
        <v>128</v>
      </c>
      <c r="Q1074" t="s">
        <v>482</v>
      </c>
      <c r="R1074" t="s">
        <v>55</v>
      </c>
    </row>
    <row r="1075" spans="1:18" hidden="1" x14ac:dyDescent="0.3">
      <c r="A1075" t="s">
        <v>4471</v>
      </c>
      <c r="B1075" t="s">
        <v>4472</v>
      </c>
      <c r="C1075" s="1" t="str">
        <f t="shared" si="104"/>
        <v>21:0843</v>
      </c>
      <c r="D1075" s="1" t="str">
        <f t="shared" si="105"/>
        <v>21:0231</v>
      </c>
      <c r="E1075" t="s">
        <v>4473</v>
      </c>
      <c r="F1075" t="s">
        <v>4474</v>
      </c>
      <c r="H1075">
        <v>59.128776500000001</v>
      </c>
      <c r="I1075">
        <v>-111.33905729999999</v>
      </c>
      <c r="J1075" s="1" t="str">
        <f t="shared" si="106"/>
        <v>Fluid (lake)</v>
      </c>
      <c r="K1075" s="1" t="str">
        <f t="shared" si="107"/>
        <v>Untreated Water</v>
      </c>
      <c r="L1075">
        <v>94</v>
      </c>
      <c r="M1075" t="s">
        <v>74</v>
      </c>
      <c r="N1075">
        <v>730</v>
      </c>
      <c r="P1075" t="s">
        <v>53</v>
      </c>
      <c r="Q1075" t="s">
        <v>236</v>
      </c>
      <c r="R1075" t="s">
        <v>55</v>
      </c>
    </row>
    <row r="1076" spans="1:18" hidden="1" x14ac:dyDescent="0.3">
      <c r="A1076" t="s">
        <v>4475</v>
      </c>
      <c r="B1076" t="s">
        <v>4476</v>
      </c>
      <c r="C1076" s="1" t="str">
        <f t="shared" si="104"/>
        <v>21:0843</v>
      </c>
      <c r="D1076" s="1" t="str">
        <f t="shared" si="105"/>
        <v>21:0231</v>
      </c>
      <c r="E1076" t="s">
        <v>4477</v>
      </c>
      <c r="F1076" t="s">
        <v>4478</v>
      </c>
      <c r="H1076">
        <v>59.122823199999999</v>
      </c>
      <c r="I1076">
        <v>-111.2274639</v>
      </c>
      <c r="J1076" s="1" t="str">
        <f t="shared" si="106"/>
        <v>Fluid (lake)</v>
      </c>
      <c r="K1076" s="1" t="str">
        <f t="shared" si="107"/>
        <v>Untreated Water</v>
      </c>
      <c r="L1076">
        <v>94</v>
      </c>
      <c r="M1076" t="s">
        <v>81</v>
      </c>
      <c r="N1076">
        <v>731</v>
      </c>
      <c r="P1076" t="s">
        <v>161</v>
      </c>
      <c r="Q1076" t="s">
        <v>236</v>
      </c>
      <c r="R1076" t="s">
        <v>55</v>
      </c>
    </row>
    <row r="1077" spans="1:18" hidden="1" x14ac:dyDescent="0.3">
      <c r="A1077" t="s">
        <v>4479</v>
      </c>
      <c r="B1077" t="s">
        <v>4480</v>
      </c>
      <c r="C1077" s="1" t="str">
        <f t="shared" si="104"/>
        <v>21:0843</v>
      </c>
      <c r="D1077" s="1" t="str">
        <f t="shared" si="105"/>
        <v>21:0231</v>
      </c>
      <c r="E1077" t="s">
        <v>4481</v>
      </c>
      <c r="F1077" t="s">
        <v>4482</v>
      </c>
      <c r="H1077">
        <v>59.095736299999999</v>
      </c>
      <c r="I1077">
        <v>-111.2121858</v>
      </c>
      <c r="J1077" s="1" t="str">
        <f t="shared" si="106"/>
        <v>Fluid (lake)</v>
      </c>
      <c r="K1077" s="1" t="str">
        <f t="shared" si="107"/>
        <v>Untreated Water</v>
      </c>
      <c r="L1077">
        <v>94</v>
      </c>
      <c r="M1077" t="s">
        <v>95</v>
      </c>
      <c r="N1077">
        <v>732</v>
      </c>
      <c r="P1077" t="s">
        <v>521</v>
      </c>
      <c r="Q1077" t="s">
        <v>310</v>
      </c>
      <c r="R1077" t="s">
        <v>55</v>
      </c>
    </row>
    <row r="1078" spans="1:18" hidden="1" x14ac:dyDescent="0.3">
      <c r="A1078" t="s">
        <v>4483</v>
      </c>
      <c r="B1078" t="s">
        <v>4484</v>
      </c>
      <c r="C1078" s="1" t="str">
        <f t="shared" si="104"/>
        <v>21:0843</v>
      </c>
      <c r="D1078" s="1" t="str">
        <f t="shared" si="105"/>
        <v>21:0231</v>
      </c>
      <c r="E1078" t="s">
        <v>4485</v>
      </c>
      <c r="F1078" t="s">
        <v>4486</v>
      </c>
      <c r="H1078">
        <v>59.062428099999998</v>
      </c>
      <c r="I1078">
        <v>-111.2606291</v>
      </c>
      <c r="J1078" s="1" t="str">
        <f t="shared" si="106"/>
        <v>Fluid (lake)</v>
      </c>
      <c r="K1078" s="1" t="str">
        <f t="shared" si="107"/>
        <v>Untreated Water</v>
      </c>
      <c r="L1078">
        <v>94</v>
      </c>
      <c r="M1078" t="s">
        <v>101</v>
      </c>
      <c r="N1078">
        <v>733</v>
      </c>
      <c r="P1078" t="s">
        <v>82</v>
      </c>
      <c r="Q1078" t="s">
        <v>482</v>
      </c>
      <c r="R1078" t="s">
        <v>55</v>
      </c>
    </row>
    <row r="1079" spans="1:18" hidden="1" x14ac:dyDescent="0.3">
      <c r="A1079" t="s">
        <v>4487</v>
      </c>
      <c r="B1079" t="s">
        <v>4488</v>
      </c>
      <c r="C1079" s="1" t="str">
        <f t="shared" si="104"/>
        <v>21:0843</v>
      </c>
      <c r="D1079" s="1" t="str">
        <f t="shared" si="105"/>
        <v>21:0231</v>
      </c>
      <c r="E1079" t="s">
        <v>4489</v>
      </c>
      <c r="F1079" t="s">
        <v>4490</v>
      </c>
      <c r="H1079">
        <v>59.0331829</v>
      </c>
      <c r="I1079">
        <v>-111.2439768</v>
      </c>
      <c r="J1079" s="1" t="str">
        <f t="shared" si="106"/>
        <v>Fluid (lake)</v>
      </c>
      <c r="K1079" s="1" t="str">
        <f t="shared" si="107"/>
        <v>Untreated Water</v>
      </c>
      <c r="L1079">
        <v>94</v>
      </c>
      <c r="M1079" t="s">
        <v>107</v>
      </c>
      <c r="N1079">
        <v>734</v>
      </c>
      <c r="P1079" t="s">
        <v>108</v>
      </c>
      <c r="Q1079" t="s">
        <v>236</v>
      </c>
      <c r="R1079" t="s">
        <v>55</v>
      </c>
    </row>
    <row r="1080" spans="1:18" hidden="1" x14ac:dyDescent="0.3">
      <c r="A1080" t="s">
        <v>4491</v>
      </c>
      <c r="B1080" t="s">
        <v>4492</v>
      </c>
      <c r="C1080" s="1" t="str">
        <f t="shared" si="104"/>
        <v>21:0843</v>
      </c>
      <c r="D1080" s="1" t="str">
        <f t="shared" si="105"/>
        <v>21:0231</v>
      </c>
      <c r="E1080" t="s">
        <v>4493</v>
      </c>
      <c r="F1080" t="s">
        <v>4494</v>
      </c>
      <c r="H1080">
        <v>59.030537799999998</v>
      </c>
      <c r="I1080">
        <v>-111.1995166</v>
      </c>
      <c r="J1080" s="1" t="str">
        <f t="shared" si="106"/>
        <v>Fluid (lake)</v>
      </c>
      <c r="K1080" s="1" t="str">
        <f t="shared" si="107"/>
        <v>Untreated Water</v>
      </c>
      <c r="L1080">
        <v>94</v>
      </c>
      <c r="M1080" t="s">
        <v>114</v>
      </c>
      <c r="N1080">
        <v>735</v>
      </c>
      <c r="P1080" t="s">
        <v>194</v>
      </c>
      <c r="Q1080" t="s">
        <v>1143</v>
      </c>
      <c r="R1080" t="s">
        <v>305</v>
      </c>
    </row>
    <row r="1081" spans="1:18" hidden="1" x14ac:dyDescent="0.3">
      <c r="A1081" t="s">
        <v>4495</v>
      </c>
      <c r="B1081" t="s">
        <v>4496</v>
      </c>
      <c r="C1081" s="1" t="str">
        <f t="shared" si="104"/>
        <v>21:0843</v>
      </c>
      <c r="D1081" s="1" t="str">
        <f t="shared" si="105"/>
        <v>21:0231</v>
      </c>
      <c r="E1081" t="s">
        <v>4497</v>
      </c>
      <c r="F1081" t="s">
        <v>4498</v>
      </c>
      <c r="H1081">
        <v>59.007978899999998</v>
      </c>
      <c r="I1081">
        <v>-111.0117094</v>
      </c>
      <c r="J1081" s="1" t="str">
        <f t="shared" si="106"/>
        <v>Fluid (lake)</v>
      </c>
      <c r="K1081" s="1" t="str">
        <f t="shared" si="107"/>
        <v>Untreated Water</v>
      </c>
      <c r="L1081">
        <v>94</v>
      </c>
      <c r="M1081" t="s">
        <v>121</v>
      </c>
      <c r="N1081">
        <v>736</v>
      </c>
      <c r="P1081" t="s">
        <v>23</v>
      </c>
      <c r="Q1081" t="s">
        <v>310</v>
      </c>
      <c r="R1081" t="s">
        <v>55</v>
      </c>
    </row>
    <row r="1082" spans="1:18" hidden="1" x14ac:dyDescent="0.3">
      <c r="A1082" t="s">
        <v>4499</v>
      </c>
      <c r="B1082" t="s">
        <v>4500</v>
      </c>
      <c r="C1082" s="1" t="str">
        <f t="shared" si="104"/>
        <v>21:0843</v>
      </c>
      <c r="D1082" s="1" t="str">
        <f t="shared" si="105"/>
        <v>21:0231</v>
      </c>
      <c r="E1082" t="s">
        <v>4501</v>
      </c>
      <c r="F1082" t="s">
        <v>4502</v>
      </c>
      <c r="H1082">
        <v>59.052702099999998</v>
      </c>
      <c r="I1082">
        <v>-111.02100040000001</v>
      </c>
      <c r="J1082" s="1" t="str">
        <f t="shared" si="106"/>
        <v>Fluid (lake)</v>
      </c>
      <c r="K1082" s="1" t="str">
        <f t="shared" si="107"/>
        <v>Untreated Water</v>
      </c>
      <c r="L1082">
        <v>94</v>
      </c>
      <c r="M1082" t="s">
        <v>127</v>
      </c>
      <c r="N1082">
        <v>737</v>
      </c>
      <c r="P1082" t="s">
        <v>53</v>
      </c>
      <c r="Q1082" t="s">
        <v>54</v>
      </c>
      <c r="R1082" t="s">
        <v>55</v>
      </c>
    </row>
    <row r="1083" spans="1:18" hidden="1" x14ac:dyDescent="0.3">
      <c r="A1083" t="s">
        <v>4503</v>
      </c>
      <c r="B1083" t="s">
        <v>4504</v>
      </c>
      <c r="C1083" s="1" t="str">
        <f t="shared" si="104"/>
        <v>21:0843</v>
      </c>
      <c r="D1083" s="1" t="str">
        <f t="shared" si="105"/>
        <v>21:0231</v>
      </c>
      <c r="E1083" t="s">
        <v>4505</v>
      </c>
      <c r="F1083" t="s">
        <v>4506</v>
      </c>
      <c r="H1083">
        <v>59.078595399999998</v>
      </c>
      <c r="I1083">
        <v>-111.00304869999999</v>
      </c>
      <c r="J1083" s="1" t="str">
        <f t="shared" si="106"/>
        <v>Fluid (lake)</v>
      </c>
      <c r="K1083" s="1" t="str">
        <f t="shared" si="107"/>
        <v>Untreated Water</v>
      </c>
      <c r="L1083">
        <v>94</v>
      </c>
      <c r="M1083" t="s">
        <v>133</v>
      </c>
      <c r="N1083">
        <v>738</v>
      </c>
      <c r="P1083" t="s">
        <v>82</v>
      </c>
      <c r="Q1083" t="s">
        <v>482</v>
      </c>
      <c r="R1083" t="s">
        <v>460</v>
      </c>
    </row>
    <row r="1084" spans="1:18" hidden="1" x14ac:dyDescent="0.3">
      <c r="A1084" t="s">
        <v>4507</v>
      </c>
      <c r="B1084" t="s">
        <v>4508</v>
      </c>
      <c r="C1084" s="1" t="str">
        <f t="shared" si="104"/>
        <v>21:0843</v>
      </c>
      <c r="D1084" s="1" t="str">
        <f t="shared" si="105"/>
        <v>21:0231</v>
      </c>
      <c r="E1084" t="s">
        <v>4509</v>
      </c>
      <c r="F1084" t="s">
        <v>4510</v>
      </c>
      <c r="H1084">
        <v>59.087385500000003</v>
      </c>
      <c r="I1084">
        <v>-110.9763513</v>
      </c>
      <c r="J1084" s="1" t="str">
        <f t="shared" si="106"/>
        <v>Fluid (lake)</v>
      </c>
      <c r="K1084" s="1" t="str">
        <f t="shared" si="107"/>
        <v>Untreated Water</v>
      </c>
      <c r="L1084">
        <v>94</v>
      </c>
      <c r="M1084" t="s">
        <v>139</v>
      </c>
      <c r="N1084">
        <v>739</v>
      </c>
      <c r="P1084" t="s">
        <v>188</v>
      </c>
      <c r="Q1084" t="s">
        <v>579</v>
      </c>
      <c r="R1084" t="s">
        <v>55</v>
      </c>
    </row>
    <row r="1085" spans="1:18" hidden="1" x14ac:dyDescent="0.3">
      <c r="A1085" t="s">
        <v>4511</v>
      </c>
      <c r="B1085" t="s">
        <v>4512</v>
      </c>
      <c r="C1085" s="1" t="str">
        <f t="shared" si="104"/>
        <v>21:0843</v>
      </c>
      <c r="D1085" s="1" t="str">
        <f t="shared" si="105"/>
        <v>21:0231</v>
      </c>
      <c r="E1085" t="s">
        <v>4513</v>
      </c>
      <c r="F1085" t="s">
        <v>4514</v>
      </c>
      <c r="H1085">
        <v>59.134167900000001</v>
      </c>
      <c r="I1085">
        <v>-110.986439</v>
      </c>
      <c r="J1085" s="1" t="str">
        <f t="shared" si="106"/>
        <v>Fluid (lake)</v>
      </c>
      <c r="K1085" s="1" t="str">
        <f t="shared" si="107"/>
        <v>Untreated Water</v>
      </c>
      <c r="L1085">
        <v>94</v>
      </c>
      <c r="M1085" t="s">
        <v>241</v>
      </c>
      <c r="N1085">
        <v>740</v>
      </c>
      <c r="P1085" t="s">
        <v>82</v>
      </c>
      <c r="Q1085" t="s">
        <v>579</v>
      </c>
      <c r="R1085" t="s">
        <v>55</v>
      </c>
    </row>
    <row r="1086" spans="1:18" hidden="1" x14ac:dyDescent="0.3">
      <c r="A1086" t="s">
        <v>4515</v>
      </c>
      <c r="B1086" t="s">
        <v>4516</v>
      </c>
      <c r="C1086" s="1" t="str">
        <f t="shared" si="104"/>
        <v>21:0843</v>
      </c>
      <c r="D1086" s="1" t="str">
        <f t="shared" si="105"/>
        <v>21:0231</v>
      </c>
      <c r="E1086" t="s">
        <v>4517</v>
      </c>
      <c r="F1086" t="s">
        <v>4518</v>
      </c>
      <c r="H1086">
        <v>59.182583700000002</v>
      </c>
      <c r="I1086">
        <v>-110.9159564</v>
      </c>
      <c r="J1086" s="1" t="str">
        <f t="shared" si="106"/>
        <v>Fluid (lake)</v>
      </c>
      <c r="K1086" s="1" t="str">
        <f t="shared" si="107"/>
        <v>Untreated Water</v>
      </c>
      <c r="L1086">
        <v>95</v>
      </c>
      <c r="M1086" t="s">
        <v>36</v>
      </c>
      <c r="N1086">
        <v>741</v>
      </c>
      <c r="P1086" t="s">
        <v>4519</v>
      </c>
      <c r="Q1086" t="s">
        <v>38</v>
      </c>
      <c r="R1086" t="s">
        <v>47</v>
      </c>
    </row>
    <row r="1087" spans="1:18" hidden="1" x14ac:dyDescent="0.3">
      <c r="A1087" t="s">
        <v>4520</v>
      </c>
      <c r="B1087" t="s">
        <v>4521</v>
      </c>
      <c r="C1087" s="1" t="str">
        <f t="shared" si="104"/>
        <v>21:0843</v>
      </c>
      <c r="D1087" s="1" t="str">
        <f t="shared" si="105"/>
        <v>21:0231</v>
      </c>
      <c r="E1087" t="s">
        <v>4522</v>
      </c>
      <c r="F1087" t="s">
        <v>4523</v>
      </c>
      <c r="H1087">
        <v>59.220956999999999</v>
      </c>
      <c r="I1087">
        <v>-110.9294056</v>
      </c>
      <c r="J1087" s="1" t="str">
        <f t="shared" si="106"/>
        <v>Fluid (lake)</v>
      </c>
      <c r="K1087" s="1" t="str">
        <f t="shared" si="107"/>
        <v>Untreated Water</v>
      </c>
      <c r="L1087">
        <v>95</v>
      </c>
      <c r="M1087" t="s">
        <v>44</v>
      </c>
      <c r="N1087">
        <v>742</v>
      </c>
      <c r="P1087" t="s">
        <v>108</v>
      </c>
      <c r="Q1087" t="s">
        <v>579</v>
      </c>
      <c r="R1087" t="s">
        <v>522</v>
      </c>
    </row>
    <row r="1088" spans="1:18" hidden="1" x14ac:dyDescent="0.3">
      <c r="A1088" t="s">
        <v>4524</v>
      </c>
      <c r="B1088" t="s">
        <v>4525</v>
      </c>
      <c r="C1088" s="1" t="str">
        <f t="shared" si="104"/>
        <v>21:0843</v>
      </c>
      <c r="D1088" s="1" t="str">
        <f t="shared" si="105"/>
        <v>21:0231</v>
      </c>
      <c r="E1088" t="s">
        <v>4526</v>
      </c>
      <c r="F1088" t="s">
        <v>4527</v>
      </c>
      <c r="H1088">
        <v>59.245473799999999</v>
      </c>
      <c r="I1088">
        <v>-110.9816849</v>
      </c>
      <c r="J1088" s="1" t="str">
        <f t="shared" si="106"/>
        <v>Fluid (lake)</v>
      </c>
      <c r="K1088" s="1" t="str">
        <f t="shared" si="107"/>
        <v>Untreated Water</v>
      </c>
      <c r="L1088">
        <v>95</v>
      </c>
      <c r="M1088" t="s">
        <v>22</v>
      </c>
      <c r="N1088">
        <v>743</v>
      </c>
      <c r="P1088" t="s">
        <v>771</v>
      </c>
      <c r="Q1088" t="s">
        <v>538</v>
      </c>
      <c r="R1088" t="s">
        <v>55</v>
      </c>
    </row>
    <row r="1089" spans="1:18" hidden="1" x14ac:dyDescent="0.3">
      <c r="A1089" t="s">
        <v>4528</v>
      </c>
      <c r="B1089" t="s">
        <v>4529</v>
      </c>
      <c r="C1089" s="1" t="str">
        <f t="shared" si="104"/>
        <v>21:0843</v>
      </c>
      <c r="D1089" s="1" t="str">
        <f t="shared" si="105"/>
        <v>21:0231</v>
      </c>
      <c r="E1089" t="s">
        <v>4526</v>
      </c>
      <c r="F1089" t="s">
        <v>4530</v>
      </c>
      <c r="H1089">
        <v>59.245473799999999</v>
      </c>
      <c r="I1089">
        <v>-110.9816849</v>
      </c>
      <c r="J1089" s="1" t="str">
        <f t="shared" si="106"/>
        <v>Fluid (lake)</v>
      </c>
      <c r="K1089" s="1" t="str">
        <f t="shared" si="107"/>
        <v>Untreated Water</v>
      </c>
      <c r="L1089">
        <v>95</v>
      </c>
      <c r="M1089" t="s">
        <v>29</v>
      </c>
      <c r="N1089">
        <v>744</v>
      </c>
      <c r="P1089" t="s">
        <v>771</v>
      </c>
      <c r="Q1089" t="s">
        <v>517</v>
      </c>
      <c r="R1089" t="s">
        <v>890</v>
      </c>
    </row>
    <row r="1090" spans="1:18" hidden="1" x14ac:dyDescent="0.3">
      <c r="A1090" t="s">
        <v>4531</v>
      </c>
      <c r="B1090" t="s">
        <v>4532</v>
      </c>
      <c r="C1090" s="1" t="str">
        <f t="shared" si="104"/>
        <v>21:0843</v>
      </c>
      <c r="D1090" s="1" t="str">
        <f t="shared" si="105"/>
        <v>21:0231</v>
      </c>
      <c r="E1090" t="s">
        <v>4533</v>
      </c>
      <c r="F1090" t="s">
        <v>4534</v>
      </c>
      <c r="H1090">
        <v>59.279133600000002</v>
      </c>
      <c r="I1090">
        <v>-110.9893716</v>
      </c>
      <c r="J1090" s="1" t="str">
        <f t="shared" si="106"/>
        <v>Fluid (lake)</v>
      </c>
      <c r="K1090" s="1" t="str">
        <f t="shared" si="107"/>
        <v>Untreated Water</v>
      </c>
      <c r="L1090">
        <v>95</v>
      </c>
      <c r="M1090" t="s">
        <v>52</v>
      </c>
      <c r="N1090">
        <v>745</v>
      </c>
      <c r="P1090" t="s">
        <v>134</v>
      </c>
      <c r="Q1090" t="s">
        <v>517</v>
      </c>
      <c r="R1090" t="s">
        <v>460</v>
      </c>
    </row>
    <row r="1091" spans="1:18" hidden="1" x14ac:dyDescent="0.3">
      <c r="A1091" t="s">
        <v>4535</v>
      </c>
      <c r="B1091" t="s">
        <v>4536</v>
      </c>
      <c r="C1091" s="1" t="str">
        <f t="shared" si="104"/>
        <v>21:0843</v>
      </c>
      <c r="D1091" s="1" t="str">
        <f t="shared" si="105"/>
        <v>21:0231</v>
      </c>
      <c r="E1091" t="s">
        <v>4537</v>
      </c>
      <c r="F1091" t="s">
        <v>4538</v>
      </c>
      <c r="H1091">
        <v>59.309173700000002</v>
      </c>
      <c r="I1091">
        <v>-111.00056859999999</v>
      </c>
      <c r="J1091" s="1" t="str">
        <f t="shared" si="106"/>
        <v>Fluid (lake)</v>
      </c>
      <c r="K1091" s="1" t="str">
        <f t="shared" si="107"/>
        <v>Untreated Water</v>
      </c>
      <c r="L1091">
        <v>95</v>
      </c>
      <c r="M1091" t="s">
        <v>60</v>
      </c>
      <c r="N1091">
        <v>746</v>
      </c>
      <c r="P1091" t="s">
        <v>82</v>
      </c>
      <c r="Q1091" t="s">
        <v>54</v>
      </c>
      <c r="R1091" t="s">
        <v>189</v>
      </c>
    </row>
    <row r="1092" spans="1:18" hidden="1" x14ac:dyDescent="0.3">
      <c r="A1092" t="s">
        <v>4539</v>
      </c>
      <c r="B1092" t="s">
        <v>4540</v>
      </c>
      <c r="C1092" s="1" t="str">
        <f t="shared" si="104"/>
        <v>21:0843</v>
      </c>
      <c r="D1092" s="1" t="str">
        <f t="shared" si="105"/>
        <v>21:0231</v>
      </c>
      <c r="E1092" t="s">
        <v>4541</v>
      </c>
      <c r="F1092" t="s">
        <v>4542</v>
      </c>
      <c r="H1092">
        <v>59.333976399999997</v>
      </c>
      <c r="I1092">
        <v>-110.9815526</v>
      </c>
      <c r="J1092" s="1" t="str">
        <f t="shared" si="106"/>
        <v>Fluid (lake)</v>
      </c>
      <c r="K1092" s="1" t="str">
        <f t="shared" si="107"/>
        <v>Untreated Water</v>
      </c>
      <c r="L1092">
        <v>95</v>
      </c>
      <c r="M1092" t="s">
        <v>67</v>
      </c>
      <c r="N1092">
        <v>747</v>
      </c>
      <c r="P1092" t="s">
        <v>2145</v>
      </c>
      <c r="Q1092" t="s">
        <v>54</v>
      </c>
      <c r="R1092" t="s">
        <v>55</v>
      </c>
    </row>
    <row r="1093" spans="1:18" hidden="1" x14ac:dyDescent="0.3">
      <c r="A1093" t="s">
        <v>4543</v>
      </c>
      <c r="B1093" t="s">
        <v>4544</v>
      </c>
      <c r="C1093" s="1" t="str">
        <f t="shared" si="104"/>
        <v>21:0843</v>
      </c>
      <c r="D1093" s="1" t="str">
        <f t="shared" si="105"/>
        <v>21:0231</v>
      </c>
      <c r="E1093" t="s">
        <v>4545</v>
      </c>
      <c r="F1093" t="s">
        <v>4546</v>
      </c>
      <c r="H1093">
        <v>59.348934</v>
      </c>
      <c r="I1093">
        <v>-110.93978319999999</v>
      </c>
      <c r="J1093" s="1" t="str">
        <f t="shared" si="106"/>
        <v>Fluid (lake)</v>
      </c>
      <c r="K1093" s="1" t="str">
        <f t="shared" si="107"/>
        <v>Untreated Water</v>
      </c>
      <c r="L1093">
        <v>95</v>
      </c>
      <c r="M1093" t="s">
        <v>74</v>
      </c>
      <c r="N1093">
        <v>748</v>
      </c>
      <c r="P1093" t="s">
        <v>1846</v>
      </c>
      <c r="Q1093" t="s">
        <v>579</v>
      </c>
      <c r="R1093" t="s">
        <v>55</v>
      </c>
    </row>
    <row r="1094" spans="1:18" hidden="1" x14ac:dyDescent="0.3">
      <c r="A1094" t="s">
        <v>4547</v>
      </c>
      <c r="B1094" t="s">
        <v>4548</v>
      </c>
      <c r="C1094" s="1" t="str">
        <f t="shared" si="104"/>
        <v>21:0843</v>
      </c>
      <c r="D1094" s="1" t="str">
        <f t="shared" si="105"/>
        <v>21:0231</v>
      </c>
      <c r="E1094" t="s">
        <v>4549</v>
      </c>
      <c r="F1094" t="s">
        <v>4550</v>
      </c>
      <c r="H1094">
        <v>59.398371099999999</v>
      </c>
      <c r="I1094">
        <v>-110.97107560000001</v>
      </c>
      <c r="J1094" s="1" t="str">
        <f t="shared" si="106"/>
        <v>Fluid (lake)</v>
      </c>
      <c r="K1094" s="1" t="str">
        <f t="shared" si="107"/>
        <v>Untreated Water</v>
      </c>
      <c r="L1094">
        <v>95</v>
      </c>
      <c r="M1094" t="s">
        <v>81</v>
      </c>
      <c r="N1094">
        <v>749</v>
      </c>
      <c r="P1094" t="s">
        <v>23</v>
      </c>
      <c r="Q1094" t="s">
        <v>1292</v>
      </c>
      <c r="R1094" t="s">
        <v>55</v>
      </c>
    </row>
    <row r="1095" spans="1:18" hidden="1" x14ac:dyDescent="0.3">
      <c r="A1095" t="s">
        <v>4551</v>
      </c>
      <c r="B1095" t="s">
        <v>4552</v>
      </c>
      <c r="C1095" s="1" t="str">
        <f t="shared" si="104"/>
        <v>21:0843</v>
      </c>
      <c r="D1095" s="1" t="str">
        <f t="shared" si="105"/>
        <v>21:0231</v>
      </c>
      <c r="E1095" t="s">
        <v>4553</v>
      </c>
      <c r="F1095" t="s">
        <v>4554</v>
      </c>
      <c r="H1095">
        <v>59.448804600000003</v>
      </c>
      <c r="I1095">
        <v>-110.9815256</v>
      </c>
      <c r="J1095" s="1" t="str">
        <f t="shared" si="106"/>
        <v>Fluid (lake)</v>
      </c>
      <c r="K1095" s="1" t="str">
        <f t="shared" si="107"/>
        <v>Untreated Water</v>
      </c>
      <c r="L1095">
        <v>95</v>
      </c>
      <c r="M1095" t="s">
        <v>95</v>
      </c>
      <c r="N1095">
        <v>750</v>
      </c>
      <c r="P1095" t="s">
        <v>705</v>
      </c>
      <c r="Q1095" t="s">
        <v>310</v>
      </c>
      <c r="R1095" t="s">
        <v>55</v>
      </c>
    </row>
    <row r="1096" spans="1:18" hidden="1" x14ac:dyDescent="0.3">
      <c r="A1096" t="s">
        <v>4555</v>
      </c>
      <c r="B1096" t="s">
        <v>4556</v>
      </c>
      <c r="C1096" s="1" t="str">
        <f t="shared" si="104"/>
        <v>21:0843</v>
      </c>
      <c r="D1096" s="1" t="str">
        <f t="shared" si="105"/>
        <v>21:0231</v>
      </c>
      <c r="E1096" t="s">
        <v>4557</v>
      </c>
      <c r="F1096" t="s">
        <v>4558</v>
      </c>
      <c r="H1096">
        <v>59.499363700000004</v>
      </c>
      <c r="I1096">
        <v>-110.8819019</v>
      </c>
      <c r="J1096" s="1" t="str">
        <f t="shared" si="106"/>
        <v>Fluid (lake)</v>
      </c>
      <c r="K1096" s="1" t="str">
        <f t="shared" si="107"/>
        <v>Untreated Water</v>
      </c>
      <c r="L1096">
        <v>95</v>
      </c>
      <c r="M1096" t="s">
        <v>101</v>
      </c>
      <c r="N1096">
        <v>751</v>
      </c>
      <c r="P1096" t="s">
        <v>2193</v>
      </c>
      <c r="Q1096" t="s">
        <v>1292</v>
      </c>
      <c r="R1096" t="s">
        <v>55</v>
      </c>
    </row>
    <row r="1097" spans="1:18" hidden="1" x14ac:dyDescent="0.3">
      <c r="A1097" t="s">
        <v>4559</v>
      </c>
      <c r="B1097" t="s">
        <v>4560</v>
      </c>
      <c r="C1097" s="1" t="str">
        <f t="shared" si="104"/>
        <v>21:0843</v>
      </c>
      <c r="D1097" s="1" t="str">
        <f t="shared" si="105"/>
        <v>21:0231</v>
      </c>
      <c r="E1097" t="s">
        <v>4561</v>
      </c>
      <c r="F1097" t="s">
        <v>4562</v>
      </c>
      <c r="H1097">
        <v>59.5101096</v>
      </c>
      <c r="I1097">
        <v>-110.8603631</v>
      </c>
      <c r="J1097" s="1" t="str">
        <f t="shared" si="106"/>
        <v>Fluid (lake)</v>
      </c>
      <c r="K1097" s="1" t="str">
        <f t="shared" si="107"/>
        <v>Untreated Water</v>
      </c>
      <c r="L1097">
        <v>95</v>
      </c>
      <c r="M1097" t="s">
        <v>107</v>
      </c>
      <c r="N1097">
        <v>752</v>
      </c>
      <c r="P1097" t="s">
        <v>2540</v>
      </c>
      <c r="Q1097" t="s">
        <v>579</v>
      </c>
      <c r="R1097" t="s">
        <v>55</v>
      </c>
    </row>
    <row r="1098" spans="1:18" hidden="1" x14ac:dyDescent="0.3">
      <c r="A1098" t="s">
        <v>4563</v>
      </c>
      <c r="B1098" t="s">
        <v>4564</v>
      </c>
      <c r="C1098" s="1" t="str">
        <f t="shared" si="104"/>
        <v>21:0843</v>
      </c>
      <c r="D1098" s="1" t="str">
        <f t="shared" si="105"/>
        <v>21:0231</v>
      </c>
      <c r="E1098" t="s">
        <v>4565</v>
      </c>
      <c r="F1098" t="s">
        <v>4566</v>
      </c>
      <c r="H1098">
        <v>59.538417000000003</v>
      </c>
      <c r="I1098">
        <v>-110.82511119999999</v>
      </c>
      <c r="J1098" s="1" t="str">
        <f t="shared" si="106"/>
        <v>Fluid (lake)</v>
      </c>
      <c r="K1098" s="1" t="str">
        <f t="shared" si="107"/>
        <v>Untreated Water</v>
      </c>
      <c r="L1098">
        <v>95</v>
      </c>
      <c r="M1098" t="s">
        <v>114</v>
      </c>
      <c r="N1098">
        <v>753</v>
      </c>
      <c r="P1098" t="s">
        <v>4567</v>
      </c>
      <c r="Q1098" t="s">
        <v>310</v>
      </c>
      <c r="R1098" t="s">
        <v>522</v>
      </c>
    </row>
    <row r="1099" spans="1:18" hidden="1" x14ac:dyDescent="0.3">
      <c r="A1099" t="s">
        <v>4568</v>
      </c>
      <c r="B1099" t="s">
        <v>4569</v>
      </c>
      <c r="C1099" s="1" t="str">
        <f t="shared" si="104"/>
        <v>21:0843</v>
      </c>
      <c r="D1099" s="1" t="str">
        <f t="shared" si="105"/>
        <v>21:0231</v>
      </c>
      <c r="E1099" t="s">
        <v>4570</v>
      </c>
      <c r="F1099" t="s">
        <v>4571</v>
      </c>
      <c r="H1099">
        <v>59.583534999999998</v>
      </c>
      <c r="I1099">
        <v>-110.842069</v>
      </c>
      <c r="J1099" s="1" t="str">
        <f t="shared" si="106"/>
        <v>Fluid (lake)</v>
      </c>
      <c r="K1099" s="1" t="str">
        <f t="shared" si="107"/>
        <v>Untreated Water</v>
      </c>
      <c r="L1099">
        <v>95</v>
      </c>
      <c r="M1099" t="s">
        <v>121</v>
      </c>
      <c r="N1099">
        <v>754</v>
      </c>
      <c r="P1099" t="s">
        <v>75</v>
      </c>
      <c r="Q1099" t="s">
        <v>54</v>
      </c>
      <c r="R1099" t="s">
        <v>55</v>
      </c>
    </row>
    <row r="1100" spans="1:18" hidden="1" x14ac:dyDescent="0.3">
      <c r="A1100" t="s">
        <v>4572</v>
      </c>
      <c r="B1100" t="s">
        <v>4573</v>
      </c>
      <c r="C1100" s="1" t="str">
        <f t="shared" si="104"/>
        <v>21:0843</v>
      </c>
      <c r="D1100" s="1" t="str">
        <f t="shared" si="105"/>
        <v>21:0231</v>
      </c>
      <c r="E1100" t="s">
        <v>4574</v>
      </c>
      <c r="F1100" t="s">
        <v>4575</v>
      </c>
      <c r="H1100">
        <v>59.593290199999998</v>
      </c>
      <c r="I1100">
        <v>-110.8042631</v>
      </c>
      <c r="J1100" s="1" t="str">
        <f t="shared" si="106"/>
        <v>Fluid (lake)</v>
      </c>
      <c r="K1100" s="1" t="str">
        <f t="shared" si="107"/>
        <v>Untreated Water</v>
      </c>
      <c r="L1100">
        <v>95</v>
      </c>
      <c r="M1100" t="s">
        <v>127</v>
      </c>
      <c r="N1100">
        <v>755</v>
      </c>
      <c r="P1100" t="s">
        <v>2577</v>
      </c>
      <c r="Q1100" t="s">
        <v>579</v>
      </c>
      <c r="R1100" t="s">
        <v>55</v>
      </c>
    </row>
    <row r="1101" spans="1:18" hidden="1" x14ac:dyDescent="0.3">
      <c r="A1101" t="s">
        <v>4576</v>
      </c>
      <c r="B1101" t="s">
        <v>4577</v>
      </c>
      <c r="C1101" s="1" t="str">
        <f t="shared" si="104"/>
        <v>21:0843</v>
      </c>
      <c r="D1101" s="1" t="str">
        <f t="shared" si="105"/>
        <v>21:0231</v>
      </c>
      <c r="E1101" t="s">
        <v>4578</v>
      </c>
      <c r="F1101" t="s">
        <v>4579</v>
      </c>
      <c r="H1101">
        <v>59.648368699999999</v>
      </c>
      <c r="I1101">
        <v>-110.74456549999999</v>
      </c>
      <c r="J1101" s="1" t="str">
        <f t="shared" si="106"/>
        <v>Fluid (lake)</v>
      </c>
      <c r="K1101" s="1" t="str">
        <f t="shared" si="107"/>
        <v>Untreated Water</v>
      </c>
      <c r="L1101">
        <v>95</v>
      </c>
      <c r="M1101" t="s">
        <v>133</v>
      </c>
      <c r="N1101">
        <v>756</v>
      </c>
      <c r="P1101" t="s">
        <v>3526</v>
      </c>
      <c r="Q1101" t="s">
        <v>1143</v>
      </c>
      <c r="R1101" t="s">
        <v>55</v>
      </c>
    </row>
    <row r="1102" spans="1:18" hidden="1" x14ac:dyDescent="0.3">
      <c r="A1102" t="s">
        <v>4580</v>
      </c>
      <c r="B1102" t="s">
        <v>4581</v>
      </c>
      <c r="C1102" s="1" t="str">
        <f t="shared" si="104"/>
        <v>21:0843</v>
      </c>
      <c r="D1102" s="1" t="str">
        <f t="shared" si="105"/>
        <v>21:0231</v>
      </c>
      <c r="E1102" t="s">
        <v>4582</v>
      </c>
      <c r="F1102" t="s">
        <v>4583</v>
      </c>
      <c r="H1102">
        <v>59.694072400000003</v>
      </c>
      <c r="I1102">
        <v>-110.6704761</v>
      </c>
      <c r="J1102" s="1" t="str">
        <f t="shared" si="106"/>
        <v>Fluid (lake)</v>
      </c>
      <c r="K1102" s="1" t="str">
        <f t="shared" si="107"/>
        <v>Untreated Water</v>
      </c>
      <c r="L1102">
        <v>95</v>
      </c>
      <c r="M1102" t="s">
        <v>139</v>
      </c>
      <c r="N1102">
        <v>757</v>
      </c>
      <c r="P1102" t="s">
        <v>3048</v>
      </c>
      <c r="Q1102" t="s">
        <v>1143</v>
      </c>
      <c r="R1102" t="s">
        <v>55</v>
      </c>
    </row>
    <row r="1103" spans="1:18" hidden="1" x14ac:dyDescent="0.3">
      <c r="A1103" t="s">
        <v>4584</v>
      </c>
      <c r="B1103" t="s">
        <v>4585</v>
      </c>
      <c r="C1103" s="1" t="str">
        <f t="shared" si="104"/>
        <v>21:0843</v>
      </c>
      <c r="D1103" s="1" t="str">
        <f t="shared" si="105"/>
        <v>21:0231</v>
      </c>
      <c r="E1103" t="s">
        <v>4586</v>
      </c>
      <c r="F1103" t="s">
        <v>4587</v>
      </c>
      <c r="H1103">
        <v>59.723363300000003</v>
      </c>
      <c r="I1103">
        <v>-110.6329552</v>
      </c>
      <c r="J1103" s="1" t="str">
        <f t="shared" si="106"/>
        <v>Fluid (lake)</v>
      </c>
      <c r="K1103" s="1" t="str">
        <f t="shared" si="107"/>
        <v>Untreated Water</v>
      </c>
      <c r="L1103">
        <v>95</v>
      </c>
      <c r="M1103" t="s">
        <v>241</v>
      </c>
      <c r="N1103">
        <v>758</v>
      </c>
      <c r="P1103" t="s">
        <v>2487</v>
      </c>
      <c r="Q1103" t="s">
        <v>236</v>
      </c>
      <c r="R1103" t="s">
        <v>460</v>
      </c>
    </row>
    <row r="1104" spans="1:18" hidden="1" x14ac:dyDescent="0.3">
      <c r="A1104" t="s">
        <v>4588</v>
      </c>
      <c r="B1104" t="s">
        <v>4589</v>
      </c>
      <c r="C1104" s="1" t="str">
        <f t="shared" si="104"/>
        <v>21:0843</v>
      </c>
      <c r="D1104" s="1" t="str">
        <f t="shared" si="105"/>
        <v>21:0231</v>
      </c>
      <c r="E1104" t="s">
        <v>4590</v>
      </c>
      <c r="F1104" t="s">
        <v>4591</v>
      </c>
      <c r="H1104">
        <v>59.794128299999997</v>
      </c>
      <c r="I1104">
        <v>-110.6128796</v>
      </c>
      <c r="J1104" s="1" t="str">
        <f t="shared" si="106"/>
        <v>Fluid (lake)</v>
      </c>
      <c r="K1104" s="1" t="str">
        <f t="shared" si="107"/>
        <v>Untreated Water</v>
      </c>
      <c r="L1104">
        <v>96</v>
      </c>
      <c r="M1104" t="s">
        <v>36</v>
      </c>
      <c r="N1104">
        <v>759</v>
      </c>
      <c r="P1104" t="s">
        <v>1851</v>
      </c>
      <c r="Q1104" t="s">
        <v>579</v>
      </c>
      <c r="R1104" t="s">
        <v>55</v>
      </c>
    </row>
    <row r="1105" spans="1:18" hidden="1" x14ac:dyDescent="0.3">
      <c r="A1105" t="s">
        <v>4592</v>
      </c>
      <c r="B1105" t="s">
        <v>4593</v>
      </c>
      <c r="C1105" s="1" t="str">
        <f t="shared" si="104"/>
        <v>21:0843</v>
      </c>
      <c r="D1105" s="1" t="str">
        <f t="shared" si="105"/>
        <v>21:0231</v>
      </c>
      <c r="E1105" t="s">
        <v>4594</v>
      </c>
      <c r="F1105" t="s">
        <v>4595</v>
      </c>
      <c r="H1105">
        <v>59.813462800000003</v>
      </c>
      <c r="I1105">
        <v>-110.5838801</v>
      </c>
      <c r="J1105" s="1" t="str">
        <f t="shared" si="106"/>
        <v>Fluid (lake)</v>
      </c>
      <c r="K1105" s="1" t="str">
        <f t="shared" si="107"/>
        <v>Untreated Water</v>
      </c>
      <c r="L1105">
        <v>96</v>
      </c>
      <c r="M1105" t="s">
        <v>22</v>
      </c>
      <c r="N1105">
        <v>760</v>
      </c>
      <c r="P1105" t="s">
        <v>1856</v>
      </c>
      <c r="Q1105" t="s">
        <v>236</v>
      </c>
      <c r="R1105" t="s">
        <v>285</v>
      </c>
    </row>
    <row r="1106" spans="1:18" hidden="1" x14ac:dyDescent="0.3">
      <c r="A1106" t="s">
        <v>4596</v>
      </c>
      <c r="B1106" t="s">
        <v>4597</v>
      </c>
      <c r="C1106" s="1" t="str">
        <f t="shared" si="104"/>
        <v>21:0843</v>
      </c>
      <c r="D1106" s="1" t="str">
        <f t="shared" si="105"/>
        <v>21:0231</v>
      </c>
      <c r="E1106" t="s">
        <v>4594</v>
      </c>
      <c r="F1106" t="s">
        <v>4598</v>
      </c>
      <c r="H1106">
        <v>59.813462800000003</v>
      </c>
      <c r="I1106">
        <v>-110.5838801</v>
      </c>
      <c r="J1106" s="1" t="str">
        <f t="shared" si="106"/>
        <v>Fluid (lake)</v>
      </c>
      <c r="K1106" s="1" t="str">
        <f t="shared" si="107"/>
        <v>Untreated Water</v>
      </c>
      <c r="L1106">
        <v>96</v>
      </c>
      <c r="M1106" t="s">
        <v>29</v>
      </c>
      <c r="N1106">
        <v>761</v>
      </c>
      <c r="P1106" t="s">
        <v>2193</v>
      </c>
      <c r="Q1106" t="s">
        <v>236</v>
      </c>
      <c r="R1106" t="s">
        <v>285</v>
      </c>
    </row>
    <row r="1107" spans="1:18" hidden="1" x14ac:dyDescent="0.3">
      <c r="A1107" t="s">
        <v>4599</v>
      </c>
      <c r="B1107" t="s">
        <v>4600</v>
      </c>
      <c r="C1107" s="1" t="str">
        <f t="shared" si="104"/>
        <v>21:0843</v>
      </c>
      <c r="D1107" s="1" t="str">
        <f t="shared" si="105"/>
        <v>21:0231</v>
      </c>
      <c r="E1107" t="s">
        <v>4601</v>
      </c>
      <c r="F1107" t="s">
        <v>4602</v>
      </c>
      <c r="H1107">
        <v>59.836469600000001</v>
      </c>
      <c r="I1107">
        <v>-110.5841992</v>
      </c>
      <c r="J1107" s="1" t="str">
        <f t="shared" si="106"/>
        <v>Fluid (lake)</v>
      </c>
      <c r="K1107" s="1" t="str">
        <f t="shared" si="107"/>
        <v>Untreated Water</v>
      </c>
      <c r="L1107">
        <v>96</v>
      </c>
      <c r="M1107" t="s">
        <v>44</v>
      </c>
      <c r="N1107">
        <v>762</v>
      </c>
      <c r="P1107" t="s">
        <v>699</v>
      </c>
      <c r="Q1107" t="s">
        <v>310</v>
      </c>
      <c r="R1107" t="s">
        <v>90</v>
      </c>
    </row>
    <row r="1108" spans="1:18" hidden="1" x14ac:dyDescent="0.3">
      <c r="A1108" t="s">
        <v>4603</v>
      </c>
      <c r="B1108" t="s">
        <v>4604</v>
      </c>
      <c r="C1108" s="1" t="str">
        <f t="shared" si="104"/>
        <v>21:0843</v>
      </c>
      <c r="D1108" s="1" t="str">
        <f t="shared" si="105"/>
        <v>21:0231</v>
      </c>
      <c r="E1108" t="s">
        <v>4605</v>
      </c>
      <c r="F1108" t="s">
        <v>4606</v>
      </c>
      <c r="H1108">
        <v>59.830345899999998</v>
      </c>
      <c r="I1108">
        <v>-110.5306736</v>
      </c>
      <c r="J1108" s="1" t="str">
        <f t="shared" si="106"/>
        <v>Fluid (lake)</v>
      </c>
      <c r="K1108" s="1" t="str">
        <f t="shared" si="107"/>
        <v>Untreated Water</v>
      </c>
      <c r="L1108">
        <v>96</v>
      </c>
      <c r="M1108" t="s">
        <v>52</v>
      </c>
      <c r="N1108">
        <v>763</v>
      </c>
      <c r="P1108" t="s">
        <v>1760</v>
      </c>
      <c r="Q1108" t="s">
        <v>310</v>
      </c>
      <c r="R1108" t="s">
        <v>55</v>
      </c>
    </row>
    <row r="1109" spans="1:18" hidden="1" x14ac:dyDescent="0.3">
      <c r="A1109" t="s">
        <v>4607</v>
      </c>
      <c r="B1109" t="s">
        <v>4608</v>
      </c>
      <c r="C1109" s="1" t="str">
        <f t="shared" si="104"/>
        <v>21:0843</v>
      </c>
      <c r="D1109" s="1" t="str">
        <f t="shared" si="105"/>
        <v>21:0231</v>
      </c>
      <c r="E1109" t="s">
        <v>4609</v>
      </c>
      <c r="F1109" t="s">
        <v>4610</v>
      </c>
      <c r="H1109">
        <v>59.847921999999997</v>
      </c>
      <c r="I1109">
        <v>-110.5469525</v>
      </c>
      <c r="J1109" s="1" t="str">
        <f t="shared" si="106"/>
        <v>Fluid (lake)</v>
      </c>
      <c r="K1109" s="1" t="str">
        <f t="shared" si="107"/>
        <v>Untreated Water</v>
      </c>
      <c r="L1109">
        <v>96</v>
      </c>
      <c r="M1109" t="s">
        <v>60</v>
      </c>
      <c r="N1109">
        <v>764</v>
      </c>
      <c r="P1109" t="s">
        <v>1799</v>
      </c>
      <c r="Q1109" t="s">
        <v>482</v>
      </c>
      <c r="R1109" t="s">
        <v>401</v>
      </c>
    </row>
    <row r="1110" spans="1:18" hidden="1" x14ac:dyDescent="0.3">
      <c r="A1110" t="s">
        <v>4611</v>
      </c>
      <c r="B1110" t="s">
        <v>4612</v>
      </c>
      <c r="C1110" s="1" t="str">
        <f t="shared" si="104"/>
        <v>21:0843</v>
      </c>
      <c r="D1110" s="1" t="str">
        <f t="shared" si="105"/>
        <v>21:0231</v>
      </c>
      <c r="E1110" t="s">
        <v>4613</v>
      </c>
      <c r="F1110" t="s">
        <v>4614</v>
      </c>
      <c r="H1110">
        <v>59.872462200000001</v>
      </c>
      <c r="I1110">
        <v>-110.55190519999999</v>
      </c>
      <c r="J1110" s="1" t="str">
        <f t="shared" si="106"/>
        <v>Fluid (lake)</v>
      </c>
      <c r="K1110" s="1" t="str">
        <f t="shared" si="107"/>
        <v>Untreated Water</v>
      </c>
      <c r="L1110">
        <v>96</v>
      </c>
      <c r="M1110" t="s">
        <v>67</v>
      </c>
      <c r="N1110">
        <v>765</v>
      </c>
      <c r="P1110" t="s">
        <v>2526</v>
      </c>
      <c r="Q1110" t="s">
        <v>579</v>
      </c>
      <c r="R1110" t="s">
        <v>460</v>
      </c>
    </row>
    <row r="1111" spans="1:18" hidden="1" x14ac:dyDescent="0.3">
      <c r="A1111" t="s">
        <v>4615</v>
      </c>
      <c r="B1111" t="s">
        <v>4616</v>
      </c>
      <c r="C1111" s="1" t="str">
        <f t="shared" si="104"/>
        <v>21:0843</v>
      </c>
      <c r="D1111" s="1" t="str">
        <f t="shared" si="105"/>
        <v>21:0231</v>
      </c>
      <c r="E1111" t="s">
        <v>4617</v>
      </c>
      <c r="F1111" t="s">
        <v>4618</v>
      </c>
      <c r="H1111">
        <v>59.868284299999999</v>
      </c>
      <c r="I1111">
        <v>-110.61680200000001</v>
      </c>
      <c r="J1111" s="1" t="str">
        <f t="shared" si="106"/>
        <v>Fluid (lake)</v>
      </c>
      <c r="K1111" s="1" t="str">
        <f t="shared" si="107"/>
        <v>Untreated Water</v>
      </c>
      <c r="L1111">
        <v>96</v>
      </c>
      <c r="M1111" t="s">
        <v>74</v>
      </c>
      <c r="N1111">
        <v>766</v>
      </c>
      <c r="P1111" t="s">
        <v>1856</v>
      </c>
      <c r="Q1111" t="s">
        <v>248</v>
      </c>
      <c r="R1111" t="s">
        <v>195</v>
      </c>
    </row>
    <row r="1112" spans="1:18" hidden="1" x14ac:dyDescent="0.3">
      <c r="A1112" t="s">
        <v>4619</v>
      </c>
      <c r="B1112" t="s">
        <v>4620</v>
      </c>
      <c r="C1112" s="1" t="str">
        <f t="shared" si="104"/>
        <v>21:0843</v>
      </c>
      <c r="D1112" s="1" t="str">
        <f t="shared" si="105"/>
        <v>21:0231</v>
      </c>
      <c r="E1112" t="s">
        <v>4621</v>
      </c>
      <c r="F1112" t="s">
        <v>4622</v>
      </c>
      <c r="H1112">
        <v>59.890968800000003</v>
      </c>
      <c r="I1112">
        <v>-110.6023871</v>
      </c>
      <c r="J1112" s="1" t="str">
        <f t="shared" si="106"/>
        <v>Fluid (lake)</v>
      </c>
      <c r="K1112" s="1" t="str">
        <f t="shared" si="107"/>
        <v>Untreated Water</v>
      </c>
      <c r="L1112">
        <v>96</v>
      </c>
      <c r="M1112" t="s">
        <v>81</v>
      </c>
      <c r="N1112">
        <v>767</v>
      </c>
      <c r="P1112" t="s">
        <v>1851</v>
      </c>
      <c r="Q1112" t="s">
        <v>310</v>
      </c>
      <c r="R1112" t="s">
        <v>285</v>
      </c>
    </row>
    <row r="1113" spans="1:18" hidden="1" x14ac:dyDescent="0.3">
      <c r="A1113" t="s">
        <v>4623</v>
      </c>
      <c r="B1113" t="s">
        <v>4624</v>
      </c>
      <c r="C1113" s="1" t="str">
        <f t="shared" si="104"/>
        <v>21:0843</v>
      </c>
      <c r="D1113" s="1" t="str">
        <f t="shared" si="105"/>
        <v>21:0231</v>
      </c>
      <c r="E1113" t="s">
        <v>4625</v>
      </c>
      <c r="F1113" t="s">
        <v>4626</v>
      </c>
      <c r="H1113">
        <v>59.917045199999997</v>
      </c>
      <c r="I1113">
        <v>-110.65331159999999</v>
      </c>
      <c r="J1113" s="1" t="str">
        <f t="shared" si="106"/>
        <v>Fluid (lake)</v>
      </c>
      <c r="K1113" s="1" t="str">
        <f t="shared" si="107"/>
        <v>Untreated Water</v>
      </c>
      <c r="L1113">
        <v>96</v>
      </c>
      <c r="M1113" t="s">
        <v>95</v>
      </c>
      <c r="N1113">
        <v>768</v>
      </c>
      <c r="P1113" t="s">
        <v>30</v>
      </c>
      <c r="Q1113" t="s">
        <v>482</v>
      </c>
      <c r="R1113" t="s">
        <v>55</v>
      </c>
    </row>
    <row r="1114" spans="1:18" hidden="1" x14ac:dyDescent="0.3">
      <c r="A1114" t="s">
        <v>4627</v>
      </c>
      <c r="B1114" t="s">
        <v>4628</v>
      </c>
      <c r="C1114" s="1" t="str">
        <f t="shared" ref="C1114:C1177" si="108">HYPERLINK("http://geochem.nrcan.gc.ca/cdogs/content/bdl/bdl210843_e.htm", "21:0843")</f>
        <v>21:0843</v>
      </c>
      <c r="D1114" s="1" t="str">
        <f t="shared" ref="D1114:D1177" si="109">HYPERLINK("http://geochem.nrcan.gc.ca/cdogs/content/svy/svy210231_e.htm", "21:0231")</f>
        <v>21:0231</v>
      </c>
      <c r="E1114" t="s">
        <v>4629</v>
      </c>
      <c r="F1114" t="s">
        <v>4630</v>
      </c>
      <c r="H1114">
        <v>59.893743899999997</v>
      </c>
      <c r="I1114">
        <v>-110.6895133</v>
      </c>
      <c r="J1114" s="1" t="str">
        <f t="shared" ref="J1114:J1177" si="110">HYPERLINK("http://geochem.nrcan.gc.ca/cdogs/content/kwd/kwd020016_e.htm", "Fluid (lake)")</f>
        <v>Fluid (lake)</v>
      </c>
      <c r="K1114" s="1" t="str">
        <f t="shared" ref="K1114:K1177" si="111">HYPERLINK("http://geochem.nrcan.gc.ca/cdogs/content/kwd/kwd080007_e.htm", "Untreated Water")</f>
        <v>Untreated Water</v>
      </c>
      <c r="L1114">
        <v>96</v>
      </c>
      <c r="M1114" t="s">
        <v>101</v>
      </c>
      <c r="N1114">
        <v>769</v>
      </c>
      <c r="P1114" t="s">
        <v>2397</v>
      </c>
      <c r="Q1114" t="s">
        <v>482</v>
      </c>
      <c r="R1114" t="s">
        <v>285</v>
      </c>
    </row>
    <row r="1115" spans="1:18" hidden="1" x14ac:dyDescent="0.3">
      <c r="A1115" t="s">
        <v>4631</v>
      </c>
      <c r="B1115" t="s">
        <v>4632</v>
      </c>
      <c r="C1115" s="1" t="str">
        <f t="shared" si="108"/>
        <v>21:0843</v>
      </c>
      <c r="D1115" s="1" t="str">
        <f t="shared" si="109"/>
        <v>21:0231</v>
      </c>
      <c r="E1115" t="s">
        <v>4633</v>
      </c>
      <c r="F1115" t="s">
        <v>4634</v>
      </c>
      <c r="H1115">
        <v>59.905842300000003</v>
      </c>
      <c r="I1115">
        <v>-110.7452718</v>
      </c>
      <c r="J1115" s="1" t="str">
        <f t="shared" si="110"/>
        <v>Fluid (lake)</v>
      </c>
      <c r="K1115" s="1" t="str">
        <f t="shared" si="111"/>
        <v>Untreated Water</v>
      </c>
      <c r="L1115">
        <v>96</v>
      </c>
      <c r="M1115" t="s">
        <v>107</v>
      </c>
      <c r="N1115">
        <v>770</v>
      </c>
      <c r="P1115" t="s">
        <v>1856</v>
      </c>
      <c r="Q1115" t="s">
        <v>579</v>
      </c>
      <c r="R1115" t="s">
        <v>55</v>
      </c>
    </row>
    <row r="1116" spans="1:18" hidden="1" x14ac:dyDescent="0.3">
      <c r="A1116" t="s">
        <v>4635</v>
      </c>
      <c r="B1116" t="s">
        <v>4636</v>
      </c>
      <c r="C1116" s="1" t="str">
        <f t="shared" si="108"/>
        <v>21:0843</v>
      </c>
      <c r="D1116" s="1" t="str">
        <f t="shared" si="109"/>
        <v>21:0231</v>
      </c>
      <c r="E1116" t="s">
        <v>4637</v>
      </c>
      <c r="F1116" t="s">
        <v>4638</v>
      </c>
      <c r="H1116">
        <v>59.9146401</v>
      </c>
      <c r="I1116">
        <v>-110.8326265</v>
      </c>
      <c r="J1116" s="1" t="str">
        <f t="shared" si="110"/>
        <v>Fluid (lake)</v>
      </c>
      <c r="K1116" s="1" t="str">
        <f t="shared" si="111"/>
        <v>Untreated Water</v>
      </c>
      <c r="L1116">
        <v>96</v>
      </c>
      <c r="M1116" t="s">
        <v>114</v>
      </c>
      <c r="N1116">
        <v>771</v>
      </c>
      <c r="P1116" t="s">
        <v>88</v>
      </c>
      <c r="Q1116" t="s">
        <v>236</v>
      </c>
      <c r="R1116" t="s">
        <v>55</v>
      </c>
    </row>
    <row r="1117" spans="1:18" hidden="1" x14ac:dyDescent="0.3">
      <c r="A1117" t="s">
        <v>4639</v>
      </c>
      <c r="B1117" t="s">
        <v>4640</v>
      </c>
      <c r="C1117" s="1" t="str">
        <f t="shared" si="108"/>
        <v>21:0843</v>
      </c>
      <c r="D1117" s="1" t="str">
        <f t="shared" si="109"/>
        <v>21:0231</v>
      </c>
      <c r="E1117" t="s">
        <v>4641</v>
      </c>
      <c r="F1117" t="s">
        <v>4642</v>
      </c>
      <c r="H1117">
        <v>59.8774698</v>
      </c>
      <c r="I1117">
        <v>-110.85306079999999</v>
      </c>
      <c r="J1117" s="1" t="str">
        <f t="shared" si="110"/>
        <v>Fluid (lake)</v>
      </c>
      <c r="K1117" s="1" t="str">
        <f t="shared" si="111"/>
        <v>Untreated Water</v>
      </c>
      <c r="L1117">
        <v>96</v>
      </c>
      <c r="M1117" t="s">
        <v>121</v>
      </c>
      <c r="N1117">
        <v>772</v>
      </c>
      <c r="P1117" t="s">
        <v>88</v>
      </c>
      <c r="Q1117" t="s">
        <v>1292</v>
      </c>
      <c r="R1117" t="s">
        <v>55</v>
      </c>
    </row>
    <row r="1118" spans="1:18" hidden="1" x14ac:dyDescent="0.3">
      <c r="A1118" t="s">
        <v>4643</v>
      </c>
      <c r="B1118" t="s">
        <v>4644</v>
      </c>
      <c r="C1118" s="1" t="str">
        <f t="shared" si="108"/>
        <v>21:0843</v>
      </c>
      <c r="D1118" s="1" t="str">
        <f t="shared" si="109"/>
        <v>21:0231</v>
      </c>
      <c r="E1118" t="s">
        <v>4645</v>
      </c>
      <c r="F1118" t="s">
        <v>4646</v>
      </c>
      <c r="H1118">
        <v>59.883043100000002</v>
      </c>
      <c r="I1118">
        <v>-110.8023881</v>
      </c>
      <c r="J1118" s="1" t="str">
        <f t="shared" si="110"/>
        <v>Fluid (lake)</v>
      </c>
      <c r="K1118" s="1" t="str">
        <f t="shared" si="111"/>
        <v>Untreated Water</v>
      </c>
      <c r="L1118">
        <v>96</v>
      </c>
      <c r="M1118" t="s">
        <v>127</v>
      </c>
      <c r="N1118">
        <v>773</v>
      </c>
      <c r="P1118" t="s">
        <v>521</v>
      </c>
      <c r="Q1118" t="s">
        <v>1143</v>
      </c>
      <c r="R1118" t="s">
        <v>55</v>
      </c>
    </row>
    <row r="1119" spans="1:18" hidden="1" x14ac:dyDescent="0.3">
      <c r="A1119" t="s">
        <v>4647</v>
      </c>
      <c r="B1119" t="s">
        <v>4648</v>
      </c>
      <c r="C1119" s="1" t="str">
        <f t="shared" si="108"/>
        <v>21:0843</v>
      </c>
      <c r="D1119" s="1" t="str">
        <f t="shared" si="109"/>
        <v>21:0231</v>
      </c>
      <c r="E1119" t="s">
        <v>4649</v>
      </c>
      <c r="F1119" t="s">
        <v>4650</v>
      </c>
      <c r="H1119">
        <v>59.8695685</v>
      </c>
      <c r="I1119">
        <v>-110.7290462</v>
      </c>
      <c r="J1119" s="1" t="str">
        <f t="shared" si="110"/>
        <v>Fluid (lake)</v>
      </c>
      <c r="K1119" s="1" t="str">
        <f t="shared" si="111"/>
        <v>Untreated Water</v>
      </c>
      <c r="L1119">
        <v>96</v>
      </c>
      <c r="M1119" t="s">
        <v>133</v>
      </c>
      <c r="N1119">
        <v>774</v>
      </c>
      <c r="P1119" t="s">
        <v>1676</v>
      </c>
      <c r="Q1119" t="s">
        <v>482</v>
      </c>
      <c r="R1119" t="s">
        <v>55</v>
      </c>
    </row>
    <row r="1120" spans="1:18" hidden="1" x14ac:dyDescent="0.3">
      <c r="A1120" t="s">
        <v>4651</v>
      </c>
      <c r="B1120" t="s">
        <v>4652</v>
      </c>
      <c r="C1120" s="1" t="str">
        <f t="shared" si="108"/>
        <v>21:0843</v>
      </c>
      <c r="D1120" s="1" t="str">
        <f t="shared" si="109"/>
        <v>21:0231</v>
      </c>
      <c r="E1120" t="s">
        <v>4653</v>
      </c>
      <c r="F1120" t="s">
        <v>4654</v>
      </c>
      <c r="H1120">
        <v>59.857971599999999</v>
      </c>
      <c r="I1120">
        <v>-110.6791356</v>
      </c>
      <c r="J1120" s="1" t="str">
        <f t="shared" si="110"/>
        <v>Fluid (lake)</v>
      </c>
      <c r="K1120" s="1" t="str">
        <f t="shared" si="111"/>
        <v>Untreated Water</v>
      </c>
      <c r="L1120">
        <v>96</v>
      </c>
      <c r="M1120" t="s">
        <v>139</v>
      </c>
      <c r="N1120">
        <v>775</v>
      </c>
      <c r="P1120" t="s">
        <v>1837</v>
      </c>
      <c r="Q1120" t="s">
        <v>310</v>
      </c>
      <c r="R1120" t="s">
        <v>189</v>
      </c>
    </row>
    <row r="1121" spans="1:18" hidden="1" x14ac:dyDescent="0.3">
      <c r="A1121" t="s">
        <v>4655</v>
      </c>
      <c r="B1121" t="s">
        <v>4656</v>
      </c>
      <c r="C1121" s="1" t="str">
        <f t="shared" si="108"/>
        <v>21:0843</v>
      </c>
      <c r="D1121" s="1" t="str">
        <f t="shared" si="109"/>
        <v>21:0231</v>
      </c>
      <c r="E1121" t="s">
        <v>4657</v>
      </c>
      <c r="F1121" t="s">
        <v>4658</v>
      </c>
      <c r="H1121">
        <v>59.840311100000001</v>
      </c>
      <c r="I1121">
        <v>-110.7415946</v>
      </c>
      <c r="J1121" s="1" t="str">
        <f t="shared" si="110"/>
        <v>Fluid (lake)</v>
      </c>
      <c r="K1121" s="1" t="str">
        <f t="shared" si="111"/>
        <v>Untreated Water</v>
      </c>
      <c r="L1121">
        <v>96</v>
      </c>
      <c r="M1121" t="s">
        <v>241</v>
      </c>
      <c r="N1121">
        <v>776</v>
      </c>
      <c r="P1121" t="s">
        <v>45</v>
      </c>
      <c r="Q1121" t="s">
        <v>1292</v>
      </c>
      <c r="R1121" t="s">
        <v>55</v>
      </c>
    </row>
    <row r="1122" spans="1:18" hidden="1" x14ac:dyDescent="0.3">
      <c r="A1122" t="s">
        <v>4659</v>
      </c>
      <c r="B1122" t="s">
        <v>4660</v>
      </c>
      <c r="C1122" s="1" t="str">
        <f t="shared" si="108"/>
        <v>21:0843</v>
      </c>
      <c r="D1122" s="1" t="str">
        <f t="shared" si="109"/>
        <v>21:0231</v>
      </c>
      <c r="E1122" t="s">
        <v>4661</v>
      </c>
      <c r="F1122" t="s">
        <v>4662</v>
      </c>
      <c r="H1122">
        <v>59.8536693</v>
      </c>
      <c r="I1122">
        <v>-110.79002749999999</v>
      </c>
      <c r="J1122" s="1" t="str">
        <f t="shared" si="110"/>
        <v>Fluid (lake)</v>
      </c>
      <c r="K1122" s="1" t="str">
        <f t="shared" si="111"/>
        <v>Untreated Water</v>
      </c>
      <c r="L1122">
        <v>97</v>
      </c>
      <c r="M1122" t="s">
        <v>22</v>
      </c>
      <c r="N1122">
        <v>777</v>
      </c>
      <c r="P1122" t="s">
        <v>692</v>
      </c>
      <c r="Q1122" t="s">
        <v>482</v>
      </c>
      <c r="R1122" t="s">
        <v>55</v>
      </c>
    </row>
    <row r="1123" spans="1:18" hidden="1" x14ac:dyDescent="0.3">
      <c r="A1123" t="s">
        <v>4663</v>
      </c>
      <c r="B1123" t="s">
        <v>4664</v>
      </c>
      <c r="C1123" s="1" t="str">
        <f t="shared" si="108"/>
        <v>21:0843</v>
      </c>
      <c r="D1123" s="1" t="str">
        <f t="shared" si="109"/>
        <v>21:0231</v>
      </c>
      <c r="E1123" t="s">
        <v>4661</v>
      </c>
      <c r="F1123" t="s">
        <v>4665</v>
      </c>
      <c r="H1123">
        <v>59.8536693</v>
      </c>
      <c r="I1123">
        <v>-110.79002749999999</v>
      </c>
      <c r="J1123" s="1" t="str">
        <f t="shared" si="110"/>
        <v>Fluid (lake)</v>
      </c>
      <c r="K1123" s="1" t="str">
        <f t="shared" si="111"/>
        <v>Untreated Water</v>
      </c>
      <c r="L1123">
        <v>97</v>
      </c>
      <c r="M1123" t="s">
        <v>29</v>
      </c>
      <c r="N1123">
        <v>778</v>
      </c>
      <c r="P1123" t="s">
        <v>3946</v>
      </c>
      <c r="Q1123" t="s">
        <v>579</v>
      </c>
      <c r="R1123" t="s">
        <v>55</v>
      </c>
    </row>
    <row r="1124" spans="1:18" hidden="1" x14ac:dyDescent="0.3">
      <c r="A1124" t="s">
        <v>4666</v>
      </c>
      <c r="B1124" t="s">
        <v>4667</v>
      </c>
      <c r="C1124" s="1" t="str">
        <f t="shared" si="108"/>
        <v>21:0843</v>
      </c>
      <c r="D1124" s="1" t="str">
        <f t="shared" si="109"/>
        <v>21:0231</v>
      </c>
      <c r="E1124" t="s">
        <v>4668</v>
      </c>
      <c r="F1124" t="s">
        <v>4669</v>
      </c>
      <c r="H1124">
        <v>59.837297800000002</v>
      </c>
      <c r="I1124">
        <v>-110.8647926</v>
      </c>
      <c r="J1124" s="1" t="str">
        <f t="shared" si="110"/>
        <v>Fluid (lake)</v>
      </c>
      <c r="K1124" s="1" t="str">
        <f t="shared" si="111"/>
        <v>Untreated Water</v>
      </c>
      <c r="L1124">
        <v>97</v>
      </c>
      <c r="M1124" t="s">
        <v>36</v>
      </c>
      <c r="N1124">
        <v>779</v>
      </c>
      <c r="P1124" t="s">
        <v>37</v>
      </c>
      <c r="Q1124" t="s">
        <v>310</v>
      </c>
      <c r="R1124" t="s">
        <v>55</v>
      </c>
    </row>
    <row r="1125" spans="1:18" hidden="1" x14ac:dyDescent="0.3">
      <c r="A1125" t="s">
        <v>4670</v>
      </c>
      <c r="B1125" t="s">
        <v>4671</v>
      </c>
      <c r="C1125" s="1" t="str">
        <f t="shared" si="108"/>
        <v>21:0843</v>
      </c>
      <c r="D1125" s="1" t="str">
        <f t="shared" si="109"/>
        <v>21:0231</v>
      </c>
      <c r="E1125" t="s">
        <v>4672</v>
      </c>
      <c r="F1125" t="s">
        <v>4673</v>
      </c>
      <c r="H1125">
        <v>59.836215000000003</v>
      </c>
      <c r="I1125">
        <v>-110.9131762</v>
      </c>
      <c r="J1125" s="1" t="str">
        <f t="shared" si="110"/>
        <v>Fluid (lake)</v>
      </c>
      <c r="K1125" s="1" t="str">
        <f t="shared" si="111"/>
        <v>Untreated Water</v>
      </c>
      <c r="L1125">
        <v>97</v>
      </c>
      <c r="M1125" t="s">
        <v>44</v>
      </c>
      <c r="N1125">
        <v>780</v>
      </c>
      <c r="P1125" t="s">
        <v>598</v>
      </c>
      <c r="Q1125" t="s">
        <v>482</v>
      </c>
      <c r="R1125" t="s">
        <v>55</v>
      </c>
    </row>
    <row r="1126" spans="1:18" hidden="1" x14ac:dyDescent="0.3">
      <c r="A1126" t="s">
        <v>4674</v>
      </c>
      <c r="B1126" t="s">
        <v>4675</v>
      </c>
      <c r="C1126" s="1" t="str">
        <f t="shared" si="108"/>
        <v>21:0843</v>
      </c>
      <c r="D1126" s="1" t="str">
        <f t="shared" si="109"/>
        <v>21:0231</v>
      </c>
      <c r="E1126" t="s">
        <v>4676</v>
      </c>
      <c r="F1126" t="s">
        <v>4677</v>
      </c>
      <c r="H1126">
        <v>59.832177100000003</v>
      </c>
      <c r="I1126">
        <v>-110.95507000000001</v>
      </c>
      <c r="J1126" s="1" t="str">
        <f t="shared" si="110"/>
        <v>Fluid (lake)</v>
      </c>
      <c r="K1126" s="1" t="str">
        <f t="shared" si="111"/>
        <v>Untreated Water</v>
      </c>
      <c r="L1126">
        <v>97</v>
      </c>
      <c r="M1126" t="s">
        <v>52</v>
      </c>
      <c r="N1126">
        <v>781</v>
      </c>
      <c r="P1126" t="s">
        <v>23</v>
      </c>
      <c r="Q1126" t="s">
        <v>482</v>
      </c>
      <c r="R1126" t="s">
        <v>55</v>
      </c>
    </row>
    <row r="1127" spans="1:18" hidden="1" x14ac:dyDescent="0.3">
      <c r="A1127" t="s">
        <v>4678</v>
      </c>
      <c r="B1127" t="s">
        <v>4679</v>
      </c>
      <c r="C1127" s="1" t="str">
        <f t="shared" si="108"/>
        <v>21:0843</v>
      </c>
      <c r="D1127" s="1" t="str">
        <f t="shared" si="109"/>
        <v>21:0231</v>
      </c>
      <c r="E1127" t="s">
        <v>4680</v>
      </c>
      <c r="F1127" t="s">
        <v>4681</v>
      </c>
      <c r="H1127">
        <v>59.802683799999997</v>
      </c>
      <c r="I1127">
        <v>-110.85006850000001</v>
      </c>
      <c r="J1127" s="1" t="str">
        <f t="shared" si="110"/>
        <v>Fluid (lake)</v>
      </c>
      <c r="K1127" s="1" t="str">
        <f t="shared" si="111"/>
        <v>Untreated Water</v>
      </c>
      <c r="L1127">
        <v>97</v>
      </c>
      <c r="M1127" t="s">
        <v>60</v>
      </c>
      <c r="N1127">
        <v>782</v>
      </c>
      <c r="P1127" t="s">
        <v>2487</v>
      </c>
      <c r="Q1127" t="s">
        <v>310</v>
      </c>
      <c r="R1127" t="s">
        <v>55</v>
      </c>
    </row>
    <row r="1128" spans="1:18" hidden="1" x14ac:dyDescent="0.3">
      <c r="A1128" t="s">
        <v>4682</v>
      </c>
      <c r="B1128" t="s">
        <v>4683</v>
      </c>
      <c r="C1128" s="1" t="str">
        <f t="shared" si="108"/>
        <v>21:0843</v>
      </c>
      <c r="D1128" s="1" t="str">
        <f t="shared" si="109"/>
        <v>21:0231</v>
      </c>
      <c r="E1128" t="s">
        <v>4684</v>
      </c>
      <c r="F1128" t="s">
        <v>4685</v>
      </c>
      <c r="H1128">
        <v>59.779387900000003</v>
      </c>
      <c r="I1128">
        <v>-110.8327013</v>
      </c>
      <c r="J1128" s="1" t="str">
        <f t="shared" si="110"/>
        <v>Fluid (lake)</v>
      </c>
      <c r="K1128" s="1" t="str">
        <f t="shared" si="111"/>
        <v>Untreated Water</v>
      </c>
      <c r="L1128">
        <v>97</v>
      </c>
      <c r="M1128" t="s">
        <v>67</v>
      </c>
      <c r="N1128">
        <v>783</v>
      </c>
      <c r="P1128" t="s">
        <v>681</v>
      </c>
      <c r="Q1128" t="s">
        <v>236</v>
      </c>
      <c r="R1128" t="s">
        <v>55</v>
      </c>
    </row>
    <row r="1129" spans="1:18" hidden="1" x14ac:dyDescent="0.3">
      <c r="A1129" t="s">
        <v>4686</v>
      </c>
      <c r="B1129" t="s">
        <v>4687</v>
      </c>
      <c r="C1129" s="1" t="str">
        <f t="shared" si="108"/>
        <v>21:0843</v>
      </c>
      <c r="D1129" s="1" t="str">
        <f t="shared" si="109"/>
        <v>21:0231</v>
      </c>
      <c r="E1129" t="s">
        <v>4688</v>
      </c>
      <c r="F1129" t="s">
        <v>4689</v>
      </c>
      <c r="H1129">
        <v>59.784091699999998</v>
      </c>
      <c r="I1129">
        <v>-110.7615521</v>
      </c>
      <c r="J1129" s="1" t="str">
        <f t="shared" si="110"/>
        <v>Fluid (lake)</v>
      </c>
      <c r="K1129" s="1" t="str">
        <f t="shared" si="111"/>
        <v>Untreated Water</v>
      </c>
      <c r="L1129">
        <v>97</v>
      </c>
      <c r="M1129" t="s">
        <v>74</v>
      </c>
      <c r="N1129">
        <v>784</v>
      </c>
      <c r="P1129" t="s">
        <v>2145</v>
      </c>
      <c r="Q1129" t="s">
        <v>248</v>
      </c>
      <c r="R1129" t="s">
        <v>55</v>
      </c>
    </row>
    <row r="1130" spans="1:18" hidden="1" x14ac:dyDescent="0.3">
      <c r="A1130" t="s">
        <v>4690</v>
      </c>
      <c r="B1130" t="s">
        <v>4691</v>
      </c>
      <c r="C1130" s="1" t="str">
        <f t="shared" si="108"/>
        <v>21:0843</v>
      </c>
      <c r="D1130" s="1" t="str">
        <f t="shared" si="109"/>
        <v>21:0231</v>
      </c>
      <c r="E1130" t="s">
        <v>4692</v>
      </c>
      <c r="F1130" t="s">
        <v>4693</v>
      </c>
      <c r="H1130">
        <v>59.8080468</v>
      </c>
      <c r="I1130">
        <v>-110.7702938</v>
      </c>
      <c r="J1130" s="1" t="str">
        <f t="shared" si="110"/>
        <v>Fluid (lake)</v>
      </c>
      <c r="K1130" s="1" t="str">
        <f t="shared" si="111"/>
        <v>Untreated Water</v>
      </c>
      <c r="L1130">
        <v>97</v>
      </c>
      <c r="M1130" t="s">
        <v>81</v>
      </c>
      <c r="N1130">
        <v>785</v>
      </c>
      <c r="P1130" t="s">
        <v>294</v>
      </c>
      <c r="Q1130" t="s">
        <v>257</v>
      </c>
      <c r="R1130" t="s">
        <v>55</v>
      </c>
    </row>
    <row r="1131" spans="1:18" hidden="1" x14ac:dyDescent="0.3">
      <c r="A1131" t="s">
        <v>4694</v>
      </c>
      <c r="B1131" t="s">
        <v>4695</v>
      </c>
      <c r="C1131" s="1" t="str">
        <f t="shared" si="108"/>
        <v>21:0843</v>
      </c>
      <c r="D1131" s="1" t="str">
        <f t="shared" si="109"/>
        <v>21:0231</v>
      </c>
      <c r="E1131" t="s">
        <v>4696</v>
      </c>
      <c r="F1131" t="s">
        <v>4697</v>
      </c>
      <c r="H1131">
        <v>59.814789099999999</v>
      </c>
      <c r="I1131">
        <v>-110.71857900000001</v>
      </c>
      <c r="J1131" s="1" t="str">
        <f t="shared" si="110"/>
        <v>Fluid (lake)</v>
      </c>
      <c r="K1131" s="1" t="str">
        <f t="shared" si="111"/>
        <v>Untreated Water</v>
      </c>
      <c r="L1131">
        <v>97</v>
      </c>
      <c r="M1131" t="s">
        <v>95</v>
      </c>
      <c r="N1131">
        <v>786</v>
      </c>
      <c r="P1131" t="s">
        <v>2193</v>
      </c>
      <c r="Q1131" t="s">
        <v>248</v>
      </c>
      <c r="R1131" t="s">
        <v>55</v>
      </c>
    </row>
    <row r="1132" spans="1:18" hidden="1" x14ac:dyDescent="0.3">
      <c r="A1132" t="s">
        <v>4698</v>
      </c>
      <c r="B1132" t="s">
        <v>4699</v>
      </c>
      <c r="C1132" s="1" t="str">
        <f t="shared" si="108"/>
        <v>21:0843</v>
      </c>
      <c r="D1132" s="1" t="str">
        <f t="shared" si="109"/>
        <v>21:0231</v>
      </c>
      <c r="E1132" t="s">
        <v>4700</v>
      </c>
      <c r="F1132" t="s">
        <v>4701</v>
      </c>
      <c r="H1132">
        <v>59.817621799999998</v>
      </c>
      <c r="I1132">
        <v>-110.63589330000001</v>
      </c>
      <c r="J1132" s="1" t="str">
        <f t="shared" si="110"/>
        <v>Fluid (lake)</v>
      </c>
      <c r="K1132" s="1" t="str">
        <f t="shared" si="111"/>
        <v>Untreated Water</v>
      </c>
      <c r="L1132">
        <v>97</v>
      </c>
      <c r="M1132" t="s">
        <v>101</v>
      </c>
      <c r="N1132">
        <v>787</v>
      </c>
      <c r="P1132" t="s">
        <v>242</v>
      </c>
      <c r="Q1132" t="s">
        <v>310</v>
      </c>
      <c r="R1132" t="s">
        <v>55</v>
      </c>
    </row>
    <row r="1133" spans="1:18" hidden="1" x14ac:dyDescent="0.3">
      <c r="A1133" t="s">
        <v>4702</v>
      </c>
      <c r="B1133" t="s">
        <v>4703</v>
      </c>
      <c r="C1133" s="1" t="str">
        <f t="shared" si="108"/>
        <v>21:0843</v>
      </c>
      <c r="D1133" s="1" t="str">
        <f t="shared" si="109"/>
        <v>21:0231</v>
      </c>
      <c r="E1133" t="s">
        <v>4704</v>
      </c>
      <c r="F1133" t="s">
        <v>4705</v>
      </c>
      <c r="H1133">
        <v>59.796168799999997</v>
      </c>
      <c r="I1133">
        <v>-110.65909619999999</v>
      </c>
      <c r="J1133" s="1" t="str">
        <f t="shared" si="110"/>
        <v>Fluid (lake)</v>
      </c>
      <c r="K1133" s="1" t="str">
        <f t="shared" si="111"/>
        <v>Untreated Water</v>
      </c>
      <c r="L1133">
        <v>97</v>
      </c>
      <c r="M1133" t="s">
        <v>107</v>
      </c>
      <c r="N1133">
        <v>788</v>
      </c>
      <c r="P1133" t="s">
        <v>681</v>
      </c>
      <c r="Q1133" t="s">
        <v>579</v>
      </c>
      <c r="R1133" t="s">
        <v>55</v>
      </c>
    </row>
    <row r="1134" spans="1:18" hidden="1" x14ac:dyDescent="0.3">
      <c r="A1134" t="s">
        <v>4706</v>
      </c>
      <c r="B1134" t="s">
        <v>4707</v>
      </c>
      <c r="C1134" s="1" t="str">
        <f t="shared" si="108"/>
        <v>21:0843</v>
      </c>
      <c r="D1134" s="1" t="str">
        <f t="shared" si="109"/>
        <v>21:0231</v>
      </c>
      <c r="E1134" t="s">
        <v>4708</v>
      </c>
      <c r="F1134" t="s">
        <v>4709</v>
      </c>
      <c r="H1134">
        <v>59.775854500000001</v>
      </c>
      <c r="I1134">
        <v>-110.71484700000001</v>
      </c>
      <c r="J1134" s="1" t="str">
        <f t="shared" si="110"/>
        <v>Fluid (lake)</v>
      </c>
      <c r="K1134" s="1" t="str">
        <f t="shared" si="111"/>
        <v>Untreated Water</v>
      </c>
      <c r="L1134">
        <v>97</v>
      </c>
      <c r="M1134" t="s">
        <v>114</v>
      </c>
      <c r="N1134">
        <v>789</v>
      </c>
      <c r="P1134" t="s">
        <v>1856</v>
      </c>
      <c r="Q1134" t="s">
        <v>310</v>
      </c>
      <c r="R1134" t="s">
        <v>460</v>
      </c>
    </row>
    <row r="1135" spans="1:18" hidden="1" x14ac:dyDescent="0.3">
      <c r="A1135" t="s">
        <v>4710</v>
      </c>
      <c r="B1135" t="s">
        <v>4711</v>
      </c>
      <c r="C1135" s="1" t="str">
        <f t="shared" si="108"/>
        <v>21:0843</v>
      </c>
      <c r="D1135" s="1" t="str">
        <f t="shared" si="109"/>
        <v>21:0231</v>
      </c>
      <c r="E1135" t="s">
        <v>4712</v>
      </c>
      <c r="F1135" t="s">
        <v>4713</v>
      </c>
      <c r="H1135">
        <v>59.757173100000003</v>
      </c>
      <c r="I1135">
        <v>-110.66369469999999</v>
      </c>
      <c r="J1135" s="1" t="str">
        <f t="shared" si="110"/>
        <v>Fluid (lake)</v>
      </c>
      <c r="K1135" s="1" t="str">
        <f t="shared" si="111"/>
        <v>Untreated Water</v>
      </c>
      <c r="L1135">
        <v>97</v>
      </c>
      <c r="M1135" t="s">
        <v>121</v>
      </c>
      <c r="N1135">
        <v>790</v>
      </c>
      <c r="P1135" t="s">
        <v>3963</v>
      </c>
      <c r="Q1135" t="s">
        <v>38</v>
      </c>
      <c r="R1135" t="s">
        <v>189</v>
      </c>
    </row>
    <row r="1136" spans="1:18" hidden="1" x14ac:dyDescent="0.3">
      <c r="A1136" t="s">
        <v>4714</v>
      </c>
      <c r="B1136" t="s">
        <v>4715</v>
      </c>
      <c r="C1136" s="1" t="str">
        <f t="shared" si="108"/>
        <v>21:0843</v>
      </c>
      <c r="D1136" s="1" t="str">
        <f t="shared" si="109"/>
        <v>21:0231</v>
      </c>
      <c r="E1136" t="s">
        <v>4716</v>
      </c>
      <c r="F1136" t="s">
        <v>4717</v>
      </c>
      <c r="H1136">
        <v>59.757138400000002</v>
      </c>
      <c r="I1136">
        <v>-110.78450789999999</v>
      </c>
      <c r="J1136" s="1" t="str">
        <f t="shared" si="110"/>
        <v>Fluid (lake)</v>
      </c>
      <c r="K1136" s="1" t="str">
        <f t="shared" si="111"/>
        <v>Untreated Water</v>
      </c>
      <c r="L1136">
        <v>97</v>
      </c>
      <c r="M1136" t="s">
        <v>127</v>
      </c>
      <c r="N1136">
        <v>791</v>
      </c>
      <c r="P1136" t="s">
        <v>1676</v>
      </c>
      <c r="Q1136" t="s">
        <v>236</v>
      </c>
      <c r="R1136" t="s">
        <v>55</v>
      </c>
    </row>
    <row r="1137" spans="1:18" hidden="1" x14ac:dyDescent="0.3">
      <c r="A1137" t="s">
        <v>4718</v>
      </c>
      <c r="B1137" t="s">
        <v>4719</v>
      </c>
      <c r="C1137" s="1" t="str">
        <f t="shared" si="108"/>
        <v>21:0843</v>
      </c>
      <c r="D1137" s="1" t="str">
        <f t="shared" si="109"/>
        <v>21:0231</v>
      </c>
      <c r="E1137" t="s">
        <v>4720</v>
      </c>
      <c r="F1137" t="s">
        <v>4721</v>
      </c>
      <c r="H1137">
        <v>59.799615199999998</v>
      </c>
      <c r="I1137">
        <v>-110.929417</v>
      </c>
      <c r="J1137" s="1" t="str">
        <f t="shared" si="110"/>
        <v>Fluid (lake)</v>
      </c>
      <c r="K1137" s="1" t="str">
        <f t="shared" si="111"/>
        <v>Untreated Water</v>
      </c>
      <c r="L1137">
        <v>97</v>
      </c>
      <c r="M1137" t="s">
        <v>133</v>
      </c>
      <c r="N1137">
        <v>792</v>
      </c>
      <c r="P1137" t="s">
        <v>2397</v>
      </c>
      <c r="Q1137" t="s">
        <v>482</v>
      </c>
      <c r="R1137" t="s">
        <v>55</v>
      </c>
    </row>
    <row r="1138" spans="1:18" hidden="1" x14ac:dyDescent="0.3">
      <c r="A1138" t="s">
        <v>4722</v>
      </c>
      <c r="B1138" t="s">
        <v>4723</v>
      </c>
      <c r="C1138" s="1" t="str">
        <f t="shared" si="108"/>
        <v>21:0843</v>
      </c>
      <c r="D1138" s="1" t="str">
        <f t="shared" si="109"/>
        <v>21:0231</v>
      </c>
      <c r="E1138" t="s">
        <v>4724</v>
      </c>
      <c r="F1138" t="s">
        <v>4725</v>
      </c>
      <c r="H1138">
        <v>59.813011799999998</v>
      </c>
      <c r="I1138">
        <v>-110.97889619999999</v>
      </c>
      <c r="J1138" s="1" t="str">
        <f t="shared" si="110"/>
        <v>Fluid (lake)</v>
      </c>
      <c r="K1138" s="1" t="str">
        <f t="shared" si="111"/>
        <v>Untreated Water</v>
      </c>
      <c r="L1138">
        <v>97</v>
      </c>
      <c r="M1138" t="s">
        <v>139</v>
      </c>
      <c r="N1138">
        <v>793</v>
      </c>
      <c r="P1138" t="s">
        <v>61</v>
      </c>
      <c r="Q1138" t="s">
        <v>482</v>
      </c>
      <c r="R1138" t="s">
        <v>55</v>
      </c>
    </row>
    <row r="1139" spans="1:18" hidden="1" x14ac:dyDescent="0.3">
      <c r="A1139" t="s">
        <v>4726</v>
      </c>
      <c r="B1139" t="s">
        <v>4727</v>
      </c>
      <c r="C1139" s="1" t="str">
        <f t="shared" si="108"/>
        <v>21:0843</v>
      </c>
      <c r="D1139" s="1" t="str">
        <f t="shared" si="109"/>
        <v>21:0231</v>
      </c>
      <c r="E1139" t="s">
        <v>4728</v>
      </c>
      <c r="F1139" t="s">
        <v>4729</v>
      </c>
      <c r="H1139">
        <v>59.804704299999997</v>
      </c>
      <c r="I1139">
        <v>-111.0265612</v>
      </c>
      <c r="J1139" s="1" t="str">
        <f t="shared" si="110"/>
        <v>Fluid (lake)</v>
      </c>
      <c r="K1139" s="1" t="str">
        <f t="shared" si="111"/>
        <v>Untreated Water</v>
      </c>
      <c r="L1139">
        <v>97</v>
      </c>
      <c r="M1139" t="s">
        <v>241</v>
      </c>
      <c r="N1139">
        <v>794</v>
      </c>
      <c r="P1139" t="s">
        <v>1667</v>
      </c>
      <c r="Q1139" t="s">
        <v>310</v>
      </c>
      <c r="R1139" t="s">
        <v>285</v>
      </c>
    </row>
    <row r="1140" spans="1:18" hidden="1" x14ac:dyDescent="0.3">
      <c r="A1140" t="s">
        <v>4730</v>
      </c>
      <c r="B1140" t="s">
        <v>4731</v>
      </c>
      <c r="C1140" s="1" t="str">
        <f t="shared" si="108"/>
        <v>21:0843</v>
      </c>
      <c r="D1140" s="1" t="str">
        <f t="shared" si="109"/>
        <v>21:0231</v>
      </c>
      <c r="E1140" t="s">
        <v>4732</v>
      </c>
      <c r="F1140" t="s">
        <v>4733</v>
      </c>
      <c r="H1140">
        <v>59.795424699999998</v>
      </c>
      <c r="I1140">
        <v>-111.10440269999999</v>
      </c>
      <c r="J1140" s="1" t="str">
        <f t="shared" si="110"/>
        <v>Fluid (lake)</v>
      </c>
      <c r="K1140" s="1" t="str">
        <f t="shared" si="111"/>
        <v>Untreated Water</v>
      </c>
      <c r="L1140">
        <v>98</v>
      </c>
      <c r="M1140" t="s">
        <v>36</v>
      </c>
      <c r="N1140">
        <v>795</v>
      </c>
      <c r="P1140" t="s">
        <v>188</v>
      </c>
      <c r="Q1140" t="s">
        <v>1143</v>
      </c>
      <c r="R1140" t="s">
        <v>599</v>
      </c>
    </row>
    <row r="1141" spans="1:18" hidden="1" x14ac:dyDescent="0.3">
      <c r="A1141" t="s">
        <v>4734</v>
      </c>
      <c r="B1141" t="s">
        <v>4735</v>
      </c>
      <c r="C1141" s="1" t="str">
        <f t="shared" si="108"/>
        <v>21:0843</v>
      </c>
      <c r="D1141" s="1" t="str">
        <f t="shared" si="109"/>
        <v>21:0231</v>
      </c>
      <c r="E1141" t="s">
        <v>4736</v>
      </c>
      <c r="F1141" t="s">
        <v>4737</v>
      </c>
      <c r="H1141">
        <v>59.787454599999997</v>
      </c>
      <c r="I1141">
        <v>-111.17600849999999</v>
      </c>
      <c r="J1141" s="1" t="str">
        <f t="shared" si="110"/>
        <v>Fluid (lake)</v>
      </c>
      <c r="K1141" s="1" t="str">
        <f t="shared" si="111"/>
        <v>Untreated Water</v>
      </c>
      <c r="L1141">
        <v>98</v>
      </c>
      <c r="M1141" t="s">
        <v>22</v>
      </c>
      <c r="N1141">
        <v>796</v>
      </c>
      <c r="P1141" t="s">
        <v>167</v>
      </c>
      <c r="Q1141" t="s">
        <v>1292</v>
      </c>
      <c r="R1141" t="s">
        <v>401</v>
      </c>
    </row>
    <row r="1142" spans="1:18" hidden="1" x14ac:dyDescent="0.3">
      <c r="A1142" t="s">
        <v>4738</v>
      </c>
      <c r="B1142" t="s">
        <v>4739</v>
      </c>
      <c r="C1142" s="1" t="str">
        <f t="shared" si="108"/>
        <v>21:0843</v>
      </c>
      <c r="D1142" s="1" t="str">
        <f t="shared" si="109"/>
        <v>21:0231</v>
      </c>
      <c r="E1142" t="s">
        <v>4736</v>
      </c>
      <c r="F1142" t="s">
        <v>4740</v>
      </c>
      <c r="H1142">
        <v>59.787454599999997</v>
      </c>
      <c r="I1142">
        <v>-111.17600849999999</v>
      </c>
      <c r="J1142" s="1" t="str">
        <f t="shared" si="110"/>
        <v>Fluid (lake)</v>
      </c>
      <c r="K1142" s="1" t="str">
        <f t="shared" si="111"/>
        <v>Untreated Water</v>
      </c>
      <c r="L1142">
        <v>98</v>
      </c>
      <c r="M1142" t="s">
        <v>29</v>
      </c>
      <c r="N1142">
        <v>797</v>
      </c>
      <c r="P1142" t="s">
        <v>167</v>
      </c>
      <c r="Q1142" t="s">
        <v>1143</v>
      </c>
      <c r="R1142" t="s">
        <v>3875</v>
      </c>
    </row>
    <row r="1143" spans="1:18" hidden="1" x14ac:dyDescent="0.3">
      <c r="A1143" t="s">
        <v>4741</v>
      </c>
      <c r="B1143" t="s">
        <v>4742</v>
      </c>
      <c r="C1143" s="1" t="str">
        <f t="shared" si="108"/>
        <v>21:0843</v>
      </c>
      <c r="D1143" s="1" t="str">
        <f t="shared" si="109"/>
        <v>21:0231</v>
      </c>
      <c r="E1143" t="s">
        <v>4743</v>
      </c>
      <c r="F1143" t="s">
        <v>4744</v>
      </c>
      <c r="H1143">
        <v>59.786952700000001</v>
      </c>
      <c r="I1143">
        <v>-111.2424517</v>
      </c>
      <c r="J1143" s="1" t="str">
        <f t="shared" si="110"/>
        <v>Fluid (lake)</v>
      </c>
      <c r="K1143" s="1" t="str">
        <f t="shared" si="111"/>
        <v>Untreated Water</v>
      </c>
      <c r="L1143">
        <v>98</v>
      </c>
      <c r="M1143" t="s">
        <v>44</v>
      </c>
      <c r="N1143">
        <v>798</v>
      </c>
      <c r="P1143" t="s">
        <v>53</v>
      </c>
      <c r="Q1143" t="s">
        <v>236</v>
      </c>
      <c r="R1143" t="s">
        <v>401</v>
      </c>
    </row>
    <row r="1144" spans="1:18" hidden="1" x14ac:dyDescent="0.3">
      <c r="A1144" t="s">
        <v>4745</v>
      </c>
      <c r="B1144" t="s">
        <v>4746</v>
      </c>
      <c r="C1144" s="1" t="str">
        <f t="shared" si="108"/>
        <v>21:0843</v>
      </c>
      <c r="D1144" s="1" t="str">
        <f t="shared" si="109"/>
        <v>21:0231</v>
      </c>
      <c r="E1144" t="s">
        <v>4747</v>
      </c>
      <c r="F1144" t="s">
        <v>4748</v>
      </c>
      <c r="H1144">
        <v>59.774134500000002</v>
      </c>
      <c r="I1144">
        <v>-111.30098</v>
      </c>
      <c r="J1144" s="1" t="str">
        <f t="shared" si="110"/>
        <v>Fluid (lake)</v>
      </c>
      <c r="K1144" s="1" t="str">
        <f t="shared" si="111"/>
        <v>Untreated Water</v>
      </c>
      <c r="L1144">
        <v>98</v>
      </c>
      <c r="M1144" t="s">
        <v>52</v>
      </c>
      <c r="N1144">
        <v>799</v>
      </c>
      <c r="P1144" t="s">
        <v>128</v>
      </c>
      <c r="Q1144" t="s">
        <v>236</v>
      </c>
      <c r="R1144" t="s">
        <v>305</v>
      </c>
    </row>
    <row r="1145" spans="1:18" hidden="1" x14ac:dyDescent="0.3">
      <c r="A1145" t="s">
        <v>4749</v>
      </c>
      <c r="B1145" t="s">
        <v>4750</v>
      </c>
      <c r="C1145" s="1" t="str">
        <f t="shared" si="108"/>
        <v>21:0843</v>
      </c>
      <c r="D1145" s="1" t="str">
        <f t="shared" si="109"/>
        <v>21:0231</v>
      </c>
      <c r="E1145" t="s">
        <v>4751</v>
      </c>
      <c r="F1145" t="s">
        <v>4752</v>
      </c>
      <c r="H1145">
        <v>59.774769800000001</v>
      </c>
      <c r="I1145">
        <v>-111.3421927</v>
      </c>
      <c r="J1145" s="1" t="str">
        <f t="shared" si="110"/>
        <v>Fluid (lake)</v>
      </c>
      <c r="K1145" s="1" t="str">
        <f t="shared" si="111"/>
        <v>Untreated Water</v>
      </c>
      <c r="L1145">
        <v>98</v>
      </c>
      <c r="M1145" t="s">
        <v>60</v>
      </c>
      <c r="N1145">
        <v>800</v>
      </c>
      <c r="P1145" t="s">
        <v>82</v>
      </c>
      <c r="Q1145" t="s">
        <v>579</v>
      </c>
      <c r="R1145" t="s">
        <v>890</v>
      </c>
    </row>
    <row r="1146" spans="1:18" hidden="1" x14ac:dyDescent="0.3">
      <c r="A1146" t="s">
        <v>4753</v>
      </c>
      <c r="B1146" t="s">
        <v>4754</v>
      </c>
      <c r="C1146" s="1" t="str">
        <f t="shared" si="108"/>
        <v>21:0843</v>
      </c>
      <c r="D1146" s="1" t="str">
        <f t="shared" si="109"/>
        <v>21:0231</v>
      </c>
      <c r="E1146" t="s">
        <v>4755</v>
      </c>
      <c r="F1146" t="s">
        <v>4756</v>
      </c>
      <c r="H1146">
        <v>59.746097399999996</v>
      </c>
      <c r="I1146">
        <v>-111.3687848</v>
      </c>
      <c r="J1146" s="1" t="str">
        <f t="shared" si="110"/>
        <v>Fluid (lake)</v>
      </c>
      <c r="K1146" s="1" t="str">
        <f t="shared" si="111"/>
        <v>Untreated Water</v>
      </c>
      <c r="L1146">
        <v>98</v>
      </c>
      <c r="M1146" t="s">
        <v>67</v>
      </c>
      <c r="N1146">
        <v>801</v>
      </c>
      <c r="P1146" t="s">
        <v>161</v>
      </c>
      <c r="Q1146" t="s">
        <v>310</v>
      </c>
      <c r="R1146" t="s">
        <v>109</v>
      </c>
    </row>
    <row r="1147" spans="1:18" hidden="1" x14ac:dyDescent="0.3">
      <c r="A1147" t="s">
        <v>4757</v>
      </c>
      <c r="B1147" t="s">
        <v>4758</v>
      </c>
      <c r="C1147" s="1" t="str">
        <f t="shared" si="108"/>
        <v>21:0843</v>
      </c>
      <c r="D1147" s="1" t="str">
        <f t="shared" si="109"/>
        <v>21:0231</v>
      </c>
      <c r="E1147" t="s">
        <v>4759</v>
      </c>
      <c r="F1147" t="s">
        <v>4760</v>
      </c>
      <c r="H1147">
        <v>59.743869799999999</v>
      </c>
      <c r="I1147">
        <v>-111.4546411</v>
      </c>
      <c r="J1147" s="1" t="str">
        <f t="shared" si="110"/>
        <v>Fluid (lake)</v>
      </c>
      <c r="K1147" s="1" t="str">
        <f t="shared" si="111"/>
        <v>Untreated Water</v>
      </c>
      <c r="L1147">
        <v>98</v>
      </c>
      <c r="M1147" t="s">
        <v>74</v>
      </c>
      <c r="N1147">
        <v>802</v>
      </c>
      <c r="P1147" t="s">
        <v>4761</v>
      </c>
      <c r="Q1147" t="s">
        <v>310</v>
      </c>
      <c r="R1147" t="s">
        <v>55</v>
      </c>
    </row>
    <row r="1148" spans="1:18" hidden="1" x14ac:dyDescent="0.3">
      <c r="A1148" t="s">
        <v>4762</v>
      </c>
      <c r="B1148" t="s">
        <v>4763</v>
      </c>
      <c r="C1148" s="1" t="str">
        <f t="shared" si="108"/>
        <v>21:0843</v>
      </c>
      <c r="D1148" s="1" t="str">
        <f t="shared" si="109"/>
        <v>21:0231</v>
      </c>
      <c r="E1148" t="s">
        <v>4764</v>
      </c>
      <c r="F1148" t="s">
        <v>4765</v>
      </c>
      <c r="H1148">
        <v>59.717437500000003</v>
      </c>
      <c r="I1148">
        <v>-111.46128659999999</v>
      </c>
      <c r="J1148" s="1" t="str">
        <f t="shared" si="110"/>
        <v>Fluid (lake)</v>
      </c>
      <c r="K1148" s="1" t="str">
        <f t="shared" si="111"/>
        <v>Untreated Water</v>
      </c>
      <c r="L1148">
        <v>98</v>
      </c>
      <c r="M1148" t="s">
        <v>81</v>
      </c>
      <c r="N1148">
        <v>803</v>
      </c>
      <c r="P1148" t="s">
        <v>558</v>
      </c>
      <c r="Q1148" t="s">
        <v>482</v>
      </c>
      <c r="R1148" t="s">
        <v>55</v>
      </c>
    </row>
    <row r="1149" spans="1:18" hidden="1" x14ac:dyDescent="0.3">
      <c r="A1149" t="s">
        <v>4766</v>
      </c>
      <c r="B1149" t="s">
        <v>4767</v>
      </c>
      <c r="C1149" s="1" t="str">
        <f t="shared" si="108"/>
        <v>21:0843</v>
      </c>
      <c r="D1149" s="1" t="str">
        <f t="shared" si="109"/>
        <v>21:0231</v>
      </c>
      <c r="E1149" t="s">
        <v>4768</v>
      </c>
      <c r="F1149" t="s">
        <v>4769</v>
      </c>
      <c r="H1149">
        <v>59.719799600000002</v>
      </c>
      <c r="I1149">
        <v>-111.3892788</v>
      </c>
      <c r="J1149" s="1" t="str">
        <f t="shared" si="110"/>
        <v>Fluid (lake)</v>
      </c>
      <c r="K1149" s="1" t="str">
        <f t="shared" si="111"/>
        <v>Untreated Water</v>
      </c>
      <c r="L1149">
        <v>98</v>
      </c>
      <c r="M1149" t="s">
        <v>95</v>
      </c>
      <c r="N1149">
        <v>804</v>
      </c>
      <c r="P1149" t="s">
        <v>3946</v>
      </c>
      <c r="Q1149" t="s">
        <v>38</v>
      </c>
      <c r="R1149" t="s">
        <v>3968</v>
      </c>
    </row>
    <row r="1150" spans="1:18" hidden="1" x14ac:dyDescent="0.3">
      <c r="A1150" t="s">
        <v>4770</v>
      </c>
      <c r="B1150" t="s">
        <v>4771</v>
      </c>
      <c r="C1150" s="1" t="str">
        <f t="shared" si="108"/>
        <v>21:0843</v>
      </c>
      <c r="D1150" s="1" t="str">
        <f t="shared" si="109"/>
        <v>21:0231</v>
      </c>
      <c r="E1150" t="s">
        <v>4772</v>
      </c>
      <c r="F1150" t="s">
        <v>4773</v>
      </c>
      <c r="H1150">
        <v>59.669507699999997</v>
      </c>
      <c r="I1150">
        <v>-111.3727359</v>
      </c>
      <c r="J1150" s="1" t="str">
        <f t="shared" si="110"/>
        <v>Fluid (lake)</v>
      </c>
      <c r="K1150" s="1" t="str">
        <f t="shared" si="111"/>
        <v>Untreated Water</v>
      </c>
      <c r="L1150">
        <v>98</v>
      </c>
      <c r="M1150" t="s">
        <v>101</v>
      </c>
      <c r="N1150">
        <v>805</v>
      </c>
      <c r="P1150" t="s">
        <v>4774</v>
      </c>
      <c r="Q1150" t="s">
        <v>46</v>
      </c>
      <c r="R1150" t="s">
        <v>789</v>
      </c>
    </row>
    <row r="1151" spans="1:18" hidden="1" x14ac:dyDescent="0.3">
      <c r="A1151" t="s">
        <v>4775</v>
      </c>
      <c r="B1151" t="s">
        <v>4776</v>
      </c>
      <c r="C1151" s="1" t="str">
        <f t="shared" si="108"/>
        <v>21:0843</v>
      </c>
      <c r="D1151" s="1" t="str">
        <f t="shared" si="109"/>
        <v>21:0231</v>
      </c>
      <c r="E1151" t="s">
        <v>4777</v>
      </c>
      <c r="F1151" t="s">
        <v>4778</v>
      </c>
      <c r="H1151">
        <v>59.6502281</v>
      </c>
      <c r="I1151">
        <v>-111.35336030000001</v>
      </c>
      <c r="J1151" s="1" t="str">
        <f t="shared" si="110"/>
        <v>Fluid (lake)</v>
      </c>
      <c r="K1151" s="1" t="str">
        <f t="shared" si="111"/>
        <v>Untreated Water</v>
      </c>
      <c r="L1151">
        <v>98</v>
      </c>
      <c r="M1151" t="s">
        <v>107</v>
      </c>
      <c r="N1151">
        <v>806</v>
      </c>
      <c r="P1151" t="s">
        <v>1310</v>
      </c>
      <c r="Q1151" t="s">
        <v>310</v>
      </c>
      <c r="R1151" t="s">
        <v>55</v>
      </c>
    </row>
    <row r="1152" spans="1:18" hidden="1" x14ac:dyDescent="0.3">
      <c r="A1152" t="s">
        <v>4779</v>
      </c>
      <c r="B1152" t="s">
        <v>4780</v>
      </c>
      <c r="C1152" s="1" t="str">
        <f t="shared" si="108"/>
        <v>21:0843</v>
      </c>
      <c r="D1152" s="1" t="str">
        <f t="shared" si="109"/>
        <v>21:0231</v>
      </c>
      <c r="E1152" t="s">
        <v>4781</v>
      </c>
      <c r="F1152" t="s">
        <v>4782</v>
      </c>
      <c r="H1152">
        <v>59.631293200000002</v>
      </c>
      <c r="I1152">
        <v>-111.4668771</v>
      </c>
      <c r="J1152" s="1" t="str">
        <f t="shared" si="110"/>
        <v>Fluid (lake)</v>
      </c>
      <c r="K1152" s="1" t="str">
        <f t="shared" si="111"/>
        <v>Untreated Water</v>
      </c>
      <c r="L1152">
        <v>98</v>
      </c>
      <c r="M1152" t="s">
        <v>114</v>
      </c>
      <c r="N1152">
        <v>807</v>
      </c>
      <c r="P1152" t="s">
        <v>4783</v>
      </c>
      <c r="Q1152" t="s">
        <v>38</v>
      </c>
      <c r="R1152" t="s">
        <v>4784</v>
      </c>
    </row>
    <row r="1153" spans="1:18" hidden="1" x14ac:dyDescent="0.3">
      <c r="A1153" t="s">
        <v>4785</v>
      </c>
      <c r="B1153" t="s">
        <v>4786</v>
      </c>
      <c r="C1153" s="1" t="str">
        <f t="shared" si="108"/>
        <v>21:0843</v>
      </c>
      <c r="D1153" s="1" t="str">
        <f t="shared" si="109"/>
        <v>21:0231</v>
      </c>
      <c r="E1153" t="s">
        <v>4787</v>
      </c>
      <c r="F1153" t="s">
        <v>4788</v>
      </c>
      <c r="H1153">
        <v>59.614236300000002</v>
      </c>
      <c r="I1153">
        <v>-111.3402213</v>
      </c>
      <c r="J1153" s="1" t="str">
        <f t="shared" si="110"/>
        <v>Fluid (lake)</v>
      </c>
      <c r="K1153" s="1" t="str">
        <f t="shared" si="111"/>
        <v>Untreated Water</v>
      </c>
      <c r="L1153">
        <v>98</v>
      </c>
      <c r="M1153" t="s">
        <v>121</v>
      </c>
      <c r="N1153">
        <v>808</v>
      </c>
      <c r="P1153" t="s">
        <v>2140</v>
      </c>
      <c r="Q1153" t="s">
        <v>482</v>
      </c>
      <c r="R1153" t="s">
        <v>55</v>
      </c>
    </row>
    <row r="1154" spans="1:18" hidden="1" x14ac:dyDescent="0.3">
      <c r="A1154" t="s">
        <v>4789</v>
      </c>
      <c r="B1154" t="s">
        <v>4790</v>
      </c>
      <c r="C1154" s="1" t="str">
        <f t="shared" si="108"/>
        <v>21:0843</v>
      </c>
      <c r="D1154" s="1" t="str">
        <f t="shared" si="109"/>
        <v>21:0231</v>
      </c>
      <c r="E1154" t="s">
        <v>4791</v>
      </c>
      <c r="F1154" t="s">
        <v>4792</v>
      </c>
      <c r="H1154">
        <v>59.632945800000002</v>
      </c>
      <c r="I1154">
        <v>-111.2641971</v>
      </c>
      <c r="J1154" s="1" t="str">
        <f t="shared" si="110"/>
        <v>Fluid (lake)</v>
      </c>
      <c r="K1154" s="1" t="str">
        <f t="shared" si="111"/>
        <v>Untreated Water</v>
      </c>
      <c r="L1154">
        <v>98</v>
      </c>
      <c r="M1154" t="s">
        <v>127</v>
      </c>
      <c r="N1154">
        <v>809</v>
      </c>
      <c r="P1154" t="s">
        <v>692</v>
      </c>
      <c r="Q1154" t="s">
        <v>236</v>
      </c>
      <c r="R1154" t="s">
        <v>55</v>
      </c>
    </row>
    <row r="1155" spans="1:18" hidden="1" x14ac:dyDescent="0.3">
      <c r="A1155" t="s">
        <v>4793</v>
      </c>
      <c r="B1155" t="s">
        <v>4794</v>
      </c>
      <c r="C1155" s="1" t="str">
        <f t="shared" si="108"/>
        <v>21:0843</v>
      </c>
      <c r="D1155" s="1" t="str">
        <f t="shared" si="109"/>
        <v>21:0231</v>
      </c>
      <c r="E1155" t="s">
        <v>4795</v>
      </c>
      <c r="F1155" t="s">
        <v>4796</v>
      </c>
      <c r="H1155">
        <v>59.646579699999997</v>
      </c>
      <c r="I1155">
        <v>-111.2191222</v>
      </c>
      <c r="J1155" s="1" t="str">
        <f t="shared" si="110"/>
        <v>Fluid (lake)</v>
      </c>
      <c r="K1155" s="1" t="str">
        <f t="shared" si="111"/>
        <v>Untreated Water</v>
      </c>
      <c r="L1155">
        <v>98</v>
      </c>
      <c r="M1155" t="s">
        <v>133</v>
      </c>
      <c r="N1155">
        <v>810</v>
      </c>
      <c r="P1155" t="s">
        <v>1949</v>
      </c>
      <c r="Q1155" t="s">
        <v>236</v>
      </c>
      <c r="R1155" t="s">
        <v>55</v>
      </c>
    </row>
    <row r="1156" spans="1:18" hidden="1" x14ac:dyDescent="0.3">
      <c r="A1156" t="s">
        <v>4797</v>
      </c>
      <c r="B1156" t="s">
        <v>4798</v>
      </c>
      <c r="C1156" s="1" t="str">
        <f t="shared" si="108"/>
        <v>21:0843</v>
      </c>
      <c r="D1156" s="1" t="str">
        <f t="shared" si="109"/>
        <v>21:0231</v>
      </c>
      <c r="E1156" t="s">
        <v>4799</v>
      </c>
      <c r="F1156" t="s">
        <v>4800</v>
      </c>
      <c r="H1156">
        <v>59.671218500000002</v>
      </c>
      <c r="I1156">
        <v>-111.1427527</v>
      </c>
      <c r="J1156" s="1" t="str">
        <f t="shared" si="110"/>
        <v>Fluid (lake)</v>
      </c>
      <c r="K1156" s="1" t="str">
        <f t="shared" si="111"/>
        <v>Untreated Water</v>
      </c>
      <c r="L1156">
        <v>98</v>
      </c>
      <c r="M1156" t="s">
        <v>139</v>
      </c>
      <c r="N1156">
        <v>811</v>
      </c>
      <c r="P1156" t="s">
        <v>294</v>
      </c>
      <c r="Q1156" t="s">
        <v>579</v>
      </c>
      <c r="R1156" t="s">
        <v>55</v>
      </c>
    </row>
    <row r="1157" spans="1:18" hidden="1" x14ac:dyDescent="0.3">
      <c r="A1157" t="s">
        <v>4801</v>
      </c>
      <c r="B1157" t="s">
        <v>4802</v>
      </c>
      <c r="C1157" s="1" t="str">
        <f t="shared" si="108"/>
        <v>21:0843</v>
      </c>
      <c r="D1157" s="1" t="str">
        <f t="shared" si="109"/>
        <v>21:0231</v>
      </c>
      <c r="E1157" t="s">
        <v>4803</v>
      </c>
      <c r="F1157" t="s">
        <v>4804</v>
      </c>
      <c r="H1157">
        <v>59.6819031</v>
      </c>
      <c r="I1157">
        <v>-111.19241390000001</v>
      </c>
      <c r="J1157" s="1" t="str">
        <f t="shared" si="110"/>
        <v>Fluid (lake)</v>
      </c>
      <c r="K1157" s="1" t="str">
        <f t="shared" si="111"/>
        <v>Untreated Water</v>
      </c>
      <c r="L1157">
        <v>98</v>
      </c>
      <c r="M1157" t="s">
        <v>241</v>
      </c>
      <c r="N1157">
        <v>812</v>
      </c>
      <c r="P1157" t="s">
        <v>2430</v>
      </c>
      <c r="Q1157" t="s">
        <v>579</v>
      </c>
      <c r="R1157" t="s">
        <v>55</v>
      </c>
    </row>
    <row r="1158" spans="1:18" hidden="1" x14ac:dyDescent="0.3">
      <c r="A1158" t="s">
        <v>4805</v>
      </c>
      <c r="B1158" t="s">
        <v>4806</v>
      </c>
      <c r="C1158" s="1" t="str">
        <f t="shared" si="108"/>
        <v>21:0843</v>
      </c>
      <c r="D1158" s="1" t="str">
        <f t="shared" si="109"/>
        <v>21:0231</v>
      </c>
      <c r="E1158" t="s">
        <v>4807</v>
      </c>
      <c r="F1158" t="s">
        <v>4808</v>
      </c>
      <c r="H1158">
        <v>59.687562100000001</v>
      </c>
      <c r="I1158">
        <v>-111.2587839</v>
      </c>
      <c r="J1158" s="1" t="str">
        <f t="shared" si="110"/>
        <v>Fluid (lake)</v>
      </c>
      <c r="K1158" s="1" t="str">
        <f t="shared" si="111"/>
        <v>Untreated Water</v>
      </c>
      <c r="L1158">
        <v>99</v>
      </c>
      <c r="M1158" t="s">
        <v>22</v>
      </c>
      <c r="N1158">
        <v>813</v>
      </c>
      <c r="P1158" t="s">
        <v>2430</v>
      </c>
      <c r="Q1158" t="s">
        <v>579</v>
      </c>
      <c r="R1158" t="s">
        <v>195</v>
      </c>
    </row>
    <row r="1159" spans="1:18" hidden="1" x14ac:dyDescent="0.3">
      <c r="A1159" t="s">
        <v>4809</v>
      </c>
      <c r="B1159" t="s">
        <v>4810</v>
      </c>
      <c r="C1159" s="1" t="str">
        <f t="shared" si="108"/>
        <v>21:0843</v>
      </c>
      <c r="D1159" s="1" t="str">
        <f t="shared" si="109"/>
        <v>21:0231</v>
      </c>
      <c r="E1159" t="s">
        <v>4807</v>
      </c>
      <c r="F1159" t="s">
        <v>4811</v>
      </c>
      <c r="H1159">
        <v>59.687562100000001</v>
      </c>
      <c r="I1159">
        <v>-111.2587839</v>
      </c>
      <c r="J1159" s="1" t="str">
        <f t="shared" si="110"/>
        <v>Fluid (lake)</v>
      </c>
      <c r="K1159" s="1" t="str">
        <f t="shared" si="111"/>
        <v>Untreated Water</v>
      </c>
      <c r="L1159">
        <v>99</v>
      </c>
      <c r="M1159" t="s">
        <v>29</v>
      </c>
      <c r="N1159">
        <v>814</v>
      </c>
      <c r="P1159" t="s">
        <v>2430</v>
      </c>
      <c r="Q1159" t="s">
        <v>54</v>
      </c>
      <c r="R1159" t="s">
        <v>55</v>
      </c>
    </row>
    <row r="1160" spans="1:18" hidden="1" x14ac:dyDescent="0.3">
      <c r="A1160" t="s">
        <v>4812</v>
      </c>
      <c r="B1160" t="s">
        <v>4813</v>
      </c>
      <c r="C1160" s="1" t="str">
        <f t="shared" si="108"/>
        <v>21:0843</v>
      </c>
      <c r="D1160" s="1" t="str">
        <f t="shared" si="109"/>
        <v>21:0231</v>
      </c>
      <c r="E1160" t="s">
        <v>4814</v>
      </c>
      <c r="F1160" t="s">
        <v>4815</v>
      </c>
      <c r="H1160">
        <v>59.700026899999997</v>
      </c>
      <c r="I1160">
        <v>-111.3004212</v>
      </c>
      <c r="J1160" s="1" t="str">
        <f t="shared" si="110"/>
        <v>Fluid (lake)</v>
      </c>
      <c r="K1160" s="1" t="str">
        <f t="shared" si="111"/>
        <v>Untreated Water</v>
      </c>
      <c r="L1160">
        <v>99</v>
      </c>
      <c r="M1160" t="s">
        <v>36</v>
      </c>
      <c r="N1160">
        <v>815</v>
      </c>
      <c r="P1160" t="s">
        <v>1856</v>
      </c>
      <c r="Q1160" t="s">
        <v>310</v>
      </c>
      <c r="R1160" t="s">
        <v>189</v>
      </c>
    </row>
    <row r="1161" spans="1:18" hidden="1" x14ac:dyDescent="0.3">
      <c r="A1161" t="s">
        <v>4816</v>
      </c>
      <c r="B1161" t="s">
        <v>4817</v>
      </c>
      <c r="C1161" s="1" t="str">
        <f t="shared" si="108"/>
        <v>21:0843</v>
      </c>
      <c r="D1161" s="1" t="str">
        <f t="shared" si="109"/>
        <v>21:0231</v>
      </c>
      <c r="E1161" t="s">
        <v>4818</v>
      </c>
      <c r="F1161" t="s">
        <v>4819</v>
      </c>
      <c r="H1161">
        <v>59.719770099999998</v>
      </c>
      <c r="I1161">
        <v>-111.3279412</v>
      </c>
      <c r="J1161" s="1" t="str">
        <f t="shared" si="110"/>
        <v>Fluid (lake)</v>
      </c>
      <c r="K1161" s="1" t="str">
        <f t="shared" si="111"/>
        <v>Untreated Water</v>
      </c>
      <c r="L1161">
        <v>99</v>
      </c>
      <c r="M1161" t="s">
        <v>44</v>
      </c>
      <c r="N1161">
        <v>816</v>
      </c>
      <c r="P1161" t="s">
        <v>2573</v>
      </c>
      <c r="Q1161" t="s">
        <v>248</v>
      </c>
      <c r="R1161" t="s">
        <v>55</v>
      </c>
    </row>
    <row r="1162" spans="1:18" hidden="1" x14ac:dyDescent="0.3">
      <c r="A1162" t="s">
        <v>4820</v>
      </c>
      <c r="B1162" t="s">
        <v>4821</v>
      </c>
      <c r="C1162" s="1" t="str">
        <f t="shared" si="108"/>
        <v>21:0843</v>
      </c>
      <c r="D1162" s="1" t="str">
        <f t="shared" si="109"/>
        <v>21:0231</v>
      </c>
      <c r="E1162" t="s">
        <v>4822</v>
      </c>
      <c r="F1162" t="s">
        <v>4823</v>
      </c>
      <c r="H1162">
        <v>59.720010000000002</v>
      </c>
      <c r="I1162">
        <v>-111.27427059999999</v>
      </c>
      <c r="J1162" s="1" t="str">
        <f t="shared" si="110"/>
        <v>Fluid (lake)</v>
      </c>
      <c r="K1162" s="1" t="str">
        <f t="shared" si="111"/>
        <v>Untreated Water</v>
      </c>
      <c r="L1162">
        <v>99</v>
      </c>
      <c r="M1162" t="s">
        <v>52</v>
      </c>
      <c r="N1162">
        <v>817</v>
      </c>
      <c r="P1162" t="s">
        <v>553</v>
      </c>
      <c r="Q1162" t="s">
        <v>310</v>
      </c>
      <c r="R1162" t="s">
        <v>890</v>
      </c>
    </row>
    <row r="1163" spans="1:18" hidden="1" x14ac:dyDescent="0.3">
      <c r="A1163" t="s">
        <v>4824</v>
      </c>
      <c r="B1163" t="s">
        <v>4825</v>
      </c>
      <c r="C1163" s="1" t="str">
        <f t="shared" si="108"/>
        <v>21:0843</v>
      </c>
      <c r="D1163" s="1" t="str">
        <f t="shared" si="109"/>
        <v>21:0231</v>
      </c>
      <c r="E1163" t="s">
        <v>4826</v>
      </c>
      <c r="F1163" t="s">
        <v>4827</v>
      </c>
      <c r="H1163">
        <v>59.743131200000001</v>
      </c>
      <c r="I1163">
        <v>-111.2281689</v>
      </c>
      <c r="J1163" s="1" t="str">
        <f t="shared" si="110"/>
        <v>Fluid (lake)</v>
      </c>
      <c r="K1163" s="1" t="str">
        <f t="shared" si="111"/>
        <v>Untreated Water</v>
      </c>
      <c r="L1163">
        <v>99</v>
      </c>
      <c r="M1163" t="s">
        <v>60</v>
      </c>
      <c r="N1163">
        <v>818</v>
      </c>
      <c r="P1163" t="s">
        <v>45</v>
      </c>
      <c r="Q1163" t="s">
        <v>236</v>
      </c>
      <c r="R1163" t="s">
        <v>599</v>
      </c>
    </row>
    <row r="1164" spans="1:18" hidden="1" x14ac:dyDescent="0.3">
      <c r="A1164" t="s">
        <v>4828</v>
      </c>
      <c r="B1164" t="s">
        <v>4829</v>
      </c>
      <c r="C1164" s="1" t="str">
        <f t="shared" si="108"/>
        <v>21:0843</v>
      </c>
      <c r="D1164" s="1" t="str">
        <f t="shared" si="109"/>
        <v>21:0231</v>
      </c>
      <c r="E1164" t="s">
        <v>4830</v>
      </c>
      <c r="F1164" t="s">
        <v>4831</v>
      </c>
      <c r="H1164">
        <v>59.7608763</v>
      </c>
      <c r="I1164">
        <v>-111.18165380000001</v>
      </c>
      <c r="J1164" s="1" t="str">
        <f t="shared" si="110"/>
        <v>Fluid (lake)</v>
      </c>
      <c r="K1164" s="1" t="str">
        <f t="shared" si="111"/>
        <v>Untreated Water</v>
      </c>
      <c r="L1164">
        <v>99</v>
      </c>
      <c r="M1164" t="s">
        <v>67</v>
      </c>
      <c r="N1164">
        <v>819</v>
      </c>
      <c r="P1164" t="s">
        <v>53</v>
      </c>
      <c r="Q1164" t="s">
        <v>1292</v>
      </c>
      <c r="R1164" t="s">
        <v>69</v>
      </c>
    </row>
    <row r="1165" spans="1:18" hidden="1" x14ac:dyDescent="0.3">
      <c r="A1165" t="s">
        <v>4832</v>
      </c>
      <c r="B1165" t="s">
        <v>4833</v>
      </c>
      <c r="C1165" s="1" t="str">
        <f t="shared" si="108"/>
        <v>21:0843</v>
      </c>
      <c r="D1165" s="1" t="str">
        <f t="shared" si="109"/>
        <v>21:0231</v>
      </c>
      <c r="E1165" t="s">
        <v>4834</v>
      </c>
      <c r="F1165" t="s">
        <v>4835</v>
      </c>
      <c r="H1165">
        <v>59.7660342</v>
      </c>
      <c r="I1165">
        <v>-111.0798324</v>
      </c>
      <c r="J1165" s="1" t="str">
        <f t="shared" si="110"/>
        <v>Fluid (lake)</v>
      </c>
      <c r="K1165" s="1" t="str">
        <f t="shared" si="111"/>
        <v>Untreated Water</v>
      </c>
      <c r="L1165">
        <v>99</v>
      </c>
      <c r="M1165" t="s">
        <v>74</v>
      </c>
      <c r="N1165">
        <v>820</v>
      </c>
      <c r="P1165" t="s">
        <v>1851</v>
      </c>
      <c r="Q1165" t="s">
        <v>482</v>
      </c>
      <c r="R1165" t="s">
        <v>285</v>
      </c>
    </row>
    <row r="1166" spans="1:18" hidden="1" x14ac:dyDescent="0.3">
      <c r="A1166" t="s">
        <v>4836</v>
      </c>
      <c r="B1166" t="s">
        <v>4837</v>
      </c>
      <c r="C1166" s="1" t="str">
        <f t="shared" si="108"/>
        <v>21:0843</v>
      </c>
      <c r="D1166" s="1" t="str">
        <f t="shared" si="109"/>
        <v>21:0231</v>
      </c>
      <c r="E1166" t="s">
        <v>4838</v>
      </c>
      <c r="F1166" t="s">
        <v>4839</v>
      </c>
      <c r="H1166">
        <v>59.7760034</v>
      </c>
      <c r="I1166">
        <v>-111.0359948</v>
      </c>
      <c r="J1166" s="1" t="str">
        <f t="shared" si="110"/>
        <v>Fluid (lake)</v>
      </c>
      <c r="K1166" s="1" t="str">
        <f t="shared" si="111"/>
        <v>Untreated Water</v>
      </c>
      <c r="L1166">
        <v>99</v>
      </c>
      <c r="M1166" t="s">
        <v>81</v>
      </c>
      <c r="N1166">
        <v>821</v>
      </c>
      <c r="P1166" t="s">
        <v>1667</v>
      </c>
      <c r="Q1166" t="s">
        <v>54</v>
      </c>
      <c r="R1166" t="s">
        <v>55</v>
      </c>
    </row>
    <row r="1167" spans="1:18" hidden="1" x14ac:dyDescent="0.3">
      <c r="A1167" t="s">
        <v>4840</v>
      </c>
      <c r="B1167" t="s">
        <v>4841</v>
      </c>
      <c r="C1167" s="1" t="str">
        <f t="shared" si="108"/>
        <v>21:0843</v>
      </c>
      <c r="D1167" s="1" t="str">
        <f t="shared" si="109"/>
        <v>21:0231</v>
      </c>
      <c r="E1167" t="s">
        <v>4842</v>
      </c>
      <c r="F1167" t="s">
        <v>4843</v>
      </c>
      <c r="H1167">
        <v>59.777093899999997</v>
      </c>
      <c r="I1167">
        <v>-110.98045089999999</v>
      </c>
      <c r="J1167" s="1" t="str">
        <f t="shared" si="110"/>
        <v>Fluid (lake)</v>
      </c>
      <c r="K1167" s="1" t="str">
        <f t="shared" si="111"/>
        <v>Untreated Water</v>
      </c>
      <c r="L1167">
        <v>99</v>
      </c>
      <c r="M1167" t="s">
        <v>95</v>
      </c>
      <c r="N1167">
        <v>822</v>
      </c>
      <c r="P1167" t="s">
        <v>294</v>
      </c>
      <c r="Q1167" t="s">
        <v>482</v>
      </c>
      <c r="R1167" t="s">
        <v>460</v>
      </c>
    </row>
    <row r="1168" spans="1:18" hidden="1" x14ac:dyDescent="0.3">
      <c r="A1168" t="s">
        <v>4844</v>
      </c>
      <c r="B1168" t="s">
        <v>4845</v>
      </c>
      <c r="C1168" s="1" t="str">
        <f t="shared" si="108"/>
        <v>21:0843</v>
      </c>
      <c r="D1168" s="1" t="str">
        <f t="shared" si="109"/>
        <v>21:0231</v>
      </c>
      <c r="E1168" t="s">
        <v>4846</v>
      </c>
      <c r="F1168" t="s">
        <v>4847</v>
      </c>
      <c r="H1168">
        <v>59.767361000000001</v>
      </c>
      <c r="I1168">
        <v>-110.9301798</v>
      </c>
      <c r="J1168" s="1" t="str">
        <f t="shared" si="110"/>
        <v>Fluid (lake)</v>
      </c>
      <c r="K1168" s="1" t="str">
        <f t="shared" si="111"/>
        <v>Untreated Water</v>
      </c>
      <c r="L1168">
        <v>99</v>
      </c>
      <c r="M1168" t="s">
        <v>101</v>
      </c>
      <c r="N1168">
        <v>823</v>
      </c>
      <c r="P1168" t="s">
        <v>82</v>
      </c>
      <c r="Q1168" t="s">
        <v>1292</v>
      </c>
      <c r="R1168" t="s">
        <v>55</v>
      </c>
    </row>
    <row r="1169" spans="1:18" hidden="1" x14ac:dyDescent="0.3">
      <c r="A1169" t="s">
        <v>4848</v>
      </c>
      <c r="B1169" t="s">
        <v>4849</v>
      </c>
      <c r="C1169" s="1" t="str">
        <f t="shared" si="108"/>
        <v>21:0843</v>
      </c>
      <c r="D1169" s="1" t="str">
        <f t="shared" si="109"/>
        <v>21:0231</v>
      </c>
      <c r="E1169" t="s">
        <v>4850</v>
      </c>
      <c r="F1169" t="s">
        <v>4851</v>
      </c>
      <c r="H1169">
        <v>59.750578300000001</v>
      </c>
      <c r="I1169">
        <v>-110.84512239999999</v>
      </c>
      <c r="J1169" s="1" t="str">
        <f t="shared" si="110"/>
        <v>Fluid (lake)</v>
      </c>
      <c r="K1169" s="1" t="str">
        <f t="shared" si="111"/>
        <v>Untreated Water</v>
      </c>
      <c r="L1169">
        <v>99</v>
      </c>
      <c r="M1169" t="s">
        <v>107</v>
      </c>
      <c r="N1169">
        <v>824</v>
      </c>
      <c r="P1169" t="s">
        <v>2145</v>
      </c>
      <c r="Q1169" t="s">
        <v>1292</v>
      </c>
      <c r="R1169" t="s">
        <v>55</v>
      </c>
    </row>
    <row r="1170" spans="1:18" hidden="1" x14ac:dyDescent="0.3">
      <c r="A1170" t="s">
        <v>4852</v>
      </c>
      <c r="B1170" t="s">
        <v>4853</v>
      </c>
      <c r="C1170" s="1" t="str">
        <f t="shared" si="108"/>
        <v>21:0843</v>
      </c>
      <c r="D1170" s="1" t="str">
        <f t="shared" si="109"/>
        <v>21:0231</v>
      </c>
      <c r="E1170" t="s">
        <v>4854</v>
      </c>
      <c r="F1170" t="s">
        <v>4855</v>
      </c>
      <c r="H1170">
        <v>59.002287000000003</v>
      </c>
      <c r="I1170">
        <v>-110.7798806</v>
      </c>
      <c r="J1170" s="1" t="str">
        <f t="shared" si="110"/>
        <v>Fluid (lake)</v>
      </c>
      <c r="K1170" s="1" t="str">
        <f t="shared" si="111"/>
        <v>Untreated Water</v>
      </c>
      <c r="L1170">
        <v>99</v>
      </c>
      <c r="M1170" t="s">
        <v>114</v>
      </c>
      <c r="N1170">
        <v>825</v>
      </c>
      <c r="P1170" t="s">
        <v>553</v>
      </c>
      <c r="Q1170" t="s">
        <v>1143</v>
      </c>
      <c r="R1170" t="s">
        <v>55</v>
      </c>
    </row>
    <row r="1171" spans="1:18" hidden="1" x14ac:dyDescent="0.3">
      <c r="A1171" t="s">
        <v>4856</v>
      </c>
      <c r="B1171" t="s">
        <v>4857</v>
      </c>
      <c r="C1171" s="1" t="str">
        <f t="shared" si="108"/>
        <v>21:0843</v>
      </c>
      <c r="D1171" s="1" t="str">
        <f t="shared" si="109"/>
        <v>21:0231</v>
      </c>
      <c r="E1171" t="s">
        <v>4858</v>
      </c>
      <c r="F1171" t="s">
        <v>4859</v>
      </c>
      <c r="H1171">
        <v>59.0279539</v>
      </c>
      <c r="I1171">
        <v>-110.7453829</v>
      </c>
      <c r="J1171" s="1" t="str">
        <f t="shared" si="110"/>
        <v>Fluid (lake)</v>
      </c>
      <c r="K1171" s="1" t="str">
        <f t="shared" si="111"/>
        <v>Untreated Water</v>
      </c>
      <c r="L1171">
        <v>99</v>
      </c>
      <c r="M1171" t="s">
        <v>121</v>
      </c>
      <c r="N1171">
        <v>826</v>
      </c>
      <c r="P1171" t="s">
        <v>537</v>
      </c>
      <c r="Q1171" t="s">
        <v>579</v>
      </c>
      <c r="R1171" t="s">
        <v>55</v>
      </c>
    </row>
    <row r="1172" spans="1:18" hidden="1" x14ac:dyDescent="0.3">
      <c r="A1172" t="s">
        <v>4860</v>
      </c>
      <c r="B1172" t="s">
        <v>4861</v>
      </c>
      <c r="C1172" s="1" t="str">
        <f t="shared" si="108"/>
        <v>21:0843</v>
      </c>
      <c r="D1172" s="1" t="str">
        <f t="shared" si="109"/>
        <v>21:0231</v>
      </c>
      <c r="E1172" t="s">
        <v>4862</v>
      </c>
      <c r="F1172" t="s">
        <v>4863</v>
      </c>
      <c r="H1172">
        <v>59.054530700000001</v>
      </c>
      <c r="I1172">
        <v>-110.7332284</v>
      </c>
      <c r="J1172" s="1" t="str">
        <f t="shared" si="110"/>
        <v>Fluid (lake)</v>
      </c>
      <c r="K1172" s="1" t="str">
        <f t="shared" si="111"/>
        <v>Untreated Water</v>
      </c>
      <c r="L1172">
        <v>99</v>
      </c>
      <c r="M1172" t="s">
        <v>127</v>
      </c>
      <c r="N1172">
        <v>827</v>
      </c>
      <c r="P1172" t="s">
        <v>161</v>
      </c>
      <c r="Q1172" t="s">
        <v>1292</v>
      </c>
      <c r="R1172" t="s">
        <v>55</v>
      </c>
    </row>
    <row r="1173" spans="1:18" hidden="1" x14ac:dyDescent="0.3">
      <c r="A1173" t="s">
        <v>4864</v>
      </c>
      <c r="B1173" t="s">
        <v>4865</v>
      </c>
      <c r="C1173" s="1" t="str">
        <f t="shared" si="108"/>
        <v>21:0843</v>
      </c>
      <c r="D1173" s="1" t="str">
        <f t="shared" si="109"/>
        <v>21:0231</v>
      </c>
      <c r="E1173" t="s">
        <v>4866</v>
      </c>
      <c r="F1173" t="s">
        <v>4867</v>
      </c>
      <c r="H1173">
        <v>59.065100299999997</v>
      </c>
      <c r="I1173">
        <v>-110.7555906</v>
      </c>
      <c r="J1173" s="1" t="str">
        <f t="shared" si="110"/>
        <v>Fluid (lake)</v>
      </c>
      <c r="K1173" s="1" t="str">
        <f t="shared" si="111"/>
        <v>Untreated Water</v>
      </c>
      <c r="L1173">
        <v>99</v>
      </c>
      <c r="M1173" t="s">
        <v>133</v>
      </c>
      <c r="N1173">
        <v>828</v>
      </c>
      <c r="P1173" t="s">
        <v>2526</v>
      </c>
      <c r="Q1173" t="s">
        <v>236</v>
      </c>
      <c r="R1173" t="s">
        <v>55</v>
      </c>
    </row>
    <row r="1174" spans="1:18" hidden="1" x14ac:dyDescent="0.3">
      <c r="A1174" t="s">
        <v>4868</v>
      </c>
      <c r="B1174" t="s">
        <v>4869</v>
      </c>
      <c r="C1174" s="1" t="str">
        <f t="shared" si="108"/>
        <v>21:0843</v>
      </c>
      <c r="D1174" s="1" t="str">
        <f t="shared" si="109"/>
        <v>21:0231</v>
      </c>
      <c r="E1174" t="s">
        <v>4870</v>
      </c>
      <c r="F1174" t="s">
        <v>4871</v>
      </c>
      <c r="H1174">
        <v>59.093814799999997</v>
      </c>
      <c r="I1174">
        <v>-110.7570812</v>
      </c>
      <c r="J1174" s="1" t="str">
        <f t="shared" si="110"/>
        <v>Fluid (lake)</v>
      </c>
      <c r="K1174" s="1" t="str">
        <f t="shared" si="111"/>
        <v>Untreated Water</v>
      </c>
      <c r="L1174">
        <v>99</v>
      </c>
      <c r="M1174" t="s">
        <v>139</v>
      </c>
      <c r="N1174">
        <v>829</v>
      </c>
      <c r="P1174" t="s">
        <v>188</v>
      </c>
      <c r="Q1174" t="s">
        <v>482</v>
      </c>
      <c r="R1174" t="s">
        <v>55</v>
      </c>
    </row>
    <row r="1175" spans="1:18" hidden="1" x14ac:dyDescent="0.3">
      <c r="A1175" t="s">
        <v>4872</v>
      </c>
      <c r="B1175" t="s">
        <v>4873</v>
      </c>
      <c r="C1175" s="1" t="str">
        <f t="shared" si="108"/>
        <v>21:0843</v>
      </c>
      <c r="D1175" s="1" t="str">
        <f t="shared" si="109"/>
        <v>21:0231</v>
      </c>
      <c r="E1175" t="s">
        <v>4874</v>
      </c>
      <c r="F1175" t="s">
        <v>4875</v>
      </c>
      <c r="H1175">
        <v>59.143481700000002</v>
      </c>
      <c r="I1175">
        <v>-110.6834791</v>
      </c>
      <c r="J1175" s="1" t="str">
        <f t="shared" si="110"/>
        <v>Fluid (lake)</v>
      </c>
      <c r="K1175" s="1" t="str">
        <f t="shared" si="111"/>
        <v>Untreated Water</v>
      </c>
      <c r="L1175">
        <v>99</v>
      </c>
      <c r="M1175" t="s">
        <v>241</v>
      </c>
      <c r="N1175">
        <v>830</v>
      </c>
      <c r="P1175" t="s">
        <v>140</v>
      </c>
      <c r="Q1175" t="s">
        <v>538</v>
      </c>
      <c r="R1175" t="s">
        <v>55</v>
      </c>
    </row>
    <row r="1176" spans="1:18" hidden="1" x14ac:dyDescent="0.3">
      <c r="A1176" t="s">
        <v>4876</v>
      </c>
      <c r="B1176" t="s">
        <v>4877</v>
      </c>
      <c r="C1176" s="1" t="str">
        <f t="shared" si="108"/>
        <v>21:0843</v>
      </c>
      <c r="D1176" s="1" t="str">
        <f t="shared" si="109"/>
        <v>21:0231</v>
      </c>
      <c r="E1176" t="s">
        <v>4878</v>
      </c>
      <c r="F1176" t="s">
        <v>4879</v>
      </c>
      <c r="H1176">
        <v>59.184286999999998</v>
      </c>
      <c r="I1176">
        <v>-110.6279638</v>
      </c>
      <c r="J1176" s="1" t="str">
        <f t="shared" si="110"/>
        <v>Fluid (lake)</v>
      </c>
      <c r="K1176" s="1" t="str">
        <f t="shared" si="111"/>
        <v>Untreated Water</v>
      </c>
      <c r="L1176">
        <v>100</v>
      </c>
      <c r="M1176" t="s">
        <v>36</v>
      </c>
      <c r="N1176">
        <v>831</v>
      </c>
      <c r="P1176" t="s">
        <v>82</v>
      </c>
      <c r="Q1176" t="s">
        <v>1292</v>
      </c>
      <c r="R1176" t="s">
        <v>55</v>
      </c>
    </row>
    <row r="1177" spans="1:18" hidden="1" x14ac:dyDescent="0.3">
      <c r="A1177" t="s">
        <v>4880</v>
      </c>
      <c r="B1177" t="s">
        <v>4881</v>
      </c>
      <c r="C1177" s="1" t="str">
        <f t="shared" si="108"/>
        <v>21:0843</v>
      </c>
      <c r="D1177" s="1" t="str">
        <f t="shared" si="109"/>
        <v>21:0231</v>
      </c>
      <c r="E1177" t="s">
        <v>4882</v>
      </c>
      <c r="F1177" t="s">
        <v>4883</v>
      </c>
      <c r="H1177">
        <v>59.226303799999997</v>
      </c>
      <c r="I1177">
        <v>-110.5903667</v>
      </c>
      <c r="J1177" s="1" t="str">
        <f t="shared" si="110"/>
        <v>Fluid (lake)</v>
      </c>
      <c r="K1177" s="1" t="str">
        <f t="shared" si="111"/>
        <v>Untreated Water</v>
      </c>
      <c r="L1177">
        <v>100</v>
      </c>
      <c r="M1177" t="s">
        <v>22</v>
      </c>
      <c r="N1177">
        <v>832</v>
      </c>
      <c r="P1177" t="s">
        <v>167</v>
      </c>
      <c r="Q1177" t="s">
        <v>1292</v>
      </c>
      <c r="R1177" t="s">
        <v>460</v>
      </c>
    </row>
    <row r="1178" spans="1:18" hidden="1" x14ac:dyDescent="0.3">
      <c r="A1178" t="s">
        <v>4884</v>
      </c>
      <c r="B1178" t="s">
        <v>4885</v>
      </c>
      <c r="C1178" s="1" t="str">
        <f t="shared" ref="C1178:C1241" si="112">HYPERLINK("http://geochem.nrcan.gc.ca/cdogs/content/bdl/bdl210843_e.htm", "21:0843")</f>
        <v>21:0843</v>
      </c>
      <c r="D1178" s="1" t="str">
        <f t="shared" ref="D1178:D1241" si="113">HYPERLINK("http://geochem.nrcan.gc.ca/cdogs/content/svy/svy210231_e.htm", "21:0231")</f>
        <v>21:0231</v>
      </c>
      <c r="E1178" t="s">
        <v>4882</v>
      </c>
      <c r="F1178" t="s">
        <v>4886</v>
      </c>
      <c r="H1178">
        <v>59.226303799999997</v>
      </c>
      <c r="I1178">
        <v>-110.5903667</v>
      </c>
      <c r="J1178" s="1" t="str">
        <f t="shared" ref="J1178:J1241" si="114">HYPERLINK("http://geochem.nrcan.gc.ca/cdogs/content/kwd/kwd020016_e.htm", "Fluid (lake)")</f>
        <v>Fluid (lake)</v>
      </c>
      <c r="K1178" s="1" t="str">
        <f t="shared" ref="K1178:K1241" si="115">HYPERLINK("http://geochem.nrcan.gc.ca/cdogs/content/kwd/kwd080007_e.htm", "Untreated Water")</f>
        <v>Untreated Water</v>
      </c>
      <c r="L1178">
        <v>100</v>
      </c>
      <c r="M1178" t="s">
        <v>29</v>
      </c>
      <c r="N1178">
        <v>833</v>
      </c>
      <c r="P1178" t="s">
        <v>167</v>
      </c>
      <c r="Q1178" t="s">
        <v>1292</v>
      </c>
      <c r="R1178" t="s">
        <v>522</v>
      </c>
    </row>
    <row r="1179" spans="1:18" hidden="1" x14ac:dyDescent="0.3">
      <c r="A1179" t="s">
        <v>4887</v>
      </c>
      <c r="B1179" t="s">
        <v>4888</v>
      </c>
      <c r="C1179" s="1" t="str">
        <f t="shared" si="112"/>
        <v>21:0843</v>
      </c>
      <c r="D1179" s="1" t="str">
        <f t="shared" si="113"/>
        <v>21:0231</v>
      </c>
      <c r="E1179" t="s">
        <v>4889</v>
      </c>
      <c r="F1179" t="s">
        <v>4890</v>
      </c>
      <c r="H1179">
        <v>59.204263300000001</v>
      </c>
      <c r="I1179">
        <v>-110.5871439</v>
      </c>
      <c r="J1179" s="1" t="str">
        <f t="shared" si="114"/>
        <v>Fluid (lake)</v>
      </c>
      <c r="K1179" s="1" t="str">
        <f t="shared" si="115"/>
        <v>Untreated Water</v>
      </c>
      <c r="L1179">
        <v>100</v>
      </c>
      <c r="M1179" t="s">
        <v>44</v>
      </c>
      <c r="N1179">
        <v>834</v>
      </c>
      <c r="P1179" t="s">
        <v>140</v>
      </c>
      <c r="Q1179" t="s">
        <v>579</v>
      </c>
      <c r="R1179" t="s">
        <v>55</v>
      </c>
    </row>
    <row r="1180" spans="1:18" hidden="1" x14ac:dyDescent="0.3">
      <c r="A1180" t="s">
        <v>4891</v>
      </c>
      <c r="B1180" t="s">
        <v>4892</v>
      </c>
      <c r="C1180" s="1" t="str">
        <f t="shared" si="112"/>
        <v>21:0843</v>
      </c>
      <c r="D1180" s="1" t="str">
        <f t="shared" si="113"/>
        <v>21:0231</v>
      </c>
      <c r="E1180" t="s">
        <v>4893</v>
      </c>
      <c r="F1180" t="s">
        <v>4894</v>
      </c>
      <c r="H1180">
        <v>59.206470699999997</v>
      </c>
      <c r="I1180">
        <v>-110.5511162</v>
      </c>
      <c r="J1180" s="1" t="str">
        <f t="shared" si="114"/>
        <v>Fluid (lake)</v>
      </c>
      <c r="K1180" s="1" t="str">
        <f t="shared" si="115"/>
        <v>Untreated Water</v>
      </c>
      <c r="L1180">
        <v>100</v>
      </c>
      <c r="M1180" t="s">
        <v>52</v>
      </c>
      <c r="N1180">
        <v>835</v>
      </c>
      <c r="P1180" t="s">
        <v>414</v>
      </c>
      <c r="Q1180" t="s">
        <v>482</v>
      </c>
      <c r="R1180" t="s">
        <v>285</v>
      </c>
    </row>
    <row r="1181" spans="1:18" hidden="1" x14ac:dyDescent="0.3">
      <c r="A1181" t="s">
        <v>4895</v>
      </c>
      <c r="B1181" t="s">
        <v>4896</v>
      </c>
      <c r="C1181" s="1" t="str">
        <f t="shared" si="112"/>
        <v>21:0843</v>
      </c>
      <c r="D1181" s="1" t="str">
        <f t="shared" si="113"/>
        <v>21:0231</v>
      </c>
      <c r="E1181" t="s">
        <v>4897</v>
      </c>
      <c r="F1181" t="s">
        <v>4898</v>
      </c>
      <c r="H1181">
        <v>59.216395800000001</v>
      </c>
      <c r="I1181">
        <v>-110.4764591</v>
      </c>
      <c r="J1181" s="1" t="str">
        <f t="shared" si="114"/>
        <v>Fluid (lake)</v>
      </c>
      <c r="K1181" s="1" t="str">
        <f t="shared" si="115"/>
        <v>Untreated Water</v>
      </c>
      <c r="L1181">
        <v>100</v>
      </c>
      <c r="M1181" t="s">
        <v>60</v>
      </c>
      <c r="N1181">
        <v>836</v>
      </c>
      <c r="P1181" t="s">
        <v>161</v>
      </c>
      <c r="Q1181" t="s">
        <v>1292</v>
      </c>
      <c r="R1181" t="s">
        <v>329</v>
      </c>
    </row>
    <row r="1182" spans="1:18" hidden="1" x14ac:dyDescent="0.3">
      <c r="A1182" t="s">
        <v>4899</v>
      </c>
      <c r="B1182" t="s">
        <v>4900</v>
      </c>
      <c r="C1182" s="1" t="str">
        <f t="shared" si="112"/>
        <v>21:0843</v>
      </c>
      <c r="D1182" s="1" t="str">
        <f t="shared" si="113"/>
        <v>21:0231</v>
      </c>
      <c r="E1182" t="s">
        <v>4901</v>
      </c>
      <c r="F1182" t="s">
        <v>4902</v>
      </c>
      <c r="H1182">
        <v>59.211833400000003</v>
      </c>
      <c r="I1182">
        <v>-110.4189286</v>
      </c>
      <c r="J1182" s="1" t="str">
        <f t="shared" si="114"/>
        <v>Fluid (lake)</v>
      </c>
      <c r="K1182" s="1" t="str">
        <f t="shared" si="115"/>
        <v>Untreated Water</v>
      </c>
      <c r="L1182">
        <v>100</v>
      </c>
      <c r="M1182" t="s">
        <v>67</v>
      </c>
      <c r="N1182">
        <v>837</v>
      </c>
      <c r="P1182" t="s">
        <v>537</v>
      </c>
      <c r="Q1182" t="s">
        <v>482</v>
      </c>
      <c r="R1182" t="s">
        <v>183</v>
      </c>
    </row>
    <row r="1183" spans="1:18" hidden="1" x14ac:dyDescent="0.3">
      <c r="A1183" t="s">
        <v>4903</v>
      </c>
      <c r="B1183" t="s">
        <v>4904</v>
      </c>
      <c r="C1183" s="1" t="str">
        <f t="shared" si="112"/>
        <v>21:0843</v>
      </c>
      <c r="D1183" s="1" t="str">
        <f t="shared" si="113"/>
        <v>21:0231</v>
      </c>
      <c r="E1183" t="s">
        <v>4905</v>
      </c>
      <c r="F1183" t="s">
        <v>4906</v>
      </c>
      <c r="H1183">
        <v>59.236544000000002</v>
      </c>
      <c r="I1183">
        <v>-110.4910842</v>
      </c>
      <c r="J1183" s="1" t="str">
        <f t="shared" si="114"/>
        <v>Fluid (lake)</v>
      </c>
      <c r="K1183" s="1" t="str">
        <f t="shared" si="115"/>
        <v>Untreated Water</v>
      </c>
      <c r="L1183">
        <v>100</v>
      </c>
      <c r="M1183" t="s">
        <v>74</v>
      </c>
      <c r="N1183">
        <v>838</v>
      </c>
      <c r="P1183" t="s">
        <v>108</v>
      </c>
      <c r="Q1183" t="s">
        <v>482</v>
      </c>
      <c r="R1183" t="s">
        <v>305</v>
      </c>
    </row>
    <row r="1184" spans="1:18" hidden="1" x14ac:dyDescent="0.3">
      <c r="A1184" t="s">
        <v>4907</v>
      </c>
      <c r="B1184" t="s">
        <v>4908</v>
      </c>
      <c r="C1184" s="1" t="str">
        <f t="shared" si="112"/>
        <v>21:0843</v>
      </c>
      <c r="D1184" s="1" t="str">
        <f t="shared" si="113"/>
        <v>21:0231</v>
      </c>
      <c r="E1184" t="s">
        <v>4909</v>
      </c>
      <c r="F1184" t="s">
        <v>4910</v>
      </c>
      <c r="H1184">
        <v>59.255892199999998</v>
      </c>
      <c r="I1184">
        <v>-110.5156281</v>
      </c>
      <c r="J1184" s="1" t="str">
        <f t="shared" si="114"/>
        <v>Fluid (lake)</v>
      </c>
      <c r="K1184" s="1" t="str">
        <f t="shared" si="115"/>
        <v>Untreated Water</v>
      </c>
      <c r="L1184">
        <v>100</v>
      </c>
      <c r="M1184" t="s">
        <v>81</v>
      </c>
      <c r="N1184">
        <v>839</v>
      </c>
      <c r="P1184" t="s">
        <v>200</v>
      </c>
      <c r="Q1184" t="s">
        <v>482</v>
      </c>
      <c r="R1184" t="s">
        <v>460</v>
      </c>
    </row>
    <row r="1185" spans="1:18" hidden="1" x14ac:dyDescent="0.3">
      <c r="A1185" t="s">
        <v>4911</v>
      </c>
      <c r="B1185" t="s">
        <v>4912</v>
      </c>
      <c r="C1185" s="1" t="str">
        <f t="shared" si="112"/>
        <v>21:0843</v>
      </c>
      <c r="D1185" s="1" t="str">
        <f t="shared" si="113"/>
        <v>21:0231</v>
      </c>
      <c r="E1185" t="s">
        <v>4913</v>
      </c>
      <c r="F1185" t="s">
        <v>4914</v>
      </c>
      <c r="H1185">
        <v>59.276819600000003</v>
      </c>
      <c r="I1185">
        <v>-110.5489165</v>
      </c>
      <c r="J1185" s="1" t="str">
        <f t="shared" si="114"/>
        <v>Fluid (lake)</v>
      </c>
      <c r="K1185" s="1" t="str">
        <f t="shared" si="115"/>
        <v>Untreated Water</v>
      </c>
      <c r="L1185">
        <v>100</v>
      </c>
      <c r="M1185" t="s">
        <v>95</v>
      </c>
      <c r="N1185">
        <v>840</v>
      </c>
      <c r="P1185" t="s">
        <v>140</v>
      </c>
      <c r="Q1185" t="s">
        <v>482</v>
      </c>
      <c r="R1185" t="s">
        <v>285</v>
      </c>
    </row>
    <row r="1186" spans="1:18" hidden="1" x14ac:dyDescent="0.3">
      <c r="A1186" t="s">
        <v>4915</v>
      </c>
      <c r="B1186" t="s">
        <v>4916</v>
      </c>
      <c r="C1186" s="1" t="str">
        <f t="shared" si="112"/>
        <v>21:0843</v>
      </c>
      <c r="D1186" s="1" t="str">
        <f t="shared" si="113"/>
        <v>21:0231</v>
      </c>
      <c r="E1186" t="s">
        <v>4917</v>
      </c>
      <c r="F1186" t="s">
        <v>4918</v>
      </c>
      <c r="H1186">
        <v>59.2831458</v>
      </c>
      <c r="I1186">
        <v>-110.4685257</v>
      </c>
      <c r="J1186" s="1" t="str">
        <f t="shared" si="114"/>
        <v>Fluid (lake)</v>
      </c>
      <c r="K1186" s="1" t="str">
        <f t="shared" si="115"/>
        <v>Untreated Water</v>
      </c>
      <c r="L1186">
        <v>100</v>
      </c>
      <c r="M1186" t="s">
        <v>101</v>
      </c>
      <c r="N1186">
        <v>841</v>
      </c>
      <c r="P1186" t="s">
        <v>414</v>
      </c>
      <c r="Q1186" t="s">
        <v>236</v>
      </c>
      <c r="R1186" t="s">
        <v>599</v>
      </c>
    </row>
    <row r="1187" spans="1:18" hidden="1" x14ac:dyDescent="0.3">
      <c r="A1187" t="s">
        <v>4919</v>
      </c>
      <c r="B1187" t="s">
        <v>4920</v>
      </c>
      <c r="C1187" s="1" t="str">
        <f t="shared" si="112"/>
        <v>21:0843</v>
      </c>
      <c r="D1187" s="1" t="str">
        <f t="shared" si="113"/>
        <v>21:0231</v>
      </c>
      <c r="E1187" t="s">
        <v>4921</v>
      </c>
      <c r="F1187" t="s">
        <v>4922</v>
      </c>
      <c r="H1187">
        <v>59.302074300000001</v>
      </c>
      <c r="I1187">
        <v>-110.52624849999999</v>
      </c>
      <c r="J1187" s="1" t="str">
        <f t="shared" si="114"/>
        <v>Fluid (lake)</v>
      </c>
      <c r="K1187" s="1" t="str">
        <f t="shared" si="115"/>
        <v>Untreated Water</v>
      </c>
      <c r="L1187">
        <v>100</v>
      </c>
      <c r="M1187" t="s">
        <v>107</v>
      </c>
      <c r="N1187">
        <v>842</v>
      </c>
      <c r="P1187" t="s">
        <v>188</v>
      </c>
      <c r="Q1187" t="s">
        <v>310</v>
      </c>
      <c r="R1187" t="s">
        <v>55</v>
      </c>
    </row>
    <row r="1188" spans="1:18" hidden="1" x14ac:dyDescent="0.3">
      <c r="A1188" t="s">
        <v>4923</v>
      </c>
      <c r="B1188" t="s">
        <v>4924</v>
      </c>
      <c r="C1188" s="1" t="str">
        <f t="shared" si="112"/>
        <v>21:0843</v>
      </c>
      <c r="D1188" s="1" t="str">
        <f t="shared" si="113"/>
        <v>21:0231</v>
      </c>
      <c r="E1188" t="s">
        <v>4925</v>
      </c>
      <c r="F1188" t="s">
        <v>4926</v>
      </c>
      <c r="H1188">
        <v>59.346733200000003</v>
      </c>
      <c r="I1188">
        <v>-110.5087145</v>
      </c>
      <c r="J1188" s="1" t="str">
        <f t="shared" si="114"/>
        <v>Fluid (lake)</v>
      </c>
      <c r="K1188" s="1" t="str">
        <f t="shared" si="115"/>
        <v>Untreated Water</v>
      </c>
      <c r="L1188">
        <v>100</v>
      </c>
      <c r="M1188" t="s">
        <v>114</v>
      </c>
      <c r="N1188">
        <v>843</v>
      </c>
      <c r="P1188" t="s">
        <v>167</v>
      </c>
      <c r="Q1188" t="s">
        <v>248</v>
      </c>
      <c r="R1188" t="s">
        <v>55</v>
      </c>
    </row>
    <row r="1189" spans="1:18" hidden="1" x14ac:dyDescent="0.3">
      <c r="A1189" t="s">
        <v>4927</v>
      </c>
      <c r="B1189" t="s">
        <v>4928</v>
      </c>
      <c r="C1189" s="1" t="str">
        <f t="shared" si="112"/>
        <v>21:0843</v>
      </c>
      <c r="D1189" s="1" t="str">
        <f t="shared" si="113"/>
        <v>21:0231</v>
      </c>
      <c r="E1189" t="s">
        <v>4929</v>
      </c>
      <c r="F1189" t="s">
        <v>4930</v>
      </c>
      <c r="H1189">
        <v>59.376538799999999</v>
      </c>
      <c r="I1189">
        <v>-110.5016308</v>
      </c>
      <c r="J1189" s="1" t="str">
        <f t="shared" si="114"/>
        <v>Fluid (lake)</v>
      </c>
      <c r="K1189" s="1" t="str">
        <f t="shared" si="115"/>
        <v>Untreated Water</v>
      </c>
      <c r="L1189">
        <v>100</v>
      </c>
      <c r="M1189" t="s">
        <v>121</v>
      </c>
      <c r="N1189">
        <v>844</v>
      </c>
      <c r="P1189" t="s">
        <v>598</v>
      </c>
      <c r="Q1189" t="s">
        <v>310</v>
      </c>
      <c r="R1189" t="s">
        <v>285</v>
      </c>
    </row>
    <row r="1190" spans="1:18" hidden="1" x14ac:dyDescent="0.3">
      <c r="A1190" t="s">
        <v>4931</v>
      </c>
      <c r="B1190" t="s">
        <v>4932</v>
      </c>
      <c r="C1190" s="1" t="str">
        <f t="shared" si="112"/>
        <v>21:0843</v>
      </c>
      <c r="D1190" s="1" t="str">
        <f t="shared" si="113"/>
        <v>21:0231</v>
      </c>
      <c r="E1190" t="s">
        <v>4933</v>
      </c>
      <c r="F1190" t="s">
        <v>4934</v>
      </c>
      <c r="H1190">
        <v>59.428457799999997</v>
      </c>
      <c r="I1190">
        <v>-110.5552763</v>
      </c>
      <c r="J1190" s="1" t="str">
        <f t="shared" si="114"/>
        <v>Fluid (lake)</v>
      </c>
      <c r="K1190" s="1" t="str">
        <f t="shared" si="115"/>
        <v>Untreated Water</v>
      </c>
      <c r="L1190">
        <v>100</v>
      </c>
      <c r="M1190" t="s">
        <v>127</v>
      </c>
      <c r="N1190">
        <v>845</v>
      </c>
      <c r="P1190" t="s">
        <v>1799</v>
      </c>
      <c r="Q1190" t="s">
        <v>248</v>
      </c>
      <c r="R1190" t="s">
        <v>401</v>
      </c>
    </row>
    <row r="1191" spans="1:18" hidden="1" x14ac:dyDescent="0.3">
      <c r="A1191" t="s">
        <v>4935</v>
      </c>
      <c r="B1191" t="s">
        <v>4936</v>
      </c>
      <c r="C1191" s="1" t="str">
        <f t="shared" si="112"/>
        <v>21:0843</v>
      </c>
      <c r="D1191" s="1" t="str">
        <f t="shared" si="113"/>
        <v>21:0231</v>
      </c>
      <c r="E1191" t="s">
        <v>4937</v>
      </c>
      <c r="F1191" t="s">
        <v>4938</v>
      </c>
      <c r="H1191">
        <v>59.447374199999999</v>
      </c>
      <c r="I1191">
        <v>-110.53584050000001</v>
      </c>
      <c r="J1191" s="1" t="str">
        <f t="shared" si="114"/>
        <v>Fluid (lake)</v>
      </c>
      <c r="K1191" s="1" t="str">
        <f t="shared" si="115"/>
        <v>Untreated Water</v>
      </c>
      <c r="L1191">
        <v>100</v>
      </c>
      <c r="M1191" t="s">
        <v>133</v>
      </c>
      <c r="N1191">
        <v>846</v>
      </c>
      <c r="P1191" t="s">
        <v>61</v>
      </c>
      <c r="Q1191" t="s">
        <v>310</v>
      </c>
      <c r="R1191" t="s">
        <v>55</v>
      </c>
    </row>
    <row r="1192" spans="1:18" hidden="1" x14ac:dyDescent="0.3">
      <c r="A1192" t="s">
        <v>4939</v>
      </c>
      <c r="B1192" t="s">
        <v>4940</v>
      </c>
      <c r="C1192" s="1" t="str">
        <f t="shared" si="112"/>
        <v>21:0843</v>
      </c>
      <c r="D1192" s="1" t="str">
        <f t="shared" si="113"/>
        <v>21:0231</v>
      </c>
      <c r="E1192" t="s">
        <v>4941</v>
      </c>
      <c r="F1192" t="s">
        <v>4942</v>
      </c>
      <c r="H1192">
        <v>59.474248799999998</v>
      </c>
      <c r="I1192">
        <v>-110.5584684</v>
      </c>
      <c r="J1192" s="1" t="str">
        <f t="shared" si="114"/>
        <v>Fluid (lake)</v>
      </c>
      <c r="K1192" s="1" t="str">
        <f t="shared" si="115"/>
        <v>Untreated Water</v>
      </c>
      <c r="L1192">
        <v>100</v>
      </c>
      <c r="M1192" t="s">
        <v>139</v>
      </c>
      <c r="N1192">
        <v>847</v>
      </c>
      <c r="P1192" t="s">
        <v>1310</v>
      </c>
      <c r="Q1192" t="s">
        <v>257</v>
      </c>
      <c r="R1192" t="s">
        <v>55</v>
      </c>
    </row>
    <row r="1193" spans="1:18" hidden="1" x14ac:dyDescent="0.3">
      <c r="A1193" t="s">
        <v>4943</v>
      </c>
      <c r="B1193" t="s">
        <v>4944</v>
      </c>
      <c r="C1193" s="1" t="str">
        <f t="shared" si="112"/>
        <v>21:0843</v>
      </c>
      <c r="D1193" s="1" t="str">
        <f t="shared" si="113"/>
        <v>21:0231</v>
      </c>
      <c r="E1193" t="s">
        <v>4945</v>
      </c>
      <c r="F1193" t="s">
        <v>4946</v>
      </c>
      <c r="H1193">
        <v>59.510921099999997</v>
      </c>
      <c r="I1193">
        <v>-110.5940851</v>
      </c>
      <c r="J1193" s="1" t="str">
        <f t="shared" si="114"/>
        <v>Fluid (lake)</v>
      </c>
      <c r="K1193" s="1" t="str">
        <f t="shared" si="115"/>
        <v>Untreated Water</v>
      </c>
      <c r="L1193">
        <v>100</v>
      </c>
      <c r="M1193" t="s">
        <v>241</v>
      </c>
      <c r="N1193">
        <v>848</v>
      </c>
      <c r="P1193" t="s">
        <v>108</v>
      </c>
      <c r="Q1193" t="s">
        <v>1292</v>
      </c>
      <c r="R1193" t="s">
        <v>55</v>
      </c>
    </row>
    <row r="1194" spans="1:18" hidden="1" x14ac:dyDescent="0.3">
      <c r="A1194" t="s">
        <v>4947</v>
      </c>
      <c r="B1194" t="s">
        <v>4948</v>
      </c>
      <c r="C1194" s="1" t="str">
        <f t="shared" si="112"/>
        <v>21:0843</v>
      </c>
      <c r="D1194" s="1" t="str">
        <f t="shared" si="113"/>
        <v>21:0231</v>
      </c>
      <c r="E1194" t="s">
        <v>4949</v>
      </c>
      <c r="F1194" t="s">
        <v>4950</v>
      </c>
      <c r="H1194">
        <v>59.525286299999998</v>
      </c>
      <c r="I1194">
        <v>-110.55709330000001</v>
      </c>
      <c r="J1194" s="1" t="str">
        <f t="shared" si="114"/>
        <v>Fluid (lake)</v>
      </c>
      <c r="K1194" s="1" t="str">
        <f t="shared" si="115"/>
        <v>Untreated Water</v>
      </c>
      <c r="L1194">
        <v>101</v>
      </c>
      <c r="M1194" t="s">
        <v>22</v>
      </c>
      <c r="N1194">
        <v>849</v>
      </c>
      <c r="P1194" t="s">
        <v>814</v>
      </c>
      <c r="Q1194" t="s">
        <v>62</v>
      </c>
      <c r="R1194" t="s">
        <v>183</v>
      </c>
    </row>
    <row r="1195" spans="1:18" hidden="1" x14ac:dyDescent="0.3">
      <c r="A1195" t="s">
        <v>4951</v>
      </c>
      <c r="B1195" t="s">
        <v>4952</v>
      </c>
      <c r="C1195" s="1" t="str">
        <f t="shared" si="112"/>
        <v>21:0843</v>
      </c>
      <c r="D1195" s="1" t="str">
        <f t="shared" si="113"/>
        <v>21:0231</v>
      </c>
      <c r="E1195" t="s">
        <v>4949</v>
      </c>
      <c r="F1195" t="s">
        <v>4953</v>
      </c>
      <c r="H1195">
        <v>59.525286299999998</v>
      </c>
      <c r="I1195">
        <v>-110.55709330000001</v>
      </c>
      <c r="J1195" s="1" t="str">
        <f t="shared" si="114"/>
        <v>Fluid (lake)</v>
      </c>
      <c r="K1195" s="1" t="str">
        <f t="shared" si="115"/>
        <v>Untreated Water</v>
      </c>
      <c r="L1195">
        <v>101</v>
      </c>
      <c r="M1195" t="s">
        <v>29</v>
      </c>
      <c r="N1195">
        <v>850</v>
      </c>
      <c r="P1195" t="s">
        <v>3052</v>
      </c>
      <c r="Q1195" t="s">
        <v>96</v>
      </c>
      <c r="R1195" t="s">
        <v>183</v>
      </c>
    </row>
    <row r="1196" spans="1:18" hidden="1" x14ac:dyDescent="0.3">
      <c r="A1196" t="s">
        <v>4954</v>
      </c>
      <c r="B1196" t="s">
        <v>4955</v>
      </c>
      <c r="C1196" s="1" t="str">
        <f t="shared" si="112"/>
        <v>21:0843</v>
      </c>
      <c r="D1196" s="1" t="str">
        <f t="shared" si="113"/>
        <v>21:0231</v>
      </c>
      <c r="E1196" t="s">
        <v>4956</v>
      </c>
      <c r="F1196" t="s">
        <v>4957</v>
      </c>
      <c r="H1196">
        <v>59.532931499999997</v>
      </c>
      <c r="I1196">
        <v>-110.6120481</v>
      </c>
      <c r="J1196" s="1" t="str">
        <f t="shared" si="114"/>
        <v>Fluid (lake)</v>
      </c>
      <c r="K1196" s="1" t="str">
        <f t="shared" si="115"/>
        <v>Untreated Water</v>
      </c>
      <c r="L1196">
        <v>101</v>
      </c>
      <c r="M1196" t="s">
        <v>36</v>
      </c>
      <c r="N1196">
        <v>851</v>
      </c>
      <c r="P1196" t="s">
        <v>2140</v>
      </c>
      <c r="Q1196" t="s">
        <v>46</v>
      </c>
      <c r="R1196" t="s">
        <v>460</v>
      </c>
    </row>
    <row r="1197" spans="1:18" hidden="1" x14ac:dyDescent="0.3">
      <c r="A1197" t="s">
        <v>4958</v>
      </c>
      <c r="B1197" t="s">
        <v>4959</v>
      </c>
      <c r="C1197" s="1" t="str">
        <f t="shared" si="112"/>
        <v>21:0843</v>
      </c>
      <c r="D1197" s="1" t="str">
        <f t="shared" si="113"/>
        <v>21:0231</v>
      </c>
      <c r="E1197" t="s">
        <v>4960</v>
      </c>
      <c r="F1197" t="s">
        <v>4961</v>
      </c>
      <c r="H1197">
        <v>59.684886200000001</v>
      </c>
      <c r="I1197">
        <v>-110.72526619999999</v>
      </c>
      <c r="J1197" s="1" t="str">
        <f t="shared" si="114"/>
        <v>Fluid (lake)</v>
      </c>
      <c r="K1197" s="1" t="str">
        <f t="shared" si="115"/>
        <v>Untreated Water</v>
      </c>
      <c r="L1197">
        <v>101</v>
      </c>
      <c r="M1197" t="s">
        <v>44</v>
      </c>
      <c r="N1197">
        <v>852</v>
      </c>
      <c r="P1197" t="s">
        <v>1605</v>
      </c>
      <c r="Q1197" t="s">
        <v>38</v>
      </c>
      <c r="R1197" t="s">
        <v>460</v>
      </c>
    </row>
    <row r="1198" spans="1:18" hidden="1" x14ac:dyDescent="0.3">
      <c r="A1198" t="s">
        <v>4962</v>
      </c>
      <c r="B1198" t="s">
        <v>4963</v>
      </c>
      <c r="C1198" s="1" t="str">
        <f t="shared" si="112"/>
        <v>21:0843</v>
      </c>
      <c r="D1198" s="1" t="str">
        <f t="shared" si="113"/>
        <v>21:0231</v>
      </c>
      <c r="E1198" t="s">
        <v>4964</v>
      </c>
      <c r="F1198" t="s">
        <v>4965</v>
      </c>
      <c r="H1198">
        <v>59.686262499999998</v>
      </c>
      <c r="I1198">
        <v>-110.8345156</v>
      </c>
      <c r="J1198" s="1" t="str">
        <f t="shared" si="114"/>
        <v>Fluid (lake)</v>
      </c>
      <c r="K1198" s="1" t="str">
        <f t="shared" si="115"/>
        <v>Untreated Water</v>
      </c>
      <c r="L1198">
        <v>101</v>
      </c>
      <c r="M1198" t="s">
        <v>52</v>
      </c>
      <c r="N1198">
        <v>853</v>
      </c>
      <c r="P1198" t="s">
        <v>2573</v>
      </c>
      <c r="Q1198" t="s">
        <v>310</v>
      </c>
      <c r="R1198" t="s">
        <v>55</v>
      </c>
    </row>
    <row r="1199" spans="1:18" hidden="1" x14ac:dyDescent="0.3">
      <c r="A1199" t="s">
        <v>4966</v>
      </c>
      <c r="B1199" t="s">
        <v>4967</v>
      </c>
      <c r="C1199" s="1" t="str">
        <f t="shared" si="112"/>
        <v>21:0843</v>
      </c>
      <c r="D1199" s="1" t="str">
        <f t="shared" si="113"/>
        <v>21:0231</v>
      </c>
      <c r="E1199" t="s">
        <v>4968</v>
      </c>
      <c r="F1199" t="s">
        <v>4969</v>
      </c>
      <c r="H1199">
        <v>59.664836999999999</v>
      </c>
      <c r="I1199">
        <v>-110.9087054</v>
      </c>
      <c r="J1199" s="1" t="str">
        <f t="shared" si="114"/>
        <v>Fluid (lake)</v>
      </c>
      <c r="K1199" s="1" t="str">
        <f t="shared" si="115"/>
        <v>Untreated Water</v>
      </c>
      <c r="L1199">
        <v>101</v>
      </c>
      <c r="M1199" t="s">
        <v>60</v>
      </c>
      <c r="N1199">
        <v>854</v>
      </c>
      <c r="P1199" t="s">
        <v>1837</v>
      </c>
      <c r="Q1199" t="s">
        <v>248</v>
      </c>
      <c r="R1199" t="s">
        <v>460</v>
      </c>
    </row>
    <row r="1200" spans="1:18" hidden="1" x14ac:dyDescent="0.3">
      <c r="A1200" t="s">
        <v>4970</v>
      </c>
      <c r="B1200" t="s">
        <v>4971</v>
      </c>
      <c r="C1200" s="1" t="str">
        <f t="shared" si="112"/>
        <v>21:0843</v>
      </c>
      <c r="D1200" s="1" t="str">
        <f t="shared" si="113"/>
        <v>21:0231</v>
      </c>
      <c r="E1200" t="s">
        <v>4972</v>
      </c>
      <c r="F1200" t="s">
        <v>4973</v>
      </c>
      <c r="H1200">
        <v>59.673858600000003</v>
      </c>
      <c r="I1200">
        <v>-110.9555328</v>
      </c>
      <c r="J1200" s="1" t="str">
        <f t="shared" si="114"/>
        <v>Fluid (lake)</v>
      </c>
      <c r="K1200" s="1" t="str">
        <f t="shared" si="115"/>
        <v>Untreated Water</v>
      </c>
      <c r="L1200">
        <v>101</v>
      </c>
      <c r="M1200" t="s">
        <v>67</v>
      </c>
      <c r="N1200">
        <v>855</v>
      </c>
      <c r="P1200" t="s">
        <v>23</v>
      </c>
      <c r="Q1200" t="s">
        <v>54</v>
      </c>
      <c r="R1200" t="s">
        <v>55</v>
      </c>
    </row>
    <row r="1201" spans="1:18" hidden="1" x14ac:dyDescent="0.3">
      <c r="A1201" t="s">
        <v>4974</v>
      </c>
      <c r="B1201" t="s">
        <v>4975</v>
      </c>
      <c r="C1201" s="1" t="str">
        <f t="shared" si="112"/>
        <v>21:0843</v>
      </c>
      <c r="D1201" s="1" t="str">
        <f t="shared" si="113"/>
        <v>21:0231</v>
      </c>
      <c r="E1201" t="s">
        <v>4976</v>
      </c>
      <c r="F1201" t="s">
        <v>4977</v>
      </c>
      <c r="H1201">
        <v>59.640066500000003</v>
      </c>
      <c r="I1201">
        <v>-110.99546599999999</v>
      </c>
      <c r="J1201" s="1" t="str">
        <f t="shared" si="114"/>
        <v>Fluid (lake)</v>
      </c>
      <c r="K1201" s="1" t="str">
        <f t="shared" si="115"/>
        <v>Untreated Water</v>
      </c>
      <c r="L1201">
        <v>101</v>
      </c>
      <c r="M1201" t="s">
        <v>74</v>
      </c>
      <c r="N1201">
        <v>856</v>
      </c>
      <c r="P1201" t="s">
        <v>75</v>
      </c>
      <c r="Q1201" t="s">
        <v>482</v>
      </c>
      <c r="R1201" t="s">
        <v>55</v>
      </c>
    </row>
    <row r="1202" spans="1:18" hidden="1" x14ac:dyDescent="0.3">
      <c r="A1202" t="s">
        <v>4978</v>
      </c>
      <c r="B1202" t="s">
        <v>4979</v>
      </c>
      <c r="C1202" s="1" t="str">
        <f t="shared" si="112"/>
        <v>21:0843</v>
      </c>
      <c r="D1202" s="1" t="str">
        <f t="shared" si="113"/>
        <v>21:0231</v>
      </c>
      <c r="E1202" t="s">
        <v>4980</v>
      </c>
      <c r="F1202" t="s">
        <v>4981</v>
      </c>
      <c r="H1202">
        <v>59.609660300000002</v>
      </c>
      <c r="I1202">
        <v>-111.0154584</v>
      </c>
      <c r="J1202" s="1" t="str">
        <f t="shared" si="114"/>
        <v>Fluid (lake)</v>
      </c>
      <c r="K1202" s="1" t="str">
        <f t="shared" si="115"/>
        <v>Untreated Water</v>
      </c>
      <c r="L1202">
        <v>101</v>
      </c>
      <c r="M1202" t="s">
        <v>81</v>
      </c>
      <c r="N1202">
        <v>857</v>
      </c>
      <c r="P1202" t="s">
        <v>182</v>
      </c>
      <c r="Q1202" t="s">
        <v>538</v>
      </c>
      <c r="R1202" t="s">
        <v>55</v>
      </c>
    </row>
    <row r="1203" spans="1:18" hidden="1" x14ac:dyDescent="0.3">
      <c r="A1203" t="s">
        <v>4982</v>
      </c>
      <c r="B1203" t="s">
        <v>4983</v>
      </c>
      <c r="C1203" s="1" t="str">
        <f t="shared" si="112"/>
        <v>21:0843</v>
      </c>
      <c r="D1203" s="1" t="str">
        <f t="shared" si="113"/>
        <v>21:0231</v>
      </c>
      <c r="E1203" t="s">
        <v>4984</v>
      </c>
      <c r="F1203" t="s">
        <v>4985</v>
      </c>
      <c r="H1203">
        <v>59.606515199999997</v>
      </c>
      <c r="I1203">
        <v>-111.05514549999999</v>
      </c>
      <c r="J1203" s="1" t="str">
        <f t="shared" si="114"/>
        <v>Fluid (lake)</v>
      </c>
      <c r="K1203" s="1" t="str">
        <f t="shared" si="115"/>
        <v>Untreated Water</v>
      </c>
      <c r="L1203">
        <v>101</v>
      </c>
      <c r="M1203" t="s">
        <v>95</v>
      </c>
      <c r="N1203">
        <v>858</v>
      </c>
      <c r="P1203" t="s">
        <v>23</v>
      </c>
      <c r="Q1203" t="s">
        <v>579</v>
      </c>
      <c r="R1203" t="s">
        <v>460</v>
      </c>
    </row>
    <row r="1204" spans="1:18" hidden="1" x14ac:dyDescent="0.3">
      <c r="A1204" t="s">
        <v>4986</v>
      </c>
      <c r="B1204" t="s">
        <v>4987</v>
      </c>
      <c r="C1204" s="1" t="str">
        <f t="shared" si="112"/>
        <v>21:0843</v>
      </c>
      <c r="D1204" s="1" t="str">
        <f t="shared" si="113"/>
        <v>21:0231</v>
      </c>
      <c r="E1204" t="s">
        <v>4988</v>
      </c>
      <c r="F1204" t="s">
        <v>4989</v>
      </c>
      <c r="H1204">
        <v>59.625019199999997</v>
      </c>
      <c r="I1204">
        <v>-111.0784702</v>
      </c>
      <c r="J1204" s="1" t="str">
        <f t="shared" si="114"/>
        <v>Fluid (lake)</v>
      </c>
      <c r="K1204" s="1" t="str">
        <f t="shared" si="115"/>
        <v>Untreated Water</v>
      </c>
      <c r="L1204">
        <v>101</v>
      </c>
      <c r="M1204" t="s">
        <v>101</v>
      </c>
      <c r="N1204">
        <v>859</v>
      </c>
      <c r="P1204" t="s">
        <v>45</v>
      </c>
      <c r="Q1204" t="s">
        <v>482</v>
      </c>
      <c r="R1204" t="s">
        <v>460</v>
      </c>
    </row>
    <row r="1205" spans="1:18" hidden="1" x14ac:dyDescent="0.3">
      <c r="A1205" t="s">
        <v>4990</v>
      </c>
      <c r="B1205" t="s">
        <v>4991</v>
      </c>
      <c r="C1205" s="1" t="str">
        <f t="shared" si="112"/>
        <v>21:0843</v>
      </c>
      <c r="D1205" s="1" t="str">
        <f t="shared" si="113"/>
        <v>21:0231</v>
      </c>
      <c r="E1205" t="s">
        <v>4992</v>
      </c>
      <c r="F1205" t="s">
        <v>4993</v>
      </c>
      <c r="H1205">
        <v>59.605282000000003</v>
      </c>
      <c r="I1205">
        <v>-111.1415872</v>
      </c>
      <c r="J1205" s="1" t="str">
        <f t="shared" si="114"/>
        <v>Fluid (lake)</v>
      </c>
      <c r="K1205" s="1" t="str">
        <f t="shared" si="115"/>
        <v>Untreated Water</v>
      </c>
      <c r="L1205">
        <v>101</v>
      </c>
      <c r="M1205" t="s">
        <v>107</v>
      </c>
      <c r="N1205">
        <v>860</v>
      </c>
      <c r="P1205" t="s">
        <v>53</v>
      </c>
      <c r="Q1205" t="s">
        <v>482</v>
      </c>
      <c r="R1205" t="s">
        <v>55</v>
      </c>
    </row>
    <row r="1206" spans="1:18" hidden="1" x14ac:dyDescent="0.3">
      <c r="A1206" t="s">
        <v>4994</v>
      </c>
      <c r="B1206" t="s">
        <v>4995</v>
      </c>
      <c r="C1206" s="1" t="str">
        <f t="shared" si="112"/>
        <v>21:0843</v>
      </c>
      <c r="D1206" s="1" t="str">
        <f t="shared" si="113"/>
        <v>21:0231</v>
      </c>
      <c r="E1206" t="s">
        <v>4996</v>
      </c>
      <c r="F1206" t="s">
        <v>4997</v>
      </c>
      <c r="H1206">
        <v>59.584121199999998</v>
      </c>
      <c r="I1206">
        <v>-111.1996458</v>
      </c>
      <c r="J1206" s="1" t="str">
        <f t="shared" si="114"/>
        <v>Fluid (lake)</v>
      </c>
      <c r="K1206" s="1" t="str">
        <f t="shared" si="115"/>
        <v>Untreated Water</v>
      </c>
      <c r="L1206">
        <v>101</v>
      </c>
      <c r="M1206" t="s">
        <v>114</v>
      </c>
      <c r="N1206">
        <v>861</v>
      </c>
      <c r="P1206" t="s">
        <v>4447</v>
      </c>
      <c r="Q1206" t="s">
        <v>236</v>
      </c>
      <c r="R1206" t="s">
        <v>55</v>
      </c>
    </row>
    <row r="1207" spans="1:18" hidden="1" x14ac:dyDescent="0.3">
      <c r="A1207" t="s">
        <v>4998</v>
      </c>
      <c r="B1207" t="s">
        <v>4999</v>
      </c>
      <c r="C1207" s="1" t="str">
        <f t="shared" si="112"/>
        <v>21:0843</v>
      </c>
      <c r="D1207" s="1" t="str">
        <f t="shared" si="113"/>
        <v>21:0231</v>
      </c>
      <c r="E1207" t="s">
        <v>5000</v>
      </c>
      <c r="F1207" t="s">
        <v>5001</v>
      </c>
      <c r="H1207">
        <v>59.562030399999998</v>
      </c>
      <c r="I1207">
        <v>-111.2906787</v>
      </c>
      <c r="J1207" s="1" t="str">
        <f t="shared" si="114"/>
        <v>Fluid (lake)</v>
      </c>
      <c r="K1207" s="1" t="str">
        <f t="shared" si="115"/>
        <v>Untreated Water</v>
      </c>
      <c r="L1207">
        <v>101</v>
      </c>
      <c r="M1207" t="s">
        <v>121</v>
      </c>
      <c r="N1207">
        <v>862</v>
      </c>
      <c r="P1207" t="s">
        <v>2487</v>
      </c>
      <c r="Q1207" t="s">
        <v>236</v>
      </c>
      <c r="R1207" t="s">
        <v>55</v>
      </c>
    </row>
    <row r="1208" spans="1:18" hidden="1" x14ac:dyDescent="0.3">
      <c r="A1208" t="s">
        <v>5002</v>
      </c>
      <c r="B1208" t="s">
        <v>5003</v>
      </c>
      <c r="C1208" s="1" t="str">
        <f t="shared" si="112"/>
        <v>21:0843</v>
      </c>
      <c r="D1208" s="1" t="str">
        <f t="shared" si="113"/>
        <v>21:0231</v>
      </c>
      <c r="E1208" t="s">
        <v>5004</v>
      </c>
      <c r="F1208" t="s">
        <v>5005</v>
      </c>
      <c r="H1208">
        <v>59.588295799999997</v>
      </c>
      <c r="I1208">
        <v>-111.22754380000001</v>
      </c>
      <c r="J1208" s="1" t="str">
        <f t="shared" si="114"/>
        <v>Fluid (lake)</v>
      </c>
      <c r="K1208" s="1" t="str">
        <f t="shared" si="115"/>
        <v>Untreated Water</v>
      </c>
      <c r="L1208">
        <v>101</v>
      </c>
      <c r="M1208" t="s">
        <v>127</v>
      </c>
      <c r="N1208">
        <v>863</v>
      </c>
      <c r="P1208" t="s">
        <v>5006</v>
      </c>
      <c r="Q1208" t="s">
        <v>236</v>
      </c>
      <c r="R1208" t="s">
        <v>55</v>
      </c>
    </row>
    <row r="1209" spans="1:18" hidden="1" x14ac:dyDescent="0.3">
      <c r="A1209" t="s">
        <v>5007</v>
      </c>
      <c r="B1209" t="s">
        <v>5008</v>
      </c>
      <c r="C1209" s="1" t="str">
        <f t="shared" si="112"/>
        <v>21:0843</v>
      </c>
      <c r="D1209" s="1" t="str">
        <f t="shared" si="113"/>
        <v>21:0231</v>
      </c>
      <c r="E1209" t="s">
        <v>5009</v>
      </c>
      <c r="F1209" t="s">
        <v>5010</v>
      </c>
      <c r="H1209">
        <v>59.610922700000003</v>
      </c>
      <c r="I1209">
        <v>-111.1957646</v>
      </c>
      <c r="J1209" s="1" t="str">
        <f t="shared" si="114"/>
        <v>Fluid (lake)</v>
      </c>
      <c r="K1209" s="1" t="str">
        <f t="shared" si="115"/>
        <v>Untreated Water</v>
      </c>
      <c r="L1209">
        <v>101</v>
      </c>
      <c r="M1209" t="s">
        <v>133</v>
      </c>
      <c r="N1209">
        <v>864</v>
      </c>
      <c r="P1209" t="s">
        <v>242</v>
      </c>
      <c r="Q1209" t="s">
        <v>482</v>
      </c>
      <c r="R1209" t="s">
        <v>55</v>
      </c>
    </row>
    <row r="1210" spans="1:18" hidden="1" x14ac:dyDescent="0.3">
      <c r="A1210" t="s">
        <v>5011</v>
      </c>
      <c r="B1210" t="s">
        <v>5012</v>
      </c>
      <c r="C1210" s="1" t="str">
        <f t="shared" si="112"/>
        <v>21:0843</v>
      </c>
      <c r="D1210" s="1" t="str">
        <f t="shared" si="113"/>
        <v>21:0231</v>
      </c>
      <c r="E1210" t="s">
        <v>5013</v>
      </c>
      <c r="F1210" t="s">
        <v>5014</v>
      </c>
      <c r="H1210">
        <v>59.636437899999997</v>
      </c>
      <c r="I1210">
        <v>-111.1449459</v>
      </c>
      <c r="J1210" s="1" t="str">
        <f t="shared" si="114"/>
        <v>Fluid (lake)</v>
      </c>
      <c r="K1210" s="1" t="str">
        <f t="shared" si="115"/>
        <v>Untreated Water</v>
      </c>
      <c r="L1210">
        <v>101</v>
      </c>
      <c r="M1210" t="s">
        <v>139</v>
      </c>
      <c r="N1210">
        <v>865</v>
      </c>
      <c r="P1210" t="s">
        <v>598</v>
      </c>
      <c r="Q1210" t="s">
        <v>482</v>
      </c>
      <c r="R1210" t="s">
        <v>55</v>
      </c>
    </row>
    <row r="1211" spans="1:18" hidden="1" x14ac:dyDescent="0.3">
      <c r="A1211" t="s">
        <v>5015</v>
      </c>
      <c r="B1211" t="s">
        <v>5016</v>
      </c>
      <c r="C1211" s="1" t="str">
        <f t="shared" si="112"/>
        <v>21:0843</v>
      </c>
      <c r="D1211" s="1" t="str">
        <f t="shared" si="113"/>
        <v>21:0231</v>
      </c>
      <c r="E1211" t="s">
        <v>5017</v>
      </c>
      <c r="F1211" t="s">
        <v>5018</v>
      </c>
      <c r="H1211">
        <v>59.674050299999998</v>
      </c>
      <c r="I1211">
        <v>-111.0319097</v>
      </c>
      <c r="J1211" s="1" t="str">
        <f t="shared" si="114"/>
        <v>Fluid (lake)</v>
      </c>
      <c r="K1211" s="1" t="str">
        <f t="shared" si="115"/>
        <v>Untreated Water</v>
      </c>
      <c r="L1211">
        <v>101</v>
      </c>
      <c r="M1211" t="s">
        <v>241</v>
      </c>
      <c r="N1211">
        <v>866</v>
      </c>
      <c r="P1211" t="s">
        <v>2526</v>
      </c>
      <c r="Q1211" t="s">
        <v>236</v>
      </c>
      <c r="R1211" t="s">
        <v>55</v>
      </c>
    </row>
    <row r="1212" spans="1:18" hidden="1" x14ac:dyDescent="0.3">
      <c r="A1212" t="s">
        <v>5019</v>
      </c>
      <c r="B1212" t="s">
        <v>5020</v>
      </c>
      <c r="C1212" s="1" t="str">
        <f t="shared" si="112"/>
        <v>21:0843</v>
      </c>
      <c r="D1212" s="1" t="str">
        <f t="shared" si="113"/>
        <v>21:0231</v>
      </c>
      <c r="E1212" t="s">
        <v>5021</v>
      </c>
      <c r="F1212" t="s">
        <v>5022</v>
      </c>
      <c r="H1212">
        <v>59.682246900000003</v>
      </c>
      <c r="I1212">
        <v>-111.06118290000001</v>
      </c>
      <c r="J1212" s="1" t="str">
        <f t="shared" si="114"/>
        <v>Fluid (lake)</v>
      </c>
      <c r="K1212" s="1" t="str">
        <f t="shared" si="115"/>
        <v>Untreated Water</v>
      </c>
      <c r="L1212">
        <v>102</v>
      </c>
      <c r="M1212" t="s">
        <v>36</v>
      </c>
      <c r="N1212">
        <v>867</v>
      </c>
      <c r="P1212" t="s">
        <v>2526</v>
      </c>
      <c r="Q1212" t="s">
        <v>310</v>
      </c>
      <c r="R1212" t="s">
        <v>55</v>
      </c>
    </row>
    <row r="1213" spans="1:18" hidden="1" x14ac:dyDescent="0.3">
      <c r="A1213" t="s">
        <v>5023</v>
      </c>
      <c r="B1213" t="s">
        <v>5024</v>
      </c>
      <c r="C1213" s="1" t="str">
        <f t="shared" si="112"/>
        <v>21:0843</v>
      </c>
      <c r="D1213" s="1" t="str">
        <f t="shared" si="113"/>
        <v>21:0231</v>
      </c>
      <c r="E1213" t="s">
        <v>5025</v>
      </c>
      <c r="F1213" t="s">
        <v>5026</v>
      </c>
      <c r="H1213">
        <v>59.7079801</v>
      </c>
      <c r="I1213">
        <v>-111.0660635</v>
      </c>
      <c r="J1213" s="1" t="str">
        <f t="shared" si="114"/>
        <v>Fluid (lake)</v>
      </c>
      <c r="K1213" s="1" t="str">
        <f t="shared" si="115"/>
        <v>Untreated Water</v>
      </c>
      <c r="L1213">
        <v>102</v>
      </c>
      <c r="M1213" t="s">
        <v>44</v>
      </c>
      <c r="N1213">
        <v>868</v>
      </c>
      <c r="P1213" t="s">
        <v>173</v>
      </c>
      <c r="Q1213" t="s">
        <v>482</v>
      </c>
      <c r="R1213" t="s">
        <v>55</v>
      </c>
    </row>
    <row r="1214" spans="1:18" hidden="1" x14ac:dyDescent="0.3">
      <c r="A1214" t="s">
        <v>5027</v>
      </c>
      <c r="B1214" t="s">
        <v>5028</v>
      </c>
      <c r="C1214" s="1" t="str">
        <f t="shared" si="112"/>
        <v>21:0843</v>
      </c>
      <c r="D1214" s="1" t="str">
        <f t="shared" si="113"/>
        <v>21:0231</v>
      </c>
      <c r="E1214" t="s">
        <v>5029</v>
      </c>
      <c r="F1214" t="s">
        <v>5030</v>
      </c>
      <c r="H1214">
        <v>59.705120200000003</v>
      </c>
      <c r="I1214">
        <v>-111.15533600000001</v>
      </c>
      <c r="J1214" s="1" t="str">
        <f t="shared" si="114"/>
        <v>Fluid (lake)</v>
      </c>
      <c r="K1214" s="1" t="str">
        <f t="shared" si="115"/>
        <v>Untreated Water</v>
      </c>
      <c r="L1214">
        <v>102</v>
      </c>
      <c r="M1214" t="s">
        <v>22</v>
      </c>
      <c r="N1214">
        <v>869</v>
      </c>
      <c r="P1214" t="s">
        <v>45</v>
      </c>
      <c r="Q1214" t="s">
        <v>482</v>
      </c>
      <c r="R1214" t="s">
        <v>55</v>
      </c>
    </row>
    <row r="1215" spans="1:18" hidden="1" x14ac:dyDescent="0.3">
      <c r="A1215" t="s">
        <v>5031</v>
      </c>
      <c r="B1215" t="s">
        <v>5032</v>
      </c>
      <c r="C1215" s="1" t="str">
        <f t="shared" si="112"/>
        <v>21:0843</v>
      </c>
      <c r="D1215" s="1" t="str">
        <f t="shared" si="113"/>
        <v>21:0231</v>
      </c>
      <c r="E1215" t="s">
        <v>5029</v>
      </c>
      <c r="F1215" t="s">
        <v>5033</v>
      </c>
      <c r="H1215">
        <v>59.705120200000003</v>
      </c>
      <c r="I1215">
        <v>-111.15533600000001</v>
      </c>
      <c r="J1215" s="1" t="str">
        <f t="shared" si="114"/>
        <v>Fluid (lake)</v>
      </c>
      <c r="K1215" s="1" t="str">
        <f t="shared" si="115"/>
        <v>Untreated Water</v>
      </c>
      <c r="L1215">
        <v>102</v>
      </c>
      <c r="M1215" t="s">
        <v>29</v>
      </c>
      <c r="N1215">
        <v>870</v>
      </c>
      <c r="P1215" t="s">
        <v>45</v>
      </c>
      <c r="Q1215" t="s">
        <v>482</v>
      </c>
      <c r="R1215" t="s">
        <v>55</v>
      </c>
    </row>
    <row r="1216" spans="1:18" hidden="1" x14ac:dyDescent="0.3">
      <c r="A1216" t="s">
        <v>5034</v>
      </c>
      <c r="B1216" t="s">
        <v>5035</v>
      </c>
      <c r="C1216" s="1" t="str">
        <f t="shared" si="112"/>
        <v>21:0843</v>
      </c>
      <c r="D1216" s="1" t="str">
        <f t="shared" si="113"/>
        <v>21:0231</v>
      </c>
      <c r="E1216" t="s">
        <v>5036</v>
      </c>
      <c r="F1216" t="s">
        <v>5037</v>
      </c>
      <c r="H1216">
        <v>59.7232895</v>
      </c>
      <c r="I1216">
        <v>-111.17380470000001</v>
      </c>
      <c r="J1216" s="1" t="str">
        <f t="shared" si="114"/>
        <v>Fluid (lake)</v>
      </c>
      <c r="K1216" s="1" t="str">
        <f t="shared" si="115"/>
        <v>Untreated Water</v>
      </c>
      <c r="L1216">
        <v>102</v>
      </c>
      <c r="M1216" t="s">
        <v>52</v>
      </c>
      <c r="N1216">
        <v>871</v>
      </c>
      <c r="P1216" t="s">
        <v>598</v>
      </c>
      <c r="Q1216" t="s">
        <v>257</v>
      </c>
      <c r="R1216" t="s">
        <v>460</v>
      </c>
    </row>
    <row r="1217" spans="1:18" hidden="1" x14ac:dyDescent="0.3">
      <c r="A1217" t="s">
        <v>5038</v>
      </c>
      <c r="B1217" t="s">
        <v>5039</v>
      </c>
      <c r="C1217" s="1" t="str">
        <f t="shared" si="112"/>
        <v>21:0843</v>
      </c>
      <c r="D1217" s="1" t="str">
        <f t="shared" si="113"/>
        <v>21:0231</v>
      </c>
      <c r="E1217" t="s">
        <v>5040</v>
      </c>
      <c r="F1217" t="s">
        <v>5041</v>
      </c>
      <c r="H1217">
        <v>59.732908000000002</v>
      </c>
      <c r="I1217">
        <v>-111.0939995</v>
      </c>
      <c r="J1217" s="1" t="str">
        <f t="shared" si="114"/>
        <v>Fluid (lake)</v>
      </c>
      <c r="K1217" s="1" t="str">
        <f t="shared" si="115"/>
        <v>Untreated Water</v>
      </c>
      <c r="L1217">
        <v>102</v>
      </c>
      <c r="M1217" t="s">
        <v>60</v>
      </c>
      <c r="N1217">
        <v>872</v>
      </c>
      <c r="P1217" t="s">
        <v>2397</v>
      </c>
      <c r="Q1217" t="s">
        <v>248</v>
      </c>
      <c r="R1217" t="s">
        <v>55</v>
      </c>
    </row>
    <row r="1218" spans="1:18" hidden="1" x14ac:dyDescent="0.3">
      <c r="A1218" t="s">
        <v>5042</v>
      </c>
      <c r="B1218" t="s">
        <v>5043</v>
      </c>
      <c r="C1218" s="1" t="str">
        <f t="shared" si="112"/>
        <v>21:0843</v>
      </c>
      <c r="D1218" s="1" t="str">
        <f t="shared" si="113"/>
        <v>21:0231</v>
      </c>
      <c r="E1218" t="s">
        <v>5044</v>
      </c>
      <c r="F1218" t="s">
        <v>5045</v>
      </c>
      <c r="H1218">
        <v>59.727556700000001</v>
      </c>
      <c r="I1218">
        <v>-111.04225599999999</v>
      </c>
      <c r="J1218" s="1" t="str">
        <f t="shared" si="114"/>
        <v>Fluid (lake)</v>
      </c>
      <c r="K1218" s="1" t="str">
        <f t="shared" si="115"/>
        <v>Untreated Water</v>
      </c>
      <c r="L1218">
        <v>102</v>
      </c>
      <c r="M1218" t="s">
        <v>67</v>
      </c>
      <c r="N1218">
        <v>873</v>
      </c>
      <c r="P1218" t="s">
        <v>1667</v>
      </c>
      <c r="Q1218" t="s">
        <v>257</v>
      </c>
      <c r="R1218" t="s">
        <v>55</v>
      </c>
    </row>
    <row r="1219" spans="1:18" hidden="1" x14ac:dyDescent="0.3">
      <c r="A1219" t="s">
        <v>5046</v>
      </c>
      <c r="B1219" t="s">
        <v>5047</v>
      </c>
      <c r="C1219" s="1" t="str">
        <f t="shared" si="112"/>
        <v>21:0843</v>
      </c>
      <c r="D1219" s="1" t="str">
        <f t="shared" si="113"/>
        <v>21:0231</v>
      </c>
      <c r="E1219" t="s">
        <v>5048</v>
      </c>
      <c r="F1219" t="s">
        <v>5049</v>
      </c>
      <c r="H1219">
        <v>59.7179468</v>
      </c>
      <c r="I1219">
        <v>-110.99417459999999</v>
      </c>
      <c r="J1219" s="1" t="str">
        <f t="shared" si="114"/>
        <v>Fluid (lake)</v>
      </c>
      <c r="K1219" s="1" t="str">
        <f t="shared" si="115"/>
        <v>Untreated Water</v>
      </c>
      <c r="L1219">
        <v>102</v>
      </c>
      <c r="M1219" t="s">
        <v>74</v>
      </c>
      <c r="N1219">
        <v>874</v>
      </c>
      <c r="P1219" t="s">
        <v>2492</v>
      </c>
      <c r="Q1219" t="s">
        <v>310</v>
      </c>
      <c r="R1219" t="s">
        <v>55</v>
      </c>
    </row>
    <row r="1220" spans="1:18" hidden="1" x14ac:dyDescent="0.3">
      <c r="A1220" t="s">
        <v>5050</v>
      </c>
      <c r="B1220" t="s">
        <v>5051</v>
      </c>
      <c r="C1220" s="1" t="str">
        <f t="shared" si="112"/>
        <v>21:0843</v>
      </c>
      <c r="D1220" s="1" t="str">
        <f t="shared" si="113"/>
        <v>21:0231</v>
      </c>
      <c r="E1220" t="s">
        <v>5052</v>
      </c>
      <c r="F1220" t="s">
        <v>5053</v>
      </c>
      <c r="H1220">
        <v>59.725843300000001</v>
      </c>
      <c r="I1220">
        <v>-110.961082</v>
      </c>
      <c r="J1220" s="1" t="str">
        <f t="shared" si="114"/>
        <v>Fluid (lake)</v>
      </c>
      <c r="K1220" s="1" t="str">
        <f t="shared" si="115"/>
        <v>Untreated Water</v>
      </c>
      <c r="L1220">
        <v>102</v>
      </c>
      <c r="M1220" t="s">
        <v>81</v>
      </c>
      <c r="N1220">
        <v>875</v>
      </c>
      <c r="P1220" t="s">
        <v>61</v>
      </c>
      <c r="Q1220" t="s">
        <v>482</v>
      </c>
      <c r="R1220" t="s">
        <v>55</v>
      </c>
    </row>
    <row r="1221" spans="1:18" hidden="1" x14ac:dyDescent="0.3">
      <c r="A1221" t="s">
        <v>5054</v>
      </c>
      <c r="B1221" t="s">
        <v>5055</v>
      </c>
      <c r="C1221" s="1" t="str">
        <f t="shared" si="112"/>
        <v>21:0843</v>
      </c>
      <c r="D1221" s="1" t="str">
        <f t="shared" si="113"/>
        <v>21:0231</v>
      </c>
      <c r="E1221" t="s">
        <v>5056</v>
      </c>
      <c r="F1221" t="s">
        <v>5057</v>
      </c>
      <c r="H1221">
        <v>59.706684199999998</v>
      </c>
      <c r="I1221">
        <v>-110.9266818</v>
      </c>
      <c r="J1221" s="1" t="str">
        <f t="shared" si="114"/>
        <v>Fluid (lake)</v>
      </c>
      <c r="K1221" s="1" t="str">
        <f t="shared" si="115"/>
        <v>Untreated Water</v>
      </c>
      <c r="L1221">
        <v>102</v>
      </c>
      <c r="M1221" t="s">
        <v>95</v>
      </c>
      <c r="N1221">
        <v>876</v>
      </c>
      <c r="P1221" t="s">
        <v>5058</v>
      </c>
      <c r="Q1221" t="s">
        <v>248</v>
      </c>
      <c r="R1221" t="s">
        <v>55</v>
      </c>
    </row>
    <row r="1222" spans="1:18" hidden="1" x14ac:dyDescent="0.3">
      <c r="A1222" t="s">
        <v>5059</v>
      </c>
      <c r="B1222" t="s">
        <v>5060</v>
      </c>
      <c r="C1222" s="1" t="str">
        <f t="shared" si="112"/>
        <v>21:0843</v>
      </c>
      <c r="D1222" s="1" t="str">
        <f t="shared" si="113"/>
        <v>21:0231</v>
      </c>
      <c r="E1222" t="s">
        <v>5061</v>
      </c>
      <c r="F1222" t="s">
        <v>5062</v>
      </c>
      <c r="H1222">
        <v>59.708463500000001</v>
      </c>
      <c r="I1222">
        <v>-110.8895521</v>
      </c>
      <c r="J1222" s="1" t="str">
        <f t="shared" si="114"/>
        <v>Fluid (lake)</v>
      </c>
      <c r="K1222" s="1" t="str">
        <f t="shared" si="115"/>
        <v>Untreated Water</v>
      </c>
      <c r="L1222">
        <v>102</v>
      </c>
      <c r="M1222" t="s">
        <v>101</v>
      </c>
      <c r="N1222">
        <v>877</v>
      </c>
      <c r="P1222" t="s">
        <v>2380</v>
      </c>
      <c r="Q1222" t="s">
        <v>257</v>
      </c>
      <c r="R1222" t="s">
        <v>55</v>
      </c>
    </row>
    <row r="1223" spans="1:18" hidden="1" x14ac:dyDescent="0.3">
      <c r="A1223" t="s">
        <v>5063</v>
      </c>
      <c r="B1223" t="s">
        <v>5064</v>
      </c>
      <c r="C1223" s="1" t="str">
        <f t="shared" si="112"/>
        <v>21:0843</v>
      </c>
      <c r="D1223" s="1" t="str">
        <f t="shared" si="113"/>
        <v>21:0231</v>
      </c>
      <c r="E1223" t="s">
        <v>5065</v>
      </c>
      <c r="F1223" t="s">
        <v>5066</v>
      </c>
      <c r="H1223">
        <v>59.732305099999998</v>
      </c>
      <c r="I1223">
        <v>-110.880154</v>
      </c>
      <c r="J1223" s="1" t="str">
        <f t="shared" si="114"/>
        <v>Fluid (lake)</v>
      </c>
      <c r="K1223" s="1" t="str">
        <f t="shared" si="115"/>
        <v>Untreated Water</v>
      </c>
      <c r="L1223">
        <v>102</v>
      </c>
      <c r="M1223" t="s">
        <v>107</v>
      </c>
      <c r="N1223">
        <v>878</v>
      </c>
      <c r="P1223" t="s">
        <v>88</v>
      </c>
      <c r="Q1223" t="s">
        <v>310</v>
      </c>
      <c r="R1223" t="s">
        <v>55</v>
      </c>
    </row>
    <row r="1224" spans="1:18" hidden="1" x14ac:dyDescent="0.3">
      <c r="A1224" t="s">
        <v>5067</v>
      </c>
      <c r="B1224" t="s">
        <v>5068</v>
      </c>
      <c r="C1224" s="1" t="str">
        <f t="shared" si="112"/>
        <v>21:0843</v>
      </c>
      <c r="D1224" s="1" t="str">
        <f t="shared" si="113"/>
        <v>21:0231</v>
      </c>
      <c r="E1224" t="s">
        <v>5069</v>
      </c>
      <c r="F1224" t="s">
        <v>5070</v>
      </c>
      <c r="H1224">
        <v>59.721066800000003</v>
      </c>
      <c r="I1224">
        <v>-110.8412591</v>
      </c>
      <c r="J1224" s="1" t="str">
        <f t="shared" si="114"/>
        <v>Fluid (lake)</v>
      </c>
      <c r="K1224" s="1" t="str">
        <f t="shared" si="115"/>
        <v>Untreated Water</v>
      </c>
      <c r="L1224">
        <v>102</v>
      </c>
      <c r="M1224" t="s">
        <v>114</v>
      </c>
      <c r="N1224">
        <v>879</v>
      </c>
      <c r="P1224" t="s">
        <v>681</v>
      </c>
      <c r="Q1224" t="s">
        <v>310</v>
      </c>
      <c r="R1224" t="s">
        <v>55</v>
      </c>
    </row>
    <row r="1225" spans="1:18" hidden="1" x14ac:dyDescent="0.3">
      <c r="A1225" t="s">
        <v>5071</v>
      </c>
      <c r="B1225" t="s">
        <v>5072</v>
      </c>
      <c r="C1225" s="1" t="str">
        <f t="shared" si="112"/>
        <v>21:0843</v>
      </c>
      <c r="D1225" s="1" t="str">
        <f t="shared" si="113"/>
        <v>21:0231</v>
      </c>
      <c r="E1225" t="s">
        <v>5073</v>
      </c>
      <c r="F1225" t="s">
        <v>5074</v>
      </c>
      <c r="H1225">
        <v>59.709509300000001</v>
      </c>
      <c r="I1225">
        <v>-110.789276</v>
      </c>
      <c r="J1225" s="1" t="str">
        <f t="shared" si="114"/>
        <v>Fluid (lake)</v>
      </c>
      <c r="K1225" s="1" t="str">
        <f t="shared" si="115"/>
        <v>Untreated Water</v>
      </c>
      <c r="L1225">
        <v>102</v>
      </c>
      <c r="M1225" t="s">
        <v>121</v>
      </c>
      <c r="N1225">
        <v>880</v>
      </c>
      <c r="P1225" t="s">
        <v>3052</v>
      </c>
      <c r="Q1225" t="s">
        <v>38</v>
      </c>
      <c r="R1225" t="s">
        <v>55</v>
      </c>
    </row>
    <row r="1226" spans="1:18" hidden="1" x14ac:dyDescent="0.3">
      <c r="A1226" t="s">
        <v>5075</v>
      </c>
      <c r="B1226" t="s">
        <v>5076</v>
      </c>
      <c r="C1226" s="1" t="str">
        <f t="shared" si="112"/>
        <v>21:0843</v>
      </c>
      <c r="D1226" s="1" t="str">
        <f t="shared" si="113"/>
        <v>21:0231</v>
      </c>
      <c r="E1226" t="s">
        <v>5077</v>
      </c>
      <c r="F1226" t="s">
        <v>5078</v>
      </c>
      <c r="H1226">
        <v>59.724073099999998</v>
      </c>
      <c r="I1226">
        <v>-110.7166758</v>
      </c>
      <c r="J1226" s="1" t="str">
        <f t="shared" si="114"/>
        <v>Fluid (lake)</v>
      </c>
      <c r="K1226" s="1" t="str">
        <f t="shared" si="115"/>
        <v>Untreated Water</v>
      </c>
      <c r="L1226">
        <v>102</v>
      </c>
      <c r="M1226" t="s">
        <v>127</v>
      </c>
      <c r="N1226">
        <v>881</v>
      </c>
      <c r="P1226" t="s">
        <v>2397</v>
      </c>
      <c r="Q1226" t="s">
        <v>310</v>
      </c>
      <c r="R1226" t="s">
        <v>55</v>
      </c>
    </row>
    <row r="1227" spans="1:18" hidden="1" x14ac:dyDescent="0.3">
      <c r="A1227" t="s">
        <v>5079</v>
      </c>
      <c r="B1227" t="s">
        <v>5080</v>
      </c>
      <c r="C1227" s="1" t="str">
        <f t="shared" si="112"/>
        <v>21:0843</v>
      </c>
      <c r="D1227" s="1" t="str">
        <f t="shared" si="113"/>
        <v>21:0231</v>
      </c>
      <c r="E1227" t="s">
        <v>5081</v>
      </c>
      <c r="F1227" t="s">
        <v>5082</v>
      </c>
      <c r="H1227">
        <v>59.7449552</v>
      </c>
      <c r="I1227">
        <v>-110.6945793</v>
      </c>
      <c r="J1227" s="1" t="str">
        <f t="shared" si="114"/>
        <v>Fluid (lake)</v>
      </c>
      <c r="K1227" s="1" t="str">
        <f t="shared" si="115"/>
        <v>Untreated Water</v>
      </c>
      <c r="L1227">
        <v>102</v>
      </c>
      <c r="M1227" t="s">
        <v>133</v>
      </c>
      <c r="N1227">
        <v>882</v>
      </c>
      <c r="P1227" t="s">
        <v>1837</v>
      </c>
      <c r="Q1227" t="s">
        <v>310</v>
      </c>
      <c r="R1227" t="s">
        <v>285</v>
      </c>
    </row>
    <row r="1228" spans="1:18" hidden="1" x14ac:dyDescent="0.3">
      <c r="A1228" t="s">
        <v>5083</v>
      </c>
      <c r="B1228" t="s">
        <v>5084</v>
      </c>
      <c r="C1228" s="1" t="str">
        <f t="shared" si="112"/>
        <v>21:0843</v>
      </c>
      <c r="D1228" s="1" t="str">
        <f t="shared" si="113"/>
        <v>21:0231</v>
      </c>
      <c r="E1228" t="s">
        <v>5085</v>
      </c>
      <c r="F1228" t="s">
        <v>5086</v>
      </c>
      <c r="H1228">
        <v>59.647008900000003</v>
      </c>
      <c r="I1228">
        <v>-110.8055284</v>
      </c>
      <c r="J1228" s="1" t="str">
        <f t="shared" si="114"/>
        <v>Fluid (lake)</v>
      </c>
      <c r="K1228" s="1" t="str">
        <f t="shared" si="115"/>
        <v>Untreated Water</v>
      </c>
      <c r="L1228">
        <v>102</v>
      </c>
      <c r="M1228" t="s">
        <v>139</v>
      </c>
      <c r="N1228">
        <v>883</v>
      </c>
      <c r="P1228" t="s">
        <v>1676</v>
      </c>
      <c r="Q1228" t="s">
        <v>310</v>
      </c>
      <c r="R1228" t="s">
        <v>285</v>
      </c>
    </row>
    <row r="1229" spans="1:18" hidden="1" x14ac:dyDescent="0.3">
      <c r="A1229" t="s">
        <v>5087</v>
      </c>
      <c r="B1229" t="s">
        <v>5088</v>
      </c>
      <c r="C1229" s="1" t="str">
        <f t="shared" si="112"/>
        <v>21:0843</v>
      </c>
      <c r="D1229" s="1" t="str">
        <f t="shared" si="113"/>
        <v>21:0231</v>
      </c>
      <c r="E1229" t="s">
        <v>5089</v>
      </c>
      <c r="F1229" t="s">
        <v>5090</v>
      </c>
      <c r="H1229">
        <v>59.623809999999999</v>
      </c>
      <c r="I1229">
        <v>-110.850548</v>
      </c>
      <c r="J1229" s="1" t="str">
        <f t="shared" si="114"/>
        <v>Fluid (lake)</v>
      </c>
      <c r="K1229" s="1" t="str">
        <f t="shared" si="115"/>
        <v>Untreated Water</v>
      </c>
      <c r="L1229">
        <v>102</v>
      </c>
      <c r="M1229" t="s">
        <v>241</v>
      </c>
      <c r="N1229">
        <v>884</v>
      </c>
      <c r="P1229" t="s">
        <v>2526</v>
      </c>
      <c r="Q1229" t="s">
        <v>248</v>
      </c>
      <c r="R1229" t="s">
        <v>55</v>
      </c>
    </row>
    <row r="1230" spans="1:18" hidden="1" x14ac:dyDescent="0.3">
      <c r="A1230" t="s">
        <v>5091</v>
      </c>
      <c r="B1230" t="s">
        <v>5092</v>
      </c>
      <c r="C1230" s="1" t="str">
        <f t="shared" si="112"/>
        <v>21:0843</v>
      </c>
      <c r="D1230" s="1" t="str">
        <f t="shared" si="113"/>
        <v>21:0231</v>
      </c>
      <c r="E1230" t="s">
        <v>5093</v>
      </c>
      <c r="F1230" t="s">
        <v>5094</v>
      </c>
      <c r="H1230">
        <v>59.643753099999998</v>
      </c>
      <c r="I1230">
        <v>-110.8968964</v>
      </c>
      <c r="J1230" s="1" t="str">
        <f t="shared" si="114"/>
        <v>Fluid (lake)</v>
      </c>
      <c r="K1230" s="1" t="str">
        <f t="shared" si="115"/>
        <v>Untreated Water</v>
      </c>
      <c r="L1230">
        <v>103</v>
      </c>
      <c r="M1230" t="s">
        <v>22</v>
      </c>
      <c r="N1230">
        <v>885</v>
      </c>
      <c r="P1230" t="s">
        <v>1846</v>
      </c>
      <c r="Q1230" t="s">
        <v>236</v>
      </c>
      <c r="R1230" t="s">
        <v>55</v>
      </c>
    </row>
    <row r="1231" spans="1:18" hidden="1" x14ac:dyDescent="0.3">
      <c r="A1231" t="s">
        <v>5095</v>
      </c>
      <c r="B1231" t="s">
        <v>5096</v>
      </c>
      <c r="C1231" s="1" t="str">
        <f t="shared" si="112"/>
        <v>21:0843</v>
      </c>
      <c r="D1231" s="1" t="str">
        <f t="shared" si="113"/>
        <v>21:0231</v>
      </c>
      <c r="E1231" t="s">
        <v>5093</v>
      </c>
      <c r="F1231" t="s">
        <v>5097</v>
      </c>
      <c r="H1231">
        <v>59.643753099999998</v>
      </c>
      <c r="I1231">
        <v>-110.8968964</v>
      </c>
      <c r="J1231" s="1" t="str">
        <f t="shared" si="114"/>
        <v>Fluid (lake)</v>
      </c>
      <c r="K1231" s="1" t="str">
        <f t="shared" si="115"/>
        <v>Untreated Water</v>
      </c>
      <c r="L1231">
        <v>103</v>
      </c>
      <c r="M1231" t="s">
        <v>29</v>
      </c>
      <c r="N1231">
        <v>886</v>
      </c>
      <c r="P1231" t="s">
        <v>1846</v>
      </c>
      <c r="Q1231" t="s">
        <v>482</v>
      </c>
      <c r="R1231" t="s">
        <v>55</v>
      </c>
    </row>
    <row r="1232" spans="1:18" hidden="1" x14ac:dyDescent="0.3">
      <c r="A1232" t="s">
        <v>5098</v>
      </c>
      <c r="B1232" t="s">
        <v>5099</v>
      </c>
      <c r="C1232" s="1" t="str">
        <f t="shared" si="112"/>
        <v>21:0843</v>
      </c>
      <c r="D1232" s="1" t="str">
        <f t="shared" si="113"/>
        <v>21:0231</v>
      </c>
      <c r="E1232" t="s">
        <v>5100</v>
      </c>
      <c r="F1232" t="s">
        <v>5101</v>
      </c>
      <c r="H1232">
        <v>59.6282359</v>
      </c>
      <c r="I1232">
        <v>-110.940293</v>
      </c>
      <c r="J1232" s="1" t="str">
        <f t="shared" si="114"/>
        <v>Fluid (lake)</v>
      </c>
      <c r="K1232" s="1" t="str">
        <f t="shared" si="115"/>
        <v>Untreated Water</v>
      </c>
      <c r="L1232">
        <v>103</v>
      </c>
      <c r="M1232" t="s">
        <v>36</v>
      </c>
      <c r="N1232">
        <v>887</v>
      </c>
      <c r="P1232" t="s">
        <v>2397</v>
      </c>
      <c r="Q1232" t="s">
        <v>257</v>
      </c>
      <c r="R1232" t="s">
        <v>55</v>
      </c>
    </row>
    <row r="1233" spans="1:18" hidden="1" x14ac:dyDescent="0.3">
      <c r="A1233" t="s">
        <v>5102</v>
      </c>
      <c r="B1233" t="s">
        <v>5103</v>
      </c>
      <c r="C1233" s="1" t="str">
        <f t="shared" si="112"/>
        <v>21:0843</v>
      </c>
      <c r="D1233" s="1" t="str">
        <f t="shared" si="113"/>
        <v>21:0231</v>
      </c>
      <c r="E1233" t="s">
        <v>5104</v>
      </c>
      <c r="F1233" t="s">
        <v>5105</v>
      </c>
      <c r="H1233">
        <v>59.610211999999997</v>
      </c>
      <c r="I1233">
        <v>-110.93674559999999</v>
      </c>
      <c r="J1233" s="1" t="str">
        <f t="shared" si="114"/>
        <v>Fluid (lake)</v>
      </c>
      <c r="K1233" s="1" t="str">
        <f t="shared" si="115"/>
        <v>Untreated Water</v>
      </c>
      <c r="L1233">
        <v>103</v>
      </c>
      <c r="M1233" t="s">
        <v>44</v>
      </c>
      <c r="N1233">
        <v>888</v>
      </c>
      <c r="P1233" t="s">
        <v>1676</v>
      </c>
      <c r="Q1233" t="s">
        <v>482</v>
      </c>
      <c r="R1233" t="s">
        <v>55</v>
      </c>
    </row>
    <row r="1234" spans="1:18" hidden="1" x14ac:dyDescent="0.3">
      <c r="A1234" t="s">
        <v>5106</v>
      </c>
      <c r="B1234" t="s">
        <v>5107</v>
      </c>
      <c r="C1234" s="1" t="str">
        <f t="shared" si="112"/>
        <v>21:0843</v>
      </c>
      <c r="D1234" s="1" t="str">
        <f t="shared" si="113"/>
        <v>21:0231</v>
      </c>
      <c r="E1234" t="s">
        <v>5108</v>
      </c>
      <c r="F1234" t="s">
        <v>5109</v>
      </c>
      <c r="H1234">
        <v>59.596912500000002</v>
      </c>
      <c r="I1234">
        <v>-110.93565479999999</v>
      </c>
      <c r="J1234" s="1" t="str">
        <f t="shared" si="114"/>
        <v>Fluid (lake)</v>
      </c>
      <c r="K1234" s="1" t="str">
        <f t="shared" si="115"/>
        <v>Untreated Water</v>
      </c>
      <c r="L1234">
        <v>103</v>
      </c>
      <c r="M1234" t="s">
        <v>52</v>
      </c>
      <c r="N1234">
        <v>889</v>
      </c>
      <c r="P1234" t="s">
        <v>173</v>
      </c>
      <c r="Q1234" t="s">
        <v>579</v>
      </c>
      <c r="R1234" t="s">
        <v>55</v>
      </c>
    </row>
    <row r="1235" spans="1:18" hidden="1" x14ac:dyDescent="0.3">
      <c r="A1235" t="s">
        <v>5110</v>
      </c>
      <c r="B1235" t="s">
        <v>5111</v>
      </c>
      <c r="C1235" s="1" t="str">
        <f t="shared" si="112"/>
        <v>21:0843</v>
      </c>
      <c r="D1235" s="1" t="str">
        <f t="shared" si="113"/>
        <v>21:0231</v>
      </c>
      <c r="E1235" t="s">
        <v>5112</v>
      </c>
      <c r="F1235" t="s">
        <v>5113</v>
      </c>
      <c r="H1235">
        <v>59.575216400000002</v>
      </c>
      <c r="I1235">
        <v>-110.9042759</v>
      </c>
      <c r="J1235" s="1" t="str">
        <f t="shared" si="114"/>
        <v>Fluid (lake)</v>
      </c>
      <c r="K1235" s="1" t="str">
        <f t="shared" si="115"/>
        <v>Untreated Water</v>
      </c>
      <c r="L1235">
        <v>103</v>
      </c>
      <c r="M1235" t="s">
        <v>60</v>
      </c>
      <c r="N1235">
        <v>890</v>
      </c>
      <c r="P1235" t="s">
        <v>2380</v>
      </c>
      <c r="Q1235" t="s">
        <v>310</v>
      </c>
      <c r="R1235" t="s">
        <v>55</v>
      </c>
    </row>
    <row r="1236" spans="1:18" hidden="1" x14ac:dyDescent="0.3">
      <c r="A1236" t="s">
        <v>5114</v>
      </c>
      <c r="B1236" t="s">
        <v>5115</v>
      </c>
      <c r="C1236" s="1" t="str">
        <f t="shared" si="112"/>
        <v>21:0843</v>
      </c>
      <c r="D1236" s="1" t="str">
        <f t="shared" si="113"/>
        <v>21:0231</v>
      </c>
      <c r="E1236" t="s">
        <v>5116</v>
      </c>
      <c r="F1236" t="s">
        <v>5117</v>
      </c>
      <c r="H1236">
        <v>59.555149800000002</v>
      </c>
      <c r="I1236">
        <v>-110.89658439999999</v>
      </c>
      <c r="J1236" s="1" t="str">
        <f t="shared" si="114"/>
        <v>Fluid (lake)</v>
      </c>
      <c r="K1236" s="1" t="str">
        <f t="shared" si="115"/>
        <v>Untreated Water</v>
      </c>
      <c r="L1236">
        <v>103</v>
      </c>
      <c r="M1236" t="s">
        <v>67</v>
      </c>
      <c r="N1236">
        <v>891</v>
      </c>
      <c r="P1236" t="s">
        <v>5118</v>
      </c>
      <c r="Q1236" t="s">
        <v>62</v>
      </c>
      <c r="R1236" t="s">
        <v>522</v>
      </c>
    </row>
    <row r="1237" spans="1:18" hidden="1" x14ac:dyDescent="0.3">
      <c r="A1237" t="s">
        <v>5119</v>
      </c>
      <c r="B1237" t="s">
        <v>5120</v>
      </c>
      <c r="C1237" s="1" t="str">
        <f t="shared" si="112"/>
        <v>21:0843</v>
      </c>
      <c r="D1237" s="1" t="str">
        <f t="shared" si="113"/>
        <v>21:0231</v>
      </c>
      <c r="E1237" t="s">
        <v>5121</v>
      </c>
      <c r="F1237" t="s">
        <v>5122</v>
      </c>
      <c r="H1237">
        <v>59.574370999999999</v>
      </c>
      <c r="I1237">
        <v>-111.0040429</v>
      </c>
      <c r="J1237" s="1" t="str">
        <f t="shared" si="114"/>
        <v>Fluid (lake)</v>
      </c>
      <c r="K1237" s="1" t="str">
        <f t="shared" si="115"/>
        <v>Untreated Water</v>
      </c>
      <c r="L1237">
        <v>103</v>
      </c>
      <c r="M1237" t="s">
        <v>74</v>
      </c>
      <c r="N1237">
        <v>892</v>
      </c>
      <c r="P1237" t="s">
        <v>1676</v>
      </c>
      <c r="Q1237" t="s">
        <v>579</v>
      </c>
      <c r="R1237" t="s">
        <v>55</v>
      </c>
    </row>
    <row r="1238" spans="1:18" hidden="1" x14ac:dyDescent="0.3">
      <c r="A1238" t="s">
        <v>5123</v>
      </c>
      <c r="B1238" t="s">
        <v>5124</v>
      </c>
      <c r="C1238" s="1" t="str">
        <f t="shared" si="112"/>
        <v>21:0843</v>
      </c>
      <c r="D1238" s="1" t="str">
        <f t="shared" si="113"/>
        <v>21:0231</v>
      </c>
      <c r="E1238" t="s">
        <v>5125</v>
      </c>
      <c r="F1238" t="s">
        <v>5126</v>
      </c>
      <c r="H1238">
        <v>59.574755600000003</v>
      </c>
      <c r="I1238">
        <v>-111.06996289999999</v>
      </c>
      <c r="J1238" s="1" t="str">
        <f t="shared" si="114"/>
        <v>Fluid (lake)</v>
      </c>
      <c r="K1238" s="1" t="str">
        <f t="shared" si="115"/>
        <v>Untreated Water</v>
      </c>
      <c r="L1238">
        <v>103</v>
      </c>
      <c r="M1238" t="s">
        <v>81</v>
      </c>
      <c r="N1238">
        <v>893</v>
      </c>
      <c r="P1238" t="s">
        <v>2430</v>
      </c>
      <c r="Q1238" t="s">
        <v>310</v>
      </c>
      <c r="R1238" t="s">
        <v>460</v>
      </c>
    </row>
    <row r="1239" spans="1:18" hidden="1" x14ac:dyDescent="0.3">
      <c r="A1239" t="s">
        <v>5127</v>
      </c>
      <c r="B1239" t="s">
        <v>5128</v>
      </c>
      <c r="C1239" s="1" t="str">
        <f t="shared" si="112"/>
        <v>21:0843</v>
      </c>
      <c r="D1239" s="1" t="str">
        <f t="shared" si="113"/>
        <v>21:0231</v>
      </c>
      <c r="E1239" t="s">
        <v>5129</v>
      </c>
      <c r="F1239" t="s">
        <v>5130</v>
      </c>
      <c r="H1239">
        <v>59.545205799999998</v>
      </c>
      <c r="I1239">
        <v>-111.0649143</v>
      </c>
      <c r="J1239" s="1" t="str">
        <f t="shared" si="114"/>
        <v>Fluid (lake)</v>
      </c>
      <c r="K1239" s="1" t="str">
        <f t="shared" si="115"/>
        <v>Untreated Water</v>
      </c>
      <c r="L1239">
        <v>103</v>
      </c>
      <c r="M1239" t="s">
        <v>95</v>
      </c>
      <c r="N1239">
        <v>894</v>
      </c>
      <c r="P1239" t="s">
        <v>809</v>
      </c>
      <c r="Q1239" t="s">
        <v>46</v>
      </c>
      <c r="R1239" t="s">
        <v>189</v>
      </c>
    </row>
    <row r="1240" spans="1:18" hidden="1" x14ac:dyDescent="0.3">
      <c r="A1240" t="s">
        <v>5131</v>
      </c>
      <c r="B1240" t="s">
        <v>5132</v>
      </c>
      <c r="C1240" s="1" t="str">
        <f t="shared" si="112"/>
        <v>21:0843</v>
      </c>
      <c r="D1240" s="1" t="str">
        <f t="shared" si="113"/>
        <v>21:0231</v>
      </c>
      <c r="E1240" t="s">
        <v>5133</v>
      </c>
      <c r="F1240" t="s">
        <v>5134</v>
      </c>
      <c r="H1240">
        <v>59.5440988</v>
      </c>
      <c r="I1240">
        <v>-111.1370328</v>
      </c>
      <c r="J1240" s="1" t="str">
        <f t="shared" si="114"/>
        <v>Fluid (lake)</v>
      </c>
      <c r="K1240" s="1" t="str">
        <f t="shared" si="115"/>
        <v>Untreated Water</v>
      </c>
      <c r="L1240">
        <v>103</v>
      </c>
      <c r="M1240" t="s">
        <v>101</v>
      </c>
      <c r="N1240">
        <v>895</v>
      </c>
      <c r="P1240" t="s">
        <v>5135</v>
      </c>
      <c r="Q1240" t="s">
        <v>146</v>
      </c>
      <c r="R1240" t="s">
        <v>522</v>
      </c>
    </row>
    <row r="1241" spans="1:18" hidden="1" x14ac:dyDescent="0.3">
      <c r="A1241" t="s">
        <v>5136</v>
      </c>
      <c r="B1241" t="s">
        <v>5137</v>
      </c>
      <c r="C1241" s="1" t="str">
        <f t="shared" si="112"/>
        <v>21:0843</v>
      </c>
      <c r="D1241" s="1" t="str">
        <f t="shared" si="113"/>
        <v>21:0231</v>
      </c>
      <c r="E1241" t="s">
        <v>5138</v>
      </c>
      <c r="F1241" t="s">
        <v>5139</v>
      </c>
      <c r="H1241">
        <v>59.562729599999997</v>
      </c>
      <c r="I1241">
        <v>-111.1549629</v>
      </c>
      <c r="J1241" s="1" t="str">
        <f t="shared" si="114"/>
        <v>Fluid (lake)</v>
      </c>
      <c r="K1241" s="1" t="str">
        <f t="shared" si="115"/>
        <v>Untreated Water</v>
      </c>
      <c r="L1241">
        <v>103</v>
      </c>
      <c r="M1241" t="s">
        <v>107</v>
      </c>
      <c r="N1241">
        <v>896</v>
      </c>
      <c r="P1241" t="s">
        <v>5140</v>
      </c>
      <c r="Q1241" t="s">
        <v>248</v>
      </c>
      <c r="R1241" t="s">
        <v>55</v>
      </c>
    </row>
    <row r="1242" spans="1:18" hidden="1" x14ac:dyDescent="0.3">
      <c r="A1242" t="s">
        <v>5141</v>
      </c>
      <c r="B1242" t="s">
        <v>5142</v>
      </c>
      <c r="C1242" s="1" t="str">
        <f t="shared" ref="C1242:C1305" si="116">HYPERLINK("http://geochem.nrcan.gc.ca/cdogs/content/bdl/bdl210843_e.htm", "21:0843")</f>
        <v>21:0843</v>
      </c>
      <c r="D1242" s="1" t="str">
        <f t="shared" ref="D1242:D1305" si="117">HYPERLINK("http://geochem.nrcan.gc.ca/cdogs/content/svy/svy210231_e.htm", "21:0231")</f>
        <v>21:0231</v>
      </c>
      <c r="E1242" t="s">
        <v>5143</v>
      </c>
      <c r="F1242" t="s">
        <v>5144</v>
      </c>
      <c r="H1242">
        <v>59.571793999999997</v>
      </c>
      <c r="I1242">
        <v>-111.1355878</v>
      </c>
      <c r="J1242" s="1" t="str">
        <f t="shared" ref="J1242:J1305" si="118">HYPERLINK("http://geochem.nrcan.gc.ca/cdogs/content/kwd/kwd020016_e.htm", "Fluid (lake)")</f>
        <v>Fluid (lake)</v>
      </c>
      <c r="K1242" s="1" t="str">
        <f t="shared" ref="K1242:K1305" si="119">HYPERLINK("http://geochem.nrcan.gc.ca/cdogs/content/kwd/kwd080007_e.htm", "Untreated Water")</f>
        <v>Untreated Water</v>
      </c>
      <c r="L1242">
        <v>103</v>
      </c>
      <c r="M1242" t="s">
        <v>114</v>
      </c>
      <c r="N1242">
        <v>897</v>
      </c>
      <c r="P1242" t="s">
        <v>2475</v>
      </c>
      <c r="Q1242" t="s">
        <v>248</v>
      </c>
      <c r="R1242" t="s">
        <v>55</v>
      </c>
    </row>
    <row r="1243" spans="1:18" hidden="1" x14ac:dyDescent="0.3">
      <c r="A1243" t="s">
        <v>5145</v>
      </c>
      <c r="B1243" t="s">
        <v>5146</v>
      </c>
      <c r="C1243" s="1" t="str">
        <f t="shared" si="116"/>
        <v>21:0843</v>
      </c>
      <c r="D1243" s="1" t="str">
        <f t="shared" si="117"/>
        <v>21:0231</v>
      </c>
      <c r="E1243" t="s">
        <v>5147</v>
      </c>
      <c r="F1243" t="s">
        <v>5148</v>
      </c>
      <c r="H1243">
        <v>59.541819099999998</v>
      </c>
      <c r="I1243">
        <v>-111.2457807</v>
      </c>
      <c r="J1243" s="1" t="str">
        <f t="shared" si="118"/>
        <v>Fluid (lake)</v>
      </c>
      <c r="K1243" s="1" t="str">
        <f t="shared" si="119"/>
        <v>Untreated Water</v>
      </c>
      <c r="L1243">
        <v>103</v>
      </c>
      <c r="M1243" t="s">
        <v>121</v>
      </c>
      <c r="N1243">
        <v>898</v>
      </c>
      <c r="P1243" t="s">
        <v>2573</v>
      </c>
      <c r="Q1243" t="s">
        <v>257</v>
      </c>
      <c r="R1243" t="s">
        <v>55</v>
      </c>
    </row>
    <row r="1244" spans="1:18" hidden="1" x14ac:dyDescent="0.3">
      <c r="A1244" t="s">
        <v>5149</v>
      </c>
      <c r="B1244" t="s">
        <v>5150</v>
      </c>
      <c r="C1244" s="1" t="str">
        <f t="shared" si="116"/>
        <v>21:0843</v>
      </c>
      <c r="D1244" s="1" t="str">
        <f t="shared" si="117"/>
        <v>21:0231</v>
      </c>
      <c r="E1244" t="s">
        <v>5151</v>
      </c>
      <c r="F1244" t="s">
        <v>5152</v>
      </c>
      <c r="H1244">
        <v>59.5214876</v>
      </c>
      <c r="I1244">
        <v>-111.2647202</v>
      </c>
      <c r="J1244" s="1" t="str">
        <f t="shared" si="118"/>
        <v>Fluid (lake)</v>
      </c>
      <c r="K1244" s="1" t="str">
        <f t="shared" si="119"/>
        <v>Untreated Water</v>
      </c>
      <c r="L1244">
        <v>103</v>
      </c>
      <c r="M1244" t="s">
        <v>127</v>
      </c>
      <c r="N1244">
        <v>899</v>
      </c>
      <c r="P1244" t="s">
        <v>5153</v>
      </c>
      <c r="Q1244" t="s">
        <v>38</v>
      </c>
      <c r="R1244" t="s">
        <v>55</v>
      </c>
    </row>
    <row r="1245" spans="1:18" hidden="1" x14ac:dyDescent="0.3">
      <c r="A1245" t="s">
        <v>5154</v>
      </c>
      <c r="B1245" t="s">
        <v>5155</v>
      </c>
      <c r="C1245" s="1" t="str">
        <f t="shared" si="116"/>
        <v>21:0843</v>
      </c>
      <c r="D1245" s="1" t="str">
        <f t="shared" si="117"/>
        <v>21:0231</v>
      </c>
      <c r="E1245" t="s">
        <v>5156</v>
      </c>
      <c r="F1245" t="s">
        <v>5157</v>
      </c>
      <c r="H1245">
        <v>59.501819599999997</v>
      </c>
      <c r="I1245">
        <v>-111.2870163</v>
      </c>
      <c r="J1245" s="1" t="str">
        <f t="shared" si="118"/>
        <v>Fluid (lake)</v>
      </c>
      <c r="K1245" s="1" t="str">
        <f t="shared" si="119"/>
        <v>Untreated Water</v>
      </c>
      <c r="L1245">
        <v>103</v>
      </c>
      <c r="M1245" t="s">
        <v>133</v>
      </c>
      <c r="N1245">
        <v>900</v>
      </c>
      <c r="P1245" t="s">
        <v>5158</v>
      </c>
      <c r="Q1245" t="s">
        <v>38</v>
      </c>
      <c r="R1245" t="s">
        <v>55</v>
      </c>
    </row>
    <row r="1246" spans="1:18" hidden="1" x14ac:dyDescent="0.3">
      <c r="A1246" t="s">
        <v>5159</v>
      </c>
      <c r="B1246" t="s">
        <v>5160</v>
      </c>
      <c r="C1246" s="1" t="str">
        <f t="shared" si="116"/>
        <v>21:0843</v>
      </c>
      <c r="D1246" s="1" t="str">
        <f t="shared" si="117"/>
        <v>21:0231</v>
      </c>
      <c r="E1246" t="s">
        <v>5161</v>
      </c>
      <c r="F1246" t="s">
        <v>5162</v>
      </c>
      <c r="H1246">
        <v>59.482806500000002</v>
      </c>
      <c r="I1246">
        <v>-111.32994739999999</v>
      </c>
      <c r="J1246" s="1" t="str">
        <f t="shared" si="118"/>
        <v>Fluid (lake)</v>
      </c>
      <c r="K1246" s="1" t="str">
        <f t="shared" si="119"/>
        <v>Untreated Water</v>
      </c>
      <c r="L1246">
        <v>103</v>
      </c>
      <c r="M1246" t="s">
        <v>139</v>
      </c>
      <c r="N1246">
        <v>901</v>
      </c>
      <c r="P1246" t="s">
        <v>173</v>
      </c>
      <c r="Q1246" t="s">
        <v>257</v>
      </c>
      <c r="R1246" t="s">
        <v>55</v>
      </c>
    </row>
    <row r="1247" spans="1:18" hidden="1" x14ac:dyDescent="0.3">
      <c r="A1247" t="s">
        <v>5163</v>
      </c>
      <c r="B1247" t="s">
        <v>5164</v>
      </c>
      <c r="C1247" s="1" t="str">
        <f t="shared" si="116"/>
        <v>21:0843</v>
      </c>
      <c r="D1247" s="1" t="str">
        <f t="shared" si="117"/>
        <v>21:0231</v>
      </c>
      <c r="E1247" t="s">
        <v>5165</v>
      </c>
      <c r="F1247" t="s">
        <v>5166</v>
      </c>
      <c r="H1247">
        <v>59.442592400000002</v>
      </c>
      <c r="I1247">
        <v>-111.4505715</v>
      </c>
      <c r="J1247" s="1" t="str">
        <f t="shared" si="118"/>
        <v>Fluid (lake)</v>
      </c>
      <c r="K1247" s="1" t="str">
        <f t="shared" si="119"/>
        <v>Untreated Water</v>
      </c>
      <c r="L1247">
        <v>103</v>
      </c>
      <c r="M1247" t="s">
        <v>241</v>
      </c>
      <c r="N1247">
        <v>902</v>
      </c>
      <c r="P1247" t="s">
        <v>1790</v>
      </c>
      <c r="Q1247" t="s">
        <v>46</v>
      </c>
      <c r="R1247" t="s">
        <v>55</v>
      </c>
    </row>
    <row r="1248" spans="1:18" hidden="1" x14ac:dyDescent="0.3">
      <c r="A1248" t="s">
        <v>5167</v>
      </c>
      <c r="B1248" t="s">
        <v>5168</v>
      </c>
      <c r="C1248" s="1" t="str">
        <f t="shared" si="116"/>
        <v>21:0843</v>
      </c>
      <c r="D1248" s="1" t="str">
        <f t="shared" si="117"/>
        <v>21:0231</v>
      </c>
      <c r="E1248" t="s">
        <v>5169</v>
      </c>
      <c r="F1248" t="s">
        <v>5170</v>
      </c>
      <c r="H1248">
        <v>59.3922417</v>
      </c>
      <c r="I1248">
        <v>-111.49247630000001</v>
      </c>
      <c r="J1248" s="1" t="str">
        <f t="shared" si="118"/>
        <v>Fluid (lake)</v>
      </c>
      <c r="K1248" s="1" t="str">
        <f t="shared" si="119"/>
        <v>Untreated Water</v>
      </c>
      <c r="L1248">
        <v>104</v>
      </c>
      <c r="M1248" t="s">
        <v>36</v>
      </c>
      <c r="N1248">
        <v>903</v>
      </c>
      <c r="P1248" t="s">
        <v>2475</v>
      </c>
      <c r="Q1248" t="s">
        <v>31</v>
      </c>
      <c r="R1248" t="s">
        <v>55</v>
      </c>
    </row>
    <row r="1249" spans="1:18" hidden="1" x14ac:dyDescent="0.3">
      <c r="A1249" t="s">
        <v>5171</v>
      </c>
      <c r="B1249" t="s">
        <v>5172</v>
      </c>
      <c r="C1249" s="1" t="str">
        <f t="shared" si="116"/>
        <v>21:0843</v>
      </c>
      <c r="D1249" s="1" t="str">
        <f t="shared" si="117"/>
        <v>21:0231</v>
      </c>
      <c r="E1249" t="s">
        <v>5173</v>
      </c>
      <c r="F1249" t="s">
        <v>5174</v>
      </c>
      <c r="H1249">
        <v>59.459308200000002</v>
      </c>
      <c r="I1249">
        <v>-111.34300260000001</v>
      </c>
      <c r="J1249" s="1" t="str">
        <f t="shared" si="118"/>
        <v>Fluid (lake)</v>
      </c>
      <c r="K1249" s="1" t="str">
        <f t="shared" si="119"/>
        <v>Untreated Water</v>
      </c>
      <c r="L1249">
        <v>104</v>
      </c>
      <c r="M1249" t="s">
        <v>44</v>
      </c>
      <c r="N1249">
        <v>904</v>
      </c>
      <c r="P1249" t="s">
        <v>2380</v>
      </c>
      <c r="Q1249" t="s">
        <v>38</v>
      </c>
      <c r="R1249" t="s">
        <v>55</v>
      </c>
    </row>
    <row r="1250" spans="1:18" hidden="1" x14ac:dyDescent="0.3">
      <c r="A1250" t="s">
        <v>5175</v>
      </c>
      <c r="B1250" t="s">
        <v>5176</v>
      </c>
      <c r="C1250" s="1" t="str">
        <f t="shared" si="116"/>
        <v>21:0843</v>
      </c>
      <c r="D1250" s="1" t="str">
        <f t="shared" si="117"/>
        <v>21:0231</v>
      </c>
      <c r="E1250" t="s">
        <v>5177</v>
      </c>
      <c r="F1250" t="s">
        <v>5178</v>
      </c>
      <c r="H1250">
        <v>59.459802600000003</v>
      </c>
      <c r="I1250">
        <v>-111.29502220000001</v>
      </c>
      <c r="J1250" s="1" t="str">
        <f t="shared" si="118"/>
        <v>Fluid (lake)</v>
      </c>
      <c r="K1250" s="1" t="str">
        <f t="shared" si="119"/>
        <v>Untreated Water</v>
      </c>
      <c r="L1250">
        <v>104</v>
      </c>
      <c r="M1250" t="s">
        <v>52</v>
      </c>
      <c r="N1250">
        <v>905</v>
      </c>
      <c r="P1250" t="s">
        <v>2414</v>
      </c>
      <c r="Q1250" t="s">
        <v>257</v>
      </c>
      <c r="R1250" t="s">
        <v>55</v>
      </c>
    </row>
    <row r="1251" spans="1:18" hidden="1" x14ac:dyDescent="0.3">
      <c r="A1251" t="s">
        <v>5179</v>
      </c>
      <c r="B1251" t="s">
        <v>5180</v>
      </c>
      <c r="C1251" s="1" t="str">
        <f t="shared" si="116"/>
        <v>21:0843</v>
      </c>
      <c r="D1251" s="1" t="str">
        <f t="shared" si="117"/>
        <v>21:0231</v>
      </c>
      <c r="E1251" t="s">
        <v>5181</v>
      </c>
      <c r="F1251" t="s">
        <v>5182</v>
      </c>
      <c r="H1251">
        <v>59.4632419</v>
      </c>
      <c r="I1251">
        <v>-111.24746810000001</v>
      </c>
      <c r="J1251" s="1" t="str">
        <f t="shared" si="118"/>
        <v>Fluid (lake)</v>
      </c>
      <c r="K1251" s="1" t="str">
        <f t="shared" si="119"/>
        <v>Untreated Water</v>
      </c>
      <c r="L1251">
        <v>104</v>
      </c>
      <c r="M1251" t="s">
        <v>22</v>
      </c>
      <c r="N1251">
        <v>906</v>
      </c>
      <c r="P1251" t="s">
        <v>182</v>
      </c>
      <c r="Q1251" t="s">
        <v>248</v>
      </c>
      <c r="R1251" t="s">
        <v>55</v>
      </c>
    </row>
    <row r="1252" spans="1:18" hidden="1" x14ac:dyDescent="0.3">
      <c r="A1252" t="s">
        <v>5183</v>
      </c>
      <c r="B1252" t="s">
        <v>5184</v>
      </c>
      <c r="C1252" s="1" t="str">
        <f t="shared" si="116"/>
        <v>21:0843</v>
      </c>
      <c r="D1252" s="1" t="str">
        <f t="shared" si="117"/>
        <v>21:0231</v>
      </c>
      <c r="E1252" t="s">
        <v>5181</v>
      </c>
      <c r="F1252" t="s">
        <v>5185</v>
      </c>
      <c r="H1252">
        <v>59.4632419</v>
      </c>
      <c r="I1252">
        <v>-111.24746810000001</v>
      </c>
      <c r="J1252" s="1" t="str">
        <f t="shared" si="118"/>
        <v>Fluid (lake)</v>
      </c>
      <c r="K1252" s="1" t="str">
        <f t="shared" si="119"/>
        <v>Untreated Water</v>
      </c>
      <c r="L1252">
        <v>104</v>
      </c>
      <c r="M1252" t="s">
        <v>29</v>
      </c>
      <c r="N1252">
        <v>907</v>
      </c>
      <c r="P1252" t="s">
        <v>598</v>
      </c>
      <c r="Q1252" t="s">
        <v>38</v>
      </c>
      <c r="R1252" t="s">
        <v>55</v>
      </c>
    </row>
    <row r="1253" spans="1:18" hidden="1" x14ac:dyDescent="0.3">
      <c r="A1253" t="s">
        <v>5186</v>
      </c>
      <c r="B1253" t="s">
        <v>5187</v>
      </c>
      <c r="C1253" s="1" t="str">
        <f t="shared" si="116"/>
        <v>21:0843</v>
      </c>
      <c r="D1253" s="1" t="str">
        <f t="shared" si="117"/>
        <v>21:0231</v>
      </c>
      <c r="E1253" t="s">
        <v>5188</v>
      </c>
      <c r="F1253" t="s">
        <v>5189</v>
      </c>
      <c r="H1253">
        <v>59.486761199999997</v>
      </c>
      <c r="I1253">
        <v>-111.181839</v>
      </c>
      <c r="J1253" s="1" t="str">
        <f t="shared" si="118"/>
        <v>Fluid (lake)</v>
      </c>
      <c r="K1253" s="1" t="str">
        <f t="shared" si="119"/>
        <v>Untreated Water</v>
      </c>
      <c r="L1253">
        <v>104</v>
      </c>
      <c r="M1253" t="s">
        <v>60</v>
      </c>
      <c r="N1253">
        <v>908</v>
      </c>
      <c r="P1253" t="s">
        <v>5058</v>
      </c>
      <c r="Q1253" t="s">
        <v>62</v>
      </c>
      <c r="R1253" t="s">
        <v>55</v>
      </c>
    </row>
    <row r="1254" spans="1:18" hidden="1" x14ac:dyDescent="0.3">
      <c r="A1254" t="s">
        <v>5190</v>
      </c>
      <c r="B1254" t="s">
        <v>5191</v>
      </c>
      <c r="C1254" s="1" t="str">
        <f t="shared" si="116"/>
        <v>21:0843</v>
      </c>
      <c r="D1254" s="1" t="str">
        <f t="shared" si="117"/>
        <v>21:0231</v>
      </c>
      <c r="E1254" t="s">
        <v>5192</v>
      </c>
      <c r="F1254" t="s">
        <v>5193</v>
      </c>
      <c r="H1254">
        <v>59.479507300000002</v>
      </c>
      <c r="I1254">
        <v>-111.11818409999999</v>
      </c>
      <c r="J1254" s="1" t="str">
        <f t="shared" si="118"/>
        <v>Fluid (lake)</v>
      </c>
      <c r="K1254" s="1" t="str">
        <f t="shared" si="119"/>
        <v>Untreated Water</v>
      </c>
      <c r="L1254">
        <v>104</v>
      </c>
      <c r="M1254" t="s">
        <v>67</v>
      </c>
      <c r="N1254">
        <v>909</v>
      </c>
      <c r="P1254" t="s">
        <v>1949</v>
      </c>
      <c r="Q1254" t="s">
        <v>62</v>
      </c>
      <c r="R1254" t="s">
        <v>522</v>
      </c>
    </row>
    <row r="1255" spans="1:18" hidden="1" x14ac:dyDescent="0.3">
      <c r="A1255" t="s">
        <v>5194</v>
      </c>
      <c r="B1255" t="s">
        <v>5195</v>
      </c>
      <c r="C1255" s="1" t="str">
        <f t="shared" si="116"/>
        <v>21:0843</v>
      </c>
      <c r="D1255" s="1" t="str">
        <f t="shared" si="117"/>
        <v>21:0231</v>
      </c>
      <c r="E1255" t="s">
        <v>5196</v>
      </c>
      <c r="F1255" t="s">
        <v>5197</v>
      </c>
      <c r="H1255">
        <v>59.513901400000002</v>
      </c>
      <c r="I1255">
        <v>-111.1352847</v>
      </c>
      <c r="J1255" s="1" t="str">
        <f t="shared" si="118"/>
        <v>Fluid (lake)</v>
      </c>
      <c r="K1255" s="1" t="str">
        <f t="shared" si="119"/>
        <v>Untreated Water</v>
      </c>
      <c r="L1255">
        <v>104</v>
      </c>
      <c r="M1255" t="s">
        <v>74</v>
      </c>
      <c r="N1255">
        <v>910</v>
      </c>
      <c r="P1255" t="s">
        <v>4519</v>
      </c>
      <c r="Q1255" t="s">
        <v>62</v>
      </c>
      <c r="R1255" t="s">
        <v>55</v>
      </c>
    </row>
    <row r="1256" spans="1:18" hidden="1" x14ac:dyDescent="0.3">
      <c r="A1256" t="s">
        <v>5198</v>
      </c>
      <c r="B1256" t="s">
        <v>5199</v>
      </c>
      <c r="C1256" s="1" t="str">
        <f t="shared" si="116"/>
        <v>21:0843</v>
      </c>
      <c r="D1256" s="1" t="str">
        <f t="shared" si="117"/>
        <v>21:0231</v>
      </c>
      <c r="E1256" t="s">
        <v>5200</v>
      </c>
      <c r="F1256" t="s">
        <v>5201</v>
      </c>
      <c r="H1256">
        <v>59.5095405</v>
      </c>
      <c r="I1256">
        <v>-111.03583639999999</v>
      </c>
      <c r="J1256" s="1" t="str">
        <f t="shared" si="118"/>
        <v>Fluid (lake)</v>
      </c>
      <c r="K1256" s="1" t="str">
        <f t="shared" si="119"/>
        <v>Untreated Water</v>
      </c>
      <c r="L1256">
        <v>104</v>
      </c>
      <c r="M1256" t="s">
        <v>81</v>
      </c>
      <c r="N1256">
        <v>911</v>
      </c>
      <c r="P1256" t="s">
        <v>2475</v>
      </c>
      <c r="Q1256" t="s">
        <v>248</v>
      </c>
      <c r="R1256" t="s">
        <v>55</v>
      </c>
    </row>
    <row r="1257" spans="1:18" hidden="1" x14ac:dyDescent="0.3">
      <c r="A1257" t="s">
        <v>5202</v>
      </c>
      <c r="B1257" t="s">
        <v>5203</v>
      </c>
      <c r="C1257" s="1" t="str">
        <f t="shared" si="116"/>
        <v>21:0843</v>
      </c>
      <c r="D1257" s="1" t="str">
        <f t="shared" si="117"/>
        <v>21:0231</v>
      </c>
      <c r="E1257" t="s">
        <v>5204</v>
      </c>
      <c r="F1257" t="s">
        <v>5205</v>
      </c>
      <c r="H1257">
        <v>59.470281800000002</v>
      </c>
      <c r="I1257">
        <v>-111.03097750000001</v>
      </c>
      <c r="J1257" s="1" t="str">
        <f t="shared" si="118"/>
        <v>Fluid (lake)</v>
      </c>
      <c r="K1257" s="1" t="str">
        <f t="shared" si="119"/>
        <v>Untreated Water</v>
      </c>
      <c r="L1257">
        <v>104</v>
      </c>
      <c r="M1257" t="s">
        <v>95</v>
      </c>
      <c r="N1257">
        <v>912</v>
      </c>
      <c r="P1257" t="s">
        <v>681</v>
      </c>
      <c r="Q1257" t="s">
        <v>62</v>
      </c>
      <c r="R1257" t="s">
        <v>460</v>
      </c>
    </row>
    <row r="1258" spans="1:18" hidden="1" x14ac:dyDescent="0.3">
      <c r="A1258" t="s">
        <v>5206</v>
      </c>
      <c r="B1258" t="s">
        <v>5207</v>
      </c>
      <c r="C1258" s="1" t="str">
        <f t="shared" si="116"/>
        <v>21:0843</v>
      </c>
      <c r="D1258" s="1" t="str">
        <f t="shared" si="117"/>
        <v>21:0231</v>
      </c>
      <c r="E1258" t="s">
        <v>5208</v>
      </c>
      <c r="F1258" t="s">
        <v>5209</v>
      </c>
      <c r="H1258">
        <v>59.446637500000001</v>
      </c>
      <c r="I1258">
        <v>-111.0571253</v>
      </c>
      <c r="J1258" s="1" t="str">
        <f t="shared" si="118"/>
        <v>Fluid (lake)</v>
      </c>
      <c r="K1258" s="1" t="str">
        <f t="shared" si="119"/>
        <v>Untreated Water</v>
      </c>
      <c r="L1258">
        <v>104</v>
      </c>
      <c r="M1258" t="s">
        <v>101</v>
      </c>
      <c r="N1258">
        <v>913</v>
      </c>
      <c r="P1258" t="s">
        <v>1949</v>
      </c>
      <c r="Q1258" t="s">
        <v>38</v>
      </c>
      <c r="R1258" t="s">
        <v>55</v>
      </c>
    </row>
    <row r="1259" spans="1:18" hidden="1" x14ac:dyDescent="0.3">
      <c r="A1259" t="s">
        <v>5210</v>
      </c>
      <c r="B1259" t="s">
        <v>5211</v>
      </c>
      <c r="C1259" s="1" t="str">
        <f t="shared" si="116"/>
        <v>21:0843</v>
      </c>
      <c r="D1259" s="1" t="str">
        <f t="shared" si="117"/>
        <v>21:0231</v>
      </c>
      <c r="E1259" t="s">
        <v>5212</v>
      </c>
      <c r="F1259" t="s">
        <v>5213</v>
      </c>
      <c r="H1259">
        <v>59.423623399999997</v>
      </c>
      <c r="I1259">
        <v>-111.1381141</v>
      </c>
      <c r="J1259" s="1" t="str">
        <f t="shared" si="118"/>
        <v>Fluid (lake)</v>
      </c>
      <c r="K1259" s="1" t="str">
        <f t="shared" si="119"/>
        <v>Untreated Water</v>
      </c>
      <c r="L1259">
        <v>104</v>
      </c>
      <c r="M1259" t="s">
        <v>107</v>
      </c>
      <c r="N1259">
        <v>914</v>
      </c>
      <c r="P1259" t="s">
        <v>2397</v>
      </c>
      <c r="Q1259" t="s">
        <v>62</v>
      </c>
      <c r="R1259" t="s">
        <v>55</v>
      </c>
    </row>
    <row r="1260" spans="1:18" hidden="1" x14ac:dyDescent="0.3">
      <c r="A1260" t="s">
        <v>5214</v>
      </c>
      <c r="B1260" t="s">
        <v>5215</v>
      </c>
      <c r="C1260" s="1" t="str">
        <f t="shared" si="116"/>
        <v>21:0843</v>
      </c>
      <c r="D1260" s="1" t="str">
        <f t="shared" si="117"/>
        <v>21:0231</v>
      </c>
      <c r="E1260" t="s">
        <v>5216</v>
      </c>
      <c r="F1260" t="s">
        <v>5217</v>
      </c>
      <c r="H1260">
        <v>59.404471299999997</v>
      </c>
      <c r="I1260">
        <v>-111.152038</v>
      </c>
      <c r="J1260" s="1" t="str">
        <f t="shared" si="118"/>
        <v>Fluid (lake)</v>
      </c>
      <c r="K1260" s="1" t="str">
        <f t="shared" si="119"/>
        <v>Untreated Water</v>
      </c>
      <c r="L1260">
        <v>104</v>
      </c>
      <c r="M1260" t="s">
        <v>114</v>
      </c>
      <c r="N1260">
        <v>915</v>
      </c>
      <c r="P1260" t="s">
        <v>1600</v>
      </c>
      <c r="Q1260" t="s">
        <v>146</v>
      </c>
      <c r="R1260" t="s">
        <v>55</v>
      </c>
    </row>
    <row r="1261" spans="1:18" hidden="1" x14ac:dyDescent="0.3">
      <c r="A1261" t="s">
        <v>5218</v>
      </c>
      <c r="B1261" t="s">
        <v>5219</v>
      </c>
      <c r="C1261" s="1" t="str">
        <f t="shared" si="116"/>
        <v>21:0843</v>
      </c>
      <c r="D1261" s="1" t="str">
        <f t="shared" si="117"/>
        <v>21:0231</v>
      </c>
      <c r="E1261" t="s">
        <v>5220</v>
      </c>
      <c r="F1261" t="s">
        <v>5221</v>
      </c>
      <c r="H1261">
        <v>59.403138599999998</v>
      </c>
      <c r="I1261">
        <v>-111.2065051</v>
      </c>
      <c r="J1261" s="1" t="str">
        <f t="shared" si="118"/>
        <v>Fluid (lake)</v>
      </c>
      <c r="K1261" s="1" t="str">
        <f t="shared" si="119"/>
        <v>Untreated Water</v>
      </c>
      <c r="L1261">
        <v>104</v>
      </c>
      <c r="M1261" t="s">
        <v>121</v>
      </c>
      <c r="N1261">
        <v>916</v>
      </c>
      <c r="P1261" t="s">
        <v>1949</v>
      </c>
      <c r="Q1261" t="s">
        <v>24</v>
      </c>
      <c r="R1261" t="s">
        <v>522</v>
      </c>
    </row>
    <row r="1262" spans="1:18" hidden="1" x14ac:dyDescent="0.3">
      <c r="A1262" t="s">
        <v>5222</v>
      </c>
      <c r="B1262" t="s">
        <v>5223</v>
      </c>
      <c r="C1262" s="1" t="str">
        <f t="shared" si="116"/>
        <v>21:0843</v>
      </c>
      <c r="D1262" s="1" t="str">
        <f t="shared" si="117"/>
        <v>21:0231</v>
      </c>
      <c r="E1262" t="s">
        <v>5224</v>
      </c>
      <c r="F1262" t="s">
        <v>5225</v>
      </c>
      <c r="H1262">
        <v>59.379808799999999</v>
      </c>
      <c r="I1262">
        <v>-111.13026240000001</v>
      </c>
      <c r="J1262" s="1" t="str">
        <f t="shared" si="118"/>
        <v>Fluid (lake)</v>
      </c>
      <c r="K1262" s="1" t="str">
        <f t="shared" si="119"/>
        <v>Untreated Water</v>
      </c>
      <c r="L1262">
        <v>104</v>
      </c>
      <c r="M1262" t="s">
        <v>127</v>
      </c>
      <c r="N1262">
        <v>917</v>
      </c>
      <c r="P1262" t="s">
        <v>2140</v>
      </c>
      <c r="Q1262" t="s">
        <v>38</v>
      </c>
      <c r="R1262" t="s">
        <v>55</v>
      </c>
    </row>
    <row r="1263" spans="1:18" hidden="1" x14ac:dyDescent="0.3">
      <c r="A1263" t="s">
        <v>5226</v>
      </c>
      <c r="B1263" t="s">
        <v>5227</v>
      </c>
      <c r="C1263" s="1" t="str">
        <f t="shared" si="116"/>
        <v>21:0843</v>
      </c>
      <c r="D1263" s="1" t="str">
        <f t="shared" si="117"/>
        <v>21:0231</v>
      </c>
      <c r="E1263" t="s">
        <v>5228</v>
      </c>
      <c r="F1263" t="s">
        <v>5229</v>
      </c>
      <c r="H1263">
        <v>59.936510400000003</v>
      </c>
      <c r="I1263">
        <v>-110.60756689999999</v>
      </c>
      <c r="J1263" s="1" t="str">
        <f t="shared" si="118"/>
        <v>Fluid (lake)</v>
      </c>
      <c r="K1263" s="1" t="str">
        <f t="shared" si="119"/>
        <v>Untreated Water</v>
      </c>
      <c r="L1263">
        <v>105</v>
      </c>
      <c r="M1263" t="s">
        <v>36</v>
      </c>
      <c r="N1263">
        <v>918</v>
      </c>
      <c r="P1263" t="s">
        <v>294</v>
      </c>
      <c r="Q1263" t="s">
        <v>236</v>
      </c>
      <c r="R1263" t="s">
        <v>55</v>
      </c>
    </row>
    <row r="1264" spans="1:18" hidden="1" x14ac:dyDescent="0.3">
      <c r="A1264" t="s">
        <v>5230</v>
      </c>
      <c r="B1264" t="s">
        <v>5231</v>
      </c>
      <c r="C1264" s="1" t="str">
        <f t="shared" si="116"/>
        <v>21:0843</v>
      </c>
      <c r="D1264" s="1" t="str">
        <f t="shared" si="117"/>
        <v>21:0231</v>
      </c>
      <c r="E1264" t="s">
        <v>5232</v>
      </c>
      <c r="F1264" t="s">
        <v>5233</v>
      </c>
      <c r="H1264">
        <v>59.982600499999997</v>
      </c>
      <c r="I1264">
        <v>-110.6101202</v>
      </c>
      <c r="J1264" s="1" t="str">
        <f t="shared" si="118"/>
        <v>Fluid (lake)</v>
      </c>
      <c r="K1264" s="1" t="str">
        <f t="shared" si="119"/>
        <v>Untreated Water</v>
      </c>
      <c r="L1264">
        <v>105</v>
      </c>
      <c r="M1264" t="s">
        <v>44</v>
      </c>
      <c r="N1264">
        <v>919</v>
      </c>
      <c r="P1264" t="s">
        <v>2487</v>
      </c>
      <c r="Q1264" t="s">
        <v>310</v>
      </c>
      <c r="R1264" t="s">
        <v>55</v>
      </c>
    </row>
    <row r="1265" spans="1:18" hidden="1" x14ac:dyDescent="0.3">
      <c r="A1265" t="s">
        <v>5234</v>
      </c>
      <c r="B1265" t="s">
        <v>5235</v>
      </c>
      <c r="C1265" s="1" t="str">
        <f t="shared" si="116"/>
        <v>21:0843</v>
      </c>
      <c r="D1265" s="1" t="str">
        <f t="shared" si="117"/>
        <v>21:0231</v>
      </c>
      <c r="E1265" t="s">
        <v>5236</v>
      </c>
      <c r="F1265" t="s">
        <v>5237</v>
      </c>
      <c r="H1265">
        <v>59.972276600000001</v>
      </c>
      <c r="I1265">
        <v>-110.6669383</v>
      </c>
      <c r="J1265" s="1" t="str">
        <f t="shared" si="118"/>
        <v>Fluid (lake)</v>
      </c>
      <c r="K1265" s="1" t="str">
        <f t="shared" si="119"/>
        <v>Untreated Water</v>
      </c>
      <c r="L1265">
        <v>105</v>
      </c>
      <c r="M1265" t="s">
        <v>22</v>
      </c>
      <c r="N1265">
        <v>920</v>
      </c>
      <c r="P1265" t="s">
        <v>2526</v>
      </c>
      <c r="Q1265" t="s">
        <v>236</v>
      </c>
      <c r="R1265" t="s">
        <v>55</v>
      </c>
    </row>
    <row r="1266" spans="1:18" hidden="1" x14ac:dyDescent="0.3">
      <c r="A1266" t="s">
        <v>5238</v>
      </c>
      <c r="B1266" t="s">
        <v>5239</v>
      </c>
      <c r="C1266" s="1" t="str">
        <f t="shared" si="116"/>
        <v>21:0843</v>
      </c>
      <c r="D1266" s="1" t="str">
        <f t="shared" si="117"/>
        <v>21:0231</v>
      </c>
      <c r="E1266" t="s">
        <v>5236</v>
      </c>
      <c r="F1266" t="s">
        <v>5240</v>
      </c>
      <c r="H1266">
        <v>59.972276600000001</v>
      </c>
      <c r="I1266">
        <v>-110.6669383</v>
      </c>
      <c r="J1266" s="1" t="str">
        <f t="shared" si="118"/>
        <v>Fluid (lake)</v>
      </c>
      <c r="K1266" s="1" t="str">
        <f t="shared" si="119"/>
        <v>Untreated Water</v>
      </c>
      <c r="L1266">
        <v>105</v>
      </c>
      <c r="M1266" t="s">
        <v>29</v>
      </c>
      <c r="N1266">
        <v>921</v>
      </c>
      <c r="P1266" t="s">
        <v>37</v>
      </c>
      <c r="Q1266" t="s">
        <v>482</v>
      </c>
      <c r="R1266" t="s">
        <v>55</v>
      </c>
    </row>
    <row r="1267" spans="1:18" hidden="1" x14ac:dyDescent="0.3">
      <c r="A1267" t="s">
        <v>5241</v>
      </c>
      <c r="B1267" t="s">
        <v>5242</v>
      </c>
      <c r="C1267" s="1" t="str">
        <f t="shared" si="116"/>
        <v>21:0843</v>
      </c>
      <c r="D1267" s="1" t="str">
        <f t="shared" si="117"/>
        <v>21:0231</v>
      </c>
      <c r="E1267" t="s">
        <v>5243</v>
      </c>
      <c r="F1267" t="s">
        <v>5244</v>
      </c>
      <c r="H1267">
        <v>59.995321400000002</v>
      </c>
      <c r="I1267">
        <v>-110.7444631</v>
      </c>
      <c r="J1267" s="1" t="str">
        <f t="shared" si="118"/>
        <v>Fluid (lake)</v>
      </c>
      <c r="K1267" s="1" t="str">
        <f t="shared" si="119"/>
        <v>Untreated Water</v>
      </c>
      <c r="L1267">
        <v>105</v>
      </c>
      <c r="M1267" t="s">
        <v>52</v>
      </c>
      <c r="N1267">
        <v>922</v>
      </c>
      <c r="P1267" t="s">
        <v>598</v>
      </c>
      <c r="Q1267" t="s">
        <v>482</v>
      </c>
      <c r="R1267" t="s">
        <v>401</v>
      </c>
    </row>
    <row r="1268" spans="1:18" hidden="1" x14ac:dyDescent="0.3">
      <c r="A1268" t="s">
        <v>5245</v>
      </c>
      <c r="B1268" t="s">
        <v>5246</v>
      </c>
      <c r="C1268" s="1" t="str">
        <f t="shared" si="116"/>
        <v>21:0843</v>
      </c>
      <c r="D1268" s="1" t="str">
        <f t="shared" si="117"/>
        <v>21:0231</v>
      </c>
      <c r="E1268" t="s">
        <v>5247</v>
      </c>
      <c r="F1268" t="s">
        <v>5248</v>
      </c>
      <c r="H1268">
        <v>59.995654799999997</v>
      </c>
      <c r="I1268">
        <v>-110.82046149999999</v>
      </c>
      <c r="J1268" s="1" t="str">
        <f t="shared" si="118"/>
        <v>Fluid (lake)</v>
      </c>
      <c r="K1268" s="1" t="str">
        <f t="shared" si="119"/>
        <v>Untreated Water</v>
      </c>
      <c r="L1268">
        <v>105</v>
      </c>
      <c r="M1268" t="s">
        <v>60</v>
      </c>
      <c r="N1268">
        <v>923</v>
      </c>
      <c r="P1268" t="s">
        <v>23</v>
      </c>
      <c r="Q1268" t="s">
        <v>579</v>
      </c>
      <c r="R1268" t="s">
        <v>55</v>
      </c>
    </row>
    <row r="1269" spans="1:18" hidden="1" x14ac:dyDescent="0.3">
      <c r="A1269" t="s">
        <v>5249</v>
      </c>
      <c r="B1269" t="s">
        <v>5250</v>
      </c>
      <c r="C1269" s="1" t="str">
        <f t="shared" si="116"/>
        <v>21:0843</v>
      </c>
      <c r="D1269" s="1" t="str">
        <f t="shared" si="117"/>
        <v>21:0231</v>
      </c>
      <c r="E1269" t="s">
        <v>5251</v>
      </c>
      <c r="F1269" t="s">
        <v>5252</v>
      </c>
      <c r="H1269">
        <v>59.991426300000001</v>
      </c>
      <c r="I1269">
        <v>-110.8989483</v>
      </c>
      <c r="J1269" s="1" t="str">
        <f t="shared" si="118"/>
        <v>Fluid (lake)</v>
      </c>
      <c r="K1269" s="1" t="str">
        <f t="shared" si="119"/>
        <v>Untreated Water</v>
      </c>
      <c r="L1269">
        <v>105</v>
      </c>
      <c r="M1269" t="s">
        <v>67</v>
      </c>
      <c r="N1269">
        <v>924</v>
      </c>
      <c r="P1269" t="s">
        <v>173</v>
      </c>
      <c r="Q1269" t="s">
        <v>579</v>
      </c>
      <c r="R1269" t="s">
        <v>55</v>
      </c>
    </row>
    <row r="1270" spans="1:18" hidden="1" x14ac:dyDescent="0.3">
      <c r="A1270" t="s">
        <v>5253</v>
      </c>
      <c r="B1270" t="s">
        <v>5254</v>
      </c>
      <c r="C1270" s="1" t="str">
        <f t="shared" si="116"/>
        <v>21:0843</v>
      </c>
      <c r="D1270" s="1" t="str">
        <f t="shared" si="117"/>
        <v>21:0231</v>
      </c>
      <c r="E1270" t="s">
        <v>5255</v>
      </c>
      <c r="F1270" t="s">
        <v>5256</v>
      </c>
      <c r="H1270">
        <v>59.991145099999997</v>
      </c>
      <c r="I1270">
        <v>-110.96990049999999</v>
      </c>
      <c r="J1270" s="1" t="str">
        <f t="shared" si="118"/>
        <v>Fluid (lake)</v>
      </c>
      <c r="K1270" s="1" t="str">
        <f t="shared" si="119"/>
        <v>Untreated Water</v>
      </c>
      <c r="L1270">
        <v>105</v>
      </c>
      <c r="M1270" t="s">
        <v>74</v>
      </c>
      <c r="N1270">
        <v>925</v>
      </c>
      <c r="P1270" t="s">
        <v>68</v>
      </c>
      <c r="Q1270" t="s">
        <v>1143</v>
      </c>
      <c r="R1270" t="s">
        <v>55</v>
      </c>
    </row>
    <row r="1271" spans="1:18" hidden="1" x14ac:dyDescent="0.3">
      <c r="A1271" t="s">
        <v>5257</v>
      </c>
      <c r="B1271" t="s">
        <v>5258</v>
      </c>
      <c r="C1271" s="1" t="str">
        <f t="shared" si="116"/>
        <v>21:0843</v>
      </c>
      <c r="D1271" s="1" t="str">
        <f t="shared" si="117"/>
        <v>21:0231</v>
      </c>
      <c r="E1271" t="s">
        <v>5259</v>
      </c>
      <c r="F1271" t="s">
        <v>5260</v>
      </c>
      <c r="H1271">
        <v>59.966580200000003</v>
      </c>
      <c r="I1271">
        <v>-110.9489133</v>
      </c>
      <c r="J1271" s="1" t="str">
        <f t="shared" si="118"/>
        <v>Fluid (lake)</v>
      </c>
      <c r="K1271" s="1" t="str">
        <f t="shared" si="119"/>
        <v>Untreated Water</v>
      </c>
      <c r="L1271">
        <v>105</v>
      </c>
      <c r="M1271" t="s">
        <v>81</v>
      </c>
      <c r="N1271">
        <v>926</v>
      </c>
      <c r="P1271" t="s">
        <v>167</v>
      </c>
      <c r="Q1271" t="s">
        <v>1247</v>
      </c>
      <c r="R1271" t="s">
        <v>55</v>
      </c>
    </row>
    <row r="1272" spans="1:18" hidden="1" x14ac:dyDescent="0.3">
      <c r="A1272" t="s">
        <v>5261</v>
      </c>
      <c r="B1272" t="s">
        <v>5262</v>
      </c>
      <c r="C1272" s="1" t="str">
        <f t="shared" si="116"/>
        <v>21:0843</v>
      </c>
      <c r="D1272" s="1" t="str">
        <f t="shared" si="117"/>
        <v>21:0231</v>
      </c>
      <c r="E1272" t="s">
        <v>5263</v>
      </c>
      <c r="F1272" t="s">
        <v>5264</v>
      </c>
      <c r="H1272">
        <v>59.967799100000001</v>
      </c>
      <c r="I1272">
        <v>-110.97348340000001</v>
      </c>
      <c r="J1272" s="1" t="str">
        <f t="shared" si="118"/>
        <v>Fluid (lake)</v>
      </c>
      <c r="K1272" s="1" t="str">
        <f t="shared" si="119"/>
        <v>Untreated Water</v>
      </c>
      <c r="L1272">
        <v>105</v>
      </c>
      <c r="M1272" t="s">
        <v>95</v>
      </c>
      <c r="N1272">
        <v>927</v>
      </c>
      <c r="P1272" t="s">
        <v>521</v>
      </c>
      <c r="Q1272" t="s">
        <v>54</v>
      </c>
      <c r="R1272" t="s">
        <v>55</v>
      </c>
    </row>
    <row r="1273" spans="1:18" hidden="1" x14ac:dyDescent="0.3">
      <c r="A1273" t="s">
        <v>5265</v>
      </c>
      <c r="B1273" t="s">
        <v>5266</v>
      </c>
      <c r="C1273" s="1" t="str">
        <f t="shared" si="116"/>
        <v>21:0843</v>
      </c>
      <c r="D1273" s="1" t="str">
        <f t="shared" si="117"/>
        <v>21:0231</v>
      </c>
      <c r="E1273" t="s">
        <v>5267</v>
      </c>
      <c r="F1273" t="s">
        <v>5268</v>
      </c>
      <c r="H1273">
        <v>59.980037799999998</v>
      </c>
      <c r="I1273">
        <v>-111.0242334</v>
      </c>
      <c r="J1273" s="1" t="str">
        <f t="shared" si="118"/>
        <v>Fluid (lake)</v>
      </c>
      <c r="K1273" s="1" t="str">
        <f t="shared" si="119"/>
        <v>Untreated Water</v>
      </c>
      <c r="L1273">
        <v>105</v>
      </c>
      <c r="M1273" t="s">
        <v>101</v>
      </c>
      <c r="N1273">
        <v>928</v>
      </c>
      <c r="P1273" t="s">
        <v>414</v>
      </c>
      <c r="Q1273" t="s">
        <v>538</v>
      </c>
      <c r="R1273" t="s">
        <v>2503</v>
      </c>
    </row>
    <row r="1274" spans="1:18" hidden="1" x14ac:dyDescent="0.3">
      <c r="A1274" t="s">
        <v>5269</v>
      </c>
      <c r="B1274" t="s">
        <v>5270</v>
      </c>
      <c r="C1274" s="1" t="str">
        <f t="shared" si="116"/>
        <v>21:0843</v>
      </c>
      <c r="D1274" s="1" t="str">
        <f t="shared" si="117"/>
        <v>21:0231</v>
      </c>
      <c r="E1274" t="s">
        <v>5271</v>
      </c>
      <c r="F1274" t="s">
        <v>5272</v>
      </c>
      <c r="H1274">
        <v>59.996937099999997</v>
      </c>
      <c r="I1274">
        <v>-111.0716986</v>
      </c>
      <c r="J1274" s="1" t="str">
        <f t="shared" si="118"/>
        <v>Fluid (lake)</v>
      </c>
      <c r="K1274" s="1" t="str">
        <f t="shared" si="119"/>
        <v>Untreated Water</v>
      </c>
      <c r="L1274">
        <v>105</v>
      </c>
      <c r="M1274" t="s">
        <v>107</v>
      </c>
      <c r="N1274">
        <v>929</v>
      </c>
      <c r="P1274" t="s">
        <v>1006</v>
      </c>
      <c r="Q1274" t="s">
        <v>538</v>
      </c>
      <c r="R1274" t="s">
        <v>873</v>
      </c>
    </row>
    <row r="1275" spans="1:18" hidden="1" x14ac:dyDescent="0.3">
      <c r="A1275" t="s">
        <v>5273</v>
      </c>
      <c r="B1275" t="s">
        <v>5274</v>
      </c>
      <c r="C1275" s="1" t="str">
        <f t="shared" si="116"/>
        <v>21:0843</v>
      </c>
      <c r="D1275" s="1" t="str">
        <f t="shared" si="117"/>
        <v>21:0231</v>
      </c>
      <c r="E1275" t="s">
        <v>5275</v>
      </c>
      <c r="F1275" t="s">
        <v>5276</v>
      </c>
      <c r="H1275">
        <v>59.964854000000003</v>
      </c>
      <c r="I1275">
        <v>-111.0533803</v>
      </c>
      <c r="J1275" s="1" t="str">
        <f t="shared" si="118"/>
        <v>Fluid (lake)</v>
      </c>
      <c r="K1275" s="1" t="str">
        <f t="shared" si="119"/>
        <v>Untreated Water</v>
      </c>
      <c r="L1275">
        <v>105</v>
      </c>
      <c r="M1275" t="s">
        <v>114</v>
      </c>
      <c r="N1275">
        <v>930</v>
      </c>
      <c r="P1275" t="s">
        <v>173</v>
      </c>
      <c r="Q1275" t="s">
        <v>236</v>
      </c>
      <c r="R1275" t="s">
        <v>532</v>
      </c>
    </row>
    <row r="1276" spans="1:18" hidden="1" x14ac:dyDescent="0.3">
      <c r="A1276" t="s">
        <v>5277</v>
      </c>
      <c r="B1276" t="s">
        <v>5278</v>
      </c>
      <c r="C1276" s="1" t="str">
        <f t="shared" si="116"/>
        <v>21:0843</v>
      </c>
      <c r="D1276" s="1" t="str">
        <f t="shared" si="117"/>
        <v>21:0231</v>
      </c>
      <c r="E1276" t="s">
        <v>5279</v>
      </c>
      <c r="F1276" t="s">
        <v>5280</v>
      </c>
      <c r="H1276">
        <v>59.965751400000002</v>
      </c>
      <c r="I1276">
        <v>-111.1111961</v>
      </c>
      <c r="J1276" s="1" t="str">
        <f t="shared" si="118"/>
        <v>Fluid (lake)</v>
      </c>
      <c r="K1276" s="1" t="str">
        <f t="shared" si="119"/>
        <v>Untreated Water</v>
      </c>
      <c r="L1276">
        <v>105</v>
      </c>
      <c r="M1276" t="s">
        <v>121</v>
      </c>
      <c r="N1276">
        <v>931</v>
      </c>
      <c r="P1276" t="s">
        <v>68</v>
      </c>
      <c r="Q1276" t="s">
        <v>579</v>
      </c>
      <c r="R1276" t="s">
        <v>890</v>
      </c>
    </row>
    <row r="1277" spans="1:18" hidden="1" x14ac:dyDescent="0.3">
      <c r="A1277" t="s">
        <v>5281</v>
      </c>
      <c r="B1277" t="s">
        <v>5282</v>
      </c>
      <c r="C1277" s="1" t="str">
        <f t="shared" si="116"/>
        <v>21:0843</v>
      </c>
      <c r="D1277" s="1" t="str">
        <f t="shared" si="117"/>
        <v>21:0231</v>
      </c>
      <c r="E1277" t="s">
        <v>5283</v>
      </c>
      <c r="F1277" t="s">
        <v>5284</v>
      </c>
      <c r="H1277">
        <v>59.987022899999999</v>
      </c>
      <c r="I1277">
        <v>-111.15528070000001</v>
      </c>
      <c r="J1277" s="1" t="str">
        <f t="shared" si="118"/>
        <v>Fluid (lake)</v>
      </c>
      <c r="K1277" s="1" t="str">
        <f t="shared" si="119"/>
        <v>Untreated Water</v>
      </c>
      <c r="L1277">
        <v>105</v>
      </c>
      <c r="M1277" t="s">
        <v>127</v>
      </c>
      <c r="N1277">
        <v>932</v>
      </c>
      <c r="P1277" t="s">
        <v>200</v>
      </c>
      <c r="Q1277" t="s">
        <v>236</v>
      </c>
      <c r="R1277" t="s">
        <v>415</v>
      </c>
    </row>
    <row r="1278" spans="1:18" hidden="1" x14ac:dyDescent="0.3">
      <c r="A1278" t="s">
        <v>5285</v>
      </c>
      <c r="B1278" t="s">
        <v>5286</v>
      </c>
      <c r="C1278" s="1" t="str">
        <f t="shared" si="116"/>
        <v>21:0843</v>
      </c>
      <c r="D1278" s="1" t="str">
        <f t="shared" si="117"/>
        <v>21:0231</v>
      </c>
      <c r="E1278" t="s">
        <v>5287</v>
      </c>
      <c r="F1278" t="s">
        <v>5288</v>
      </c>
      <c r="H1278">
        <v>59.984103400000002</v>
      </c>
      <c r="I1278">
        <v>-111.2187005</v>
      </c>
      <c r="J1278" s="1" t="str">
        <f t="shared" si="118"/>
        <v>Fluid (lake)</v>
      </c>
      <c r="K1278" s="1" t="str">
        <f t="shared" si="119"/>
        <v>Untreated Water</v>
      </c>
      <c r="L1278">
        <v>105</v>
      </c>
      <c r="M1278" t="s">
        <v>133</v>
      </c>
      <c r="N1278">
        <v>933</v>
      </c>
      <c r="P1278" t="s">
        <v>140</v>
      </c>
      <c r="Q1278" t="s">
        <v>579</v>
      </c>
      <c r="R1278" t="s">
        <v>55</v>
      </c>
    </row>
    <row r="1279" spans="1:18" hidden="1" x14ac:dyDescent="0.3">
      <c r="A1279" t="s">
        <v>5289</v>
      </c>
      <c r="B1279" t="s">
        <v>5290</v>
      </c>
      <c r="C1279" s="1" t="str">
        <f t="shared" si="116"/>
        <v>21:0843</v>
      </c>
      <c r="D1279" s="1" t="str">
        <f t="shared" si="117"/>
        <v>21:0231</v>
      </c>
      <c r="E1279" t="s">
        <v>5291</v>
      </c>
      <c r="F1279" t="s">
        <v>5292</v>
      </c>
      <c r="H1279">
        <v>59.996068000000001</v>
      </c>
      <c r="I1279">
        <v>-111.2418677</v>
      </c>
      <c r="J1279" s="1" t="str">
        <f t="shared" si="118"/>
        <v>Fluid (lake)</v>
      </c>
      <c r="K1279" s="1" t="str">
        <f t="shared" si="119"/>
        <v>Untreated Water</v>
      </c>
      <c r="L1279">
        <v>105</v>
      </c>
      <c r="M1279" t="s">
        <v>139</v>
      </c>
      <c r="N1279">
        <v>934</v>
      </c>
      <c r="P1279" t="s">
        <v>1667</v>
      </c>
      <c r="Q1279" t="s">
        <v>236</v>
      </c>
      <c r="R1279" t="s">
        <v>532</v>
      </c>
    </row>
    <row r="1280" spans="1:18" hidden="1" x14ac:dyDescent="0.3">
      <c r="A1280" t="s">
        <v>5293</v>
      </c>
      <c r="B1280" t="s">
        <v>5294</v>
      </c>
      <c r="C1280" s="1" t="str">
        <f t="shared" si="116"/>
        <v>21:0843</v>
      </c>
      <c r="D1280" s="1" t="str">
        <f t="shared" si="117"/>
        <v>21:0231</v>
      </c>
      <c r="E1280" t="s">
        <v>5295</v>
      </c>
      <c r="F1280" t="s">
        <v>5296</v>
      </c>
      <c r="H1280">
        <v>59.958611099999999</v>
      </c>
      <c r="I1280">
        <v>-111.4480542</v>
      </c>
      <c r="J1280" s="1" t="str">
        <f t="shared" si="118"/>
        <v>Fluid (lake)</v>
      </c>
      <c r="K1280" s="1" t="str">
        <f t="shared" si="119"/>
        <v>Untreated Water</v>
      </c>
      <c r="L1280">
        <v>105</v>
      </c>
      <c r="M1280" t="s">
        <v>241</v>
      </c>
      <c r="N1280">
        <v>935</v>
      </c>
      <c r="P1280" t="s">
        <v>61</v>
      </c>
      <c r="Q1280" t="s">
        <v>310</v>
      </c>
      <c r="R1280" t="s">
        <v>55</v>
      </c>
    </row>
    <row r="1281" spans="1:18" hidden="1" x14ac:dyDescent="0.3">
      <c r="A1281" t="s">
        <v>5297</v>
      </c>
      <c r="B1281" t="s">
        <v>5298</v>
      </c>
      <c r="C1281" s="1" t="str">
        <f t="shared" si="116"/>
        <v>21:0843</v>
      </c>
      <c r="D1281" s="1" t="str">
        <f t="shared" si="117"/>
        <v>21:0231</v>
      </c>
      <c r="E1281" t="s">
        <v>5299</v>
      </c>
      <c r="F1281" t="s">
        <v>5300</v>
      </c>
      <c r="H1281">
        <v>59.962480100000001</v>
      </c>
      <c r="I1281">
        <v>-111.5811349</v>
      </c>
      <c r="J1281" s="1" t="str">
        <f t="shared" si="118"/>
        <v>Fluid (lake)</v>
      </c>
      <c r="K1281" s="1" t="str">
        <f t="shared" si="119"/>
        <v>Untreated Water</v>
      </c>
      <c r="L1281">
        <v>106</v>
      </c>
      <c r="M1281" t="s">
        <v>36</v>
      </c>
      <c r="N1281">
        <v>936</v>
      </c>
      <c r="P1281" t="s">
        <v>2475</v>
      </c>
      <c r="Q1281" t="s">
        <v>38</v>
      </c>
      <c r="R1281" t="s">
        <v>329</v>
      </c>
    </row>
    <row r="1282" spans="1:18" hidden="1" x14ac:dyDescent="0.3">
      <c r="A1282" t="s">
        <v>5301</v>
      </c>
      <c r="B1282" t="s">
        <v>5302</v>
      </c>
      <c r="C1282" s="1" t="str">
        <f t="shared" si="116"/>
        <v>21:0843</v>
      </c>
      <c r="D1282" s="1" t="str">
        <f t="shared" si="117"/>
        <v>21:0231</v>
      </c>
      <c r="E1282" t="s">
        <v>5303</v>
      </c>
      <c r="F1282" t="s">
        <v>5304</v>
      </c>
      <c r="H1282">
        <v>59.922646100000001</v>
      </c>
      <c r="I1282">
        <v>-111.5169727</v>
      </c>
      <c r="J1282" s="1" t="str">
        <f t="shared" si="118"/>
        <v>Fluid (lake)</v>
      </c>
      <c r="K1282" s="1" t="str">
        <f t="shared" si="119"/>
        <v>Untreated Water</v>
      </c>
      <c r="L1282">
        <v>106</v>
      </c>
      <c r="M1282" t="s">
        <v>44</v>
      </c>
      <c r="N1282">
        <v>937</v>
      </c>
      <c r="P1282" t="s">
        <v>3048</v>
      </c>
      <c r="Q1282" t="s">
        <v>38</v>
      </c>
      <c r="R1282" t="s">
        <v>39</v>
      </c>
    </row>
    <row r="1283" spans="1:18" hidden="1" x14ac:dyDescent="0.3">
      <c r="A1283" t="s">
        <v>5305</v>
      </c>
      <c r="B1283" t="s">
        <v>5306</v>
      </c>
      <c r="C1283" s="1" t="str">
        <f t="shared" si="116"/>
        <v>21:0843</v>
      </c>
      <c r="D1283" s="1" t="str">
        <f t="shared" si="117"/>
        <v>21:0231</v>
      </c>
      <c r="E1283" t="s">
        <v>5307</v>
      </c>
      <c r="F1283" t="s">
        <v>5308</v>
      </c>
      <c r="H1283">
        <v>59.927239800000002</v>
      </c>
      <c r="I1283">
        <v>-111.43655819999999</v>
      </c>
      <c r="J1283" s="1" t="str">
        <f t="shared" si="118"/>
        <v>Fluid (lake)</v>
      </c>
      <c r="K1283" s="1" t="str">
        <f t="shared" si="119"/>
        <v>Untreated Water</v>
      </c>
      <c r="L1283">
        <v>106</v>
      </c>
      <c r="M1283" t="s">
        <v>52</v>
      </c>
      <c r="N1283">
        <v>938</v>
      </c>
      <c r="P1283" t="s">
        <v>23</v>
      </c>
      <c r="Q1283" t="s">
        <v>482</v>
      </c>
      <c r="R1283" t="s">
        <v>55</v>
      </c>
    </row>
    <row r="1284" spans="1:18" hidden="1" x14ac:dyDescent="0.3">
      <c r="A1284" t="s">
        <v>5309</v>
      </c>
      <c r="B1284" t="s">
        <v>5310</v>
      </c>
      <c r="C1284" s="1" t="str">
        <f t="shared" si="116"/>
        <v>21:0843</v>
      </c>
      <c r="D1284" s="1" t="str">
        <f t="shared" si="117"/>
        <v>21:0231</v>
      </c>
      <c r="E1284" t="s">
        <v>5311</v>
      </c>
      <c r="F1284" t="s">
        <v>5312</v>
      </c>
      <c r="H1284">
        <v>59.9145428</v>
      </c>
      <c r="I1284">
        <v>-111.3027864</v>
      </c>
      <c r="J1284" s="1" t="str">
        <f t="shared" si="118"/>
        <v>Fluid (lake)</v>
      </c>
      <c r="K1284" s="1" t="str">
        <f t="shared" si="119"/>
        <v>Untreated Water</v>
      </c>
      <c r="L1284">
        <v>106</v>
      </c>
      <c r="M1284" t="s">
        <v>60</v>
      </c>
      <c r="N1284">
        <v>939</v>
      </c>
      <c r="P1284" t="s">
        <v>771</v>
      </c>
      <c r="Q1284" t="s">
        <v>54</v>
      </c>
      <c r="R1284" t="s">
        <v>55</v>
      </c>
    </row>
    <row r="1285" spans="1:18" hidden="1" x14ac:dyDescent="0.3">
      <c r="A1285" t="s">
        <v>5313</v>
      </c>
      <c r="B1285" t="s">
        <v>5314</v>
      </c>
      <c r="C1285" s="1" t="str">
        <f t="shared" si="116"/>
        <v>21:0843</v>
      </c>
      <c r="D1285" s="1" t="str">
        <f t="shared" si="117"/>
        <v>21:0231</v>
      </c>
      <c r="E1285" t="s">
        <v>5315</v>
      </c>
      <c r="F1285" t="s">
        <v>5316</v>
      </c>
      <c r="H1285">
        <v>59.939618400000001</v>
      </c>
      <c r="I1285">
        <v>-111.2967159</v>
      </c>
      <c r="J1285" s="1" t="str">
        <f t="shared" si="118"/>
        <v>Fluid (lake)</v>
      </c>
      <c r="K1285" s="1" t="str">
        <f t="shared" si="119"/>
        <v>Untreated Water</v>
      </c>
      <c r="L1285">
        <v>106</v>
      </c>
      <c r="M1285" t="s">
        <v>67</v>
      </c>
      <c r="N1285">
        <v>940</v>
      </c>
      <c r="P1285" t="s">
        <v>521</v>
      </c>
      <c r="Q1285" t="s">
        <v>482</v>
      </c>
      <c r="R1285" t="s">
        <v>55</v>
      </c>
    </row>
    <row r="1286" spans="1:18" hidden="1" x14ac:dyDescent="0.3">
      <c r="A1286" t="s">
        <v>5317</v>
      </c>
      <c r="B1286" t="s">
        <v>5318</v>
      </c>
      <c r="C1286" s="1" t="str">
        <f t="shared" si="116"/>
        <v>21:0843</v>
      </c>
      <c r="D1286" s="1" t="str">
        <f t="shared" si="117"/>
        <v>21:0231</v>
      </c>
      <c r="E1286" t="s">
        <v>5319</v>
      </c>
      <c r="F1286" t="s">
        <v>5320</v>
      </c>
      <c r="H1286">
        <v>59.916577400000001</v>
      </c>
      <c r="I1286">
        <v>-111.2489399</v>
      </c>
      <c r="J1286" s="1" t="str">
        <f t="shared" si="118"/>
        <v>Fluid (lake)</v>
      </c>
      <c r="K1286" s="1" t="str">
        <f t="shared" si="119"/>
        <v>Untreated Water</v>
      </c>
      <c r="L1286">
        <v>106</v>
      </c>
      <c r="M1286" t="s">
        <v>22</v>
      </c>
      <c r="N1286">
        <v>941</v>
      </c>
      <c r="P1286" t="s">
        <v>771</v>
      </c>
      <c r="Q1286" t="s">
        <v>517</v>
      </c>
      <c r="R1286" t="s">
        <v>532</v>
      </c>
    </row>
    <row r="1287" spans="1:18" hidden="1" x14ac:dyDescent="0.3">
      <c r="A1287" t="s">
        <v>5321</v>
      </c>
      <c r="B1287" t="s">
        <v>5322</v>
      </c>
      <c r="C1287" s="1" t="str">
        <f t="shared" si="116"/>
        <v>21:0843</v>
      </c>
      <c r="D1287" s="1" t="str">
        <f t="shared" si="117"/>
        <v>21:0231</v>
      </c>
      <c r="E1287" t="s">
        <v>5319</v>
      </c>
      <c r="F1287" t="s">
        <v>5323</v>
      </c>
      <c r="H1287">
        <v>59.916577400000001</v>
      </c>
      <c r="I1287">
        <v>-111.2489399</v>
      </c>
      <c r="J1287" s="1" t="str">
        <f t="shared" si="118"/>
        <v>Fluid (lake)</v>
      </c>
      <c r="K1287" s="1" t="str">
        <f t="shared" si="119"/>
        <v>Untreated Water</v>
      </c>
      <c r="L1287">
        <v>106</v>
      </c>
      <c r="M1287" t="s">
        <v>29</v>
      </c>
      <c r="N1287">
        <v>942</v>
      </c>
      <c r="P1287" t="s">
        <v>134</v>
      </c>
      <c r="Q1287" t="s">
        <v>1143</v>
      </c>
      <c r="R1287" t="s">
        <v>599</v>
      </c>
    </row>
    <row r="1288" spans="1:18" hidden="1" x14ac:dyDescent="0.3">
      <c r="A1288" t="s">
        <v>5324</v>
      </c>
      <c r="B1288" t="s">
        <v>5325</v>
      </c>
      <c r="C1288" s="1" t="str">
        <f t="shared" si="116"/>
        <v>21:0843</v>
      </c>
      <c r="D1288" s="1" t="str">
        <f t="shared" si="117"/>
        <v>21:0231</v>
      </c>
      <c r="E1288" t="s">
        <v>5326</v>
      </c>
      <c r="F1288" t="s">
        <v>5327</v>
      </c>
      <c r="H1288">
        <v>59.897746900000001</v>
      </c>
      <c r="I1288">
        <v>-111.1971672</v>
      </c>
      <c r="J1288" s="1" t="str">
        <f t="shared" si="118"/>
        <v>Fluid (lake)</v>
      </c>
      <c r="K1288" s="1" t="str">
        <f t="shared" si="119"/>
        <v>Untreated Water</v>
      </c>
      <c r="L1288">
        <v>106</v>
      </c>
      <c r="M1288" t="s">
        <v>74</v>
      </c>
      <c r="N1288">
        <v>943</v>
      </c>
      <c r="P1288" t="s">
        <v>23</v>
      </c>
      <c r="Q1288" t="s">
        <v>482</v>
      </c>
      <c r="R1288" t="s">
        <v>55</v>
      </c>
    </row>
    <row r="1289" spans="1:18" hidden="1" x14ac:dyDescent="0.3">
      <c r="A1289" t="s">
        <v>5328</v>
      </c>
      <c r="B1289" t="s">
        <v>5329</v>
      </c>
      <c r="C1289" s="1" t="str">
        <f t="shared" si="116"/>
        <v>21:0843</v>
      </c>
      <c r="D1289" s="1" t="str">
        <f t="shared" si="117"/>
        <v>21:0231</v>
      </c>
      <c r="E1289" t="s">
        <v>5330</v>
      </c>
      <c r="F1289" t="s">
        <v>5331</v>
      </c>
      <c r="H1289">
        <v>59.915889700000001</v>
      </c>
      <c r="I1289">
        <v>-111.205984</v>
      </c>
      <c r="J1289" s="1" t="str">
        <f t="shared" si="118"/>
        <v>Fluid (lake)</v>
      </c>
      <c r="K1289" s="1" t="str">
        <f t="shared" si="119"/>
        <v>Untreated Water</v>
      </c>
      <c r="L1289">
        <v>106</v>
      </c>
      <c r="M1289" t="s">
        <v>81</v>
      </c>
      <c r="N1289">
        <v>944</v>
      </c>
      <c r="P1289" t="s">
        <v>553</v>
      </c>
      <c r="Q1289" t="s">
        <v>579</v>
      </c>
      <c r="R1289" t="s">
        <v>55</v>
      </c>
    </row>
    <row r="1290" spans="1:18" hidden="1" x14ac:dyDescent="0.3">
      <c r="A1290" t="s">
        <v>5332</v>
      </c>
      <c r="B1290" t="s">
        <v>5333</v>
      </c>
      <c r="C1290" s="1" t="str">
        <f t="shared" si="116"/>
        <v>21:0843</v>
      </c>
      <c r="D1290" s="1" t="str">
        <f t="shared" si="117"/>
        <v>21:0231</v>
      </c>
      <c r="E1290" t="s">
        <v>5334</v>
      </c>
      <c r="F1290" t="s">
        <v>5335</v>
      </c>
      <c r="H1290">
        <v>59.9565026</v>
      </c>
      <c r="I1290">
        <v>-111.2747727</v>
      </c>
      <c r="J1290" s="1" t="str">
        <f t="shared" si="118"/>
        <v>Fluid (lake)</v>
      </c>
      <c r="K1290" s="1" t="str">
        <f t="shared" si="119"/>
        <v>Untreated Water</v>
      </c>
      <c r="L1290">
        <v>106</v>
      </c>
      <c r="M1290" t="s">
        <v>95</v>
      </c>
      <c r="N1290">
        <v>945</v>
      </c>
      <c r="P1290" t="s">
        <v>115</v>
      </c>
      <c r="Q1290" t="s">
        <v>482</v>
      </c>
      <c r="R1290" t="s">
        <v>55</v>
      </c>
    </row>
    <row r="1291" spans="1:18" hidden="1" x14ac:dyDescent="0.3">
      <c r="A1291" t="s">
        <v>5336</v>
      </c>
      <c r="B1291" t="s">
        <v>5337</v>
      </c>
      <c r="C1291" s="1" t="str">
        <f t="shared" si="116"/>
        <v>21:0843</v>
      </c>
      <c r="D1291" s="1" t="str">
        <f t="shared" si="117"/>
        <v>21:0231</v>
      </c>
      <c r="E1291" t="s">
        <v>5338</v>
      </c>
      <c r="F1291" t="s">
        <v>5339</v>
      </c>
      <c r="H1291">
        <v>59.956223899999998</v>
      </c>
      <c r="I1291">
        <v>-111.23335830000001</v>
      </c>
      <c r="J1291" s="1" t="str">
        <f t="shared" si="118"/>
        <v>Fluid (lake)</v>
      </c>
      <c r="K1291" s="1" t="str">
        <f t="shared" si="119"/>
        <v>Untreated Water</v>
      </c>
      <c r="L1291">
        <v>106</v>
      </c>
      <c r="M1291" t="s">
        <v>101</v>
      </c>
      <c r="N1291">
        <v>946</v>
      </c>
      <c r="P1291" t="s">
        <v>1006</v>
      </c>
      <c r="Q1291" t="s">
        <v>54</v>
      </c>
      <c r="R1291" t="s">
        <v>90</v>
      </c>
    </row>
    <row r="1292" spans="1:18" hidden="1" x14ac:dyDescent="0.3">
      <c r="A1292" t="s">
        <v>5340</v>
      </c>
      <c r="B1292" t="s">
        <v>5341</v>
      </c>
      <c r="C1292" s="1" t="str">
        <f t="shared" si="116"/>
        <v>21:0843</v>
      </c>
      <c r="D1292" s="1" t="str">
        <f t="shared" si="117"/>
        <v>21:0231</v>
      </c>
      <c r="E1292" t="s">
        <v>5342</v>
      </c>
      <c r="F1292" t="s">
        <v>5343</v>
      </c>
      <c r="H1292">
        <v>59.9412114</v>
      </c>
      <c r="I1292">
        <v>-111.17573729999999</v>
      </c>
      <c r="J1292" s="1" t="str">
        <f t="shared" si="118"/>
        <v>Fluid (lake)</v>
      </c>
      <c r="K1292" s="1" t="str">
        <f t="shared" si="119"/>
        <v>Untreated Water</v>
      </c>
      <c r="L1292">
        <v>106</v>
      </c>
      <c r="M1292" t="s">
        <v>107</v>
      </c>
      <c r="N1292">
        <v>947</v>
      </c>
      <c r="P1292" t="s">
        <v>161</v>
      </c>
      <c r="Q1292" t="s">
        <v>236</v>
      </c>
      <c r="R1292" t="s">
        <v>522</v>
      </c>
    </row>
    <row r="1293" spans="1:18" hidden="1" x14ac:dyDescent="0.3">
      <c r="A1293" t="s">
        <v>5344</v>
      </c>
      <c r="B1293" t="s">
        <v>5345</v>
      </c>
      <c r="C1293" s="1" t="str">
        <f t="shared" si="116"/>
        <v>21:0843</v>
      </c>
      <c r="D1293" s="1" t="str">
        <f t="shared" si="117"/>
        <v>21:0231</v>
      </c>
      <c r="E1293" t="s">
        <v>5346</v>
      </c>
      <c r="F1293" t="s">
        <v>5347</v>
      </c>
      <c r="H1293">
        <v>59.924129700000002</v>
      </c>
      <c r="I1293">
        <v>-111.10385100000001</v>
      </c>
      <c r="J1293" s="1" t="str">
        <f t="shared" si="118"/>
        <v>Fluid (lake)</v>
      </c>
      <c r="K1293" s="1" t="str">
        <f t="shared" si="119"/>
        <v>Untreated Water</v>
      </c>
      <c r="L1293">
        <v>106</v>
      </c>
      <c r="M1293" t="s">
        <v>114</v>
      </c>
      <c r="N1293">
        <v>948</v>
      </c>
      <c r="P1293" t="s">
        <v>1676</v>
      </c>
      <c r="Q1293" t="s">
        <v>310</v>
      </c>
      <c r="R1293" t="s">
        <v>401</v>
      </c>
    </row>
    <row r="1294" spans="1:18" hidden="1" x14ac:dyDescent="0.3">
      <c r="A1294" t="s">
        <v>5348</v>
      </c>
      <c r="B1294" t="s">
        <v>5349</v>
      </c>
      <c r="C1294" s="1" t="str">
        <f t="shared" si="116"/>
        <v>21:0843</v>
      </c>
      <c r="D1294" s="1" t="str">
        <f t="shared" si="117"/>
        <v>21:0231</v>
      </c>
      <c r="E1294" t="s">
        <v>5350</v>
      </c>
      <c r="F1294" t="s">
        <v>5351</v>
      </c>
      <c r="H1294">
        <v>59.896324300000003</v>
      </c>
      <c r="I1294">
        <v>-111.10960609999999</v>
      </c>
      <c r="J1294" s="1" t="str">
        <f t="shared" si="118"/>
        <v>Fluid (lake)</v>
      </c>
      <c r="K1294" s="1" t="str">
        <f t="shared" si="119"/>
        <v>Untreated Water</v>
      </c>
      <c r="L1294">
        <v>106</v>
      </c>
      <c r="M1294" t="s">
        <v>121</v>
      </c>
      <c r="N1294">
        <v>949</v>
      </c>
      <c r="P1294" t="s">
        <v>1949</v>
      </c>
      <c r="Q1294" t="s">
        <v>257</v>
      </c>
      <c r="R1294" t="s">
        <v>401</v>
      </c>
    </row>
    <row r="1295" spans="1:18" hidden="1" x14ac:dyDescent="0.3">
      <c r="A1295" t="s">
        <v>5352</v>
      </c>
      <c r="B1295" t="s">
        <v>5353</v>
      </c>
      <c r="C1295" s="1" t="str">
        <f t="shared" si="116"/>
        <v>21:0843</v>
      </c>
      <c r="D1295" s="1" t="str">
        <f t="shared" si="117"/>
        <v>21:0231</v>
      </c>
      <c r="E1295" t="s">
        <v>5354</v>
      </c>
      <c r="F1295" t="s">
        <v>5355</v>
      </c>
      <c r="H1295">
        <v>59.891878699999999</v>
      </c>
      <c r="I1295">
        <v>-111.0527081</v>
      </c>
      <c r="J1295" s="1" t="str">
        <f t="shared" si="118"/>
        <v>Fluid (lake)</v>
      </c>
      <c r="K1295" s="1" t="str">
        <f t="shared" si="119"/>
        <v>Untreated Water</v>
      </c>
      <c r="L1295">
        <v>106</v>
      </c>
      <c r="M1295" t="s">
        <v>127</v>
      </c>
      <c r="N1295">
        <v>950</v>
      </c>
      <c r="P1295" t="s">
        <v>521</v>
      </c>
      <c r="Q1295" t="s">
        <v>579</v>
      </c>
      <c r="R1295" t="s">
        <v>687</v>
      </c>
    </row>
    <row r="1296" spans="1:18" hidden="1" x14ac:dyDescent="0.3">
      <c r="A1296" t="s">
        <v>5356</v>
      </c>
      <c r="B1296" t="s">
        <v>5357</v>
      </c>
      <c r="C1296" s="1" t="str">
        <f t="shared" si="116"/>
        <v>21:0843</v>
      </c>
      <c r="D1296" s="1" t="str">
        <f t="shared" si="117"/>
        <v>21:0231</v>
      </c>
      <c r="E1296" t="s">
        <v>5358</v>
      </c>
      <c r="F1296" t="s">
        <v>5359</v>
      </c>
      <c r="H1296">
        <v>59.919623899999998</v>
      </c>
      <c r="I1296">
        <v>-111.0263343</v>
      </c>
      <c r="J1296" s="1" t="str">
        <f t="shared" si="118"/>
        <v>Fluid (lake)</v>
      </c>
      <c r="K1296" s="1" t="str">
        <f t="shared" si="119"/>
        <v>Untreated Water</v>
      </c>
      <c r="L1296">
        <v>106</v>
      </c>
      <c r="M1296" t="s">
        <v>133</v>
      </c>
      <c r="N1296">
        <v>951</v>
      </c>
      <c r="P1296" t="s">
        <v>173</v>
      </c>
      <c r="Q1296" t="s">
        <v>257</v>
      </c>
      <c r="R1296" t="s">
        <v>195</v>
      </c>
    </row>
    <row r="1297" spans="1:18" hidden="1" x14ac:dyDescent="0.3">
      <c r="A1297" t="s">
        <v>5360</v>
      </c>
      <c r="B1297" t="s">
        <v>5361</v>
      </c>
      <c r="C1297" s="1" t="str">
        <f t="shared" si="116"/>
        <v>21:0843</v>
      </c>
      <c r="D1297" s="1" t="str">
        <f t="shared" si="117"/>
        <v>21:0231</v>
      </c>
      <c r="E1297" t="s">
        <v>5362</v>
      </c>
      <c r="F1297" t="s">
        <v>5363</v>
      </c>
      <c r="H1297">
        <v>59.912200200000001</v>
      </c>
      <c r="I1297">
        <v>-111.0015774</v>
      </c>
      <c r="J1297" s="1" t="str">
        <f t="shared" si="118"/>
        <v>Fluid (lake)</v>
      </c>
      <c r="K1297" s="1" t="str">
        <f t="shared" si="119"/>
        <v>Untreated Water</v>
      </c>
      <c r="L1297">
        <v>106</v>
      </c>
      <c r="M1297" t="s">
        <v>139</v>
      </c>
      <c r="N1297">
        <v>952</v>
      </c>
      <c r="P1297" t="s">
        <v>2430</v>
      </c>
      <c r="Q1297" t="s">
        <v>310</v>
      </c>
      <c r="R1297" t="s">
        <v>460</v>
      </c>
    </row>
    <row r="1298" spans="1:18" hidden="1" x14ac:dyDescent="0.3">
      <c r="A1298" t="s">
        <v>5364</v>
      </c>
      <c r="B1298" t="s">
        <v>5365</v>
      </c>
      <c r="C1298" s="1" t="str">
        <f t="shared" si="116"/>
        <v>21:0843</v>
      </c>
      <c r="D1298" s="1" t="str">
        <f t="shared" si="117"/>
        <v>21:0231</v>
      </c>
      <c r="E1298" t="s">
        <v>5366</v>
      </c>
      <c r="F1298" t="s">
        <v>5367</v>
      </c>
      <c r="H1298">
        <v>59.927022299999997</v>
      </c>
      <c r="I1298">
        <v>-110.69737809999999</v>
      </c>
      <c r="J1298" s="1" t="str">
        <f t="shared" si="118"/>
        <v>Fluid (lake)</v>
      </c>
      <c r="K1298" s="1" t="str">
        <f t="shared" si="119"/>
        <v>Untreated Water</v>
      </c>
      <c r="L1298">
        <v>106</v>
      </c>
      <c r="M1298" t="s">
        <v>241</v>
      </c>
      <c r="N1298">
        <v>953</v>
      </c>
      <c r="P1298" t="s">
        <v>1804</v>
      </c>
      <c r="Q1298" t="s">
        <v>257</v>
      </c>
      <c r="R1298" t="s">
        <v>522</v>
      </c>
    </row>
    <row r="1299" spans="1:18" hidden="1" x14ac:dyDescent="0.3">
      <c r="A1299" t="s">
        <v>5368</v>
      </c>
      <c r="B1299" t="s">
        <v>5369</v>
      </c>
      <c r="C1299" s="1" t="str">
        <f t="shared" si="116"/>
        <v>21:0843</v>
      </c>
      <c r="D1299" s="1" t="str">
        <f t="shared" si="117"/>
        <v>21:0231</v>
      </c>
      <c r="E1299" t="s">
        <v>5370</v>
      </c>
      <c r="F1299" t="s">
        <v>5371</v>
      </c>
      <c r="H1299">
        <v>59.9395691</v>
      </c>
      <c r="I1299">
        <v>-110.75933329999999</v>
      </c>
      <c r="J1299" s="1" t="str">
        <f t="shared" si="118"/>
        <v>Fluid (lake)</v>
      </c>
      <c r="K1299" s="1" t="str">
        <f t="shared" si="119"/>
        <v>Untreated Water</v>
      </c>
      <c r="L1299">
        <v>107</v>
      </c>
      <c r="M1299" t="s">
        <v>22</v>
      </c>
      <c r="N1299">
        <v>954</v>
      </c>
      <c r="P1299" t="s">
        <v>2487</v>
      </c>
      <c r="Q1299" t="s">
        <v>482</v>
      </c>
      <c r="R1299" t="s">
        <v>55</v>
      </c>
    </row>
    <row r="1300" spans="1:18" hidden="1" x14ac:dyDescent="0.3">
      <c r="A1300" t="s">
        <v>5372</v>
      </c>
      <c r="B1300" t="s">
        <v>5373</v>
      </c>
      <c r="C1300" s="1" t="str">
        <f t="shared" si="116"/>
        <v>21:0843</v>
      </c>
      <c r="D1300" s="1" t="str">
        <f t="shared" si="117"/>
        <v>21:0231</v>
      </c>
      <c r="E1300" t="s">
        <v>5370</v>
      </c>
      <c r="F1300" t="s">
        <v>5374</v>
      </c>
      <c r="H1300">
        <v>59.9395691</v>
      </c>
      <c r="I1300">
        <v>-110.75933329999999</v>
      </c>
      <c r="J1300" s="1" t="str">
        <f t="shared" si="118"/>
        <v>Fluid (lake)</v>
      </c>
      <c r="K1300" s="1" t="str">
        <f t="shared" si="119"/>
        <v>Untreated Water</v>
      </c>
      <c r="L1300">
        <v>107</v>
      </c>
      <c r="M1300" t="s">
        <v>29</v>
      </c>
      <c r="N1300">
        <v>955</v>
      </c>
      <c r="P1300" t="s">
        <v>242</v>
      </c>
      <c r="Q1300" t="s">
        <v>482</v>
      </c>
      <c r="R1300" t="s">
        <v>460</v>
      </c>
    </row>
    <row r="1301" spans="1:18" hidden="1" x14ac:dyDescent="0.3">
      <c r="A1301" t="s">
        <v>5375</v>
      </c>
      <c r="B1301" t="s">
        <v>5376</v>
      </c>
      <c r="C1301" s="1" t="str">
        <f t="shared" si="116"/>
        <v>21:0843</v>
      </c>
      <c r="D1301" s="1" t="str">
        <f t="shared" si="117"/>
        <v>21:0231</v>
      </c>
      <c r="E1301" t="s">
        <v>5377</v>
      </c>
      <c r="F1301" t="s">
        <v>5378</v>
      </c>
      <c r="H1301">
        <v>59.946790200000002</v>
      </c>
      <c r="I1301">
        <v>-110.7971452</v>
      </c>
      <c r="J1301" s="1" t="str">
        <f t="shared" si="118"/>
        <v>Fluid (lake)</v>
      </c>
      <c r="K1301" s="1" t="str">
        <f t="shared" si="119"/>
        <v>Untreated Water</v>
      </c>
      <c r="L1301">
        <v>107</v>
      </c>
      <c r="M1301" t="s">
        <v>36</v>
      </c>
      <c r="N1301">
        <v>956</v>
      </c>
      <c r="P1301" t="s">
        <v>1856</v>
      </c>
      <c r="Q1301" t="s">
        <v>54</v>
      </c>
      <c r="R1301" t="s">
        <v>55</v>
      </c>
    </row>
    <row r="1302" spans="1:18" hidden="1" x14ac:dyDescent="0.3">
      <c r="A1302" t="s">
        <v>5379</v>
      </c>
      <c r="B1302" t="s">
        <v>5380</v>
      </c>
      <c r="C1302" s="1" t="str">
        <f t="shared" si="116"/>
        <v>21:0843</v>
      </c>
      <c r="D1302" s="1" t="str">
        <f t="shared" si="117"/>
        <v>21:0231</v>
      </c>
      <c r="E1302" t="s">
        <v>5381</v>
      </c>
      <c r="F1302" t="s">
        <v>5382</v>
      </c>
      <c r="H1302">
        <v>59.972994900000003</v>
      </c>
      <c r="I1302">
        <v>-110.7426274</v>
      </c>
      <c r="J1302" s="1" t="str">
        <f t="shared" si="118"/>
        <v>Fluid (lake)</v>
      </c>
      <c r="K1302" s="1" t="str">
        <f t="shared" si="119"/>
        <v>Untreated Water</v>
      </c>
      <c r="L1302">
        <v>107</v>
      </c>
      <c r="M1302" t="s">
        <v>44</v>
      </c>
      <c r="N1302">
        <v>957</v>
      </c>
      <c r="P1302" t="s">
        <v>558</v>
      </c>
      <c r="Q1302" t="s">
        <v>310</v>
      </c>
      <c r="R1302" t="s">
        <v>522</v>
      </c>
    </row>
    <row r="1303" spans="1:18" hidden="1" x14ac:dyDescent="0.3">
      <c r="A1303" t="s">
        <v>5383</v>
      </c>
      <c r="B1303" t="s">
        <v>5384</v>
      </c>
      <c r="C1303" s="1" t="str">
        <f t="shared" si="116"/>
        <v>21:0843</v>
      </c>
      <c r="D1303" s="1" t="str">
        <f t="shared" si="117"/>
        <v>21:0231</v>
      </c>
      <c r="E1303" t="s">
        <v>5385</v>
      </c>
      <c r="F1303" t="s">
        <v>5386</v>
      </c>
      <c r="H1303">
        <v>59.968597199999998</v>
      </c>
      <c r="I1303">
        <v>-110.8252102</v>
      </c>
      <c r="J1303" s="1" t="str">
        <f t="shared" si="118"/>
        <v>Fluid (lake)</v>
      </c>
      <c r="K1303" s="1" t="str">
        <f t="shared" si="119"/>
        <v>Untreated Water</v>
      </c>
      <c r="L1303">
        <v>107</v>
      </c>
      <c r="M1303" t="s">
        <v>52</v>
      </c>
      <c r="N1303">
        <v>958</v>
      </c>
      <c r="P1303" t="s">
        <v>558</v>
      </c>
      <c r="Q1303" t="s">
        <v>482</v>
      </c>
      <c r="R1303" t="s">
        <v>449</v>
      </c>
    </row>
    <row r="1304" spans="1:18" hidden="1" x14ac:dyDescent="0.3">
      <c r="A1304" t="s">
        <v>5387</v>
      </c>
      <c r="B1304" t="s">
        <v>5388</v>
      </c>
      <c r="C1304" s="1" t="str">
        <f t="shared" si="116"/>
        <v>21:0843</v>
      </c>
      <c r="D1304" s="1" t="str">
        <f t="shared" si="117"/>
        <v>21:0231</v>
      </c>
      <c r="E1304" t="s">
        <v>5389</v>
      </c>
      <c r="F1304" t="s">
        <v>5390</v>
      </c>
      <c r="H1304">
        <v>59.956256699999997</v>
      </c>
      <c r="I1304">
        <v>-110.90388419999999</v>
      </c>
      <c r="J1304" s="1" t="str">
        <f t="shared" si="118"/>
        <v>Fluid (lake)</v>
      </c>
      <c r="K1304" s="1" t="str">
        <f t="shared" si="119"/>
        <v>Untreated Water</v>
      </c>
      <c r="L1304">
        <v>107</v>
      </c>
      <c r="M1304" t="s">
        <v>60</v>
      </c>
      <c r="N1304">
        <v>959</v>
      </c>
      <c r="P1304" t="s">
        <v>82</v>
      </c>
      <c r="Q1304" t="s">
        <v>54</v>
      </c>
      <c r="R1304" t="s">
        <v>55</v>
      </c>
    </row>
    <row r="1305" spans="1:18" hidden="1" x14ac:dyDescent="0.3">
      <c r="A1305" t="s">
        <v>5391</v>
      </c>
      <c r="B1305" t="s">
        <v>5392</v>
      </c>
      <c r="C1305" s="1" t="str">
        <f t="shared" si="116"/>
        <v>21:0843</v>
      </c>
      <c r="D1305" s="1" t="str">
        <f t="shared" si="117"/>
        <v>21:0231</v>
      </c>
      <c r="E1305" t="s">
        <v>5393</v>
      </c>
      <c r="F1305" t="s">
        <v>5394</v>
      </c>
      <c r="H1305">
        <v>59.9405182</v>
      </c>
      <c r="I1305">
        <v>-110.9228411</v>
      </c>
      <c r="J1305" s="1" t="str">
        <f t="shared" si="118"/>
        <v>Fluid (lake)</v>
      </c>
      <c r="K1305" s="1" t="str">
        <f t="shared" si="119"/>
        <v>Untreated Water</v>
      </c>
      <c r="L1305">
        <v>107</v>
      </c>
      <c r="M1305" t="s">
        <v>67</v>
      </c>
      <c r="N1305">
        <v>960</v>
      </c>
      <c r="P1305" t="s">
        <v>61</v>
      </c>
      <c r="Q1305" t="s">
        <v>517</v>
      </c>
      <c r="R1305" t="s">
        <v>55</v>
      </c>
    </row>
    <row r="1306" spans="1:18" hidden="1" x14ac:dyDescent="0.3">
      <c r="A1306" t="s">
        <v>5395</v>
      </c>
      <c r="B1306" t="s">
        <v>5396</v>
      </c>
      <c r="C1306" s="1" t="str">
        <f t="shared" ref="C1306:C1369" si="120">HYPERLINK("http://geochem.nrcan.gc.ca/cdogs/content/bdl/bdl210843_e.htm", "21:0843")</f>
        <v>21:0843</v>
      </c>
      <c r="D1306" s="1" t="str">
        <f t="shared" ref="D1306:D1369" si="121">HYPERLINK("http://geochem.nrcan.gc.ca/cdogs/content/svy/svy210231_e.htm", "21:0231")</f>
        <v>21:0231</v>
      </c>
      <c r="E1306" t="s">
        <v>5397</v>
      </c>
      <c r="F1306" t="s">
        <v>5398</v>
      </c>
      <c r="H1306">
        <v>59.930973600000002</v>
      </c>
      <c r="I1306">
        <v>-110.86490499999999</v>
      </c>
      <c r="J1306" s="1" t="str">
        <f t="shared" ref="J1306:J1369" si="122">HYPERLINK("http://geochem.nrcan.gc.ca/cdogs/content/kwd/kwd020016_e.htm", "Fluid (lake)")</f>
        <v>Fluid (lake)</v>
      </c>
      <c r="K1306" s="1" t="str">
        <f t="shared" ref="K1306:K1369" si="123">HYPERLINK("http://geochem.nrcan.gc.ca/cdogs/content/kwd/kwd080007_e.htm", "Untreated Water")</f>
        <v>Untreated Water</v>
      </c>
      <c r="L1306">
        <v>107</v>
      </c>
      <c r="M1306" t="s">
        <v>74</v>
      </c>
      <c r="N1306">
        <v>961</v>
      </c>
      <c r="P1306" t="s">
        <v>53</v>
      </c>
      <c r="Q1306" t="s">
        <v>1247</v>
      </c>
      <c r="R1306" t="s">
        <v>55</v>
      </c>
    </row>
    <row r="1307" spans="1:18" hidden="1" x14ac:dyDescent="0.3">
      <c r="A1307" t="s">
        <v>5399</v>
      </c>
      <c r="B1307" t="s">
        <v>5400</v>
      </c>
      <c r="C1307" s="1" t="str">
        <f t="shared" si="120"/>
        <v>21:0843</v>
      </c>
      <c r="D1307" s="1" t="str">
        <f t="shared" si="121"/>
        <v>21:0231</v>
      </c>
      <c r="E1307" t="s">
        <v>5401</v>
      </c>
      <c r="F1307" t="s">
        <v>5402</v>
      </c>
      <c r="H1307">
        <v>59.8975072</v>
      </c>
      <c r="I1307">
        <v>-110.9098374</v>
      </c>
      <c r="J1307" s="1" t="str">
        <f t="shared" si="122"/>
        <v>Fluid (lake)</v>
      </c>
      <c r="K1307" s="1" t="str">
        <f t="shared" si="123"/>
        <v>Untreated Water</v>
      </c>
      <c r="L1307">
        <v>107</v>
      </c>
      <c r="M1307" t="s">
        <v>81</v>
      </c>
      <c r="N1307">
        <v>962</v>
      </c>
      <c r="P1307" t="s">
        <v>558</v>
      </c>
      <c r="Q1307" t="s">
        <v>482</v>
      </c>
      <c r="R1307" t="s">
        <v>55</v>
      </c>
    </row>
    <row r="1308" spans="1:18" hidden="1" x14ac:dyDescent="0.3">
      <c r="A1308" t="s">
        <v>5403</v>
      </c>
      <c r="B1308" t="s">
        <v>5404</v>
      </c>
      <c r="C1308" s="1" t="str">
        <f t="shared" si="120"/>
        <v>21:0843</v>
      </c>
      <c r="D1308" s="1" t="str">
        <f t="shared" si="121"/>
        <v>21:0231</v>
      </c>
      <c r="E1308" t="s">
        <v>5405</v>
      </c>
      <c r="F1308" t="s">
        <v>5406</v>
      </c>
      <c r="H1308">
        <v>59.8840085</v>
      </c>
      <c r="I1308">
        <v>-110.93736749999999</v>
      </c>
      <c r="J1308" s="1" t="str">
        <f t="shared" si="122"/>
        <v>Fluid (lake)</v>
      </c>
      <c r="K1308" s="1" t="str">
        <f t="shared" si="123"/>
        <v>Untreated Water</v>
      </c>
      <c r="L1308">
        <v>107</v>
      </c>
      <c r="M1308" t="s">
        <v>95</v>
      </c>
      <c r="N1308">
        <v>963</v>
      </c>
      <c r="P1308" t="s">
        <v>61</v>
      </c>
      <c r="Q1308" t="s">
        <v>54</v>
      </c>
      <c r="R1308" t="s">
        <v>55</v>
      </c>
    </row>
    <row r="1309" spans="1:18" hidden="1" x14ac:dyDescent="0.3">
      <c r="A1309" t="s">
        <v>5407</v>
      </c>
      <c r="B1309" t="s">
        <v>5408</v>
      </c>
      <c r="C1309" s="1" t="str">
        <f t="shared" si="120"/>
        <v>21:0843</v>
      </c>
      <c r="D1309" s="1" t="str">
        <f t="shared" si="121"/>
        <v>21:0231</v>
      </c>
      <c r="E1309" t="s">
        <v>5409</v>
      </c>
      <c r="F1309" t="s">
        <v>5410</v>
      </c>
      <c r="H1309">
        <v>59.857775099999998</v>
      </c>
      <c r="I1309">
        <v>-110.9835269</v>
      </c>
      <c r="J1309" s="1" t="str">
        <f t="shared" si="122"/>
        <v>Fluid (lake)</v>
      </c>
      <c r="K1309" s="1" t="str">
        <f t="shared" si="123"/>
        <v>Untreated Water</v>
      </c>
      <c r="L1309">
        <v>107</v>
      </c>
      <c r="M1309" t="s">
        <v>101</v>
      </c>
      <c r="N1309">
        <v>964</v>
      </c>
      <c r="P1309" t="s">
        <v>2145</v>
      </c>
      <c r="Q1309" t="s">
        <v>236</v>
      </c>
      <c r="R1309" t="s">
        <v>55</v>
      </c>
    </row>
    <row r="1310" spans="1:18" hidden="1" x14ac:dyDescent="0.3">
      <c r="A1310" t="s">
        <v>5411</v>
      </c>
      <c r="B1310" t="s">
        <v>5412</v>
      </c>
      <c r="C1310" s="1" t="str">
        <f t="shared" si="120"/>
        <v>21:0843</v>
      </c>
      <c r="D1310" s="1" t="str">
        <f t="shared" si="121"/>
        <v>21:0231</v>
      </c>
      <c r="E1310" t="s">
        <v>5413</v>
      </c>
      <c r="F1310" t="s">
        <v>5414</v>
      </c>
      <c r="H1310">
        <v>59.835234399999997</v>
      </c>
      <c r="I1310">
        <v>-111.02767350000001</v>
      </c>
      <c r="J1310" s="1" t="str">
        <f t="shared" si="122"/>
        <v>Fluid (lake)</v>
      </c>
      <c r="K1310" s="1" t="str">
        <f t="shared" si="123"/>
        <v>Untreated Water</v>
      </c>
      <c r="L1310">
        <v>107</v>
      </c>
      <c r="M1310" t="s">
        <v>107</v>
      </c>
      <c r="N1310">
        <v>965</v>
      </c>
      <c r="P1310" t="s">
        <v>2414</v>
      </c>
      <c r="Q1310" t="s">
        <v>248</v>
      </c>
      <c r="R1310" t="s">
        <v>55</v>
      </c>
    </row>
    <row r="1311" spans="1:18" hidden="1" x14ac:dyDescent="0.3">
      <c r="A1311" t="s">
        <v>5415</v>
      </c>
      <c r="B1311" t="s">
        <v>5416</v>
      </c>
      <c r="C1311" s="1" t="str">
        <f t="shared" si="120"/>
        <v>21:0843</v>
      </c>
      <c r="D1311" s="1" t="str">
        <f t="shared" si="121"/>
        <v>21:0231</v>
      </c>
      <c r="E1311" t="s">
        <v>5417</v>
      </c>
      <c r="F1311" t="s">
        <v>5418</v>
      </c>
      <c r="H1311">
        <v>59.861790300000003</v>
      </c>
      <c r="I1311">
        <v>-111.06745960000001</v>
      </c>
      <c r="J1311" s="1" t="str">
        <f t="shared" si="122"/>
        <v>Fluid (lake)</v>
      </c>
      <c r="K1311" s="1" t="str">
        <f t="shared" si="123"/>
        <v>Untreated Water</v>
      </c>
      <c r="L1311">
        <v>107</v>
      </c>
      <c r="M1311" t="s">
        <v>114</v>
      </c>
      <c r="N1311">
        <v>966</v>
      </c>
      <c r="P1311" t="s">
        <v>521</v>
      </c>
      <c r="Q1311" t="s">
        <v>257</v>
      </c>
      <c r="R1311" t="s">
        <v>305</v>
      </c>
    </row>
    <row r="1312" spans="1:18" hidden="1" x14ac:dyDescent="0.3">
      <c r="A1312" t="s">
        <v>5419</v>
      </c>
      <c r="B1312" t="s">
        <v>5420</v>
      </c>
      <c r="C1312" s="1" t="str">
        <f t="shared" si="120"/>
        <v>21:0843</v>
      </c>
      <c r="D1312" s="1" t="str">
        <f t="shared" si="121"/>
        <v>21:0231</v>
      </c>
      <c r="E1312" t="s">
        <v>5421</v>
      </c>
      <c r="F1312" t="s">
        <v>5422</v>
      </c>
      <c r="H1312">
        <v>59.838316300000002</v>
      </c>
      <c r="I1312">
        <v>-111.097508</v>
      </c>
      <c r="J1312" s="1" t="str">
        <f t="shared" si="122"/>
        <v>Fluid (lake)</v>
      </c>
      <c r="K1312" s="1" t="str">
        <f t="shared" si="123"/>
        <v>Untreated Water</v>
      </c>
      <c r="L1312">
        <v>107</v>
      </c>
      <c r="M1312" t="s">
        <v>121</v>
      </c>
      <c r="N1312">
        <v>967</v>
      </c>
      <c r="P1312" t="s">
        <v>53</v>
      </c>
      <c r="Q1312" t="s">
        <v>54</v>
      </c>
      <c r="R1312" t="s">
        <v>687</v>
      </c>
    </row>
    <row r="1313" spans="1:18" hidden="1" x14ac:dyDescent="0.3">
      <c r="A1313" t="s">
        <v>5423</v>
      </c>
      <c r="B1313" t="s">
        <v>5424</v>
      </c>
      <c r="C1313" s="1" t="str">
        <f t="shared" si="120"/>
        <v>21:0843</v>
      </c>
      <c r="D1313" s="1" t="str">
        <f t="shared" si="121"/>
        <v>21:0231</v>
      </c>
      <c r="E1313" t="s">
        <v>5425</v>
      </c>
      <c r="F1313" t="s">
        <v>5426</v>
      </c>
      <c r="H1313">
        <v>59.850754700000003</v>
      </c>
      <c r="I1313">
        <v>-111.1268877</v>
      </c>
      <c r="J1313" s="1" t="str">
        <f t="shared" si="122"/>
        <v>Fluid (lake)</v>
      </c>
      <c r="K1313" s="1" t="str">
        <f t="shared" si="123"/>
        <v>Untreated Water</v>
      </c>
      <c r="L1313">
        <v>107</v>
      </c>
      <c r="M1313" t="s">
        <v>127</v>
      </c>
      <c r="N1313">
        <v>968</v>
      </c>
      <c r="P1313" t="s">
        <v>598</v>
      </c>
      <c r="Q1313" t="s">
        <v>54</v>
      </c>
      <c r="R1313" t="s">
        <v>55</v>
      </c>
    </row>
    <row r="1314" spans="1:18" hidden="1" x14ac:dyDescent="0.3">
      <c r="A1314" t="s">
        <v>5427</v>
      </c>
      <c r="B1314" t="s">
        <v>5428</v>
      </c>
      <c r="C1314" s="1" t="str">
        <f t="shared" si="120"/>
        <v>21:0843</v>
      </c>
      <c r="D1314" s="1" t="str">
        <f t="shared" si="121"/>
        <v>21:0231</v>
      </c>
      <c r="E1314" t="s">
        <v>5429</v>
      </c>
      <c r="F1314" t="s">
        <v>5430</v>
      </c>
      <c r="H1314">
        <v>59.860778000000003</v>
      </c>
      <c r="I1314">
        <v>-111.1578842</v>
      </c>
      <c r="J1314" s="1" t="str">
        <f t="shared" si="122"/>
        <v>Fluid (lake)</v>
      </c>
      <c r="K1314" s="1" t="str">
        <f t="shared" si="123"/>
        <v>Untreated Water</v>
      </c>
      <c r="L1314">
        <v>107</v>
      </c>
      <c r="M1314" t="s">
        <v>133</v>
      </c>
      <c r="N1314">
        <v>969</v>
      </c>
      <c r="P1314" t="s">
        <v>53</v>
      </c>
      <c r="Q1314" t="s">
        <v>1292</v>
      </c>
      <c r="R1314" t="s">
        <v>55</v>
      </c>
    </row>
    <row r="1315" spans="1:18" hidden="1" x14ac:dyDescent="0.3">
      <c r="A1315" t="s">
        <v>5431</v>
      </c>
      <c r="B1315" t="s">
        <v>5432</v>
      </c>
      <c r="C1315" s="1" t="str">
        <f t="shared" si="120"/>
        <v>21:0843</v>
      </c>
      <c r="D1315" s="1" t="str">
        <f t="shared" si="121"/>
        <v>21:0231</v>
      </c>
      <c r="E1315" t="s">
        <v>5433</v>
      </c>
      <c r="F1315" t="s">
        <v>5434</v>
      </c>
      <c r="H1315">
        <v>59.8838358</v>
      </c>
      <c r="I1315">
        <v>-111.2640775</v>
      </c>
      <c r="J1315" s="1" t="str">
        <f t="shared" si="122"/>
        <v>Fluid (lake)</v>
      </c>
      <c r="K1315" s="1" t="str">
        <f t="shared" si="123"/>
        <v>Untreated Water</v>
      </c>
      <c r="L1315">
        <v>107</v>
      </c>
      <c r="M1315" t="s">
        <v>139</v>
      </c>
      <c r="N1315">
        <v>970</v>
      </c>
      <c r="P1315" t="s">
        <v>167</v>
      </c>
      <c r="Q1315" t="s">
        <v>1292</v>
      </c>
      <c r="R1315" t="s">
        <v>890</v>
      </c>
    </row>
    <row r="1316" spans="1:18" hidden="1" x14ac:dyDescent="0.3">
      <c r="A1316" t="s">
        <v>5435</v>
      </c>
      <c r="B1316" t="s">
        <v>5436</v>
      </c>
      <c r="C1316" s="1" t="str">
        <f t="shared" si="120"/>
        <v>21:0843</v>
      </c>
      <c r="D1316" s="1" t="str">
        <f t="shared" si="121"/>
        <v>21:0231</v>
      </c>
      <c r="E1316" t="s">
        <v>5437</v>
      </c>
      <c r="F1316" t="s">
        <v>5438</v>
      </c>
      <c r="H1316">
        <v>59.887388600000001</v>
      </c>
      <c r="I1316">
        <v>-111.3218902</v>
      </c>
      <c r="J1316" s="1" t="str">
        <f t="shared" si="122"/>
        <v>Fluid (lake)</v>
      </c>
      <c r="K1316" s="1" t="str">
        <f t="shared" si="123"/>
        <v>Untreated Water</v>
      </c>
      <c r="L1316">
        <v>107</v>
      </c>
      <c r="M1316" t="s">
        <v>241</v>
      </c>
      <c r="N1316">
        <v>971</v>
      </c>
      <c r="P1316" t="s">
        <v>771</v>
      </c>
      <c r="Q1316" t="s">
        <v>517</v>
      </c>
      <c r="R1316" t="s">
        <v>55</v>
      </c>
    </row>
    <row r="1317" spans="1:18" hidden="1" x14ac:dyDescent="0.3">
      <c r="A1317" t="s">
        <v>5439</v>
      </c>
      <c r="B1317" t="s">
        <v>5440</v>
      </c>
      <c r="C1317" s="1" t="str">
        <f t="shared" si="120"/>
        <v>21:0843</v>
      </c>
      <c r="D1317" s="1" t="str">
        <f t="shared" si="121"/>
        <v>21:0231</v>
      </c>
      <c r="E1317" t="s">
        <v>5441</v>
      </c>
      <c r="F1317" t="s">
        <v>5442</v>
      </c>
      <c r="H1317">
        <v>59.8609504</v>
      </c>
      <c r="I1317">
        <v>-111.3475589</v>
      </c>
      <c r="J1317" s="1" t="str">
        <f t="shared" si="122"/>
        <v>Fluid (lake)</v>
      </c>
      <c r="K1317" s="1" t="str">
        <f t="shared" si="123"/>
        <v>Untreated Water</v>
      </c>
      <c r="L1317">
        <v>108</v>
      </c>
      <c r="M1317" t="s">
        <v>36</v>
      </c>
      <c r="N1317">
        <v>972</v>
      </c>
      <c r="P1317" t="s">
        <v>115</v>
      </c>
      <c r="Q1317" t="s">
        <v>1292</v>
      </c>
      <c r="R1317" t="s">
        <v>55</v>
      </c>
    </row>
    <row r="1318" spans="1:18" hidden="1" x14ac:dyDescent="0.3">
      <c r="A1318" t="s">
        <v>5443</v>
      </c>
      <c r="B1318" t="s">
        <v>5444</v>
      </c>
      <c r="C1318" s="1" t="str">
        <f t="shared" si="120"/>
        <v>21:0843</v>
      </c>
      <c r="D1318" s="1" t="str">
        <f t="shared" si="121"/>
        <v>21:0231</v>
      </c>
      <c r="E1318" t="s">
        <v>5445</v>
      </c>
      <c r="F1318" t="s">
        <v>5446</v>
      </c>
      <c r="H1318">
        <v>59.892215399999998</v>
      </c>
      <c r="I1318">
        <v>-111.40437729999999</v>
      </c>
      <c r="J1318" s="1" t="str">
        <f t="shared" si="122"/>
        <v>Fluid (lake)</v>
      </c>
      <c r="K1318" s="1" t="str">
        <f t="shared" si="123"/>
        <v>Untreated Water</v>
      </c>
      <c r="L1318">
        <v>108</v>
      </c>
      <c r="M1318" t="s">
        <v>22</v>
      </c>
      <c r="N1318">
        <v>973</v>
      </c>
      <c r="P1318" t="s">
        <v>134</v>
      </c>
      <c r="Q1318" t="s">
        <v>1143</v>
      </c>
      <c r="R1318" t="s">
        <v>55</v>
      </c>
    </row>
    <row r="1319" spans="1:18" hidden="1" x14ac:dyDescent="0.3">
      <c r="A1319" t="s">
        <v>5447</v>
      </c>
      <c r="B1319" t="s">
        <v>5448</v>
      </c>
      <c r="C1319" s="1" t="str">
        <f t="shared" si="120"/>
        <v>21:0843</v>
      </c>
      <c r="D1319" s="1" t="str">
        <f t="shared" si="121"/>
        <v>21:0231</v>
      </c>
      <c r="E1319" t="s">
        <v>5445</v>
      </c>
      <c r="F1319" t="s">
        <v>5449</v>
      </c>
      <c r="H1319">
        <v>59.892215399999998</v>
      </c>
      <c r="I1319">
        <v>-111.40437729999999</v>
      </c>
      <c r="J1319" s="1" t="str">
        <f t="shared" si="122"/>
        <v>Fluid (lake)</v>
      </c>
      <c r="K1319" s="1" t="str">
        <f t="shared" si="123"/>
        <v>Untreated Water</v>
      </c>
      <c r="L1319">
        <v>108</v>
      </c>
      <c r="M1319" t="s">
        <v>29</v>
      </c>
      <c r="N1319">
        <v>974</v>
      </c>
      <c r="P1319" t="s">
        <v>134</v>
      </c>
      <c r="Q1319" t="s">
        <v>1143</v>
      </c>
      <c r="R1319" t="s">
        <v>55</v>
      </c>
    </row>
    <row r="1320" spans="1:18" hidden="1" x14ac:dyDescent="0.3">
      <c r="A1320" t="s">
        <v>5450</v>
      </c>
      <c r="B1320" t="s">
        <v>5451</v>
      </c>
      <c r="C1320" s="1" t="str">
        <f t="shared" si="120"/>
        <v>21:0843</v>
      </c>
      <c r="D1320" s="1" t="str">
        <f t="shared" si="121"/>
        <v>21:0231</v>
      </c>
      <c r="E1320" t="s">
        <v>5452</v>
      </c>
      <c r="F1320" t="s">
        <v>5453</v>
      </c>
      <c r="H1320">
        <v>59.870138300000001</v>
      </c>
      <c r="I1320">
        <v>-111.4175393</v>
      </c>
      <c r="J1320" s="1" t="str">
        <f t="shared" si="122"/>
        <v>Fluid (lake)</v>
      </c>
      <c r="K1320" s="1" t="str">
        <f t="shared" si="123"/>
        <v>Untreated Water</v>
      </c>
      <c r="L1320">
        <v>108</v>
      </c>
      <c r="M1320" t="s">
        <v>44</v>
      </c>
      <c r="N1320">
        <v>975</v>
      </c>
      <c r="P1320" t="s">
        <v>88</v>
      </c>
      <c r="Q1320" t="s">
        <v>482</v>
      </c>
      <c r="R1320" t="s">
        <v>55</v>
      </c>
    </row>
    <row r="1321" spans="1:18" hidden="1" x14ac:dyDescent="0.3">
      <c r="A1321" t="s">
        <v>5454</v>
      </c>
      <c r="B1321" t="s">
        <v>5455</v>
      </c>
      <c r="C1321" s="1" t="str">
        <f t="shared" si="120"/>
        <v>21:0843</v>
      </c>
      <c r="D1321" s="1" t="str">
        <f t="shared" si="121"/>
        <v>21:0231</v>
      </c>
      <c r="E1321" t="s">
        <v>5456</v>
      </c>
      <c r="F1321" t="s">
        <v>5457</v>
      </c>
      <c r="H1321">
        <v>59.841879200000001</v>
      </c>
      <c r="I1321">
        <v>-111.5250521</v>
      </c>
      <c r="J1321" s="1" t="str">
        <f t="shared" si="122"/>
        <v>Fluid (lake)</v>
      </c>
      <c r="K1321" s="1" t="str">
        <f t="shared" si="123"/>
        <v>Untreated Water</v>
      </c>
      <c r="L1321">
        <v>108</v>
      </c>
      <c r="M1321" t="s">
        <v>52</v>
      </c>
      <c r="N1321">
        <v>976</v>
      </c>
      <c r="P1321" t="s">
        <v>1760</v>
      </c>
      <c r="Q1321" t="s">
        <v>38</v>
      </c>
      <c r="R1321" t="s">
        <v>5458</v>
      </c>
    </row>
    <row r="1322" spans="1:18" hidden="1" x14ac:dyDescent="0.3">
      <c r="A1322" t="s">
        <v>5459</v>
      </c>
      <c r="B1322" t="s">
        <v>5460</v>
      </c>
      <c r="C1322" s="1" t="str">
        <f t="shared" si="120"/>
        <v>21:0843</v>
      </c>
      <c r="D1322" s="1" t="str">
        <f t="shared" si="121"/>
        <v>21:0231</v>
      </c>
      <c r="E1322" t="s">
        <v>5461</v>
      </c>
      <c r="F1322" t="s">
        <v>5462</v>
      </c>
      <c r="H1322">
        <v>59.8038867</v>
      </c>
      <c r="I1322">
        <v>-111.4631404</v>
      </c>
      <c r="J1322" s="1" t="str">
        <f t="shared" si="122"/>
        <v>Fluid (lake)</v>
      </c>
      <c r="K1322" s="1" t="str">
        <f t="shared" si="123"/>
        <v>Untreated Water</v>
      </c>
      <c r="L1322">
        <v>108</v>
      </c>
      <c r="M1322" t="s">
        <v>60</v>
      </c>
      <c r="N1322">
        <v>977</v>
      </c>
      <c r="P1322" t="s">
        <v>1676</v>
      </c>
      <c r="Q1322" t="s">
        <v>248</v>
      </c>
      <c r="R1322" t="s">
        <v>55</v>
      </c>
    </row>
    <row r="1323" spans="1:18" hidden="1" x14ac:dyDescent="0.3">
      <c r="A1323" t="s">
        <v>5463</v>
      </c>
      <c r="B1323" t="s">
        <v>5464</v>
      </c>
      <c r="C1323" s="1" t="str">
        <f t="shared" si="120"/>
        <v>21:0843</v>
      </c>
      <c r="D1323" s="1" t="str">
        <f t="shared" si="121"/>
        <v>21:0231</v>
      </c>
      <c r="E1323" t="s">
        <v>5465</v>
      </c>
      <c r="F1323" t="s">
        <v>5466</v>
      </c>
      <c r="H1323">
        <v>59.813410699999999</v>
      </c>
      <c r="I1323">
        <v>-111.4298436</v>
      </c>
      <c r="J1323" s="1" t="str">
        <f t="shared" si="122"/>
        <v>Fluid (lake)</v>
      </c>
      <c r="K1323" s="1" t="str">
        <f t="shared" si="123"/>
        <v>Untreated Water</v>
      </c>
      <c r="L1323">
        <v>108</v>
      </c>
      <c r="M1323" t="s">
        <v>67</v>
      </c>
      <c r="N1323">
        <v>978</v>
      </c>
      <c r="P1323" t="s">
        <v>1804</v>
      </c>
      <c r="Q1323" t="s">
        <v>46</v>
      </c>
      <c r="R1323" t="s">
        <v>102</v>
      </c>
    </row>
    <row r="1324" spans="1:18" hidden="1" x14ac:dyDescent="0.3">
      <c r="A1324" t="s">
        <v>5467</v>
      </c>
      <c r="B1324" t="s">
        <v>5468</v>
      </c>
      <c r="C1324" s="1" t="str">
        <f t="shared" si="120"/>
        <v>21:0843</v>
      </c>
      <c r="D1324" s="1" t="str">
        <f t="shared" si="121"/>
        <v>21:0231</v>
      </c>
      <c r="E1324" t="s">
        <v>5469</v>
      </c>
      <c r="F1324" t="s">
        <v>5470</v>
      </c>
      <c r="H1324">
        <v>59.809470500000003</v>
      </c>
      <c r="I1324">
        <v>-111.3081435</v>
      </c>
      <c r="J1324" s="1" t="str">
        <f t="shared" si="122"/>
        <v>Fluid (lake)</v>
      </c>
      <c r="K1324" s="1" t="str">
        <f t="shared" si="123"/>
        <v>Untreated Water</v>
      </c>
      <c r="L1324">
        <v>108</v>
      </c>
      <c r="M1324" t="s">
        <v>74</v>
      </c>
      <c r="N1324">
        <v>979</v>
      </c>
      <c r="P1324" t="s">
        <v>225</v>
      </c>
      <c r="Q1324" t="s">
        <v>1143</v>
      </c>
      <c r="R1324" t="s">
        <v>599</v>
      </c>
    </row>
    <row r="1325" spans="1:18" hidden="1" x14ac:dyDescent="0.3">
      <c r="A1325" t="s">
        <v>5471</v>
      </c>
      <c r="B1325" t="s">
        <v>5472</v>
      </c>
      <c r="C1325" s="1" t="str">
        <f t="shared" si="120"/>
        <v>21:0843</v>
      </c>
      <c r="D1325" s="1" t="str">
        <f t="shared" si="121"/>
        <v>21:0231</v>
      </c>
      <c r="E1325" t="s">
        <v>5473</v>
      </c>
      <c r="F1325" t="s">
        <v>5474</v>
      </c>
      <c r="H1325">
        <v>59.8396477</v>
      </c>
      <c r="I1325">
        <v>-111.2937381</v>
      </c>
      <c r="J1325" s="1" t="str">
        <f t="shared" si="122"/>
        <v>Fluid (lake)</v>
      </c>
      <c r="K1325" s="1" t="str">
        <f t="shared" si="123"/>
        <v>Untreated Water</v>
      </c>
      <c r="L1325">
        <v>108</v>
      </c>
      <c r="M1325" t="s">
        <v>81</v>
      </c>
      <c r="N1325">
        <v>980</v>
      </c>
      <c r="P1325" t="s">
        <v>182</v>
      </c>
      <c r="Q1325" t="s">
        <v>579</v>
      </c>
      <c r="R1325" t="s">
        <v>3875</v>
      </c>
    </row>
    <row r="1326" spans="1:18" hidden="1" x14ac:dyDescent="0.3">
      <c r="A1326" t="s">
        <v>5475</v>
      </c>
      <c r="B1326" t="s">
        <v>5476</v>
      </c>
      <c r="C1326" s="1" t="str">
        <f t="shared" si="120"/>
        <v>21:0843</v>
      </c>
      <c r="D1326" s="1" t="str">
        <f t="shared" si="121"/>
        <v>21:0231</v>
      </c>
      <c r="E1326" t="s">
        <v>5477</v>
      </c>
      <c r="F1326" t="s">
        <v>5478</v>
      </c>
      <c r="H1326">
        <v>59.858925499999998</v>
      </c>
      <c r="I1326">
        <v>-111.2734669</v>
      </c>
      <c r="J1326" s="1" t="str">
        <f t="shared" si="122"/>
        <v>Fluid (lake)</v>
      </c>
      <c r="K1326" s="1" t="str">
        <f t="shared" si="123"/>
        <v>Untreated Water</v>
      </c>
      <c r="L1326">
        <v>108</v>
      </c>
      <c r="M1326" t="s">
        <v>95</v>
      </c>
      <c r="N1326">
        <v>981</v>
      </c>
      <c r="P1326" t="s">
        <v>210</v>
      </c>
      <c r="Q1326" t="s">
        <v>54</v>
      </c>
      <c r="R1326" t="s">
        <v>532</v>
      </c>
    </row>
    <row r="1327" spans="1:18" hidden="1" x14ac:dyDescent="0.3">
      <c r="A1327" t="s">
        <v>5479</v>
      </c>
      <c r="B1327" t="s">
        <v>5480</v>
      </c>
      <c r="C1327" s="1" t="str">
        <f t="shared" si="120"/>
        <v>21:0843</v>
      </c>
      <c r="D1327" s="1" t="str">
        <f t="shared" si="121"/>
        <v>21:0231</v>
      </c>
      <c r="E1327" t="s">
        <v>5481</v>
      </c>
      <c r="F1327" t="s">
        <v>5482</v>
      </c>
      <c r="H1327">
        <v>59.842441800000003</v>
      </c>
      <c r="I1327">
        <v>-111.2633749</v>
      </c>
      <c r="J1327" s="1" t="str">
        <f t="shared" si="122"/>
        <v>Fluid (lake)</v>
      </c>
      <c r="K1327" s="1" t="str">
        <f t="shared" si="123"/>
        <v>Untreated Water</v>
      </c>
      <c r="L1327">
        <v>108</v>
      </c>
      <c r="M1327" t="s">
        <v>101</v>
      </c>
      <c r="N1327">
        <v>982</v>
      </c>
      <c r="P1327" t="s">
        <v>140</v>
      </c>
      <c r="Q1327" t="s">
        <v>482</v>
      </c>
      <c r="R1327" t="s">
        <v>55</v>
      </c>
    </row>
    <row r="1328" spans="1:18" hidden="1" x14ac:dyDescent="0.3">
      <c r="A1328" t="s">
        <v>5483</v>
      </c>
      <c r="B1328" t="s">
        <v>5484</v>
      </c>
      <c r="C1328" s="1" t="str">
        <f t="shared" si="120"/>
        <v>21:0843</v>
      </c>
      <c r="D1328" s="1" t="str">
        <f t="shared" si="121"/>
        <v>21:0231</v>
      </c>
      <c r="E1328" t="s">
        <v>5485</v>
      </c>
      <c r="F1328" t="s">
        <v>5486</v>
      </c>
      <c r="H1328">
        <v>59.829764900000001</v>
      </c>
      <c r="I1328">
        <v>-111.2236415</v>
      </c>
      <c r="J1328" s="1" t="str">
        <f t="shared" si="122"/>
        <v>Fluid (lake)</v>
      </c>
      <c r="K1328" s="1" t="str">
        <f t="shared" si="123"/>
        <v>Untreated Water</v>
      </c>
      <c r="L1328">
        <v>108</v>
      </c>
      <c r="M1328" t="s">
        <v>107</v>
      </c>
      <c r="N1328">
        <v>983</v>
      </c>
      <c r="P1328" t="s">
        <v>128</v>
      </c>
      <c r="Q1328" t="s">
        <v>482</v>
      </c>
      <c r="R1328" t="s">
        <v>189</v>
      </c>
    </row>
    <row r="1329" spans="1:18" hidden="1" x14ac:dyDescent="0.3">
      <c r="A1329" t="s">
        <v>5487</v>
      </c>
      <c r="B1329" t="s">
        <v>5488</v>
      </c>
      <c r="C1329" s="1" t="str">
        <f t="shared" si="120"/>
        <v>21:0843</v>
      </c>
      <c r="D1329" s="1" t="str">
        <f t="shared" si="121"/>
        <v>21:0231</v>
      </c>
      <c r="E1329" t="s">
        <v>5489</v>
      </c>
      <c r="F1329" t="s">
        <v>5490</v>
      </c>
      <c r="H1329">
        <v>59.8243984</v>
      </c>
      <c r="I1329">
        <v>-111.1676251</v>
      </c>
      <c r="J1329" s="1" t="str">
        <f t="shared" si="122"/>
        <v>Fluid (lake)</v>
      </c>
      <c r="K1329" s="1" t="str">
        <f t="shared" si="123"/>
        <v>Untreated Water</v>
      </c>
      <c r="L1329">
        <v>108</v>
      </c>
      <c r="M1329" t="s">
        <v>114</v>
      </c>
      <c r="N1329">
        <v>984</v>
      </c>
      <c r="P1329" t="s">
        <v>115</v>
      </c>
      <c r="Q1329" t="s">
        <v>1292</v>
      </c>
      <c r="R1329" t="s">
        <v>211</v>
      </c>
    </row>
    <row r="1330" spans="1:18" hidden="1" x14ac:dyDescent="0.3">
      <c r="A1330" t="s">
        <v>5491</v>
      </c>
      <c r="B1330" t="s">
        <v>5492</v>
      </c>
      <c r="C1330" s="1" t="str">
        <f t="shared" si="120"/>
        <v>21:0843</v>
      </c>
      <c r="D1330" s="1" t="str">
        <f t="shared" si="121"/>
        <v>21:0231</v>
      </c>
      <c r="E1330" t="s">
        <v>5493</v>
      </c>
      <c r="F1330" t="s">
        <v>5494</v>
      </c>
      <c r="H1330">
        <v>59.281193899999998</v>
      </c>
      <c r="I1330">
        <v>-110.2181448</v>
      </c>
      <c r="J1330" s="1" t="str">
        <f t="shared" si="122"/>
        <v>Fluid (lake)</v>
      </c>
      <c r="K1330" s="1" t="str">
        <f t="shared" si="123"/>
        <v>Untreated Water</v>
      </c>
      <c r="L1330">
        <v>108</v>
      </c>
      <c r="M1330" t="s">
        <v>121</v>
      </c>
      <c r="N1330">
        <v>985</v>
      </c>
      <c r="P1330" t="s">
        <v>200</v>
      </c>
      <c r="Q1330" t="s">
        <v>517</v>
      </c>
      <c r="R1330" t="s">
        <v>55</v>
      </c>
    </row>
    <row r="1331" spans="1:18" hidden="1" x14ac:dyDescent="0.3">
      <c r="A1331" t="s">
        <v>5495</v>
      </c>
      <c r="B1331" t="s">
        <v>5496</v>
      </c>
      <c r="C1331" s="1" t="str">
        <f t="shared" si="120"/>
        <v>21:0843</v>
      </c>
      <c r="D1331" s="1" t="str">
        <f t="shared" si="121"/>
        <v>21:0231</v>
      </c>
      <c r="E1331" t="s">
        <v>5497</v>
      </c>
      <c r="F1331" t="s">
        <v>5498</v>
      </c>
      <c r="H1331">
        <v>59.774246099999999</v>
      </c>
      <c r="I1331">
        <v>-110.5608988</v>
      </c>
      <c r="J1331" s="1" t="str">
        <f t="shared" si="122"/>
        <v>Fluid (lake)</v>
      </c>
      <c r="K1331" s="1" t="str">
        <f t="shared" si="123"/>
        <v>Untreated Water</v>
      </c>
      <c r="L1331">
        <v>108</v>
      </c>
      <c r="M1331" t="s">
        <v>127</v>
      </c>
      <c r="N1331">
        <v>986</v>
      </c>
      <c r="P1331" t="s">
        <v>5499</v>
      </c>
      <c r="Q1331" t="s">
        <v>146</v>
      </c>
      <c r="R1331" t="s">
        <v>911</v>
      </c>
    </row>
    <row r="1332" spans="1:18" hidden="1" x14ac:dyDescent="0.3">
      <c r="A1332" t="s">
        <v>5500</v>
      </c>
      <c r="B1332" t="s">
        <v>5501</v>
      </c>
      <c r="C1332" s="1" t="str">
        <f t="shared" si="120"/>
        <v>21:0843</v>
      </c>
      <c r="D1332" s="1" t="str">
        <f t="shared" si="121"/>
        <v>21:0231</v>
      </c>
      <c r="E1332" t="s">
        <v>5502</v>
      </c>
      <c r="F1332" t="s">
        <v>5503</v>
      </c>
      <c r="H1332">
        <v>59.793211999999997</v>
      </c>
      <c r="I1332">
        <v>-110.5349025</v>
      </c>
      <c r="J1332" s="1" t="str">
        <f t="shared" si="122"/>
        <v>Fluid (lake)</v>
      </c>
      <c r="K1332" s="1" t="str">
        <f t="shared" si="123"/>
        <v>Untreated Water</v>
      </c>
      <c r="L1332">
        <v>108</v>
      </c>
      <c r="M1332" t="s">
        <v>133</v>
      </c>
      <c r="N1332">
        <v>987</v>
      </c>
      <c r="P1332" t="s">
        <v>294</v>
      </c>
      <c r="Q1332" t="s">
        <v>248</v>
      </c>
      <c r="R1332" t="s">
        <v>55</v>
      </c>
    </row>
    <row r="1333" spans="1:18" hidden="1" x14ac:dyDescent="0.3">
      <c r="A1333" t="s">
        <v>5504</v>
      </c>
      <c r="B1333" t="s">
        <v>5505</v>
      </c>
      <c r="C1333" s="1" t="str">
        <f t="shared" si="120"/>
        <v>21:0843</v>
      </c>
      <c r="D1333" s="1" t="str">
        <f t="shared" si="121"/>
        <v>21:0231</v>
      </c>
      <c r="E1333" t="s">
        <v>5506</v>
      </c>
      <c r="F1333" t="s">
        <v>5507</v>
      </c>
      <c r="H1333">
        <v>59.813181700000001</v>
      </c>
      <c r="I1333">
        <v>-110.5025325</v>
      </c>
      <c r="J1333" s="1" t="str">
        <f t="shared" si="122"/>
        <v>Fluid (lake)</v>
      </c>
      <c r="K1333" s="1" t="str">
        <f t="shared" si="123"/>
        <v>Untreated Water</v>
      </c>
      <c r="L1333">
        <v>108</v>
      </c>
      <c r="M1333" t="s">
        <v>139</v>
      </c>
      <c r="N1333">
        <v>988</v>
      </c>
      <c r="P1333" t="s">
        <v>1667</v>
      </c>
      <c r="Q1333" t="s">
        <v>1292</v>
      </c>
      <c r="R1333" t="s">
        <v>55</v>
      </c>
    </row>
    <row r="1334" spans="1:18" hidden="1" x14ac:dyDescent="0.3">
      <c r="A1334" t="s">
        <v>5508</v>
      </c>
      <c r="B1334" t="s">
        <v>5509</v>
      </c>
      <c r="C1334" s="1" t="str">
        <f t="shared" si="120"/>
        <v>21:0843</v>
      </c>
      <c r="D1334" s="1" t="str">
        <f t="shared" si="121"/>
        <v>21:0231</v>
      </c>
      <c r="E1334" t="s">
        <v>5510</v>
      </c>
      <c r="F1334" t="s">
        <v>5511</v>
      </c>
      <c r="H1334">
        <v>59.825861099999997</v>
      </c>
      <c r="I1334">
        <v>-110.4635696</v>
      </c>
      <c r="J1334" s="1" t="str">
        <f t="shared" si="122"/>
        <v>Fluid (lake)</v>
      </c>
      <c r="K1334" s="1" t="str">
        <f t="shared" si="123"/>
        <v>Untreated Water</v>
      </c>
      <c r="L1334">
        <v>108</v>
      </c>
      <c r="M1334" t="s">
        <v>241</v>
      </c>
      <c r="N1334">
        <v>989</v>
      </c>
      <c r="P1334" t="s">
        <v>61</v>
      </c>
      <c r="Q1334" t="s">
        <v>482</v>
      </c>
      <c r="R1334" t="s">
        <v>55</v>
      </c>
    </row>
    <row r="1335" spans="1:18" hidden="1" x14ac:dyDescent="0.3">
      <c r="A1335" t="s">
        <v>5512</v>
      </c>
      <c r="B1335" t="s">
        <v>5513</v>
      </c>
      <c r="C1335" s="1" t="str">
        <f t="shared" si="120"/>
        <v>21:0843</v>
      </c>
      <c r="D1335" s="1" t="str">
        <f t="shared" si="121"/>
        <v>21:0231</v>
      </c>
      <c r="E1335" t="s">
        <v>5514</v>
      </c>
      <c r="F1335" t="s">
        <v>5515</v>
      </c>
      <c r="H1335">
        <v>59.823382199999998</v>
      </c>
      <c r="I1335">
        <v>-110.4333455</v>
      </c>
      <c r="J1335" s="1" t="str">
        <f t="shared" si="122"/>
        <v>Fluid (lake)</v>
      </c>
      <c r="K1335" s="1" t="str">
        <f t="shared" si="123"/>
        <v>Untreated Water</v>
      </c>
      <c r="L1335">
        <v>109</v>
      </c>
      <c r="M1335" t="s">
        <v>22</v>
      </c>
      <c r="N1335">
        <v>990</v>
      </c>
      <c r="P1335" t="s">
        <v>598</v>
      </c>
      <c r="Q1335" t="s">
        <v>579</v>
      </c>
      <c r="R1335" t="s">
        <v>55</v>
      </c>
    </row>
    <row r="1336" spans="1:18" hidden="1" x14ac:dyDescent="0.3">
      <c r="A1336" t="s">
        <v>5516</v>
      </c>
      <c r="B1336" t="s">
        <v>5517</v>
      </c>
      <c r="C1336" s="1" t="str">
        <f t="shared" si="120"/>
        <v>21:0843</v>
      </c>
      <c r="D1336" s="1" t="str">
        <f t="shared" si="121"/>
        <v>21:0231</v>
      </c>
      <c r="E1336" t="s">
        <v>5514</v>
      </c>
      <c r="F1336" t="s">
        <v>5518</v>
      </c>
      <c r="H1336">
        <v>59.823382199999998</v>
      </c>
      <c r="I1336">
        <v>-110.4333455</v>
      </c>
      <c r="J1336" s="1" t="str">
        <f t="shared" si="122"/>
        <v>Fluid (lake)</v>
      </c>
      <c r="K1336" s="1" t="str">
        <f t="shared" si="123"/>
        <v>Untreated Water</v>
      </c>
      <c r="L1336">
        <v>109</v>
      </c>
      <c r="M1336" t="s">
        <v>29</v>
      </c>
      <c r="N1336">
        <v>991</v>
      </c>
      <c r="P1336" t="s">
        <v>598</v>
      </c>
      <c r="Q1336" t="s">
        <v>579</v>
      </c>
      <c r="R1336" t="s">
        <v>3875</v>
      </c>
    </row>
    <row r="1337" spans="1:18" hidden="1" x14ac:dyDescent="0.3">
      <c r="A1337" t="s">
        <v>5519</v>
      </c>
      <c r="B1337" t="s">
        <v>5520</v>
      </c>
      <c r="C1337" s="1" t="str">
        <f t="shared" si="120"/>
        <v>21:0843</v>
      </c>
      <c r="D1337" s="1" t="str">
        <f t="shared" si="121"/>
        <v>21:0231</v>
      </c>
      <c r="E1337" t="s">
        <v>5521</v>
      </c>
      <c r="F1337" t="s">
        <v>5522</v>
      </c>
      <c r="H1337">
        <v>59.854979200000002</v>
      </c>
      <c r="I1337">
        <v>-110.4142617</v>
      </c>
      <c r="J1337" s="1" t="str">
        <f t="shared" si="122"/>
        <v>Fluid (lake)</v>
      </c>
      <c r="K1337" s="1" t="str">
        <f t="shared" si="123"/>
        <v>Untreated Water</v>
      </c>
      <c r="L1337">
        <v>109</v>
      </c>
      <c r="M1337" t="s">
        <v>36</v>
      </c>
      <c r="N1337">
        <v>992</v>
      </c>
      <c r="P1337" t="s">
        <v>1667</v>
      </c>
      <c r="Q1337" t="s">
        <v>236</v>
      </c>
      <c r="R1337" t="s">
        <v>55</v>
      </c>
    </row>
    <row r="1338" spans="1:18" hidden="1" x14ac:dyDescent="0.3">
      <c r="A1338" t="s">
        <v>5523</v>
      </c>
      <c r="B1338" t="s">
        <v>5524</v>
      </c>
      <c r="C1338" s="1" t="str">
        <f t="shared" si="120"/>
        <v>21:0843</v>
      </c>
      <c r="D1338" s="1" t="str">
        <f t="shared" si="121"/>
        <v>21:0231</v>
      </c>
      <c r="E1338" t="s">
        <v>5525</v>
      </c>
      <c r="F1338" t="s">
        <v>5526</v>
      </c>
      <c r="H1338">
        <v>59.861762200000001</v>
      </c>
      <c r="I1338">
        <v>-110.44840550000001</v>
      </c>
      <c r="J1338" s="1" t="str">
        <f t="shared" si="122"/>
        <v>Fluid (lake)</v>
      </c>
      <c r="K1338" s="1" t="str">
        <f t="shared" si="123"/>
        <v>Untreated Water</v>
      </c>
      <c r="L1338">
        <v>109</v>
      </c>
      <c r="M1338" t="s">
        <v>44</v>
      </c>
      <c r="N1338">
        <v>993</v>
      </c>
      <c r="P1338" t="s">
        <v>23</v>
      </c>
      <c r="Q1338" t="s">
        <v>482</v>
      </c>
      <c r="R1338" t="s">
        <v>55</v>
      </c>
    </row>
    <row r="1339" spans="1:18" hidden="1" x14ac:dyDescent="0.3">
      <c r="A1339" t="s">
        <v>5527</v>
      </c>
      <c r="B1339" t="s">
        <v>5528</v>
      </c>
      <c r="C1339" s="1" t="str">
        <f t="shared" si="120"/>
        <v>21:0843</v>
      </c>
      <c r="D1339" s="1" t="str">
        <f t="shared" si="121"/>
        <v>21:0231</v>
      </c>
      <c r="E1339" t="s">
        <v>5529</v>
      </c>
      <c r="F1339" t="s">
        <v>5530</v>
      </c>
      <c r="H1339">
        <v>59.893247899999999</v>
      </c>
      <c r="I1339">
        <v>-110.45349640000001</v>
      </c>
      <c r="J1339" s="1" t="str">
        <f t="shared" si="122"/>
        <v>Fluid (lake)</v>
      </c>
      <c r="K1339" s="1" t="str">
        <f t="shared" si="123"/>
        <v>Untreated Water</v>
      </c>
      <c r="L1339">
        <v>109</v>
      </c>
      <c r="M1339" t="s">
        <v>52</v>
      </c>
      <c r="N1339">
        <v>994</v>
      </c>
      <c r="P1339" t="s">
        <v>2397</v>
      </c>
      <c r="Q1339" t="s">
        <v>257</v>
      </c>
      <c r="R1339" t="s">
        <v>55</v>
      </c>
    </row>
    <row r="1340" spans="1:18" hidden="1" x14ac:dyDescent="0.3">
      <c r="A1340" t="s">
        <v>5531</v>
      </c>
      <c r="B1340" t="s">
        <v>5532</v>
      </c>
      <c r="C1340" s="1" t="str">
        <f t="shared" si="120"/>
        <v>21:0843</v>
      </c>
      <c r="D1340" s="1" t="str">
        <f t="shared" si="121"/>
        <v>21:0231</v>
      </c>
      <c r="E1340" t="s">
        <v>5533</v>
      </c>
      <c r="F1340" t="s">
        <v>5534</v>
      </c>
      <c r="H1340">
        <v>59.8883942</v>
      </c>
      <c r="I1340">
        <v>-110.4290599</v>
      </c>
      <c r="J1340" s="1" t="str">
        <f t="shared" si="122"/>
        <v>Fluid (lake)</v>
      </c>
      <c r="K1340" s="1" t="str">
        <f t="shared" si="123"/>
        <v>Untreated Water</v>
      </c>
      <c r="L1340">
        <v>109</v>
      </c>
      <c r="M1340" t="s">
        <v>60</v>
      </c>
      <c r="N1340">
        <v>995</v>
      </c>
      <c r="P1340" t="s">
        <v>1856</v>
      </c>
      <c r="Q1340" t="s">
        <v>257</v>
      </c>
      <c r="R1340" t="s">
        <v>55</v>
      </c>
    </row>
    <row r="1341" spans="1:18" hidden="1" x14ac:dyDescent="0.3">
      <c r="A1341" t="s">
        <v>5535</v>
      </c>
      <c r="B1341" t="s">
        <v>5536</v>
      </c>
      <c r="C1341" s="1" t="str">
        <f t="shared" si="120"/>
        <v>21:0843</v>
      </c>
      <c r="D1341" s="1" t="str">
        <f t="shared" si="121"/>
        <v>21:0231</v>
      </c>
      <c r="E1341" t="s">
        <v>5537</v>
      </c>
      <c r="F1341" t="s">
        <v>5538</v>
      </c>
      <c r="H1341">
        <v>59.908545799999999</v>
      </c>
      <c r="I1341">
        <v>-110.37004880000001</v>
      </c>
      <c r="J1341" s="1" t="str">
        <f t="shared" si="122"/>
        <v>Fluid (lake)</v>
      </c>
      <c r="K1341" s="1" t="str">
        <f t="shared" si="123"/>
        <v>Untreated Water</v>
      </c>
      <c r="L1341">
        <v>109</v>
      </c>
      <c r="M1341" t="s">
        <v>67</v>
      </c>
      <c r="N1341">
        <v>996</v>
      </c>
      <c r="P1341" t="s">
        <v>45</v>
      </c>
      <c r="Q1341" t="s">
        <v>482</v>
      </c>
      <c r="R1341" t="s">
        <v>55</v>
      </c>
    </row>
    <row r="1342" spans="1:18" hidden="1" x14ac:dyDescent="0.3">
      <c r="A1342" t="s">
        <v>5539</v>
      </c>
      <c r="B1342" t="s">
        <v>5540</v>
      </c>
      <c r="C1342" s="1" t="str">
        <f t="shared" si="120"/>
        <v>21:0843</v>
      </c>
      <c r="D1342" s="1" t="str">
        <f t="shared" si="121"/>
        <v>21:0231</v>
      </c>
      <c r="E1342" t="s">
        <v>5541</v>
      </c>
      <c r="F1342" t="s">
        <v>5542</v>
      </c>
      <c r="H1342">
        <v>59.885871899999998</v>
      </c>
      <c r="I1342">
        <v>-110.33692139999999</v>
      </c>
      <c r="J1342" s="1" t="str">
        <f t="shared" si="122"/>
        <v>Fluid (lake)</v>
      </c>
      <c r="K1342" s="1" t="str">
        <f t="shared" si="123"/>
        <v>Untreated Water</v>
      </c>
      <c r="L1342">
        <v>109</v>
      </c>
      <c r="M1342" t="s">
        <v>74</v>
      </c>
      <c r="N1342">
        <v>997</v>
      </c>
      <c r="P1342" t="s">
        <v>1837</v>
      </c>
      <c r="Q1342" t="s">
        <v>310</v>
      </c>
      <c r="R1342" t="s">
        <v>55</v>
      </c>
    </row>
    <row r="1343" spans="1:18" hidden="1" x14ac:dyDescent="0.3">
      <c r="A1343" t="s">
        <v>5543</v>
      </c>
      <c r="B1343" t="s">
        <v>5544</v>
      </c>
      <c r="C1343" s="1" t="str">
        <f t="shared" si="120"/>
        <v>21:0843</v>
      </c>
      <c r="D1343" s="1" t="str">
        <f t="shared" si="121"/>
        <v>21:0231</v>
      </c>
      <c r="E1343" t="s">
        <v>5545</v>
      </c>
      <c r="F1343" t="s">
        <v>5546</v>
      </c>
      <c r="H1343">
        <v>59.865040299999997</v>
      </c>
      <c r="I1343">
        <v>-110.32830130000001</v>
      </c>
      <c r="J1343" s="1" t="str">
        <f t="shared" si="122"/>
        <v>Fluid (lake)</v>
      </c>
      <c r="K1343" s="1" t="str">
        <f t="shared" si="123"/>
        <v>Untreated Water</v>
      </c>
      <c r="L1343">
        <v>109</v>
      </c>
      <c r="M1343" t="s">
        <v>81</v>
      </c>
      <c r="N1343">
        <v>998</v>
      </c>
      <c r="P1343" t="s">
        <v>2430</v>
      </c>
      <c r="Q1343" t="s">
        <v>257</v>
      </c>
      <c r="R1343" t="s">
        <v>3875</v>
      </c>
    </row>
    <row r="1344" spans="1:18" hidden="1" x14ac:dyDescent="0.3">
      <c r="A1344" t="s">
        <v>5547</v>
      </c>
      <c r="B1344" t="s">
        <v>5548</v>
      </c>
      <c r="C1344" s="1" t="str">
        <f t="shared" si="120"/>
        <v>21:0843</v>
      </c>
      <c r="D1344" s="1" t="str">
        <f t="shared" si="121"/>
        <v>21:0231</v>
      </c>
      <c r="E1344" t="s">
        <v>5549</v>
      </c>
      <c r="F1344" t="s">
        <v>5550</v>
      </c>
      <c r="H1344">
        <v>59.836317800000003</v>
      </c>
      <c r="I1344">
        <v>-110.3597635</v>
      </c>
      <c r="J1344" s="1" t="str">
        <f t="shared" si="122"/>
        <v>Fluid (lake)</v>
      </c>
      <c r="K1344" s="1" t="str">
        <f t="shared" si="123"/>
        <v>Untreated Water</v>
      </c>
      <c r="L1344">
        <v>109</v>
      </c>
      <c r="M1344" t="s">
        <v>95</v>
      </c>
      <c r="N1344">
        <v>999</v>
      </c>
      <c r="P1344" t="s">
        <v>2380</v>
      </c>
      <c r="Q1344" t="s">
        <v>248</v>
      </c>
      <c r="R1344" t="s">
        <v>55</v>
      </c>
    </row>
    <row r="1345" spans="1:18" hidden="1" x14ac:dyDescent="0.3">
      <c r="A1345" t="s">
        <v>5551</v>
      </c>
      <c r="B1345" t="s">
        <v>5552</v>
      </c>
      <c r="C1345" s="1" t="str">
        <f t="shared" si="120"/>
        <v>21:0843</v>
      </c>
      <c r="D1345" s="1" t="str">
        <f t="shared" si="121"/>
        <v>21:0231</v>
      </c>
      <c r="E1345" t="s">
        <v>5553</v>
      </c>
      <c r="F1345" t="s">
        <v>5554</v>
      </c>
      <c r="H1345">
        <v>59.825306300000001</v>
      </c>
      <c r="I1345">
        <v>-110.383785</v>
      </c>
      <c r="J1345" s="1" t="str">
        <f t="shared" si="122"/>
        <v>Fluid (lake)</v>
      </c>
      <c r="K1345" s="1" t="str">
        <f t="shared" si="123"/>
        <v>Untreated Water</v>
      </c>
      <c r="L1345">
        <v>109</v>
      </c>
      <c r="M1345" t="s">
        <v>101</v>
      </c>
      <c r="N1345">
        <v>1000</v>
      </c>
      <c r="P1345" t="s">
        <v>30</v>
      </c>
      <c r="Q1345" t="s">
        <v>538</v>
      </c>
      <c r="R1345" t="s">
        <v>55</v>
      </c>
    </row>
    <row r="1346" spans="1:18" hidden="1" x14ac:dyDescent="0.3">
      <c r="A1346" t="s">
        <v>5555</v>
      </c>
      <c r="B1346" t="s">
        <v>5556</v>
      </c>
      <c r="C1346" s="1" t="str">
        <f t="shared" si="120"/>
        <v>21:0843</v>
      </c>
      <c r="D1346" s="1" t="str">
        <f t="shared" si="121"/>
        <v>21:0231</v>
      </c>
      <c r="E1346" t="s">
        <v>5557</v>
      </c>
      <c r="F1346" t="s">
        <v>5558</v>
      </c>
      <c r="H1346">
        <v>59.811221400000001</v>
      </c>
      <c r="I1346">
        <v>-110.35463</v>
      </c>
      <c r="J1346" s="1" t="str">
        <f t="shared" si="122"/>
        <v>Fluid (lake)</v>
      </c>
      <c r="K1346" s="1" t="str">
        <f t="shared" si="123"/>
        <v>Untreated Water</v>
      </c>
      <c r="L1346">
        <v>109</v>
      </c>
      <c r="M1346" t="s">
        <v>107</v>
      </c>
      <c r="N1346">
        <v>1001</v>
      </c>
      <c r="P1346" t="s">
        <v>294</v>
      </c>
      <c r="Q1346" t="s">
        <v>310</v>
      </c>
      <c r="R1346" t="s">
        <v>55</v>
      </c>
    </row>
    <row r="1347" spans="1:18" hidden="1" x14ac:dyDescent="0.3">
      <c r="A1347" t="s">
        <v>5559</v>
      </c>
      <c r="B1347" t="s">
        <v>5560</v>
      </c>
      <c r="C1347" s="1" t="str">
        <f t="shared" si="120"/>
        <v>21:0843</v>
      </c>
      <c r="D1347" s="1" t="str">
        <f t="shared" si="121"/>
        <v>21:0231</v>
      </c>
      <c r="E1347" t="s">
        <v>5561</v>
      </c>
      <c r="F1347" t="s">
        <v>5562</v>
      </c>
      <c r="H1347">
        <v>59.810366799999997</v>
      </c>
      <c r="I1347">
        <v>-110.33266570000001</v>
      </c>
      <c r="J1347" s="1" t="str">
        <f t="shared" si="122"/>
        <v>Fluid (lake)</v>
      </c>
      <c r="K1347" s="1" t="str">
        <f t="shared" si="123"/>
        <v>Untreated Water</v>
      </c>
      <c r="L1347">
        <v>109</v>
      </c>
      <c r="M1347" t="s">
        <v>114</v>
      </c>
      <c r="N1347">
        <v>1002</v>
      </c>
      <c r="P1347" t="s">
        <v>182</v>
      </c>
      <c r="Q1347" t="s">
        <v>310</v>
      </c>
      <c r="R1347" t="s">
        <v>55</v>
      </c>
    </row>
    <row r="1348" spans="1:18" hidden="1" x14ac:dyDescent="0.3">
      <c r="A1348" t="s">
        <v>5563</v>
      </c>
      <c r="B1348" t="s">
        <v>5564</v>
      </c>
      <c r="C1348" s="1" t="str">
        <f t="shared" si="120"/>
        <v>21:0843</v>
      </c>
      <c r="D1348" s="1" t="str">
        <f t="shared" si="121"/>
        <v>21:0231</v>
      </c>
      <c r="E1348" t="s">
        <v>5565</v>
      </c>
      <c r="F1348" t="s">
        <v>5566</v>
      </c>
      <c r="H1348">
        <v>59.781397400000003</v>
      </c>
      <c r="I1348">
        <v>-110.2506887</v>
      </c>
      <c r="J1348" s="1" t="str">
        <f t="shared" si="122"/>
        <v>Fluid (lake)</v>
      </c>
      <c r="K1348" s="1" t="str">
        <f t="shared" si="123"/>
        <v>Untreated Water</v>
      </c>
      <c r="L1348">
        <v>109</v>
      </c>
      <c r="M1348" t="s">
        <v>121</v>
      </c>
      <c r="N1348">
        <v>1003</v>
      </c>
      <c r="P1348" t="s">
        <v>1856</v>
      </c>
      <c r="Q1348" t="s">
        <v>579</v>
      </c>
      <c r="R1348" t="s">
        <v>55</v>
      </c>
    </row>
    <row r="1349" spans="1:18" hidden="1" x14ac:dyDescent="0.3">
      <c r="A1349" t="s">
        <v>5567</v>
      </c>
      <c r="B1349" t="s">
        <v>5568</v>
      </c>
      <c r="C1349" s="1" t="str">
        <f t="shared" si="120"/>
        <v>21:0843</v>
      </c>
      <c r="D1349" s="1" t="str">
        <f t="shared" si="121"/>
        <v>21:0231</v>
      </c>
      <c r="E1349" t="s">
        <v>5569</v>
      </c>
      <c r="F1349" t="s">
        <v>5570</v>
      </c>
      <c r="H1349">
        <v>59.771917199999997</v>
      </c>
      <c r="I1349">
        <v>-110.21414969999999</v>
      </c>
      <c r="J1349" s="1" t="str">
        <f t="shared" si="122"/>
        <v>Fluid (lake)</v>
      </c>
      <c r="K1349" s="1" t="str">
        <f t="shared" si="123"/>
        <v>Untreated Water</v>
      </c>
      <c r="L1349">
        <v>109</v>
      </c>
      <c r="M1349" t="s">
        <v>127</v>
      </c>
      <c r="N1349">
        <v>1004</v>
      </c>
      <c r="P1349" t="s">
        <v>2430</v>
      </c>
      <c r="Q1349" t="s">
        <v>236</v>
      </c>
      <c r="R1349" t="s">
        <v>55</v>
      </c>
    </row>
    <row r="1350" spans="1:18" hidden="1" x14ac:dyDescent="0.3">
      <c r="A1350" t="s">
        <v>5571</v>
      </c>
      <c r="B1350" t="s">
        <v>5572</v>
      </c>
      <c r="C1350" s="1" t="str">
        <f t="shared" si="120"/>
        <v>21:0843</v>
      </c>
      <c r="D1350" s="1" t="str">
        <f t="shared" si="121"/>
        <v>21:0231</v>
      </c>
      <c r="E1350" t="s">
        <v>5573</v>
      </c>
      <c r="F1350" t="s">
        <v>5574</v>
      </c>
      <c r="H1350">
        <v>59.763071799999999</v>
      </c>
      <c r="I1350">
        <v>-110.18891929999999</v>
      </c>
      <c r="J1350" s="1" t="str">
        <f t="shared" si="122"/>
        <v>Fluid (lake)</v>
      </c>
      <c r="K1350" s="1" t="str">
        <f t="shared" si="123"/>
        <v>Untreated Water</v>
      </c>
      <c r="L1350">
        <v>109</v>
      </c>
      <c r="M1350" t="s">
        <v>133</v>
      </c>
      <c r="N1350">
        <v>1005</v>
      </c>
      <c r="P1350" t="s">
        <v>681</v>
      </c>
      <c r="Q1350" t="s">
        <v>257</v>
      </c>
      <c r="R1350" t="s">
        <v>55</v>
      </c>
    </row>
    <row r="1351" spans="1:18" hidden="1" x14ac:dyDescent="0.3">
      <c r="A1351" t="s">
        <v>5575</v>
      </c>
      <c r="B1351" t="s">
        <v>5576</v>
      </c>
      <c r="C1351" s="1" t="str">
        <f t="shared" si="120"/>
        <v>21:0843</v>
      </c>
      <c r="D1351" s="1" t="str">
        <f t="shared" si="121"/>
        <v>21:0231</v>
      </c>
      <c r="E1351" t="s">
        <v>5577</v>
      </c>
      <c r="F1351" t="s">
        <v>5578</v>
      </c>
      <c r="H1351">
        <v>59.769844300000003</v>
      </c>
      <c r="I1351">
        <v>-110.15209369999999</v>
      </c>
      <c r="J1351" s="1" t="str">
        <f t="shared" si="122"/>
        <v>Fluid (lake)</v>
      </c>
      <c r="K1351" s="1" t="str">
        <f t="shared" si="123"/>
        <v>Untreated Water</v>
      </c>
      <c r="L1351">
        <v>109</v>
      </c>
      <c r="M1351" t="s">
        <v>139</v>
      </c>
      <c r="N1351">
        <v>1006</v>
      </c>
      <c r="P1351" t="s">
        <v>150</v>
      </c>
      <c r="Q1351" t="s">
        <v>257</v>
      </c>
      <c r="R1351" t="s">
        <v>890</v>
      </c>
    </row>
    <row r="1352" spans="1:18" hidden="1" x14ac:dyDescent="0.3">
      <c r="A1352" t="s">
        <v>5579</v>
      </c>
      <c r="B1352" t="s">
        <v>5580</v>
      </c>
      <c r="C1352" s="1" t="str">
        <f t="shared" si="120"/>
        <v>21:0843</v>
      </c>
      <c r="D1352" s="1" t="str">
        <f t="shared" si="121"/>
        <v>21:0231</v>
      </c>
      <c r="E1352" t="s">
        <v>5581</v>
      </c>
      <c r="F1352" t="s">
        <v>5582</v>
      </c>
      <c r="H1352">
        <v>59.743516300000003</v>
      </c>
      <c r="I1352">
        <v>-110.1508748</v>
      </c>
      <c r="J1352" s="1" t="str">
        <f t="shared" si="122"/>
        <v>Fluid (lake)</v>
      </c>
      <c r="K1352" s="1" t="str">
        <f t="shared" si="123"/>
        <v>Untreated Water</v>
      </c>
      <c r="L1352">
        <v>109</v>
      </c>
      <c r="M1352" t="s">
        <v>241</v>
      </c>
      <c r="N1352">
        <v>1007</v>
      </c>
      <c r="P1352" t="s">
        <v>5153</v>
      </c>
      <c r="Q1352" t="s">
        <v>482</v>
      </c>
      <c r="R1352" t="s">
        <v>347</v>
      </c>
    </row>
    <row r="1353" spans="1:18" hidden="1" x14ac:dyDescent="0.3">
      <c r="A1353" t="s">
        <v>5583</v>
      </c>
      <c r="B1353" t="s">
        <v>5584</v>
      </c>
      <c r="C1353" s="1" t="str">
        <f t="shared" si="120"/>
        <v>21:0843</v>
      </c>
      <c r="D1353" s="1" t="str">
        <f t="shared" si="121"/>
        <v>21:0231</v>
      </c>
      <c r="E1353" t="s">
        <v>5585</v>
      </c>
      <c r="F1353" t="s">
        <v>5586</v>
      </c>
      <c r="H1353">
        <v>59.7411934</v>
      </c>
      <c r="I1353">
        <v>-110.1051592</v>
      </c>
      <c r="J1353" s="1" t="str">
        <f t="shared" si="122"/>
        <v>Fluid (lake)</v>
      </c>
      <c r="K1353" s="1" t="str">
        <f t="shared" si="123"/>
        <v>Untreated Water</v>
      </c>
      <c r="L1353">
        <v>110</v>
      </c>
      <c r="M1353" t="s">
        <v>36</v>
      </c>
      <c r="N1353">
        <v>1008</v>
      </c>
      <c r="P1353" t="s">
        <v>1799</v>
      </c>
      <c r="Q1353" t="s">
        <v>257</v>
      </c>
      <c r="R1353" t="s">
        <v>5587</v>
      </c>
    </row>
    <row r="1354" spans="1:18" hidden="1" x14ac:dyDescent="0.3">
      <c r="A1354" t="s">
        <v>5588</v>
      </c>
      <c r="B1354" t="s">
        <v>5589</v>
      </c>
      <c r="C1354" s="1" t="str">
        <f t="shared" si="120"/>
        <v>21:0843</v>
      </c>
      <c r="D1354" s="1" t="str">
        <f t="shared" si="121"/>
        <v>21:0231</v>
      </c>
      <c r="E1354" t="s">
        <v>5590</v>
      </c>
      <c r="F1354" t="s">
        <v>5591</v>
      </c>
      <c r="H1354">
        <v>59.707972099999999</v>
      </c>
      <c r="I1354">
        <v>-110.1549042</v>
      </c>
      <c r="J1354" s="1" t="str">
        <f t="shared" si="122"/>
        <v>Fluid (lake)</v>
      </c>
      <c r="K1354" s="1" t="str">
        <f t="shared" si="123"/>
        <v>Untreated Water</v>
      </c>
      <c r="L1354">
        <v>110</v>
      </c>
      <c r="M1354" t="s">
        <v>44</v>
      </c>
      <c r="N1354">
        <v>1009</v>
      </c>
      <c r="P1354" t="s">
        <v>5158</v>
      </c>
      <c r="Q1354" t="s">
        <v>248</v>
      </c>
      <c r="R1354" t="s">
        <v>55</v>
      </c>
    </row>
    <row r="1355" spans="1:18" hidden="1" x14ac:dyDescent="0.3">
      <c r="A1355" t="s">
        <v>5592</v>
      </c>
      <c r="B1355" t="s">
        <v>5593</v>
      </c>
      <c r="C1355" s="1" t="str">
        <f t="shared" si="120"/>
        <v>21:0843</v>
      </c>
      <c r="D1355" s="1" t="str">
        <f t="shared" si="121"/>
        <v>21:0231</v>
      </c>
      <c r="E1355" t="s">
        <v>5594</v>
      </c>
      <c r="F1355" t="s">
        <v>5595</v>
      </c>
      <c r="H1355">
        <v>59.689633100000002</v>
      </c>
      <c r="I1355">
        <v>-110.1057371</v>
      </c>
      <c r="J1355" s="1" t="str">
        <f t="shared" si="122"/>
        <v>Fluid (lake)</v>
      </c>
      <c r="K1355" s="1" t="str">
        <f t="shared" si="123"/>
        <v>Untreated Water</v>
      </c>
      <c r="L1355">
        <v>110</v>
      </c>
      <c r="M1355" t="s">
        <v>52</v>
      </c>
      <c r="N1355">
        <v>1010</v>
      </c>
      <c r="P1355" t="s">
        <v>5596</v>
      </c>
      <c r="Q1355" t="s">
        <v>248</v>
      </c>
      <c r="R1355" t="s">
        <v>324</v>
      </c>
    </row>
    <row r="1356" spans="1:18" hidden="1" x14ac:dyDescent="0.3">
      <c r="A1356" t="s">
        <v>5597</v>
      </c>
      <c r="B1356" t="s">
        <v>5598</v>
      </c>
      <c r="C1356" s="1" t="str">
        <f t="shared" si="120"/>
        <v>21:0843</v>
      </c>
      <c r="D1356" s="1" t="str">
        <f t="shared" si="121"/>
        <v>21:0231</v>
      </c>
      <c r="E1356" t="s">
        <v>5599</v>
      </c>
      <c r="F1356" t="s">
        <v>5600</v>
      </c>
      <c r="H1356">
        <v>59.677841600000001</v>
      </c>
      <c r="I1356">
        <v>-110.0480756</v>
      </c>
      <c r="J1356" s="1" t="str">
        <f t="shared" si="122"/>
        <v>Fluid (lake)</v>
      </c>
      <c r="K1356" s="1" t="str">
        <f t="shared" si="123"/>
        <v>Untreated Water</v>
      </c>
      <c r="L1356">
        <v>110</v>
      </c>
      <c r="M1356" t="s">
        <v>60</v>
      </c>
      <c r="N1356">
        <v>1011</v>
      </c>
      <c r="P1356" t="s">
        <v>5006</v>
      </c>
      <c r="Q1356" t="s">
        <v>257</v>
      </c>
      <c r="R1356" t="s">
        <v>460</v>
      </c>
    </row>
    <row r="1357" spans="1:18" hidden="1" x14ac:dyDescent="0.3">
      <c r="A1357" t="s">
        <v>5601</v>
      </c>
      <c r="B1357" t="s">
        <v>5602</v>
      </c>
      <c r="C1357" s="1" t="str">
        <f t="shared" si="120"/>
        <v>21:0843</v>
      </c>
      <c r="D1357" s="1" t="str">
        <f t="shared" si="121"/>
        <v>21:0231</v>
      </c>
      <c r="E1357" t="s">
        <v>5603</v>
      </c>
      <c r="F1357" t="s">
        <v>5604</v>
      </c>
      <c r="H1357">
        <v>59.663387700000001</v>
      </c>
      <c r="I1357">
        <v>-110.0853865</v>
      </c>
      <c r="J1357" s="1" t="str">
        <f t="shared" si="122"/>
        <v>Fluid (lake)</v>
      </c>
      <c r="K1357" s="1" t="str">
        <f t="shared" si="123"/>
        <v>Untreated Water</v>
      </c>
      <c r="L1357">
        <v>110</v>
      </c>
      <c r="M1357" t="s">
        <v>67</v>
      </c>
      <c r="N1357">
        <v>1012</v>
      </c>
      <c r="P1357" t="s">
        <v>809</v>
      </c>
      <c r="Q1357" t="s">
        <v>62</v>
      </c>
      <c r="R1357" t="s">
        <v>401</v>
      </c>
    </row>
    <row r="1358" spans="1:18" hidden="1" x14ac:dyDescent="0.3">
      <c r="A1358" t="s">
        <v>5605</v>
      </c>
      <c r="B1358" t="s">
        <v>5606</v>
      </c>
      <c r="C1358" s="1" t="str">
        <f t="shared" si="120"/>
        <v>21:0843</v>
      </c>
      <c r="D1358" s="1" t="str">
        <f t="shared" si="121"/>
        <v>21:0231</v>
      </c>
      <c r="E1358" t="s">
        <v>5607</v>
      </c>
      <c r="F1358" t="s">
        <v>5608</v>
      </c>
      <c r="H1358">
        <v>59.651265500000001</v>
      </c>
      <c r="I1358">
        <v>-110.0525911</v>
      </c>
      <c r="J1358" s="1" t="str">
        <f t="shared" si="122"/>
        <v>Fluid (lake)</v>
      </c>
      <c r="K1358" s="1" t="str">
        <f t="shared" si="123"/>
        <v>Untreated Water</v>
      </c>
      <c r="L1358">
        <v>110</v>
      </c>
      <c r="M1358" t="s">
        <v>74</v>
      </c>
      <c r="N1358">
        <v>1013</v>
      </c>
      <c r="P1358" t="s">
        <v>1949</v>
      </c>
      <c r="Q1358" t="s">
        <v>38</v>
      </c>
      <c r="R1358" t="s">
        <v>347</v>
      </c>
    </row>
    <row r="1359" spans="1:18" hidden="1" x14ac:dyDescent="0.3">
      <c r="A1359" t="s">
        <v>5609</v>
      </c>
      <c r="B1359" t="s">
        <v>5610</v>
      </c>
      <c r="C1359" s="1" t="str">
        <f t="shared" si="120"/>
        <v>21:0843</v>
      </c>
      <c r="D1359" s="1" t="str">
        <f t="shared" si="121"/>
        <v>21:0231</v>
      </c>
      <c r="E1359" t="s">
        <v>5611</v>
      </c>
      <c r="F1359" t="s">
        <v>5612</v>
      </c>
      <c r="H1359">
        <v>59.636441400000002</v>
      </c>
      <c r="I1359">
        <v>-110.03321699999999</v>
      </c>
      <c r="J1359" s="1" t="str">
        <f t="shared" si="122"/>
        <v>Fluid (lake)</v>
      </c>
      <c r="K1359" s="1" t="str">
        <f t="shared" si="123"/>
        <v>Untreated Water</v>
      </c>
      <c r="L1359">
        <v>110</v>
      </c>
      <c r="M1359" t="s">
        <v>81</v>
      </c>
      <c r="N1359">
        <v>1014</v>
      </c>
      <c r="P1359" t="s">
        <v>23</v>
      </c>
      <c r="Q1359" t="s">
        <v>310</v>
      </c>
      <c r="R1359" t="s">
        <v>102</v>
      </c>
    </row>
    <row r="1360" spans="1:18" hidden="1" x14ac:dyDescent="0.3">
      <c r="A1360" t="s">
        <v>5613</v>
      </c>
      <c r="B1360" t="s">
        <v>5614</v>
      </c>
      <c r="C1360" s="1" t="str">
        <f t="shared" si="120"/>
        <v>21:0843</v>
      </c>
      <c r="D1360" s="1" t="str">
        <f t="shared" si="121"/>
        <v>21:0231</v>
      </c>
      <c r="E1360" t="s">
        <v>5615</v>
      </c>
      <c r="F1360" t="s">
        <v>5616</v>
      </c>
      <c r="H1360">
        <v>59.318712499999997</v>
      </c>
      <c r="I1360">
        <v>-110.2450087</v>
      </c>
      <c r="J1360" s="1" t="str">
        <f t="shared" si="122"/>
        <v>Fluid (lake)</v>
      </c>
      <c r="K1360" s="1" t="str">
        <f t="shared" si="123"/>
        <v>Untreated Water</v>
      </c>
      <c r="L1360">
        <v>110</v>
      </c>
      <c r="M1360" t="s">
        <v>22</v>
      </c>
      <c r="N1360">
        <v>1015</v>
      </c>
      <c r="P1360" t="s">
        <v>537</v>
      </c>
      <c r="Q1360" t="s">
        <v>310</v>
      </c>
      <c r="R1360" t="s">
        <v>211</v>
      </c>
    </row>
    <row r="1361" spans="1:18" hidden="1" x14ac:dyDescent="0.3">
      <c r="A1361" t="s">
        <v>5617</v>
      </c>
      <c r="B1361" t="s">
        <v>5618</v>
      </c>
      <c r="C1361" s="1" t="str">
        <f t="shared" si="120"/>
        <v>21:0843</v>
      </c>
      <c r="D1361" s="1" t="str">
        <f t="shared" si="121"/>
        <v>21:0231</v>
      </c>
      <c r="E1361" t="s">
        <v>5615</v>
      </c>
      <c r="F1361" t="s">
        <v>5619</v>
      </c>
      <c r="H1361">
        <v>59.318712499999997</v>
      </c>
      <c r="I1361">
        <v>-110.2450087</v>
      </c>
      <c r="J1361" s="1" t="str">
        <f t="shared" si="122"/>
        <v>Fluid (lake)</v>
      </c>
      <c r="K1361" s="1" t="str">
        <f t="shared" si="123"/>
        <v>Untreated Water</v>
      </c>
      <c r="L1361">
        <v>110</v>
      </c>
      <c r="M1361" t="s">
        <v>29</v>
      </c>
      <c r="N1361">
        <v>1016</v>
      </c>
      <c r="P1361" t="s">
        <v>537</v>
      </c>
      <c r="Q1361" t="s">
        <v>310</v>
      </c>
      <c r="R1361" t="s">
        <v>500</v>
      </c>
    </row>
    <row r="1362" spans="1:18" hidden="1" x14ac:dyDescent="0.3">
      <c r="A1362" t="s">
        <v>5620</v>
      </c>
      <c r="B1362" t="s">
        <v>5621</v>
      </c>
      <c r="C1362" s="1" t="str">
        <f t="shared" si="120"/>
        <v>21:0843</v>
      </c>
      <c r="D1362" s="1" t="str">
        <f t="shared" si="121"/>
        <v>21:0231</v>
      </c>
      <c r="E1362" t="s">
        <v>5622</v>
      </c>
      <c r="F1362" t="s">
        <v>5623</v>
      </c>
      <c r="H1362">
        <v>59.337271800000003</v>
      </c>
      <c r="I1362">
        <v>-110.2443514</v>
      </c>
      <c r="J1362" s="1" t="str">
        <f t="shared" si="122"/>
        <v>Fluid (lake)</v>
      </c>
      <c r="K1362" s="1" t="str">
        <f t="shared" si="123"/>
        <v>Untreated Water</v>
      </c>
      <c r="L1362">
        <v>110</v>
      </c>
      <c r="M1362" t="s">
        <v>95</v>
      </c>
      <c r="N1362">
        <v>1017</v>
      </c>
      <c r="P1362" t="s">
        <v>537</v>
      </c>
      <c r="Q1362" t="s">
        <v>248</v>
      </c>
      <c r="R1362" t="s">
        <v>890</v>
      </c>
    </row>
    <row r="1363" spans="1:18" hidden="1" x14ac:dyDescent="0.3">
      <c r="A1363" t="s">
        <v>5624</v>
      </c>
      <c r="B1363" t="s">
        <v>5625</v>
      </c>
      <c r="C1363" s="1" t="str">
        <f t="shared" si="120"/>
        <v>21:0843</v>
      </c>
      <c r="D1363" s="1" t="str">
        <f t="shared" si="121"/>
        <v>21:0231</v>
      </c>
      <c r="E1363" t="s">
        <v>5626</v>
      </c>
      <c r="F1363" t="s">
        <v>5627</v>
      </c>
      <c r="H1363">
        <v>59.380145800000001</v>
      </c>
      <c r="I1363">
        <v>-110.2341381</v>
      </c>
      <c r="J1363" s="1" t="str">
        <f t="shared" si="122"/>
        <v>Fluid (lake)</v>
      </c>
      <c r="K1363" s="1" t="str">
        <f t="shared" si="123"/>
        <v>Untreated Water</v>
      </c>
      <c r="L1363">
        <v>110</v>
      </c>
      <c r="M1363" t="s">
        <v>101</v>
      </c>
      <c r="N1363">
        <v>1018</v>
      </c>
      <c r="P1363" t="s">
        <v>161</v>
      </c>
      <c r="Q1363" t="s">
        <v>257</v>
      </c>
      <c r="R1363" t="s">
        <v>183</v>
      </c>
    </row>
    <row r="1364" spans="1:18" hidden="1" x14ac:dyDescent="0.3">
      <c r="A1364" t="s">
        <v>5628</v>
      </c>
      <c r="B1364" t="s">
        <v>5629</v>
      </c>
      <c r="C1364" s="1" t="str">
        <f t="shared" si="120"/>
        <v>21:0843</v>
      </c>
      <c r="D1364" s="1" t="str">
        <f t="shared" si="121"/>
        <v>21:0231</v>
      </c>
      <c r="E1364" t="s">
        <v>5630</v>
      </c>
      <c r="F1364" t="s">
        <v>5631</v>
      </c>
      <c r="H1364">
        <v>59.409270399999997</v>
      </c>
      <c r="I1364">
        <v>-110.23455420000001</v>
      </c>
      <c r="J1364" s="1" t="str">
        <f t="shared" si="122"/>
        <v>Fluid (lake)</v>
      </c>
      <c r="K1364" s="1" t="str">
        <f t="shared" si="123"/>
        <v>Untreated Water</v>
      </c>
      <c r="L1364">
        <v>110</v>
      </c>
      <c r="M1364" t="s">
        <v>107</v>
      </c>
      <c r="N1364">
        <v>1019</v>
      </c>
      <c r="P1364" t="s">
        <v>167</v>
      </c>
      <c r="Q1364" t="s">
        <v>257</v>
      </c>
      <c r="R1364" t="s">
        <v>55</v>
      </c>
    </row>
    <row r="1365" spans="1:18" hidden="1" x14ac:dyDescent="0.3">
      <c r="A1365" t="s">
        <v>5632</v>
      </c>
      <c r="B1365" t="s">
        <v>5633</v>
      </c>
      <c r="C1365" s="1" t="str">
        <f t="shared" si="120"/>
        <v>21:0843</v>
      </c>
      <c r="D1365" s="1" t="str">
        <f t="shared" si="121"/>
        <v>21:0231</v>
      </c>
      <c r="E1365" t="s">
        <v>5634</v>
      </c>
      <c r="F1365" t="s">
        <v>5635</v>
      </c>
      <c r="H1365">
        <v>59.4324674</v>
      </c>
      <c r="I1365">
        <v>-110.1771936</v>
      </c>
      <c r="J1365" s="1" t="str">
        <f t="shared" si="122"/>
        <v>Fluid (lake)</v>
      </c>
      <c r="K1365" s="1" t="str">
        <f t="shared" si="123"/>
        <v>Untreated Water</v>
      </c>
      <c r="L1365">
        <v>110</v>
      </c>
      <c r="M1365" t="s">
        <v>114</v>
      </c>
      <c r="N1365">
        <v>1020</v>
      </c>
      <c r="P1365" t="s">
        <v>167</v>
      </c>
      <c r="Q1365" t="s">
        <v>310</v>
      </c>
      <c r="R1365" t="s">
        <v>55</v>
      </c>
    </row>
    <row r="1366" spans="1:18" hidden="1" x14ac:dyDescent="0.3">
      <c r="A1366" t="s">
        <v>5636</v>
      </c>
      <c r="B1366" t="s">
        <v>5637</v>
      </c>
      <c r="C1366" s="1" t="str">
        <f t="shared" si="120"/>
        <v>21:0843</v>
      </c>
      <c r="D1366" s="1" t="str">
        <f t="shared" si="121"/>
        <v>21:0231</v>
      </c>
      <c r="E1366" t="s">
        <v>5638</v>
      </c>
      <c r="F1366" t="s">
        <v>5639</v>
      </c>
      <c r="H1366">
        <v>59.438169500000001</v>
      </c>
      <c r="I1366">
        <v>-110.1420763</v>
      </c>
      <c r="J1366" s="1" t="str">
        <f t="shared" si="122"/>
        <v>Fluid (lake)</v>
      </c>
      <c r="K1366" s="1" t="str">
        <f t="shared" si="123"/>
        <v>Untreated Water</v>
      </c>
      <c r="L1366">
        <v>110</v>
      </c>
      <c r="M1366" t="s">
        <v>121</v>
      </c>
      <c r="N1366">
        <v>1021</v>
      </c>
      <c r="P1366" t="s">
        <v>140</v>
      </c>
      <c r="Q1366" t="s">
        <v>54</v>
      </c>
      <c r="R1366" t="s">
        <v>55</v>
      </c>
    </row>
    <row r="1367" spans="1:18" hidden="1" x14ac:dyDescent="0.3">
      <c r="A1367" t="s">
        <v>5640</v>
      </c>
      <c r="B1367" t="s">
        <v>5641</v>
      </c>
      <c r="C1367" s="1" t="str">
        <f t="shared" si="120"/>
        <v>21:0843</v>
      </c>
      <c r="D1367" s="1" t="str">
        <f t="shared" si="121"/>
        <v>21:0231</v>
      </c>
      <c r="E1367" t="s">
        <v>5642</v>
      </c>
      <c r="F1367" t="s">
        <v>5643</v>
      </c>
      <c r="H1367">
        <v>59.451278000000002</v>
      </c>
      <c r="I1367">
        <v>-110.1722034</v>
      </c>
      <c r="J1367" s="1" t="str">
        <f t="shared" si="122"/>
        <v>Fluid (lake)</v>
      </c>
      <c r="K1367" s="1" t="str">
        <f t="shared" si="123"/>
        <v>Untreated Water</v>
      </c>
      <c r="L1367">
        <v>110</v>
      </c>
      <c r="M1367" t="s">
        <v>127</v>
      </c>
      <c r="N1367">
        <v>1022</v>
      </c>
      <c r="P1367" t="s">
        <v>537</v>
      </c>
      <c r="Q1367" t="s">
        <v>482</v>
      </c>
      <c r="R1367" t="s">
        <v>55</v>
      </c>
    </row>
    <row r="1368" spans="1:18" hidden="1" x14ac:dyDescent="0.3">
      <c r="A1368" t="s">
        <v>5644</v>
      </c>
      <c r="B1368" t="s">
        <v>5645</v>
      </c>
      <c r="C1368" s="1" t="str">
        <f t="shared" si="120"/>
        <v>21:0843</v>
      </c>
      <c r="D1368" s="1" t="str">
        <f t="shared" si="121"/>
        <v>21:0231</v>
      </c>
      <c r="E1368" t="s">
        <v>5646</v>
      </c>
      <c r="F1368" t="s">
        <v>5647</v>
      </c>
      <c r="H1368">
        <v>59.4712192</v>
      </c>
      <c r="I1368">
        <v>-110.1402858</v>
      </c>
      <c r="J1368" s="1" t="str">
        <f t="shared" si="122"/>
        <v>Fluid (lake)</v>
      </c>
      <c r="K1368" s="1" t="str">
        <f t="shared" si="123"/>
        <v>Untreated Water</v>
      </c>
      <c r="L1368">
        <v>110</v>
      </c>
      <c r="M1368" t="s">
        <v>133</v>
      </c>
      <c r="N1368">
        <v>1023</v>
      </c>
      <c r="P1368" t="s">
        <v>128</v>
      </c>
      <c r="Q1368" t="s">
        <v>579</v>
      </c>
      <c r="R1368" t="s">
        <v>4319</v>
      </c>
    </row>
    <row r="1369" spans="1:18" hidden="1" x14ac:dyDescent="0.3">
      <c r="A1369" t="s">
        <v>5648</v>
      </c>
      <c r="B1369" t="s">
        <v>5649</v>
      </c>
      <c r="C1369" s="1" t="str">
        <f t="shared" si="120"/>
        <v>21:0843</v>
      </c>
      <c r="D1369" s="1" t="str">
        <f t="shared" si="121"/>
        <v>21:0231</v>
      </c>
      <c r="E1369" t="s">
        <v>5650</v>
      </c>
      <c r="F1369" t="s">
        <v>5651</v>
      </c>
      <c r="H1369">
        <v>59.492769299999999</v>
      </c>
      <c r="I1369">
        <v>-110.11748849999999</v>
      </c>
      <c r="J1369" s="1" t="str">
        <f t="shared" si="122"/>
        <v>Fluid (lake)</v>
      </c>
      <c r="K1369" s="1" t="str">
        <f t="shared" si="123"/>
        <v>Untreated Water</v>
      </c>
      <c r="L1369">
        <v>110</v>
      </c>
      <c r="M1369" t="s">
        <v>139</v>
      </c>
      <c r="N1369">
        <v>1024</v>
      </c>
      <c r="P1369" t="s">
        <v>167</v>
      </c>
      <c r="Q1369" t="s">
        <v>54</v>
      </c>
      <c r="R1369" t="s">
        <v>55</v>
      </c>
    </row>
    <row r="1370" spans="1:18" hidden="1" x14ac:dyDescent="0.3">
      <c r="A1370" t="s">
        <v>5652</v>
      </c>
      <c r="B1370" t="s">
        <v>5653</v>
      </c>
      <c r="C1370" s="1" t="str">
        <f t="shared" ref="C1370:C1433" si="124">HYPERLINK("http://geochem.nrcan.gc.ca/cdogs/content/bdl/bdl210843_e.htm", "21:0843")</f>
        <v>21:0843</v>
      </c>
      <c r="D1370" s="1" t="str">
        <f t="shared" ref="D1370:D1433" si="125">HYPERLINK("http://geochem.nrcan.gc.ca/cdogs/content/svy/svy210231_e.htm", "21:0231")</f>
        <v>21:0231</v>
      </c>
      <c r="E1370" t="s">
        <v>5654</v>
      </c>
      <c r="F1370" t="s">
        <v>5655</v>
      </c>
      <c r="H1370">
        <v>59.514593599999998</v>
      </c>
      <c r="I1370">
        <v>-110.0490635</v>
      </c>
      <c r="J1370" s="1" t="str">
        <f t="shared" ref="J1370:J1433" si="126">HYPERLINK("http://geochem.nrcan.gc.ca/cdogs/content/kwd/kwd020016_e.htm", "Fluid (lake)")</f>
        <v>Fluid (lake)</v>
      </c>
      <c r="K1370" s="1" t="str">
        <f t="shared" ref="K1370:K1433" si="127">HYPERLINK("http://geochem.nrcan.gc.ca/cdogs/content/kwd/kwd080007_e.htm", "Untreated Water")</f>
        <v>Untreated Water</v>
      </c>
      <c r="L1370">
        <v>110</v>
      </c>
      <c r="M1370" t="s">
        <v>241</v>
      </c>
      <c r="N1370">
        <v>1025</v>
      </c>
      <c r="P1370" t="s">
        <v>167</v>
      </c>
      <c r="Q1370" t="s">
        <v>579</v>
      </c>
      <c r="R1370" t="s">
        <v>5587</v>
      </c>
    </row>
    <row r="1371" spans="1:18" hidden="1" x14ac:dyDescent="0.3">
      <c r="A1371" t="s">
        <v>5656</v>
      </c>
      <c r="B1371" t="s">
        <v>5657</v>
      </c>
      <c r="C1371" s="1" t="str">
        <f t="shared" si="124"/>
        <v>21:0843</v>
      </c>
      <c r="D1371" s="1" t="str">
        <f t="shared" si="125"/>
        <v>21:0231</v>
      </c>
      <c r="E1371" t="s">
        <v>5658</v>
      </c>
      <c r="F1371" t="s">
        <v>5659</v>
      </c>
      <c r="H1371">
        <v>59.536324700000002</v>
      </c>
      <c r="I1371">
        <v>-110.0389725</v>
      </c>
      <c r="J1371" s="1" t="str">
        <f t="shared" si="126"/>
        <v>Fluid (lake)</v>
      </c>
      <c r="K1371" s="1" t="str">
        <f t="shared" si="127"/>
        <v>Untreated Water</v>
      </c>
      <c r="L1371">
        <v>111</v>
      </c>
      <c r="M1371" t="s">
        <v>36</v>
      </c>
      <c r="N1371">
        <v>1026</v>
      </c>
      <c r="P1371" t="s">
        <v>242</v>
      </c>
      <c r="Q1371" t="s">
        <v>310</v>
      </c>
      <c r="R1371" t="s">
        <v>305</v>
      </c>
    </row>
    <row r="1372" spans="1:18" hidden="1" x14ac:dyDescent="0.3">
      <c r="A1372" t="s">
        <v>5660</v>
      </c>
      <c r="B1372" t="s">
        <v>5661</v>
      </c>
      <c r="C1372" s="1" t="str">
        <f t="shared" si="124"/>
        <v>21:0843</v>
      </c>
      <c r="D1372" s="1" t="str">
        <f t="shared" si="125"/>
        <v>21:0231</v>
      </c>
      <c r="E1372" t="s">
        <v>5662</v>
      </c>
      <c r="F1372" t="s">
        <v>5663</v>
      </c>
      <c r="H1372">
        <v>59.573589900000002</v>
      </c>
      <c r="I1372">
        <v>-110.0215159</v>
      </c>
      <c r="J1372" s="1" t="str">
        <f t="shared" si="126"/>
        <v>Fluid (lake)</v>
      </c>
      <c r="K1372" s="1" t="str">
        <f t="shared" si="127"/>
        <v>Untreated Water</v>
      </c>
      <c r="L1372">
        <v>111</v>
      </c>
      <c r="M1372" t="s">
        <v>44</v>
      </c>
      <c r="N1372">
        <v>1027</v>
      </c>
      <c r="P1372" t="s">
        <v>37</v>
      </c>
      <c r="Q1372" t="s">
        <v>54</v>
      </c>
      <c r="R1372" t="s">
        <v>55</v>
      </c>
    </row>
    <row r="1373" spans="1:18" hidden="1" x14ac:dyDescent="0.3">
      <c r="A1373" t="s">
        <v>5664</v>
      </c>
      <c r="B1373" t="s">
        <v>5665</v>
      </c>
      <c r="C1373" s="1" t="str">
        <f t="shared" si="124"/>
        <v>21:0843</v>
      </c>
      <c r="D1373" s="1" t="str">
        <f t="shared" si="125"/>
        <v>21:0231</v>
      </c>
      <c r="E1373" t="s">
        <v>5666</v>
      </c>
      <c r="F1373" t="s">
        <v>5667</v>
      </c>
      <c r="H1373">
        <v>59.594881100000002</v>
      </c>
      <c r="I1373">
        <v>-110.1600849</v>
      </c>
      <c r="J1373" s="1" t="str">
        <f t="shared" si="126"/>
        <v>Fluid (lake)</v>
      </c>
      <c r="K1373" s="1" t="str">
        <f t="shared" si="127"/>
        <v>Untreated Water</v>
      </c>
      <c r="L1373">
        <v>111</v>
      </c>
      <c r="M1373" t="s">
        <v>52</v>
      </c>
      <c r="N1373">
        <v>1028</v>
      </c>
      <c r="P1373" t="s">
        <v>692</v>
      </c>
      <c r="Q1373" t="s">
        <v>257</v>
      </c>
      <c r="R1373" t="s">
        <v>329</v>
      </c>
    </row>
    <row r="1374" spans="1:18" hidden="1" x14ac:dyDescent="0.3">
      <c r="A1374" t="s">
        <v>5668</v>
      </c>
      <c r="B1374" t="s">
        <v>5669</v>
      </c>
      <c r="C1374" s="1" t="str">
        <f t="shared" si="124"/>
        <v>21:0843</v>
      </c>
      <c r="D1374" s="1" t="str">
        <f t="shared" si="125"/>
        <v>21:0231</v>
      </c>
      <c r="E1374" t="s">
        <v>5670</v>
      </c>
      <c r="F1374" t="s">
        <v>5671</v>
      </c>
      <c r="H1374">
        <v>59.575910399999998</v>
      </c>
      <c r="I1374">
        <v>-110.1250467</v>
      </c>
      <c r="J1374" s="1" t="str">
        <f t="shared" si="126"/>
        <v>Fluid (lake)</v>
      </c>
      <c r="K1374" s="1" t="str">
        <f t="shared" si="127"/>
        <v>Untreated Water</v>
      </c>
      <c r="L1374">
        <v>111</v>
      </c>
      <c r="M1374" t="s">
        <v>60</v>
      </c>
      <c r="N1374">
        <v>1029</v>
      </c>
      <c r="P1374" t="s">
        <v>2140</v>
      </c>
      <c r="Q1374" t="s">
        <v>310</v>
      </c>
      <c r="R1374" t="s">
        <v>102</v>
      </c>
    </row>
    <row r="1375" spans="1:18" hidden="1" x14ac:dyDescent="0.3">
      <c r="A1375" t="s">
        <v>5672</v>
      </c>
      <c r="B1375" t="s">
        <v>5673</v>
      </c>
      <c r="C1375" s="1" t="str">
        <f t="shared" si="124"/>
        <v>21:0843</v>
      </c>
      <c r="D1375" s="1" t="str">
        <f t="shared" si="125"/>
        <v>21:0231</v>
      </c>
      <c r="E1375" t="s">
        <v>5674</v>
      </c>
      <c r="F1375" t="s">
        <v>5675</v>
      </c>
      <c r="H1375">
        <v>59.569444300000001</v>
      </c>
      <c r="I1375">
        <v>-110.0997102</v>
      </c>
      <c r="J1375" s="1" t="str">
        <f t="shared" si="126"/>
        <v>Fluid (lake)</v>
      </c>
      <c r="K1375" s="1" t="str">
        <f t="shared" si="127"/>
        <v>Untreated Water</v>
      </c>
      <c r="L1375">
        <v>111</v>
      </c>
      <c r="M1375" t="s">
        <v>67</v>
      </c>
      <c r="N1375">
        <v>1030</v>
      </c>
      <c r="P1375" t="s">
        <v>692</v>
      </c>
      <c r="Q1375" t="s">
        <v>310</v>
      </c>
      <c r="R1375" t="s">
        <v>415</v>
      </c>
    </row>
    <row r="1376" spans="1:18" hidden="1" x14ac:dyDescent="0.3">
      <c r="A1376" t="s">
        <v>5676</v>
      </c>
      <c r="B1376" t="s">
        <v>5677</v>
      </c>
      <c r="C1376" s="1" t="str">
        <f t="shared" si="124"/>
        <v>21:0843</v>
      </c>
      <c r="D1376" s="1" t="str">
        <f t="shared" si="125"/>
        <v>21:0231</v>
      </c>
      <c r="E1376" t="s">
        <v>5678</v>
      </c>
      <c r="F1376" t="s">
        <v>5679</v>
      </c>
      <c r="H1376">
        <v>59.534755199999999</v>
      </c>
      <c r="I1376">
        <v>-110.0961988</v>
      </c>
      <c r="J1376" s="1" t="str">
        <f t="shared" si="126"/>
        <v>Fluid (lake)</v>
      </c>
      <c r="K1376" s="1" t="str">
        <f t="shared" si="127"/>
        <v>Untreated Water</v>
      </c>
      <c r="L1376">
        <v>111</v>
      </c>
      <c r="M1376" t="s">
        <v>22</v>
      </c>
      <c r="N1376">
        <v>1031</v>
      </c>
      <c r="P1376" t="s">
        <v>1676</v>
      </c>
      <c r="Q1376" t="s">
        <v>482</v>
      </c>
      <c r="R1376" t="s">
        <v>5680</v>
      </c>
    </row>
    <row r="1377" spans="1:18" hidden="1" x14ac:dyDescent="0.3">
      <c r="A1377" t="s">
        <v>5681</v>
      </c>
      <c r="B1377" t="s">
        <v>5682</v>
      </c>
      <c r="C1377" s="1" t="str">
        <f t="shared" si="124"/>
        <v>21:0843</v>
      </c>
      <c r="D1377" s="1" t="str">
        <f t="shared" si="125"/>
        <v>21:0231</v>
      </c>
      <c r="E1377" t="s">
        <v>5678</v>
      </c>
      <c r="F1377" t="s">
        <v>5683</v>
      </c>
      <c r="H1377">
        <v>59.534755199999999</v>
      </c>
      <c r="I1377">
        <v>-110.0961988</v>
      </c>
      <c r="J1377" s="1" t="str">
        <f t="shared" si="126"/>
        <v>Fluid (lake)</v>
      </c>
      <c r="K1377" s="1" t="str">
        <f t="shared" si="127"/>
        <v>Untreated Water</v>
      </c>
      <c r="L1377">
        <v>111</v>
      </c>
      <c r="M1377" t="s">
        <v>29</v>
      </c>
      <c r="N1377">
        <v>1032</v>
      </c>
      <c r="P1377" t="s">
        <v>1856</v>
      </c>
      <c r="Q1377" t="s">
        <v>579</v>
      </c>
      <c r="R1377" t="s">
        <v>201</v>
      </c>
    </row>
    <row r="1378" spans="1:18" hidden="1" x14ac:dyDescent="0.3">
      <c r="A1378" t="s">
        <v>5684</v>
      </c>
      <c r="B1378" t="s">
        <v>5685</v>
      </c>
      <c r="C1378" s="1" t="str">
        <f t="shared" si="124"/>
        <v>21:0843</v>
      </c>
      <c r="D1378" s="1" t="str">
        <f t="shared" si="125"/>
        <v>21:0231</v>
      </c>
      <c r="E1378" t="s">
        <v>5686</v>
      </c>
      <c r="F1378" t="s">
        <v>5687</v>
      </c>
      <c r="H1378">
        <v>59.510492599999999</v>
      </c>
      <c r="I1378">
        <v>-110.1288981</v>
      </c>
      <c r="J1378" s="1" t="str">
        <f t="shared" si="126"/>
        <v>Fluid (lake)</v>
      </c>
      <c r="K1378" s="1" t="str">
        <f t="shared" si="127"/>
        <v>Untreated Water</v>
      </c>
      <c r="L1378">
        <v>111</v>
      </c>
      <c r="M1378" t="s">
        <v>74</v>
      </c>
      <c r="N1378">
        <v>1033</v>
      </c>
      <c r="P1378" t="s">
        <v>1667</v>
      </c>
      <c r="Q1378" t="s">
        <v>236</v>
      </c>
      <c r="R1378" t="s">
        <v>745</v>
      </c>
    </row>
    <row r="1379" spans="1:18" hidden="1" x14ac:dyDescent="0.3">
      <c r="A1379" t="s">
        <v>5688</v>
      </c>
      <c r="B1379" t="s">
        <v>5689</v>
      </c>
      <c r="C1379" s="1" t="str">
        <f t="shared" si="124"/>
        <v>21:0843</v>
      </c>
      <c r="D1379" s="1" t="str">
        <f t="shared" si="125"/>
        <v>21:0231</v>
      </c>
      <c r="E1379" t="s">
        <v>5690</v>
      </c>
      <c r="F1379" t="s">
        <v>5691</v>
      </c>
      <c r="H1379">
        <v>59.507820100000004</v>
      </c>
      <c r="I1379">
        <v>-110.1474814</v>
      </c>
      <c r="J1379" s="1" t="str">
        <f t="shared" si="126"/>
        <v>Fluid (lake)</v>
      </c>
      <c r="K1379" s="1" t="str">
        <f t="shared" si="127"/>
        <v>Untreated Water</v>
      </c>
      <c r="L1379">
        <v>111</v>
      </c>
      <c r="M1379" t="s">
        <v>81</v>
      </c>
      <c r="N1379">
        <v>1034</v>
      </c>
      <c r="P1379" t="s">
        <v>45</v>
      </c>
      <c r="Q1379" t="s">
        <v>236</v>
      </c>
      <c r="R1379" t="s">
        <v>449</v>
      </c>
    </row>
    <row r="1380" spans="1:18" hidden="1" x14ac:dyDescent="0.3">
      <c r="A1380" t="s">
        <v>5692</v>
      </c>
      <c r="B1380" t="s">
        <v>5693</v>
      </c>
      <c r="C1380" s="1" t="str">
        <f t="shared" si="124"/>
        <v>21:0843</v>
      </c>
      <c r="D1380" s="1" t="str">
        <f t="shared" si="125"/>
        <v>21:0231</v>
      </c>
      <c r="E1380" t="s">
        <v>5694</v>
      </c>
      <c r="F1380" t="s">
        <v>5695</v>
      </c>
      <c r="H1380">
        <v>59.496008099999997</v>
      </c>
      <c r="I1380">
        <v>-110.17405789999999</v>
      </c>
      <c r="J1380" s="1" t="str">
        <f t="shared" si="126"/>
        <v>Fluid (lake)</v>
      </c>
      <c r="K1380" s="1" t="str">
        <f t="shared" si="127"/>
        <v>Untreated Water</v>
      </c>
      <c r="L1380">
        <v>111</v>
      </c>
      <c r="M1380" t="s">
        <v>95</v>
      </c>
      <c r="N1380">
        <v>1035</v>
      </c>
      <c r="P1380" t="s">
        <v>88</v>
      </c>
      <c r="Q1380" t="s">
        <v>236</v>
      </c>
      <c r="R1380" t="s">
        <v>90</v>
      </c>
    </row>
    <row r="1381" spans="1:18" hidden="1" x14ac:dyDescent="0.3">
      <c r="A1381" t="s">
        <v>5696</v>
      </c>
      <c r="B1381" t="s">
        <v>5697</v>
      </c>
      <c r="C1381" s="1" t="str">
        <f t="shared" si="124"/>
        <v>21:0843</v>
      </c>
      <c r="D1381" s="1" t="str">
        <f t="shared" si="125"/>
        <v>21:0231</v>
      </c>
      <c r="E1381" t="s">
        <v>5698</v>
      </c>
      <c r="F1381" t="s">
        <v>5699</v>
      </c>
      <c r="H1381">
        <v>59.480739499999999</v>
      </c>
      <c r="I1381">
        <v>-110.2038593</v>
      </c>
      <c r="J1381" s="1" t="str">
        <f t="shared" si="126"/>
        <v>Fluid (lake)</v>
      </c>
      <c r="K1381" s="1" t="str">
        <f t="shared" si="127"/>
        <v>Untreated Water</v>
      </c>
      <c r="L1381">
        <v>111</v>
      </c>
      <c r="M1381" t="s">
        <v>101</v>
      </c>
      <c r="N1381">
        <v>1036</v>
      </c>
      <c r="P1381" t="s">
        <v>558</v>
      </c>
      <c r="Q1381" t="s">
        <v>236</v>
      </c>
      <c r="R1381" t="s">
        <v>55</v>
      </c>
    </row>
    <row r="1382" spans="1:18" hidden="1" x14ac:dyDescent="0.3">
      <c r="A1382" t="s">
        <v>5700</v>
      </c>
      <c r="B1382" t="s">
        <v>5701</v>
      </c>
      <c r="C1382" s="1" t="str">
        <f t="shared" si="124"/>
        <v>21:0843</v>
      </c>
      <c r="D1382" s="1" t="str">
        <f t="shared" si="125"/>
        <v>21:0231</v>
      </c>
      <c r="E1382" t="s">
        <v>5702</v>
      </c>
      <c r="F1382" t="s">
        <v>5703</v>
      </c>
      <c r="H1382">
        <v>59.461485099999997</v>
      </c>
      <c r="I1382">
        <v>-110.2378708</v>
      </c>
      <c r="J1382" s="1" t="str">
        <f t="shared" si="126"/>
        <v>Fluid (lake)</v>
      </c>
      <c r="K1382" s="1" t="str">
        <f t="shared" si="127"/>
        <v>Untreated Water</v>
      </c>
      <c r="L1382">
        <v>111</v>
      </c>
      <c r="M1382" t="s">
        <v>107</v>
      </c>
      <c r="N1382">
        <v>1037</v>
      </c>
      <c r="P1382" t="s">
        <v>45</v>
      </c>
      <c r="Q1382" t="s">
        <v>257</v>
      </c>
      <c r="R1382" t="s">
        <v>55</v>
      </c>
    </row>
    <row r="1383" spans="1:18" hidden="1" x14ac:dyDescent="0.3">
      <c r="A1383" t="s">
        <v>5704</v>
      </c>
      <c r="B1383" t="s">
        <v>5705</v>
      </c>
      <c r="C1383" s="1" t="str">
        <f t="shared" si="124"/>
        <v>21:0843</v>
      </c>
      <c r="D1383" s="1" t="str">
        <f t="shared" si="125"/>
        <v>21:0231</v>
      </c>
      <c r="E1383" t="s">
        <v>5706</v>
      </c>
      <c r="F1383" t="s">
        <v>5707</v>
      </c>
      <c r="H1383">
        <v>59.426984400000002</v>
      </c>
      <c r="I1383">
        <v>-110.2550578</v>
      </c>
      <c r="J1383" s="1" t="str">
        <f t="shared" si="126"/>
        <v>Fluid (lake)</v>
      </c>
      <c r="K1383" s="1" t="str">
        <f t="shared" si="127"/>
        <v>Untreated Water</v>
      </c>
      <c r="L1383">
        <v>111</v>
      </c>
      <c r="M1383" t="s">
        <v>114</v>
      </c>
      <c r="N1383">
        <v>1038</v>
      </c>
      <c r="P1383" t="s">
        <v>108</v>
      </c>
      <c r="Q1383" t="s">
        <v>236</v>
      </c>
      <c r="R1383" t="s">
        <v>55</v>
      </c>
    </row>
    <row r="1384" spans="1:18" hidden="1" x14ac:dyDescent="0.3">
      <c r="A1384" t="s">
        <v>5708</v>
      </c>
      <c r="B1384" t="s">
        <v>5709</v>
      </c>
      <c r="C1384" s="1" t="str">
        <f t="shared" si="124"/>
        <v>21:0843</v>
      </c>
      <c r="D1384" s="1" t="str">
        <f t="shared" si="125"/>
        <v>21:0231</v>
      </c>
      <c r="E1384" t="s">
        <v>5710</v>
      </c>
      <c r="F1384" t="s">
        <v>5711</v>
      </c>
      <c r="H1384">
        <v>59.403770299999998</v>
      </c>
      <c r="I1384">
        <v>-110.2971345</v>
      </c>
      <c r="J1384" s="1" t="str">
        <f t="shared" si="126"/>
        <v>Fluid (lake)</v>
      </c>
      <c r="K1384" s="1" t="str">
        <f t="shared" si="127"/>
        <v>Untreated Water</v>
      </c>
      <c r="L1384">
        <v>111</v>
      </c>
      <c r="M1384" t="s">
        <v>121</v>
      </c>
      <c r="N1384">
        <v>1039</v>
      </c>
      <c r="P1384" t="s">
        <v>558</v>
      </c>
      <c r="Q1384" t="s">
        <v>310</v>
      </c>
      <c r="R1384" t="s">
        <v>55</v>
      </c>
    </row>
    <row r="1385" spans="1:18" hidden="1" x14ac:dyDescent="0.3">
      <c r="A1385" t="s">
        <v>5712</v>
      </c>
      <c r="B1385" t="s">
        <v>5713</v>
      </c>
      <c r="C1385" s="1" t="str">
        <f t="shared" si="124"/>
        <v>21:0843</v>
      </c>
      <c r="D1385" s="1" t="str">
        <f t="shared" si="125"/>
        <v>21:0231</v>
      </c>
      <c r="E1385" t="s">
        <v>5714</v>
      </c>
      <c r="F1385" t="s">
        <v>5715</v>
      </c>
      <c r="H1385">
        <v>59.375437699999999</v>
      </c>
      <c r="I1385">
        <v>-110.30558809999999</v>
      </c>
      <c r="J1385" s="1" t="str">
        <f t="shared" si="126"/>
        <v>Fluid (lake)</v>
      </c>
      <c r="K1385" s="1" t="str">
        <f t="shared" si="127"/>
        <v>Untreated Water</v>
      </c>
      <c r="L1385">
        <v>111</v>
      </c>
      <c r="M1385" t="s">
        <v>127</v>
      </c>
      <c r="N1385">
        <v>1040</v>
      </c>
      <c r="P1385" t="s">
        <v>537</v>
      </c>
      <c r="Q1385" t="s">
        <v>236</v>
      </c>
      <c r="R1385" t="s">
        <v>55</v>
      </c>
    </row>
    <row r="1386" spans="1:18" hidden="1" x14ac:dyDescent="0.3">
      <c r="A1386" t="s">
        <v>5716</v>
      </c>
      <c r="B1386" t="s">
        <v>5717</v>
      </c>
      <c r="C1386" s="1" t="str">
        <f t="shared" si="124"/>
        <v>21:0843</v>
      </c>
      <c r="D1386" s="1" t="str">
        <f t="shared" si="125"/>
        <v>21:0231</v>
      </c>
      <c r="E1386" t="s">
        <v>5718</v>
      </c>
      <c r="F1386" t="s">
        <v>5719</v>
      </c>
      <c r="H1386">
        <v>59.348355900000001</v>
      </c>
      <c r="I1386">
        <v>-110.29279560000001</v>
      </c>
      <c r="J1386" s="1" t="str">
        <f t="shared" si="126"/>
        <v>Fluid (lake)</v>
      </c>
      <c r="K1386" s="1" t="str">
        <f t="shared" si="127"/>
        <v>Untreated Water</v>
      </c>
      <c r="L1386">
        <v>111</v>
      </c>
      <c r="M1386" t="s">
        <v>133</v>
      </c>
      <c r="N1386">
        <v>1041</v>
      </c>
      <c r="P1386" t="s">
        <v>82</v>
      </c>
      <c r="Q1386" t="s">
        <v>248</v>
      </c>
      <c r="R1386" t="s">
        <v>305</v>
      </c>
    </row>
    <row r="1387" spans="1:18" hidden="1" x14ac:dyDescent="0.3">
      <c r="A1387" t="s">
        <v>5720</v>
      </c>
      <c r="B1387" t="s">
        <v>5721</v>
      </c>
      <c r="C1387" s="1" t="str">
        <f t="shared" si="124"/>
        <v>21:0843</v>
      </c>
      <c r="D1387" s="1" t="str">
        <f t="shared" si="125"/>
        <v>21:0231</v>
      </c>
      <c r="E1387" t="s">
        <v>5722</v>
      </c>
      <c r="F1387" t="s">
        <v>5723</v>
      </c>
      <c r="H1387">
        <v>59.327967700000002</v>
      </c>
      <c r="I1387">
        <v>-110.31246280000001</v>
      </c>
      <c r="J1387" s="1" t="str">
        <f t="shared" si="126"/>
        <v>Fluid (lake)</v>
      </c>
      <c r="K1387" s="1" t="str">
        <f t="shared" si="127"/>
        <v>Untreated Water</v>
      </c>
      <c r="L1387">
        <v>111</v>
      </c>
      <c r="M1387" t="s">
        <v>139</v>
      </c>
      <c r="N1387">
        <v>1042</v>
      </c>
      <c r="P1387" t="s">
        <v>553</v>
      </c>
      <c r="Q1387" t="s">
        <v>38</v>
      </c>
      <c r="R1387" t="s">
        <v>911</v>
      </c>
    </row>
    <row r="1388" spans="1:18" hidden="1" x14ac:dyDescent="0.3">
      <c r="A1388" t="s">
        <v>5724</v>
      </c>
      <c r="B1388" t="s">
        <v>5725</v>
      </c>
      <c r="C1388" s="1" t="str">
        <f t="shared" si="124"/>
        <v>21:0843</v>
      </c>
      <c r="D1388" s="1" t="str">
        <f t="shared" si="125"/>
        <v>21:0231</v>
      </c>
      <c r="E1388" t="s">
        <v>5726</v>
      </c>
      <c r="F1388" t="s">
        <v>5727</v>
      </c>
      <c r="H1388">
        <v>59.297519800000003</v>
      </c>
      <c r="I1388">
        <v>-110.27218310000001</v>
      </c>
      <c r="J1388" s="1" t="str">
        <f t="shared" si="126"/>
        <v>Fluid (lake)</v>
      </c>
      <c r="K1388" s="1" t="str">
        <f t="shared" si="127"/>
        <v>Untreated Water</v>
      </c>
      <c r="L1388">
        <v>111</v>
      </c>
      <c r="M1388" t="s">
        <v>241</v>
      </c>
      <c r="N1388">
        <v>1043</v>
      </c>
      <c r="P1388" t="s">
        <v>167</v>
      </c>
      <c r="Q1388" t="s">
        <v>257</v>
      </c>
      <c r="R1388" t="s">
        <v>500</v>
      </c>
    </row>
    <row r="1389" spans="1:18" hidden="1" x14ac:dyDescent="0.3">
      <c r="A1389" t="s">
        <v>5728</v>
      </c>
      <c r="B1389" t="s">
        <v>5729</v>
      </c>
      <c r="C1389" s="1" t="str">
        <f t="shared" si="124"/>
        <v>21:0843</v>
      </c>
      <c r="D1389" s="1" t="str">
        <f t="shared" si="125"/>
        <v>21:0231</v>
      </c>
      <c r="E1389" t="s">
        <v>5730</v>
      </c>
      <c r="F1389" t="s">
        <v>5731</v>
      </c>
      <c r="H1389">
        <v>59.2532912</v>
      </c>
      <c r="I1389">
        <v>-110.2581666</v>
      </c>
      <c r="J1389" s="1" t="str">
        <f t="shared" si="126"/>
        <v>Fluid (lake)</v>
      </c>
      <c r="K1389" s="1" t="str">
        <f t="shared" si="127"/>
        <v>Untreated Water</v>
      </c>
      <c r="L1389">
        <v>112</v>
      </c>
      <c r="M1389" t="s">
        <v>22</v>
      </c>
      <c r="N1389">
        <v>1044</v>
      </c>
      <c r="P1389" t="s">
        <v>200</v>
      </c>
      <c r="Q1389" t="s">
        <v>310</v>
      </c>
      <c r="R1389" t="s">
        <v>988</v>
      </c>
    </row>
    <row r="1390" spans="1:18" hidden="1" x14ac:dyDescent="0.3">
      <c r="A1390" t="s">
        <v>5732</v>
      </c>
      <c r="B1390" t="s">
        <v>5733</v>
      </c>
      <c r="C1390" s="1" t="str">
        <f t="shared" si="124"/>
        <v>21:0843</v>
      </c>
      <c r="D1390" s="1" t="str">
        <f t="shared" si="125"/>
        <v>21:0231</v>
      </c>
      <c r="E1390" t="s">
        <v>5730</v>
      </c>
      <c r="F1390" t="s">
        <v>5734</v>
      </c>
      <c r="H1390">
        <v>59.2532912</v>
      </c>
      <c r="I1390">
        <v>-110.2581666</v>
      </c>
      <c r="J1390" s="1" t="str">
        <f t="shared" si="126"/>
        <v>Fluid (lake)</v>
      </c>
      <c r="K1390" s="1" t="str">
        <f t="shared" si="127"/>
        <v>Untreated Water</v>
      </c>
      <c r="L1390">
        <v>112</v>
      </c>
      <c r="M1390" t="s">
        <v>29</v>
      </c>
      <c r="N1390">
        <v>1045</v>
      </c>
      <c r="P1390" t="s">
        <v>414</v>
      </c>
      <c r="Q1390" t="s">
        <v>310</v>
      </c>
      <c r="R1390" t="s">
        <v>988</v>
      </c>
    </row>
    <row r="1391" spans="1:18" hidden="1" x14ac:dyDescent="0.3">
      <c r="A1391" t="s">
        <v>5735</v>
      </c>
      <c r="B1391" t="s">
        <v>5736</v>
      </c>
      <c r="C1391" s="1" t="str">
        <f t="shared" si="124"/>
        <v>21:0843</v>
      </c>
      <c r="D1391" s="1" t="str">
        <f t="shared" si="125"/>
        <v>21:0231</v>
      </c>
      <c r="E1391" t="s">
        <v>5737</v>
      </c>
      <c r="F1391" t="s">
        <v>5738</v>
      </c>
      <c r="H1391">
        <v>59.2303292</v>
      </c>
      <c r="I1391">
        <v>-110.266497</v>
      </c>
      <c r="J1391" s="1" t="str">
        <f t="shared" si="126"/>
        <v>Fluid (lake)</v>
      </c>
      <c r="K1391" s="1" t="str">
        <f t="shared" si="127"/>
        <v>Untreated Water</v>
      </c>
      <c r="L1391">
        <v>112</v>
      </c>
      <c r="M1391" t="s">
        <v>36</v>
      </c>
      <c r="N1391">
        <v>1046</v>
      </c>
      <c r="P1391" t="s">
        <v>200</v>
      </c>
      <c r="Q1391" t="s">
        <v>236</v>
      </c>
      <c r="R1391" t="s">
        <v>532</v>
      </c>
    </row>
    <row r="1392" spans="1:18" hidden="1" x14ac:dyDescent="0.3">
      <c r="A1392" t="s">
        <v>5739</v>
      </c>
      <c r="B1392" t="s">
        <v>5740</v>
      </c>
      <c r="C1392" s="1" t="str">
        <f t="shared" si="124"/>
        <v>21:0843</v>
      </c>
      <c r="D1392" s="1" t="str">
        <f t="shared" si="125"/>
        <v>21:0231</v>
      </c>
      <c r="E1392" t="s">
        <v>5741</v>
      </c>
      <c r="F1392" t="s">
        <v>5742</v>
      </c>
      <c r="H1392">
        <v>59.277626400000003</v>
      </c>
      <c r="I1392">
        <v>-110.33765630000001</v>
      </c>
      <c r="J1392" s="1" t="str">
        <f t="shared" si="126"/>
        <v>Fluid (lake)</v>
      </c>
      <c r="K1392" s="1" t="str">
        <f t="shared" si="127"/>
        <v>Untreated Water</v>
      </c>
      <c r="L1392">
        <v>112</v>
      </c>
      <c r="M1392" t="s">
        <v>44</v>
      </c>
      <c r="N1392">
        <v>1047</v>
      </c>
      <c r="P1392" t="s">
        <v>200</v>
      </c>
      <c r="Q1392" t="s">
        <v>236</v>
      </c>
      <c r="R1392" t="s">
        <v>211</v>
      </c>
    </row>
    <row r="1393" spans="1:18" hidden="1" x14ac:dyDescent="0.3">
      <c r="A1393" t="s">
        <v>5743</v>
      </c>
      <c r="B1393" t="s">
        <v>5744</v>
      </c>
      <c r="C1393" s="1" t="str">
        <f t="shared" si="124"/>
        <v>21:0843</v>
      </c>
      <c r="D1393" s="1" t="str">
        <f t="shared" si="125"/>
        <v>21:0231</v>
      </c>
      <c r="E1393" t="s">
        <v>5745</v>
      </c>
      <c r="F1393" t="s">
        <v>5746</v>
      </c>
      <c r="H1393">
        <v>59.3311955</v>
      </c>
      <c r="I1393">
        <v>-110.37013229999999</v>
      </c>
      <c r="J1393" s="1" t="str">
        <f t="shared" si="126"/>
        <v>Fluid (lake)</v>
      </c>
      <c r="K1393" s="1" t="str">
        <f t="shared" si="127"/>
        <v>Untreated Water</v>
      </c>
      <c r="L1393">
        <v>112</v>
      </c>
      <c r="M1393" t="s">
        <v>52</v>
      </c>
      <c r="N1393">
        <v>1048</v>
      </c>
      <c r="P1393" t="s">
        <v>553</v>
      </c>
      <c r="Q1393" t="s">
        <v>38</v>
      </c>
      <c r="R1393" t="s">
        <v>532</v>
      </c>
    </row>
    <row r="1394" spans="1:18" hidden="1" x14ac:dyDescent="0.3">
      <c r="A1394" t="s">
        <v>5747</v>
      </c>
      <c r="B1394" t="s">
        <v>5748</v>
      </c>
      <c r="C1394" s="1" t="str">
        <f t="shared" si="124"/>
        <v>21:0843</v>
      </c>
      <c r="D1394" s="1" t="str">
        <f t="shared" si="125"/>
        <v>21:0231</v>
      </c>
      <c r="E1394" t="s">
        <v>5749</v>
      </c>
      <c r="F1394" t="s">
        <v>5750</v>
      </c>
      <c r="H1394">
        <v>59.371607500000003</v>
      </c>
      <c r="I1394">
        <v>-110.37768749999999</v>
      </c>
      <c r="J1394" s="1" t="str">
        <f t="shared" si="126"/>
        <v>Fluid (lake)</v>
      </c>
      <c r="K1394" s="1" t="str">
        <f t="shared" si="127"/>
        <v>Untreated Water</v>
      </c>
      <c r="L1394">
        <v>112</v>
      </c>
      <c r="M1394" t="s">
        <v>60</v>
      </c>
      <c r="N1394">
        <v>1049</v>
      </c>
      <c r="P1394" t="s">
        <v>30</v>
      </c>
      <c r="Q1394" t="s">
        <v>38</v>
      </c>
      <c r="R1394" t="s">
        <v>55</v>
      </c>
    </row>
    <row r="1395" spans="1:18" hidden="1" x14ac:dyDescent="0.3">
      <c r="A1395" t="s">
        <v>5751</v>
      </c>
      <c r="B1395" t="s">
        <v>5752</v>
      </c>
      <c r="C1395" s="1" t="str">
        <f t="shared" si="124"/>
        <v>21:0843</v>
      </c>
      <c r="D1395" s="1" t="str">
        <f t="shared" si="125"/>
        <v>21:0231</v>
      </c>
      <c r="E1395" t="s">
        <v>5753</v>
      </c>
      <c r="F1395" t="s">
        <v>5754</v>
      </c>
      <c r="H1395">
        <v>59.407694900000003</v>
      </c>
      <c r="I1395">
        <v>-110.3881396</v>
      </c>
      <c r="J1395" s="1" t="str">
        <f t="shared" si="126"/>
        <v>Fluid (lake)</v>
      </c>
      <c r="K1395" s="1" t="str">
        <f t="shared" si="127"/>
        <v>Untreated Water</v>
      </c>
      <c r="L1395">
        <v>112</v>
      </c>
      <c r="M1395" t="s">
        <v>67</v>
      </c>
      <c r="N1395">
        <v>1050</v>
      </c>
      <c r="P1395" t="s">
        <v>68</v>
      </c>
      <c r="Q1395" t="s">
        <v>38</v>
      </c>
      <c r="R1395" t="s">
        <v>532</v>
      </c>
    </row>
    <row r="1396" spans="1:18" hidden="1" x14ac:dyDescent="0.3">
      <c r="A1396" t="s">
        <v>5755</v>
      </c>
      <c r="B1396" t="s">
        <v>5756</v>
      </c>
      <c r="C1396" s="1" t="str">
        <f t="shared" si="124"/>
        <v>21:0843</v>
      </c>
      <c r="D1396" s="1" t="str">
        <f t="shared" si="125"/>
        <v>21:0231</v>
      </c>
      <c r="E1396" t="s">
        <v>5757</v>
      </c>
      <c r="F1396" t="s">
        <v>5758</v>
      </c>
      <c r="H1396">
        <v>59.428349300000001</v>
      </c>
      <c r="I1396">
        <v>-110.3636542</v>
      </c>
      <c r="J1396" s="1" t="str">
        <f t="shared" si="126"/>
        <v>Fluid (lake)</v>
      </c>
      <c r="K1396" s="1" t="str">
        <f t="shared" si="127"/>
        <v>Untreated Water</v>
      </c>
      <c r="L1396">
        <v>112</v>
      </c>
      <c r="M1396" t="s">
        <v>74</v>
      </c>
      <c r="N1396">
        <v>1051</v>
      </c>
      <c r="P1396" t="s">
        <v>30</v>
      </c>
      <c r="Q1396" t="s">
        <v>310</v>
      </c>
      <c r="R1396" t="s">
        <v>401</v>
      </c>
    </row>
    <row r="1397" spans="1:18" hidden="1" x14ac:dyDescent="0.3">
      <c r="A1397" t="s">
        <v>5759</v>
      </c>
      <c r="B1397" t="s">
        <v>5760</v>
      </c>
      <c r="C1397" s="1" t="str">
        <f t="shared" si="124"/>
        <v>21:0843</v>
      </c>
      <c r="D1397" s="1" t="str">
        <f t="shared" si="125"/>
        <v>21:0231</v>
      </c>
      <c r="E1397" t="s">
        <v>5761</v>
      </c>
      <c r="F1397" t="s">
        <v>5762</v>
      </c>
      <c r="H1397">
        <v>59.432960100000003</v>
      </c>
      <c r="I1397">
        <v>-110.2994896</v>
      </c>
      <c r="J1397" s="1" t="str">
        <f t="shared" si="126"/>
        <v>Fluid (lake)</v>
      </c>
      <c r="K1397" s="1" t="str">
        <f t="shared" si="127"/>
        <v>Untreated Water</v>
      </c>
      <c r="L1397">
        <v>112</v>
      </c>
      <c r="M1397" t="s">
        <v>81</v>
      </c>
      <c r="N1397">
        <v>1052</v>
      </c>
      <c r="P1397" t="s">
        <v>68</v>
      </c>
      <c r="Q1397" t="s">
        <v>257</v>
      </c>
      <c r="R1397" t="s">
        <v>55</v>
      </c>
    </row>
    <row r="1398" spans="1:18" hidden="1" x14ac:dyDescent="0.3">
      <c r="A1398" t="s">
        <v>5763</v>
      </c>
      <c r="B1398" t="s">
        <v>5764</v>
      </c>
      <c r="C1398" s="1" t="str">
        <f t="shared" si="124"/>
        <v>21:0843</v>
      </c>
      <c r="D1398" s="1" t="str">
        <f t="shared" si="125"/>
        <v>21:0231</v>
      </c>
      <c r="E1398" t="s">
        <v>5765</v>
      </c>
      <c r="F1398" t="s">
        <v>5766</v>
      </c>
      <c r="H1398">
        <v>59.456822699999996</v>
      </c>
      <c r="I1398">
        <v>-110.2981659</v>
      </c>
      <c r="J1398" s="1" t="str">
        <f t="shared" si="126"/>
        <v>Fluid (lake)</v>
      </c>
      <c r="K1398" s="1" t="str">
        <f t="shared" si="127"/>
        <v>Untreated Water</v>
      </c>
      <c r="L1398">
        <v>112</v>
      </c>
      <c r="M1398" t="s">
        <v>95</v>
      </c>
      <c r="N1398">
        <v>1053</v>
      </c>
      <c r="P1398" t="s">
        <v>200</v>
      </c>
      <c r="Q1398" t="s">
        <v>579</v>
      </c>
      <c r="R1398" t="s">
        <v>55</v>
      </c>
    </row>
    <row r="1399" spans="1:18" hidden="1" x14ac:dyDescent="0.3">
      <c r="A1399" t="s">
        <v>5767</v>
      </c>
      <c r="B1399" t="s">
        <v>5768</v>
      </c>
      <c r="C1399" s="1" t="str">
        <f t="shared" si="124"/>
        <v>21:0843</v>
      </c>
      <c r="D1399" s="1" t="str">
        <f t="shared" si="125"/>
        <v>21:0231</v>
      </c>
      <c r="E1399" t="s">
        <v>5769</v>
      </c>
      <c r="F1399" t="s">
        <v>5770</v>
      </c>
      <c r="H1399">
        <v>59.471768699999998</v>
      </c>
      <c r="I1399">
        <v>-110.2756361</v>
      </c>
      <c r="J1399" s="1" t="str">
        <f t="shared" si="126"/>
        <v>Fluid (lake)</v>
      </c>
      <c r="K1399" s="1" t="str">
        <f t="shared" si="127"/>
        <v>Untreated Water</v>
      </c>
      <c r="L1399">
        <v>112</v>
      </c>
      <c r="M1399" t="s">
        <v>101</v>
      </c>
      <c r="N1399">
        <v>1054</v>
      </c>
      <c r="P1399" t="s">
        <v>537</v>
      </c>
      <c r="Q1399" t="s">
        <v>310</v>
      </c>
      <c r="R1399" t="s">
        <v>55</v>
      </c>
    </row>
    <row r="1400" spans="1:18" hidden="1" x14ac:dyDescent="0.3">
      <c r="A1400" t="s">
        <v>5771</v>
      </c>
      <c r="B1400" t="s">
        <v>5772</v>
      </c>
      <c r="C1400" s="1" t="str">
        <f t="shared" si="124"/>
        <v>21:0843</v>
      </c>
      <c r="D1400" s="1" t="str">
        <f t="shared" si="125"/>
        <v>21:0231</v>
      </c>
      <c r="E1400" t="s">
        <v>5773</v>
      </c>
      <c r="F1400" t="s">
        <v>5774</v>
      </c>
      <c r="H1400">
        <v>59.504796599999999</v>
      </c>
      <c r="I1400">
        <v>-110.24219220000001</v>
      </c>
      <c r="J1400" s="1" t="str">
        <f t="shared" si="126"/>
        <v>Fluid (lake)</v>
      </c>
      <c r="K1400" s="1" t="str">
        <f t="shared" si="127"/>
        <v>Untreated Water</v>
      </c>
      <c r="L1400">
        <v>112</v>
      </c>
      <c r="M1400" t="s">
        <v>107</v>
      </c>
      <c r="N1400">
        <v>1055</v>
      </c>
      <c r="P1400" t="s">
        <v>1837</v>
      </c>
      <c r="Q1400" t="s">
        <v>248</v>
      </c>
      <c r="R1400" t="s">
        <v>329</v>
      </c>
    </row>
    <row r="1401" spans="1:18" hidden="1" x14ac:dyDescent="0.3">
      <c r="A1401" t="s">
        <v>5775</v>
      </c>
      <c r="B1401" t="s">
        <v>5776</v>
      </c>
      <c r="C1401" s="1" t="str">
        <f t="shared" si="124"/>
        <v>21:0843</v>
      </c>
      <c r="D1401" s="1" t="str">
        <f t="shared" si="125"/>
        <v>21:0231</v>
      </c>
      <c r="E1401" t="s">
        <v>5777</v>
      </c>
      <c r="F1401" t="s">
        <v>5778</v>
      </c>
      <c r="H1401">
        <v>59.522212000000003</v>
      </c>
      <c r="I1401">
        <v>-110.1892007</v>
      </c>
      <c r="J1401" s="1" t="str">
        <f t="shared" si="126"/>
        <v>Fluid (lake)</v>
      </c>
      <c r="K1401" s="1" t="str">
        <f t="shared" si="127"/>
        <v>Untreated Water</v>
      </c>
      <c r="L1401">
        <v>112</v>
      </c>
      <c r="M1401" t="s">
        <v>114</v>
      </c>
      <c r="N1401">
        <v>1056</v>
      </c>
      <c r="P1401" t="s">
        <v>1949</v>
      </c>
      <c r="Q1401" t="s">
        <v>248</v>
      </c>
      <c r="R1401" t="s">
        <v>500</v>
      </c>
    </row>
    <row r="1402" spans="1:18" hidden="1" x14ac:dyDescent="0.3">
      <c r="A1402" t="s">
        <v>5779</v>
      </c>
      <c r="B1402" t="s">
        <v>5780</v>
      </c>
      <c r="C1402" s="1" t="str">
        <f t="shared" si="124"/>
        <v>21:0843</v>
      </c>
      <c r="D1402" s="1" t="str">
        <f t="shared" si="125"/>
        <v>21:0231</v>
      </c>
      <c r="E1402" t="s">
        <v>5781</v>
      </c>
      <c r="F1402" t="s">
        <v>5782</v>
      </c>
      <c r="H1402">
        <v>59.535998499999998</v>
      </c>
      <c r="I1402">
        <v>-110.14268509999999</v>
      </c>
      <c r="J1402" s="1" t="str">
        <f t="shared" si="126"/>
        <v>Fluid (lake)</v>
      </c>
      <c r="K1402" s="1" t="str">
        <f t="shared" si="127"/>
        <v>Untreated Water</v>
      </c>
      <c r="L1402">
        <v>112</v>
      </c>
      <c r="M1402" t="s">
        <v>121</v>
      </c>
      <c r="N1402">
        <v>1057</v>
      </c>
      <c r="P1402" t="s">
        <v>692</v>
      </c>
      <c r="Q1402" t="s">
        <v>248</v>
      </c>
      <c r="R1402" t="s">
        <v>4299</v>
      </c>
    </row>
    <row r="1403" spans="1:18" hidden="1" x14ac:dyDescent="0.3">
      <c r="A1403" t="s">
        <v>5783</v>
      </c>
      <c r="B1403" t="s">
        <v>5784</v>
      </c>
      <c r="C1403" s="1" t="str">
        <f t="shared" si="124"/>
        <v>21:0843</v>
      </c>
      <c r="D1403" s="1" t="str">
        <f t="shared" si="125"/>
        <v>21:0231</v>
      </c>
      <c r="E1403" t="s">
        <v>5785</v>
      </c>
      <c r="F1403" t="s">
        <v>5786</v>
      </c>
      <c r="H1403">
        <v>59.542968700000003</v>
      </c>
      <c r="I1403">
        <v>-110.1851824</v>
      </c>
      <c r="J1403" s="1" t="str">
        <f t="shared" si="126"/>
        <v>Fluid (lake)</v>
      </c>
      <c r="K1403" s="1" t="str">
        <f t="shared" si="127"/>
        <v>Untreated Water</v>
      </c>
      <c r="L1403">
        <v>112</v>
      </c>
      <c r="M1403" t="s">
        <v>127</v>
      </c>
      <c r="N1403">
        <v>1058</v>
      </c>
      <c r="P1403" t="s">
        <v>75</v>
      </c>
      <c r="Q1403" t="s">
        <v>62</v>
      </c>
      <c r="R1403" t="s">
        <v>211</v>
      </c>
    </row>
    <row r="1404" spans="1:18" hidden="1" x14ac:dyDescent="0.3">
      <c r="A1404" t="s">
        <v>5787</v>
      </c>
      <c r="B1404" t="s">
        <v>5788</v>
      </c>
      <c r="C1404" s="1" t="str">
        <f t="shared" si="124"/>
        <v>21:0843</v>
      </c>
      <c r="D1404" s="1" t="str">
        <f t="shared" si="125"/>
        <v>21:0231</v>
      </c>
      <c r="E1404" t="s">
        <v>5789</v>
      </c>
      <c r="F1404" t="s">
        <v>5790</v>
      </c>
      <c r="H1404">
        <v>59.533029800000001</v>
      </c>
      <c r="I1404">
        <v>-110.21038710000001</v>
      </c>
      <c r="J1404" s="1" t="str">
        <f t="shared" si="126"/>
        <v>Fluid (lake)</v>
      </c>
      <c r="K1404" s="1" t="str">
        <f t="shared" si="127"/>
        <v>Untreated Water</v>
      </c>
      <c r="L1404">
        <v>112</v>
      </c>
      <c r="M1404" t="s">
        <v>133</v>
      </c>
      <c r="N1404">
        <v>1059</v>
      </c>
      <c r="P1404" t="s">
        <v>1949</v>
      </c>
      <c r="Q1404" t="s">
        <v>248</v>
      </c>
      <c r="R1404" t="s">
        <v>4278</v>
      </c>
    </row>
    <row r="1405" spans="1:18" hidden="1" x14ac:dyDescent="0.3">
      <c r="A1405" t="s">
        <v>5791</v>
      </c>
      <c r="B1405" t="s">
        <v>5792</v>
      </c>
      <c r="C1405" s="1" t="str">
        <f t="shared" si="124"/>
        <v>21:0843</v>
      </c>
      <c r="D1405" s="1" t="str">
        <f t="shared" si="125"/>
        <v>21:0231</v>
      </c>
      <c r="E1405" t="s">
        <v>5793</v>
      </c>
      <c r="F1405" t="s">
        <v>5794</v>
      </c>
      <c r="H1405">
        <v>59.556300700000001</v>
      </c>
      <c r="I1405">
        <v>-110.22419050000001</v>
      </c>
      <c r="J1405" s="1" t="str">
        <f t="shared" si="126"/>
        <v>Fluid (lake)</v>
      </c>
      <c r="K1405" s="1" t="str">
        <f t="shared" si="127"/>
        <v>Untreated Water</v>
      </c>
      <c r="L1405">
        <v>112</v>
      </c>
      <c r="M1405" t="s">
        <v>139</v>
      </c>
      <c r="N1405">
        <v>1060</v>
      </c>
      <c r="P1405" t="s">
        <v>2573</v>
      </c>
      <c r="Q1405" t="s">
        <v>38</v>
      </c>
      <c r="R1405" t="s">
        <v>329</v>
      </c>
    </row>
    <row r="1406" spans="1:18" hidden="1" x14ac:dyDescent="0.3">
      <c r="A1406" t="s">
        <v>5795</v>
      </c>
      <c r="B1406" t="s">
        <v>5796</v>
      </c>
      <c r="C1406" s="1" t="str">
        <f t="shared" si="124"/>
        <v>21:0843</v>
      </c>
      <c r="D1406" s="1" t="str">
        <f t="shared" si="125"/>
        <v>21:0231</v>
      </c>
      <c r="E1406" t="s">
        <v>5797</v>
      </c>
      <c r="F1406" t="s">
        <v>5798</v>
      </c>
      <c r="H1406">
        <v>59.548110999999999</v>
      </c>
      <c r="I1406">
        <v>-110.2758695</v>
      </c>
      <c r="J1406" s="1" t="str">
        <f t="shared" si="126"/>
        <v>Fluid (lake)</v>
      </c>
      <c r="K1406" s="1" t="str">
        <f t="shared" si="127"/>
        <v>Untreated Water</v>
      </c>
      <c r="L1406">
        <v>112</v>
      </c>
      <c r="M1406" t="s">
        <v>241</v>
      </c>
      <c r="N1406">
        <v>1061</v>
      </c>
      <c r="P1406" t="s">
        <v>2397</v>
      </c>
      <c r="Q1406" t="s">
        <v>38</v>
      </c>
      <c r="R1406" t="s">
        <v>532</v>
      </c>
    </row>
    <row r="1407" spans="1:18" hidden="1" x14ac:dyDescent="0.3">
      <c r="A1407" t="s">
        <v>5799</v>
      </c>
      <c r="B1407" t="s">
        <v>5800</v>
      </c>
      <c r="C1407" s="1" t="str">
        <f t="shared" si="124"/>
        <v>21:0843</v>
      </c>
      <c r="D1407" s="1" t="str">
        <f t="shared" si="125"/>
        <v>21:0231</v>
      </c>
      <c r="E1407" t="s">
        <v>5801</v>
      </c>
      <c r="F1407" t="s">
        <v>5802</v>
      </c>
      <c r="H1407">
        <v>59.493809200000001</v>
      </c>
      <c r="I1407">
        <v>-110.29587789999999</v>
      </c>
      <c r="J1407" s="1" t="str">
        <f t="shared" si="126"/>
        <v>Fluid (lake)</v>
      </c>
      <c r="K1407" s="1" t="str">
        <f t="shared" si="127"/>
        <v>Untreated Water</v>
      </c>
      <c r="L1407">
        <v>113</v>
      </c>
      <c r="M1407" t="s">
        <v>22</v>
      </c>
      <c r="N1407">
        <v>1062</v>
      </c>
      <c r="P1407" t="s">
        <v>598</v>
      </c>
      <c r="Q1407" t="s">
        <v>236</v>
      </c>
      <c r="R1407" t="s">
        <v>55</v>
      </c>
    </row>
    <row r="1408" spans="1:18" hidden="1" x14ac:dyDescent="0.3">
      <c r="A1408" t="s">
        <v>5803</v>
      </c>
      <c r="B1408" t="s">
        <v>5804</v>
      </c>
      <c r="C1408" s="1" t="str">
        <f t="shared" si="124"/>
        <v>21:0843</v>
      </c>
      <c r="D1408" s="1" t="str">
        <f t="shared" si="125"/>
        <v>21:0231</v>
      </c>
      <c r="E1408" t="s">
        <v>5801</v>
      </c>
      <c r="F1408" t="s">
        <v>5805</v>
      </c>
      <c r="H1408">
        <v>59.493809200000001</v>
      </c>
      <c r="I1408">
        <v>-110.29587789999999</v>
      </c>
      <c r="J1408" s="1" t="str">
        <f t="shared" si="126"/>
        <v>Fluid (lake)</v>
      </c>
      <c r="K1408" s="1" t="str">
        <f t="shared" si="127"/>
        <v>Untreated Water</v>
      </c>
      <c r="L1408">
        <v>113</v>
      </c>
      <c r="M1408" t="s">
        <v>29</v>
      </c>
      <c r="N1408">
        <v>1063</v>
      </c>
      <c r="P1408" t="s">
        <v>23</v>
      </c>
      <c r="Q1408" t="s">
        <v>54</v>
      </c>
      <c r="R1408" t="s">
        <v>55</v>
      </c>
    </row>
    <row r="1409" spans="1:18" hidden="1" x14ac:dyDescent="0.3">
      <c r="A1409" t="s">
        <v>5806</v>
      </c>
      <c r="B1409" t="s">
        <v>5807</v>
      </c>
      <c r="C1409" s="1" t="str">
        <f t="shared" si="124"/>
        <v>21:0843</v>
      </c>
      <c r="D1409" s="1" t="str">
        <f t="shared" si="125"/>
        <v>21:0231</v>
      </c>
      <c r="E1409" t="s">
        <v>5808</v>
      </c>
      <c r="F1409" t="s">
        <v>5809</v>
      </c>
      <c r="H1409">
        <v>59.466120199999999</v>
      </c>
      <c r="I1409">
        <v>-110.3259934</v>
      </c>
      <c r="J1409" s="1" t="str">
        <f t="shared" si="126"/>
        <v>Fluid (lake)</v>
      </c>
      <c r="K1409" s="1" t="str">
        <f t="shared" si="127"/>
        <v>Untreated Water</v>
      </c>
      <c r="L1409">
        <v>113</v>
      </c>
      <c r="M1409" t="s">
        <v>36</v>
      </c>
      <c r="N1409">
        <v>1064</v>
      </c>
      <c r="P1409" t="s">
        <v>521</v>
      </c>
      <c r="Q1409" t="s">
        <v>310</v>
      </c>
      <c r="R1409" t="s">
        <v>55</v>
      </c>
    </row>
    <row r="1410" spans="1:18" hidden="1" x14ac:dyDescent="0.3">
      <c r="A1410" t="s">
        <v>5810</v>
      </c>
      <c r="B1410" t="s">
        <v>5811</v>
      </c>
      <c r="C1410" s="1" t="str">
        <f t="shared" si="124"/>
        <v>21:0843</v>
      </c>
      <c r="D1410" s="1" t="str">
        <f t="shared" si="125"/>
        <v>21:0231</v>
      </c>
      <c r="E1410" t="s">
        <v>5812</v>
      </c>
      <c r="F1410" t="s">
        <v>5813</v>
      </c>
      <c r="H1410">
        <v>59.432750200000001</v>
      </c>
      <c r="I1410">
        <v>-110.44465959999999</v>
      </c>
      <c r="J1410" s="1" t="str">
        <f t="shared" si="126"/>
        <v>Fluid (lake)</v>
      </c>
      <c r="K1410" s="1" t="str">
        <f t="shared" si="127"/>
        <v>Untreated Water</v>
      </c>
      <c r="L1410">
        <v>113</v>
      </c>
      <c r="M1410" t="s">
        <v>44</v>
      </c>
      <c r="N1410">
        <v>1065</v>
      </c>
      <c r="P1410" t="s">
        <v>68</v>
      </c>
      <c r="Q1410" t="s">
        <v>579</v>
      </c>
      <c r="R1410" t="s">
        <v>195</v>
      </c>
    </row>
    <row r="1411" spans="1:18" hidden="1" x14ac:dyDescent="0.3">
      <c r="A1411" t="s">
        <v>5814</v>
      </c>
      <c r="B1411" t="s">
        <v>5815</v>
      </c>
      <c r="C1411" s="1" t="str">
        <f t="shared" si="124"/>
        <v>21:0843</v>
      </c>
      <c r="D1411" s="1" t="str">
        <f t="shared" si="125"/>
        <v>21:0231</v>
      </c>
      <c r="E1411" t="s">
        <v>5816</v>
      </c>
      <c r="F1411" t="s">
        <v>5817</v>
      </c>
      <c r="H1411">
        <v>59.4045828</v>
      </c>
      <c r="I1411">
        <v>-110.44126420000001</v>
      </c>
      <c r="J1411" s="1" t="str">
        <f t="shared" si="126"/>
        <v>Fluid (lake)</v>
      </c>
      <c r="K1411" s="1" t="str">
        <f t="shared" si="127"/>
        <v>Untreated Water</v>
      </c>
      <c r="L1411">
        <v>113</v>
      </c>
      <c r="M1411" t="s">
        <v>52</v>
      </c>
      <c r="N1411">
        <v>1066</v>
      </c>
      <c r="P1411" t="s">
        <v>173</v>
      </c>
      <c r="Q1411" t="s">
        <v>310</v>
      </c>
      <c r="R1411" t="s">
        <v>55</v>
      </c>
    </row>
    <row r="1412" spans="1:18" hidden="1" x14ac:dyDescent="0.3">
      <c r="A1412" t="s">
        <v>5818</v>
      </c>
      <c r="B1412" t="s">
        <v>5819</v>
      </c>
      <c r="C1412" s="1" t="str">
        <f t="shared" si="124"/>
        <v>21:0843</v>
      </c>
      <c r="D1412" s="1" t="str">
        <f t="shared" si="125"/>
        <v>21:0231</v>
      </c>
      <c r="E1412" t="s">
        <v>5820</v>
      </c>
      <c r="F1412" t="s">
        <v>5821</v>
      </c>
      <c r="H1412">
        <v>59.370522000000001</v>
      </c>
      <c r="I1412">
        <v>-110.4352797</v>
      </c>
      <c r="J1412" s="1" t="str">
        <f t="shared" si="126"/>
        <v>Fluid (lake)</v>
      </c>
      <c r="K1412" s="1" t="str">
        <f t="shared" si="127"/>
        <v>Untreated Water</v>
      </c>
      <c r="L1412">
        <v>113</v>
      </c>
      <c r="M1412" t="s">
        <v>60</v>
      </c>
      <c r="N1412">
        <v>1067</v>
      </c>
      <c r="P1412" t="s">
        <v>2414</v>
      </c>
      <c r="Q1412" t="s">
        <v>248</v>
      </c>
      <c r="R1412" t="s">
        <v>205</v>
      </c>
    </row>
    <row r="1413" spans="1:18" hidden="1" x14ac:dyDescent="0.3">
      <c r="A1413" t="s">
        <v>5822</v>
      </c>
      <c r="B1413" t="s">
        <v>5823</v>
      </c>
      <c r="C1413" s="1" t="str">
        <f t="shared" si="124"/>
        <v>21:0843</v>
      </c>
      <c r="D1413" s="1" t="str">
        <f t="shared" si="125"/>
        <v>21:0231</v>
      </c>
      <c r="E1413" t="s">
        <v>5824</v>
      </c>
      <c r="F1413" t="s">
        <v>5825</v>
      </c>
      <c r="H1413">
        <v>59.334525800000002</v>
      </c>
      <c r="I1413">
        <v>-110.4557221</v>
      </c>
      <c r="J1413" s="1" t="str">
        <f t="shared" si="126"/>
        <v>Fluid (lake)</v>
      </c>
      <c r="K1413" s="1" t="str">
        <f t="shared" si="127"/>
        <v>Untreated Water</v>
      </c>
      <c r="L1413">
        <v>113</v>
      </c>
      <c r="M1413" t="s">
        <v>67</v>
      </c>
      <c r="N1413">
        <v>1068</v>
      </c>
      <c r="P1413" t="s">
        <v>294</v>
      </c>
      <c r="Q1413" t="s">
        <v>310</v>
      </c>
      <c r="R1413" t="s">
        <v>449</v>
      </c>
    </row>
    <row r="1414" spans="1:18" hidden="1" x14ac:dyDescent="0.3">
      <c r="A1414" t="s">
        <v>5826</v>
      </c>
      <c r="B1414" t="s">
        <v>5827</v>
      </c>
      <c r="C1414" s="1" t="str">
        <f t="shared" si="124"/>
        <v>21:0843</v>
      </c>
      <c r="D1414" s="1" t="str">
        <f t="shared" si="125"/>
        <v>21:0231</v>
      </c>
      <c r="E1414" t="s">
        <v>5828</v>
      </c>
      <c r="F1414" t="s">
        <v>5829</v>
      </c>
      <c r="H1414">
        <v>59.313383999999999</v>
      </c>
      <c r="I1414">
        <v>-110.4641213</v>
      </c>
      <c r="J1414" s="1" t="str">
        <f t="shared" si="126"/>
        <v>Fluid (lake)</v>
      </c>
      <c r="K1414" s="1" t="str">
        <f t="shared" si="127"/>
        <v>Untreated Water</v>
      </c>
      <c r="L1414">
        <v>113</v>
      </c>
      <c r="M1414" t="s">
        <v>74</v>
      </c>
      <c r="N1414">
        <v>1069</v>
      </c>
      <c r="P1414" t="s">
        <v>108</v>
      </c>
      <c r="Q1414" t="s">
        <v>236</v>
      </c>
      <c r="R1414" t="s">
        <v>532</v>
      </c>
    </row>
    <row r="1415" spans="1:18" hidden="1" x14ac:dyDescent="0.3">
      <c r="A1415" t="s">
        <v>5830</v>
      </c>
      <c r="B1415" t="s">
        <v>5831</v>
      </c>
      <c r="C1415" s="1" t="str">
        <f t="shared" si="124"/>
        <v>21:0843</v>
      </c>
      <c r="D1415" s="1" t="str">
        <f t="shared" si="125"/>
        <v>21:0231</v>
      </c>
      <c r="E1415" t="s">
        <v>5832</v>
      </c>
      <c r="F1415" t="s">
        <v>5833</v>
      </c>
      <c r="H1415">
        <v>59.309134999999998</v>
      </c>
      <c r="I1415">
        <v>-110.411638</v>
      </c>
      <c r="J1415" s="1" t="str">
        <f t="shared" si="126"/>
        <v>Fluid (lake)</v>
      </c>
      <c r="K1415" s="1" t="str">
        <f t="shared" si="127"/>
        <v>Untreated Water</v>
      </c>
      <c r="L1415">
        <v>113</v>
      </c>
      <c r="M1415" t="s">
        <v>81</v>
      </c>
      <c r="N1415">
        <v>1070</v>
      </c>
      <c r="P1415" t="s">
        <v>88</v>
      </c>
      <c r="Q1415" t="s">
        <v>248</v>
      </c>
      <c r="R1415" t="s">
        <v>873</v>
      </c>
    </row>
    <row r="1416" spans="1:18" hidden="1" x14ac:dyDescent="0.3">
      <c r="A1416" t="s">
        <v>5834</v>
      </c>
      <c r="B1416" t="s">
        <v>5835</v>
      </c>
      <c r="C1416" s="1" t="str">
        <f t="shared" si="124"/>
        <v>21:0843</v>
      </c>
      <c r="D1416" s="1" t="str">
        <f t="shared" si="125"/>
        <v>21:0231</v>
      </c>
      <c r="E1416" t="s">
        <v>5836</v>
      </c>
      <c r="F1416" t="s">
        <v>5837</v>
      </c>
      <c r="H1416">
        <v>59.2831987</v>
      </c>
      <c r="I1416">
        <v>-110.4217192</v>
      </c>
      <c r="J1416" s="1" t="str">
        <f t="shared" si="126"/>
        <v>Fluid (lake)</v>
      </c>
      <c r="K1416" s="1" t="str">
        <f t="shared" si="127"/>
        <v>Untreated Water</v>
      </c>
      <c r="L1416">
        <v>113</v>
      </c>
      <c r="M1416" t="s">
        <v>95</v>
      </c>
      <c r="N1416">
        <v>1071</v>
      </c>
      <c r="P1416" t="s">
        <v>115</v>
      </c>
      <c r="Q1416" t="s">
        <v>310</v>
      </c>
      <c r="R1416" t="s">
        <v>329</v>
      </c>
    </row>
    <row r="1417" spans="1:18" hidden="1" x14ac:dyDescent="0.3">
      <c r="A1417" t="s">
        <v>5838</v>
      </c>
      <c r="B1417" t="s">
        <v>5839</v>
      </c>
      <c r="C1417" s="1" t="str">
        <f t="shared" si="124"/>
        <v>21:0843</v>
      </c>
      <c r="D1417" s="1" t="str">
        <f t="shared" si="125"/>
        <v>21:0231</v>
      </c>
      <c r="E1417" t="s">
        <v>5840</v>
      </c>
      <c r="F1417" t="s">
        <v>5841</v>
      </c>
      <c r="H1417">
        <v>59.2592152</v>
      </c>
      <c r="I1417">
        <v>-110.4206161</v>
      </c>
      <c r="J1417" s="1" t="str">
        <f t="shared" si="126"/>
        <v>Fluid (lake)</v>
      </c>
      <c r="K1417" s="1" t="str">
        <f t="shared" si="127"/>
        <v>Untreated Water</v>
      </c>
      <c r="L1417">
        <v>113</v>
      </c>
      <c r="M1417" t="s">
        <v>101</v>
      </c>
      <c r="N1417">
        <v>1072</v>
      </c>
      <c r="P1417" t="s">
        <v>771</v>
      </c>
      <c r="Q1417" t="s">
        <v>54</v>
      </c>
      <c r="R1417" t="s">
        <v>449</v>
      </c>
    </row>
    <row r="1418" spans="1:18" hidden="1" x14ac:dyDescent="0.3">
      <c r="A1418" t="s">
        <v>5842</v>
      </c>
      <c r="B1418" t="s">
        <v>5843</v>
      </c>
      <c r="C1418" s="1" t="str">
        <f t="shared" si="124"/>
        <v>21:0843</v>
      </c>
      <c r="D1418" s="1" t="str">
        <f t="shared" si="125"/>
        <v>21:0231</v>
      </c>
      <c r="E1418" t="s">
        <v>5844</v>
      </c>
      <c r="F1418" t="s">
        <v>5845</v>
      </c>
      <c r="H1418">
        <v>59.229547099999998</v>
      </c>
      <c r="I1418">
        <v>-110.3331889</v>
      </c>
      <c r="J1418" s="1" t="str">
        <f t="shared" si="126"/>
        <v>Fluid (lake)</v>
      </c>
      <c r="K1418" s="1" t="str">
        <f t="shared" si="127"/>
        <v>Untreated Water</v>
      </c>
      <c r="L1418">
        <v>113</v>
      </c>
      <c r="M1418" t="s">
        <v>107</v>
      </c>
      <c r="N1418">
        <v>1073</v>
      </c>
      <c r="P1418" t="s">
        <v>1006</v>
      </c>
      <c r="Q1418" t="s">
        <v>482</v>
      </c>
      <c r="R1418" t="s">
        <v>3875</v>
      </c>
    </row>
    <row r="1419" spans="1:18" hidden="1" x14ac:dyDescent="0.3">
      <c r="A1419" t="s">
        <v>5846</v>
      </c>
      <c r="B1419" t="s">
        <v>5847</v>
      </c>
      <c r="C1419" s="1" t="str">
        <f t="shared" si="124"/>
        <v>21:0843</v>
      </c>
      <c r="D1419" s="1" t="str">
        <f t="shared" si="125"/>
        <v>21:0231</v>
      </c>
      <c r="E1419" t="s">
        <v>5848</v>
      </c>
      <c r="F1419" t="s">
        <v>5849</v>
      </c>
      <c r="H1419">
        <v>59.200612</v>
      </c>
      <c r="I1419">
        <v>-110.28933309999999</v>
      </c>
      <c r="J1419" s="1" t="str">
        <f t="shared" si="126"/>
        <v>Fluid (lake)</v>
      </c>
      <c r="K1419" s="1" t="str">
        <f t="shared" si="127"/>
        <v>Untreated Water</v>
      </c>
      <c r="L1419">
        <v>113</v>
      </c>
      <c r="M1419" t="s">
        <v>114</v>
      </c>
      <c r="N1419">
        <v>1074</v>
      </c>
      <c r="P1419" t="s">
        <v>771</v>
      </c>
      <c r="Q1419" t="s">
        <v>579</v>
      </c>
      <c r="R1419" t="s">
        <v>90</v>
      </c>
    </row>
    <row r="1420" spans="1:18" hidden="1" x14ac:dyDescent="0.3">
      <c r="A1420" t="s">
        <v>5850</v>
      </c>
      <c r="B1420" t="s">
        <v>5851</v>
      </c>
      <c r="C1420" s="1" t="str">
        <f t="shared" si="124"/>
        <v>21:0843</v>
      </c>
      <c r="D1420" s="1" t="str">
        <f t="shared" si="125"/>
        <v>21:0231</v>
      </c>
      <c r="E1420" t="s">
        <v>5852</v>
      </c>
      <c r="F1420" t="s">
        <v>5853</v>
      </c>
      <c r="H1420">
        <v>59.191875899999999</v>
      </c>
      <c r="I1420">
        <v>-110.3482034</v>
      </c>
      <c r="J1420" s="1" t="str">
        <f t="shared" si="126"/>
        <v>Fluid (lake)</v>
      </c>
      <c r="K1420" s="1" t="str">
        <f t="shared" si="127"/>
        <v>Untreated Water</v>
      </c>
      <c r="L1420">
        <v>113</v>
      </c>
      <c r="M1420" t="s">
        <v>121</v>
      </c>
      <c r="N1420">
        <v>1075</v>
      </c>
      <c r="P1420" t="s">
        <v>134</v>
      </c>
      <c r="Q1420" t="s">
        <v>310</v>
      </c>
      <c r="R1420" t="s">
        <v>415</v>
      </c>
    </row>
    <row r="1421" spans="1:18" hidden="1" x14ac:dyDescent="0.3">
      <c r="A1421" t="s">
        <v>5854</v>
      </c>
      <c r="B1421" t="s">
        <v>5855</v>
      </c>
      <c r="C1421" s="1" t="str">
        <f t="shared" si="124"/>
        <v>21:0843</v>
      </c>
      <c r="D1421" s="1" t="str">
        <f t="shared" si="125"/>
        <v>21:0231</v>
      </c>
      <c r="E1421" t="s">
        <v>5856</v>
      </c>
      <c r="F1421" t="s">
        <v>5857</v>
      </c>
      <c r="H1421">
        <v>59.170713200000002</v>
      </c>
      <c r="I1421">
        <v>-110.3902537</v>
      </c>
      <c r="J1421" s="1" t="str">
        <f t="shared" si="126"/>
        <v>Fluid (lake)</v>
      </c>
      <c r="K1421" s="1" t="str">
        <f t="shared" si="127"/>
        <v>Untreated Water</v>
      </c>
      <c r="L1421">
        <v>113</v>
      </c>
      <c r="M1421" t="s">
        <v>127</v>
      </c>
      <c r="N1421">
        <v>1076</v>
      </c>
      <c r="P1421" t="s">
        <v>414</v>
      </c>
      <c r="Q1421" t="s">
        <v>54</v>
      </c>
      <c r="R1421" t="s">
        <v>687</v>
      </c>
    </row>
    <row r="1422" spans="1:18" hidden="1" x14ac:dyDescent="0.3">
      <c r="A1422" t="s">
        <v>5858</v>
      </c>
      <c r="B1422" t="s">
        <v>5859</v>
      </c>
      <c r="C1422" s="1" t="str">
        <f t="shared" si="124"/>
        <v>21:0843</v>
      </c>
      <c r="D1422" s="1" t="str">
        <f t="shared" si="125"/>
        <v>21:0231</v>
      </c>
      <c r="E1422" t="s">
        <v>5860</v>
      </c>
      <c r="F1422" t="s">
        <v>5861</v>
      </c>
      <c r="H1422">
        <v>59.1820199</v>
      </c>
      <c r="I1422">
        <v>-110.4728521</v>
      </c>
      <c r="J1422" s="1" t="str">
        <f t="shared" si="126"/>
        <v>Fluid (lake)</v>
      </c>
      <c r="K1422" s="1" t="str">
        <f t="shared" si="127"/>
        <v>Untreated Water</v>
      </c>
      <c r="L1422">
        <v>113</v>
      </c>
      <c r="M1422" t="s">
        <v>133</v>
      </c>
      <c r="N1422">
        <v>1077</v>
      </c>
      <c r="P1422" t="s">
        <v>537</v>
      </c>
      <c r="Q1422" t="s">
        <v>236</v>
      </c>
      <c r="R1422" t="s">
        <v>329</v>
      </c>
    </row>
    <row r="1423" spans="1:18" hidden="1" x14ac:dyDescent="0.3">
      <c r="A1423" t="s">
        <v>5862</v>
      </c>
      <c r="B1423" t="s">
        <v>5863</v>
      </c>
      <c r="C1423" s="1" t="str">
        <f t="shared" si="124"/>
        <v>21:0843</v>
      </c>
      <c r="D1423" s="1" t="str">
        <f t="shared" si="125"/>
        <v>21:0231</v>
      </c>
      <c r="E1423" t="s">
        <v>5864</v>
      </c>
      <c r="F1423" t="s">
        <v>5865</v>
      </c>
      <c r="H1423">
        <v>59.161298700000003</v>
      </c>
      <c r="I1423">
        <v>-110.4634989</v>
      </c>
      <c r="J1423" s="1" t="str">
        <f t="shared" si="126"/>
        <v>Fluid (lake)</v>
      </c>
      <c r="K1423" s="1" t="str">
        <f t="shared" si="127"/>
        <v>Untreated Water</v>
      </c>
      <c r="L1423">
        <v>113</v>
      </c>
      <c r="M1423" t="s">
        <v>139</v>
      </c>
      <c r="N1423">
        <v>1078</v>
      </c>
      <c r="P1423" t="s">
        <v>225</v>
      </c>
      <c r="Q1423" t="s">
        <v>248</v>
      </c>
      <c r="R1423" t="s">
        <v>195</v>
      </c>
    </row>
    <row r="1424" spans="1:18" hidden="1" x14ac:dyDescent="0.3">
      <c r="A1424" t="s">
        <v>5866</v>
      </c>
      <c r="B1424" t="s">
        <v>5867</v>
      </c>
      <c r="C1424" s="1" t="str">
        <f t="shared" si="124"/>
        <v>21:0843</v>
      </c>
      <c r="D1424" s="1" t="str">
        <f t="shared" si="125"/>
        <v>21:0231</v>
      </c>
      <c r="E1424" t="s">
        <v>5868</v>
      </c>
      <c r="F1424" t="s">
        <v>5869</v>
      </c>
      <c r="H1424">
        <v>59.149593199999998</v>
      </c>
      <c r="I1424">
        <v>-110.42461160000001</v>
      </c>
      <c r="J1424" s="1" t="str">
        <f t="shared" si="126"/>
        <v>Fluid (lake)</v>
      </c>
      <c r="K1424" s="1" t="str">
        <f t="shared" si="127"/>
        <v>Untreated Water</v>
      </c>
      <c r="L1424">
        <v>113</v>
      </c>
      <c r="M1424" t="s">
        <v>241</v>
      </c>
      <c r="N1424">
        <v>1079</v>
      </c>
      <c r="P1424" t="s">
        <v>225</v>
      </c>
      <c r="Q1424" t="s">
        <v>54</v>
      </c>
      <c r="R1424" t="s">
        <v>183</v>
      </c>
    </row>
    <row r="1425" spans="1:18" hidden="1" x14ac:dyDescent="0.3">
      <c r="A1425" t="s">
        <v>5870</v>
      </c>
      <c r="B1425" t="s">
        <v>5871</v>
      </c>
      <c r="C1425" s="1" t="str">
        <f t="shared" si="124"/>
        <v>21:0843</v>
      </c>
      <c r="D1425" s="1" t="str">
        <f t="shared" si="125"/>
        <v>21:0231</v>
      </c>
      <c r="E1425" t="s">
        <v>5872</v>
      </c>
      <c r="F1425" t="s">
        <v>5873</v>
      </c>
      <c r="H1425">
        <v>59.137379699999997</v>
      </c>
      <c r="I1425">
        <v>-110.4166201</v>
      </c>
      <c r="J1425" s="1" t="str">
        <f t="shared" si="126"/>
        <v>Fluid (lake)</v>
      </c>
      <c r="K1425" s="1" t="str">
        <f t="shared" si="127"/>
        <v>Untreated Water</v>
      </c>
      <c r="L1425">
        <v>114</v>
      </c>
      <c r="M1425" t="s">
        <v>36</v>
      </c>
      <c r="N1425">
        <v>1080</v>
      </c>
      <c r="P1425" t="s">
        <v>210</v>
      </c>
      <c r="Q1425" t="s">
        <v>257</v>
      </c>
      <c r="R1425" t="s">
        <v>5874</v>
      </c>
    </row>
    <row r="1426" spans="1:18" hidden="1" x14ac:dyDescent="0.3">
      <c r="A1426" t="s">
        <v>5875</v>
      </c>
      <c r="B1426" t="s">
        <v>5876</v>
      </c>
      <c r="C1426" s="1" t="str">
        <f t="shared" si="124"/>
        <v>21:0843</v>
      </c>
      <c r="D1426" s="1" t="str">
        <f t="shared" si="125"/>
        <v>21:0231</v>
      </c>
      <c r="E1426" t="s">
        <v>5877</v>
      </c>
      <c r="F1426" t="s">
        <v>5878</v>
      </c>
      <c r="H1426">
        <v>59.138059800000001</v>
      </c>
      <c r="I1426">
        <v>-110.4754647</v>
      </c>
      <c r="J1426" s="1" t="str">
        <f t="shared" si="126"/>
        <v>Fluid (lake)</v>
      </c>
      <c r="K1426" s="1" t="str">
        <f t="shared" si="127"/>
        <v>Untreated Water</v>
      </c>
      <c r="L1426">
        <v>114</v>
      </c>
      <c r="M1426" t="s">
        <v>44</v>
      </c>
      <c r="N1426">
        <v>1081</v>
      </c>
      <c r="P1426" t="s">
        <v>414</v>
      </c>
      <c r="Q1426" t="s">
        <v>482</v>
      </c>
      <c r="R1426" t="s">
        <v>854</v>
      </c>
    </row>
    <row r="1427" spans="1:18" hidden="1" x14ac:dyDescent="0.3">
      <c r="A1427" t="s">
        <v>5879</v>
      </c>
      <c r="B1427" t="s">
        <v>5880</v>
      </c>
      <c r="C1427" s="1" t="str">
        <f t="shared" si="124"/>
        <v>21:0843</v>
      </c>
      <c r="D1427" s="1" t="str">
        <f t="shared" si="125"/>
        <v>21:0231</v>
      </c>
      <c r="E1427" t="s">
        <v>5881</v>
      </c>
      <c r="F1427" t="s">
        <v>5882</v>
      </c>
      <c r="H1427">
        <v>59.147500299999997</v>
      </c>
      <c r="I1427">
        <v>-110.5428986</v>
      </c>
      <c r="J1427" s="1" t="str">
        <f t="shared" si="126"/>
        <v>Fluid (lake)</v>
      </c>
      <c r="K1427" s="1" t="str">
        <f t="shared" si="127"/>
        <v>Untreated Water</v>
      </c>
      <c r="L1427">
        <v>114</v>
      </c>
      <c r="M1427" t="s">
        <v>22</v>
      </c>
      <c r="N1427">
        <v>1082</v>
      </c>
      <c r="P1427" t="s">
        <v>771</v>
      </c>
      <c r="Q1427" t="s">
        <v>579</v>
      </c>
      <c r="R1427" t="s">
        <v>90</v>
      </c>
    </row>
    <row r="1428" spans="1:18" hidden="1" x14ac:dyDescent="0.3">
      <c r="A1428" t="s">
        <v>5883</v>
      </c>
      <c r="B1428" t="s">
        <v>5884</v>
      </c>
      <c r="C1428" s="1" t="str">
        <f t="shared" si="124"/>
        <v>21:0843</v>
      </c>
      <c r="D1428" s="1" t="str">
        <f t="shared" si="125"/>
        <v>21:0231</v>
      </c>
      <c r="E1428" t="s">
        <v>5881</v>
      </c>
      <c r="F1428" t="s">
        <v>5885</v>
      </c>
      <c r="H1428">
        <v>59.147500299999997</v>
      </c>
      <c r="I1428">
        <v>-110.5428986</v>
      </c>
      <c r="J1428" s="1" t="str">
        <f t="shared" si="126"/>
        <v>Fluid (lake)</v>
      </c>
      <c r="K1428" s="1" t="str">
        <f t="shared" si="127"/>
        <v>Untreated Water</v>
      </c>
      <c r="L1428">
        <v>114</v>
      </c>
      <c r="M1428" t="s">
        <v>29</v>
      </c>
      <c r="N1428">
        <v>1083</v>
      </c>
      <c r="P1428" t="s">
        <v>771</v>
      </c>
      <c r="Q1428" t="s">
        <v>579</v>
      </c>
      <c r="R1428" t="s">
        <v>211</v>
      </c>
    </row>
    <row r="1429" spans="1:18" hidden="1" x14ac:dyDescent="0.3">
      <c r="A1429" t="s">
        <v>5886</v>
      </c>
      <c r="B1429" t="s">
        <v>5887</v>
      </c>
      <c r="C1429" s="1" t="str">
        <f t="shared" si="124"/>
        <v>21:0843</v>
      </c>
      <c r="D1429" s="1" t="str">
        <f t="shared" si="125"/>
        <v>21:0231</v>
      </c>
      <c r="E1429" t="s">
        <v>5888</v>
      </c>
      <c r="F1429" t="s">
        <v>5889</v>
      </c>
      <c r="H1429">
        <v>59.180847900000003</v>
      </c>
      <c r="I1429">
        <v>-110.53066269999999</v>
      </c>
      <c r="J1429" s="1" t="str">
        <f t="shared" si="126"/>
        <v>Fluid (lake)</v>
      </c>
      <c r="K1429" s="1" t="str">
        <f t="shared" si="127"/>
        <v>Untreated Water</v>
      </c>
      <c r="L1429">
        <v>114</v>
      </c>
      <c r="M1429" t="s">
        <v>52</v>
      </c>
      <c r="N1429">
        <v>1084</v>
      </c>
      <c r="P1429" t="s">
        <v>200</v>
      </c>
      <c r="Q1429" t="s">
        <v>62</v>
      </c>
      <c r="R1429" t="s">
        <v>55</v>
      </c>
    </row>
    <row r="1430" spans="1:18" hidden="1" x14ac:dyDescent="0.3">
      <c r="A1430" t="s">
        <v>5890</v>
      </c>
      <c r="B1430" t="s">
        <v>5891</v>
      </c>
      <c r="C1430" s="1" t="str">
        <f t="shared" si="124"/>
        <v>21:0843</v>
      </c>
      <c r="D1430" s="1" t="str">
        <f t="shared" si="125"/>
        <v>21:0231</v>
      </c>
      <c r="E1430" t="s">
        <v>5892</v>
      </c>
      <c r="F1430" t="s">
        <v>5893</v>
      </c>
      <c r="H1430">
        <v>59.172764999999998</v>
      </c>
      <c r="I1430">
        <v>-110.56710579999999</v>
      </c>
      <c r="J1430" s="1" t="str">
        <f t="shared" si="126"/>
        <v>Fluid (lake)</v>
      </c>
      <c r="K1430" s="1" t="str">
        <f t="shared" si="127"/>
        <v>Untreated Water</v>
      </c>
      <c r="L1430">
        <v>114</v>
      </c>
      <c r="M1430" t="s">
        <v>60</v>
      </c>
      <c r="N1430">
        <v>1085</v>
      </c>
      <c r="P1430" t="s">
        <v>225</v>
      </c>
      <c r="Q1430" t="s">
        <v>310</v>
      </c>
      <c r="R1430" t="s">
        <v>55</v>
      </c>
    </row>
    <row r="1431" spans="1:18" hidden="1" x14ac:dyDescent="0.3">
      <c r="A1431" t="s">
        <v>5894</v>
      </c>
      <c r="B1431" t="s">
        <v>5895</v>
      </c>
      <c r="C1431" s="1" t="str">
        <f t="shared" si="124"/>
        <v>21:0843</v>
      </c>
      <c r="D1431" s="1" t="str">
        <f t="shared" si="125"/>
        <v>21:0231</v>
      </c>
      <c r="E1431" t="s">
        <v>5896</v>
      </c>
      <c r="F1431" t="s">
        <v>5897</v>
      </c>
      <c r="H1431">
        <v>59.150866499999999</v>
      </c>
      <c r="I1431">
        <v>-110.5968907</v>
      </c>
      <c r="J1431" s="1" t="str">
        <f t="shared" si="126"/>
        <v>Fluid (lake)</v>
      </c>
      <c r="K1431" s="1" t="str">
        <f t="shared" si="127"/>
        <v>Untreated Water</v>
      </c>
      <c r="L1431">
        <v>114</v>
      </c>
      <c r="M1431" t="s">
        <v>67</v>
      </c>
      <c r="N1431">
        <v>1086</v>
      </c>
      <c r="P1431" t="s">
        <v>537</v>
      </c>
      <c r="Q1431" t="s">
        <v>257</v>
      </c>
      <c r="R1431" t="s">
        <v>55</v>
      </c>
    </row>
    <row r="1432" spans="1:18" hidden="1" x14ac:dyDescent="0.3">
      <c r="A1432" t="s">
        <v>5898</v>
      </c>
      <c r="B1432" t="s">
        <v>5899</v>
      </c>
      <c r="C1432" s="1" t="str">
        <f t="shared" si="124"/>
        <v>21:0843</v>
      </c>
      <c r="D1432" s="1" t="str">
        <f t="shared" si="125"/>
        <v>21:0231</v>
      </c>
      <c r="E1432" t="s">
        <v>5900</v>
      </c>
      <c r="F1432" t="s">
        <v>5901</v>
      </c>
      <c r="H1432">
        <v>59.121097300000002</v>
      </c>
      <c r="I1432">
        <v>-110.6536929</v>
      </c>
      <c r="J1432" s="1" t="str">
        <f t="shared" si="126"/>
        <v>Fluid (lake)</v>
      </c>
      <c r="K1432" s="1" t="str">
        <f t="shared" si="127"/>
        <v>Untreated Water</v>
      </c>
      <c r="L1432">
        <v>114</v>
      </c>
      <c r="M1432" t="s">
        <v>74</v>
      </c>
      <c r="N1432">
        <v>1087</v>
      </c>
      <c r="P1432" t="s">
        <v>188</v>
      </c>
      <c r="Q1432" t="s">
        <v>54</v>
      </c>
      <c r="R1432" t="s">
        <v>55</v>
      </c>
    </row>
    <row r="1433" spans="1:18" hidden="1" x14ac:dyDescent="0.3">
      <c r="A1433" t="s">
        <v>5902</v>
      </c>
      <c r="B1433" t="s">
        <v>5903</v>
      </c>
      <c r="C1433" s="1" t="str">
        <f t="shared" si="124"/>
        <v>21:0843</v>
      </c>
      <c r="D1433" s="1" t="str">
        <f t="shared" si="125"/>
        <v>21:0231</v>
      </c>
      <c r="E1433" t="s">
        <v>5904</v>
      </c>
      <c r="F1433" t="s">
        <v>5905</v>
      </c>
      <c r="H1433">
        <v>59.111271299999999</v>
      </c>
      <c r="I1433">
        <v>-110.6211024</v>
      </c>
      <c r="J1433" s="1" t="str">
        <f t="shared" si="126"/>
        <v>Fluid (lake)</v>
      </c>
      <c r="K1433" s="1" t="str">
        <f t="shared" si="127"/>
        <v>Untreated Water</v>
      </c>
      <c r="L1433">
        <v>114</v>
      </c>
      <c r="M1433" t="s">
        <v>81</v>
      </c>
      <c r="N1433">
        <v>1088</v>
      </c>
      <c r="P1433" t="s">
        <v>537</v>
      </c>
      <c r="Q1433" t="s">
        <v>310</v>
      </c>
      <c r="R1433" t="s">
        <v>55</v>
      </c>
    </row>
    <row r="1434" spans="1:18" hidden="1" x14ac:dyDescent="0.3">
      <c r="A1434" t="s">
        <v>5906</v>
      </c>
      <c r="B1434" t="s">
        <v>5907</v>
      </c>
      <c r="C1434" s="1" t="str">
        <f t="shared" ref="C1434:C1497" si="128">HYPERLINK("http://geochem.nrcan.gc.ca/cdogs/content/bdl/bdl210843_e.htm", "21:0843")</f>
        <v>21:0843</v>
      </c>
      <c r="D1434" s="1" t="str">
        <f t="shared" ref="D1434:D1497" si="129">HYPERLINK("http://geochem.nrcan.gc.ca/cdogs/content/svy/svy210231_e.htm", "21:0231")</f>
        <v>21:0231</v>
      </c>
      <c r="E1434" t="s">
        <v>5908</v>
      </c>
      <c r="F1434" t="s">
        <v>5909</v>
      </c>
      <c r="H1434">
        <v>59.088939500000002</v>
      </c>
      <c r="I1434">
        <v>-110.6902781</v>
      </c>
      <c r="J1434" s="1" t="str">
        <f t="shared" ref="J1434:J1497" si="130">HYPERLINK("http://geochem.nrcan.gc.ca/cdogs/content/kwd/kwd020016_e.htm", "Fluid (lake)")</f>
        <v>Fluid (lake)</v>
      </c>
      <c r="K1434" s="1" t="str">
        <f t="shared" ref="K1434:K1497" si="131">HYPERLINK("http://geochem.nrcan.gc.ca/cdogs/content/kwd/kwd080007_e.htm", "Untreated Water")</f>
        <v>Untreated Water</v>
      </c>
      <c r="L1434">
        <v>114</v>
      </c>
      <c r="M1434" t="s">
        <v>95</v>
      </c>
      <c r="N1434">
        <v>1089</v>
      </c>
      <c r="P1434" t="s">
        <v>161</v>
      </c>
      <c r="Q1434" t="s">
        <v>54</v>
      </c>
      <c r="R1434" t="s">
        <v>55</v>
      </c>
    </row>
    <row r="1435" spans="1:18" hidden="1" x14ac:dyDescent="0.3">
      <c r="A1435" t="s">
        <v>5910</v>
      </c>
      <c r="B1435" t="s">
        <v>5911</v>
      </c>
      <c r="C1435" s="1" t="str">
        <f t="shared" si="128"/>
        <v>21:0843</v>
      </c>
      <c r="D1435" s="1" t="str">
        <f t="shared" si="129"/>
        <v>21:0231</v>
      </c>
      <c r="E1435" t="s">
        <v>5912</v>
      </c>
      <c r="F1435" t="s">
        <v>5913</v>
      </c>
      <c r="H1435">
        <v>59.0491776</v>
      </c>
      <c r="I1435">
        <v>-110.67048440000001</v>
      </c>
      <c r="J1435" s="1" t="str">
        <f t="shared" si="130"/>
        <v>Fluid (lake)</v>
      </c>
      <c r="K1435" s="1" t="str">
        <f t="shared" si="131"/>
        <v>Untreated Water</v>
      </c>
      <c r="L1435">
        <v>114</v>
      </c>
      <c r="M1435" t="s">
        <v>101</v>
      </c>
      <c r="N1435">
        <v>1090</v>
      </c>
      <c r="P1435" t="s">
        <v>537</v>
      </c>
      <c r="Q1435" t="s">
        <v>517</v>
      </c>
      <c r="R1435" t="s">
        <v>55</v>
      </c>
    </row>
    <row r="1436" spans="1:18" hidden="1" x14ac:dyDescent="0.3">
      <c r="A1436" t="s">
        <v>5914</v>
      </c>
      <c r="B1436" t="s">
        <v>5915</v>
      </c>
      <c r="C1436" s="1" t="str">
        <f t="shared" si="128"/>
        <v>21:0843</v>
      </c>
      <c r="D1436" s="1" t="str">
        <f t="shared" si="129"/>
        <v>21:0231</v>
      </c>
      <c r="E1436" t="s">
        <v>5916</v>
      </c>
      <c r="F1436" t="s">
        <v>5917</v>
      </c>
      <c r="H1436">
        <v>59.035277600000001</v>
      </c>
      <c r="I1436">
        <v>-110.6858974</v>
      </c>
      <c r="J1436" s="1" t="str">
        <f t="shared" si="130"/>
        <v>Fluid (lake)</v>
      </c>
      <c r="K1436" s="1" t="str">
        <f t="shared" si="131"/>
        <v>Untreated Water</v>
      </c>
      <c r="L1436">
        <v>114</v>
      </c>
      <c r="M1436" t="s">
        <v>107</v>
      </c>
      <c r="N1436">
        <v>1091</v>
      </c>
      <c r="P1436" t="s">
        <v>558</v>
      </c>
      <c r="Q1436" t="s">
        <v>482</v>
      </c>
      <c r="R1436" t="s">
        <v>55</v>
      </c>
    </row>
    <row r="1437" spans="1:18" hidden="1" x14ac:dyDescent="0.3">
      <c r="A1437" t="s">
        <v>5918</v>
      </c>
      <c r="B1437" t="s">
        <v>5919</v>
      </c>
      <c r="C1437" s="1" t="str">
        <f t="shared" si="128"/>
        <v>21:0843</v>
      </c>
      <c r="D1437" s="1" t="str">
        <f t="shared" si="129"/>
        <v>21:0231</v>
      </c>
      <c r="E1437" t="s">
        <v>5920</v>
      </c>
      <c r="F1437" t="s">
        <v>5921</v>
      </c>
      <c r="H1437">
        <v>59.004764000000002</v>
      </c>
      <c r="I1437">
        <v>-110.7228355</v>
      </c>
      <c r="J1437" s="1" t="str">
        <f t="shared" si="130"/>
        <v>Fluid (lake)</v>
      </c>
      <c r="K1437" s="1" t="str">
        <f t="shared" si="131"/>
        <v>Untreated Water</v>
      </c>
      <c r="L1437">
        <v>114</v>
      </c>
      <c r="M1437" t="s">
        <v>114</v>
      </c>
      <c r="N1437">
        <v>1092</v>
      </c>
      <c r="P1437" t="s">
        <v>2430</v>
      </c>
      <c r="Q1437" t="s">
        <v>236</v>
      </c>
      <c r="R1437" t="s">
        <v>55</v>
      </c>
    </row>
    <row r="1438" spans="1:18" hidden="1" x14ac:dyDescent="0.3">
      <c r="A1438" t="s">
        <v>5922</v>
      </c>
      <c r="B1438" t="s">
        <v>5923</v>
      </c>
      <c r="C1438" s="1" t="str">
        <f t="shared" si="128"/>
        <v>21:0843</v>
      </c>
      <c r="D1438" s="1" t="str">
        <f t="shared" si="129"/>
        <v>21:0231</v>
      </c>
      <c r="E1438" t="s">
        <v>5924</v>
      </c>
      <c r="F1438" t="s">
        <v>5925</v>
      </c>
      <c r="H1438">
        <v>59.763568100000001</v>
      </c>
      <c r="I1438">
        <v>-110.4905794</v>
      </c>
      <c r="J1438" s="1" t="str">
        <f t="shared" si="130"/>
        <v>Fluid (lake)</v>
      </c>
      <c r="K1438" s="1" t="str">
        <f t="shared" si="131"/>
        <v>Untreated Water</v>
      </c>
      <c r="L1438">
        <v>114</v>
      </c>
      <c r="M1438" t="s">
        <v>121</v>
      </c>
      <c r="N1438">
        <v>1093</v>
      </c>
      <c r="P1438" t="s">
        <v>1851</v>
      </c>
      <c r="Q1438" t="s">
        <v>248</v>
      </c>
      <c r="R1438" t="s">
        <v>55</v>
      </c>
    </row>
    <row r="1439" spans="1:18" hidden="1" x14ac:dyDescent="0.3">
      <c r="A1439" t="s">
        <v>5926</v>
      </c>
      <c r="B1439" t="s">
        <v>5927</v>
      </c>
      <c r="C1439" s="1" t="str">
        <f t="shared" si="128"/>
        <v>21:0843</v>
      </c>
      <c r="D1439" s="1" t="str">
        <f t="shared" si="129"/>
        <v>21:0231</v>
      </c>
      <c r="E1439" t="s">
        <v>5928</v>
      </c>
      <c r="F1439" t="s">
        <v>5929</v>
      </c>
      <c r="H1439">
        <v>59.7532402</v>
      </c>
      <c r="I1439">
        <v>-110.4653237</v>
      </c>
      <c r="J1439" s="1" t="str">
        <f t="shared" si="130"/>
        <v>Fluid (lake)</v>
      </c>
      <c r="K1439" s="1" t="str">
        <f t="shared" si="131"/>
        <v>Untreated Water</v>
      </c>
      <c r="L1439">
        <v>114</v>
      </c>
      <c r="M1439" t="s">
        <v>127</v>
      </c>
      <c r="N1439">
        <v>1094</v>
      </c>
      <c r="P1439" t="s">
        <v>2397</v>
      </c>
      <c r="Q1439" t="s">
        <v>62</v>
      </c>
      <c r="R1439" t="s">
        <v>55</v>
      </c>
    </row>
    <row r="1440" spans="1:18" hidden="1" x14ac:dyDescent="0.3">
      <c r="A1440" t="s">
        <v>5930</v>
      </c>
      <c r="B1440" t="s">
        <v>5931</v>
      </c>
      <c r="C1440" s="1" t="str">
        <f t="shared" si="128"/>
        <v>21:0843</v>
      </c>
      <c r="D1440" s="1" t="str">
        <f t="shared" si="129"/>
        <v>21:0231</v>
      </c>
      <c r="E1440" t="s">
        <v>5932</v>
      </c>
      <c r="F1440" t="s">
        <v>5933</v>
      </c>
      <c r="H1440">
        <v>59.775307499999997</v>
      </c>
      <c r="I1440">
        <v>-110.446699</v>
      </c>
      <c r="J1440" s="1" t="str">
        <f t="shared" si="130"/>
        <v>Fluid (lake)</v>
      </c>
      <c r="K1440" s="1" t="str">
        <f t="shared" si="131"/>
        <v>Untreated Water</v>
      </c>
      <c r="L1440">
        <v>114</v>
      </c>
      <c r="M1440" t="s">
        <v>133</v>
      </c>
      <c r="N1440">
        <v>1095</v>
      </c>
      <c r="P1440" t="s">
        <v>37</v>
      </c>
      <c r="Q1440" t="s">
        <v>38</v>
      </c>
      <c r="R1440" t="s">
        <v>55</v>
      </c>
    </row>
    <row r="1441" spans="1:18" hidden="1" x14ac:dyDescent="0.3">
      <c r="A1441" t="s">
        <v>5934</v>
      </c>
      <c r="B1441" t="s">
        <v>5935</v>
      </c>
      <c r="C1441" s="1" t="str">
        <f t="shared" si="128"/>
        <v>21:0843</v>
      </c>
      <c r="D1441" s="1" t="str">
        <f t="shared" si="129"/>
        <v>21:0231</v>
      </c>
      <c r="E1441" t="s">
        <v>5936</v>
      </c>
      <c r="F1441" t="s">
        <v>5937</v>
      </c>
      <c r="H1441">
        <v>59.795177099999997</v>
      </c>
      <c r="I1441">
        <v>-110.47238470000001</v>
      </c>
      <c r="J1441" s="1" t="str">
        <f t="shared" si="130"/>
        <v>Fluid (lake)</v>
      </c>
      <c r="K1441" s="1" t="str">
        <f t="shared" si="131"/>
        <v>Untreated Water</v>
      </c>
      <c r="L1441">
        <v>114</v>
      </c>
      <c r="M1441" t="s">
        <v>139</v>
      </c>
      <c r="N1441">
        <v>1096</v>
      </c>
      <c r="P1441" t="s">
        <v>68</v>
      </c>
      <c r="Q1441" t="s">
        <v>310</v>
      </c>
      <c r="R1441" t="s">
        <v>55</v>
      </c>
    </row>
    <row r="1442" spans="1:18" hidden="1" x14ac:dyDescent="0.3">
      <c r="A1442" t="s">
        <v>5938</v>
      </c>
      <c r="B1442" t="s">
        <v>5939</v>
      </c>
      <c r="C1442" s="1" t="str">
        <f t="shared" si="128"/>
        <v>21:0843</v>
      </c>
      <c r="D1442" s="1" t="str">
        <f t="shared" si="129"/>
        <v>21:0231</v>
      </c>
      <c r="E1442" t="s">
        <v>5940</v>
      </c>
      <c r="F1442" t="s">
        <v>5941</v>
      </c>
      <c r="H1442">
        <v>59.797398100000002</v>
      </c>
      <c r="I1442">
        <v>-110.4094985</v>
      </c>
      <c r="J1442" s="1" t="str">
        <f t="shared" si="130"/>
        <v>Fluid (lake)</v>
      </c>
      <c r="K1442" s="1" t="str">
        <f t="shared" si="131"/>
        <v>Untreated Water</v>
      </c>
      <c r="L1442">
        <v>114</v>
      </c>
      <c r="M1442" t="s">
        <v>241</v>
      </c>
      <c r="N1442">
        <v>1097</v>
      </c>
      <c r="P1442" t="s">
        <v>681</v>
      </c>
      <c r="Q1442" t="s">
        <v>257</v>
      </c>
      <c r="R1442" t="s">
        <v>55</v>
      </c>
    </row>
    <row r="1443" spans="1:18" hidden="1" x14ac:dyDescent="0.3">
      <c r="A1443" t="s">
        <v>5942</v>
      </c>
      <c r="B1443" t="s">
        <v>5943</v>
      </c>
      <c r="C1443" s="1" t="str">
        <f t="shared" si="128"/>
        <v>21:0843</v>
      </c>
      <c r="D1443" s="1" t="str">
        <f t="shared" si="129"/>
        <v>21:0231</v>
      </c>
      <c r="E1443" t="s">
        <v>5944</v>
      </c>
      <c r="F1443" t="s">
        <v>5945</v>
      </c>
      <c r="H1443">
        <v>59.7700095</v>
      </c>
      <c r="I1443">
        <v>-110.335823</v>
      </c>
      <c r="J1443" s="1" t="str">
        <f t="shared" si="130"/>
        <v>Fluid (lake)</v>
      </c>
      <c r="K1443" s="1" t="str">
        <f t="shared" si="131"/>
        <v>Untreated Water</v>
      </c>
      <c r="L1443">
        <v>115</v>
      </c>
      <c r="M1443" t="s">
        <v>36</v>
      </c>
      <c r="N1443">
        <v>1098</v>
      </c>
      <c r="P1443" t="s">
        <v>2414</v>
      </c>
      <c r="Q1443" t="s">
        <v>248</v>
      </c>
      <c r="R1443" t="s">
        <v>55</v>
      </c>
    </row>
    <row r="1444" spans="1:18" hidden="1" x14ac:dyDescent="0.3">
      <c r="A1444" t="s">
        <v>5946</v>
      </c>
      <c r="B1444" t="s">
        <v>5947</v>
      </c>
      <c r="C1444" s="1" t="str">
        <f t="shared" si="128"/>
        <v>21:0843</v>
      </c>
      <c r="D1444" s="1" t="str">
        <f t="shared" si="129"/>
        <v>21:0231</v>
      </c>
      <c r="E1444" t="s">
        <v>5948</v>
      </c>
      <c r="F1444" t="s">
        <v>5949</v>
      </c>
      <c r="H1444">
        <v>59.762787500000002</v>
      </c>
      <c r="I1444">
        <v>-110.3006839</v>
      </c>
      <c r="J1444" s="1" t="str">
        <f t="shared" si="130"/>
        <v>Fluid (lake)</v>
      </c>
      <c r="K1444" s="1" t="str">
        <f t="shared" si="131"/>
        <v>Untreated Water</v>
      </c>
      <c r="L1444">
        <v>115</v>
      </c>
      <c r="M1444" t="s">
        <v>22</v>
      </c>
      <c r="N1444">
        <v>1099</v>
      </c>
      <c r="P1444" t="s">
        <v>1600</v>
      </c>
      <c r="Q1444" t="s">
        <v>236</v>
      </c>
      <c r="R1444" t="s">
        <v>55</v>
      </c>
    </row>
    <row r="1445" spans="1:18" hidden="1" x14ac:dyDescent="0.3">
      <c r="A1445" t="s">
        <v>5950</v>
      </c>
      <c r="B1445" t="s">
        <v>5951</v>
      </c>
      <c r="C1445" s="1" t="str">
        <f t="shared" si="128"/>
        <v>21:0843</v>
      </c>
      <c r="D1445" s="1" t="str">
        <f t="shared" si="129"/>
        <v>21:0231</v>
      </c>
      <c r="E1445" t="s">
        <v>5948</v>
      </c>
      <c r="F1445" t="s">
        <v>5952</v>
      </c>
      <c r="H1445">
        <v>59.762787500000002</v>
      </c>
      <c r="I1445">
        <v>-110.3006839</v>
      </c>
      <c r="J1445" s="1" t="str">
        <f t="shared" si="130"/>
        <v>Fluid (lake)</v>
      </c>
      <c r="K1445" s="1" t="str">
        <f t="shared" si="131"/>
        <v>Untreated Water</v>
      </c>
      <c r="L1445">
        <v>115</v>
      </c>
      <c r="M1445" t="s">
        <v>29</v>
      </c>
      <c r="N1445">
        <v>1100</v>
      </c>
      <c r="P1445" t="s">
        <v>1799</v>
      </c>
      <c r="Q1445" t="s">
        <v>236</v>
      </c>
      <c r="R1445" t="s">
        <v>55</v>
      </c>
    </row>
    <row r="1446" spans="1:18" hidden="1" x14ac:dyDescent="0.3">
      <c r="A1446" t="s">
        <v>5953</v>
      </c>
      <c r="B1446" t="s">
        <v>5954</v>
      </c>
      <c r="C1446" s="1" t="str">
        <f t="shared" si="128"/>
        <v>21:0843</v>
      </c>
      <c r="D1446" s="1" t="str">
        <f t="shared" si="129"/>
        <v>21:0231</v>
      </c>
      <c r="E1446" t="s">
        <v>5955</v>
      </c>
      <c r="F1446" t="s">
        <v>5956</v>
      </c>
      <c r="H1446">
        <v>59.735610999999999</v>
      </c>
      <c r="I1446">
        <v>-110.2526932</v>
      </c>
      <c r="J1446" s="1" t="str">
        <f t="shared" si="130"/>
        <v>Fluid (lake)</v>
      </c>
      <c r="K1446" s="1" t="str">
        <f t="shared" si="131"/>
        <v>Untreated Water</v>
      </c>
      <c r="L1446">
        <v>115</v>
      </c>
      <c r="M1446" t="s">
        <v>44</v>
      </c>
      <c r="N1446">
        <v>1101</v>
      </c>
      <c r="P1446" t="s">
        <v>2397</v>
      </c>
      <c r="Q1446" t="s">
        <v>310</v>
      </c>
      <c r="R1446" t="s">
        <v>55</v>
      </c>
    </row>
    <row r="1447" spans="1:18" hidden="1" x14ac:dyDescent="0.3">
      <c r="A1447" t="s">
        <v>5957</v>
      </c>
      <c r="B1447" t="s">
        <v>5958</v>
      </c>
      <c r="C1447" s="1" t="str">
        <f t="shared" si="128"/>
        <v>21:0843</v>
      </c>
      <c r="D1447" s="1" t="str">
        <f t="shared" si="129"/>
        <v>21:0231</v>
      </c>
      <c r="E1447" t="s">
        <v>5959</v>
      </c>
      <c r="F1447" t="s">
        <v>5960</v>
      </c>
      <c r="H1447">
        <v>59.743472699999998</v>
      </c>
      <c r="I1447">
        <v>-110.21328800000001</v>
      </c>
      <c r="J1447" s="1" t="str">
        <f t="shared" si="130"/>
        <v>Fluid (lake)</v>
      </c>
      <c r="K1447" s="1" t="str">
        <f t="shared" si="131"/>
        <v>Untreated Water</v>
      </c>
      <c r="L1447">
        <v>115</v>
      </c>
      <c r="M1447" t="s">
        <v>52</v>
      </c>
      <c r="N1447">
        <v>1102</v>
      </c>
      <c r="P1447" t="s">
        <v>1799</v>
      </c>
      <c r="Q1447" t="s">
        <v>236</v>
      </c>
      <c r="R1447" t="s">
        <v>55</v>
      </c>
    </row>
    <row r="1448" spans="1:18" hidden="1" x14ac:dyDescent="0.3">
      <c r="A1448" t="s">
        <v>5961</v>
      </c>
      <c r="B1448" t="s">
        <v>5962</v>
      </c>
      <c r="C1448" s="1" t="str">
        <f t="shared" si="128"/>
        <v>21:0843</v>
      </c>
      <c r="D1448" s="1" t="str">
        <f t="shared" si="129"/>
        <v>21:0231</v>
      </c>
      <c r="E1448" t="s">
        <v>5963</v>
      </c>
      <c r="F1448" t="s">
        <v>5964</v>
      </c>
      <c r="H1448">
        <v>59.719258500000002</v>
      </c>
      <c r="I1448">
        <v>-110.22169719999999</v>
      </c>
      <c r="J1448" s="1" t="str">
        <f t="shared" si="130"/>
        <v>Fluid (lake)</v>
      </c>
      <c r="K1448" s="1" t="str">
        <f t="shared" si="131"/>
        <v>Untreated Water</v>
      </c>
      <c r="L1448">
        <v>115</v>
      </c>
      <c r="M1448" t="s">
        <v>60</v>
      </c>
      <c r="N1448">
        <v>1103</v>
      </c>
      <c r="P1448" t="s">
        <v>2193</v>
      </c>
      <c r="Q1448" t="s">
        <v>236</v>
      </c>
      <c r="R1448" t="s">
        <v>55</v>
      </c>
    </row>
    <row r="1449" spans="1:18" hidden="1" x14ac:dyDescent="0.3">
      <c r="A1449" t="s">
        <v>5965</v>
      </c>
      <c r="B1449" t="s">
        <v>5966</v>
      </c>
      <c r="C1449" s="1" t="str">
        <f t="shared" si="128"/>
        <v>21:0843</v>
      </c>
      <c r="D1449" s="1" t="str">
        <f t="shared" si="129"/>
        <v>21:0231</v>
      </c>
      <c r="E1449" t="s">
        <v>5967</v>
      </c>
      <c r="F1449" t="s">
        <v>5968</v>
      </c>
      <c r="H1449">
        <v>59.697009000000001</v>
      </c>
      <c r="I1449">
        <v>-110.30060039999999</v>
      </c>
      <c r="J1449" s="1" t="str">
        <f t="shared" si="130"/>
        <v>Fluid (lake)</v>
      </c>
      <c r="K1449" s="1" t="str">
        <f t="shared" si="131"/>
        <v>Untreated Water</v>
      </c>
      <c r="L1449">
        <v>115</v>
      </c>
      <c r="M1449" t="s">
        <v>67</v>
      </c>
      <c r="N1449">
        <v>1104</v>
      </c>
      <c r="P1449" t="s">
        <v>1676</v>
      </c>
      <c r="Q1449" t="s">
        <v>257</v>
      </c>
      <c r="R1449" t="s">
        <v>55</v>
      </c>
    </row>
    <row r="1450" spans="1:18" hidden="1" x14ac:dyDescent="0.3">
      <c r="A1450" t="s">
        <v>5969</v>
      </c>
      <c r="B1450" t="s">
        <v>5970</v>
      </c>
      <c r="C1450" s="1" t="str">
        <f t="shared" si="128"/>
        <v>21:0843</v>
      </c>
      <c r="D1450" s="1" t="str">
        <f t="shared" si="129"/>
        <v>21:0231</v>
      </c>
      <c r="E1450" t="s">
        <v>5971</v>
      </c>
      <c r="F1450" t="s">
        <v>5972</v>
      </c>
      <c r="H1450">
        <v>59.674853200000001</v>
      </c>
      <c r="I1450">
        <v>-110.2901608</v>
      </c>
      <c r="J1450" s="1" t="str">
        <f t="shared" si="130"/>
        <v>Fluid (lake)</v>
      </c>
      <c r="K1450" s="1" t="str">
        <f t="shared" si="131"/>
        <v>Untreated Water</v>
      </c>
      <c r="L1450">
        <v>115</v>
      </c>
      <c r="M1450" t="s">
        <v>74</v>
      </c>
      <c r="N1450">
        <v>1105</v>
      </c>
      <c r="P1450" t="s">
        <v>2380</v>
      </c>
      <c r="Q1450" t="s">
        <v>257</v>
      </c>
      <c r="R1450" t="s">
        <v>55</v>
      </c>
    </row>
    <row r="1451" spans="1:18" hidden="1" x14ac:dyDescent="0.3">
      <c r="A1451" t="s">
        <v>5973</v>
      </c>
      <c r="B1451" t="s">
        <v>5974</v>
      </c>
      <c r="C1451" s="1" t="str">
        <f t="shared" si="128"/>
        <v>21:0843</v>
      </c>
      <c r="D1451" s="1" t="str">
        <f t="shared" si="129"/>
        <v>21:0231</v>
      </c>
      <c r="E1451" t="s">
        <v>5975</v>
      </c>
      <c r="F1451" t="s">
        <v>5976</v>
      </c>
      <c r="H1451">
        <v>59.665992000000003</v>
      </c>
      <c r="I1451">
        <v>-110.2692608</v>
      </c>
      <c r="J1451" s="1" t="str">
        <f t="shared" si="130"/>
        <v>Fluid (lake)</v>
      </c>
      <c r="K1451" s="1" t="str">
        <f t="shared" si="131"/>
        <v>Untreated Water</v>
      </c>
      <c r="L1451">
        <v>115</v>
      </c>
      <c r="M1451" t="s">
        <v>81</v>
      </c>
      <c r="N1451">
        <v>1106</v>
      </c>
      <c r="P1451" t="s">
        <v>1600</v>
      </c>
      <c r="Q1451" t="s">
        <v>236</v>
      </c>
      <c r="R1451" t="s">
        <v>55</v>
      </c>
    </row>
    <row r="1452" spans="1:18" hidden="1" x14ac:dyDescent="0.3">
      <c r="A1452" t="s">
        <v>5977</v>
      </c>
      <c r="B1452" t="s">
        <v>5978</v>
      </c>
      <c r="C1452" s="1" t="str">
        <f t="shared" si="128"/>
        <v>21:0843</v>
      </c>
      <c r="D1452" s="1" t="str">
        <f t="shared" si="129"/>
        <v>21:0231</v>
      </c>
      <c r="E1452" t="s">
        <v>5979</v>
      </c>
      <c r="F1452" t="s">
        <v>5980</v>
      </c>
      <c r="H1452">
        <v>59.681630200000001</v>
      </c>
      <c r="I1452">
        <v>-110.2213986</v>
      </c>
      <c r="J1452" s="1" t="str">
        <f t="shared" si="130"/>
        <v>Fluid (lake)</v>
      </c>
      <c r="K1452" s="1" t="str">
        <f t="shared" si="131"/>
        <v>Untreated Water</v>
      </c>
      <c r="L1452">
        <v>115</v>
      </c>
      <c r="M1452" t="s">
        <v>95</v>
      </c>
      <c r="N1452">
        <v>1107</v>
      </c>
      <c r="P1452" t="s">
        <v>681</v>
      </c>
      <c r="Q1452" t="s">
        <v>257</v>
      </c>
      <c r="R1452" t="s">
        <v>55</v>
      </c>
    </row>
    <row r="1453" spans="1:18" hidden="1" x14ac:dyDescent="0.3">
      <c r="A1453" t="s">
        <v>5981</v>
      </c>
      <c r="B1453" t="s">
        <v>5982</v>
      </c>
      <c r="C1453" s="1" t="str">
        <f t="shared" si="128"/>
        <v>21:0843</v>
      </c>
      <c r="D1453" s="1" t="str">
        <f t="shared" si="129"/>
        <v>21:0231</v>
      </c>
      <c r="E1453" t="s">
        <v>5983</v>
      </c>
      <c r="F1453" t="s">
        <v>5984</v>
      </c>
      <c r="H1453">
        <v>59.684856600000003</v>
      </c>
      <c r="I1453">
        <v>-110.18182539999999</v>
      </c>
      <c r="J1453" s="1" t="str">
        <f t="shared" si="130"/>
        <v>Fluid (lake)</v>
      </c>
      <c r="K1453" s="1" t="str">
        <f t="shared" si="131"/>
        <v>Untreated Water</v>
      </c>
      <c r="L1453">
        <v>115</v>
      </c>
      <c r="M1453" t="s">
        <v>101</v>
      </c>
      <c r="N1453">
        <v>1108</v>
      </c>
      <c r="P1453" t="s">
        <v>150</v>
      </c>
      <c r="Q1453" t="s">
        <v>248</v>
      </c>
      <c r="R1453" t="s">
        <v>55</v>
      </c>
    </row>
    <row r="1454" spans="1:18" hidden="1" x14ac:dyDescent="0.3">
      <c r="A1454" t="s">
        <v>5985</v>
      </c>
      <c r="B1454" t="s">
        <v>5986</v>
      </c>
      <c r="C1454" s="1" t="str">
        <f t="shared" si="128"/>
        <v>21:0843</v>
      </c>
      <c r="D1454" s="1" t="str">
        <f t="shared" si="129"/>
        <v>21:0231</v>
      </c>
      <c r="E1454" t="s">
        <v>5987</v>
      </c>
      <c r="F1454" t="s">
        <v>5988</v>
      </c>
      <c r="H1454">
        <v>59.643737799999997</v>
      </c>
      <c r="I1454">
        <v>-110.1234924</v>
      </c>
      <c r="J1454" s="1" t="str">
        <f t="shared" si="130"/>
        <v>Fluid (lake)</v>
      </c>
      <c r="K1454" s="1" t="str">
        <f t="shared" si="131"/>
        <v>Untreated Water</v>
      </c>
      <c r="L1454">
        <v>115</v>
      </c>
      <c r="M1454" t="s">
        <v>107</v>
      </c>
      <c r="N1454">
        <v>1109</v>
      </c>
      <c r="P1454" t="s">
        <v>4447</v>
      </c>
      <c r="Q1454" t="s">
        <v>248</v>
      </c>
      <c r="R1454" t="s">
        <v>195</v>
      </c>
    </row>
    <row r="1455" spans="1:18" hidden="1" x14ac:dyDescent="0.3">
      <c r="A1455" t="s">
        <v>5989</v>
      </c>
      <c r="B1455" t="s">
        <v>5990</v>
      </c>
      <c r="C1455" s="1" t="str">
        <f t="shared" si="128"/>
        <v>21:0843</v>
      </c>
      <c r="D1455" s="1" t="str">
        <f t="shared" si="129"/>
        <v>21:0231</v>
      </c>
      <c r="E1455" t="s">
        <v>5991</v>
      </c>
      <c r="F1455" t="s">
        <v>5992</v>
      </c>
      <c r="H1455">
        <v>59.632685799999997</v>
      </c>
      <c r="I1455">
        <v>-110.151302</v>
      </c>
      <c r="J1455" s="1" t="str">
        <f t="shared" si="130"/>
        <v>Fluid (lake)</v>
      </c>
      <c r="K1455" s="1" t="str">
        <f t="shared" si="131"/>
        <v>Untreated Water</v>
      </c>
      <c r="L1455">
        <v>115</v>
      </c>
      <c r="M1455" t="s">
        <v>114</v>
      </c>
      <c r="N1455">
        <v>1110</v>
      </c>
      <c r="P1455" t="s">
        <v>3052</v>
      </c>
      <c r="Q1455" t="s">
        <v>257</v>
      </c>
      <c r="R1455" t="s">
        <v>285</v>
      </c>
    </row>
    <row r="1456" spans="1:18" hidden="1" x14ac:dyDescent="0.3">
      <c r="A1456" t="s">
        <v>5993</v>
      </c>
      <c r="B1456" t="s">
        <v>5994</v>
      </c>
      <c r="C1456" s="1" t="str">
        <f t="shared" si="128"/>
        <v>21:0843</v>
      </c>
      <c r="D1456" s="1" t="str">
        <f t="shared" si="129"/>
        <v>21:0231</v>
      </c>
      <c r="E1456" t="s">
        <v>5995</v>
      </c>
      <c r="F1456" t="s">
        <v>5996</v>
      </c>
      <c r="H1456">
        <v>59.621346500000001</v>
      </c>
      <c r="I1456">
        <v>-110.15453100000001</v>
      </c>
      <c r="J1456" s="1" t="str">
        <f t="shared" si="130"/>
        <v>Fluid (lake)</v>
      </c>
      <c r="K1456" s="1" t="str">
        <f t="shared" si="131"/>
        <v>Untreated Water</v>
      </c>
      <c r="L1456">
        <v>115</v>
      </c>
      <c r="M1456" t="s">
        <v>121</v>
      </c>
      <c r="N1456">
        <v>1111</v>
      </c>
      <c r="P1456" t="s">
        <v>3946</v>
      </c>
      <c r="Q1456" t="s">
        <v>310</v>
      </c>
      <c r="R1456" t="s">
        <v>401</v>
      </c>
    </row>
    <row r="1457" spans="1:18" hidden="1" x14ac:dyDescent="0.3">
      <c r="A1457" t="s">
        <v>5997</v>
      </c>
      <c r="B1457" t="s">
        <v>5998</v>
      </c>
      <c r="C1457" s="1" t="str">
        <f t="shared" si="128"/>
        <v>21:0843</v>
      </c>
      <c r="D1457" s="1" t="str">
        <f t="shared" si="129"/>
        <v>21:0231</v>
      </c>
      <c r="E1457" t="s">
        <v>5999</v>
      </c>
      <c r="F1457" t="s">
        <v>6000</v>
      </c>
      <c r="H1457">
        <v>59.613899699999997</v>
      </c>
      <c r="I1457">
        <v>-110.1854847</v>
      </c>
      <c r="J1457" s="1" t="str">
        <f t="shared" si="130"/>
        <v>Fluid (lake)</v>
      </c>
      <c r="K1457" s="1" t="str">
        <f t="shared" si="131"/>
        <v>Untreated Water</v>
      </c>
      <c r="L1457">
        <v>115</v>
      </c>
      <c r="M1457" t="s">
        <v>127</v>
      </c>
      <c r="N1457">
        <v>1112</v>
      </c>
      <c r="P1457" t="s">
        <v>82</v>
      </c>
      <c r="Q1457" t="s">
        <v>1247</v>
      </c>
      <c r="R1457" t="s">
        <v>55</v>
      </c>
    </row>
    <row r="1458" spans="1:18" hidden="1" x14ac:dyDescent="0.3">
      <c r="A1458" t="s">
        <v>6001</v>
      </c>
      <c r="B1458" t="s">
        <v>6002</v>
      </c>
      <c r="C1458" s="1" t="str">
        <f t="shared" si="128"/>
        <v>21:0843</v>
      </c>
      <c r="D1458" s="1" t="str">
        <f t="shared" si="129"/>
        <v>21:0231</v>
      </c>
      <c r="E1458" t="s">
        <v>6003</v>
      </c>
      <c r="F1458" t="s">
        <v>6004</v>
      </c>
      <c r="H1458">
        <v>59.6232276</v>
      </c>
      <c r="I1458">
        <v>-110.22363850000001</v>
      </c>
      <c r="J1458" s="1" t="str">
        <f t="shared" si="130"/>
        <v>Fluid (lake)</v>
      </c>
      <c r="K1458" s="1" t="str">
        <f t="shared" si="131"/>
        <v>Untreated Water</v>
      </c>
      <c r="L1458">
        <v>115</v>
      </c>
      <c r="M1458" t="s">
        <v>133</v>
      </c>
      <c r="N1458">
        <v>1113</v>
      </c>
      <c r="P1458" t="s">
        <v>1605</v>
      </c>
      <c r="Q1458" t="s">
        <v>579</v>
      </c>
      <c r="R1458" t="s">
        <v>55</v>
      </c>
    </row>
    <row r="1459" spans="1:18" hidden="1" x14ac:dyDescent="0.3">
      <c r="A1459" t="s">
        <v>6005</v>
      </c>
      <c r="B1459" t="s">
        <v>6006</v>
      </c>
      <c r="C1459" s="1" t="str">
        <f t="shared" si="128"/>
        <v>21:0843</v>
      </c>
      <c r="D1459" s="1" t="str">
        <f t="shared" si="129"/>
        <v>21:0231</v>
      </c>
      <c r="E1459" t="s">
        <v>6007</v>
      </c>
      <c r="F1459" t="s">
        <v>6008</v>
      </c>
      <c r="H1459">
        <v>59.631005899999998</v>
      </c>
      <c r="I1459">
        <v>-110.2346119</v>
      </c>
      <c r="J1459" s="1" t="str">
        <f t="shared" si="130"/>
        <v>Fluid (lake)</v>
      </c>
      <c r="K1459" s="1" t="str">
        <f t="shared" si="131"/>
        <v>Untreated Water</v>
      </c>
      <c r="L1459">
        <v>115</v>
      </c>
      <c r="M1459" t="s">
        <v>139</v>
      </c>
      <c r="N1459">
        <v>1114</v>
      </c>
      <c r="P1459" t="s">
        <v>6009</v>
      </c>
      <c r="Q1459" t="s">
        <v>236</v>
      </c>
      <c r="R1459" t="s">
        <v>55</v>
      </c>
    </row>
    <row r="1460" spans="1:18" hidden="1" x14ac:dyDescent="0.3">
      <c r="A1460" t="s">
        <v>6010</v>
      </c>
      <c r="B1460" t="s">
        <v>6011</v>
      </c>
      <c r="C1460" s="1" t="str">
        <f t="shared" si="128"/>
        <v>21:0843</v>
      </c>
      <c r="D1460" s="1" t="str">
        <f t="shared" si="129"/>
        <v>21:0231</v>
      </c>
      <c r="E1460" t="s">
        <v>6012</v>
      </c>
      <c r="F1460" t="s">
        <v>6013</v>
      </c>
      <c r="H1460">
        <v>59.632196499999999</v>
      </c>
      <c r="I1460">
        <v>-110.2799796</v>
      </c>
      <c r="J1460" s="1" t="str">
        <f t="shared" si="130"/>
        <v>Fluid (lake)</v>
      </c>
      <c r="K1460" s="1" t="str">
        <f t="shared" si="131"/>
        <v>Untreated Water</v>
      </c>
      <c r="L1460">
        <v>115</v>
      </c>
      <c r="M1460" t="s">
        <v>241</v>
      </c>
      <c r="N1460">
        <v>1115</v>
      </c>
      <c r="P1460" t="s">
        <v>173</v>
      </c>
      <c r="Q1460" t="s">
        <v>1143</v>
      </c>
      <c r="R1460" t="s">
        <v>55</v>
      </c>
    </row>
    <row r="1461" spans="1:18" hidden="1" x14ac:dyDescent="0.3">
      <c r="A1461" t="s">
        <v>6014</v>
      </c>
      <c r="B1461" t="s">
        <v>6015</v>
      </c>
      <c r="C1461" s="1" t="str">
        <f t="shared" si="128"/>
        <v>21:0843</v>
      </c>
      <c r="D1461" s="1" t="str">
        <f t="shared" si="129"/>
        <v>21:0231</v>
      </c>
      <c r="E1461" t="s">
        <v>6016</v>
      </c>
      <c r="F1461" t="s">
        <v>6017</v>
      </c>
      <c r="H1461">
        <v>59.610154600000001</v>
      </c>
      <c r="I1461">
        <v>-110.3006536</v>
      </c>
      <c r="J1461" s="1" t="str">
        <f t="shared" si="130"/>
        <v>Fluid (lake)</v>
      </c>
      <c r="K1461" s="1" t="str">
        <f t="shared" si="131"/>
        <v>Untreated Water</v>
      </c>
      <c r="L1461">
        <v>116</v>
      </c>
      <c r="M1461" t="s">
        <v>36</v>
      </c>
      <c r="N1461">
        <v>1116</v>
      </c>
      <c r="P1461" t="s">
        <v>598</v>
      </c>
      <c r="Q1461" t="s">
        <v>579</v>
      </c>
      <c r="R1461" t="s">
        <v>55</v>
      </c>
    </row>
    <row r="1462" spans="1:18" hidden="1" x14ac:dyDescent="0.3">
      <c r="A1462" t="s">
        <v>6018</v>
      </c>
      <c r="B1462" t="s">
        <v>6019</v>
      </c>
      <c r="C1462" s="1" t="str">
        <f t="shared" si="128"/>
        <v>21:0843</v>
      </c>
      <c r="D1462" s="1" t="str">
        <f t="shared" si="129"/>
        <v>21:0231</v>
      </c>
      <c r="E1462" t="s">
        <v>6020</v>
      </c>
      <c r="F1462" t="s">
        <v>6021</v>
      </c>
      <c r="H1462">
        <v>59.592530500000002</v>
      </c>
      <c r="I1462">
        <v>-110.255696</v>
      </c>
      <c r="J1462" s="1" t="str">
        <f t="shared" si="130"/>
        <v>Fluid (lake)</v>
      </c>
      <c r="K1462" s="1" t="str">
        <f t="shared" si="131"/>
        <v>Untreated Water</v>
      </c>
      <c r="L1462">
        <v>116</v>
      </c>
      <c r="M1462" t="s">
        <v>22</v>
      </c>
      <c r="N1462">
        <v>1117</v>
      </c>
      <c r="P1462" t="s">
        <v>2487</v>
      </c>
      <c r="Q1462" t="s">
        <v>248</v>
      </c>
      <c r="R1462" t="s">
        <v>55</v>
      </c>
    </row>
    <row r="1463" spans="1:18" hidden="1" x14ac:dyDescent="0.3">
      <c r="A1463" t="s">
        <v>6022</v>
      </c>
      <c r="B1463" t="s">
        <v>6023</v>
      </c>
      <c r="C1463" s="1" t="str">
        <f t="shared" si="128"/>
        <v>21:0843</v>
      </c>
      <c r="D1463" s="1" t="str">
        <f t="shared" si="129"/>
        <v>21:0231</v>
      </c>
      <c r="E1463" t="s">
        <v>6020</v>
      </c>
      <c r="F1463" t="s">
        <v>6024</v>
      </c>
      <c r="H1463">
        <v>59.592530500000002</v>
      </c>
      <c r="I1463">
        <v>-110.255696</v>
      </c>
      <c r="J1463" s="1" t="str">
        <f t="shared" si="130"/>
        <v>Fluid (lake)</v>
      </c>
      <c r="K1463" s="1" t="str">
        <f t="shared" si="131"/>
        <v>Untreated Water</v>
      </c>
      <c r="L1463">
        <v>116</v>
      </c>
      <c r="M1463" t="s">
        <v>29</v>
      </c>
      <c r="N1463">
        <v>1118</v>
      </c>
      <c r="P1463" t="s">
        <v>2577</v>
      </c>
      <c r="Q1463" t="s">
        <v>248</v>
      </c>
      <c r="R1463" t="s">
        <v>55</v>
      </c>
    </row>
    <row r="1464" spans="1:18" hidden="1" x14ac:dyDescent="0.3">
      <c r="A1464" t="s">
        <v>6025</v>
      </c>
      <c r="B1464" t="s">
        <v>6026</v>
      </c>
      <c r="C1464" s="1" t="str">
        <f t="shared" si="128"/>
        <v>21:0843</v>
      </c>
      <c r="D1464" s="1" t="str">
        <f t="shared" si="129"/>
        <v>21:0231</v>
      </c>
      <c r="E1464" t="s">
        <v>6027</v>
      </c>
      <c r="F1464" t="s">
        <v>6028</v>
      </c>
      <c r="H1464">
        <v>59.578153200000003</v>
      </c>
      <c r="I1464">
        <v>-110.2765153</v>
      </c>
      <c r="J1464" s="1" t="str">
        <f t="shared" si="130"/>
        <v>Fluid (lake)</v>
      </c>
      <c r="K1464" s="1" t="str">
        <f t="shared" si="131"/>
        <v>Untreated Water</v>
      </c>
      <c r="L1464">
        <v>116</v>
      </c>
      <c r="M1464" t="s">
        <v>44</v>
      </c>
      <c r="N1464">
        <v>1119</v>
      </c>
      <c r="P1464" t="s">
        <v>1851</v>
      </c>
      <c r="Q1464" t="s">
        <v>482</v>
      </c>
      <c r="R1464" t="s">
        <v>55</v>
      </c>
    </row>
    <row r="1465" spans="1:18" hidden="1" x14ac:dyDescent="0.3">
      <c r="A1465" t="s">
        <v>6029</v>
      </c>
      <c r="B1465" t="s">
        <v>6030</v>
      </c>
      <c r="C1465" s="1" t="str">
        <f t="shared" si="128"/>
        <v>21:0843</v>
      </c>
      <c r="D1465" s="1" t="str">
        <f t="shared" si="129"/>
        <v>21:0231</v>
      </c>
      <c r="E1465" t="s">
        <v>6031</v>
      </c>
      <c r="F1465" t="s">
        <v>6032</v>
      </c>
      <c r="H1465">
        <v>59.575985799999998</v>
      </c>
      <c r="I1465">
        <v>-110.3477632</v>
      </c>
      <c r="J1465" s="1" t="str">
        <f t="shared" si="130"/>
        <v>Fluid (lake)</v>
      </c>
      <c r="K1465" s="1" t="str">
        <f t="shared" si="131"/>
        <v>Untreated Water</v>
      </c>
      <c r="L1465">
        <v>116</v>
      </c>
      <c r="M1465" t="s">
        <v>52</v>
      </c>
      <c r="N1465">
        <v>1120</v>
      </c>
      <c r="P1465" t="s">
        <v>598</v>
      </c>
      <c r="Q1465" t="s">
        <v>482</v>
      </c>
      <c r="R1465" t="s">
        <v>55</v>
      </c>
    </row>
    <row r="1466" spans="1:18" hidden="1" x14ac:dyDescent="0.3">
      <c r="A1466" t="s">
        <v>6033</v>
      </c>
      <c r="B1466" t="s">
        <v>6034</v>
      </c>
      <c r="C1466" s="1" t="str">
        <f t="shared" si="128"/>
        <v>21:0843</v>
      </c>
      <c r="D1466" s="1" t="str">
        <f t="shared" si="129"/>
        <v>21:0231</v>
      </c>
      <c r="E1466" t="s">
        <v>6035</v>
      </c>
      <c r="F1466" t="s">
        <v>6036</v>
      </c>
      <c r="H1466">
        <v>59.6112818</v>
      </c>
      <c r="I1466">
        <v>-110.3596253</v>
      </c>
      <c r="J1466" s="1" t="str">
        <f t="shared" si="130"/>
        <v>Fluid (lake)</v>
      </c>
      <c r="K1466" s="1" t="str">
        <f t="shared" si="131"/>
        <v>Untreated Water</v>
      </c>
      <c r="L1466">
        <v>116</v>
      </c>
      <c r="M1466" t="s">
        <v>60</v>
      </c>
      <c r="N1466">
        <v>1121</v>
      </c>
      <c r="P1466" t="s">
        <v>1667</v>
      </c>
      <c r="Q1466" t="s">
        <v>579</v>
      </c>
      <c r="R1466" t="s">
        <v>55</v>
      </c>
    </row>
    <row r="1467" spans="1:18" hidden="1" x14ac:dyDescent="0.3">
      <c r="A1467" t="s">
        <v>6037</v>
      </c>
      <c r="B1467" t="s">
        <v>6038</v>
      </c>
      <c r="C1467" s="1" t="str">
        <f t="shared" si="128"/>
        <v>21:0843</v>
      </c>
      <c r="D1467" s="1" t="str">
        <f t="shared" si="129"/>
        <v>21:0231</v>
      </c>
      <c r="E1467" t="s">
        <v>6039</v>
      </c>
      <c r="F1467" t="s">
        <v>6040</v>
      </c>
      <c r="H1467">
        <v>59.6401702</v>
      </c>
      <c r="I1467">
        <v>-110.3917103</v>
      </c>
      <c r="J1467" s="1" t="str">
        <f t="shared" si="130"/>
        <v>Fluid (lake)</v>
      </c>
      <c r="K1467" s="1" t="str">
        <f t="shared" si="131"/>
        <v>Untreated Water</v>
      </c>
      <c r="L1467">
        <v>116</v>
      </c>
      <c r="M1467" t="s">
        <v>67</v>
      </c>
      <c r="N1467">
        <v>1122</v>
      </c>
      <c r="P1467" t="s">
        <v>1846</v>
      </c>
      <c r="Q1467" t="s">
        <v>579</v>
      </c>
      <c r="R1467" t="s">
        <v>55</v>
      </c>
    </row>
    <row r="1468" spans="1:18" hidden="1" x14ac:dyDescent="0.3">
      <c r="A1468" t="s">
        <v>6041</v>
      </c>
      <c r="B1468" t="s">
        <v>6042</v>
      </c>
      <c r="C1468" s="1" t="str">
        <f t="shared" si="128"/>
        <v>21:0843</v>
      </c>
      <c r="D1468" s="1" t="str">
        <f t="shared" si="129"/>
        <v>21:0231</v>
      </c>
      <c r="E1468" t="s">
        <v>6043</v>
      </c>
      <c r="F1468" t="s">
        <v>6044</v>
      </c>
      <c r="H1468">
        <v>59.649358599999999</v>
      </c>
      <c r="I1468">
        <v>-110.3673972</v>
      </c>
      <c r="J1468" s="1" t="str">
        <f t="shared" si="130"/>
        <v>Fluid (lake)</v>
      </c>
      <c r="K1468" s="1" t="str">
        <f t="shared" si="131"/>
        <v>Untreated Water</v>
      </c>
      <c r="L1468">
        <v>116</v>
      </c>
      <c r="M1468" t="s">
        <v>74</v>
      </c>
      <c r="N1468">
        <v>1123</v>
      </c>
      <c r="P1468" t="s">
        <v>2414</v>
      </c>
      <c r="Q1468" t="s">
        <v>482</v>
      </c>
      <c r="R1468" t="s">
        <v>55</v>
      </c>
    </row>
    <row r="1469" spans="1:18" hidden="1" x14ac:dyDescent="0.3">
      <c r="A1469" t="s">
        <v>6045</v>
      </c>
      <c r="B1469" t="s">
        <v>6046</v>
      </c>
      <c r="C1469" s="1" t="str">
        <f t="shared" si="128"/>
        <v>21:0843</v>
      </c>
      <c r="D1469" s="1" t="str">
        <f t="shared" si="129"/>
        <v>21:0231</v>
      </c>
      <c r="E1469" t="s">
        <v>6047</v>
      </c>
      <c r="F1469" t="s">
        <v>6048</v>
      </c>
      <c r="H1469">
        <v>59.6635931</v>
      </c>
      <c r="I1469">
        <v>-110.3384635</v>
      </c>
      <c r="J1469" s="1" t="str">
        <f t="shared" si="130"/>
        <v>Fluid (lake)</v>
      </c>
      <c r="K1469" s="1" t="str">
        <f t="shared" si="131"/>
        <v>Untreated Water</v>
      </c>
      <c r="L1469">
        <v>116</v>
      </c>
      <c r="M1469" t="s">
        <v>81</v>
      </c>
      <c r="N1469">
        <v>1124</v>
      </c>
      <c r="P1469" t="s">
        <v>2526</v>
      </c>
      <c r="Q1469" t="s">
        <v>579</v>
      </c>
      <c r="R1469" t="s">
        <v>55</v>
      </c>
    </row>
    <row r="1470" spans="1:18" hidden="1" x14ac:dyDescent="0.3">
      <c r="A1470" t="s">
        <v>6049</v>
      </c>
      <c r="B1470" t="s">
        <v>6050</v>
      </c>
      <c r="C1470" s="1" t="str">
        <f t="shared" si="128"/>
        <v>21:0843</v>
      </c>
      <c r="D1470" s="1" t="str">
        <f t="shared" si="129"/>
        <v>21:0231</v>
      </c>
      <c r="E1470" t="s">
        <v>6051</v>
      </c>
      <c r="F1470" t="s">
        <v>6052</v>
      </c>
      <c r="H1470">
        <v>59.708057199999999</v>
      </c>
      <c r="I1470">
        <v>-110.3574909</v>
      </c>
      <c r="J1470" s="1" t="str">
        <f t="shared" si="130"/>
        <v>Fluid (lake)</v>
      </c>
      <c r="K1470" s="1" t="str">
        <f t="shared" si="131"/>
        <v>Untreated Water</v>
      </c>
      <c r="L1470">
        <v>116</v>
      </c>
      <c r="M1470" t="s">
        <v>95</v>
      </c>
      <c r="N1470">
        <v>1125</v>
      </c>
      <c r="P1470" t="s">
        <v>1667</v>
      </c>
      <c r="Q1470" t="s">
        <v>310</v>
      </c>
      <c r="R1470" t="s">
        <v>55</v>
      </c>
    </row>
    <row r="1471" spans="1:18" hidden="1" x14ac:dyDescent="0.3">
      <c r="A1471" t="s">
        <v>6053</v>
      </c>
      <c r="B1471" t="s">
        <v>6054</v>
      </c>
      <c r="C1471" s="1" t="str">
        <f t="shared" si="128"/>
        <v>21:0843</v>
      </c>
      <c r="D1471" s="1" t="str">
        <f t="shared" si="129"/>
        <v>21:0231</v>
      </c>
      <c r="E1471" t="s">
        <v>6055</v>
      </c>
      <c r="F1471" t="s">
        <v>6056</v>
      </c>
      <c r="H1471">
        <v>59.736673099999997</v>
      </c>
      <c r="I1471">
        <v>-110.32636410000001</v>
      </c>
      <c r="J1471" s="1" t="str">
        <f t="shared" si="130"/>
        <v>Fluid (lake)</v>
      </c>
      <c r="K1471" s="1" t="str">
        <f t="shared" si="131"/>
        <v>Untreated Water</v>
      </c>
      <c r="L1471">
        <v>116</v>
      </c>
      <c r="M1471" t="s">
        <v>101</v>
      </c>
      <c r="N1471">
        <v>1126</v>
      </c>
      <c r="P1471" t="s">
        <v>108</v>
      </c>
      <c r="Q1471" t="s">
        <v>1143</v>
      </c>
      <c r="R1471" t="s">
        <v>55</v>
      </c>
    </row>
    <row r="1472" spans="1:18" hidden="1" x14ac:dyDescent="0.3">
      <c r="A1472" t="s">
        <v>6057</v>
      </c>
      <c r="B1472" t="s">
        <v>6058</v>
      </c>
      <c r="C1472" s="1" t="str">
        <f t="shared" si="128"/>
        <v>21:0843</v>
      </c>
      <c r="D1472" s="1" t="str">
        <f t="shared" si="129"/>
        <v>21:0231</v>
      </c>
      <c r="E1472" t="s">
        <v>6059</v>
      </c>
      <c r="F1472" t="s">
        <v>6060</v>
      </c>
      <c r="H1472">
        <v>59.752034799999997</v>
      </c>
      <c r="I1472">
        <v>-110.39229109999999</v>
      </c>
      <c r="J1472" s="1" t="str">
        <f t="shared" si="130"/>
        <v>Fluid (lake)</v>
      </c>
      <c r="K1472" s="1" t="str">
        <f t="shared" si="131"/>
        <v>Untreated Water</v>
      </c>
      <c r="L1472">
        <v>116</v>
      </c>
      <c r="M1472" t="s">
        <v>107</v>
      </c>
      <c r="N1472">
        <v>1127</v>
      </c>
      <c r="P1472" t="s">
        <v>1837</v>
      </c>
      <c r="Q1472" t="s">
        <v>248</v>
      </c>
      <c r="R1472" t="s">
        <v>55</v>
      </c>
    </row>
    <row r="1473" spans="1:18" hidden="1" x14ac:dyDescent="0.3">
      <c r="A1473" t="s">
        <v>6061</v>
      </c>
      <c r="B1473" t="s">
        <v>6062</v>
      </c>
      <c r="C1473" s="1" t="str">
        <f t="shared" si="128"/>
        <v>21:0843</v>
      </c>
      <c r="D1473" s="1" t="str">
        <f t="shared" si="129"/>
        <v>21:0231</v>
      </c>
      <c r="E1473" t="s">
        <v>6063</v>
      </c>
      <c r="F1473" t="s">
        <v>6064</v>
      </c>
      <c r="H1473">
        <v>59.7392489</v>
      </c>
      <c r="I1473">
        <v>-110.5337325</v>
      </c>
      <c r="J1473" s="1" t="str">
        <f t="shared" si="130"/>
        <v>Fluid (lake)</v>
      </c>
      <c r="K1473" s="1" t="str">
        <f t="shared" si="131"/>
        <v>Untreated Water</v>
      </c>
      <c r="L1473">
        <v>116</v>
      </c>
      <c r="M1473" t="s">
        <v>114</v>
      </c>
      <c r="N1473">
        <v>1128</v>
      </c>
      <c r="P1473" t="s">
        <v>2430</v>
      </c>
      <c r="Q1473" t="s">
        <v>579</v>
      </c>
      <c r="R1473" t="s">
        <v>285</v>
      </c>
    </row>
    <row r="1474" spans="1:18" hidden="1" x14ac:dyDescent="0.3">
      <c r="A1474" t="s">
        <v>6065</v>
      </c>
      <c r="B1474" t="s">
        <v>6066</v>
      </c>
      <c r="C1474" s="1" t="str">
        <f t="shared" si="128"/>
        <v>21:0843</v>
      </c>
      <c r="D1474" s="1" t="str">
        <f t="shared" si="129"/>
        <v>21:0231</v>
      </c>
      <c r="E1474" t="s">
        <v>6067</v>
      </c>
      <c r="F1474" t="s">
        <v>6068</v>
      </c>
      <c r="H1474">
        <v>59.719937299999998</v>
      </c>
      <c r="I1474">
        <v>-110.50274690000001</v>
      </c>
      <c r="J1474" s="1" t="str">
        <f t="shared" si="130"/>
        <v>Fluid (lake)</v>
      </c>
      <c r="K1474" s="1" t="str">
        <f t="shared" si="131"/>
        <v>Untreated Water</v>
      </c>
      <c r="L1474">
        <v>116</v>
      </c>
      <c r="M1474" t="s">
        <v>121</v>
      </c>
      <c r="N1474">
        <v>1129</v>
      </c>
      <c r="P1474" t="s">
        <v>1799</v>
      </c>
      <c r="Q1474" t="s">
        <v>482</v>
      </c>
      <c r="R1474" t="s">
        <v>55</v>
      </c>
    </row>
    <row r="1475" spans="1:18" hidden="1" x14ac:dyDescent="0.3">
      <c r="A1475" t="s">
        <v>6069</v>
      </c>
      <c r="B1475" t="s">
        <v>6070</v>
      </c>
      <c r="C1475" s="1" t="str">
        <f t="shared" si="128"/>
        <v>21:0843</v>
      </c>
      <c r="D1475" s="1" t="str">
        <f t="shared" si="129"/>
        <v>21:0231</v>
      </c>
      <c r="E1475" t="s">
        <v>6071</v>
      </c>
      <c r="F1475" t="s">
        <v>6072</v>
      </c>
      <c r="H1475">
        <v>59.690604800000003</v>
      </c>
      <c r="I1475">
        <v>-110.5062733</v>
      </c>
      <c r="J1475" s="1" t="str">
        <f t="shared" si="130"/>
        <v>Fluid (lake)</v>
      </c>
      <c r="K1475" s="1" t="str">
        <f t="shared" si="131"/>
        <v>Untreated Water</v>
      </c>
      <c r="L1475">
        <v>116</v>
      </c>
      <c r="M1475" t="s">
        <v>127</v>
      </c>
      <c r="N1475">
        <v>1130</v>
      </c>
      <c r="P1475" t="s">
        <v>294</v>
      </c>
      <c r="Q1475" t="s">
        <v>54</v>
      </c>
      <c r="R1475" t="s">
        <v>55</v>
      </c>
    </row>
    <row r="1476" spans="1:18" hidden="1" x14ac:dyDescent="0.3">
      <c r="A1476" t="s">
        <v>6073</v>
      </c>
      <c r="B1476" t="s">
        <v>6074</v>
      </c>
      <c r="C1476" s="1" t="str">
        <f t="shared" si="128"/>
        <v>21:0843</v>
      </c>
      <c r="D1476" s="1" t="str">
        <f t="shared" si="129"/>
        <v>21:0231</v>
      </c>
      <c r="E1476" t="s">
        <v>6075</v>
      </c>
      <c r="F1476" t="s">
        <v>6076</v>
      </c>
      <c r="H1476">
        <v>59.715682700000002</v>
      </c>
      <c r="I1476">
        <v>-110.46869719999999</v>
      </c>
      <c r="J1476" s="1" t="str">
        <f t="shared" si="130"/>
        <v>Fluid (lake)</v>
      </c>
      <c r="K1476" s="1" t="str">
        <f t="shared" si="131"/>
        <v>Untreated Water</v>
      </c>
      <c r="L1476">
        <v>116</v>
      </c>
      <c r="M1476" t="s">
        <v>133</v>
      </c>
      <c r="N1476">
        <v>1131</v>
      </c>
      <c r="P1476" t="s">
        <v>2140</v>
      </c>
      <c r="Q1476" t="s">
        <v>482</v>
      </c>
      <c r="R1476" t="s">
        <v>55</v>
      </c>
    </row>
    <row r="1477" spans="1:18" hidden="1" x14ac:dyDescent="0.3">
      <c r="A1477" t="s">
        <v>6077</v>
      </c>
      <c r="B1477" t="s">
        <v>6078</v>
      </c>
      <c r="C1477" s="1" t="str">
        <f t="shared" si="128"/>
        <v>21:0843</v>
      </c>
      <c r="D1477" s="1" t="str">
        <f t="shared" si="129"/>
        <v>21:0231</v>
      </c>
      <c r="E1477" t="s">
        <v>6079</v>
      </c>
      <c r="F1477" t="s">
        <v>6080</v>
      </c>
      <c r="H1477">
        <v>59.703611299999999</v>
      </c>
      <c r="I1477">
        <v>-110.4273603</v>
      </c>
      <c r="J1477" s="1" t="str">
        <f t="shared" si="130"/>
        <v>Fluid (lake)</v>
      </c>
      <c r="K1477" s="1" t="str">
        <f t="shared" si="131"/>
        <v>Untreated Water</v>
      </c>
      <c r="L1477">
        <v>116</v>
      </c>
      <c r="M1477" t="s">
        <v>139</v>
      </c>
      <c r="N1477">
        <v>1132</v>
      </c>
      <c r="P1477" t="s">
        <v>2475</v>
      </c>
      <c r="Q1477" t="s">
        <v>579</v>
      </c>
      <c r="R1477" t="s">
        <v>55</v>
      </c>
    </row>
    <row r="1478" spans="1:18" hidden="1" x14ac:dyDescent="0.3">
      <c r="A1478" t="s">
        <v>6081</v>
      </c>
      <c r="B1478" t="s">
        <v>6082</v>
      </c>
      <c r="C1478" s="1" t="str">
        <f t="shared" si="128"/>
        <v>21:0843</v>
      </c>
      <c r="D1478" s="1" t="str">
        <f t="shared" si="129"/>
        <v>21:0231</v>
      </c>
      <c r="E1478" t="s">
        <v>6083</v>
      </c>
      <c r="F1478" t="s">
        <v>6084</v>
      </c>
      <c r="H1478">
        <v>59.714927899999999</v>
      </c>
      <c r="I1478">
        <v>-110.3937117</v>
      </c>
      <c r="J1478" s="1" t="str">
        <f t="shared" si="130"/>
        <v>Fluid (lake)</v>
      </c>
      <c r="K1478" s="1" t="str">
        <f t="shared" si="131"/>
        <v>Untreated Water</v>
      </c>
      <c r="L1478">
        <v>116</v>
      </c>
      <c r="M1478" t="s">
        <v>241</v>
      </c>
      <c r="N1478">
        <v>1133</v>
      </c>
      <c r="P1478" t="s">
        <v>294</v>
      </c>
      <c r="Q1478" t="s">
        <v>538</v>
      </c>
      <c r="R1478" t="s">
        <v>55</v>
      </c>
    </row>
    <row r="1479" spans="1:18" hidden="1" x14ac:dyDescent="0.3">
      <c r="A1479" t="s">
        <v>6085</v>
      </c>
      <c r="B1479" t="s">
        <v>6086</v>
      </c>
      <c r="C1479" s="1" t="str">
        <f t="shared" si="128"/>
        <v>21:0843</v>
      </c>
      <c r="D1479" s="1" t="str">
        <f t="shared" si="129"/>
        <v>21:0231</v>
      </c>
      <c r="E1479" t="s">
        <v>6087</v>
      </c>
      <c r="F1479" t="s">
        <v>6088</v>
      </c>
      <c r="H1479">
        <v>59.729500100000003</v>
      </c>
      <c r="I1479">
        <v>-110.3855159</v>
      </c>
      <c r="J1479" s="1" t="str">
        <f t="shared" si="130"/>
        <v>Fluid (lake)</v>
      </c>
      <c r="K1479" s="1" t="str">
        <f t="shared" si="131"/>
        <v>Untreated Water</v>
      </c>
      <c r="L1479">
        <v>117</v>
      </c>
      <c r="M1479" t="s">
        <v>22</v>
      </c>
      <c r="N1479">
        <v>1134</v>
      </c>
      <c r="P1479" t="s">
        <v>37</v>
      </c>
      <c r="Q1479" t="s">
        <v>1292</v>
      </c>
      <c r="R1479" t="s">
        <v>55</v>
      </c>
    </row>
    <row r="1480" spans="1:18" hidden="1" x14ac:dyDescent="0.3">
      <c r="A1480" t="s">
        <v>6089</v>
      </c>
      <c r="B1480" t="s">
        <v>6090</v>
      </c>
      <c r="C1480" s="1" t="str">
        <f t="shared" si="128"/>
        <v>21:0843</v>
      </c>
      <c r="D1480" s="1" t="str">
        <f t="shared" si="129"/>
        <v>21:0231</v>
      </c>
      <c r="E1480" t="s">
        <v>6087</v>
      </c>
      <c r="F1480" t="s">
        <v>6091</v>
      </c>
      <c r="H1480">
        <v>59.729500100000003</v>
      </c>
      <c r="I1480">
        <v>-110.3855159</v>
      </c>
      <c r="J1480" s="1" t="str">
        <f t="shared" si="130"/>
        <v>Fluid (lake)</v>
      </c>
      <c r="K1480" s="1" t="str">
        <f t="shared" si="131"/>
        <v>Untreated Water</v>
      </c>
      <c r="L1480">
        <v>117</v>
      </c>
      <c r="M1480" t="s">
        <v>29</v>
      </c>
      <c r="N1480">
        <v>1135</v>
      </c>
      <c r="P1480" t="s">
        <v>2526</v>
      </c>
      <c r="Q1480" t="s">
        <v>1292</v>
      </c>
      <c r="R1480" t="s">
        <v>55</v>
      </c>
    </row>
    <row r="1481" spans="1:18" hidden="1" x14ac:dyDescent="0.3">
      <c r="A1481" t="s">
        <v>6092</v>
      </c>
      <c r="B1481" t="s">
        <v>6093</v>
      </c>
      <c r="C1481" s="1" t="str">
        <f t="shared" si="128"/>
        <v>21:0843</v>
      </c>
      <c r="D1481" s="1" t="str">
        <f t="shared" si="129"/>
        <v>21:0231</v>
      </c>
      <c r="E1481" t="s">
        <v>6094</v>
      </c>
      <c r="F1481" t="s">
        <v>6095</v>
      </c>
      <c r="H1481">
        <v>59.680581699999998</v>
      </c>
      <c r="I1481">
        <v>-110.42203600000001</v>
      </c>
      <c r="J1481" s="1" t="str">
        <f t="shared" si="130"/>
        <v>Fluid (lake)</v>
      </c>
      <c r="K1481" s="1" t="str">
        <f t="shared" si="131"/>
        <v>Untreated Water</v>
      </c>
      <c r="L1481">
        <v>117</v>
      </c>
      <c r="M1481" t="s">
        <v>36</v>
      </c>
      <c r="N1481">
        <v>1136</v>
      </c>
      <c r="P1481" t="s">
        <v>681</v>
      </c>
      <c r="Q1481" t="s">
        <v>517</v>
      </c>
      <c r="R1481" t="s">
        <v>55</v>
      </c>
    </row>
    <row r="1482" spans="1:18" hidden="1" x14ac:dyDescent="0.3">
      <c r="A1482" t="s">
        <v>6096</v>
      </c>
      <c r="B1482" t="s">
        <v>6097</v>
      </c>
      <c r="C1482" s="1" t="str">
        <f t="shared" si="128"/>
        <v>21:0843</v>
      </c>
      <c r="D1482" s="1" t="str">
        <f t="shared" si="129"/>
        <v>21:0231</v>
      </c>
      <c r="E1482" t="s">
        <v>6098</v>
      </c>
      <c r="F1482" t="s">
        <v>6099</v>
      </c>
      <c r="H1482">
        <v>59.649491099999999</v>
      </c>
      <c r="I1482">
        <v>-110.47955690000001</v>
      </c>
      <c r="J1482" s="1" t="str">
        <f t="shared" si="130"/>
        <v>Fluid (lake)</v>
      </c>
      <c r="K1482" s="1" t="str">
        <f t="shared" si="131"/>
        <v>Untreated Water</v>
      </c>
      <c r="L1482">
        <v>117</v>
      </c>
      <c r="M1482" t="s">
        <v>44</v>
      </c>
      <c r="N1482">
        <v>1137</v>
      </c>
      <c r="P1482" t="s">
        <v>598</v>
      </c>
      <c r="Q1482" t="s">
        <v>538</v>
      </c>
      <c r="R1482" t="s">
        <v>55</v>
      </c>
    </row>
    <row r="1483" spans="1:18" hidden="1" x14ac:dyDescent="0.3">
      <c r="A1483" t="s">
        <v>6100</v>
      </c>
      <c r="B1483" t="s">
        <v>6101</v>
      </c>
      <c r="C1483" s="1" t="str">
        <f t="shared" si="128"/>
        <v>21:0843</v>
      </c>
      <c r="D1483" s="1" t="str">
        <f t="shared" si="129"/>
        <v>21:0231</v>
      </c>
      <c r="E1483" t="s">
        <v>6102</v>
      </c>
      <c r="F1483" t="s">
        <v>6103</v>
      </c>
      <c r="H1483">
        <v>59.603825800000003</v>
      </c>
      <c r="I1483">
        <v>-110.40886329999999</v>
      </c>
      <c r="J1483" s="1" t="str">
        <f t="shared" si="130"/>
        <v>Fluid (lake)</v>
      </c>
      <c r="K1483" s="1" t="str">
        <f t="shared" si="131"/>
        <v>Untreated Water</v>
      </c>
      <c r="L1483">
        <v>117</v>
      </c>
      <c r="M1483" t="s">
        <v>52</v>
      </c>
      <c r="N1483">
        <v>1138</v>
      </c>
      <c r="P1483" t="s">
        <v>1856</v>
      </c>
      <c r="Q1483" t="s">
        <v>538</v>
      </c>
      <c r="R1483" t="s">
        <v>55</v>
      </c>
    </row>
    <row r="1484" spans="1:18" hidden="1" x14ac:dyDescent="0.3">
      <c r="A1484" t="s">
        <v>6104</v>
      </c>
      <c r="B1484" t="s">
        <v>6105</v>
      </c>
      <c r="C1484" s="1" t="str">
        <f t="shared" si="128"/>
        <v>21:0843</v>
      </c>
      <c r="D1484" s="1" t="str">
        <f t="shared" si="129"/>
        <v>21:0231</v>
      </c>
      <c r="E1484" t="s">
        <v>6106</v>
      </c>
      <c r="F1484" t="s">
        <v>6107</v>
      </c>
      <c r="H1484">
        <v>59.5696783</v>
      </c>
      <c r="I1484">
        <v>-110.38613479999999</v>
      </c>
      <c r="J1484" s="1" t="str">
        <f t="shared" si="130"/>
        <v>Fluid (lake)</v>
      </c>
      <c r="K1484" s="1" t="str">
        <f t="shared" si="131"/>
        <v>Untreated Water</v>
      </c>
      <c r="L1484">
        <v>117</v>
      </c>
      <c r="M1484" t="s">
        <v>60</v>
      </c>
      <c r="N1484">
        <v>1139</v>
      </c>
      <c r="P1484" t="s">
        <v>1804</v>
      </c>
      <c r="Q1484" t="s">
        <v>517</v>
      </c>
      <c r="R1484" t="s">
        <v>55</v>
      </c>
    </row>
    <row r="1485" spans="1:18" hidden="1" x14ac:dyDescent="0.3">
      <c r="A1485" t="s">
        <v>6108</v>
      </c>
      <c r="B1485" t="s">
        <v>6109</v>
      </c>
      <c r="C1485" s="1" t="str">
        <f t="shared" si="128"/>
        <v>21:0843</v>
      </c>
      <c r="D1485" s="1" t="str">
        <f t="shared" si="129"/>
        <v>21:0231</v>
      </c>
      <c r="E1485" t="s">
        <v>6110</v>
      </c>
      <c r="F1485" t="s">
        <v>6111</v>
      </c>
      <c r="H1485">
        <v>59.546687499999997</v>
      </c>
      <c r="I1485">
        <v>-110.3467034</v>
      </c>
      <c r="J1485" s="1" t="str">
        <f t="shared" si="130"/>
        <v>Fluid (lake)</v>
      </c>
      <c r="K1485" s="1" t="str">
        <f t="shared" si="131"/>
        <v>Untreated Water</v>
      </c>
      <c r="L1485">
        <v>117</v>
      </c>
      <c r="M1485" t="s">
        <v>67</v>
      </c>
      <c r="N1485">
        <v>1140</v>
      </c>
      <c r="P1485" t="s">
        <v>242</v>
      </c>
      <c r="Q1485" t="s">
        <v>1292</v>
      </c>
      <c r="R1485" t="s">
        <v>55</v>
      </c>
    </row>
    <row r="1486" spans="1:18" hidden="1" x14ac:dyDescent="0.3">
      <c r="A1486" t="s">
        <v>6112</v>
      </c>
      <c r="B1486" t="s">
        <v>6113</v>
      </c>
      <c r="C1486" s="1" t="str">
        <f t="shared" si="128"/>
        <v>21:0843</v>
      </c>
      <c r="D1486" s="1" t="str">
        <f t="shared" si="129"/>
        <v>21:0231</v>
      </c>
      <c r="E1486" t="s">
        <v>6114</v>
      </c>
      <c r="F1486" t="s">
        <v>6115</v>
      </c>
      <c r="H1486">
        <v>59.5274644</v>
      </c>
      <c r="I1486">
        <v>-110.36013989999999</v>
      </c>
      <c r="J1486" s="1" t="str">
        <f t="shared" si="130"/>
        <v>Fluid (lake)</v>
      </c>
      <c r="K1486" s="1" t="str">
        <f t="shared" si="131"/>
        <v>Untreated Water</v>
      </c>
      <c r="L1486">
        <v>117</v>
      </c>
      <c r="M1486" t="s">
        <v>74</v>
      </c>
      <c r="N1486">
        <v>1141</v>
      </c>
      <c r="P1486" t="s">
        <v>1856</v>
      </c>
      <c r="Q1486" t="s">
        <v>1292</v>
      </c>
      <c r="R1486" t="s">
        <v>55</v>
      </c>
    </row>
    <row r="1487" spans="1:18" hidden="1" x14ac:dyDescent="0.3">
      <c r="A1487" t="s">
        <v>6116</v>
      </c>
      <c r="B1487" t="s">
        <v>6117</v>
      </c>
      <c r="C1487" s="1" t="str">
        <f t="shared" si="128"/>
        <v>21:0843</v>
      </c>
      <c r="D1487" s="1" t="str">
        <f t="shared" si="129"/>
        <v>21:0231</v>
      </c>
      <c r="E1487" t="s">
        <v>6118</v>
      </c>
      <c r="F1487" t="s">
        <v>6119</v>
      </c>
      <c r="H1487">
        <v>59.509891400000001</v>
      </c>
      <c r="I1487">
        <v>-110.38476729999999</v>
      </c>
      <c r="J1487" s="1" t="str">
        <f t="shared" si="130"/>
        <v>Fluid (lake)</v>
      </c>
      <c r="K1487" s="1" t="str">
        <f t="shared" si="131"/>
        <v>Untreated Water</v>
      </c>
      <c r="L1487">
        <v>117</v>
      </c>
      <c r="M1487" t="s">
        <v>81</v>
      </c>
      <c r="N1487">
        <v>1142</v>
      </c>
      <c r="P1487" t="s">
        <v>1851</v>
      </c>
      <c r="Q1487" t="s">
        <v>1292</v>
      </c>
      <c r="R1487" t="s">
        <v>55</v>
      </c>
    </row>
    <row r="1488" spans="1:18" hidden="1" x14ac:dyDescent="0.3">
      <c r="A1488" t="s">
        <v>6120</v>
      </c>
      <c r="B1488" t="s">
        <v>6121</v>
      </c>
      <c r="C1488" s="1" t="str">
        <f t="shared" si="128"/>
        <v>21:0843</v>
      </c>
      <c r="D1488" s="1" t="str">
        <f t="shared" si="129"/>
        <v>21:0231</v>
      </c>
      <c r="E1488" t="s">
        <v>6122</v>
      </c>
      <c r="F1488" t="s">
        <v>6123</v>
      </c>
      <c r="H1488">
        <v>59.513556100000002</v>
      </c>
      <c r="I1488">
        <v>-110.3334919</v>
      </c>
      <c r="J1488" s="1" t="str">
        <f t="shared" si="130"/>
        <v>Fluid (lake)</v>
      </c>
      <c r="K1488" s="1" t="str">
        <f t="shared" si="131"/>
        <v>Untreated Water</v>
      </c>
      <c r="L1488">
        <v>117</v>
      </c>
      <c r="M1488" t="s">
        <v>95</v>
      </c>
      <c r="N1488">
        <v>1143</v>
      </c>
      <c r="P1488" t="s">
        <v>1856</v>
      </c>
      <c r="Q1488" t="s">
        <v>1143</v>
      </c>
      <c r="R1488" t="s">
        <v>55</v>
      </c>
    </row>
    <row r="1489" spans="1:18" hidden="1" x14ac:dyDescent="0.3">
      <c r="A1489" t="s">
        <v>6124</v>
      </c>
      <c r="B1489" t="s">
        <v>6125</v>
      </c>
      <c r="C1489" s="1" t="str">
        <f t="shared" si="128"/>
        <v>21:0843</v>
      </c>
      <c r="D1489" s="1" t="str">
        <f t="shared" si="129"/>
        <v>21:0231</v>
      </c>
      <c r="E1489" t="s">
        <v>6126</v>
      </c>
      <c r="F1489" t="s">
        <v>6127</v>
      </c>
      <c r="H1489">
        <v>59.487008899999999</v>
      </c>
      <c r="I1489">
        <v>-110.3656917</v>
      </c>
      <c r="J1489" s="1" t="str">
        <f t="shared" si="130"/>
        <v>Fluid (lake)</v>
      </c>
      <c r="K1489" s="1" t="str">
        <f t="shared" si="131"/>
        <v>Untreated Water</v>
      </c>
      <c r="L1489">
        <v>117</v>
      </c>
      <c r="M1489" t="s">
        <v>101</v>
      </c>
      <c r="N1489">
        <v>1144</v>
      </c>
      <c r="P1489" t="s">
        <v>521</v>
      </c>
      <c r="Q1489" t="s">
        <v>1292</v>
      </c>
      <c r="R1489" t="s">
        <v>55</v>
      </c>
    </row>
    <row r="1490" spans="1:18" hidden="1" x14ac:dyDescent="0.3">
      <c r="A1490" t="s">
        <v>6128</v>
      </c>
      <c r="B1490" t="s">
        <v>6129</v>
      </c>
      <c r="C1490" s="1" t="str">
        <f t="shared" si="128"/>
        <v>21:0843</v>
      </c>
      <c r="D1490" s="1" t="str">
        <f t="shared" si="129"/>
        <v>21:0231</v>
      </c>
      <c r="E1490" t="s">
        <v>6130</v>
      </c>
      <c r="F1490" t="s">
        <v>6131</v>
      </c>
      <c r="H1490">
        <v>59.482087700000001</v>
      </c>
      <c r="I1490">
        <v>-110.4098832</v>
      </c>
      <c r="J1490" s="1" t="str">
        <f t="shared" si="130"/>
        <v>Fluid (lake)</v>
      </c>
      <c r="K1490" s="1" t="str">
        <f t="shared" si="131"/>
        <v>Untreated Water</v>
      </c>
      <c r="L1490">
        <v>117</v>
      </c>
      <c r="M1490" t="s">
        <v>107</v>
      </c>
      <c r="N1490">
        <v>1145</v>
      </c>
      <c r="P1490" t="s">
        <v>598</v>
      </c>
      <c r="Q1490" t="s">
        <v>54</v>
      </c>
      <c r="R1490" t="s">
        <v>55</v>
      </c>
    </row>
    <row r="1491" spans="1:18" hidden="1" x14ac:dyDescent="0.3">
      <c r="A1491" t="s">
        <v>6132</v>
      </c>
      <c r="B1491" t="s">
        <v>6133</v>
      </c>
      <c r="C1491" s="1" t="str">
        <f t="shared" si="128"/>
        <v>21:0843</v>
      </c>
      <c r="D1491" s="1" t="str">
        <f t="shared" si="129"/>
        <v>21:0231</v>
      </c>
      <c r="E1491" t="s">
        <v>6134</v>
      </c>
      <c r="F1491" t="s">
        <v>6135</v>
      </c>
      <c r="H1491">
        <v>59.463751700000003</v>
      </c>
      <c r="I1491">
        <v>-110.4689752</v>
      </c>
      <c r="J1491" s="1" t="str">
        <f t="shared" si="130"/>
        <v>Fluid (lake)</v>
      </c>
      <c r="K1491" s="1" t="str">
        <f t="shared" si="131"/>
        <v>Untreated Water</v>
      </c>
      <c r="L1491">
        <v>117</v>
      </c>
      <c r="M1491" t="s">
        <v>114</v>
      </c>
      <c r="N1491">
        <v>1146</v>
      </c>
      <c r="P1491" t="s">
        <v>1676</v>
      </c>
      <c r="Q1491" t="s">
        <v>1292</v>
      </c>
      <c r="R1491" t="s">
        <v>285</v>
      </c>
    </row>
    <row r="1492" spans="1:18" hidden="1" x14ac:dyDescent="0.3">
      <c r="A1492" t="s">
        <v>6136</v>
      </c>
      <c r="B1492" t="s">
        <v>6137</v>
      </c>
      <c r="C1492" s="1" t="str">
        <f t="shared" si="128"/>
        <v>21:0843</v>
      </c>
      <c r="D1492" s="1" t="str">
        <f t="shared" si="129"/>
        <v>21:0231</v>
      </c>
      <c r="E1492" t="s">
        <v>6138</v>
      </c>
      <c r="F1492" t="s">
        <v>6139</v>
      </c>
      <c r="H1492">
        <v>59.506867100000001</v>
      </c>
      <c r="I1492">
        <v>-110.4563191</v>
      </c>
      <c r="J1492" s="1" t="str">
        <f t="shared" si="130"/>
        <v>Fluid (lake)</v>
      </c>
      <c r="K1492" s="1" t="str">
        <f t="shared" si="131"/>
        <v>Untreated Water</v>
      </c>
      <c r="L1492">
        <v>117</v>
      </c>
      <c r="M1492" t="s">
        <v>121</v>
      </c>
      <c r="N1492">
        <v>1147</v>
      </c>
      <c r="P1492" t="s">
        <v>2540</v>
      </c>
      <c r="Q1492" t="s">
        <v>38</v>
      </c>
      <c r="R1492" t="s">
        <v>420</v>
      </c>
    </row>
    <row r="1493" spans="1:18" hidden="1" x14ac:dyDescent="0.3">
      <c r="A1493" t="s">
        <v>6140</v>
      </c>
      <c r="B1493" t="s">
        <v>6141</v>
      </c>
      <c r="C1493" s="1" t="str">
        <f t="shared" si="128"/>
        <v>21:0843</v>
      </c>
      <c r="D1493" s="1" t="str">
        <f t="shared" si="129"/>
        <v>21:0231</v>
      </c>
      <c r="E1493" t="s">
        <v>6142</v>
      </c>
      <c r="F1493" t="s">
        <v>6143</v>
      </c>
      <c r="H1493">
        <v>59.531384500000001</v>
      </c>
      <c r="I1493">
        <v>-110.4744161</v>
      </c>
      <c r="J1493" s="1" t="str">
        <f t="shared" si="130"/>
        <v>Fluid (lake)</v>
      </c>
      <c r="K1493" s="1" t="str">
        <f t="shared" si="131"/>
        <v>Untreated Water</v>
      </c>
      <c r="L1493">
        <v>117</v>
      </c>
      <c r="M1493" t="s">
        <v>127</v>
      </c>
      <c r="N1493">
        <v>1148</v>
      </c>
      <c r="P1493" t="s">
        <v>1667</v>
      </c>
      <c r="Q1493" t="s">
        <v>1292</v>
      </c>
      <c r="R1493" t="s">
        <v>305</v>
      </c>
    </row>
    <row r="1494" spans="1:18" hidden="1" x14ac:dyDescent="0.3">
      <c r="A1494" t="s">
        <v>6144</v>
      </c>
      <c r="B1494" t="s">
        <v>6145</v>
      </c>
      <c r="C1494" s="1" t="str">
        <f t="shared" si="128"/>
        <v>21:0843</v>
      </c>
      <c r="D1494" s="1" t="str">
        <f t="shared" si="129"/>
        <v>21:0231</v>
      </c>
      <c r="E1494" t="s">
        <v>6146</v>
      </c>
      <c r="F1494" t="s">
        <v>6147</v>
      </c>
      <c r="H1494">
        <v>59.573384300000001</v>
      </c>
      <c r="I1494">
        <v>-110.4928067</v>
      </c>
      <c r="J1494" s="1" t="str">
        <f t="shared" si="130"/>
        <v>Fluid (lake)</v>
      </c>
      <c r="K1494" s="1" t="str">
        <f t="shared" si="131"/>
        <v>Untreated Water</v>
      </c>
      <c r="L1494">
        <v>117</v>
      </c>
      <c r="M1494" t="s">
        <v>133</v>
      </c>
      <c r="N1494">
        <v>1149</v>
      </c>
      <c r="P1494" t="s">
        <v>30</v>
      </c>
      <c r="Q1494" t="s">
        <v>517</v>
      </c>
      <c r="R1494" t="s">
        <v>55</v>
      </c>
    </row>
    <row r="1495" spans="1:18" hidden="1" x14ac:dyDescent="0.3">
      <c r="A1495" t="s">
        <v>6148</v>
      </c>
      <c r="B1495" t="s">
        <v>6149</v>
      </c>
      <c r="C1495" s="1" t="str">
        <f t="shared" si="128"/>
        <v>21:0843</v>
      </c>
      <c r="D1495" s="1" t="str">
        <f t="shared" si="129"/>
        <v>21:0231</v>
      </c>
      <c r="E1495" t="s">
        <v>6150</v>
      </c>
      <c r="F1495" t="s">
        <v>6151</v>
      </c>
      <c r="H1495">
        <v>59.563528900000001</v>
      </c>
      <c r="I1495">
        <v>-110.65476750000001</v>
      </c>
      <c r="J1495" s="1" t="str">
        <f t="shared" si="130"/>
        <v>Fluid (lake)</v>
      </c>
      <c r="K1495" s="1" t="str">
        <f t="shared" si="131"/>
        <v>Untreated Water</v>
      </c>
      <c r="L1495">
        <v>117</v>
      </c>
      <c r="M1495" t="s">
        <v>139</v>
      </c>
      <c r="N1495">
        <v>1150</v>
      </c>
      <c r="P1495" t="s">
        <v>1605</v>
      </c>
      <c r="Q1495" t="s">
        <v>257</v>
      </c>
      <c r="R1495" t="s">
        <v>55</v>
      </c>
    </row>
    <row r="1496" spans="1:18" hidden="1" x14ac:dyDescent="0.3">
      <c r="A1496" t="s">
        <v>6152</v>
      </c>
      <c r="B1496" t="s">
        <v>6153</v>
      </c>
      <c r="C1496" s="1" t="str">
        <f t="shared" si="128"/>
        <v>21:0843</v>
      </c>
      <c r="D1496" s="1" t="str">
        <f t="shared" si="129"/>
        <v>21:0231</v>
      </c>
      <c r="E1496" t="s">
        <v>6154</v>
      </c>
      <c r="F1496" t="s">
        <v>6155</v>
      </c>
      <c r="H1496">
        <v>59.614230800000001</v>
      </c>
      <c r="I1496">
        <v>-110.6520135</v>
      </c>
      <c r="J1496" s="1" t="str">
        <f t="shared" si="130"/>
        <v>Fluid (lake)</v>
      </c>
      <c r="K1496" s="1" t="str">
        <f t="shared" si="131"/>
        <v>Untreated Water</v>
      </c>
      <c r="L1496">
        <v>117</v>
      </c>
      <c r="M1496" t="s">
        <v>241</v>
      </c>
      <c r="N1496">
        <v>1151</v>
      </c>
      <c r="P1496" t="s">
        <v>1846</v>
      </c>
      <c r="Q1496" t="s">
        <v>538</v>
      </c>
      <c r="R1496" t="s">
        <v>55</v>
      </c>
    </row>
    <row r="1497" spans="1:18" hidden="1" x14ac:dyDescent="0.3">
      <c r="A1497" t="s">
        <v>6156</v>
      </c>
      <c r="B1497" t="s">
        <v>6157</v>
      </c>
      <c r="C1497" s="1" t="str">
        <f t="shared" si="128"/>
        <v>21:0843</v>
      </c>
      <c r="D1497" s="1" t="str">
        <f t="shared" si="129"/>
        <v>21:0231</v>
      </c>
      <c r="E1497" t="s">
        <v>6158</v>
      </c>
      <c r="F1497" t="s">
        <v>6159</v>
      </c>
      <c r="H1497">
        <v>59.613368899999998</v>
      </c>
      <c r="I1497">
        <v>-110.7196845</v>
      </c>
      <c r="J1497" s="1" t="str">
        <f t="shared" si="130"/>
        <v>Fluid (lake)</v>
      </c>
      <c r="K1497" s="1" t="str">
        <f t="shared" si="131"/>
        <v>Untreated Water</v>
      </c>
      <c r="L1497">
        <v>118</v>
      </c>
      <c r="M1497" t="s">
        <v>36</v>
      </c>
      <c r="N1497">
        <v>1152</v>
      </c>
      <c r="P1497" t="s">
        <v>294</v>
      </c>
      <c r="Q1497" t="s">
        <v>1292</v>
      </c>
      <c r="R1497" t="s">
        <v>55</v>
      </c>
    </row>
    <row r="1498" spans="1:18" hidden="1" x14ac:dyDescent="0.3">
      <c r="A1498" t="s">
        <v>6160</v>
      </c>
      <c r="B1498" t="s">
        <v>6161</v>
      </c>
      <c r="C1498" s="1" t="str">
        <f t="shared" ref="C1498:C1561" si="132">HYPERLINK("http://geochem.nrcan.gc.ca/cdogs/content/bdl/bdl210843_e.htm", "21:0843")</f>
        <v>21:0843</v>
      </c>
      <c r="D1498" s="1" t="str">
        <f t="shared" ref="D1498:D1561" si="133">HYPERLINK("http://geochem.nrcan.gc.ca/cdogs/content/svy/svy210231_e.htm", "21:0231")</f>
        <v>21:0231</v>
      </c>
      <c r="E1498" t="s">
        <v>6162</v>
      </c>
      <c r="F1498" t="s">
        <v>6163</v>
      </c>
      <c r="H1498">
        <v>59.637861700000002</v>
      </c>
      <c r="I1498">
        <v>-110.6899161</v>
      </c>
      <c r="J1498" s="1" t="str">
        <f t="shared" ref="J1498:J1561" si="134">HYPERLINK("http://geochem.nrcan.gc.ca/cdogs/content/kwd/kwd020016_e.htm", "Fluid (lake)")</f>
        <v>Fluid (lake)</v>
      </c>
      <c r="K1498" s="1" t="str">
        <f t="shared" ref="K1498:K1561" si="135">HYPERLINK("http://geochem.nrcan.gc.ca/cdogs/content/kwd/kwd080007_e.htm", "Untreated Water")</f>
        <v>Untreated Water</v>
      </c>
      <c r="L1498">
        <v>118</v>
      </c>
      <c r="M1498" t="s">
        <v>44</v>
      </c>
      <c r="N1498">
        <v>1153</v>
      </c>
      <c r="P1498" t="s">
        <v>1949</v>
      </c>
      <c r="Q1498" t="s">
        <v>482</v>
      </c>
      <c r="R1498" t="s">
        <v>55</v>
      </c>
    </row>
    <row r="1499" spans="1:18" hidden="1" x14ac:dyDescent="0.3">
      <c r="A1499" t="s">
        <v>6164</v>
      </c>
      <c r="B1499" t="s">
        <v>6165</v>
      </c>
      <c r="C1499" s="1" t="str">
        <f t="shared" si="132"/>
        <v>21:0843</v>
      </c>
      <c r="D1499" s="1" t="str">
        <f t="shared" si="133"/>
        <v>21:0231</v>
      </c>
      <c r="E1499" t="s">
        <v>6166</v>
      </c>
      <c r="F1499" t="s">
        <v>6167</v>
      </c>
      <c r="H1499">
        <v>59.668022000000001</v>
      </c>
      <c r="I1499">
        <v>-110.64616530000001</v>
      </c>
      <c r="J1499" s="1" t="str">
        <f t="shared" si="134"/>
        <v>Fluid (lake)</v>
      </c>
      <c r="K1499" s="1" t="str">
        <f t="shared" si="135"/>
        <v>Untreated Water</v>
      </c>
      <c r="L1499">
        <v>118</v>
      </c>
      <c r="M1499" t="s">
        <v>22</v>
      </c>
      <c r="N1499">
        <v>1154</v>
      </c>
      <c r="P1499" t="s">
        <v>681</v>
      </c>
      <c r="Q1499" t="s">
        <v>236</v>
      </c>
      <c r="R1499" t="s">
        <v>285</v>
      </c>
    </row>
    <row r="1500" spans="1:18" hidden="1" x14ac:dyDescent="0.3">
      <c r="A1500" t="s">
        <v>6168</v>
      </c>
      <c r="B1500" t="s">
        <v>6169</v>
      </c>
      <c r="C1500" s="1" t="str">
        <f t="shared" si="132"/>
        <v>21:0843</v>
      </c>
      <c r="D1500" s="1" t="str">
        <f t="shared" si="133"/>
        <v>21:0231</v>
      </c>
      <c r="E1500" t="s">
        <v>6166</v>
      </c>
      <c r="F1500" t="s">
        <v>6170</v>
      </c>
      <c r="H1500">
        <v>59.668022000000001</v>
      </c>
      <c r="I1500">
        <v>-110.64616530000001</v>
      </c>
      <c r="J1500" s="1" t="str">
        <f t="shared" si="134"/>
        <v>Fluid (lake)</v>
      </c>
      <c r="K1500" s="1" t="str">
        <f t="shared" si="135"/>
        <v>Untreated Water</v>
      </c>
      <c r="L1500">
        <v>118</v>
      </c>
      <c r="M1500" t="s">
        <v>29</v>
      </c>
      <c r="N1500">
        <v>1155</v>
      </c>
      <c r="P1500" t="s">
        <v>2193</v>
      </c>
      <c r="Q1500" t="s">
        <v>482</v>
      </c>
      <c r="R1500" t="s">
        <v>55</v>
      </c>
    </row>
    <row r="1501" spans="1:18" hidden="1" x14ac:dyDescent="0.3">
      <c r="A1501" t="s">
        <v>6171</v>
      </c>
      <c r="B1501" t="s">
        <v>6172</v>
      </c>
      <c r="C1501" s="1" t="str">
        <f t="shared" si="132"/>
        <v>21:0843</v>
      </c>
      <c r="D1501" s="1" t="str">
        <f t="shared" si="133"/>
        <v>21:0231</v>
      </c>
      <c r="E1501" t="s">
        <v>6173</v>
      </c>
      <c r="F1501" t="s">
        <v>6174</v>
      </c>
      <c r="H1501">
        <v>59.7008394</v>
      </c>
      <c r="I1501">
        <v>-110.6162159</v>
      </c>
      <c r="J1501" s="1" t="str">
        <f t="shared" si="134"/>
        <v>Fluid (lake)</v>
      </c>
      <c r="K1501" s="1" t="str">
        <f t="shared" si="135"/>
        <v>Untreated Water</v>
      </c>
      <c r="L1501">
        <v>118</v>
      </c>
      <c r="M1501" t="s">
        <v>52</v>
      </c>
      <c r="N1501">
        <v>1156</v>
      </c>
      <c r="P1501" t="s">
        <v>2475</v>
      </c>
      <c r="Q1501" t="s">
        <v>1292</v>
      </c>
      <c r="R1501" t="s">
        <v>55</v>
      </c>
    </row>
    <row r="1502" spans="1:18" hidden="1" x14ac:dyDescent="0.3">
      <c r="A1502" t="s">
        <v>6175</v>
      </c>
      <c r="B1502" t="s">
        <v>6176</v>
      </c>
      <c r="C1502" s="1" t="str">
        <f t="shared" si="132"/>
        <v>21:0843</v>
      </c>
      <c r="D1502" s="1" t="str">
        <f t="shared" si="133"/>
        <v>21:0231</v>
      </c>
      <c r="E1502" t="s">
        <v>6177</v>
      </c>
      <c r="F1502" t="s">
        <v>6178</v>
      </c>
      <c r="H1502">
        <v>59.585583300000003</v>
      </c>
      <c r="I1502">
        <v>-110.7595092</v>
      </c>
      <c r="J1502" s="1" t="str">
        <f t="shared" si="134"/>
        <v>Fluid (lake)</v>
      </c>
      <c r="K1502" s="1" t="str">
        <f t="shared" si="135"/>
        <v>Untreated Water</v>
      </c>
      <c r="L1502">
        <v>118</v>
      </c>
      <c r="M1502" t="s">
        <v>60</v>
      </c>
      <c r="N1502">
        <v>1157</v>
      </c>
      <c r="P1502" t="s">
        <v>2397</v>
      </c>
      <c r="Q1502" t="s">
        <v>54</v>
      </c>
      <c r="R1502" t="s">
        <v>55</v>
      </c>
    </row>
    <row r="1503" spans="1:18" hidden="1" x14ac:dyDescent="0.3">
      <c r="A1503" t="s">
        <v>6179</v>
      </c>
      <c r="B1503" t="s">
        <v>6180</v>
      </c>
      <c r="C1503" s="1" t="str">
        <f t="shared" si="132"/>
        <v>21:0843</v>
      </c>
      <c r="D1503" s="1" t="str">
        <f t="shared" si="133"/>
        <v>21:0231</v>
      </c>
      <c r="E1503" t="s">
        <v>6181</v>
      </c>
      <c r="F1503" t="s">
        <v>6182</v>
      </c>
      <c r="H1503">
        <v>59.5661573</v>
      </c>
      <c r="I1503">
        <v>-110.7174764</v>
      </c>
      <c r="J1503" s="1" t="str">
        <f t="shared" si="134"/>
        <v>Fluid (lake)</v>
      </c>
      <c r="K1503" s="1" t="str">
        <f t="shared" si="135"/>
        <v>Untreated Water</v>
      </c>
      <c r="L1503">
        <v>118</v>
      </c>
      <c r="M1503" t="s">
        <v>67</v>
      </c>
      <c r="N1503">
        <v>1158</v>
      </c>
      <c r="P1503" t="s">
        <v>5006</v>
      </c>
      <c r="Q1503" t="s">
        <v>310</v>
      </c>
      <c r="R1503" t="s">
        <v>55</v>
      </c>
    </row>
    <row r="1504" spans="1:18" hidden="1" x14ac:dyDescent="0.3">
      <c r="A1504" t="s">
        <v>6183</v>
      </c>
      <c r="B1504" t="s">
        <v>6184</v>
      </c>
      <c r="C1504" s="1" t="str">
        <f t="shared" si="132"/>
        <v>21:0843</v>
      </c>
      <c r="D1504" s="1" t="str">
        <f t="shared" si="133"/>
        <v>21:0231</v>
      </c>
      <c r="E1504" t="s">
        <v>6185</v>
      </c>
      <c r="F1504" t="s">
        <v>6186</v>
      </c>
      <c r="H1504">
        <v>59.540628499999997</v>
      </c>
      <c r="I1504">
        <v>-110.74423350000001</v>
      </c>
      <c r="J1504" s="1" t="str">
        <f t="shared" si="134"/>
        <v>Fluid (lake)</v>
      </c>
      <c r="K1504" s="1" t="str">
        <f t="shared" si="135"/>
        <v>Untreated Water</v>
      </c>
      <c r="L1504">
        <v>118</v>
      </c>
      <c r="M1504" t="s">
        <v>74</v>
      </c>
      <c r="N1504">
        <v>1159</v>
      </c>
      <c r="P1504" t="s">
        <v>3946</v>
      </c>
      <c r="Q1504" t="s">
        <v>1292</v>
      </c>
      <c r="R1504" t="s">
        <v>55</v>
      </c>
    </row>
    <row r="1505" spans="1:18" hidden="1" x14ac:dyDescent="0.3">
      <c r="A1505" t="s">
        <v>6187</v>
      </c>
      <c r="B1505" t="s">
        <v>6188</v>
      </c>
      <c r="C1505" s="1" t="str">
        <f t="shared" si="132"/>
        <v>21:0843</v>
      </c>
      <c r="D1505" s="1" t="str">
        <f t="shared" si="133"/>
        <v>21:0231</v>
      </c>
      <c r="E1505" t="s">
        <v>6189</v>
      </c>
      <c r="F1505" t="s">
        <v>6190</v>
      </c>
      <c r="H1505">
        <v>59.513848099999997</v>
      </c>
      <c r="I1505">
        <v>-110.812022</v>
      </c>
      <c r="J1505" s="1" t="str">
        <f t="shared" si="134"/>
        <v>Fluid (lake)</v>
      </c>
      <c r="K1505" s="1" t="str">
        <f t="shared" si="135"/>
        <v>Untreated Water</v>
      </c>
      <c r="L1505">
        <v>118</v>
      </c>
      <c r="M1505" t="s">
        <v>81</v>
      </c>
      <c r="N1505">
        <v>1160</v>
      </c>
      <c r="P1505" t="s">
        <v>2577</v>
      </c>
      <c r="Q1505" t="s">
        <v>482</v>
      </c>
      <c r="R1505" t="s">
        <v>55</v>
      </c>
    </row>
    <row r="1506" spans="1:18" hidden="1" x14ac:dyDescent="0.3">
      <c r="A1506" t="s">
        <v>6191</v>
      </c>
      <c r="B1506" t="s">
        <v>6192</v>
      </c>
      <c r="C1506" s="1" t="str">
        <f t="shared" si="132"/>
        <v>21:0843</v>
      </c>
      <c r="D1506" s="1" t="str">
        <f t="shared" si="133"/>
        <v>21:0231</v>
      </c>
      <c r="E1506" t="s">
        <v>6193</v>
      </c>
      <c r="F1506" t="s">
        <v>6194</v>
      </c>
      <c r="H1506">
        <v>59.471902399999998</v>
      </c>
      <c r="I1506">
        <v>-110.84631469999999</v>
      </c>
      <c r="J1506" s="1" t="str">
        <f t="shared" si="134"/>
        <v>Fluid (lake)</v>
      </c>
      <c r="K1506" s="1" t="str">
        <f t="shared" si="135"/>
        <v>Untreated Water</v>
      </c>
      <c r="L1506">
        <v>118</v>
      </c>
      <c r="M1506" t="s">
        <v>95</v>
      </c>
      <c r="N1506">
        <v>1161</v>
      </c>
      <c r="P1506" t="s">
        <v>2430</v>
      </c>
      <c r="Q1506" t="s">
        <v>54</v>
      </c>
      <c r="R1506" t="s">
        <v>55</v>
      </c>
    </row>
    <row r="1507" spans="1:18" hidden="1" x14ac:dyDescent="0.3">
      <c r="A1507" t="s">
        <v>6195</v>
      </c>
      <c r="B1507" t="s">
        <v>6196</v>
      </c>
      <c r="C1507" s="1" t="str">
        <f t="shared" si="132"/>
        <v>21:0843</v>
      </c>
      <c r="D1507" s="1" t="str">
        <f t="shared" si="133"/>
        <v>21:0231</v>
      </c>
      <c r="E1507" t="s">
        <v>6197</v>
      </c>
      <c r="F1507" t="s">
        <v>6198</v>
      </c>
      <c r="H1507">
        <v>59.455483700000002</v>
      </c>
      <c r="I1507">
        <v>-110.836141</v>
      </c>
      <c r="J1507" s="1" t="str">
        <f t="shared" si="134"/>
        <v>Fluid (lake)</v>
      </c>
      <c r="K1507" s="1" t="str">
        <f t="shared" si="135"/>
        <v>Untreated Water</v>
      </c>
      <c r="L1507">
        <v>118</v>
      </c>
      <c r="M1507" t="s">
        <v>101</v>
      </c>
      <c r="N1507">
        <v>1162</v>
      </c>
      <c r="P1507" t="s">
        <v>61</v>
      </c>
      <c r="Q1507" t="s">
        <v>579</v>
      </c>
      <c r="R1507" t="s">
        <v>55</v>
      </c>
    </row>
    <row r="1508" spans="1:18" hidden="1" x14ac:dyDescent="0.3">
      <c r="A1508" t="s">
        <v>6199</v>
      </c>
      <c r="B1508" t="s">
        <v>6200</v>
      </c>
      <c r="C1508" s="1" t="str">
        <f t="shared" si="132"/>
        <v>21:0843</v>
      </c>
      <c r="D1508" s="1" t="str">
        <f t="shared" si="133"/>
        <v>21:0231</v>
      </c>
      <c r="E1508" t="s">
        <v>6201</v>
      </c>
      <c r="F1508" t="s">
        <v>6202</v>
      </c>
      <c r="H1508">
        <v>59.421160800000003</v>
      </c>
      <c r="I1508">
        <v>-110.9083954</v>
      </c>
      <c r="J1508" s="1" t="str">
        <f t="shared" si="134"/>
        <v>Fluid (lake)</v>
      </c>
      <c r="K1508" s="1" t="str">
        <f t="shared" si="135"/>
        <v>Untreated Water</v>
      </c>
      <c r="L1508">
        <v>118</v>
      </c>
      <c r="M1508" t="s">
        <v>107</v>
      </c>
      <c r="N1508">
        <v>1163</v>
      </c>
      <c r="P1508" t="s">
        <v>2140</v>
      </c>
      <c r="Q1508" t="s">
        <v>54</v>
      </c>
      <c r="R1508" t="s">
        <v>55</v>
      </c>
    </row>
    <row r="1509" spans="1:18" hidden="1" x14ac:dyDescent="0.3">
      <c r="A1509" t="s">
        <v>6203</v>
      </c>
      <c r="B1509" t="s">
        <v>6204</v>
      </c>
      <c r="C1509" s="1" t="str">
        <f t="shared" si="132"/>
        <v>21:0843</v>
      </c>
      <c r="D1509" s="1" t="str">
        <f t="shared" si="133"/>
        <v>21:0231</v>
      </c>
      <c r="E1509" t="s">
        <v>6205</v>
      </c>
      <c r="F1509" t="s">
        <v>6206</v>
      </c>
      <c r="H1509">
        <v>59.4059302</v>
      </c>
      <c r="I1509">
        <v>-110.9215056</v>
      </c>
      <c r="J1509" s="1" t="str">
        <f t="shared" si="134"/>
        <v>Fluid (lake)</v>
      </c>
      <c r="K1509" s="1" t="str">
        <f t="shared" si="135"/>
        <v>Untreated Water</v>
      </c>
      <c r="L1509">
        <v>118</v>
      </c>
      <c r="M1509" t="s">
        <v>114</v>
      </c>
      <c r="N1509">
        <v>1164</v>
      </c>
      <c r="P1509" t="s">
        <v>6207</v>
      </c>
      <c r="Q1509" t="s">
        <v>146</v>
      </c>
      <c r="R1509" t="s">
        <v>102</v>
      </c>
    </row>
    <row r="1510" spans="1:18" hidden="1" x14ac:dyDescent="0.3">
      <c r="A1510" t="s">
        <v>6208</v>
      </c>
      <c r="B1510" t="s">
        <v>6209</v>
      </c>
      <c r="C1510" s="1" t="str">
        <f t="shared" si="132"/>
        <v>21:0843</v>
      </c>
      <c r="D1510" s="1" t="str">
        <f t="shared" si="133"/>
        <v>21:0231</v>
      </c>
      <c r="E1510" t="s">
        <v>6210</v>
      </c>
      <c r="F1510" t="s">
        <v>6211</v>
      </c>
      <c r="H1510">
        <v>59.393669799999998</v>
      </c>
      <c r="I1510">
        <v>-110.93306629999999</v>
      </c>
      <c r="J1510" s="1" t="str">
        <f t="shared" si="134"/>
        <v>Fluid (lake)</v>
      </c>
      <c r="K1510" s="1" t="str">
        <f t="shared" si="135"/>
        <v>Untreated Water</v>
      </c>
      <c r="L1510">
        <v>118</v>
      </c>
      <c r="M1510" t="s">
        <v>121</v>
      </c>
      <c r="N1510">
        <v>1165</v>
      </c>
      <c r="P1510" t="s">
        <v>140</v>
      </c>
      <c r="Q1510" t="s">
        <v>54</v>
      </c>
      <c r="R1510" t="s">
        <v>55</v>
      </c>
    </row>
    <row r="1511" spans="1:18" hidden="1" x14ac:dyDescent="0.3">
      <c r="A1511" t="s">
        <v>6212</v>
      </c>
      <c r="B1511" t="s">
        <v>6213</v>
      </c>
      <c r="C1511" s="1" t="str">
        <f t="shared" si="132"/>
        <v>21:0843</v>
      </c>
      <c r="D1511" s="1" t="str">
        <f t="shared" si="133"/>
        <v>21:0231</v>
      </c>
      <c r="E1511" t="s">
        <v>6214</v>
      </c>
      <c r="F1511" t="s">
        <v>6215</v>
      </c>
      <c r="H1511">
        <v>59.3536967</v>
      </c>
      <c r="I1511">
        <v>-110.86990489999999</v>
      </c>
      <c r="J1511" s="1" t="str">
        <f t="shared" si="134"/>
        <v>Fluid (lake)</v>
      </c>
      <c r="K1511" s="1" t="str">
        <f t="shared" si="135"/>
        <v>Untreated Water</v>
      </c>
      <c r="L1511">
        <v>118</v>
      </c>
      <c r="M1511" t="s">
        <v>127</v>
      </c>
      <c r="N1511">
        <v>1166</v>
      </c>
      <c r="P1511" t="s">
        <v>53</v>
      </c>
      <c r="Q1511" t="s">
        <v>579</v>
      </c>
      <c r="R1511" t="s">
        <v>55</v>
      </c>
    </row>
    <row r="1512" spans="1:18" hidden="1" x14ac:dyDescent="0.3">
      <c r="A1512" t="s">
        <v>6216</v>
      </c>
      <c r="B1512" t="s">
        <v>6217</v>
      </c>
      <c r="C1512" s="1" t="str">
        <f t="shared" si="132"/>
        <v>21:0843</v>
      </c>
      <c r="D1512" s="1" t="str">
        <f t="shared" si="133"/>
        <v>21:0231</v>
      </c>
      <c r="E1512" t="s">
        <v>6218</v>
      </c>
      <c r="F1512" t="s">
        <v>6219</v>
      </c>
      <c r="H1512">
        <v>59.317842900000002</v>
      </c>
      <c r="I1512">
        <v>-110.8841832</v>
      </c>
      <c r="J1512" s="1" t="str">
        <f t="shared" si="134"/>
        <v>Fluid (lake)</v>
      </c>
      <c r="K1512" s="1" t="str">
        <f t="shared" si="135"/>
        <v>Untreated Water</v>
      </c>
      <c r="L1512">
        <v>118</v>
      </c>
      <c r="M1512" t="s">
        <v>133</v>
      </c>
      <c r="N1512">
        <v>1167</v>
      </c>
      <c r="P1512" t="s">
        <v>681</v>
      </c>
      <c r="Q1512" t="s">
        <v>482</v>
      </c>
      <c r="R1512" t="s">
        <v>55</v>
      </c>
    </row>
    <row r="1513" spans="1:18" hidden="1" x14ac:dyDescent="0.3">
      <c r="A1513" t="s">
        <v>6220</v>
      </c>
      <c r="B1513" t="s">
        <v>6221</v>
      </c>
      <c r="C1513" s="1" t="str">
        <f t="shared" si="132"/>
        <v>21:0843</v>
      </c>
      <c r="D1513" s="1" t="str">
        <f t="shared" si="133"/>
        <v>21:0231</v>
      </c>
      <c r="E1513" t="s">
        <v>6222</v>
      </c>
      <c r="F1513" t="s">
        <v>6223</v>
      </c>
      <c r="H1513">
        <v>59.309964299999997</v>
      </c>
      <c r="I1513">
        <v>-110.9315084</v>
      </c>
      <c r="J1513" s="1" t="str">
        <f t="shared" si="134"/>
        <v>Fluid (lake)</v>
      </c>
      <c r="K1513" s="1" t="str">
        <f t="shared" si="135"/>
        <v>Untreated Water</v>
      </c>
      <c r="L1513">
        <v>118</v>
      </c>
      <c r="M1513" t="s">
        <v>139</v>
      </c>
      <c r="N1513">
        <v>1168</v>
      </c>
      <c r="P1513" t="s">
        <v>88</v>
      </c>
      <c r="Q1513" t="s">
        <v>310</v>
      </c>
      <c r="R1513" t="s">
        <v>55</v>
      </c>
    </row>
    <row r="1514" spans="1:18" hidden="1" x14ac:dyDescent="0.3">
      <c r="A1514" t="s">
        <v>6224</v>
      </c>
      <c r="B1514" t="s">
        <v>6225</v>
      </c>
      <c r="C1514" s="1" t="str">
        <f t="shared" si="132"/>
        <v>21:0843</v>
      </c>
      <c r="D1514" s="1" t="str">
        <f t="shared" si="133"/>
        <v>21:0231</v>
      </c>
      <c r="E1514" t="s">
        <v>6226</v>
      </c>
      <c r="F1514" t="s">
        <v>6227</v>
      </c>
      <c r="H1514">
        <v>59.278435500000001</v>
      </c>
      <c r="I1514">
        <v>-110.93493960000001</v>
      </c>
      <c r="J1514" s="1" t="str">
        <f t="shared" si="134"/>
        <v>Fluid (lake)</v>
      </c>
      <c r="K1514" s="1" t="str">
        <f t="shared" si="135"/>
        <v>Untreated Water</v>
      </c>
      <c r="L1514">
        <v>118</v>
      </c>
      <c r="M1514" t="s">
        <v>241</v>
      </c>
      <c r="N1514">
        <v>1169</v>
      </c>
      <c r="P1514" t="s">
        <v>200</v>
      </c>
      <c r="Q1514" t="s">
        <v>538</v>
      </c>
      <c r="R1514" t="s">
        <v>324</v>
      </c>
    </row>
    <row r="1515" spans="1:18" hidden="1" x14ac:dyDescent="0.3">
      <c r="A1515" t="s">
        <v>6228</v>
      </c>
      <c r="B1515" t="s">
        <v>6229</v>
      </c>
      <c r="C1515" s="1" t="str">
        <f t="shared" si="132"/>
        <v>21:0843</v>
      </c>
      <c r="D1515" s="1" t="str">
        <f t="shared" si="133"/>
        <v>21:0231</v>
      </c>
      <c r="E1515" t="s">
        <v>6230</v>
      </c>
      <c r="F1515" t="s">
        <v>6231</v>
      </c>
      <c r="H1515">
        <v>59.261216099999999</v>
      </c>
      <c r="I1515">
        <v>-110.91294329999999</v>
      </c>
      <c r="J1515" s="1" t="str">
        <f t="shared" si="134"/>
        <v>Fluid (lake)</v>
      </c>
      <c r="K1515" s="1" t="str">
        <f t="shared" si="135"/>
        <v>Untreated Water</v>
      </c>
      <c r="L1515">
        <v>119</v>
      </c>
      <c r="M1515" t="s">
        <v>36</v>
      </c>
      <c r="N1515">
        <v>1170</v>
      </c>
      <c r="P1515" t="s">
        <v>200</v>
      </c>
      <c r="Q1515" t="s">
        <v>482</v>
      </c>
      <c r="R1515" t="s">
        <v>449</v>
      </c>
    </row>
    <row r="1516" spans="1:18" hidden="1" x14ac:dyDescent="0.3">
      <c r="A1516" t="s">
        <v>6232</v>
      </c>
      <c r="B1516" t="s">
        <v>6233</v>
      </c>
      <c r="C1516" s="1" t="str">
        <f t="shared" si="132"/>
        <v>21:0843</v>
      </c>
      <c r="D1516" s="1" t="str">
        <f t="shared" si="133"/>
        <v>21:0231</v>
      </c>
      <c r="E1516" t="s">
        <v>6234</v>
      </c>
      <c r="F1516" t="s">
        <v>6235</v>
      </c>
      <c r="H1516">
        <v>59.273875500000003</v>
      </c>
      <c r="I1516">
        <v>-110.8854886</v>
      </c>
      <c r="J1516" s="1" t="str">
        <f t="shared" si="134"/>
        <v>Fluid (lake)</v>
      </c>
      <c r="K1516" s="1" t="str">
        <f t="shared" si="135"/>
        <v>Untreated Water</v>
      </c>
      <c r="L1516">
        <v>119</v>
      </c>
      <c r="M1516" t="s">
        <v>22</v>
      </c>
      <c r="N1516">
        <v>1171</v>
      </c>
      <c r="P1516" t="s">
        <v>194</v>
      </c>
      <c r="Q1516" t="s">
        <v>579</v>
      </c>
      <c r="R1516" t="s">
        <v>415</v>
      </c>
    </row>
    <row r="1517" spans="1:18" hidden="1" x14ac:dyDescent="0.3">
      <c r="A1517" t="s">
        <v>6236</v>
      </c>
      <c r="B1517" t="s">
        <v>6237</v>
      </c>
      <c r="C1517" s="1" t="str">
        <f t="shared" si="132"/>
        <v>21:0843</v>
      </c>
      <c r="D1517" s="1" t="str">
        <f t="shared" si="133"/>
        <v>21:0231</v>
      </c>
      <c r="E1517" t="s">
        <v>6234</v>
      </c>
      <c r="F1517" t="s">
        <v>6238</v>
      </c>
      <c r="H1517">
        <v>59.273875500000003</v>
      </c>
      <c r="I1517">
        <v>-110.8854886</v>
      </c>
      <c r="J1517" s="1" t="str">
        <f t="shared" si="134"/>
        <v>Fluid (lake)</v>
      </c>
      <c r="K1517" s="1" t="str">
        <f t="shared" si="135"/>
        <v>Untreated Water</v>
      </c>
      <c r="L1517">
        <v>119</v>
      </c>
      <c r="M1517" t="s">
        <v>29</v>
      </c>
      <c r="N1517">
        <v>1172</v>
      </c>
      <c r="P1517" t="s">
        <v>194</v>
      </c>
      <c r="Q1517" t="s">
        <v>54</v>
      </c>
      <c r="R1517" t="s">
        <v>415</v>
      </c>
    </row>
    <row r="1518" spans="1:18" hidden="1" x14ac:dyDescent="0.3">
      <c r="A1518" t="s">
        <v>6239</v>
      </c>
      <c r="B1518" t="s">
        <v>6240</v>
      </c>
      <c r="C1518" s="1" t="str">
        <f t="shared" si="132"/>
        <v>21:0843</v>
      </c>
      <c r="D1518" s="1" t="str">
        <f t="shared" si="133"/>
        <v>21:0231</v>
      </c>
      <c r="E1518" t="s">
        <v>6241</v>
      </c>
      <c r="F1518" t="s">
        <v>6242</v>
      </c>
      <c r="H1518">
        <v>59.249752999999998</v>
      </c>
      <c r="I1518">
        <v>-110.8415967</v>
      </c>
      <c r="J1518" s="1" t="str">
        <f t="shared" si="134"/>
        <v>Fluid (lake)</v>
      </c>
      <c r="K1518" s="1" t="str">
        <f t="shared" si="135"/>
        <v>Untreated Water</v>
      </c>
      <c r="L1518">
        <v>119</v>
      </c>
      <c r="M1518" t="s">
        <v>44</v>
      </c>
      <c r="N1518">
        <v>1173</v>
      </c>
      <c r="P1518" t="s">
        <v>319</v>
      </c>
      <c r="Q1518" t="s">
        <v>579</v>
      </c>
      <c r="R1518" t="s">
        <v>220</v>
      </c>
    </row>
    <row r="1519" spans="1:18" hidden="1" x14ac:dyDescent="0.3">
      <c r="A1519" t="s">
        <v>6243</v>
      </c>
      <c r="B1519" t="s">
        <v>6244</v>
      </c>
      <c r="C1519" s="1" t="str">
        <f t="shared" si="132"/>
        <v>21:0843</v>
      </c>
      <c r="D1519" s="1" t="str">
        <f t="shared" si="133"/>
        <v>21:0231</v>
      </c>
      <c r="E1519" t="s">
        <v>6245</v>
      </c>
      <c r="F1519" t="s">
        <v>6246</v>
      </c>
      <c r="H1519">
        <v>59.216285499999998</v>
      </c>
      <c r="I1519">
        <v>-110.8445346</v>
      </c>
      <c r="J1519" s="1" t="str">
        <f t="shared" si="134"/>
        <v>Fluid (lake)</v>
      </c>
      <c r="K1519" s="1" t="str">
        <f t="shared" si="135"/>
        <v>Untreated Water</v>
      </c>
      <c r="L1519">
        <v>119</v>
      </c>
      <c r="M1519" t="s">
        <v>52</v>
      </c>
      <c r="N1519">
        <v>1174</v>
      </c>
      <c r="P1519" t="s">
        <v>115</v>
      </c>
      <c r="Q1519" t="s">
        <v>310</v>
      </c>
      <c r="R1519" t="s">
        <v>890</v>
      </c>
    </row>
    <row r="1520" spans="1:18" hidden="1" x14ac:dyDescent="0.3">
      <c r="A1520" t="s">
        <v>6247</v>
      </c>
      <c r="B1520" t="s">
        <v>6248</v>
      </c>
      <c r="C1520" s="1" t="str">
        <f t="shared" si="132"/>
        <v>21:0843</v>
      </c>
      <c r="D1520" s="1" t="str">
        <f t="shared" si="133"/>
        <v>21:0231</v>
      </c>
      <c r="E1520" t="s">
        <v>6249</v>
      </c>
      <c r="F1520" t="s">
        <v>6250</v>
      </c>
      <c r="H1520">
        <v>59.204033299999999</v>
      </c>
      <c r="I1520">
        <v>-110.8151211</v>
      </c>
      <c r="J1520" s="1" t="str">
        <f t="shared" si="134"/>
        <v>Fluid (lake)</v>
      </c>
      <c r="K1520" s="1" t="str">
        <f t="shared" si="135"/>
        <v>Untreated Water</v>
      </c>
      <c r="L1520">
        <v>119</v>
      </c>
      <c r="M1520" t="s">
        <v>60</v>
      </c>
      <c r="N1520">
        <v>1175</v>
      </c>
      <c r="P1520" t="s">
        <v>1006</v>
      </c>
      <c r="Q1520" t="s">
        <v>579</v>
      </c>
      <c r="R1520" t="s">
        <v>55</v>
      </c>
    </row>
    <row r="1521" spans="1:18" hidden="1" x14ac:dyDescent="0.3">
      <c r="A1521" t="s">
        <v>6251</v>
      </c>
      <c r="B1521" t="s">
        <v>6252</v>
      </c>
      <c r="C1521" s="1" t="str">
        <f t="shared" si="132"/>
        <v>21:0843</v>
      </c>
      <c r="D1521" s="1" t="str">
        <f t="shared" si="133"/>
        <v>21:0231</v>
      </c>
      <c r="E1521" t="s">
        <v>6253</v>
      </c>
      <c r="F1521" t="s">
        <v>6254</v>
      </c>
      <c r="H1521">
        <v>59.182350100000001</v>
      </c>
      <c r="I1521">
        <v>-110.8322277</v>
      </c>
      <c r="J1521" s="1" t="str">
        <f t="shared" si="134"/>
        <v>Fluid (lake)</v>
      </c>
      <c r="K1521" s="1" t="str">
        <f t="shared" si="135"/>
        <v>Untreated Water</v>
      </c>
      <c r="L1521">
        <v>119</v>
      </c>
      <c r="M1521" t="s">
        <v>67</v>
      </c>
      <c r="N1521">
        <v>1176</v>
      </c>
      <c r="P1521" t="s">
        <v>128</v>
      </c>
      <c r="Q1521" t="s">
        <v>310</v>
      </c>
      <c r="R1521" t="s">
        <v>55</v>
      </c>
    </row>
    <row r="1522" spans="1:18" hidden="1" x14ac:dyDescent="0.3">
      <c r="A1522" t="s">
        <v>6255</v>
      </c>
      <c r="B1522" t="s">
        <v>6256</v>
      </c>
      <c r="C1522" s="1" t="str">
        <f t="shared" si="132"/>
        <v>21:0843</v>
      </c>
      <c r="D1522" s="1" t="str">
        <f t="shared" si="133"/>
        <v>21:0231</v>
      </c>
      <c r="E1522" t="s">
        <v>6257</v>
      </c>
      <c r="F1522" t="s">
        <v>6258</v>
      </c>
      <c r="H1522">
        <v>59.157811700000003</v>
      </c>
      <c r="I1522">
        <v>-110.8442541</v>
      </c>
      <c r="J1522" s="1" t="str">
        <f t="shared" si="134"/>
        <v>Fluid (lake)</v>
      </c>
      <c r="K1522" s="1" t="str">
        <f t="shared" si="135"/>
        <v>Untreated Water</v>
      </c>
      <c r="L1522">
        <v>119</v>
      </c>
      <c r="M1522" t="s">
        <v>74</v>
      </c>
      <c r="N1522">
        <v>1177</v>
      </c>
      <c r="P1522" t="s">
        <v>553</v>
      </c>
      <c r="Q1522" t="s">
        <v>482</v>
      </c>
      <c r="R1522" t="s">
        <v>55</v>
      </c>
    </row>
    <row r="1523" spans="1:18" hidden="1" x14ac:dyDescent="0.3">
      <c r="A1523" t="s">
        <v>6259</v>
      </c>
      <c r="B1523" t="s">
        <v>6260</v>
      </c>
      <c r="C1523" s="1" t="str">
        <f t="shared" si="132"/>
        <v>21:0843</v>
      </c>
      <c r="D1523" s="1" t="str">
        <f t="shared" si="133"/>
        <v>21:0231</v>
      </c>
      <c r="E1523" t="s">
        <v>6261</v>
      </c>
      <c r="F1523" t="s">
        <v>6262</v>
      </c>
      <c r="H1523">
        <v>59.153449500000001</v>
      </c>
      <c r="I1523">
        <v>-110.90209179999999</v>
      </c>
      <c r="J1523" s="1" t="str">
        <f t="shared" si="134"/>
        <v>Fluid (lake)</v>
      </c>
      <c r="K1523" s="1" t="str">
        <f t="shared" si="135"/>
        <v>Untreated Water</v>
      </c>
      <c r="L1523">
        <v>119</v>
      </c>
      <c r="M1523" t="s">
        <v>81</v>
      </c>
      <c r="N1523">
        <v>1178</v>
      </c>
      <c r="P1523" t="s">
        <v>188</v>
      </c>
      <c r="Q1523" t="s">
        <v>579</v>
      </c>
      <c r="R1523" t="s">
        <v>55</v>
      </c>
    </row>
    <row r="1524" spans="1:18" hidden="1" x14ac:dyDescent="0.3">
      <c r="A1524" t="s">
        <v>6263</v>
      </c>
      <c r="B1524" t="s">
        <v>6264</v>
      </c>
      <c r="C1524" s="1" t="str">
        <f t="shared" si="132"/>
        <v>21:0843</v>
      </c>
      <c r="D1524" s="1" t="str">
        <f t="shared" si="133"/>
        <v>21:0231</v>
      </c>
      <c r="E1524" t="s">
        <v>6265</v>
      </c>
      <c r="F1524" t="s">
        <v>6266</v>
      </c>
      <c r="H1524">
        <v>59.128867300000003</v>
      </c>
      <c r="I1524">
        <v>-110.9121887</v>
      </c>
      <c r="J1524" s="1" t="str">
        <f t="shared" si="134"/>
        <v>Fluid (lake)</v>
      </c>
      <c r="K1524" s="1" t="str">
        <f t="shared" si="135"/>
        <v>Untreated Water</v>
      </c>
      <c r="L1524">
        <v>119</v>
      </c>
      <c r="M1524" t="s">
        <v>95</v>
      </c>
      <c r="N1524">
        <v>1179</v>
      </c>
      <c r="P1524" t="s">
        <v>225</v>
      </c>
      <c r="Q1524" t="s">
        <v>236</v>
      </c>
      <c r="R1524" t="s">
        <v>189</v>
      </c>
    </row>
    <row r="1525" spans="1:18" hidden="1" x14ac:dyDescent="0.3">
      <c r="A1525" t="s">
        <v>6267</v>
      </c>
      <c r="B1525" t="s">
        <v>6268</v>
      </c>
      <c r="C1525" s="1" t="str">
        <f t="shared" si="132"/>
        <v>21:0843</v>
      </c>
      <c r="D1525" s="1" t="str">
        <f t="shared" si="133"/>
        <v>21:0231</v>
      </c>
      <c r="E1525" t="s">
        <v>6269</v>
      </c>
      <c r="F1525" t="s">
        <v>6270</v>
      </c>
      <c r="H1525">
        <v>59.126406000000003</v>
      </c>
      <c r="I1525">
        <v>-110.9435707</v>
      </c>
      <c r="J1525" s="1" t="str">
        <f t="shared" si="134"/>
        <v>Fluid (lake)</v>
      </c>
      <c r="K1525" s="1" t="str">
        <f t="shared" si="135"/>
        <v>Untreated Water</v>
      </c>
      <c r="L1525">
        <v>119</v>
      </c>
      <c r="M1525" t="s">
        <v>101</v>
      </c>
      <c r="N1525">
        <v>1180</v>
      </c>
      <c r="P1525" t="s">
        <v>1846</v>
      </c>
      <c r="Q1525" t="s">
        <v>248</v>
      </c>
      <c r="R1525" t="s">
        <v>532</v>
      </c>
    </row>
    <row r="1526" spans="1:18" hidden="1" x14ac:dyDescent="0.3">
      <c r="A1526" t="s">
        <v>6271</v>
      </c>
      <c r="B1526" t="s">
        <v>6272</v>
      </c>
      <c r="C1526" s="1" t="str">
        <f t="shared" si="132"/>
        <v>21:0843</v>
      </c>
      <c r="D1526" s="1" t="str">
        <f t="shared" si="133"/>
        <v>21:0231</v>
      </c>
      <c r="E1526" t="s">
        <v>6273</v>
      </c>
      <c r="F1526" t="s">
        <v>6274</v>
      </c>
      <c r="H1526">
        <v>59.054677099999999</v>
      </c>
      <c r="I1526">
        <v>-110.9744022</v>
      </c>
      <c r="J1526" s="1" t="str">
        <f t="shared" si="134"/>
        <v>Fluid (lake)</v>
      </c>
      <c r="K1526" s="1" t="str">
        <f t="shared" si="135"/>
        <v>Untreated Water</v>
      </c>
      <c r="L1526">
        <v>119</v>
      </c>
      <c r="M1526" t="s">
        <v>107</v>
      </c>
      <c r="N1526">
        <v>1181</v>
      </c>
      <c r="P1526" t="s">
        <v>128</v>
      </c>
      <c r="Q1526" t="s">
        <v>310</v>
      </c>
      <c r="R1526" t="s">
        <v>55</v>
      </c>
    </row>
    <row r="1527" spans="1:18" hidden="1" x14ac:dyDescent="0.3">
      <c r="A1527" t="s">
        <v>6275</v>
      </c>
      <c r="B1527" t="s">
        <v>6276</v>
      </c>
      <c r="C1527" s="1" t="str">
        <f t="shared" si="132"/>
        <v>21:0843</v>
      </c>
      <c r="D1527" s="1" t="str">
        <f t="shared" si="133"/>
        <v>21:0231</v>
      </c>
      <c r="E1527" t="s">
        <v>6277</v>
      </c>
      <c r="F1527" t="s">
        <v>6278</v>
      </c>
      <c r="H1527">
        <v>59.026519200000003</v>
      </c>
      <c r="I1527">
        <v>-110.9617755</v>
      </c>
      <c r="J1527" s="1" t="str">
        <f t="shared" si="134"/>
        <v>Fluid (lake)</v>
      </c>
      <c r="K1527" s="1" t="str">
        <f t="shared" si="135"/>
        <v>Untreated Water</v>
      </c>
      <c r="L1527">
        <v>119</v>
      </c>
      <c r="M1527" t="s">
        <v>114</v>
      </c>
      <c r="N1527">
        <v>1182</v>
      </c>
      <c r="P1527" t="s">
        <v>521</v>
      </c>
      <c r="Q1527" t="s">
        <v>310</v>
      </c>
      <c r="R1527" t="s">
        <v>55</v>
      </c>
    </row>
    <row r="1528" spans="1:18" hidden="1" x14ac:dyDescent="0.3">
      <c r="A1528" t="s">
        <v>6279</v>
      </c>
      <c r="B1528" t="s">
        <v>6280</v>
      </c>
      <c r="C1528" s="1" t="str">
        <f t="shared" si="132"/>
        <v>21:0843</v>
      </c>
      <c r="D1528" s="1" t="str">
        <f t="shared" si="133"/>
        <v>21:0231</v>
      </c>
      <c r="E1528" t="s">
        <v>6281</v>
      </c>
      <c r="F1528" t="s">
        <v>6282</v>
      </c>
      <c r="H1528">
        <v>59.530479200000002</v>
      </c>
      <c r="I1528">
        <v>-110.68538909999999</v>
      </c>
      <c r="J1528" s="1" t="str">
        <f t="shared" si="134"/>
        <v>Fluid (lake)</v>
      </c>
      <c r="K1528" s="1" t="str">
        <f t="shared" si="135"/>
        <v>Untreated Water</v>
      </c>
      <c r="L1528">
        <v>119</v>
      </c>
      <c r="M1528" t="s">
        <v>121</v>
      </c>
      <c r="N1528">
        <v>1183</v>
      </c>
      <c r="P1528" t="s">
        <v>692</v>
      </c>
      <c r="Q1528" t="s">
        <v>248</v>
      </c>
      <c r="R1528" t="s">
        <v>449</v>
      </c>
    </row>
    <row r="1529" spans="1:18" hidden="1" x14ac:dyDescent="0.3">
      <c r="A1529" t="s">
        <v>6283</v>
      </c>
      <c r="B1529" t="s">
        <v>6284</v>
      </c>
      <c r="C1529" s="1" t="str">
        <f t="shared" si="132"/>
        <v>21:0843</v>
      </c>
      <c r="D1529" s="1" t="str">
        <f t="shared" si="133"/>
        <v>21:0231</v>
      </c>
      <c r="E1529" t="s">
        <v>6285</v>
      </c>
      <c r="F1529" t="s">
        <v>6286</v>
      </c>
      <c r="H1529">
        <v>59.500156199999999</v>
      </c>
      <c r="I1529">
        <v>-110.717941</v>
      </c>
      <c r="J1529" s="1" t="str">
        <f t="shared" si="134"/>
        <v>Fluid (lake)</v>
      </c>
      <c r="K1529" s="1" t="str">
        <f t="shared" si="135"/>
        <v>Untreated Water</v>
      </c>
      <c r="L1529">
        <v>119</v>
      </c>
      <c r="M1529" t="s">
        <v>127</v>
      </c>
      <c r="N1529">
        <v>1184</v>
      </c>
      <c r="P1529" t="s">
        <v>1667</v>
      </c>
      <c r="Q1529" t="s">
        <v>1292</v>
      </c>
      <c r="R1529" t="s">
        <v>285</v>
      </c>
    </row>
    <row r="1530" spans="1:18" hidden="1" x14ac:dyDescent="0.3">
      <c r="A1530" t="s">
        <v>6287</v>
      </c>
      <c r="B1530" t="s">
        <v>6288</v>
      </c>
      <c r="C1530" s="1" t="str">
        <f t="shared" si="132"/>
        <v>21:0843</v>
      </c>
      <c r="D1530" s="1" t="str">
        <f t="shared" si="133"/>
        <v>21:0231</v>
      </c>
      <c r="E1530" t="s">
        <v>6289</v>
      </c>
      <c r="F1530" t="s">
        <v>6290</v>
      </c>
      <c r="H1530">
        <v>59.476352900000002</v>
      </c>
      <c r="I1530">
        <v>-110.683634</v>
      </c>
      <c r="J1530" s="1" t="str">
        <f t="shared" si="134"/>
        <v>Fluid (lake)</v>
      </c>
      <c r="K1530" s="1" t="str">
        <f t="shared" si="135"/>
        <v>Untreated Water</v>
      </c>
      <c r="L1530">
        <v>119</v>
      </c>
      <c r="M1530" t="s">
        <v>133</v>
      </c>
      <c r="N1530">
        <v>1185</v>
      </c>
      <c r="P1530" t="s">
        <v>2540</v>
      </c>
      <c r="Q1530" t="s">
        <v>257</v>
      </c>
      <c r="R1530" t="s">
        <v>5587</v>
      </c>
    </row>
    <row r="1531" spans="1:18" hidden="1" x14ac:dyDescent="0.3">
      <c r="A1531" t="s">
        <v>6291</v>
      </c>
      <c r="B1531" t="s">
        <v>6292</v>
      </c>
      <c r="C1531" s="1" t="str">
        <f t="shared" si="132"/>
        <v>21:0843</v>
      </c>
      <c r="D1531" s="1" t="str">
        <f t="shared" si="133"/>
        <v>21:0231</v>
      </c>
      <c r="E1531" t="s">
        <v>6293</v>
      </c>
      <c r="F1531" t="s">
        <v>6294</v>
      </c>
      <c r="H1531">
        <v>59.465324600000002</v>
      </c>
      <c r="I1531">
        <v>-110.65822350000001</v>
      </c>
      <c r="J1531" s="1" t="str">
        <f t="shared" si="134"/>
        <v>Fluid (lake)</v>
      </c>
      <c r="K1531" s="1" t="str">
        <f t="shared" si="135"/>
        <v>Untreated Water</v>
      </c>
      <c r="L1531">
        <v>119</v>
      </c>
      <c r="M1531" t="s">
        <v>139</v>
      </c>
      <c r="N1531">
        <v>1186</v>
      </c>
      <c r="P1531" t="s">
        <v>6295</v>
      </c>
      <c r="Q1531" t="s">
        <v>236</v>
      </c>
      <c r="R1531" t="s">
        <v>55</v>
      </c>
    </row>
    <row r="1532" spans="1:18" hidden="1" x14ac:dyDescent="0.3">
      <c r="A1532" t="s">
        <v>6296</v>
      </c>
      <c r="B1532" t="s">
        <v>6297</v>
      </c>
      <c r="C1532" s="1" t="str">
        <f t="shared" si="132"/>
        <v>21:0843</v>
      </c>
      <c r="D1532" s="1" t="str">
        <f t="shared" si="133"/>
        <v>21:0231</v>
      </c>
      <c r="E1532" t="s">
        <v>6298</v>
      </c>
      <c r="F1532" t="s">
        <v>6299</v>
      </c>
      <c r="H1532">
        <v>59.455515200000001</v>
      </c>
      <c r="I1532">
        <v>-110.7129687</v>
      </c>
      <c r="J1532" s="1" t="str">
        <f t="shared" si="134"/>
        <v>Fluid (lake)</v>
      </c>
      <c r="K1532" s="1" t="str">
        <f t="shared" si="135"/>
        <v>Untreated Water</v>
      </c>
      <c r="L1532">
        <v>119</v>
      </c>
      <c r="M1532" t="s">
        <v>241</v>
      </c>
      <c r="N1532">
        <v>1187</v>
      </c>
      <c r="P1532" t="s">
        <v>75</v>
      </c>
      <c r="Q1532" t="s">
        <v>310</v>
      </c>
      <c r="R1532" t="s">
        <v>55</v>
      </c>
    </row>
    <row r="1533" spans="1:18" hidden="1" x14ac:dyDescent="0.3">
      <c r="A1533" t="s">
        <v>6300</v>
      </c>
      <c r="B1533" t="s">
        <v>6301</v>
      </c>
      <c r="C1533" s="1" t="str">
        <f t="shared" si="132"/>
        <v>21:0843</v>
      </c>
      <c r="D1533" s="1" t="str">
        <f t="shared" si="133"/>
        <v>21:0231</v>
      </c>
      <c r="E1533" t="s">
        <v>6302</v>
      </c>
      <c r="F1533" t="s">
        <v>6303</v>
      </c>
      <c r="H1533">
        <v>59.449067100000001</v>
      </c>
      <c r="I1533">
        <v>-110.7621034</v>
      </c>
      <c r="J1533" s="1" t="str">
        <f t="shared" si="134"/>
        <v>Fluid (lake)</v>
      </c>
      <c r="K1533" s="1" t="str">
        <f t="shared" si="135"/>
        <v>Untreated Water</v>
      </c>
      <c r="L1533">
        <v>120</v>
      </c>
      <c r="M1533" t="s">
        <v>22</v>
      </c>
      <c r="N1533">
        <v>1188</v>
      </c>
      <c r="P1533" t="s">
        <v>2414</v>
      </c>
      <c r="Q1533" t="s">
        <v>482</v>
      </c>
      <c r="R1533" t="s">
        <v>55</v>
      </c>
    </row>
    <row r="1534" spans="1:18" hidden="1" x14ac:dyDescent="0.3">
      <c r="A1534" t="s">
        <v>6304</v>
      </c>
      <c r="B1534" t="s">
        <v>6305</v>
      </c>
      <c r="C1534" s="1" t="str">
        <f t="shared" si="132"/>
        <v>21:0843</v>
      </c>
      <c r="D1534" s="1" t="str">
        <f t="shared" si="133"/>
        <v>21:0231</v>
      </c>
      <c r="E1534" t="s">
        <v>6302</v>
      </c>
      <c r="F1534" t="s">
        <v>6306</v>
      </c>
      <c r="H1534">
        <v>59.449067100000001</v>
      </c>
      <c r="I1534">
        <v>-110.7621034</v>
      </c>
      <c r="J1534" s="1" t="str">
        <f t="shared" si="134"/>
        <v>Fluid (lake)</v>
      </c>
      <c r="K1534" s="1" t="str">
        <f t="shared" si="135"/>
        <v>Untreated Water</v>
      </c>
      <c r="L1534">
        <v>120</v>
      </c>
      <c r="M1534" t="s">
        <v>29</v>
      </c>
      <c r="N1534">
        <v>1189</v>
      </c>
      <c r="P1534" t="s">
        <v>2145</v>
      </c>
      <c r="Q1534" t="s">
        <v>579</v>
      </c>
      <c r="R1534" t="s">
        <v>55</v>
      </c>
    </row>
    <row r="1535" spans="1:18" hidden="1" x14ac:dyDescent="0.3">
      <c r="A1535" t="s">
        <v>6307</v>
      </c>
      <c r="B1535" t="s">
        <v>6308</v>
      </c>
      <c r="C1535" s="1" t="str">
        <f t="shared" si="132"/>
        <v>21:0843</v>
      </c>
      <c r="D1535" s="1" t="str">
        <f t="shared" si="133"/>
        <v>21:0231</v>
      </c>
      <c r="E1535" t="s">
        <v>6309</v>
      </c>
      <c r="F1535" t="s">
        <v>6310</v>
      </c>
      <c r="H1535">
        <v>59.418937999999997</v>
      </c>
      <c r="I1535">
        <v>-110.776816</v>
      </c>
      <c r="J1535" s="1" t="str">
        <f t="shared" si="134"/>
        <v>Fluid (lake)</v>
      </c>
      <c r="K1535" s="1" t="str">
        <f t="shared" si="135"/>
        <v>Untreated Water</v>
      </c>
      <c r="L1535">
        <v>120</v>
      </c>
      <c r="M1535" t="s">
        <v>36</v>
      </c>
      <c r="N1535">
        <v>1190</v>
      </c>
      <c r="P1535" t="s">
        <v>2193</v>
      </c>
      <c r="Q1535" t="s">
        <v>248</v>
      </c>
      <c r="R1535" t="s">
        <v>55</v>
      </c>
    </row>
    <row r="1536" spans="1:18" hidden="1" x14ac:dyDescent="0.3">
      <c r="A1536" t="s">
        <v>6311</v>
      </c>
      <c r="B1536" t="s">
        <v>6312</v>
      </c>
      <c r="C1536" s="1" t="str">
        <f t="shared" si="132"/>
        <v>21:0843</v>
      </c>
      <c r="D1536" s="1" t="str">
        <f t="shared" si="133"/>
        <v>21:0231</v>
      </c>
      <c r="E1536" t="s">
        <v>6313</v>
      </c>
      <c r="F1536" t="s">
        <v>6314</v>
      </c>
      <c r="H1536">
        <v>59.4182536</v>
      </c>
      <c r="I1536">
        <v>-110.67312920000001</v>
      </c>
      <c r="J1536" s="1" t="str">
        <f t="shared" si="134"/>
        <v>Fluid (lake)</v>
      </c>
      <c r="K1536" s="1" t="str">
        <f t="shared" si="135"/>
        <v>Untreated Water</v>
      </c>
      <c r="L1536">
        <v>120</v>
      </c>
      <c r="M1536" t="s">
        <v>44</v>
      </c>
      <c r="N1536">
        <v>1191</v>
      </c>
      <c r="P1536" t="s">
        <v>1804</v>
      </c>
      <c r="Q1536" t="s">
        <v>257</v>
      </c>
      <c r="R1536" t="s">
        <v>55</v>
      </c>
    </row>
    <row r="1537" spans="1:18" hidden="1" x14ac:dyDescent="0.3">
      <c r="A1537" t="s">
        <v>6315</v>
      </c>
      <c r="B1537" t="s">
        <v>6316</v>
      </c>
      <c r="C1537" s="1" t="str">
        <f t="shared" si="132"/>
        <v>21:0843</v>
      </c>
      <c r="D1537" s="1" t="str">
        <f t="shared" si="133"/>
        <v>21:0231</v>
      </c>
      <c r="E1537" t="s">
        <v>6317</v>
      </c>
      <c r="F1537" t="s">
        <v>6318</v>
      </c>
      <c r="H1537">
        <v>59.406046500000002</v>
      </c>
      <c r="I1537">
        <v>-110.6648802</v>
      </c>
      <c r="J1537" s="1" t="str">
        <f t="shared" si="134"/>
        <v>Fluid (lake)</v>
      </c>
      <c r="K1537" s="1" t="str">
        <f t="shared" si="135"/>
        <v>Untreated Water</v>
      </c>
      <c r="L1537">
        <v>120</v>
      </c>
      <c r="M1537" t="s">
        <v>52</v>
      </c>
      <c r="N1537">
        <v>1192</v>
      </c>
      <c r="P1537" t="s">
        <v>2193</v>
      </c>
      <c r="Q1537" t="s">
        <v>236</v>
      </c>
      <c r="R1537" t="s">
        <v>55</v>
      </c>
    </row>
    <row r="1538" spans="1:18" hidden="1" x14ac:dyDescent="0.3">
      <c r="A1538" t="s">
        <v>6319</v>
      </c>
      <c r="B1538" t="s">
        <v>6320</v>
      </c>
      <c r="C1538" s="1" t="str">
        <f t="shared" si="132"/>
        <v>21:0843</v>
      </c>
      <c r="D1538" s="1" t="str">
        <f t="shared" si="133"/>
        <v>21:0231</v>
      </c>
      <c r="E1538" t="s">
        <v>6321</v>
      </c>
      <c r="F1538" t="s">
        <v>6322</v>
      </c>
      <c r="H1538">
        <v>59.405799799999997</v>
      </c>
      <c r="I1538">
        <v>-110.6024254</v>
      </c>
      <c r="J1538" s="1" t="str">
        <f t="shared" si="134"/>
        <v>Fluid (lake)</v>
      </c>
      <c r="K1538" s="1" t="str">
        <f t="shared" si="135"/>
        <v>Untreated Water</v>
      </c>
      <c r="L1538">
        <v>120</v>
      </c>
      <c r="M1538" t="s">
        <v>60</v>
      </c>
      <c r="N1538">
        <v>1193</v>
      </c>
      <c r="P1538" t="s">
        <v>2397</v>
      </c>
      <c r="Q1538" t="s">
        <v>38</v>
      </c>
      <c r="R1538" t="s">
        <v>55</v>
      </c>
    </row>
    <row r="1539" spans="1:18" hidden="1" x14ac:dyDescent="0.3">
      <c r="A1539" t="s">
        <v>6323</v>
      </c>
      <c r="B1539" t="s">
        <v>6324</v>
      </c>
      <c r="C1539" s="1" t="str">
        <f t="shared" si="132"/>
        <v>21:0843</v>
      </c>
      <c r="D1539" s="1" t="str">
        <f t="shared" si="133"/>
        <v>21:0231</v>
      </c>
      <c r="E1539" t="s">
        <v>6325</v>
      </c>
      <c r="F1539" t="s">
        <v>6326</v>
      </c>
      <c r="H1539">
        <v>59.382136000000003</v>
      </c>
      <c r="I1539">
        <v>-110.6203032</v>
      </c>
      <c r="J1539" s="1" t="str">
        <f t="shared" si="134"/>
        <v>Fluid (lake)</v>
      </c>
      <c r="K1539" s="1" t="str">
        <f t="shared" si="135"/>
        <v>Untreated Water</v>
      </c>
      <c r="L1539">
        <v>120</v>
      </c>
      <c r="M1539" t="s">
        <v>67</v>
      </c>
      <c r="N1539">
        <v>1194</v>
      </c>
      <c r="P1539" t="s">
        <v>1605</v>
      </c>
      <c r="Q1539" t="s">
        <v>46</v>
      </c>
      <c r="R1539" t="s">
        <v>189</v>
      </c>
    </row>
    <row r="1540" spans="1:18" hidden="1" x14ac:dyDescent="0.3">
      <c r="A1540" t="s">
        <v>6327</v>
      </c>
      <c r="B1540" t="s">
        <v>6328</v>
      </c>
      <c r="C1540" s="1" t="str">
        <f t="shared" si="132"/>
        <v>21:0843</v>
      </c>
      <c r="D1540" s="1" t="str">
        <f t="shared" si="133"/>
        <v>21:0231</v>
      </c>
      <c r="E1540" t="s">
        <v>6329</v>
      </c>
      <c r="F1540" t="s">
        <v>6330</v>
      </c>
      <c r="H1540">
        <v>59.365538999999998</v>
      </c>
      <c r="I1540">
        <v>-110.5569445</v>
      </c>
      <c r="J1540" s="1" t="str">
        <f t="shared" si="134"/>
        <v>Fluid (lake)</v>
      </c>
      <c r="K1540" s="1" t="str">
        <f t="shared" si="135"/>
        <v>Untreated Water</v>
      </c>
      <c r="L1540">
        <v>120</v>
      </c>
      <c r="M1540" t="s">
        <v>74</v>
      </c>
      <c r="N1540">
        <v>1195</v>
      </c>
      <c r="P1540" t="s">
        <v>1837</v>
      </c>
      <c r="Q1540" t="s">
        <v>62</v>
      </c>
      <c r="R1540" t="s">
        <v>55</v>
      </c>
    </row>
    <row r="1541" spans="1:18" hidden="1" x14ac:dyDescent="0.3">
      <c r="A1541" t="s">
        <v>6331</v>
      </c>
      <c r="B1541" t="s">
        <v>6332</v>
      </c>
      <c r="C1541" s="1" t="str">
        <f t="shared" si="132"/>
        <v>21:0843</v>
      </c>
      <c r="D1541" s="1" t="str">
        <f t="shared" si="133"/>
        <v>21:0231</v>
      </c>
      <c r="E1541" t="s">
        <v>6333</v>
      </c>
      <c r="F1541" t="s">
        <v>6334</v>
      </c>
      <c r="H1541">
        <v>59.3604889</v>
      </c>
      <c r="I1541">
        <v>-110.66466010000001</v>
      </c>
      <c r="J1541" s="1" t="str">
        <f t="shared" si="134"/>
        <v>Fluid (lake)</v>
      </c>
      <c r="K1541" s="1" t="str">
        <f t="shared" si="135"/>
        <v>Untreated Water</v>
      </c>
      <c r="L1541">
        <v>120</v>
      </c>
      <c r="M1541" t="s">
        <v>81</v>
      </c>
      <c r="N1541">
        <v>1196</v>
      </c>
      <c r="P1541" t="s">
        <v>2487</v>
      </c>
      <c r="Q1541" t="s">
        <v>62</v>
      </c>
      <c r="R1541" t="s">
        <v>55</v>
      </c>
    </row>
    <row r="1542" spans="1:18" hidden="1" x14ac:dyDescent="0.3">
      <c r="A1542" t="s">
        <v>6335</v>
      </c>
      <c r="B1542" t="s">
        <v>6336</v>
      </c>
      <c r="C1542" s="1" t="str">
        <f t="shared" si="132"/>
        <v>21:0843</v>
      </c>
      <c r="D1542" s="1" t="str">
        <f t="shared" si="133"/>
        <v>21:0231</v>
      </c>
      <c r="E1542" t="s">
        <v>6337</v>
      </c>
      <c r="F1542" t="s">
        <v>6338</v>
      </c>
      <c r="H1542">
        <v>59.3692809</v>
      </c>
      <c r="I1542">
        <v>-110.7489204</v>
      </c>
      <c r="J1542" s="1" t="str">
        <f t="shared" si="134"/>
        <v>Fluid (lake)</v>
      </c>
      <c r="K1542" s="1" t="str">
        <f t="shared" si="135"/>
        <v>Untreated Water</v>
      </c>
      <c r="L1542">
        <v>120</v>
      </c>
      <c r="M1542" t="s">
        <v>95</v>
      </c>
      <c r="N1542">
        <v>1197</v>
      </c>
      <c r="P1542" t="s">
        <v>2397</v>
      </c>
      <c r="Q1542" t="s">
        <v>257</v>
      </c>
      <c r="R1542" t="s">
        <v>401</v>
      </c>
    </row>
    <row r="1543" spans="1:18" hidden="1" x14ac:dyDescent="0.3">
      <c r="A1543" t="s">
        <v>6339</v>
      </c>
      <c r="B1543" t="s">
        <v>6340</v>
      </c>
      <c r="C1543" s="1" t="str">
        <f t="shared" si="132"/>
        <v>21:0843</v>
      </c>
      <c r="D1543" s="1" t="str">
        <f t="shared" si="133"/>
        <v>21:0231</v>
      </c>
      <c r="E1543" t="s">
        <v>6341</v>
      </c>
      <c r="F1543" t="s">
        <v>6342</v>
      </c>
      <c r="H1543">
        <v>59.389426</v>
      </c>
      <c r="I1543">
        <v>-110.7276287</v>
      </c>
      <c r="J1543" s="1" t="str">
        <f t="shared" si="134"/>
        <v>Fluid (lake)</v>
      </c>
      <c r="K1543" s="1" t="str">
        <f t="shared" si="135"/>
        <v>Untreated Water</v>
      </c>
      <c r="L1543">
        <v>120</v>
      </c>
      <c r="M1543" t="s">
        <v>101</v>
      </c>
      <c r="N1543">
        <v>1198</v>
      </c>
      <c r="P1543" t="s">
        <v>37</v>
      </c>
      <c r="Q1543" t="s">
        <v>248</v>
      </c>
      <c r="R1543" t="s">
        <v>55</v>
      </c>
    </row>
    <row r="1544" spans="1:18" hidden="1" x14ac:dyDescent="0.3">
      <c r="A1544" t="s">
        <v>6343</v>
      </c>
      <c r="B1544" t="s">
        <v>6344</v>
      </c>
      <c r="C1544" s="1" t="str">
        <f t="shared" si="132"/>
        <v>21:0843</v>
      </c>
      <c r="D1544" s="1" t="str">
        <f t="shared" si="133"/>
        <v>21:0231</v>
      </c>
      <c r="E1544" t="s">
        <v>6345</v>
      </c>
      <c r="F1544" t="s">
        <v>6346</v>
      </c>
      <c r="H1544">
        <v>59.3927148</v>
      </c>
      <c r="I1544">
        <v>-110.844684</v>
      </c>
      <c r="J1544" s="1" t="str">
        <f t="shared" si="134"/>
        <v>Fluid (lake)</v>
      </c>
      <c r="K1544" s="1" t="str">
        <f t="shared" si="135"/>
        <v>Untreated Water</v>
      </c>
      <c r="L1544">
        <v>120</v>
      </c>
      <c r="M1544" t="s">
        <v>107</v>
      </c>
      <c r="N1544">
        <v>1199</v>
      </c>
      <c r="P1544" t="s">
        <v>2577</v>
      </c>
      <c r="Q1544" t="s">
        <v>62</v>
      </c>
      <c r="R1544" t="s">
        <v>55</v>
      </c>
    </row>
    <row r="1545" spans="1:18" hidden="1" x14ac:dyDescent="0.3">
      <c r="A1545" t="s">
        <v>6347</v>
      </c>
      <c r="B1545" t="s">
        <v>6348</v>
      </c>
      <c r="C1545" s="1" t="str">
        <f t="shared" si="132"/>
        <v>21:0843</v>
      </c>
      <c r="D1545" s="1" t="str">
        <f t="shared" si="133"/>
        <v>21:0231</v>
      </c>
      <c r="E1545" t="s">
        <v>6349</v>
      </c>
      <c r="F1545" t="s">
        <v>6350</v>
      </c>
      <c r="H1545">
        <v>59.351050200000003</v>
      </c>
      <c r="I1545">
        <v>-110.8191301</v>
      </c>
      <c r="J1545" s="1" t="str">
        <f t="shared" si="134"/>
        <v>Fluid (lake)</v>
      </c>
      <c r="K1545" s="1" t="str">
        <f t="shared" si="135"/>
        <v>Untreated Water</v>
      </c>
      <c r="L1545">
        <v>120</v>
      </c>
      <c r="M1545" t="s">
        <v>114</v>
      </c>
      <c r="N1545">
        <v>1200</v>
      </c>
      <c r="P1545" t="s">
        <v>598</v>
      </c>
      <c r="Q1545" t="s">
        <v>482</v>
      </c>
      <c r="R1545" t="s">
        <v>189</v>
      </c>
    </row>
    <row r="1546" spans="1:18" hidden="1" x14ac:dyDescent="0.3">
      <c r="A1546" t="s">
        <v>6351</v>
      </c>
      <c r="B1546" t="s">
        <v>6352</v>
      </c>
      <c r="C1546" s="1" t="str">
        <f t="shared" si="132"/>
        <v>21:0843</v>
      </c>
      <c r="D1546" s="1" t="str">
        <f t="shared" si="133"/>
        <v>21:0231</v>
      </c>
      <c r="E1546" t="s">
        <v>6353</v>
      </c>
      <c r="F1546" t="s">
        <v>6354</v>
      </c>
      <c r="H1546">
        <v>59.320475299999998</v>
      </c>
      <c r="I1546">
        <v>-110.8087328</v>
      </c>
      <c r="J1546" s="1" t="str">
        <f t="shared" si="134"/>
        <v>Fluid (lake)</v>
      </c>
      <c r="K1546" s="1" t="str">
        <f t="shared" si="135"/>
        <v>Untreated Water</v>
      </c>
      <c r="L1546">
        <v>120</v>
      </c>
      <c r="M1546" t="s">
        <v>121</v>
      </c>
      <c r="N1546">
        <v>1201</v>
      </c>
      <c r="P1546" t="s">
        <v>553</v>
      </c>
      <c r="Q1546" t="s">
        <v>236</v>
      </c>
      <c r="R1546" t="s">
        <v>55</v>
      </c>
    </row>
    <row r="1547" spans="1:18" hidden="1" x14ac:dyDescent="0.3">
      <c r="A1547" t="s">
        <v>6355</v>
      </c>
      <c r="B1547" t="s">
        <v>6356</v>
      </c>
      <c r="C1547" s="1" t="str">
        <f t="shared" si="132"/>
        <v>21:0843</v>
      </c>
      <c r="D1547" s="1" t="str">
        <f t="shared" si="133"/>
        <v>21:0231</v>
      </c>
      <c r="E1547" t="s">
        <v>6357</v>
      </c>
      <c r="F1547" t="s">
        <v>6358</v>
      </c>
      <c r="H1547">
        <v>59.335027599999997</v>
      </c>
      <c r="I1547">
        <v>-110.7211203</v>
      </c>
      <c r="J1547" s="1" t="str">
        <f t="shared" si="134"/>
        <v>Fluid (lake)</v>
      </c>
      <c r="K1547" s="1" t="str">
        <f t="shared" si="135"/>
        <v>Untreated Water</v>
      </c>
      <c r="L1547">
        <v>120</v>
      </c>
      <c r="M1547" t="s">
        <v>127</v>
      </c>
      <c r="N1547">
        <v>1202</v>
      </c>
      <c r="P1547" t="s">
        <v>182</v>
      </c>
      <c r="Q1547" t="s">
        <v>236</v>
      </c>
      <c r="R1547" t="s">
        <v>285</v>
      </c>
    </row>
    <row r="1548" spans="1:18" hidden="1" x14ac:dyDescent="0.3">
      <c r="A1548" t="s">
        <v>6359</v>
      </c>
      <c r="B1548" t="s">
        <v>6360</v>
      </c>
      <c r="C1548" s="1" t="str">
        <f t="shared" si="132"/>
        <v>21:0843</v>
      </c>
      <c r="D1548" s="1" t="str">
        <f t="shared" si="133"/>
        <v>21:0231</v>
      </c>
      <c r="E1548" t="s">
        <v>6361</v>
      </c>
      <c r="F1548" t="s">
        <v>6362</v>
      </c>
      <c r="H1548">
        <v>59.310315000000003</v>
      </c>
      <c r="I1548">
        <v>-110.6864216</v>
      </c>
      <c r="J1548" s="1" t="str">
        <f t="shared" si="134"/>
        <v>Fluid (lake)</v>
      </c>
      <c r="K1548" s="1" t="str">
        <f t="shared" si="135"/>
        <v>Untreated Water</v>
      </c>
      <c r="L1548">
        <v>120</v>
      </c>
      <c r="M1548" t="s">
        <v>133</v>
      </c>
      <c r="N1548">
        <v>1203</v>
      </c>
      <c r="P1548" t="s">
        <v>68</v>
      </c>
      <c r="Q1548" t="s">
        <v>482</v>
      </c>
      <c r="R1548" t="s">
        <v>55</v>
      </c>
    </row>
    <row r="1549" spans="1:18" hidden="1" x14ac:dyDescent="0.3">
      <c r="A1549" t="s">
        <v>6363</v>
      </c>
      <c r="B1549" t="s">
        <v>6364</v>
      </c>
      <c r="C1549" s="1" t="str">
        <f t="shared" si="132"/>
        <v>21:0843</v>
      </c>
      <c r="D1549" s="1" t="str">
        <f t="shared" si="133"/>
        <v>21:0231</v>
      </c>
      <c r="E1549" t="s">
        <v>6365</v>
      </c>
      <c r="F1549" t="s">
        <v>6366</v>
      </c>
      <c r="H1549">
        <v>59.333013200000003</v>
      </c>
      <c r="I1549">
        <v>-110.66983380000001</v>
      </c>
      <c r="J1549" s="1" t="str">
        <f t="shared" si="134"/>
        <v>Fluid (lake)</v>
      </c>
      <c r="K1549" s="1" t="str">
        <f t="shared" si="135"/>
        <v>Untreated Water</v>
      </c>
      <c r="L1549">
        <v>120</v>
      </c>
      <c r="M1549" t="s">
        <v>139</v>
      </c>
      <c r="N1549">
        <v>1204</v>
      </c>
      <c r="P1549" t="s">
        <v>521</v>
      </c>
      <c r="Q1549" t="s">
        <v>482</v>
      </c>
      <c r="R1549" t="s">
        <v>460</v>
      </c>
    </row>
    <row r="1550" spans="1:18" hidden="1" x14ac:dyDescent="0.3">
      <c r="A1550" t="s">
        <v>6367</v>
      </c>
      <c r="B1550" t="s">
        <v>6368</v>
      </c>
      <c r="C1550" s="1" t="str">
        <f t="shared" si="132"/>
        <v>21:0843</v>
      </c>
      <c r="D1550" s="1" t="str">
        <f t="shared" si="133"/>
        <v>21:0231</v>
      </c>
      <c r="E1550" t="s">
        <v>6369</v>
      </c>
      <c r="F1550" t="s">
        <v>6370</v>
      </c>
      <c r="H1550">
        <v>59.335163799999997</v>
      </c>
      <c r="I1550">
        <v>-110.6124425</v>
      </c>
      <c r="J1550" s="1" t="str">
        <f t="shared" si="134"/>
        <v>Fluid (lake)</v>
      </c>
      <c r="K1550" s="1" t="str">
        <f t="shared" si="135"/>
        <v>Untreated Water</v>
      </c>
      <c r="L1550">
        <v>120</v>
      </c>
      <c r="M1550" t="s">
        <v>241</v>
      </c>
      <c r="N1550">
        <v>1205</v>
      </c>
      <c r="P1550" t="s">
        <v>23</v>
      </c>
      <c r="Q1550" t="s">
        <v>236</v>
      </c>
      <c r="R1550" t="s">
        <v>401</v>
      </c>
    </row>
    <row r="1551" spans="1:18" hidden="1" x14ac:dyDescent="0.3">
      <c r="A1551" t="s">
        <v>6371</v>
      </c>
      <c r="B1551" t="s">
        <v>6372</v>
      </c>
      <c r="C1551" s="1" t="str">
        <f t="shared" si="132"/>
        <v>21:0843</v>
      </c>
      <c r="D1551" s="1" t="str">
        <f t="shared" si="133"/>
        <v>21:0231</v>
      </c>
      <c r="E1551" t="s">
        <v>6373</v>
      </c>
      <c r="F1551" t="s">
        <v>6374</v>
      </c>
      <c r="H1551">
        <v>59.332524499999998</v>
      </c>
      <c r="I1551">
        <v>-110.5723481</v>
      </c>
      <c r="J1551" s="1" t="str">
        <f t="shared" si="134"/>
        <v>Fluid (lake)</v>
      </c>
      <c r="K1551" s="1" t="str">
        <f t="shared" si="135"/>
        <v>Untreated Water</v>
      </c>
      <c r="L1551">
        <v>121</v>
      </c>
      <c r="M1551" t="s">
        <v>36</v>
      </c>
      <c r="N1551">
        <v>1206</v>
      </c>
      <c r="P1551" t="s">
        <v>598</v>
      </c>
      <c r="Q1551" t="s">
        <v>236</v>
      </c>
      <c r="R1551" t="s">
        <v>55</v>
      </c>
    </row>
    <row r="1552" spans="1:18" hidden="1" x14ac:dyDescent="0.3">
      <c r="A1552" t="s">
        <v>6375</v>
      </c>
      <c r="B1552" t="s">
        <v>6376</v>
      </c>
      <c r="C1552" s="1" t="str">
        <f t="shared" si="132"/>
        <v>21:0843</v>
      </c>
      <c r="D1552" s="1" t="str">
        <f t="shared" si="133"/>
        <v>21:0231</v>
      </c>
      <c r="E1552" t="s">
        <v>6377</v>
      </c>
      <c r="F1552" t="s">
        <v>6378</v>
      </c>
      <c r="H1552">
        <v>59.303154900000003</v>
      </c>
      <c r="I1552">
        <v>-110.5940853</v>
      </c>
      <c r="J1552" s="1" t="str">
        <f t="shared" si="134"/>
        <v>Fluid (lake)</v>
      </c>
      <c r="K1552" s="1" t="str">
        <f t="shared" si="135"/>
        <v>Untreated Water</v>
      </c>
      <c r="L1552">
        <v>121</v>
      </c>
      <c r="M1552" t="s">
        <v>22</v>
      </c>
      <c r="N1552">
        <v>1207</v>
      </c>
      <c r="P1552" t="s">
        <v>167</v>
      </c>
      <c r="Q1552" t="s">
        <v>482</v>
      </c>
      <c r="R1552" t="s">
        <v>55</v>
      </c>
    </row>
    <row r="1553" spans="1:18" hidden="1" x14ac:dyDescent="0.3">
      <c r="A1553" t="s">
        <v>6379</v>
      </c>
      <c r="B1553" t="s">
        <v>6380</v>
      </c>
      <c r="C1553" s="1" t="str">
        <f t="shared" si="132"/>
        <v>21:0843</v>
      </c>
      <c r="D1553" s="1" t="str">
        <f t="shared" si="133"/>
        <v>21:0231</v>
      </c>
      <c r="E1553" t="s">
        <v>6377</v>
      </c>
      <c r="F1553" t="s">
        <v>6381</v>
      </c>
      <c r="H1553">
        <v>59.303154900000003</v>
      </c>
      <c r="I1553">
        <v>-110.5940853</v>
      </c>
      <c r="J1553" s="1" t="str">
        <f t="shared" si="134"/>
        <v>Fluid (lake)</v>
      </c>
      <c r="K1553" s="1" t="str">
        <f t="shared" si="135"/>
        <v>Untreated Water</v>
      </c>
      <c r="L1553">
        <v>121</v>
      </c>
      <c r="M1553" t="s">
        <v>29</v>
      </c>
      <c r="N1553">
        <v>1208</v>
      </c>
      <c r="P1553" t="s">
        <v>537</v>
      </c>
      <c r="Q1553" t="s">
        <v>482</v>
      </c>
      <c r="R1553" t="s">
        <v>55</v>
      </c>
    </row>
    <row r="1554" spans="1:18" hidden="1" x14ac:dyDescent="0.3">
      <c r="A1554" t="s">
        <v>6382</v>
      </c>
      <c r="B1554" t="s">
        <v>6383</v>
      </c>
      <c r="C1554" s="1" t="str">
        <f t="shared" si="132"/>
        <v>21:0843</v>
      </c>
      <c r="D1554" s="1" t="str">
        <f t="shared" si="133"/>
        <v>21:0231</v>
      </c>
      <c r="E1554" t="s">
        <v>6384</v>
      </c>
      <c r="F1554" t="s">
        <v>6385</v>
      </c>
      <c r="H1554">
        <v>59.264119899999997</v>
      </c>
      <c r="I1554">
        <v>-110.6194186</v>
      </c>
      <c r="J1554" s="1" t="str">
        <f t="shared" si="134"/>
        <v>Fluid (lake)</v>
      </c>
      <c r="K1554" s="1" t="str">
        <f t="shared" si="135"/>
        <v>Untreated Water</v>
      </c>
      <c r="L1554">
        <v>121</v>
      </c>
      <c r="M1554" t="s">
        <v>44</v>
      </c>
      <c r="N1554">
        <v>1209</v>
      </c>
      <c r="P1554" t="s">
        <v>188</v>
      </c>
      <c r="Q1554" t="s">
        <v>548</v>
      </c>
      <c r="R1554" t="s">
        <v>55</v>
      </c>
    </row>
    <row r="1555" spans="1:18" hidden="1" x14ac:dyDescent="0.3">
      <c r="A1555" t="s">
        <v>6386</v>
      </c>
      <c r="B1555" t="s">
        <v>6387</v>
      </c>
      <c r="C1555" s="1" t="str">
        <f t="shared" si="132"/>
        <v>21:0843</v>
      </c>
      <c r="D1555" s="1" t="str">
        <f t="shared" si="133"/>
        <v>21:0231</v>
      </c>
      <c r="E1555" t="s">
        <v>6388</v>
      </c>
      <c r="F1555" t="s">
        <v>6389</v>
      </c>
      <c r="H1555">
        <v>59.256909700000001</v>
      </c>
      <c r="I1555">
        <v>-110.6660572</v>
      </c>
      <c r="J1555" s="1" t="str">
        <f t="shared" si="134"/>
        <v>Fluid (lake)</v>
      </c>
      <c r="K1555" s="1" t="str">
        <f t="shared" si="135"/>
        <v>Untreated Water</v>
      </c>
      <c r="L1555">
        <v>121</v>
      </c>
      <c r="M1555" t="s">
        <v>52</v>
      </c>
      <c r="N1555">
        <v>1210</v>
      </c>
      <c r="P1555" t="s">
        <v>128</v>
      </c>
      <c r="Q1555" t="s">
        <v>579</v>
      </c>
      <c r="R1555" t="s">
        <v>55</v>
      </c>
    </row>
    <row r="1556" spans="1:18" hidden="1" x14ac:dyDescent="0.3">
      <c r="A1556" t="s">
        <v>6390</v>
      </c>
      <c r="B1556" t="s">
        <v>6391</v>
      </c>
      <c r="C1556" s="1" t="str">
        <f t="shared" si="132"/>
        <v>21:0843</v>
      </c>
      <c r="D1556" s="1" t="str">
        <f t="shared" si="133"/>
        <v>21:0231</v>
      </c>
      <c r="E1556" t="s">
        <v>6392</v>
      </c>
      <c r="F1556" t="s">
        <v>6393</v>
      </c>
      <c r="H1556">
        <v>59.278829700000003</v>
      </c>
      <c r="I1556">
        <v>-110.66877479999999</v>
      </c>
      <c r="J1556" s="1" t="str">
        <f t="shared" si="134"/>
        <v>Fluid (lake)</v>
      </c>
      <c r="K1556" s="1" t="str">
        <f t="shared" si="135"/>
        <v>Untreated Water</v>
      </c>
      <c r="L1556">
        <v>121</v>
      </c>
      <c r="M1556" t="s">
        <v>60</v>
      </c>
      <c r="N1556">
        <v>1211</v>
      </c>
      <c r="P1556" t="s">
        <v>692</v>
      </c>
      <c r="Q1556" t="s">
        <v>236</v>
      </c>
      <c r="R1556" t="s">
        <v>55</v>
      </c>
    </row>
    <row r="1557" spans="1:18" hidden="1" x14ac:dyDescent="0.3">
      <c r="A1557" t="s">
        <v>6394</v>
      </c>
      <c r="B1557" t="s">
        <v>6395</v>
      </c>
      <c r="C1557" s="1" t="str">
        <f t="shared" si="132"/>
        <v>21:0843</v>
      </c>
      <c r="D1557" s="1" t="str">
        <f t="shared" si="133"/>
        <v>21:0231</v>
      </c>
      <c r="E1557" t="s">
        <v>6396</v>
      </c>
      <c r="F1557" t="s">
        <v>6397</v>
      </c>
      <c r="H1557">
        <v>59.272748200000002</v>
      </c>
      <c r="I1557">
        <v>-110.7134497</v>
      </c>
      <c r="J1557" s="1" t="str">
        <f t="shared" si="134"/>
        <v>Fluid (lake)</v>
      </c>
      <c r="K1557" s="1" t="str">
        <f t="shared" si="135"/>
        <v>Untreated Water</v>
      </c>
      <c r="L1557">
        <v>121</v>
      </c>
      <c r="M1557" t="s">
        <v>67</v>
      </c>
      <c r="N1557">
        <v>1212</v>
      </c>
      <c r="P1557" t="s">
        <v>167</v>
      </c>
      <c r="Q1557" t="s">
        <v>1292</v>
      </c>
      <c r="R1557" t="s">
        <v>55</v>
      </c>
    </row>
    <row r="1558" spans="1:18" hidden="1" x14ac:dyDescent="0.3">
      <c r="A1558" t="s">
        <v>6398</v>
      </c>
      <c r="B1558" t="s">
        <v>6399</v>
      </c>
      <c r="C1558" s="1" t="str">
        <f t="shared" si="132"/>
        <v>21:0843</v>
      </c>
      <c r="D1558" s="1" t="str">
        <f t="shared" si="133"/>
        <v>21:0231</v>
      </c>
      <c r="E1558" t="s">
        <v>6400</v>
      </c>
      <c r="F1558" t="s">
        <v>6401</v>
      </c>
      <c r="H1558">
        <v>59.285739999999997</v>
      </c>
      <c r="I1558">
        <v>-110.751147</v>
      </c>
      <c r="J1558" s="1" t="str">
        <f t="shared" si="134"/>
        <v>Fluid (lake)</v>
      </c>
      <c r="K1558" s="1" t="str">
        <f t="shared" si="135"/>
        <v>Untreated Water</v>
      </c>
      <c r="L1558">
        <v>121</v>
      </c>
      <c r="M1558" t="s">
        <v>74</v>
      </c>
      <c r="N1558">
        <v>1213</v>
      </c>
      <c r="P1558" t="s">
        <v>23</v>
      </c>
      <c r="Q1558" t="s">
        <v>236</v>
      </c>
      <c r="R1558" t="s">
        <v>401</v>
      </c>
    </row>
    <row r="1559" spans="1:18" hidden="1" x14ac:dyDescent="0.3">
      <c r="A1559" t="s">
        <v>6402</v>
      </c>
      <c r="B1559" t="s">
        <v>6403</v>
      </c>
      <c r="C1559" s="1" t="str">
        <f t="shared" si="132"/>
        <v>21:0843</v>
      </c>
      <c r="D1559" s="1" t="str">
        <f t="shared" si="133"/>
        <v>21:0231</v>
      </c>
      <c r="E1559" t="s">
        <v>6404</v>
      </c>
      <c r="F1559" t="s">
        <v>6405</v>
      </c>
      <c r="H1559">
        <v>59.2875114</v>
      </c>
      <c r="I1559">
        <v>-110.81741150000001</v>
      </c>
      <c r="J1559" s="1" t="str">
        <f t="shared" si="134"/>
        <v>Fluid (lake)</v>
      </c>
      <c r="K1559" s="1" t="str">
        <f t="shared" si="135"/>
        <v>Untreated Water</v>
      </c>
      <c r="L1559">
        <v>121</v>
      </c>
      <c r="M1559" t="s">
        <v>81</v>
      </c>
      <c r="N1559">
        <v>1214</v>
      </c>
      <c r="P1559" t="s">
        <v>23</v>
      </c>
      <c r="Q1559" t="s">
        <v>310</v>
      </c>
      <c r="R1559" t="s">
        <v>305</v>
      </c>
    </row>
    <row r="1560" spans="1:18" hidden="1" x14ac:dyDescent="0.3">
      <c r="A1560" t="s">
        <v>6406</v>
      </c>
      <c r="B1560" t="s">
        <v>6407</v>
      </c>
      <c r="C1560" s="1" t="str">
        <f t="shared" si="132"/>
        <v>21:0843</v>
      </c>
      <c r="D1560" s="1" t="str">
        <f t="shared" si="133"/>
        <v>21:0231</v>
      </c>
      <c r="E1560" t="s">
        <v>6408</v>
      </c>
      <c r="F1560" t="s">
        <v>6409</v>
      </c>
      <c r="H1560">
        <v>59.251852100000001</v>
      </c>
      <c r="I1560">
        <v>-110.806747</v>
      </c>
      <c r="J1560" s="1" t="str">
        <f t="shared" si="134"/>
        <v>Fluid (lake)</v>
      </c>
      <c r="K1560" s="1" t="str">
        <f t="shared" si="135"/>
        <v>Untreated Water</v>
      </c>
      <c r="L1560">
        <v>121</v>
      </c>
      <c r="M1560" t="s">
        <v>95</v>
      </c>
      <c r="N1560">
        <v>1215</v>
      </c>
      <c r="P1560" t="s">
        <v>521</v>
      </c>
      <c r="Q1560" t="s">
        <v>236</v>
      </c>
      <c r="R1560" t="s">
        <v>55</v>
      </c>
    </row>
    <row r="1561" spans="1:18" hidden="1" x14ac:dyDescent="0.3">
      <c r="A1561" t="s">
        <v>6410</v>
      </c>
      <c r="B1561" t="s">
        <v>6411</v>
      </c>
      <c r="C1561" s="1" t="str">
        <f t="shared" si="132"/>
        <v>21:0843</v>
      </c>
      <c r="D1561" s="1" t="str">
        <f t="shared" si="133"/>
        <v>21:0231</v>
      </c>
      <c r="E1561" t="s">
        <v>6412</v>
      </c>
      <c r="F1561" t="s">
        <v>6413</v>
      </c>
      <c r="H1561">
        <v>59.237973699999998</v>
      </c>
      <c r="I1561">
        <v>-110.7874399</v>
      </c>
      <c r="J1561" s="1" t="str">
        <f t="shared" si="134"/>
        <v>Fluid (lake)</v>
      </c>
      <c r="K1561" s="1" t="str">
        <f t="shared" si="135"/>
        <v>Untreated Water</v>
      </c>
      <c r="L1561">
        <v>121</v>
      </c>
      <c r="M1561" t="s">
        <v>101</v>
      </c>
      <c r="N1561">
        <v>1216</v>
      </c>
      <c r="P1561" t="s">
        <v>88</v>
      </c>
      <c r="Q1561" t="s">
        <v>236</v>
      </c>
      <c r="R1561" t="s">
        <v>305</v>
      </c>
    </row>
    <row r="1562" spans="1:18" hidden="1" x14ac:dyDescent="0.3">
      <c r="A1562" t="s">
        <v>6414</v>
      </c>
      <c r="B1562" t="s">
        <v>6415</v>
      </c>
      <c r="C1562" s="1" t="str">
        <f t="shared" ref="C1562:C1575" si="136">HYPERLINK("http://geochem.nrcan.gc.ca/cdogs/content/bdl/bdl210843_e.htm", "21:0843")</f>
        <v>21:0843</v>
      </c>
      <c r="D1562" s="1" t="str">
        <f t="shared" ref="D1562:D1575" si="137">HYPERLINK("http://geochem.nrcan.gc.ca/cdogs/content/svy/svy210231_e.htm", "21:0231")</f>
        <v>21:0231</v>
      </c>
      <c r="E1562" t="s">
        <v>6416</v>
      </c>
      <c r="F1562" t="s">
        <v>6417</v>
      </c>
      <c r="H1562">
        <v>59.238398400000001</v>
      </c>
      <c r="I1562">
        <v>-110.7533646</v>
      </c>
      <c r="J1562" s="1" t="str">
        <f t="shared" ref="J1562:J1625" si="138">HYPERLINK("http://geochem.nrcan.gc.ca/cdogs/content/kwd/kwd020016_e.htm", "Fluid (lake)")</f>
        <v>Fluid (lake)</v>
      </c>
      <c r="K1562" s="1" t="str">
        <f t="shared" ref="K1562:K1625" si="139">HYPERLINK("http://geochem.nrcan.gc.ca/cdogs/content/kwd/kwd080007_e.htm", "Untreated Water")</f>
        <v>Untreated Water</v>
      </c>
      <c r="L1562">
        <v>121</v>
      </c>
      <c r="M1562" t="s">
        <v>107</v>
      </c>
      <c r="N1562">
        <v>1217</v>
      </c>
      <c r="P1562" t="s">
        <v>521</v>
      </c>
      <c r="Q1562" t="s">
        <v>310</v>
      </c>
      <c r="R1562" t="s">
        <v>449</v>
      </c>
    </row>
    <row r="1563" spans="1:18" hidden="1" x14ac:dyDescent="0.3">
      <c r="A1563" t="s">
        <v>6418</v>
      </c>
      <c r="B1563" t="s">
        <v>6419</v>
      </c>
      <c r="C1563" s="1" t="str">
        <f t="shared" si="136"/>
        <v>21:0843</v>
      </c>
      <c r="D1563" s="1" t="str">
        <f t="shared" si="137"/>
        <v>21:0231</v>
      </c>
      <c r="E1563" t="s">
        <v>6420</v>
      </c>
      <c r="F1563" t="s">
        <v>6421</v>
      </c>
      <c r="H1563">
        <v>59.211506399999998</v>
      </c>
      <c r="I1563">
        <v>-110.7289504</v>
      </c>
      <c r="J1563" s="1" t="str">
        <f t="shared" si="138"/>
        <v>Fluid (lake)</v>
      </c>
      <c r="K1563" s="1" t="str">
        <f t="shared" si="139"/>
        <v>Untreated Water</v>
      </c>
      <c r="L1563">
        <v>121</v>
      </c>
      <c r="M1563" t="s">
        <v>114</v>
      </c>
      <c r="N1563">
        <v>1218</v>
      </c>
      <c r="P1563" t="s">
        <v>140</v>
      </c>
      <c r="Q1563" t="s">
        <v>482</v>
      </c>
      <c r="R1563" t="s">
        <v>401</v>
      </c>
    </row>
    <row r="1564" spans="1:18" hidden="1" x14ac:dyDescent="0.3">
      <c r="A1564" t="s">
        <v>6422</v>
      </c>
      <c r="B1564" t="s">
        <v>6423</v>
      </c>
      <c r="C1564" s="1" t="str">
        <f t="shared" si="136"/>
        <v>21:0843</v>
      </c>
      <c r="D1564" s="1" t="str">
        <f t="shared" si="137"/>
        <v>21:0231</v>
      </c>
      <c r="E1564" t="s">
        <v>6424</v>
      </c>
      <c r="F1564" t="s">
        <v>6425</v>
      </c>
      <c r="H1564">
        <v>59.219521800000003</v>
      </c>
      <c r="I1564">
        <v>-110.65867679999999</v>
      </c>
      <c r="J1564" s="1" t="str">
        <f t="shared" si="138"/>
        <v>Fluid (lake)</v>
      </c>
      <c r="K1564" s="1" t="str">
        <f t="shared" si="139"/>
        <v>Untreated Water</v>
      </c>
      <c r="L1564">
        <v>121</v>
      </c>
      <c r="M1564" t="s">
        <v>121</v>
      </c>
      <c r="N1564">
        <v>1219</v>
      </c>
      <c r="P1564" t="s">
        <v>23</v>
      </c>
      <c r="Q1564" t="s">
        <v>1292</v>
      </c>
      <c r="R1564" t="s">
        <v>55</v>
      </c>
    </row>
    <row r="1565" spans="1:18" hidden="1" x14ac:dyDescent="0.3">
      <c r="A1565" t="s">
        <v>6426</v>
      </c>
      <c r="B1565" t="s">
        <v>6427</v>
      </c>
      <c r="C1565" s="1" t="str">
        <f t="shared" si="136"/>
        <v>21:0843</v>
      </c>
      <c r="D1565" s="1" t="str">
        <f t="shared" si="137"/>
        <v>21:0231</v>
      </c>
      <c r="E1565" t="s">
        <v>6428</v>
      </c>
      <c r="F1565" t="s">
        <v>6429</v>
      </c>
      <c r="H1565">
        <v>59.195506299999998</v>
      </c>
      <c r="I1565">
        <v>-110.6794305</v>
      </c>
      <c r="J1565" s="1" t="str">
        <f t="shared" si="138"/>
        <v>Fluid (lake)</v>
      </c>
      <c r="K1565" s="1" t="str">
        <f t="shared" si="139"/>
        <v>Untreated Water</v>
      </c>
      <c r="L1565">
        <v>121</v>
      </c>
      <c r="M1565" t="s">
        <v>127</v>
      </c>
      <c r="N1565">
        <v>1220</v>
      </c>
      <c r="P1565" t="s">
        <v>115</v>
      </c>
      <c r="Q1565" t="s">
        <v>579</v>
      </c>
      <c r="R1565" t="s">
        <v>55</v>
      </c>
    </row>
    <row r="1566" spans="1:18" hidden="1" x14ac:dyDescent="0.3">
      <c r="A1566" t="s">
        <v>6430</v>
      </c>
      <c r="B1566" t="s">
        <v>6431</v>
      </c>
      <c r="C1566" s="1" t="str">
        <f t="shared" si="136"/>
        <v>21:0843</v>
      </c>
      <c r="D1566" s="1" t="str">
        <f t="shared" si="137"/>
        <v>21:0231</v>
      </c>
      <c r="E1566" t="s">
        <v>6432</v>
      </c>
      <c r="F1566" t="s">
        <v>6433</v>
      </c>
      <c r="H1566">
        <v>59.165192900000001</v>
      </c>
      <c r="I1566">
        <v>-110.7044255</v>
      </c>
      <c r="J1566" s="1" t="str">
        <f t="shared" si="138"/>
        <v>Fluid (lake)</v>
      </c>
      <c r="K1566" s="1" t="str">
        <f t="shared" si="139"/>
        <v>Untreated Water</v>
      </c>
      <c r="L1566">
        <v>121</v>
      </c>
      <c r="M1566" t="s">
        <v>133</v>
      </c>
      <c r="N1566">
        <v>1221</v>
      </c>
      <c r="P1566" t="s">
        <v>558</v>
      </c>
      <c r="Q1566" t="s">
        <v>54</v>
      </c>
      <c r="R1566" t="s">
        <v>522</v>
      </c>
    </row>
    <row r="1567" spans="1:18" hidden="1" x14ac:dyDescent="0.3">
      <c r="A1567" t="s">
        <v>6434</v>
      </c>
      <c r="B1567" t="s">
        <v>6435</v>
      </c>
      <c r="C1567" s="1" t="str">
        <f t="shared" si="136"/>
        <v>21:0843</v>
      </c>
      <c r="D1567" s="1" t="str">
        <f t="shared" si="137"/>
        <v>21:0231</v>
      </c>
      <c r="E1567" t="s">
        <v>6436</v>
      </c>
      <c r="F1567" t="s">
        <v>6437</v>
      </c>
      <c r="H1567">
        <v>59.158917500000001</v>
      </c>
      <c r="I1567">
        <v>-110.7992742</v>
      </c>
      <c r="J1567" s="1" t="str">
        <f t="shared" si="138"/>
        <v>Fluid (lake)</v>
      </c>
      <c r="K1567" s="1" t="str">
        <f t="shared" si="139"/>
        <v>Untreated Water</v>
      </c>
      <c r="L1567">
        <v>121</v>
      </c>
      <c r="M1567" t="s">
        <v>139</v>
      </c>
      <c r="N1567">
        <v>1222</v>
      </c>
      <c r="P1567" t="s">
        <v>108</v>
      </c>
      <c r="Q1567" t="s">
        <v>1292</v>
      </c>
      <c r="R1567" t="s">
        <v>55</v>
      </c>
    </row>
    <row r="1568" spans="1:18" hidden="1" x14ac:dyDescent="0.3">
      <c r="A1568" t="s">
        <v>6438</v>
      </c>
      <c r="B1568" t="s">
        <v>6439</v>
      </c>
      <c r="C1568" s="1" t="str">
        <f t="shared" si="136"/>
        <v>21:0843</v>
      </c>
      <c r="D1568" s="1" t="str">
        <f t="shared" si="137"/>
        <v>21:0231</v>
      </c>
      <c r="E1568" t="s">
        <v>6440</v>
      </c>
      <c r="F1568" t="s">
        <v>6441</v>
      </c>
      <c r="H1568">
        <v>59.118536800000001</v>
      </c>
      <c r="I1568">
        <v>-110.8218117</v>
      </c>
      <c r="J1568" s="1" t="str">
        <f t="shared" si="138"/>
        <v>Fluid (lake)</v>
      </c>
      <c r="K1568" s="1" t="str">
        <f t="shared" si="139"/>
        <v>Untreated Water</v>
      </c>
      <c r="L1568">
        <v>121</v>
      </c>
      <c r="M1568" t="s">
        <v>241</v>
      </c>
      <c r="N1568">
        <v>1223</v>
      </c>
      <c r="P1568" t="s">
        <v>225</v>
      </c>
      <c r="Q1568" t="s">
        <v>482</v>
      </c>
      <c r="R1568" t="s">
        <v>55</v>
      </c>
    </row>
    <row r="1569" spans="1:18" hidden="1" x14ac:dyDescent="0.3">
      <c r="A1569" t="s">
        <v>6442</v>
      </c>
      <c r="B1569" t="s">
        <v>6443</v>
      </c>
      <c r="C1569" s="1" t="str">
        <f t="shared" si="136"/>
        <v>21:0843</v>
      </c>
      <c r="D1569" s="1" t="str">
        <f t="shared" si="137"/>
        <v>21:0231</v>
      </c>
      <c r="E1569" t="s">
        <v>6444</v>
      </c>
      <c r="F1569" t="s">
        <v>6445</v>
      </c>
      <c r="H1569">
        <v>59.0953917</v>
      </c>
      <c r="I1569">
        <v>-110.84882709999999</v>
      </c>
      <c r="J1569" s="1" t="str">
        <f t="shared" si="138"/>
        <v>Fluid (lake)</v>
      </c>
      <c r="K1569" s="1" t="str">
        <f t="shared" si="139"/>
        <v>Untreated Water</v>
      </c>
      <c r="L1569">
        <v>122</v>
      </c>
      <c r="M1569" t="s">
        <v>36</v>
      </c>
      <c r="N1569">
        <v>1224</v>
      </c>
      <c r="P1569" t="s">
        <v>558</v>
      </c>
      <c r="Q1569" t="s">
        <v>310</v>
      </c>
      <c r="R1569" t="s">
        <v>460</v>
      </c>
    </row>
    <row r="1570" spans="1:18" hidden="1" x14ac:dyDescent="0.3">
      <c r="A1570" t="s">
        <v>6446</v>
      </c>
      <c r="B1570" t="s">
        <v>6447</v>
      </c>
      <c r="C1570" s="1" t="str">
        <f t="shared" si="136"/>
        <v>21:0843</v>
      </c>
      <c r="D1570" s="1" t="str">
        <f t="shared" si="137"/>
        <v>21:0231</v>
      </c>
      <c r="E1570" t="s">
        <v>6448</v>
      </c>
      <c r="F1570" t="s">
        <v>6449</v>
      </c>
      <c r="H1570">
        <v>59.098072899999998</v>
      </c>
      <c r="I1570">
        <v>-110.9007624</v>
      </c>
      <c r="J1570" s="1" t="str">
        <f t="shared" si="138"/>
        <v>Fluid (lake)</v>
      </c>
      <c r="K1570" s="1" t="str">
        <f t="shared" si="139"/>
        <v>Untreated Water</v>
      </c>
      <c r="L1570">
        <v>122</v>
      </c>
      <c r="M1570" t="s">
        <v>22</v>
      </c>
      <c r="N1570">
        <v>1225</v>
      </c>
      <c r="P1570" t="s">
        <v>82</v>
      </c>
      <c r="Q1570" t="s">
        <v>236</v>
      </c>
      <c r="R1570" t="s">
        <v>460</v>
      </c>
    </row>
    <row r="1571" spans="1:18" hidden="1" x14ac:dyDescent="0.3">
      <c r="A1571" t="s">
        <v>6450</v>
      </c>
      <c r="B1571" t="s">
        <v>6451</v>
      </c>
      <c r="C1571" s="1" t="str">
        <f t="shared" si="136"/>
        <v>21:0843</v>
      </c>
      <c r="D1571" s="1" t="str">
        <f t="shared" si="137"/>
        <v>21:0231</v>
      </c>
      <c r="E1571" t="s">
        <v>6448</v>
      </c>
      <c r="F1571" t="s">
        <v>6452</v>
      </c>
      <c r="H1571">
        <v>59.098072899999998</v>
      </c>
      <c r="I1571">
        <v>-110.9007624</v>
      </c>
      <c r="J1571" s="1" t="str">
        <f t="shared" si="138"/>
        <v>Fluid (lake)</v>
      </c>
      <c r="K1571" s="1" t="str">
        <f t="shared" si="139"/>
        <v>Untreated Water</v>
      </c>
      <c r="L1571">
        <v>122</v>
      </c>
      <c r="M1571" t="s">
        <v>29</v>
      </c>
      <c r="N1571">
        <v>1226</v>
      </c>
      <c r="P1571" t="s">
        <v>82</v>
      </c>
      <c r="Q1571" t="s">
        <v>236</v>
      </c>
      <c r="R1571" t="s">
        <v>460</v>
      </c>
    </row>
    <row r="1572" spans="1:18" hidden="1" x14ac:dyDescent="0.3">
      <c r="A1572" t="s">
        <v>6453</v>
      </c>
      <c r="B1572" t="s">
        <v>6454</v>
      </c>
      <c r="C1572" s="1" t="str">
        <f t="shared" si="136"/>
        <v>21:0843</v>
      </c>
      <c r="D1572" s="1" t="str">
        <f t="shared" si="137"/>
        <v>21:0231</v>
      </c>
      <c r="E1572" t="s">
        <v>6455</v>
      </c>
      <c r="F1572" t="s">
        <v>6456</v>
      </c>
      <c r="H1572">
        <v>59.073223200000001</v>
      </c>
      <c r="I1572">
        <v>-110.8533189</v>
      </c>
      <c r="J1572" s="1" t="str">
        <f t="shared" si="138"/>
        <v>Fluid (lake)</v>
      </c>
      <c r="K1572" s="1" t="str">
        <f t="shared" si="139"/>
        <v>Untreated Water</v>
      </c>
      <c r="L1572">
        <v>122</v>
      </c>
      <c r="M1572" t="s">
        <v>44</v>
      </c>
      <c r="N1572">
        <v>1227</v>
      </c>
      <c r="P1572" t="s">
        <v>88</v>
      </c>
      <c r="Q1572" t="s">
        <v>236</v>
      </c>
      <c r="R1572" t="s">
        <v>55</v>
      </c>
    </row>
    <row r="1573" spans="1:18" hidden="1" x14ac:dyDescent="0.3">
      <c r="A1573" t="s">
        <v>6457</v>
      </c>
      <c r="B1573" t="s">
        <v>6458</v>
      </c>
      <c r="C1573" s="1" t="str">
        <f t="shared" si="136"/>
        <v>21:0843</v>
      </c>
      <c r="D1573" s="1" t="str">
        <f t="shared" si="137"/>
        <v>21:0231</v>
      </c>
      <c r="E1573" t="s">
        <v>6459</v>
      </c>
      <c r="F1573" t="s">
        <v>6460</v>
      </c>
      <c r="H1573">
        <v>59.062135599999998</v>
      </c>
      <c r="I1573">
        <v>-110.9060429</v>
      </c>
      <c r="J1573" s="1" t="str">
        <f t="shared" si="138"/>
        <v>Fluid (lake)</v>
      </c>
      <c r="K1573" s="1" t="str">
        <f t="shared" si="139"/>
        <v>Untreated Water</v>
      </c>
      <c r="L1573">
        <v>122</v>
      </c>
      <c r="M1573" t="s">
        <v>52</v>
      </c>
      <c r="N1573">
        <v>1228</v>
      </c>
      <c r="P1573" t="s">
        <v>30</v>
      </c>
      <c r="Q1573" t="s">
        <v>236</v>
      </c>
      <c r="R1573" t="s">
        <v>55</v>
      </c>
    </row>
    <row r="1574" spans="1:18" hidden="1" x14ac:dyDescent="0.3">
      <c r="A1574" t="s">
        <v>6461</v>
      </c>
      <c r="B1574" t="s">
        <v>6462</v>
      </c>
      <c r="C1574" s="1" t="str">
        <f t="shared" si="136"/>
        <v>21:0843</v>
      </c>
      <c r="D1574" s="1" t="str">
        <f t="shared" si="137"/>
        <v>21:0231</v>
      </c>
      <c r="E1574" t="s">
        <v>6463</v>
      </c>
      <c r="F1574" t="s">
        <v>6464</v>
      </c>
      <c r="H1574">
        <v>59.016814500000002</v>
      </c>
      <c r="I1574">
        <v>-110.90087029999999</v>
      </c>
      <c r="J1574" s="1" t="str">
        <f t="shared" si="138"/>
        <v>Fluid (lake)</v>
      </c>
      <c r="K1574" s="1" t="str">
        <f t="shared" si="139"/>
        <v>Untreated Water</v>
      </c>
      <c r="L1574">
        <v>122</v>
      </c>
      <c r="M1574" t="s">
        <v>60</v>
      </c>
      <c r="N1574">
        <v>1229</v>
      </c>
      <c r="P1574" t="s">
        <v>173</v>
      </c>
      <c r="Q1574" t="s">
        <v>310</v>
      </c>
      <c r="R1574" t="s">
        <v>55</v>
      </c>
    </row>
    <row r="1575" spans="1:18" hidden="1" x14ac:dyDescent="0.3">
      <c r="A1575" t="s">
        <v>6465</v>
      </c>
      <c r="B1575" t="s">
        <v>6466</v>
      </c>
      <c r="C1575" s="1" t="str">
        <f t="shared" si="136"/>
        <v>21:0843</v>
      </c>
      <c r="D1575" s="1" t="str">
        <f t="shared" si="137"/>
        <v>21:0231</v>
      </c>
      <c r="E1575" t="s">
        <v>6467</v>
      </c>
      <c r="F1575" t="s">
        <v>6468</v>
      </c>
      <c r="H1575">
        <v>59.039286599999997</v>
      </c>
      <c r="I1575">
        <v>-110.8397303</v>
      </c>
      <c r="J1575" s="1" t="str">
        <f t="shared" si="138"/>
        <v>Fluid (lake)</v>
      </c>
      <c r="K1575" s="1" t="str">
        <f t="shared" si="139"/>
        <v>Untreated Water</v>
      </c>
      <c r="L1575">
        <v>122</v>
      </c>
      <c r="M1575" t="s">
        <v>67</v>
      </c>
      <c r="N1575">
        <v>1230</v>
      </c>
      <c r="P1575" t="s">
        <v>598</v>
      </c>
      <c r="Q1575" t="s">
        <v>236</v>
      </c>
      <c r="R1575" t="s">
        <v>55</v>
      </c>
    </row>
    <row r="1576" spans="1:18" hidden="1" x14ac:dyDescent="0.3">
      <c r="A1576" t="s">
        <v>6469</v>
      </c>
      <c r="B1576" t="s">
        <v>6470</v>
      </c>
      <c r="C1576" s="1" t="str">
        <f t="shared" ref="C1576:C1639" si="140">HYPERLINK("http://geochem.nrcan.gc.ca/cdogs/content/bdl/bdl210846_e.htm", "21:0846")</f>
        <v>21:0846</v>
      </c>
      <c r="D1576" s="1" t="str">
        <f t="shared" ref="D1576:D1639" si="141">HYPERLINK("http://geochem.nrcan.gc.ca/cdogs/content/svy/svy210232_e.htm", "21:0232")</f>
        <v>21:0232</v>
      </c>
      <c r="E1576" t="s">
        <v>6471</v>
      </c>
      <c r="F1576" t="s">
        <v>6472</v>
      </c>
      <c r="H1576">
        <v>58.971889599999997</v>
      </c>
      <c r="I1576">
        <v>-103.9777619</v>
      </c>
      <c r="J1576" s="1" t="str">
        <f t="shared" si="138"/>
        <v>Fluid (lake)</v>
      </c>
      <c r="K1576" s="1" t="str">
        <f t="shared" si="139"/>
        <v>Untreated Water</v>
      </c>
      <c r="L1576">
        <v>1</v>
      </c>
      <c r="M1576" t="s">
        <v>36</v>
      </c>
      <c r="N1576">
        <v>1</v>
      </c>
      <c r="P1576" t="s">
        <v>30</v>
      </c>
      <c r="Q1576" t="s">
        <v>54</v>
      </c>
      <c r="R1576" t="s">
        <v>183</v>
      </c>
    </row>
    <row r="1577" spans="1:18" hidden="1" x14ac:dyDescent="0.3">
      <c r="A1577" t="s">
        <v>6473</v>
      </c>
      <c r="B1577" t="s">
        <v>6474</v>
      </c>
      <c r="C1577" s="1" t="str">
        <f t="shared" si="140"/>
        <v>21:0846</v>
      </c>
      <c r="D1577" s="1" t="str">
        <f t="shared" si="141"/>
        <v>21:0232</v>
      </c>
      <c r="E1577" t="s">
        <v>6475</v>
      </c>
      <c r="F1577" t="s">
        <v>6476</v>
      </c>
      <c r="H1577">
        <v>58.939435099999997</v>
      </c>
      <c r="I1577">
        <v>-103.98975369999999</v>
      </c>
      <c r="J1577" s="1" t="str">
        <f t="shared" si="138"/>
        <v>Fluid (lake)</v>
      </c>
      <c r="K1577" s="1" t="str">
        <f t="shared" si="139"/>
        <v>Untreated Water</v>
      </c>
      <c r="L1577">
        <v>1</v>
      </c>
      <c r="M1577" t="s">
        <v>44</v>
      </c>
      <c r="N1577">
        <v>2</v>
      </c>
      <c r="P1577" t="s">
        <v>161</v>
      </c>
      <c r="Q1577" t="s">
        <v>579</v>
      </c>
      <c r="R1577" t="s">
        <v>460</v>
      </c>
    </row>
    <row r="1578" spans="1:18" hidden="1" x14ac:dyDescent="0.3">
      <c r="A1578" t="s">
        <v>6477</v>
      </c>
      <c r="B1578" t="s">
        <v>6478</v>
      </c>
      <c r="C1578" s="1" t="str">
        <f t="shared" si="140"/>
        <v>21:0846</v>
      </c>
      <c r="D1578" s="1" t="str">
        <f t="shared" si="141"/>
        <v>21:0232</v>
      </c>
      <c r="E1578" t="s">
        <v>6479</v>
      </c>
      <c r="F1578" t="s">
        <v>6480</v>
      </c>
      <c r="H1578">
        <v>58.933484800000002</v>
      </c>
      <c r="I1578">
        <v>-103.9473583</v>
      </c>
      <c r="J1578" s="1" t="str">
        <f t="shared" si="138"/>
        <v>Fluid (lake)</v>
      </c>
      <c r="K1578" s="1" t="str">
        <f t="shared" si="139"/>
        <v>Untreated Water</v>
      </c>
      <c r="L1578">
        <v>1</v>
      </c>
      <c r="M1578" t="s">
        <v>52</v>
      </c>
      <c r="N1578">
        <v>3</v>
      </c>
      <c r="P1578" t="s">
        <v>88</v>
      </c>
      <c r="Q1578" t="s">
        <v>482</v>
      </c>
      <c r="R1578" t="s">
        <v>522</v>
      </c>
    </row>
    <row r="1579" spans="1:18" hidden="1" x14ac:dyDescent="0.3">
      <c r="A1579" t="s">
        <v>6481</v>
      </c>
      <c r="B1579" t="s">
        <v>6482</v>
      </c>
      <c r="C1579" s="1" t="str">
        <f t="shared" si="140"/>
        <v>21:0846</v>
      </c>
      <c r="D1579" s="1" t="str">
        <f t="shared" si="141"/>
        <v>21:0232</v>
      </c>
      <c r="E1579" t="s">
        <v>6483</v>
      </c>
      <c r="F1579" t="s">
        <v>6484</v>
      </c>
      <c r="H1579">
        <v>58.955356399999999</v>
      </c>
      <c r="I1579">
        <v>-103.9137999</v>
      </c>
      <c r="J1579" s="1" t="str">
        <f t="shared" si="138"/>
        <v>Fluid (lake)</v>
      </c>
      <c r="K1579" s="1" t="str">
        <f t="shared" si="139"/>
        <v>Untreated Water</v>
      </c>
      <c r="L1579">
        <v>1</v>
      </c>
      <c r="M1579" t="s">
        <v>22</v>
      </c>
      <c r="N1579">
        <v>4</v>
      </c>
      <c r="P1579" t="s">
        <v>294</v>
      </c>
      <c r="Q1579" t="s">
        <v>54</v>
      </c>
      <c r="R1579" t="s">
        <v>522</v>
      </c>
    </row>
    <row r="1580" spans="1:18" hidden="1" x14ac:dyDescent="0.3">
      <c r="A1580" t="s">
        <v>6485</v>
      </c>
      <c r="B1580" t="s">
        <v>6486</v>
      </c>
      <c r="C1580" s="1" t="str">
        <f t="shared" si="140"/>
        <v>21:0846</v>
      </c>
      <c r="D1580" s="1" t="str">
        <f t="shared" si="141"/>
        <v>21:0232</v>
      </c>
      <c r="E1580" t="s">
        <v>6483</v>
      </c>
      <c r="F1580" t="s">
        <v>6487</v>
      </c>
      <c r="H1580">
        <v>58.955356399999999</v>
      </c>
      <c r="I1580">
        <v>-103.9137999</v>
      </c>
      <c r="J1580" s="1" t="str">
        <f t="shared" si="138"/>
        <v>Fluid (lake)</v>
      </c>
      <c r="K1580" s="1" t="str">
        <f t="shared" si="139"/>
        <v>Untreated Water</v>
      </c>
      <c r="L1580">
        <v>1</v>
      </c>
      <c r="M1580" t="s">
        <v>29</v>
      </c>
      <c r="N1580">
        <v>5</v>
      </c>
      <c r="P1580" t="s">
        <v>2145</v>
      </c>
      <c r="Q1580" t="s">
        <v>310</v>
      </c>
      <c r="R1580" t="s">
        <v>401</v>
      </c>
    </row>
    <row r="1581" spans="1:18" hidden="1" x14ac:dyDescent="0.3">
      <c r="A1581" t="s">
        <v>6488</v>
      </c>
      <c r="B1581" t="s">
        <v>6489</v>
      </c>
      <c r="C1581" s="1" t="str">
        <f t="shared" si="140"/>
        <v>21:0846</v>
      </c>
      <c r="D1581" s="1" t="str">
        <f t="shared" si="141"/>
        <v>21:0232</v>
      </c>
      <c r="E1581" t="s">
        <v>6490</v>
      </c>
      <c r="F1581" t="s">
        <v>6491</v>
      </c>
      <c r="H1581">
        <v>58.9246774</v>
      </c>
      <c r="I1581">
        <v>-103.8729654</v>
      </c>
      <c r="J1581" s="1" t="str">
        <f t="shared" si="138"/>
        <v>Fluid (lake)</v>
      </c>
      <c r="K1581" s="1" t="str">
        <f t="shared" si="139"/>
        <v>Untreated Water</v>
      </c>
      <c r="L1581">
        <v>1</v>
      </c>
      <c r="M1581" t="s">
        <v>60</v>
      </c>
      <c r="N1581">
        <v>6</v>
      </c>
      <c r="P1581" t="s">
        <v>6492</v>
      </c>
      <c r="Q1581" t="s">
        <v>248</v>
      </c>
      <c r="R1581" t="s">
        <v>195</v>
      </c>
    </row>
    <row r="1582" spans="1:18" hidden="1" x14ac:dyDescent="0.3">
      <c r="A1582" t="s">
        <v>6493</v>
      </c>
      <c r="B1582" t="s">
        <v>6494</v>
      </c>
      <c r="C1582" s="1" t="str">
        <f t="shared" si="140"/>
        <v>21:0846</v>
      </c>
      <c r="D1582" s="1" t="str">
        <f t="shared" si="141"/>
        <v>21:0232</v>
      </c>
      <c r="E1582" t="s">
        <v>6495</v>
      </c>
      <c r="F1582" t="s">
        <v>6496</v>
      </c>
      <c r="H1582">
        <v>58.942614300000002</v>
      </c>
      <c r="I1582">
        <v>-103.7846693</v>
      </c>
      <c r="J1582" s="1" t="str">
        <f t="shared" si="138"/>
        <v>Fluid (lake)</v>
      </c>
      <c r="K1582" s="1" t="str">
        <f t="shared" si="139"/>
        <v>Untreated Water</v>
      </c>
      <c r="L1582">
        <v>1</v>
      </c>
      <c r="M1582" t="s">
        <v>67</v>
      </c>
      <c r="N1582">
        <v>7</v>
      </c>
      <c r="P1582" t="s">
        <v>82</v>
      </c>
      <c r="Q1582" t="s">
        <v>482</v>
      </c>
      <c r="R1582" t="s">
        <v>55</v>
      </c>
    </row>
    <row r="1583" spans="1:18" hidden="1" x14ac:dyDescent="0.3">
      <c r="A1583" t="s">
        <v>6497</v>
      </c>
      <c r="B1583" t="s">
        <v>6498</v>
      </c>
      <c r="C1583" s="1" t="str">
        <f t="shared" si="140"/>
        <v>21:0846</v>
      </c>
      <c r="D1583" s="1" t="str">
        <f t="shared" si="141"/>
        <v>21:0232</v>
      </c>
      <c r="E1583" t="s">
        <v>6499</v>
      </c>
      <c r="F1583" t="s">
        <v>6500</v>
      </c>
      <c r="H1583">
        <v>58.955468199999999</v>
      </c>
      <c r="I1583">
        <v>-103.7406337</v>
      </c>
      <c r="J1583" s="1" t="str">
        <f t="shared" si="138"/>
        <v>Fluid (lake)</v>
      </c>
      <c r="K1583" s="1" t="str">
        <f t="shared" si="139"/>
        <v>Untreated Water</v>
      </c>
      <c r="L1583">
        <v>1</v>
      </c>
      <c r="M1583" t="s">
        <v>74</v>
      </c>
      <c r="N1583">
        <v>8</v>
      </c>
      <c r="P1583" t="s">
        <v>210</v>
      </c>
      <c r="Q1583" t="s">
        <v>517</v>
      </c>
      <c r="R1583" t="s">
        <v>55</v>
      </c>
    </row>
    <row r="1584" spans="1:18" hidden="1" x14ac:dyDescent="0.3">
      <c r="A1584" t="s">
        <v>6501</v>
      </c>
      <c r="B1584" t="s">
        <v>6502</v>
      </c>
      <c r="C1584" s="1" t="str">
        <f t="shared" si="140"/>
        <v>21:0846</v>
      </c>
      <c r="D1584" s="1" t="str">
        <f t="shared" si="141"/>
        <v>21:0232</v>
      </c>
      <c r="E1584" t="s">
        <v>6503</v>
      </c>
      <c r="F1584" t="s">
        <v>6504</v>
      </c>
      <c r="H1584">
        <v>58.903917700000001</v>
      </c>
      <c r="I1584">
        <v>-103.8420431</v>
      </c>
      <c r="J1584" s="1" t="str">
        <f t="shared" si="138"/>
        <v>Fluid (lake)</v>
      </c>
      <c r="K1584" s="1" t="str">
        <f t="shared" si="139"/>
        <v>Untreated Water</v>
      </c>
      <c r="L1584">
        <v>1</v>
      </c>
      <c r="M1584" t="s">
        <v>81</v>
      </c>
      <c r="N1584">
        <v>9</v>
      </c>
      <c r="P1584" t="s">
        <v>82</v>
      </c>
      <c r="Q1584" t="s">
        <v>1143</v>
      </c>
      <c r="R1584" t="s">
        <v>55</v>
      </c>
    </row>
    <row r="1585" spans="1:18" hidden="1" x14ac:dyDescent="0.3">
      <c r="A1585" t="s">
        <v>6505</v>
      </c>
      <c r="B1585" t="s">
        <v>6506</v>
      </c>
      <c r="C1585" s="1" t="str">
        <f t="shared" si="140"/>
        <v>21:0846</v>
      </c>
      <c r="D1585" s="1" t="str">
        <f t="shared" si="141"/>
        <v>21:0232</v>
      </c>
      <c r="E1585" t="s">
        <v>6507</v>
      </c>
      <c r="F1585" t="s">
        <v>6508</v>
      </c>
      <c r="H1585">
        <v>58.873835200000002</v>
      </c>
      <c r="I1585">
        <v>-103.87536129999999</v>
      </c>
      <c r="J1585" s="1" t="str">
        <f t="shared" si="138"/>
        <v>Fluid (lake)</v>
      </c>
      <c r="K1585" s="1" t="str">
        <f t="shared" si="139"/>
        <v>Untreated Water</v>
      </c>
      <c r="L1585">
        <v>1</v>
      </c>
      <c r="M1585" t="s">
        <v>95</v>
      </c>
      <c r="N1585">
        <v>10</v>
      </c>
      <c r="P1585" t="s">
        <v>558</v>
      </c>
      <c r="Q1585" t="s">
        <v>482</v>
      </c>
      <c r="R1585" t="s">
        <v>285</v>
      </c>
    </row>
    <row r="1586" spans="1:18" hidden="1" x14ac:dyDescent="0.3">
      <c r="A1586" t="s">
        <v>6509</v>
      </c>
      <c r="B1586" t="s">
        <v>6510</v>
      </c>
      <c r="C1586" s="1" t="str">
        <f t="shared" si="140"/>
        <v>21:0846</v>
      </c>
      <c r="D1586" s="1" t="str">
        <f t="shared" si="141"/>
        <v>21:0232</v>
      </c>
      <c r="E1586" t="s">
        <v>6511</v>
      </c>
      <c r="F1586" t="s">
        <v>6512</v>
      </c>
      <c r="H1586">
        <v>58.839346200000001</v>
      </c>
      <c r="I1586">
        <v>-103.85495520000001</v>
      </c>
      <c r="J1586" s="1" t="str">
        <f t="shared" si="138"/>
        <v>Fluid (lake)</v>
      </c>
      <c r="K1586" s="1" t="str">
        <f t="shared" si="139"/>
        <v>Untreated Water</v>
      </c>
      <c r="L1586">
        <v>1</v>
      </c>
      <c r="M1586" t="s">
        <v>101</v>
      </c>
      <c r="N1586">
        <v>11</v>
      </c>
      <c r="P1586" t="s">
        <v>53</v>
      </c>
      <c r="Q1586" t="s">
        <v>538</v>
      </c>
      <c r="R1586" t="s">
        <v>55</v>
      </c>
    </row>
    <row r="1587" spans="1:18" hidden="1" x14ac:dyDescent="0.3">
      <c r="A1587" t="s">
        <v>6513</v>
      </c>
      <c r="B1587" t="s">
        <v>6514</v>
      </c>
      <c r="C1587" s="1" t="str">
        <f t="shared" si="140"/>
        <v>21:0846</v>
      </c>
      <c r="D1587" s="1" t="str">
        <f t="shared" si="141"/>
        <v>21:0232</v>
      </c>
      <c r="E1587" t="s">
        <v>6515</v>
      </c>
      <c r="F1587" t="s">
        <v>6516</v>
      </c>
      <c r="H1587">
        <v>58.8195385</v>
      </c>
      <c r="I1587">
        <v>-103.91194369999999</v>
      </c>
      <c r="J1587" s="1" t="str">
        <f t="shared" si="138"/>
        <v>Fluid (lake)</v>
      </c>
      <c r="K1587" s="1" t="str">
        <f t="shared" si="139"/>
        <v>Untreated Water</v>
      </c>
      <c r="L1587">
        <v>1</v>
      </c>
      <c r="M1587" t="s">
        <v>107</v>
      </c>
      <c r="N1587">
        <v>12</v>
      </c>
      <c r="P1587" t="s">
        <v>23</v>
      </c>
      <c r="Q1587" t="s">
        <v>54</v>
      </c>
      <c r="R1587" t="s">
        <v>285</v>
      </c>
    </row>
    <row r="1588" spans="1:18" hidden="1" x14ac:dyDescent="0.3">
      <c r="A1588" t="s">
        <v>6517</v>
      </c>
      <c r="B1588" t="s">
        <v>6518</v>
      </c>
      <c r="C1588" s="1" t="str">
        <f t="shared" si="140"/>
        <v>21:0846</v>
      </c>
      <c r="D1588" s="1" t="str">
        <f t="shared" si="141"/>
        <v>21:0232</v>
      </c>
      <c r="E1588" t="s">
        <v>6519</v>
      </c>
      <c r="F1588" t="s">
        <v>6520</v>
      </c>
      <c r="H1588">
        <v>58.789686199999998</v>
      </c>
      <c r="I1588">
        <v>-103.9059547</v>
      </c>
      <c r="J1588" s="1" t="str">
        <f t="shared" si="138"/>
        <v>Fluid (lake)</v>
      </c>
      <c r="K1588" s="1" t="str">
        <f t="shared" si="139"/>
        <v>Untreated Water</v>
      </c>
      <c r="L1588">
        <v>1</v>
      </c>
      <c r="M1588" t="s">
        <v>114</v>
      </c>
      <c r="N1588">
        <v>13</v>
      </c>
      <c r="P1588" t="s">
        <v>1804</v>
      </c>
      <c r="Q1588" t="s">
        <v>579</v>
      </c>
      <c r="R1588" t="s">
        <v>55</v>
      </c>
    </row>
    <row r="1589" spans="1:18" hidden="1" x14ac:dyDescent="0.3">
      <c r="A1589" t="s">
        <v>6521</v>
      </c>
      <c r="B1589" t="s">
        <v>6522</v>
      </c>
      <c r="C1589" s="1" t="str">
        <f t="shared" si="140"/>
        <v>21:0846</v>
      </c>
      <c r="D1589" s="1" t="str">
        <f t="shared" si="141"/>
        <v>21:0232</v>
      </c>
      <c r="E1589" t="s">
        <v>6523</v>
      </c>
      <c r="F1589" t="s">
        <v>6524</v>
      </c>
      <c r="H1589">
        <v>58.756736199999999</v>
      </c>
      <c r="I1589">
        <v>-103.89383290000001</v>
      </c>
      <c r="J1589" s="1" t="str">
        <f t="shared" si="138"/>
        <v>Fluid (lake)</v>
      </c>
      <c r="K1589" s="1" t="str">
        <f t="shared" si="139"/>
        <v>Untreated Water</v>
      </c>
      <c r="L1589">
        <v>1</v>
      </c>
      <c r="M1589" t="s">
        <v>121</v>
      </c>
      <c r="N1589">
        <v>14</v>
      </c>
      <c r="P1589" t="s">
        <v>61</v>
      </c>
      <c r="Q1589" t="s">
        <v>579</v>
      </c>
      <c r="R1589" t="s">
        <v>55</v>
      </c>
    </row>
    <row r="1590" spans="1:18" hidden="1" x14ac:dyDescent="0.3">
      <c r="A1590" t="s">
        <v>6525</v>
      </c>
      <c r="B1590" t="s">
        <v>6526</v>
      </c>
      <c r="C1590" s="1" t="str">
        <f t="shared" si="140"/>
        <v>21:0846</v>
      </c>
      <c r="D1590" s="1" t="str">
        <f t="shared" si="141"/>
        <v>21:0232</v>
      </c>
      <c r="E1590" t="s">
        <v>6527</v>
      </c>
      <c r="F1590" t="s">
        <v>6528</v>
      </c>
      <c r="H1590">
        <v>58.736437000000002</v>
      </c>
      <c r="I1590">
        <v>-103.86384510000001</v>
      </c>
      <c r="J1590" s="1" t="str">
        <f t="shared" si="138"/>
        <v>Fluid (lake)</v>
      </c>
      <c r="K1590" s="1" t="str">
        <f t="shared" si="139"/>
        <v>Untreated Water</v>
      </c>
      <c r="L1590">
        <v>1</v>
      </c>
      <c r="M1590" t="s">
        <v>127</v>
      </c>
      <c r="N1590">
        <v>15</v>
      </c>
      <c r="P1590" t="s">
        <v>167</v>
      </c>
      <c r="Q1590" t="s">
        <v>1292</v>
      </c>
      <c r="R1590" t="s">
        <v>55</v>
      </c>
    </row>
    <row r="1591" spans="1:18" hidden="1" x14ac:dyDescent="0.3">
      <c r="A1591" t="s">
        <v>6529</v>
      </c>
      <c r="B1591" t="s">
        <v>6530</v>
      </c>
      <c r="C1591" s="1" t="str">
        <f t="shared" si="140"/>
        <v>21:0846</v>
      </c>
      <c r="D1591" s="1" t="str">
        <f t="shared" si="141"/>
        <v>21:0232</v>
      </c>
      <c r="E1591" t="s">
        <v>6531</v>
      </c>
      <c r="F1591" t="s">
        <v>6532</v>
      </c>
      <c r="H1591">
        <v>58.714659099999999</v>
      </c>
      <c r="I1591">
        <v>-103.8551442</v>
      </c>
      <c r="J1591" s="1" t="str">
        <f t="shared" si="138"/>
        <v>Fluid (lake)</v>
      </c>
      <c r="K1591" s="1" t="str">
        <f t="shared" si="139"/>
        <v>Untreated Water</v>
      </c>
      <c r="L1591">
        <v>1</v>
      </c>
      <c r="M1591" t="s">
        <v>133</v>
      </c>
      <c r="N1591">
        <v>16</v>
      </c>
      <c r="P1591" t="s">
        <v>68</v>
      </c>
      <c r="Q1591" t="s">
        <v>54</v>
      </c>
      <c r="R1591" t="s">
        <v>55</v>
      </c>
    </row>
    <row r="1592" spans="1:18" hidden="1" x14ac:dyDescent="0.3">
      <c r="A1592" t="s">
        <v>6533</v>
      </c>
      <c r="B1592" t="s">
        <v>6534</v>
      </c>
      <c r="C1592" s="1" t="str">
        <f t="shared" si="140"/>
        <v>21:0846</v>
      </c>
      <c r="D1592" s="1" t="str">
        <f t="shared" si="141"/>
        <v>21:0232</v>
      </c>
      <c r="E1592" t="s">
        <v>6535</v>
      </c>
      <c r="F1592" t="s">
        <v>6536</v>
      </c>
      <c r="H1592">
        <v>58.712471600000001</v>
      </c>
      <c r="I1592">
        <v>-103.8958215</v>
      </c>
      <c r="J1592" s="1" t="str">
        <f t="shared" si="138"/>
        <v>Fluid (lake)</v>
      </c>
      <c r="K1592" s="1" t="str">
        <f t="shared" si="139"/>
        <v>Untreated Water</v>
      </c>
      <c r="L1592">
        <v>1</v>
      </c>
      <c r="M1592" t="s">
        <v>139</v>
      </c>
      <c r="N1592">
        <v>17</v>
      </c>
      <c r="P1592" t="s">
        <v>82</v>
      </c>
      <c r="Q1592" t="s">
        <v>236</v>
      </c>
      <c r="R1592" t="s">
        <v>460</v>
      </c>
    </row>
    <row r="1593" spans="1:18" hidden="1" x14ac:dyDescent="0.3">
      <c r="A1593" t="s">
        <v>6537</v>
      </c>
      <c r="B1593" t="s">
        <v>6538</v>
      </c>
      <c r="C1593" s="1" t="str">
        <f t="shared" si="140"/>
        <v>21:0846</v>
      </c>
      <c r="D1593" s="1" t="str">
        <f t="shared" si="141"/>
        <v>21:0232</v>
      </c>
      <c r="E1593" t="s">
        <v>6539</v>
      </c>
      <c r="F1593" t="s">
        <v>6540</v>
      </c>
      <c r="H1593">
        <v>58.686363299999996</v>
      </c>
      <c r="I1593">
        <v>-103.9237643</v>
      </c>
      <c r="J1593" s="1" t="str">
        <f t="shared" si="138"/>
        <v>Fluid (lake)</v>
      </c>
      <c r="K1593" s="1" t="str">
        <f t="shared" si="139"/>
        <v>Untreated Water</v>
      </c>
      <c r="L1593">
        <v>1</v>
      </c>
      <c r="M1593" t="s">
        <v>241</v>
      </c>
      <c r="N1593">
        <v>18</v>
      </c>
      <c r="P1593" t="s">
        <v>68</v>
      </c>
      <c r="Q1593" t="s">
        <v>236</v>
      </c>
      <c r="R1593" t="s">
        <v>347</v>
      </c>
    </row>
    <row r="1594" spans="1:18" hidden="1" x14ac:dyDescent="0.3">
      <c r="A1594" t="s">
        <v>6541</v>
      </c>
      <c r="B1594" t="s">
        <v>6542</v>
      </c>
      <c r="C1594" s="1" t="str">
        <f t="shared" si="140"/>
        <v>21:0846</v>
      </c>
      <c r="D1594" s="1" t="str">
        <f t="shared" si="141"/>
        <v>21:0232</v>
      </c>
      <c r="E1594" t="s">
        <v>6543</v>
      </c>
      <c r="F1594" t="s">
        <v>6544</v>
      </c>
      <c r="H1594">
        <v>58.673988799999997</v>
      </c>
      <c r="I1594">
        <v>-103.897536</v>
      </c>
      <c r="J1594" s="1" t="str">
        <f t="shared" si="138"/>
        <v>Fluid (lake)</v>
      </c>
      <c r="K1594" s="1" t="str">
        <f t="shared" si="139"/>
        <v>Untreated Water</v>
      </c>
      <c r="L1594">
        <v>2</v>
      </c>
      <c r="M1594" t="s">
        <v>36</v>
      </c>
      <c r="N1594">
        <v>19</v>
      </c>
      <c r="P1594" t="s">
        <v>128</v>
      </c>
      <c r="Q1594" t="s">
        <v>482</v>
      </c>
      <c r="R1594" t="s">
        <v>55</v>
      </c>
    </row>
    <row r="1595" spans="1:18" hidden="1" x14ac:dyDescent="0.3">
      <c r="A1595" t="s">
        <v>6545</v>
      </c>
      <c r="B1595" t="s">
        <v>6546</v>
      </c>
      <c r="C1595" s="1" t="str">
        <f t="shared" si="140"/>
        <v>21:0846</v>
      </c>
      <c r="D1595" s="1" t="str">
        <f t="shared" si="141"/>
        <v>21:0232</v>
      </c>
      <c r="E1595" t="s">
        <v>6547</v>
      </c>
      <c r="F1595" t="s">
        <v>6548</v>
      </c>
      <c r="H1595">
        <v>58.663684400000001</v>
      </c>
      <c r="I1595">
        <v>-103.8601918</v>
      </c>
      <c r="J1595" s="1" t="str">
        <f t="shared" si="138"/>
        <v>Fluid (lake)</v>
      </c>
      <c r="K1595" s="1" t="str">
        <f t="shared" si="139"/>
        <v>Untreated Water</v>
      </c>
      <c r="L1595">
        <v>2</v>
      </c>
      <c r="M1595" t="s">
        <v>44</v>
      </c>
      <c r="N1595">
        <v>20</v>
      </c>
      <c r="P1595" t="s">
        <v>108</v>
      </c>
      <c r="Q1595" t="s">
        <v>54</v>
      </c>
      <c r="R1595" t="s">
        <v>195</v>
      </c>
    </row>
    <row r="1596" spans="1:18" hidden="1" x14ac:dyDescent="0.3">
      <c r="A1596" t="s">
        <v>6549</v>
      </c>
      <c r="B1596" t="s">
        <v>6550</v>
      </c>
      <c r="C1596" s="1" t="str">
        <f t="shared" si="140"/>
        <v>21:0846</v>
      </c>
      <c r="D1596" s="1" t="str">
        <f t="shared" si="141"/>
        <v>21:0232</v>
      </c>
      <c r="E1596" t="s">
        <v>6551</v>
      </c>
      <c r="F1596" t="s">
        <v>6552</v>
      </c>
      <c r="H1596">
        <v>58.621295000000003</v>
      </c>
      <c r="I1596">
        <v>-103.879356</v>
      </c>
      <c r="J1596" s="1" t="str">
        <f t="shared" si="138"/>
        <v>Fluid (lake)</v>
      </c>
      <c r="K1596" s="1" t="str">
        <f t="shared" si="139"/>
        <v>Untreated Water</v>
      </c>
      <c r="L1596">
        <v>2</v>
      </c>
      <c r="M1596" t="s">
        <v>52</v>
      </c>
      <c r="N1596">
        <v>21</v>
      </c>
      <c r="P1596" t="s">
        <v>161</v>
      </c>
      <c r="Q1596" t="s">
        <v>1292</v>
      </c>
      <c r="R1596" t="s">
        <v>55</v>
      </c>
    </row>
    <row r="1597" spans="1:18" hidden="1" x14ac:dyDescent="0.3">
      <c r="A1597" t="s">
        <v>6553</v>
      </c>
      <c r="B1597" t="s">
        <v>6554</v>
      </c>
      <c r="C1597" s="1" t="str">
        <f t="shared" si="140"/>
        <v>21:0846</v>
      </c>
      <c r="D1597" s="1" t="str">
        <f t="shared" si="141"/>
        <v>21:0232</v>
      </c>
      <c r="E1597" t="s">
        <v>6555</v>
      </c>
      <c r="F1597" t="s">
        <v>6556</v>
      </c>
      <c r="H1597">
        <v>58.618982799999998</v>
      </c>
      <c r="I1597">
        <v>-103.9134688</v>
      </c>
      <c r="J1597" s="1" t="str">
        <f t="shared" si="138"/>
        <v>Fluid (lake)</v>
      </c>
      <c r="K1597" s="1" t="str">
        <f t="shared" si="139"/>
        <v>Untreated Water</v>
      </c>
      <c r="L1597">
        <v>2</v>
      </c>
      <c r="M1597" t="s">
        <v>60</v>
      </c>
      <c r="N1597">
        <v>22</v>
      </c>
      <c r="P1597" t="s">
        <v>188</v>
      </c>
      <c r="Q1597" t="s">
        <v>1292</v>
      </c>
      <c r="R1597" t="s">
        <v>55</v>
      </c>
    </row>
    <row r="1598" spans="1:18" hidden="1" x14ac:dyDescent="0.3">
      <c r="A1598" t="s">
        <v>6557</v>
      </c>
      <c r="B1598" t="s">
        <v>6558</v>
      </c>
      <c r="C1598" s="1" t="str">
        <f t="shared" si="140"/>
        <v>21:0846</v>
      </c>
      <c r="D1598" s="1" t="str">
        <f t="shared" si="141"/>
        <v>21:0232</v>
      </c>
      <c r="E1598" t="s">
        <v>6559</v>
      </c>
      <c r="F1598" t="s">
        <v>6560</v>
      </c>
      <c r="H1598">
        <v>58.582458600000002</v>
      </c>
      <c r="I1598">
        <v>-103.9195687</v>
      </c>
      <c r="J1598" s="1" t="str">
        <f t="shared" si="138"/>
        <v>Fluid (lake)</v>
      </c>
      <c r="K1598" s="1" t="str">
        <f t="shared" si="139"/>
        <v>Untreated Water</v>
      </c>
      <c r="L1598">
        <v>2</v>
      </c>
      <c r="M1598" t="s">
        <v>22</v>
      </c>
      <c r="N1598">
        <v>23</v>
      </c>
      <c r="P1598" t="s">
        <v>521</v>
      </c>
      <c r="Q1598" t="s">
        <v>579</v>
      </c>
      <c r="R1598" t="s">
        <v>55</v>
      </c>
    </row>
    <row r="1599" spans="1:18" hidden="1" x14ac:dyDescent="0.3">
      <c r="A1599" t="s">
        <v>6561</v>
      </c>
      <c r="B1599" t="s">
        <v>6562</v>
      </c>
      <c r="C1599" s="1" t="str">
        <f t="shared" si="140"/>
        <v>21:0846</v>
      </c>
      <c r="D1599" s="1" t="str">
        <f t="shared" si="141"/>
        <v>21:0232</v>
      </c>
      <c r="E1599" t="s">
        <v>6559</v>
      </c>
      <c r="F1599" t="s">
        <v>6563</v>
      </c>
      <c r="H1599">
        <v>58.582458600000002</v>
      </c>
      <c r="I1599">
        <v>-103.9195687</v>
      </c>
      <c r="J1599" s="1" t="str">
        <f t="shared" si="138"/>
        <v>Fluid (lake)</v>
      </c>
      <c r="K1599" s="1" t="str">
        <f t="shared" si="139"/>
        <v>Untreated Water</v>
      </c>
      <c r="L1599">
        <v>2</v>
      </c>
      <c r="M1599" t="s">
        <v>29</v>
      </c>
      <c r="N1599">
        <v>24</v>
      </c>
      <c r="P1599" t="s">
        <v>521</v>
      </c>
      <c r="Q1599" t="s">
        <v>54</v>
      </c>
      <c r="R1599" t="s">
        <v>55</v>
      </c>
    </row>
    <row r="1600" spans="1:18" hidden="1" x14ac:dyDescent="0.3">
      <c r="A1600" t="s">
        <v>6564</v>
      </c>
      <c r="B1600" t="s">
        <v>6565</v>
      </c>
      <c r="C1600" s="1" t="str">
        <f t="shared" si="140"/>
        <v>21:0846</v>
      </c>
      <c r="D1600" s="1" t="str">
        <f t="shared" si="141"/>
        <v>21:0232</v>
      </c>
      <c r="E1600" t="s">
        <v>6566</v>
      </c>
      <c r="F1600" t="s">
        <v>6567</v>
      </c>
      <c r="H1600">
        <v>58.556565999999997</v>
      </c>
      <c r="I1600">
        <v>-103.8966637</v>
      </c>
      <c r="J1600" s="1" t="str">
        <f t="shared" si="138"/>
        <v>Fluid (lake)</v>
      </c>
      <c r="K1600" s="1" t="str">
        <f t="shared" si="139"/>
        <v>Untreated Water</v>
      </c>
      <c r="L1600">
        <v>2</v>
      </c>
      <c r="M1600" t="s">
        <v>67</v>
      </c>
      <c r="N1600">
        <v>25</v>
      </c>
      <c r="P1600" t="s">
        <v>108</v>
      </c>
      <c r="Q1600" t="s">
        <v>579</v>
      </c>
      <c r="R1600" t="s">
        <v>55</v>
      </c>
    </row>
    <row r="1601" spans="1:18" hidden="1" x14ac:dyDescent="0.3">
      <c r="A1601" t="s">
        <v>6568</v>
      </c>
      <c r="B1601" t="s">
        <v>6569</v>
      </c>
      <c r="C1601" s="1" t="str">
        <f t="shared" si="140"/>
        <v>21:0846</v>
      </c>
      <c r="D1601" s="1" t="str">
        <f t="shared" si="141"/>
        <v>21:0232</v>
      </c>
      <c r="E1601" t="s">
        <v>6570</v>
      </c>
      <c r="F1601" t="s">
        <v>6571</v>
      </c>
      <c r="H1601">
        <v>58.534638600000001</v>
      </c>
      <c r="I1601">
        <v>-103.83938139999999</v>
      </c>
      <c r="J1601" s="1" t="str">
        <f t="shared" si="138"/>
        <v>Fluid (lake)</v>
      </c>
      <c r="K1601" s="1" t="str">
        <f t="shared" si="139"/>
        <v>Untreated Water</v>
      </c>
      <c r="L1601">
        <v>2</v>
      </c>
      <c r="M1601" t="s">
        <v>74</v>
      </c>
      <c r="N1601">
        <v>26</v>
      </c>
      <c r="P1601" t="s">
        <v>294</v>
      </c>
      <c r="Q1601" t="s">
        <v>579</v>
      </c>
      <c r="R1601" t="s">
        <v>55</v>
      </c>
    </row>
    <row r="1602" spans="1:18" hidden="1" x14ac:dyDescent="0.3">
      <c r="A1602" t="s">
        <v>6572</v>
      </c>
      <c r="B1602" t="s">
        <v>6573</v>
      </c>
      <c r="C1602" s="1" t="str">
        <f t="shared" si="140"/>
        <v>21:0846</v>
      </c>
      <c r="D1602" s="1" t="str">
        <f t="shared" si="141"/>
        <v>21:0232</v>
      </c>
      <c r="E1602" t="s">
        <v>6574</v>
      </c>
      <c r="F1602" t="s">
        <v>6575</v>
      </c>
      <c r="H1602">
        <v>58.521484299999997</v>
      </c>
      <c r="I1602">
        <v>-103.7817112</v>
      </c>
      <c r="J1602" s="1" t="str">
        <f t="shared" si="138"/>
        <v>Fluid (lake)</v>
      </c>
      <c r="K1602" s="1" t="str">
        <f t="shared" si="139"/>
        <v>Untreated Water</v>
      </c>
      <c r="L1602">
        <v>2</v>
      </c>
      <c r="M1602" t="s">
        <v>81</v>
      </c>
      <c r="N1602">
        <v>27</v>
      </c>
      <c r="P1602" t="s">
        <v>108</v>
      </c>
      <c r="Q1602" t="s">
        <v>579</v>
      </c>
      <c r="R1602" t="s">
        <v>460</v>
      </c>
    </row>
    <row r="1603" spans="1:18" hidden="1" x14ac:dyDescent="0.3">
      <c r="A1603" t="s">
        <v>6576</v>
      </c>
      <c r="B1603" t="s">
        <v>6577</v>
      </c>
      <c r="C1603" s="1" t="str">
        <f t="shared" si="140"/>
        <v>21:0846</v>
      </c>
      <c r="D1603" s="1" t="str">
        <f t="shared" si="141"/>
        <v>21:0232</v>
      </c>
      <c r="E1603" t="s">
        <v>6578</v>
      </c>
      <c r="F1603" t="s">
        <v>6579</v>
      </c>
      <c r="H1603">
        <v>58.496186399999999</v>
      </c>
      <c r="I1603">
        <v>-103.6874782</v>
      </c>
      <c r="J1603" s="1" t="str">
        <f t="shared" si="138"/>
        <v>Fluid (lake)</v>
      </c>
      <c r="K1603" s="1" t="str">
        <f t="shared" si="139"/>
        <v>Untreated Water</v>
      </c>
      <c r="L1603">
        <v>2</v>
      </c>
      <c r="M1603" t="s">
        <v>95</v>
      </c>
      <c r="N1603">
        <v>28</v>
      </c>
      <c r="P1603" t="s">
        <v>167</v>
      </c>
      <c r="Q1603" t="s">
        <v>579</v>
      </c>
      <c r="R1603" t="s">
        <v>55</v>
      </c>
    </row>
    <row r="1604" spans="1:18" hidden="1" x14ac:dyDescent="0.3">
      <c r="A1604" t="s">
        <v>6580</v>
      </c>
      <c r="B1604" t="s">
        <v>6581</v>
      </c>
      <c r="C1604" s="1" t="str">
        <f t="shared" si="140"/>
        <v>21:0846</v>
      </c>
      <c r="D1604" s="1" t="str">
        <f t="shared" si="141"/>
        <v>21:0232</v>
      </c>
      <c r="E1604" t="s">
        <v>6582</v>
      </c>
      <c r="F1604" t="s">
        <v>6583</v>
      </c>
      <c r="H1604">
        <v>58.534053200000002</v>
      </c>
      <c r="I1604">
        <v>-103.6844509</v>
      </c>
      <c r="J1604" s="1" t="str">
        <f t="shared" si="138"/>
        <v>Fluid (lake)</v>
      </c>
      <c r="K1604" s="1" t="str">
        <f t="shared" si="139"/>
        <v>Untreated Water</v>
      </c>
      <c r="L1604">
        <v>2</v>
      </c>
      <c r="M1604" t="s">
        <v>101</v>
      </c>
      <c r="N1604">
        <v>29</v>
      </c>
      <c r="P1604" t="s">
        <v>140</v>
      </c>
      <c r="Q1604" t="s">
        <v>1292</v>
      </c>
      <c r="R1604" t="s">
        <v>55</v>
      </c>
    </row>
    <row r="1605" spans="1:18" hidden="1" x14ac:dyDescent="0.3">
      <c r="A1605" t="s">
        <v>6584</v>
      </c>
      <c r="B1605" t="s">
        <v>6585</v>
      </c>
      <c r="C1605" s="1" t="str">
        <f t="shared" si="140"/>
        <v>21:0846</v>
      </c>
      <c r="D1605" s="1" t="str">
        <f t="shared" si="141"/>
        <v>21:0232</v>
      </c>
      <c r="E1605" t="s">
        <v>6586</v>
      </c>
      <c r="F1605" t="s">
        <v>6587</v>
      </c>
      <c r="H1605">
        <v>58.545282700000001</v>
      </c>
      <c r="I1605">
        <v>-103.7274163</v>
      </c>
      <c r="J1605" s="1" t="str">
        <f t="shared" si="138"/>
        <v>Fluid (lake)</v>
      </c>
      <c r="K1605" s="1" t="str">
        <f t="shared" si="139"/>
        <v>Untreated Water</v>
      </c>
      <c r="L1605">
        <v>2</v>
      </c>
      <c r="M1605" t="s">
        <v>107</v>
      </c>
      <c r="N1605">
        <v>30</v>
      </c>
      <c r="P1605" t="s">
        <v>771</v>
      </c>
      <c r="Q1605" t="s">
        <v>579</v>
      </c>
      <c r="R1605" t="s">
        <v>55</v>
      </c>
    </row>
    <row r="1606" spans="1:18" hidden="1" x14ac:dyDescent="0.3">
      <c r="A1606" t="s">
        <v>6588</v>
      </c>
      <c r="B1606" t="s">
        <v>6589</v>
      </c>
      <c r="C1606" s="1" t="str">
        <f t="shared" si="140"/>
        <v>21:0846</v>
      </c>
      <c r="D1606" s="1" t="str">
        <f t="shared" si="141"/>
        <v>21:0232</v>
      </c>
      <c r="E1606" t="s">
        <v>6590</v>
      </c>
      <c r="F1606" t="s">
        <v>6591</v>
      </c>
      <c r="H1606">
        <v>58.580430100000001</v>
      </c>
      <c r="I1606">
        <v>-103.7557604</v>
      </c>
      <c r="J1606" s="1" t="str">
        <f t="shared" si="138"/>
        <v>Fluid (lake)</v>
      </c>
      <c r="K1606" s="1" t="str">
        <f t="shared" si="139"/>
        <v>Untreated Water</v>
      </c>
      <c r="L1606">
        <v>2</v>
      </c>
      <c r="M1606" t="s">
        <v>114</v>
      </c>
      <c r="N1606">
        <v>31</v>
      </c>
      <c r="P1606" t="s">
        <v>537</v>
      </c>
      <c r="Q1606" t="s">
        <v>482</v>
      </c>
      <c r="R1606" t="s">
        <v>55</v>
      </c>
    </row>
    <row r="1607" spans="1:18" hidden="1" x14ac:dyDescent="0.3">
      <c r="A1607" t="s">
        <v>6592</v>
      </c>
      <c r="B1607" t="s">
        <v>6593</v>
      </c>
      <c r="C1607" s="1" t="str">
        <f t="shared" si="140"/>
        <v>21:0846</v>
      </c>
      <c r="D1607" s="1" t="str">
        <f t="shared" si="141"/>
        <v>21:0232</v>
      </c>
      <c r="E1607" t="s">
        <v>6594</v>
      </c>
      <c r="F1607" t="s">
        <v>6595</v>
      </c>
      <c r="H1607">
        <v>58.5991195</v>
      </c>
      <c r="I1607">
        <v>-103.8066371</v>
      </c>
      <c r="J1607" s="1" t="str">
        <f t="shared" si="138"/>
        <v>Fluid (lake)</v>
      </c>
      <c r="K1607" s="1" t="str">
        <f t="shared" si="139"/>
        <v>Untreated Water</v>
      </c>
      <c r="L1607">
        <v>2</v>
      </c>
      <c r="M1607" t="s">
        <v>121</v>
      </c>
      <c r="N1607">
        <v>32</v>
      </c>
      <c r="P1607" t="s">
        <v>140</v>
      </c>
      <c r="Q1607" t="s">
        <v>579</v>
      </c>
      <c r="R1607" t="s">
        <v>55</v>
      </c>
    </row>
    <row r="1608" spans="1:18" hidden="1" x14ac:dyDescent="0.3">
      <c r="A1608" t="s">
        <v>6596</v>
      </c>
      <c r="B1608" t="s">
        <v>6597</v>
      </c>
      <c r="C1608" s="1" t="str">
        <f t="shared" si="140"/>
        <v>21:0846</v>
      </c>
      <c r="D1608" s="1" t="str">
        <f t="shared" si="141"/>
        <v>21:0232</v>
      </c>
      <c r="E1608" t="s">
        <v>6598</v>
      </c>
      <c r="F1608" t="s">
        <v>6599</v>
      </c>
      <c r="H1608">
        <v>58.600742099999998</v>
      </c>
      <c r="I1608">
        <v>-103.83668059999999</v>
      </c>
      <c r="J1608" s="1" t="str">
        <f t="shared" si="138"/>
        <v>Fluid (lake)</v>
      </c>
      <c r="K1608" s="1" t="str">
        <f t="shared" si="139"/>
        <v>Untreated Water</v>
      </c>
      <c r="L1608">
        <v>2</v>
      </c>
      <c r="M1608" t="s">
        <v>127</v>
      </c>
      <c r="N1608">
        <v>33</v>
      </c>
      <c r="P1608" t="s">
        <v>68</v>
      </c>
      <c r="Q1608" t="s">
        <v>579</v>
      </c>
      <c r="R1608" t="s">
        <v>55</v>
      </c>
    </row>
    <row r="1609" spans="1:18" hidden="1" x14ac:dyDescent="0.3">
      <c r="A1609" t="s">
        <v>6600</v>
      </c>
      <c r="B1609" t="s">
        <v>6601</v>
      </c>
      <c r="C1609" s="1" t="str">
        <f t="shared" si="140"/>
        <v>21:0846</v>
      </c>
      <c r="D1609" s="1" t="str">
        <f t="shared" si="141"/>
        <v>21:0232</v>
      </c>
      <c r="E1609" t="s">
        <v>6602</v>
      </c>
      <c r="F1609" t="s">
        <v>6603</v>
      </c>
      <c r="H1609">
        <v>58.625030299999999</v>
      </c>
      <c r="I1609">
        <v>-103.8140562</v>
      </c>
      <c r="J1609" s="1" t="str">
        <f t="shared" si="138"/>
        <v>Fluid (lake)</v>
      </c>
      <c r="K1609" s="1" t="str">
        <f t="shared" si="139"/>
        <v>Untreated Water</v>
      </c>
      <c r="L1609">
        <v>2</v>
      </c>
      <c r="M1609" t="s">
        <v>133</v>
      </c>
      <c r="N1609">
        <v>34</v>
      </c>
      <c r="P1609" t="s">
        <v>45</v>
      </c>
      <c r="Q1609" t="s">
        <v>482</v>
      </c>
      <c r="R1609" t="s">
        <v>55</v>
      </c>
    </row>
    <row r="1610" spans="1:18" hidden="1" x14ac:dyDescent="0.3">
      <c r="A1610" t="s">
        <v>6604</v>
      </c>
      <c r="B1610" t="s">
        <v>6605</v>
      </c>
      <c r="C1610" s="1" t="str">
        <f t="shared" si="140"/>
        <v>21:0846</v>
      </c>
      <c r="D1610" s="1" t="str">
        <f t="shared" si="141"/>
        <v>21:0232</v>
      </c>
      <c r="E1610" t="s">
        <v>6606</v>
      </c>
      <c r="F1610" t="s">
        <v>6607</v>
      </c>
      <c r="H1610">
        <v>58.648156899999996</v>
      </c>
      <c r="I1610">
        <v>-103.7492027</v>
      </c>
      <c r="J1610" s="1" t="str">
        <f t="shared" si="138"/>
        <v>Fluid (lake)</v>
      </c>
      <c r="K1610" s="1" t="str">
        <f t="shared" si="139"/>
        <v>Untreated Water</v>
      </c>
      <c r="L1610">
        <v>2</v>
      </c>
      <c r="M1610" t="s">
        <v>139</v>
      </c>
      <c r="N1610">
        <v>35</v>
      </c>
      <c r="P1610" t="s">
        <v>45</v>
      </c>
      <c r="Q1610" t="s">
        <v>1143</v>
      </c>
      <c r="R1610" t="s">
        <v>55</v>
      </c>
    </row>
    <row r="1611" spans="1:18" hidden="1" x14ac:dyDescent="0.3">
      <c r="A1611" t="s">
        <v>6608</v>
      </c>
      <c r="B1611" t="s">
        <v>6609</v>
      </c>
      <c r="C1611" s="1" t="str">
        <f t="shared" si="140"/>
        <v>21:0846</v>
      </c>
      <c r="D1611" s="1" t="str">
        <f t="shared" si="141"/>
        <v>21:0232</v>
      </c>
      <c r="E1611" t="s">
        <v>6610</v>
      </c>
      <c r="F1611" t="s">
        <v>6611</v>
      </c>
      <c r="H1611">
        <v>58.670455199999999</v>
      </c>
      <c r="I1611">
        <v>-103.7663737</v>
      </c>
      <c r="J1611" s="1" t="str">
        <f t="shared" si="138"/>
        <v>Fluid (lake)</v>
      </c>
      <c r="K1611" s="1" t="str">
        <f t="shared" si="139"/>
        <v>Untreated Water</v>
      </c>
      <c r="L1611">
        <v>2</v>
      </c>
      <c r="M1611" t="s">
        <v>241</v>
      </c>
      <c r="N1611">
        <v>36</v>
      </c>
      <c r="P1611" t="s">
        <v>167</v>
      </c>
      <c r="Q1611" t="s">
        <v>482</v>
      </c>
      <c r="R1611" t="s">
        <v>55</v>
      </c>
    </row>
    <row r="1612" spans="1:18" hidden="1" x14ac:dyDescent="0.3">
      <c r="A1612" t="s">
        <v>6612</v>
      </c>
      <c r="B1612" t="s">
        <v>6613</v>
      </c>
      <c r="C1612" s="1" t="str">
        <f t="shared" si="140"/>
        <v>21:0846</v>
      </c>
      <c r="D1612" s="1" t="str">
        <f t="shared" si="141"/>
        <v>21:0232</v>
      </c>
      <c r="E1612" t="s">
        <v>6614</v>
      </c>
      <c r="F1612" t="s">
        <v>6615</v>
      </c>
      <c r="H1612">
        <v>58.672168399999997</v>
      </c>
      <c r="I1612">
        <v>-103.8090796</v>
      </c>
      <c r="J1612" s="1" t="str">
        <f t="shared" si="138"/>
        <v>Fluid (lake)</v>
      </c>
      <c r="K1612" s="1" t="str">
        <f t="shared" si="139"/>
        <v>Untreated Water</v>
      </c>
      <c r="L1612">
        <v>3</v>
      </c>
      <c r="M1612" t="s">
        <v>36</v>
      </c>
      <c r="N1612">
        <v>37</v>
      </c>
      <c r="P1612" t="s">
        <v>37</v>
      </c>
      <c r="Q1612" t="s">
        <v>482</v>
      </c>
      <c r="R1612" t="s">
        <v>401</v>
      </c>
    </row>
    <row r="1613" spans="1:18" hidden="1" x14ac:dyDescent="0.3">
      <c r="A1613" t="s">
        <v>6616</v>
      </c>
      <c r="B1613" t="s">
        <v>6617</v>
      </c>
      <c r="C1613" s="1" t="str">
        <f t="shared" si="140"/>
        <v>21:0846</v>
      </c>
      <c r="D1613" s="1" t="str">
        <f t="shared" si="141"/>
        <v>21:0232</v>
      </c>
      <c r="E1613" t="s">
        <v>6618</v>
      </c>
      <c r="F1613" t="s">
        <v>6619</v>
      </c>
      <c r="H1613">
        <v>58.709114200000002</v>
      </c>
      <c r="I1613">
        <v>-103.8072322</v>
      </c>
      <c r="J1613" s="1" t="str">
        <f t="shared" si="138"/>
        <v>Fluid (lake)</v>
      </c>
      <c r="K1613" s="1" t="str">
        <f t="shared" si="139"/>
        <v>Untreated Water</v>
      </c>
      <c r="L1613">
        <v>3</v>
      </c>
      <c r="M1613" t="s">
        <v>44</v>
      </c>
      <c r="N1613">
        <v>38</v>
      </c>
      <c r="P1613" t="s">
        <v>167</v>
      </c>
      <c r="Q1613" t="s">
        <v>579</v>
      </c>
      <c r="R1613" t="s">
        <v>55</v>
      </c>
    </row>
    <row r="1614" spans="1:18" hidden="1" x14ac:dyDescent="0.3">
      <c r="A1614" t="s">
        <v>6620</v>
      </c>
      <c r="B1614" t="s">
        <v>6621</v>
      </c>
      <c r="C1614" s="1" t="str">
        <f t="shared" si="140"/>
        <v>21:0846</v>
      </c>
      <c r="D1614" s="1" t="str">
        <f t="shared" si="141"/>
        <v>21:0232</v>
      </c>
      <c r="E1614" t="s">
        <v>6622</v>
      </c>
      <c r="F1614" t="s">
        <v>6623</v>
      </c>
      <c r="H1614">
        <v>58.752683500000003</v>
      </c>
      <c r="I1614">
        <v>-103.7970815</v>
      </c>
      <c r="J1614" s="1" t="str">
        <f t="shared" si="138"/>
        <v>Fluid (lake)</v>
      </c>
      <c r="K1614" s="1" t="str">
        <f t="shared" si="139"/>
        <v>Untreated Water</v>
      </c>
      <c r="L1614">
        <v>3</v>
      </c>
      <c r="M1614" t="s">
        <v>52</v>
      </c>
      <c r="N1614">
        <v>39</v>
      </c>
      <c r="P1614" t="s">
        <v>167</v>
      </c>
      <c r="Q1614" t="s">
        <v>248</v>
      </c>
      <c r="R1614" t="s">
        <v>55</v>
      </c>
    </row>
    <row r="1615" spans="1:18" hidden="1" x14ac:dyDescent="0.3">
      <c r="A1615" t="s">
        <v>6624</v>
      </c>
      <c r="B1615" t="s">
        <v>6625</v>
      </c>
      <c r="C1615" s="1" t="str">
        <f t="shared" si="140"/>
        <v>21:0846</v>
      </c>
      <c r="D1615" s="1" t="str">
        <f t="shared" si="141"/>
        <v>21:0232</v>
      </c>
      <c r="E1615" t="s">
        <v>6626</v>
      </c>
      <c r="F1615" t="s">
        <v>6627</v>
      </c>
      <c r="H1615">
        <v>58.761707000000001</v>
      </c>
      <c r="I1615">
        <v>-103.8319528</v>
      </c>
      <c r="J1615" s="1" t="str">
        <f t="shared" si="138"/>
        <v>Fluid (lake)</v>
      </c>
      <c r="K1615" s="1" t="str">
        <f t="shared" si="139"/>
        <v>Untreated Water</v>
      </c>
      <c r="L1615">
        <v>3</v>
      </c>
      <c r="M1615" t="s">
        <v>22</v>
      </c>
      <c r="N1615">
        <v>40</v>
      </c>
      <c r="P1615" t="s">
        <v>225</v>
      </c>
      <c r="Q1615" t="s">
        <v>54</v>
      </c>
      <c r="R1615" t="s">
        <v>55</v>
      </c>
    </row>
    <row r="1616" spans="1:18" hidden="1" x14ac:dyDescent="0.3">
      <c r="A1616" t="s">
        <v>6628</v>
      </c>
      <c r="B1616" t="s">
        <v>6629</v>
      </c>
      <c r="C1616" s="1" t="str">
        <f t="shared" si="140"/>
        <v>21:0846</v>
      </c>
      <c r="D1616" s="1" t="str">
        <f t="shared" si="141"/>
        <v>21:0232</v>
      </c>
      <c r="E1616" t="s">
        <v>6626</v>
      </c>
      <c r="F1616" t="s">
        <v>6630</v>
      </c>
      <c r="H1616">
        <v>58.761707000000001</v>
      </c>
      <c r="I1616">
        <v>-103.8319528</v>
      </c>
      <c r="J1616" s="1" t="str">
        <f t="shared" si="138"/>
        <v>Fluid (lake)</v>
      </c>
      <c r="K1616" s="1" t="str">
        <f t="shared" si="139"/>
        <v>Untreated Water</v>
      </c>
      <c r="L1616">
        <v>3</v>
      </c>
      <c r="M1616" t="s">
        <v>29</v>
      </c>
      <c r="N1616">
        <v>41</v>
      </c>
      <c r="P1616" t="s">
        <v>188</v>
      </c>
      <c r="Q1616" t="s">
        <v>54</v>
      </c>
      <c r="R1616" t="s">
        <v>55</v>
      </c>
    </row>
    <row r="1617" spans="1:18" hidden="1" x14ac:dyDescent="0.3">
      <c r="A1617" t="s">
        <v>6631</v>
      </c>
      <c r="B1617" t="s">
        <v>6632</v>
      </c>
      <c r="C1617" s="1" t="str">
        <f t="shared" si="140"/>
        <v>21:0846</v>
      </c>
      <c r="D1617" s="1" t="str">
        <f t="shared" si="141"/>
        <v>21:0232</v>
      </c>
      <c r="E1617" t="s">
        <v>6633</v>
      </c>
      <c r="F1617" t="s">
        <v>6634</v>
      </c>
      <c r="H1617">
        <v>58.783022500000001</v>
      </c>
      <c r="I1617">
        <v>-103.8410643</v>
      </c>
      <c r="J1617" s="1" t="str">
        <f t="shared" si="138"/>
        <v>Fluid (lake)</v>
      </c>
      <c r="K1617" s="1" t="str">
        <f t="shared" si="139"/>
        <v>Untreated Water</v>
      </c>
      <c r="L1617">
        <v>3</v>
      </c>
      <c r="M1617" t="s">
        <v>60</v>
      </c>
      <c r="N1617">
        <v>42</v>
      </c>
      <c r="P1617" t="s">
        <v>558</v>
      </c>
      <c r="Q1617" t="s">
        <v>579</v>
      </c>
      <c r="R1617" t="s">
        <v>55</v>
      </c>
    </row>
    <row r="1618" spans="1:18" hidden="1" x14ac:dyDescent="0.3">
      <c r="A1618" t="s">
        <v>6635</v>
      </c>
      <c r="B1618" t="s">
        <v>6636</v>
      </c>
      <c r="C1618" s="1" t="str">
        <f t="shared" si="140"/>
        <v>21:0846</v>
      </c>
      <c r="D1618" s="1" t="str">
        <f t="shared" si="141"/>
        <v>21:0232</v>
      </c>
      <c r="E1618" t="s">
        <v>6637</v>
      </c>
      <c r="F1618" t="s">
        <v>6638</v>
      </c>
      <c r="H1618">
        <v>58.809365700000001</v>
      </c>
      <c r="I1618">
        <v>-103.7842497</v>
      </c>
      <c r="J1618" s="1" t="str">
        <f t="shared" si="138"/>
        <v>Fluid (lake)</v>
      </c>
      <c r="K1618" s="1" t="str">
        <f t="shared" si="139"/>
        <v>Untreated Water</v>
      </c>
      <c r="L1618">
        <v>3</v>
      </c>
      <c r="M1618" t="s">
        <v>67</v>
      </c>
      <c r="N1618">
        <v>43</v>
      </c>
      <c r="P1618" t="s">
        <v>521</v>
      </c>
      <c r="Q1618" t="s">
        <v>54</v>
      </c>
      <c r="R1618" t="s">
        <v>890</v>
      </c>
    </row>
    <row r="1619" spans="1:18" hidden="1" x14ac:dyDescent="0.3">
      <c r="A1619" t="s">
        <v>6639</v>
      </c>
      <c r="B1619" t="s">
        <v>6640</v>
      </c>
      <c r="C1619" s="1" t="str">
        <f t="shared" si="140"/>
        <v>21:0846</v>
      </c>
      <c r="D1619" s="1" t="str">
        <f t="shared" si="141"/>
        <v>21:0232</v>
      </c>
      <c r="E1619" t="s">
        <v>6641</v>
      </c>
      <c r="F1619" t="s">
        <v>6642</v>
      </c>
      <c r="H1619">
        <v>58.820910400000002</v>
      </c>
      <c r="I1619">
        <v>-103.8184481</v>
      </c>
      <c r="J1619" s="1" t="str">
        <f t="shared" si="138"/>
        <v>Fluid (lake)</v>
      </c>
      <c r="K1619" s="1" t="str">
        <f t="shared" si="139"/>
        <v>Untreated Water</v>
      </c>
      <c r="L1619">
        <v>3</v>
      </c>
      <c r="M1619" t="s">
        <v>74</v>
      </c>
      <c r="N1619">
        <v>44</v>
      </c>
      <c r="P1619" t="s">
        <v>1804</v>
      </c>
      <c r="Q1619" t="s">
        <v>579</v>
      </c>
      <c r="R1619" t="s">
        <v>285</v>
      </c>
    </row>
    <row r="1620" spans="1:18" hidden="1" x14ac:dyDescent="0.3">
      <c r="A1620" t="s">
        <v>6643</v>
      </c>
      <c r="B1620" t="s">
        <v>6644</v>
      </c>
      <c r="C1620" s="1" t="str">
        <f t="shared" si="140"/>
        <v>21:0846</v>
      </c>
      <c r="D1620" s="1" t="str">
        <f t="shared" si="141"/>
        <v>21:0232</v>
      </c>
      <c r="E1620" t="s">
        <v>6645</v>
      </c>
      <c r="F1620" t="s">
        <v>6646</v>
      </c>
      <c r="H1620">
        <v>58.845233399999998</v>
      </c>
      <c r="I1620">
        <v>-103.81453639999999</v>
      </c>
      <c r="J1620" s="1" t="str">
        <f t="shared" si="138"/>
        <v>Fluid (lake)</v>
      </c>
      <c r="K1620" s="1" t="str">
        <f t="shared" si="139"/>
        <v>Untreated Water</v>
      </c>
      <c r="L1620">
        <v>3</v>
      </c>
      <c r="M1620" t="s">
        <v>81</v>
      </c>
      <c r="N1620">
        <v>45</v>
      </c>
      <c r="P1620" t="s">
        <v>30</v>
      </c>
      <c r="Q1620" t="s">
        <v>1292</v>
      </c>
      <c r="R1620" t="s">
        <v>55</v>
      </c>
    </row>
    <row r="1621" spans="1:18" hidden="1" x14ac:dyDescent="0.3">
      <c r="A1621" t="s">
        <v>6647</v>
      </c>
      <c r="B1621" t="s">
        <v>6648</v>
      </c>
      <c r="C1621" s="1" t="str">
        <f t="shared" si="140"/>
        <v>21:0846</v>
      </c>
      <c r="D1621" s="1" t="str">
        <f t="shared" si="141"/>
        <v>21:0232</v>
      </c>
      <c r="E1621" t="s">
        <v>6649</v>
      </c>
      <c r="F1621" t="s">
        <v>6650</v>
      </c>
      <c r="H1621">
        <v>58.889219300000001</v>
      </c>
      <c r="I1621">
        <v>-103.7406757</v>
      </c>
      <c r="J1621" s="1" t="str">
        <f t="shared" si="138"/>
        <v>Fluid (lake)</v>
      </c>
      <c r="K1621" s="1" t="str">
        <f t="shared" si="139"/>
        <v>Untreated Water</v>
      </c>
      <c r="L1621">
        <v>3</v>
      </c>
      <c r="M1621" t="s">
        <v>95</v>
      </c>
      <c r="N1621">
        <v>46</v>
      </c>
      <c r="P1621" t="s">
        <v>53</v>
      </c>
      <c r="Q1621" t="s">
        <v>579</v>
      </c>
      <c r="R1621" t="s">
        <v>55</v>
      </c>
    </row>
    <row r="1622" spans="1:18" hidden="1" x14ac:dyDescent="0.3">
      <c r="A1622" t="s">
        <v>6651</v>
      </c>
      <c r="B1622" t="s">
        <v>6652</v>
      </c>
      <c r="C1622" s="1" t="str">
        <f t="shared" si="140"/>
        <v>21:0846</v>
      </c>
      <c r="D1622" s="1" t="str">
        <f t="shared" si="141"/>
        <v>21:0232</v>
      </c>
      <c r="E1622" t="s">
        <v>6653</v>
      </c>
      <c r="F1622" t="s">
        <v>6654</v>
      </c>
      <c r="H1622">
        <v>58.892232</v>
      </c>
      <c r="I1622">
        <v>-103.82110489999999</v>
      </c>
      <c r="J1622" s="1" t="str">
        <f t="shared" si="138"/>
        <v>Fluid (lake)</v>
      </c>
      <c r="K1622" s="1" t="str">
        <f t="shared" si="139"/>
        <v>Untreated Water</v>
      </c>
      <c r="L1622">
        <v>3</v>
      </c>
      <c r="M1622" t="s">
        <v>101</v>
      </c>
      <c r="N1622">
        <v>47</v>
      </c>
      <c r="P1622" t="s">
        <v>61</v>
      </c>
      <c r="Q1622" t="s">
        <v>236</v>
      </c>
      <c r="R1622" t="s">
        <v>55</v>
      </c>
    </row>
    <row r="1623" spans="1:18" hidden="1" x14ac:dyDescent="0.3">
      <c r="A1623" t="s">
        <v>6655</v>
      </c>
      <c r="B1623" t="s">
        <v>6656</v>
      </c>
      <c r="C1623" s="1" t="str">
        <f t="shared" si="140"/>
        <v>21:0846</v>
      </c>
      <c r="D1623" s="1" t="str">
        <f t="shared" si="141"/>
        <v>21:0232</v>
      </c>
      <c r="E1623" t="s">
        <v>6657</v>
      </c>
      <c r="F1623" t="s">
        <v>6658</v>
      </c>
      <c r="H1623">
        <v>58.8685756</v>
      </c>
      <c r="I1623">
        <v>-103.81145069999999</v>
      </c>
      <c r="J1623" s="1" t="str">
        <f t="shared" si="138"/>
        <v>Fluid (lake)</v>
      </c>
      <c r="K1623" s="1" t="str">
        <f t="shared" si="139"/>
        <v>Untreated Water</v>
      </c>
      <c r="L1623">
        <v>3</v>
      </c>
      <c r="M1623" t="s">
        <v>107</v>
      </c>
      <c r="N1623">
        <v>48</v>
      </c>
      <c r="P1623" t="s">
        <v>30</v>
      </c>
      <c r="Q1623" t="s">
        <v>1292</v>
      </c>
      <c r="R1623" t="s">
        <v>55</v>
      </c>
    </row>
    <row r="1624" spans="1:18" hidden="1" x14ac:dyDescent="0.3">
      <c r="A1624" t="s">
        <v>6659</v>
      </c>
      <c r="B1624" t="s">
        <v>6660</v>
      </c>
      <c r="C1624" s="1" t="str">
        <f t="shared" si="140"/>
        <v>21:0846</v>
      </c>
      <c r="D1624" s="1" t="str">
        <f t="shared" si="141"/>
        <v>21:0232</v>
      </c>
      <c r="E1624" t="s">
        <v>6661</v>
      </c>
      <c r="F1624" t="s">
        <v>6662</v>
      </c>
      <c r="H1624">
        <v>58.855051799999998</v>
      </c>
      <c r="I1624">
        <v>-103.7470792</v>
      </c>
      <c r="J1624" s="1" t="str">
        <f t="shared" si="138"/>
        <v>Fluid (lake)</v>
      </c>
      <c r="K1624" s="1" t="str">
        <f t="shared" si="139"/>
        <v>Untreated Water</v>
      </c>
      <c r="L1624">
        <v>3</v>
      </c>
      <c r="M1624" t="s">
        <v>114</v>
      </c>
      <c r="N1624">
        <v>49</v>
      </c>
      <c r="P1624" t="s">
        <v>2475</v>
      </c>
      <c r="Q1624" t="s">
        <v>310</v>
      </c>
      <c r="R1624" t="s">
        <v>55</v>
      </c>
    </row>
    <row r="1625" spans="1:18" hidden="1" x14ac:dyDescent="0.3">
      <c r="A1625" t="s">
        <v>6663</v>
      </c>
      <c r="B1625" t="s">
        <v>6664</v>
      </c>
      <c r="C1625" s="1" t="str">
        <f t="shared" si="140"/>
        <v>21:0846</v>
      </c>
      <c r="D1625" s="1" t="str">
        <f t="shared" si="141"/>
        <v>21:0232</v>
      </c>
      <c r="E1625" t="s">
        <v>6665</v>
      </c>
      <c r="F1625" t="s">
        <v>6666</v>
      </c>
      <c r="H1625">
        <v>58.832876499999998</v>
      </c>
      <c r="I1625">
        <v>-103.7196916</v>
      </c>
      <c r="J1625" s="1" t="str">
        <f t="shared" si="138"/>
        <v>Fluid (lake)</v>
      </c>
      <c r="K1625" s="1" t="str">
        <f t="shared" si="139"/>
        <v>Untreated Water</v>
      </c>
      <c r="L1625">
        <v>3</v>
      </c>
      <c r="M1625" t="s">
        <v>121</v>
      </c>
      <c r="N1625">
        <v>50</v>
      </c>
      <c r="P1625" t="s">
        <v>2193</v>
      </c>
      <c r="Q1625" t="s">
        <v>236</v>
      </c>
      <c r="R1625" t="s">
        <v>55</v>
      </c>
    </row>
    <row r="1626" spans="1:18" hidden="1" x14ac:dyDescent="0.3">
      <c r="A1626" t="s">
        <v>6667</v>
      </c>
      <c r="B1626" t="s">
        <v>6668</v>
      </c>
      <c r="C1626" s="1" t="str">
        <f t="shared" si="140"/>
        <v>21:0846</v>
      </c>
      <c r="D1626" s="1" t="str">
        <f t="shared" si="141"/>
        <v>21:0232</v>
      </c>
      <c r="E1626" t="s">
        <v>6669</v>
      </c>
      <c r="F1626" t="s">
        <v>6670</v>
      </c>
      <c r="H1626">
        <v>58.794341000000003</v>
      </c>
      <c r="I1626">
        <v>-103.7294158</v>
      </c>
      <c r="J1626" s="1" t="str">
        <f t="shared" ref="J1626:J1689" si="142">HYPERLINK("http://geochem.nrcan.gc.ca/cdogs/content/kwd/kwd020016_e.htm", "Fluid (lake)")</f>
        <v>Fluid (lake)</v>
      </c>
      <c r="K1626" s="1" t="str">
        <f t="shared" ref="K1626:K1689" si="143">HYPERLINK("http://geochem.nrcan.gc.ca/cdogs/content/kwd/kwd080007_e.htm", "Untreated Water")</f>
        <v>Untreated Water</v>
      </c>
      <c r="L1626">
        <v>3</v>
      </c>
      <c r="M1626" t="s">
        <v>127</v>
      </c>
      <c r="N1626">
        <v>51</v>
      </c>
      <c r="P1626" t="s">
        <v>2430</v>
      </c>
      <c r="Q1626" t="s">
        <v>236</v>
      </c>
      <c r="R1626" t="s">
        <v>55</v>
      </c>
    </row>
    <row r="1627" spans="1:18" hidden="1" x14ac:dyDescent="0.3">
      <c r="A1627" t="s">
        <v>6671</v>
      </c>
      <c r="B1627" t="s">
        <v>6672</v>
      </c>
      <c r="C1627" s="1" t="str">
        <f t="shared" si="140"/>
        <v>21:0846</v>
      </c>
      <c r="D1627" s="1" t="str">
        <f t="shared" si="141"/>
        <v>21:0232</v>
      </c>
      <c r="E1627" t="s">
        <v>6673</v>
      </c>
      <c r="F1627" t="s">
        <v>6674</v>
      </c>
      <c r="H1627">
        <v>58.765525199999999</v>
      </c>
      <c r="I1627">
        <v>-103.7120524</v>
      </c>
      <c r="J1627" s="1" t="str">
        <f t="shared" si="142"/>
        <v>Fluid (lake)</v>
      </c>
      <c r="K1627" s="1" t="str">
        <f t="shared" si="143"/>
        <v>Untreated Water</v>
      </c>
      <c r="L1627">
        <v>3</v>
      </c>
      <c r="M1627" t="s">
        <v>133</v>
      </c>
      <c r="N1627">
        <v>52</v>
      </c>
      <c r="P1627" t="s">
        <v>30</v>
      </c>
      <c r="Q1627" t="s">
        <v>482</v>
      </c>
      <c r="R1627" t="s">
        <v>55</v>
      </c>
    </row>
    <row r="1628" spans="1:18" hidden="1" x14ac:dyDescent="0.3">
      <c r="A1628" t="s">
        <v>6675</v>
      </c>
      <c r="B1628" t="s">
        <v>6676</v>
      </c>
      <c r="C1628" s="1" t="str">
        <f t="shared" si="140"/>
        <v>21:0846</v>
      </c>
      <c r="D1628" s="1" t="str">
        <f t="shared" si="141"/>
        <v>21:0232</v>
      </c>
      <c r="E1628" t="s">
        <v>6677</v>
      </c>
      <c r="F1628" t="s">
        <v>6678</v>
      </c>
      <c r="H1628">
        <v>58.737972599999999</v>
      </c>
      <c r="I1628">
        <v>-103.7389335</v>
      </c>
      <c r="J1628" s="1" t="str">
        <f t="shared" si="142"/>
        <v>Fluid (lake)</v>
      </c>
      <c r="K1628" s="1" t="str">
        <f t="shared" si="143"/>
        <v>Untreated Water</v>
      </c>
      <c r="L1628">
        <v>3</v>
      </c>
      <c r="M1628" t="s">
        <v>139</v>
      </c>
      <c r="N1628">
        <v>53</v>
      </c>
      <c r="P1628" t="s">
        <v>521</v>
      </c>
      <c r="Q1628" t="s">
        <v>482</v>
      </c>
      <c r="R1628" t="s">
        <v>532</v>
      </c>
    </row>
    <row r="1629" spans="1:18" hidden="1" x14ac:dyDescent="0.3">
      <c r="A1629" t="s">
        <v>6679</v>
      </c>
      <c r="B1629" t="s">
        <v>6680</v>
      </c>
      <c r="C1629" s="1" t="str">
        <f t="shared" si="140"/>
        <v>21:0846</v>
      </c>
      <c r="D1629" s="1" t="str">
        <f t="shared" si="141"/>
        <v>21:0232</v>
      </c>
      <c r="E1629" t="s">
        <v>6681</v>
      </c>
      <c r="F1629" t="s">
        <v>6682</v>
      </c>
      <c r="H1629">
        <v>58.705510599999997</v>
      </c>
      <c r="I1629">
        <v>-103.737224</v>
      </c>
      <c r="J1629" s="1" t="str">
        <f t="shared" si="142"/>
        <v>Fluid (lake)</v>
      </c>
      <c r="K1629" s="1" t="str">
        <f t="shared" si="143"/>
        <v>Untreated Water</v>
      </c>
      <c r="L1629">
        <v>3</v>
      </c>
      <c r="M1629" t="s">
        <v>241</v>
      </c>
      <c r="N1629">
        <v>54</v>
      </c>
      <c r="P1629" t="s">
        <v>108</v>
      </c>
      <c r="Q1629" t="s">
        <v>236</v>
      </c>
      <c r="R1629" t="s">
        <v>55</v>
      </c>
    </row>
    <row r="1630" spans="1:18" hidden="1" x14ac:dyDescent="0.3">
      <c r="A1630" t="s">
        <v>6683</v>
      </c>
      <c r="B1630" t="s">
        <v>6684</v>
      </c>
      <c r="C1630" s="1" t="str">
        <f t="shared" si="140"/>
        <v>21:0846</v>
      </c>
      <c r="D1630" s="1" t="str">
        <f t="shared" si="141"/>
        <v>21:0232</v>
      </c>
      <c r="E1630" t="s">
        <v>6685</v>
      </c>
      <c r="F1630" t="s">
        <v>6686</v>
      </c>
      <c r="H1630">
        <v>58.706455699999999</v>
      </c>
      <c r="I1630">
        <v>-103.68531950000001</v>
      </c>
      <c r="J1630" s="1" t="str">
        <f t="shared" si="142"/>
        <v>Fluid (lake)</v>
      </c>
      <c r="K1630" s="1" t="str">
        <f t="shared" si="143"/>
        <v>Untreated Water</v>
      </c>
      <c r="L1630">
        <v>4</v>
      </c>
      <c r="M1630" t="s">
        <v>36</v>
      </c>
      <c r="N1630">
        <v>55</v>
      </c>
      <c r="P1630" t="s">
        <v>294</v>
      </c>
      <c r="Q1630" t="s">
        <v>236</v>
      </c>
      <c r="R1630" t="s">
        <v>55</v>
      </c>
    </row>
    <row r="1631" spans="1:18" hidden="1" x14ac:dyDescent="0.3">
      <c r="A1631" t="s">
        <v>6687</v>
      </c>
      <c r="B1631" t="s">
        <v>6688</v>
      </c>
      <c r="C1631" s="1" t="str">
        <f t="shared" si="140"/>
        <v>21:0846</v>
      </c>
      <c r="D1631" s="1" t="str">
        <f t="shared" si="141"/>
        <v>21:0232</v>
      </c>
      <c r="E1631" t="s">
        <v>6689</v>
      </c>
      <c r="F1631" t="s">
        <v>6690</v>
      </c>
      <c r="H1631">
        <v>58.685344899999997</v>
      </c>
      <c r="I1631">
        <v>-103.63934639999999</v>
      </c>
      <c r="J1631" s="1" t="str">
        <f t="shared" si="142"/>
        <v>Fluid (lake)</v>
      </c>
      <c r="K1631" s="1" t="str">
        <f t="shared" si="143"/>
        <v>Untreated Water</v>
      </c>
      <c r="L1631">
        <v>4</v>
      </c>
      <c r="M1631" t="s">
        <v>44</v>
      </c>
      <c r="N1631">
        <v>56</v>
      </c>
      <c r="P1631" t="s">
        <v>167</v>
      </c>
      <c r="Q1631" t="s">
        <v>236</v>
      </c>
      <c r="R1631" t="s">
        <v>55</v>
      </c>
    </row>
    <row r="1632" spans="1:18" hidden="1" x14ac:dyDescent="0.3">
      <c r="A1632" t="s">
        <v>6691</v>
      </c>
      <c r="B1632" t="s">
        <v>6692</v>
      </c>
      <c r="C1632" s="1" t="str">
        <f t="shared" si="140"/>
        <v>21:0846</v>
      </c>
      <c r="D1632" s="1" t="str">
        <f t="shared" si="141"/>
        <v>21:0232</v>
      </c>
      <c r="E1632" t="s">
        <v>6693</v>
      </c>
      <c r="F1632" t="s">
        <v>6694</v>
      </c>
      <c r="H1632">
        <v>58.658819299999998</v>
      </c>
      <c r="I1632">
        <v>-103.59671400000001</v>
      </c>
      <c r="J1632" s="1" t="str">
        <f t="shared" si="142"/>
        <v>Fluid (lake)</v>
      </c>
      <c r="K1632" s="1" t="str">
        <f t="shared" si="143"/>
        <v>Untreated Water</v>
      </c>
      <c r="L1632">
        <v>4</v>
      </c>
      <c r="M1632" t="s">
        <v>52</v>
      </c>
      <c r="N1632">
        <v>57</v>
      </c>
      <c r="P1632" t="s">
        <v>108</v>
      </c>
      <c r="Q1632" t="s">
        <v>236</v>
      </c>
      <c r="R1632" t="s">
        <v>55</v>
      </c>
    </row>
    <row r="1633" spans="1:18" hidden="1" x14ac:dyDescent="0.3">
      <c r="A1633" t="s">
        <v>6695</v>
      </c>
      <c r="B1633" t="s">
        <v>6696</v>
      </c>
      <c r="C1633" s="1" t="str">
        <f t="shared" si="140"/>
        <v>21:0846</v>
      </c>
      <c r="D1633" s="1" t="str">
        <f t="shared" si="141"/>
        <v>21:0232</v>
      </c>
      <c r="E1633" t="s">
        <v>6697</v>
      </c>
      <c r="F1633" t="s">
        <v>6698</v>
      </c>
      <c r="H1633">
        <v>58.598964799999997</v>
      </c>
      <c r="I1633">
        <v>-103.6699376</v>
      </c>
      <c r="J1633" s="1" t="str">
        <f t="shared" si="142"/>
        <v>Fluid (lake)</v>
      </c>
      <c r="K1633" s="1" t="str">
        <f t="shared" si="143"/>
        <v>Untreated Water</v>
      </c>
      <c r="L1633">
        <v>4</v>
      </c>
      <c r="M1633" t="s">
        <v>60</v>
      </c>
      <c r="N1633">
        <v>58</v>
      </c>
      <c r="P1633" t="s">
        <v>537</v>
      </c>
      <c r="Q1633" t="s">
        <v>236</v>
      </c>
      <c r="R1633" t="s">
        <v>55</v>
      </c>
    </row>
    <row r="1634" spans="1:18" hidden="1" x14ac:dyDescent="0.3">
      <c r="A1634" t="s">
        <v>6699</v>
      </c>
      <c r="B1634" t="s">
        <v>6700</v>
      </c>
      <c r="C1634" s="1" t="str">
        <f t="shared" si="140"/>
        <v>21:0846</v>
      </c>
      <c r="D1634" s="1" t="str">
        <f t="shared" si="141"/>
        <v>21:0232</v>
      </c>
      <c r="E1634" t="s">
        <v>6701</v>
      </c>
      <c r="F1634" t="s">
        <v>6702</v>
      </c>
      <c r="H1634">
        <v>58.556723099999999</v>
      </c>
      <c r="I1634">
        <v>-103.6685284</v>
      </c>
      <c r="J1634" s="1" t="str">
        <f t="shared" si="142"/>
        <v>Fluid (lake)</v>
      </c>
      <c r="K1634" s="1" t="str">
        <f t="shared" si="143"/>
        <v>Untreated Water</v>
      </c>
      <c r="L1634">
        <v>4</v>
      </c>
      <c r="M1634" t="s">
        <v>22</v>
      </c>
      <c r="N1634">
        <v>59</v>
      </c>
      <c r="P1634" t="s">
        <v>161</v>
      </c>
      <c r="Q1634" t="s">
        <v>482</v>
      </c>
      <c r="R1634" t="s">
        <v>285</v>
      </c>
    </row>
    <row r="1635" spans="1:18" hidden="1" x14ac:dyDescent="0.3">
      <c r="A1635" t="s">
        <v>6703</v>
      </c>
      <c r="B1635" t="s">
        <v>6704</v>
      </c>
      <c r="C1635" s="1" t="str">
        <f t="shared" si="140"/>
        <v>21:0846</v>
      </c>
      <c r="D1635" s="1" t="str">
        <f t="shared" si="141"/>
        <v>21:0232</v>
      </c>
      <c r="E1635" t="s">
        <v>6701</v>
      </c>
      <c r="F1635" t="s">
        <v>6705</v>
      </c>
      <c r="H1635">
        <v>58.556723099999999</v>
      </c>
      <c r="I1635">
        <v>-103.6685284</v>
      </c>
      <c r="J1635" s="1" t="str">
        <f t="shared" si="142"/>
        <v>Fluid (lake)</v>
      </c>
      <c r="K1635" s="1" t="str">
        <f t="shared" si="143"/>
        <v>Untreated Water</v>
      </c>
      <c r="L1635">
        <v>4</v>
      </c>
      <c r="M1635" t="s">
        <v>29</v>
      </c>
      <c r="N1635">
        <v>60</v>
      </c>
      <c r="P1635" t="s">
        <v>140</v>
      </c>
      <c r="Q1635" t="s">
        <v>482</v>
      </c>
      <c r="R1635" t="s">
        <v>55</v>
      </c>
    </row>
    <row r="1636" spans="1:18" hidden="1" x14ac:dyDescent="0.3">
      <c r="A1636" t="s">
        <v>6706</v>
      </c>
      <c r="B1636" t="s">
        <v>6707</v>
      </c>
      <c r="C1636" s="1" t="str">
        <f t="shared" si="140"/>
        <v>21:0846</v>
      </c>
      <c r="D1636" s="1" t="str">
        <f t="shared" si="141"/>
        <v>21:0232</v>
      </c>
      <c r="E1636" t="s">
        <v>6708</v>
      </c>
      <c r="F1636" t="s">
        <v>6709</v>
      </c>
      <c r="H1636">
        <v>58.557298199999998</v>
      </c>
      <c r="I1636">
        <v>-103.6174915</v>
      </c>
      <c r="J1636" s="1" t="str">
        <f t="shared" si="142"/>
        <v>Fluid (lake)</v>
      </c>
      <c r="K1636" s="1" t="str">
        <f t="shared" si="143"/>
        <v>Untreated Water</v>
      </c>
      <c r="L1636">
        <v>4</v>
      </c>
      <c r="M1636" t="s">
        <v>67</v>
      </c>
      <c r="N1636">
        <v>61</v>
      </c>
      <c r="P1636" t="s">
        <v>521</v>
      </c>
      <c r="Q1636" t="s">
        <v>236</v>
      </c>
      <c r="R1636" t="s">
        <v>460</v>
      </c>
    </row>
    <row r="1637" spans="1:18" hidden="1" x14ac:dyDescent="0.3">
      <c r="A1637" t="s">
        <v>6710</v>
      </c>
      <c r="B1637" t="s">
        <v>6711</v>
      </c>
      <c r="C1637" s="1" t="str">
        <f t="shared" si="140"/>
        <v>21:0846</v>
      </c>
      <c r="D1637" s="1" t="str">
        <f t="shared" si="141"/>
        <v>21:0232</v>
      </c>
      <c r="E1637" t="s">
        <v>6712</v>
      </c>
      <c r="F1637" t="s">
        <v>6713</v>
      </c>
      <c r="H1637">
        <v>58.539782199999998</v>
      </c>
      <c r="I1637">
        <v>-103.6116864</v>
      </c>
      <c r="J1637" s="1" t="str">
        <f t="shared" si="142"/>
        <v>Fluid (lake)</v>
      </c>
      <c r="K1637" s="1" t="str">
        <f t="shared" si="143"/>
        <v>Untreated Water</v>
      </c>
      <c r="L1637">
        <v>4</v>
      </c>
      <c r="M1637" t="s">
        <v>74</v>
      </c>
      <c r="N1637">
        <v>62</v>
      </c>
      <c r="P1637" t="s">
        <v>161</v>
      </c>
      <c r="Q1637" t="s">
        <v>236</v>
      </c>
      <c r="R1637" t="s">
        <v>55</v>
      </c>
    </row>
    <row r="1638" spans="1:18" hidden="1" x14ac:dyDescent="0.3">
      <c r="A1638" t="s">
        <v>6714</v>
      </c>
      <c r="B1638" t="s">
        <v>6715</v>
      </c>
      <c r="C1638" s="1" t="str">
        <f t="shared" si="140"/>
        <v>21:0846</v>
      </c>
      <c r="D1638" s="1" t="str">
        <f t="shared" si="141"/>
        <v>21:0232</v>
      </c>
      <c r="E1638" t="s">
        <v>6716</v>
      </c>
      <c r="F1638" t="s">
        <v>6717</v>
      </c>
      <c r="H1638">
        <v>58.492865199999997</v>
      </c>
      <c r="I1638">
        <v>-103.6183403</v>
      </c>
      <c r="J1638" s="1" t="str">
        <f t="shared" si="142"/>
        <v>Fluid (lake)</v>
      </c>
      <c r="K1638" s="1" t="str">
        <f t="shared" si="143"/>
        <v>Untreated Water</v>
      </c>
      <c r="L1638">
        <v>4</v>
      </c>
      <c r="M1638" t="s">
        <v>81</v>
      </c>
      <c r="N1638">
        <v>63</v>
      </c>
      <c r="P1638" t="s">
        <v>134</v>
      </c>
      <c r="Q1638" t="s">
        <v>579</v>
      </c>
      <c r="R1638" t="s">
        <v>55</v>
      </c>
    </row>
    <row r="1639" spans="1:18" hidden="1" x14ac:dyDescent="0.3">
      <c r="A1639" t="s">
        <v>6718</v>
      </c>
      <c r="B1639" t="s">
        <v>6719</v>
      </c>
      <c r="C1639" s="1" t="str">
        <f t="shared" si="140"/>
        <v>21:0846</v>
      </c>
      <c r="D1639" s="1" t="str">
        <f t="shared" si="141"/>
        <v>21:0232</v>
      </c>
      <c r="E1639" t="s">
        <v>6720</v>
      </c>
      <c r="F1639" t="s">
        <v>6721</v>
      </c>
      <c r="H1639">
        <v>58.525392199999999</v>
      </c>
      <c r="I1639">
        <v>-103.58618610000001</v>
      </c>
      <c r="J1639" s="1" t="str">
        <f t="shared" si="142"/>
        <v>Fluid (lake)</v>
      </c>
      <c r="K1639" s="1" t="str">
        <f t="shared" si="143"/>
        <v>Untreated Water</v>
      </c>
      <c r="L1639">
        <v>4</v>
      </c>
      <c r="M1639" t="s">
        <v>95</v>
      </c>
      <c r="N1639">
        <v>64</v>
      </c>
      <c r="P1639" t="s">
        <v>771</v>
      </c>
      <c r="Q1639" t="s">
        <v>54</v>
      </c>
      <c r="R1639" t="s">
        <v>285</v>
      </c>
    </row>
    <row r="1640" spans="1:18" hidden="1" x14ac:dyDescent="0.3">
      <c r="A1640" t="s">
        <v>6722</v>
      </c>
      <c r="B1640" t="s">
        <v>6723</v>
      </c>
      <c r="C1640" s="1" t="str">
        <f t="shared" ref="C1640:C1703" si="144">HYPERLINK("http://geochem.nrcan.gc.ca/cdogs/content/bdl/bdl210846_e.htm", "21:0846")</f>
        <v>21:0846</v>
      </c>
      <c r="D1640" s="1" t="str">
        <f t="shared" ref="D1640:D1703" si="145">HYPERLINK("http://geochem.nrcan.gc.ca/cdogs/content/svy/svy210232_e.htm", "21:0232")</f>
        <v>21:0232</v>
      </c>
      <c r="E1640" t="s">
        <v>6724</v>
      </c>
      <c r="F1640" t="s">
        <v>6725</v>
      </c>
      <c r="H1640">
        <v>58.552692700000001</v>
      </c>
      <c r="I1640">
        <v>-103.5693109</v>
      </c>
      <c r="J1640" s="1" t="str">
        <f t="shared" si="142"/>
        <v>Fluid (lake)</v>
      </c>
      <c r="K1640" s="1" t="str">
        <f t="shared" si="143"/>
        <v>Untreated Water</v>
      </c>
      <c r="L1640">
        <v>4</v>
      </c>
      <c r="M1640" t="s">
        <v>101</v>
      </c>
      <c r="N1640">
        <v>65</v>
      </c>
      <c r="P1640" t="s">
        <v>140</v>
      </c>
      <c r="Q1640" t="s">
        <v>236</v>
      </c>
      <c r="R1640" t="s">
        <v>522</v>
      </c>
    </row>
    <row r="1641" spans="1:18" hidden="1" x14ac:dyDescent="0.3">
      <c r="A1641" t="s">
        <v>6726</v>
      </c>
      <c r="B1641" t="s">
        <v>6727</v>
      </c>
      <c r="C1641" s="1" t="str">
        <f t="shared" si="144"/>
        <v>21:0846</v>
      </c>
      <c r="D1641" s="1" t="str">
        <f t="shared" si="145"/>
        <v>21:0232</v>
      </c>
      <c r="E1641" t="s">
        <v>6728</v>
      </c>
      <c r="F1641" t="s">
        <v>6729</v>
      </c>
      <c r="H1641">
        <v>58.574961000000002</v>
      </c>
      <c r="I1641">
        <v>-103.5636741</v>
      </c>
      <c r="J1641" s="1" t="str">
        <f t="shared" si="142"/>
        <v>Fluid (lake)</v>
      </c>
      <c r="K1641" s="1" t="str">
        <f t="shared" si="143"/>
        <v>Untreated Water</v>
      </c>
      <c r="L1641">
        <v>4</v>
      </c>
      <c r="M1641" t="s">
        <v>107</v>
      </c>
      <c r="N1641">
        <v>66</v>
      </c>
      <c r="P1641" t="s">
        <v>225</v>
      </c>
      <c r="Q1641" t="s">
        <v>579</v>
      </c>
      <c r="R1641" t="s">
        <v>55</v>
      </c>
    </row>
    <row r="1642" spans="1:18" hidden="1" x14ac:dyDescent="0.3">
      <c r="A1642" t="s">
        <v>6730</v>
      </c>
      <c r="B1642" t="s">
        <v>6731</v>
      </c>
      <c r="C1642" s="1" t="str">
        <f t="shared" si="144"/>
        <v>21:0846</v>
      </c>
      <c r="D1642" s="1" t="str">
        <f t="shared" si="145"/>
        <v>21:0232</v>
      </c>
      <c r="E1642" t="s">
        <v>6732</v>
      </c>
      <c r="F1642" t="s">
        <v>6733</v>
      </c>
      <c r="H1642">
        <v>58.593674</v>
      </c>
      <c r="I1642">
        <v>-103.5101714</v>
      </c>
      <c r="J1642" s="1" t="str">
        <f t="shared" si="142"/>
        <v>Fluid (lake)</v>
      </c>
      <c r="K1642" s="1" t="str">
        <f t="shared" si="143"/>
        <v>Untreated Water</v>
      </c>
      <c r="L1642">
        <v>4</v>
      </c>
      <c r="M1642" t="s">
        <v>114</v>
      </c>
      <c r="N1642">
        <v>67</v>
      </c>
      <c r="P1642" t="s">
        <v>108</v>
      </c>
      <c r="Q1642" t="s">
        <v>482</v>
      </c>
      <c r="R1642" t="s">
        <v>55</v>
      </c>
    </row>
    <row r="1643" spans="1:18" hidden="1" x14ac:dyDescent="0.3">
      <c r="A1643" t="s">
        <v>6734</v>
      </c>
      <c r="B1643" t="s">
        <v>6735</v>
      </c>
      <c r="C1643" s="1" t="str">
        <f t="shared" si="144"/>
        <v>21:0846</v>
      </c>
      <c r="D1643" s="1" t="str">
        <f t="shared" si="145"/>
        <v>21:0232</v>
      </c>
      <c r="E1643" t="s">
        <v>6736</v>
      </c>
      <c r="F1643" t="s">
        <v>6737</v>
      </c>
      <c r="H1643">
        <v>58.614544100000003</v>
      </c>
      <c r="I1643">
        <v>-103.4585996</v>
      </c>
      <c r="J1643" s="1" t="str">
        <f t="shared" si="142"/>
        <v>Fluid (lake)</v>
      </c>
      <c r="K1643" s="1" t="str">
        <f t="shared" si="143"/>
        <v>Untreated Water</v>
      </c>
      <c r="L1643">
        <v>4</v>
      </c>
      <c r="M1643" t="s">
        <v>121</v>
      </c>
      <c r="N1643">
        <v>68</v>
      </c>
      <c r="P1643" t="s">
        <v>45</v>
      </c>
      <c r="Q1643" t="s">
        <v>24</v>
      </c>
      <c r="R1643" t="s">
        <v>285</v>
      </c>
    </row>
    <row r="1644" spans="1:18" hidden="1" x14ac:dyDescent="0.3">
      <c r="A1644" t="s">
        <v>6738</v>
      </c>
      <c r="B1644" t="s">
        <v>6739</v>
      </c>
      <c r="C1644" s="1" t="str">
        <f t="shared" si="144"/>
        <v>21:0846</v>
      </c>
      <c r="D1644" s="1" t="str">
        <f t="shared" si="145"/>
        <v>21:0232</v>
      </c>
      <c r="E1644" t="s">
        <v>6740</v>
      </c>
      <c r="F1644" t="s">
        <v>6741</v>
      </c>
      <c r="H1644">
        <v>58.615474499999998</v>
      </c>
      <c r="I1644">
        <v>-103.4389139</v>
      </c>
      <c r="J1644" s="1" t="str">
        <f t="shared" si="142"/>
        <v>Fluid (lake)</v>
      </c>
      <c r="K1644" s="1" t="str">
        <f t="shared" si="143"/>
        <v>Untreated Water</v>
      </c>
      <c r="L1644">
        <v>4</v>
      </c>
      <c r="M1644" t="s">
        <v>127</v>
      </c>
      <c r="N1644">
        <v>69</v>
      </c>
      <c r="P1644" t="s">
        <v>68</v>
      </c>
      <c r="Q1644" t="s">
        <v>310</v>
      </c>
      <c r="R1644" t="s">
        <v>55</v>
      </c>
    </row>
    <row r="1645" spans="1:18" hidden="1" x14ac:dyDescent="0.3">
      <c r="A1645" t="s">
        <v>6742</v>
      </c>
      <c r="B1645" t="s">
        <v>6743</v>
      </c>
      <c r="C1645" s="1" t="str">
        <f t="shared" si="144"/>
        <v>21:0846</v>
      </c>
      <c r="D1645" s="1" t="str">
        <f t="shared" si="145"/>
        <v>21:0232</v>
      </c>
      <c r="E1645" t="s">
        <v>6744</v>
      </c>
      <c r="F1645" t="s">
        <v>6745</v>
      </c>
      <c r="H1645">
        <v>58.661105300000003</v>
      </c>
      <c r="I1645">
        <v>-103.4217783</v>
      </c>
      <c r="J1645" s="1" t="str">
        <f t="shared" si="142"/>
        <v>Fluid (lake)</v>
      </c>
      <c r="K1645" s="1" t="str">
        <f t="shared" si="143"/>
        <v>Untreated Water</v>
      </c>
      <c r="L1645">
        <v>4</v>
      </c>
      <c r="M1645" t="s">
        <v>133</v>
      </c>
      <c r="N1645">
        <v>70</v>
      </c>
      <c r="P1645" t="s">
        <v>134</v>
      </c>
      <c r="Q1645" t="s">
        <v>579</v>
      </c>
      <c r="R1645" t="s">
        <v>195</v>
      </c>
    </row>
    <row r="1646" spans="1:18" hidden="1" x14ac:dyDescent="0.3">
      <c r="A1646" t="s">
        <v>6746</v>
      </c>
      <c r="B1646" t="s">
        <v>6747</v>
      </c>
      <c r="C1646" s="1" t="str">
        <f t="shared" si="144"/>
        <v>21:0846</v>
      </c>
      <c r="D1646" s="1" t="str">
        <f t="shared" si="145"/>
        <v>21:0232</v>
      </c>
      <c r="E1646" t="s">
        <v>6748</v>
      </c>
      <c r="F1646" t="s">
        <v>6749</v>
      </c>
      <c r="H1646">
        <v>58.6912661</v>
      </c>
      <c r="I1646">
        <v>-103.3953119</v>
      </c>
      <c r="J1646" s="1" t="str">
        <f t="shared" si="142"/>
        <v>Fluid (lake)</v>
      </c>
      <c r="K1646" s="1" t="str">
        <f t="shared" si="143"/>
        <v>Untreated Water</v>
      </c>
      <c r="L1646">
        <v>4</v>
      </c>
      <c r="M1646" t="s">
        <v>139</v>
      </c>
      <c r="N1646">
        <v>71</v>
      </c>
      <c r="P1646" t="s">
        <v>1676</v>
      </c>
      <c r="Q1646" t="s">
        <v>236</v>
      </c>
      <c r="R1646" t="s">
        <v>55</v>
      </c>
    </row>
    <row r="1647" spans="1:18" hidden="1" x14ac:dyDescent="0.3">
      <c r="A1647" t="s">
        <v>6750</v>
      </c>
      <c r="B1647" t="s">
        <v>6751</v>
      </c>
      <c r="C1647" s="1" t="str">
        <f t="shared" si="144"/>
        <v>21:0846</v>
      </c>
      <c r="D1647" s="1" t="str">
        <f t="shared" si="145"/>
        <v>21:0232</v>
      </c>
      <c r="E1647" t="s">
        <v>6752</v>
      </c>
      <c r="F1647" t="s">
        <v>6753</v>
      </c>
      <c r="H1647">
        <v>58.7196608</v>
      </c>
      <c r="I1647">
        <v>-103.4148852</v>
      </c>
      <c r="J1647" s="1" t="str">
        <f t="shared" si="142"/>
        <v>Fluid (lake)</v>
      </c>
      <c r="K1647" s="1" t="str">
        <f t="shared" si="143"/>
        <v>Untreated Water</v>
      </c>
      <c r="L1647">
        <v>4</v>
      </c>
      <c r="M1647" t="s">
        <v>241</v>
      </c>
      <c r="N1647">
        <v>72</v>
      </c>
      <c r="P1647" t="s">
        <v>2145</v>
      </c>
      <c r="Q1647" t="s">
        <v>236</v>
      </c>
      <c r="R1647" t="s">
        <v>55</v>
      </c>
    </row>
    <row r="1648" spans="1:18" hidden="1" x14ac:dyDescent="0.3">
      <c r="A1648" t="s">
        <v>6754</v>
      </c>
      <c r="B1648" t="s">
        <v>6755</v>
      </c>
      <c r="C1648" s="1" t="str">
        <f t="shared" si="144"/>
        <v>21:0846</v>
      </c>
      <c r="D1648" s="1" t="str">
        <f t="shared" si="145"/>
        <v>21:0232</v>
      </c>
      <c r="E1648" t="s">
        <v>6756</v>
      </c>
      <c r="F1648" t="s">
        <v>6757</v>
      </c>
      <c r="H1648">
        <v>58.752782099999997</v>
      </c>
      <c r="I1648">
        <v>-103.4662022</v>
      </c>
      <c r="J1648" s="1" t="str">
        <f t="shared" si="142"/>
        <v>Fluid (lake)</v>
      </c>
      <c r="K1648" s="1" t="str">
        <f t="shared" si="143"/>
        <v>Untreated Water</v>
      </c>
      <c r="L1648">
        <v>5</v>
      </c>
      <c r="M1648" t="s">
        <v>22</v>
      </c>
      <c r="N1648">
        <v>73</v>
      </c>
      <c r="P1648" t="s">
        <v>294</v>
      </c>
      <c r="Q1648" t="s">
        <v>257</v>
      </c>
      <c r="R1648" t="s">
        <v>460</v>
      </c>
    </row>
    <row r="1649" spans="1:18" hidden="1" x14ac:dyDescent="0.3">
      <c r="A1649" t="s">
        <v>6758</v>
      </c>
      <c r="B1649" t="s">
        <v>6759</v>
      </c>
      <c r="C1649" s="1" t="str">
        <f t="shared" si="144"/>
        <v>21:0846</v>
      </c>
      <c r="D1649" s="1" t="str">
        <f t="shared" si="145"/>
        <v>21:0232</v>
      </c>
      <c r="E1649" t="s">
        <v>6756</v>
      </c>
      <c r="F1649" t="s">
        <v>6760</v>
      </c>
      <c r="H1649">
        <v>58.752782099999997</v>
      </c>
      <c r="I1649">
        <v>-103.4662022</v>
      </c>
      <c r="J1649" s="1" t="str">
        <f t="shared" si="142"/>
        <v>Fluid (lake)</v>
      </c>
      <c r="K1649" s="1" t="str">
        <f t="shared" si="143"/>
        <v>Untreated Water</v>
      </c>
      <c r="L1649">
        <v>5</v>
      </c>
      <c r="M1649" t="s">
        <v>29</v>
      </c>
      <c r="N1649">
        <v>74</v>
      </c>
      <c r="P1649" t="s">
        <v>2430</v>
      </c>
      <c r="Q1649" t="s">
        <v>482</v>
      </c>
      <c r="R1649" t="s">
        <v>55</v>
      </c>
    </row>
    <row r="1650" spans="1:18" hidden="1" x14ac:dyDescent="0.3">
      <c r="A1650" t="s">
        <v>6761</v>
      </c>
      <c r="B1650" t="s">
        <v>6762</v>
      </c>
      <c r="C1650" s="1" t="str">
        <f t="shared" si="144"/>
        <v>21:0846</v>
      </c>
      <c r="D1650" s="1" t="str">
        <f t="shared" si="145"/>
        <v>21:0232</v>
      </c>
      <c r="E1650" t="s">
        <v>6763</v>
      </c>
      <c r="F1650" t="s">
        <v>6764</v>
      </c>
      <c r="H1650">
        <v>58.779139100000002</v>
      </c>
      <c r="I1650">
        <v>-103.4784822</v>
      </c>
      <c r="J1650" s="1" t="str">
        <f t="shared" si="142"/>
        <v>Fluid (lake)</v>
      </c>
      <c r="K1650" s="1" t="str">
        <f t="shared" si="143"/>
        <v>Untreated Water</v>
      </c>
      <c r="L1650">
        <v>5</v>
      </c>
      <c r="M1650" t="s">
        <v>36</v>
      </c>
      <c r="N1650">
        <v>75</v>
      </c>
      <c r="P1650" t="s">
        <v>140</v>
      </c>
      <c r="Q1650" t="s">
        <v>1143</v>
      </c>
      <c r="R1650" t="s">
        <v>55</v>
      </c>
    </row>
    <row r="1651" spans="1:18" hidden="1" x14ac:dyDescent="0.3">
      <c r="A1651" t="s">
        <v>6765</v>
      </c>
      <c r="B1651" t="s">
        <v>6766</v>
      </c>
      <c r="C1651" s="1" t="str">
        <f t="shared" si="144"/>
        <v>21:0846</v>
      </c>
      <c r="D1651" s="1" t="str">
        <f t="shared" si="145"/>
        <v>21:0232</v>
      </c>
      <c r="E1651" t="s">
        <v>6767</v>
      </c>
      <c r="F1651" t="s">
        <v>6768</v>
      </c>
      <c r="H1651">
        <v>58.813594000000002</v>
      </c>
      <c r="I1651">
        <v>-103.46842220000001</v>
      </c>
      <c r="J1651" s="1" t="str">
        <f t="shared" si="142"/>
        <v>Fluid (lake)</v>
      </c>
      <c r="K1651" s="1" t="str">
        <f t="shared" si="143"/>
        <v>Untreated Water</v>
      </c>
      <c r="L1651">
        <v>5</v>
      </c>
      <c r="M1651" t="s">
        <v>44</v>
      </c>
      <c r="N1651">
        <v>76</v>
      </c>
      <c r="P1651" t="s">
        <v>182</v>
      </c>
      <c r="Q1651" t="s">
        <v>54</v>
      </c>
      <c r="R1651" t="s">
        <v>55</v>
      </c>
    </row>
    <row r="1652" spans="1:18" hidden="1" x14ac:dyDescent="0.3">
      <c r="A1652" t="s">
        <v>6769</v>
      </c>
      <c r="B1652" t="s">
        <v>6770</v>
      </c>
      <c r="C1652" s="1" t="str">
        <f t="shared" si="144"/>
        <v>21:0846</v>
      </c>
      <c r="D1652" s="1" t="str">
        <f t="shared" si="145"/>
        <v>21:0232</v>
      </c>
      <c r="E1652" t="s">
        <v>6771</v>
      </c>
      <c r="F1652" t="s">
        <v>6772</v>
      </c>
      <c r="H1652">
        <v>58.856873299999997</v>
      </c>
      <c r="I1652">
        <v>-103.4937503</v>
      </c>
      <c r="J1652" s="1" t="str">
        <f t="shared" si="142"/>
        <v>Fluid (lake)</v>
      </c>
      <c r="K1652" s="1" t="str">
        <f t="shared" si="143"/>
        <v>Untreated Water</v>
      </c>
      <c r="L1652">
        <v>5</v>
      </c>
      <c r="M1652" t="s">
        <v>52</v>
      </c>
      <c r="N1652">
        <v>77</v>
      </c>
      <c r="P1652" t="s">
        <v>2430</v>
      </c>
      <c r="Q1652" t="s">
        <v>579</v>
      </c>
      <c r="R1652" t="s">
        <v>55</v>
      </c>
    </row>
    <row r="1653" spans="1:18" hidden="1" x14ac:dyDescent="0.3">
      <c r="A1653" t="s">
        <v>6773</v>
      </c>
      <c r="B1653" t="s">
        <v>6774</v>
      </c>
      <c r="C1653" s="1" t="str">
        <f t="shared" si="144"/>
        <v>21:0846</v>
      </c>
      <c r="D1653" s="1" t="str">
        <f t="shared" si="145"/>
        <v>21:0232</v>
      </c>
      <c r="E1653" t="s">
        <v>6775</v>
      </c>
      <c r="F1653" t="s">
        <v>6776</v>
      </c>
      <c r="H1653">
        <v>58.893608499999999</v>
      </c>
      <c r="I1653">
        <v>-103.5341718</v>
      </c>
      <c r="J1653" s="1" t="str">
        <f t="shared" si="142"/>
        <v>Fluid (lake)</v>
      </c>
      <c r="K1653" s="1" t="str">
        <f t="shared" si="143"/>
        <v>Untreated Water</v>
      </c>
      <c r="L1653">
        <v>5</v>
      </c>
      <c r="M1653" t="s">
        <v>60</v>
      </c>
      <c r="N1653">
        <v>78</v>
      </c>
      <c r="P1653" t="s">
        <v>2502</v>
      </c>
      <c r="Q1653" t="s">
        <v>482</v>
      </c>
      <c r="R1653" t="s">
        <v>285</v>
      </c>
    </row>
    <row r="1654" spans="1:18" hidden="1" x14ac:dyDescent="0.3">
      <c r="A1654" t="s">
        <v>6777</v>
      </c>
      <c r="B1654" t="s">
        <v>6778</v>
      </c>
      <c r="C1654" s="1" t="str">
        <f t="shared" si="144"/>
        <v>21:0846</v>
      </c>
      <c r="D1654" s="1" t="str">
        <f t="shared" si="145"/>
        <v>21:0232</v>
      </c>
      <c r="E1654" t="s">
        <v>6779</v>
      </c>
      <c r="F1654" t="s">
        <v>6780</v>
      </c>
      <c r="H1654">
        <v>58.920669599999997</v>
      </c>
      <c r="I1654">
        <v>-103.5411388</v>
      </c>
      <c r="J1654" s="1" t="str">
        <f t="shared" si="142"/>
        <v>Fluid (lake)</v>
      </c>
      <c r="K1654" s="1" t="str">
        <f t="shared" si="143"/>
        <v>Untreated Water</v>
      </c>
      <c r="L1654">
        <v>5</v>
      </c>
      <c r="M1654" t="s">
        <v>67</v>
      </c>
      <c r="N1654">
        <v>79</v>
      </c>
      <c r="P1654" t="s">
        <v>2380</v>
      </c>
      <c r="Q1654" t="s">
        <v>579</v>
      </c>
      <c r="R1654" t="s">
        <v>55</v>
      </c>
    </row>
    <row r="1655" spans="1:18" hidden="1" x14ac:dyDescent="0.3">
      <c r="A1655" t="s">
        <v>6781</v>
      </c>
      <c r="B1655" t="s">
        <v>6782</v>
      </c>
      <c r="C1655" s="1" t="str">
        <f t="shared" si="144"/>
        <v>21:0846</v>
      </c>
      <c r="D1655" s="1" t="str">
        <f t="shared" si="145"/>
        <v>21:0232</v>
      </c>
      <c r="E1655" t="s">
        <v>6783</v>
      </c>
      <c r="F1655" t="s">
        <v>6784</v>
      </c>
      <c r="H1655">
        <v>58.997783599999998</v>
      </c>
      <c r="I1655">
        <v>-103.9778673</v>
      </c>
      <c r="J1655" s="1" t="str">
        <f t="shared" si="142"/>
        <v>Fluid (lake)</v>
      </c>
      <c r="K1655" s="1" t="str">
        <f t="shared" si="143"/>
        <v>Untreated Water</v>
      </c>
      <c r="L1655">
        <v>6</v>
      </c>
      <c r="M1655" t="s">
        <v>36</v>
      </c>
      <c r="N1655">
        <v>80</v>
      </c>
      <c r="P1655" t="s">
        <v>2430</v>
      </c>
      <c r="Q1655" t="s">
        <v>482</v>
      </c>
      <c r="R1655" t="s">
        <v>599</v>
      </c>
    </row>
    <row r="1656" spans="1:18" hidden="1" x14ac:dyDescent="0.3">
      <c r="A1656" t="s">
        <v>6785</v>
      </c>
      <c r="B1656" t="s">
        <v>6786</v>
      </c>
      <c r="C1656" s="1" t="str">
        <f t="shared" si="144"/>
        <v>21:0846</v>
      </c>
      <c r="D1656" s="1" t="str">
        <f t="shared" si="145"/>
        <v>21:0232</v>
      </c>
      <c r="E1656" t="s">
        <v>6787</v>
      </c>
      <c r="F1656" t="s">
        <v>6788</v>
      </c>
      <c r="H1656">
        <v>58.994505199999999</v>
      </c>
      <c r="I1656">
        <v>-103.9364696</v>
      </c>
      <c r="J1656" s="1" t="str">
        <f t="shared" si="142"/>
        <v>Fluid (lake)</v>
      </c>
      <c r="K1656" s="1" t="str">
        <f t="shared" si="143"/>
        <v>Untreated Water</v>
      </c>
      <c r="L1656">
        <v>6</v>
      </c>
      <c r="M1656" t="s">
        <v>44</v>
      </c>
      <c r="N1656">
        <v>81</v>
      </c>
      <c r="P1656" t="s">
        <v>1760</v>
      </c>
      <c r="Q1656" t="s">
        <v>482</v>
      </c>
      <c r="R1656" t="s">
        <v>532</v>
      </c>
    </row>
    <row r="1657" spans="1:18" hidden="1" x14ac:dyDescent="0.3">
      <c r="A1657" t="s">
        <v>6789</v>
      </c>
      <c r="B1657" t="s">
        <v>6790</v>
      </c>
      <c r="C1657" s="1" t="str">
        <f t="shared" si="144"/>
        <v>21:0846</v>
      </c>
      <c r="D1657" s="1" t="str">
        <f t="shared" si="145"/>
        <v>21:0232</v>
      </c>
      <c r="E1657" t="s">
        <v>6791</v>
      </c>
      <c r="F1657" t="s">
        <v>6792</v>
      </c>
      <c r="H1657">
        <v>58.982430700000002</v>
      </c>
      <c r="I1657">
        <v>-103.8547832</v>
      </c>
      <c r="J1657" s="1" t="str">
        <f t="shared" si="142"/>
        <v>Fluid (lake)</v>
      </c>
      <c r="K1657" s="1" t="str">
        <f t="shared" si="143"/>
        <v>Untreated Water</v>
      </c>
      <c r="L1657">
        <v>6</v>
      </c>
      <c r="M1657" t="s">
        <v>52</v>
      </c>
      <c r="N1657">
        <v>82</v>
      </c>
      <c r="P1657" t="s">
        <v>1667</v>
      </c>
      <c r="Q1657" t="s">
        <v>579</v>
      </c>
      <c r="R1657" t="s">
        <v>285</v>
      </c>
    </row>
    <row r="1658" spans="1:18" hidden="1" x14ac:dyDescent="0.3">
      <c r="A1658" t="s">
        <v>6793</v>
      </c>
      <c r="B1658" t="s">
        <v>6794</v>
      </c>
      <c r="C1658" s="1" t="str">
        <f t="shared" si="144"/>
        <v>21:0846</v>
      </c>
      <c r="D1658" s="1" t="str">
        <f t="shared" si="145"/>
        <v>21:0232</v>
      </c>
      <c r="E1658" t="s">
        <v>6795</v>
      </c>
      <c r="F1658" t="s">
        <v>6796</v>
      </c>
      <c r="H1658">
        <v>58.960098899999998</v>
      </c>
      <c r="I1658">
        <v>-103.83519339999999</v>
      </c>
      <c r="J1658" s="1" t="str">
        <f t="shared" si="142"/>
        <v>Fluid (lake)</v>
      </c>
      <c r="K1658" s="1" t="str">
        <f t="shared" si="143"/>
        <v>Untreated Water</v>
      </c>
      <c r="L1658">
        <v>6</v>
      </c>
      <c r="M1658" t="s">
        <v>22</v>
      </c>
      <c r="N1658">
        <v>83</v>
      </c>
      <c r="P1658" t="s">
        <v>128</v>
      </c>
      <c r="Q1658" t="s">
        <v>482</v>
      </c>
      <c r="R1658" t="s">
        <v>285</v>
      </c>
    </row>
    <row r="1659" spans="1:18" hidden="1" x14ac:dyDescent="0.3">
      <c r="A1659" t="s">
        <v>6797</v>
      </c>
      <c r="B1659" t="s">
        <v>6798</v>
      </c>
      <c r="C1659" s="1" t="str">
        <f t="shared" si="144"/>
        <v>21:0846</v>
      </c>
      <c r="D1659" s="1" t="str">
        <f t="shared" si="145"/>
        <v>21:0232</v>
      </c>
      <c r="E1659" t="s">
        <v>6795</v>
      </c>
      <c r="F1659" t="s">
        <v>6799</v>
      </c>
      <c r="H1659">
        <v>58.960098899999998</v>
      </c>
      <c r="I1659">
        <v>-103.83519339999999</v>
      </c>
      <c r="J1659" s="1" t="str">
        <f t="shared" si="142"/>
        <v>Fluid (lake)</v>
      </c>
      <c r="K1659" s="1" t="str">
        <f t="shared" si="143"/>
        <v>Untreated Water</v>
      </c>
      <c r="L1659">
        <v>6</v>
      </c>
      <c r="M1659" t="s">
        <v>29</v>
      </c>
      <c r="N1659">
        <v>84</v>
      </c>
      <c r="P1659" t="s">
        <v>128</v>
      </c>
      <c r="Q1659" t="s">
        <v>482</v>
      </c>
      <c r="R1659" t="s">
        <v>55</v>
      </c>
    </row>
    <row r="1660" spans="1:18" hidden="1" x14ac:dyDescent="0.3">
      <c r="A1660" t="s">
        <v>6800</v>
      </c>
      <c r="B1660" t="s">
        <v>6801</v>
      </c>
      <c r="C1660" s="1" t="str">
        <f t="shared" si="144"/>
        <v>21:0846</v>
      </c>
      <c r="D1660" s="1" t="str">
        <f t="shared" si="145"/>
        <v>21:0232</v>
      </c>
      <c r="E1660" t="s">
        <v>6802</v>
      </c>
      <c r="F1660" t="s">
        <v>6803</v>
      </c>
      <c r="H1660">
        <v>58.9756055</v>
      </c>
      <c r="I1660">
        <v>-103.80903139999999</v>
      </c>
      <c r="J1660" s="1" t="str">
        <f t="shared" si="142"/>
        <v>Fluid (lake)</v>
      </c>
      <c r="K1660" s="1" t="str">
        <f t="shared" si="143"/>
        <v>Untreated Water</v>
      </c>
      <c r="L1660">
        <v>6</v>
      </c>
      <c r="M1660" t="s">
        <v>60</v>
      </c>
      <c r="N1660">
        <v>85</v>
      </c>
      <c r="P1660" t="s">
        <v>598</v>
      </c>
      <c r="Q1660" t="s">
        <v>579</v>
      </c>
      <c r="R1660" t="s">
        <v>522</v>
      </c>
    </row>
    <row r="1661" spans="1:18" hidden="1" x14ac:dyDescent="0.3">
      <c r="A1661" t="s">
        <v>6804</v>
      </c>
      <c r="B1661" t="s">
        <v>6805</v>
      </c>
      <c r="C1661" s="1" t="str">
        <f t="shared" si="144"/>
        <v>21:0846</v>
      </c>
      <c r="D1661" s="1" t="str">
        <f t="shared" si="145"/>
        <v>21:0232</v>
      </c>
      <c r="E1661" t="s">
        <v>6806</v>
      </c>
      <c r="F1661" t="s">
        <v>6807</v>
      </c>
      <c r="H1661">
        <v>58.987607500000003</v>
      </c>
      <c r="I1661">
        <v>-103.728972</v>
      </c>
      <c r="J1661" s="1" t="str">
        <f t="shared" si="142"/>
        <v>Fluid (lake)</v>
      </c>
      <c r="K1661" s="1" t="str">
        <f t="shared" si="143"/>
        <v>Untreated Water</v>
      </c>
      <c r="L1661">
        <v>6</v>
      </c>
      <c r="M1661" t="s">
        <v>67</v>
      </c>
      <c r="N1661">
        <v>86</v>
      </c>
      <c r="P1661" t="s">
        <v>1006</v>
      </c>
      <c r="Q1661" t="s">
        <v>1292</v>
      </c>
      <c r="R1661" t="s">
        <v>285</v>
      </c>
    </row>
    <row r="1662" spans="1:18" hidden="1" x14ac:dyDescent="0.3">
      <c r="A1662" t="s">
        <v>6808</v>
      </c>
      <c r="B1662" t="s">
        <v>6809</v>
      </c>
      <c r="C1662" s="1" t="str">
        <f t="shared" si="144"/>
        <v>21:0846</v>
      </c>
      <c r="D1662" s="1" t="str">
        <f t="shared" si="145"/>
        <v>21:0232</v>
      </c>
      <c r="E1662" t="s">
        <v>6810</v>
      </c>
      <c r="F1662" t="s">
        <v>6811</v>
      </c>
      <c r="H1662">
        <v>58.990943399999999</v>
      </c>
      <c r="I1662">
        <v>-103.6589748</v>
      </c>
      <c r="J1662" s="1" t="str">
        <f t="shared" si="142"/>
        <v>Fluid (lake)</v>
      </c>
      <c r="K1662" s="1" t="str">
        <f t="shared" si="143"/>
        <v>Untreated Water</v>
      </c>
      <c r="L1662">
        <v>6</v>
      </c>
      <c r="M1662" t="s">
        <v>74</v>
      </c>
      <c r="N1662">
        <v>87</v>
      </c>
      <c r="P1662" t="s">
        <v>256</v>
      </c>
      <c r="Q1662" t="s">
        <v>1143</v>
      </c>
      <c r="R1662" t="s">
        <v>55</v>
      </c>
    </row>
    <row r="1663" spans="1:18" hidden="1" x14ac:dyDescent="0.3">
      <c r="A1663" t="s">
        <v>6812</v>
      </c>
      <c r="B1663" t="s">
        <v>6813</v>
      </c>
      <c r="C1663" s="1" t="str">
        <f t="shared" si="144"/>
        <v>21:0846</v>
      </c>
      <c r="D1663" s="1" t="str">
        <f t="shared" si="145"/>
        <v>21:0232</v>
      </c>
      <c r="E1663" t="s">
        <v>6814</v>
      </c>
      <c r="F1663" t="s">
        <v>6815</v>
      </c>
      <c r="H1663">
        <v>58.989160300000002</v>
      </c>
      <c r="I1663">
        <v>-103.5858999</v>
      </c>
      <c r="J1663" s="1" t="str">
        <f t="shared" si="142"/>
        <v>Fluid (lake)</v>
      </c>
      <c r="K1663" s="1" t="str">
        <f t="shared" si="143"/>
        <v>Untreated Water</v>
      </c>
      <c r="L1663">
        <v>6</v>
      </c>
      <c r="M1663" t="s">
        <v>81</v>
      </c>
      <c r="N1663">
        <v>88</v>
      </c>
      <c r="P1663" t="s">
        <v>45</v>
      </c>
      <c r="Q1663" t="s">
        <v>482</v>
      </c>
      <c r="R1663" t="s">
        <v>285</v>
      </c>
    </row>
    <row r="1664" spans="1:18" hidden="1" x14ac:dyDescent="0.3">
      <c r="A1664" t="s">
        <v>6816</v>
      </c>
      <c r="B1664" t="s">
        <v>6817</v>
      </c>
      <c r="C1664" s="1" t="str">
        <f t="shared" si="144"/>
        <v>21:0846</v>
      </c>
      <c r="D1664" s="1" t="str">
        <f t="shared" si="145"/>
        <v>21:0232</v>
      </c>
      <c r="E1664" t="s">
        <v>6818</v>
      </c>
      <c r="F1664" t="s">
        <v>6819</v>
      </c>
      <c r="H1664">
        <v>58.954947900000001</v>
      </c>
      <c r="I1664">
        <v>-103.6141221</v>
      </c>
      <c r="J1664" s="1" t="str">
        <f t="shared" si="142"/>
        <v>Fluid (lake)</v>
      </c>
      <c r="K1664" s="1" t="str">
        <f t="shared" si="143"/>
        <v>Untreated Water</v>
      </c>
      <c r="L1664">
        <v>6</v>
      </c>
      <c r="M1664" t="s">
        <v>95</v>
      </c>
      <c r="N1664">
        <v>89</v>
      </c>
      <c r="P1664" t="s">
        <v>598</v>
      </c>
      <c r="Q1664" t="s">
        <v>482</v>
      </c>
      <c r="R1664" t="s">
        <v>285</v>
      </c>
    </row>
    <row r="1665" spans="1:18" hidden="1" x14ac:dyDescent="0.3">
      <c r="A1665" t="s">
        <v>6820</v>
      </c>
      <c r="B1665" t="s">
        <v>6821</v>
      </c>
      <c r="C1665" s="1" t="str">
        <f t="shared" si="144"/>
        <v>21:0846</v>
      </c>
      <c r="D1665" s="1" t="str">
        <f t="shared" si="145"/>
        <v>21:0232</v>
      </c>
      <c r="E1665" t="s">
        <v>6822</v>
      </c>
      <c r="F1665" t="s">
        <v>6823</v>
      </c>
      <c r="H1665">
        <v>58.916766000000003</v>
      </c>
      <c r="I1665">
        <v>-103.61330239999999</v>
      </c>
      <c r="J1665" s="1" t="str">
        <f t="shared" si="142"/>
        <v>Fluid (lake)</v>
      </c>
      <c r="K1665" s="1" t="str">
        <f t="shared" si="143"/>
        <v>Untreated Water</v>
      </c>
      <c r="L1665">
        <v>6</v>
      </c>
      <c r="M1665" t="s">
        <v>101</v>
      </c>
      <c r="N1665">
        <v>90</v>
      </c>
      <c r="P1665" t="s">
        <v>2145</v>
      </c>
      <c r="Q1665" t="s">
        <v>482</v>
      </c>
      <c r="R1665" t="s">
        <v>55</v>
      </c>
    </row>
    <row r="1666" spans="1:18" hidden="1" x14ac:dyDescent="0.3">
      <c r="A1666" t="s">
        <v>6824</v>
      </c>
      <c r="B1666" t="s">
        <v>6825</v>
      </c>
      <c r="C1666" s="1" t="str">
        <f t="shared" si="144"/>
        <v>21:0846</v>
      </c>
      <c r="D1666" s="1" t="str">
        <f t="shared" si="145"/>
        <v>21:0232</v>
      </c>
      <c r="E1666" t="s">
        <v>6826</v>
      </c>
      <c r="F1666" t="s">
        <v>6827</v>
      </c>
      <c r="H1666">
        <v>58.884054900000002</v>
      </c>
      <c r="I1666">
        <v>-103.5934769</v>
      </c>
      <c r="J1666" s="1" t="str">
        <f t="shared" si="142"/>
        <v>Fluid (lake)</v>
      </c>
      <c r="K1666" s="1" t="str">
        <f t="shared" si="143"/>
        <v>Untreated Water</v>
      </c>
      <c r="L1666">
        <v>6</v>
      </c>
      <c r="M1666" t="s">
        <v>107</v>
      </c>
      <c r="N1666">
        <v>91</v>
      </c>
      <c r="P1666" t="s">
        <v>681</v>
      </c>
      <c r="Q1666" t="s">
        <v>579</v>
      </c>
      <c r="R1666" t="s">
        <v>55</v>
      </c>
    </row>
    <row r="1667" spans="1:18" hidden="1" x14ac:dyDescent="0.3">
      <c r="A1667" t="s">
        <v>6828</v>
      </c>
      <c r="B1667" t="s">
        <v>6829</v>
      </c>
      <c r="C1667" s="1" t="str">
        <f t="shared" si="144"/>
        <v>21:0846</v>
      </c>
      <c r="D1667" s="1" t="str">
        <f t="shared" si="145"/>
        <v>21:0232</v>
      </c>
      <c r="E1667" t="s">
        <v>6830</v>
      </c>
      <c r="F1667" t="s">
        <v>6831</v>
      </c>
      <c r="H1667">
        <v>58.853545599999997</v>
      </c>
      <c r="I1667">
        <v>-103.54508319999999</v>
      </c>
      <c r="J1667" s="1" t="str">
        <f t="shared" si="142"/>
        <v>Fluid (lake)</v>
      </c>
      <c r="K1667" s="1" t="str">
        <f t="shared" si="143"/>
        <v>Untreated Water</v>
      </c>
      <c r="L1667">
        <v>6</v>
      </c>
      <c r="M1667" t="s">
        <v>114</v>
      </c>
      <c r="N1667">
        <v>92</v>
      </c>
      <c r="P1667" t="s">
        <v>2414</v>
      </c>
      <c r="Q1667" t="s">
        <v>482</v>
      </c>
      <c r="R1667" t="s">
        <v>285</v>
      </c>
    </row>
    <row r="1668" spans="1:18" hidden="1" x14ac:dyDescent="0.3">
      <c r="A1668" t="s">
        <v>6832</v>
      </c>
      <c r="B1668" t="s">
        <v>6833</v>
      </c>
      <c r="C1668" s="1" t="str">
        <f t="shared" si="144"/>
        <v>21:0846</v>
      </c>
      <c r="D1668" s="1" t="str">
        <f t="shared" si="145"/>
        <v>21:0232</v>
      </c>
      <c r="E1668" t="s">
        <v>6834</v>
      </c>
      <c r="F1668" t="s">
        <v>6835</v>
      </c>
      <c r="H1668">
        <v>58.815922</v>
      </c>
      <c r="I1668">
        <v>-103.55896799999999</v>
      </c>
      <c r="J1668" s="1" t="str">
        <f t="shared" si="142"/>
        <v>Fluid (lake)</v>
      </c>
      <c r="K1668" s="1" t="str">
        <f t="shared" si="143"/>
        <v>Untreated Water</v>
      </c>
      <c r="L1668">
        <v>6</v>
      </c>
      <c r="M1668" t="s">
        <v>121</v>
      </c>
      <c r="N1668">
        <v>93</v>
      </c>
      <c r="P1668" t="s">
        <v>82</v>
      </c>
      <c r="Q1668" t="s">
        <v>579</v>
      </c>
      <c r="R1668" t="s">
        <v>55</v>
      </c>
    </row>
    <row r="1669" spans="1:18" hidden="1" x14ac:dyDescent="0.3">
      <c r="A1669" t="s">
        <v>6836</v>
      </c>
      <c r="B1669" t="s">
        <v>6837</v>
      </c>
      <c r="C1669" s="1" t="str">
        <f t="shared" si="144"/>
        <v>21:0846</v>
      </c>
      <c r="D1669" s="1" t="str">
        <f t="shared" si="145"/>
        <v>21:0232</v>
      </c>
      <c r="E1669" t="s">
        <v>6838</v>
      </c>
      <c r="F1669" t="s">
        <v>6839</v>
      </c>
      <c r="H1669">
        <v>58.793851199999999</v>
      </c>
      <c r="I1669">
        <v>-103.5381297</v>
      </c>
      <c r="J1669" s="1" t="str">
        <f t="shared" si="142"/>
        <v>Fluid (lake)</v>
      </c>
      <c r="K1669" s="1" t="str">
        <f t="shared" si="143"/>
        <v>Untreated Water</v>
      </c>
      <c r="L1669">
        <v>6</v>
      </c>
      <c r="M1669" t="s">
        <v>127</v>
      </c>
      <c r="N1669">
        <v>94</v>
      </c>
      <c r="P1669" t="s">
        <v>128</v>
      </c>
      <c r="Q1669" t="s">
        <v>579</v>
      </c>
      <c r="R1669" t="s">
        <v>55</v>
      </c>
    </row>
    <row r="1670" spans="1:18" hidden="1" x14ac:dyDescent="0.3">
      <c r="A1670" t="s">
        <v>6840</v>
      </c>
      <c r="B1670" t="s">
        <v>6841</v>
      </c>
      <c r="C1670" s="1" t="str">
        <f t="shared" si="144"/>
        <v>21:0846</v>
      </c>
      <c r="D1670" s="1" t="str">
        <f t="shared" si="145"/>
        <v>21:0232</v>
      </c>
      <c r="E1670" t="s">
        <v>6842</v>
      </c>
      <c r="F1670" t="s">
        <v>6843</v>
      </c>
      <c r="H1670">
        <v>58.752423399999998</v>
      </c>
      <c r="I1670">
        <v>-103.5460029</v>
      </c>
      <c r="J1670" s="1" t="str">
        <f t="shared" si="142"/>
        <v>Fluid (lake)</v>
      </c>
      <c r="K1670" s="1" t="str">
        <f t="shared" si="143"/>
        <v>Untreated Water</v>
      </c>
      <c r="L1670">
        <v>6</v>
      </c>
      <c r="M1670" t="s">
        <v>133</v>
      </c>
      <c r="N1670">
        <v>95</v>
      </c>
      <c r="P1670" t="s">
        <v>1006</v>
      </c>
      <c r="Q1670" t="s">
        <v>54</v>
      </c>
      <c r="R1670" t="s">
        <v>55</v>
      </c>
    </row>
    <row r="1671" spans="1:18" hidden="1" x14ac:dyDescent="0.3">
      <c r="A1671" t="s">
        <v>6844</v>
      </c>
      <c r="B1671" t="s">
        <v>6845</v>
      </c>
      <c r="C1671" s="1" t="str">
        <f t="shared" si="144"/>
        <v>21:0846</v>
      </c>
      <c r="D1671" s="1" t="str">
        <f t="shared" si="145"/>
        <v>21:0232</v>
      </c>
      <c r="E1671" t="s">
        <v>6846</v>
      </c>
      <c r="F1671" t="s">
        <v>6847</v>
      </c>
      <c r="H1671">
        <v>58.719270700000003</v>
      </c>
      <c r="I1671">
        <v>-103.5454503</v>
      </c>
      <c r="J1671" s="1" t="str">
        <f t="shared" si="142"/>
        <v>Fluid (lake)</v>
      </c>
      <c r="K1671" s="1" t="str">
        <f t="shared" si="143"/>
        <v>Untreated Water</v>
      </c>
      <c r="L1671">
        <v>6</v>
      </c>
      <c r="M1671" t="s">
        <v>139</v>
      </c>
      <c r="N1671">
        <v>96</v>
      </c>
      <c r="P1671" t="s">
        <v>194</v>
      </c>
      <c r="Q1671" t="s">
        <v>548</v>
      </c>
      <c r="R1671" t="s">
        <v>55</v>
      </c>
    </row>
    <row r="1672" spans="1:18" hidden="1" x14ac:dyDescent="0.3">
      <c r="A1672" t="s">
        <v>6848</v>
      </c>
      <c r="B1672" t="s">
        <v>6849</v>
      </c>
      <c r="C1672" s="1" t="str">
        <f t="shared" si="144"/>
        <v>21:0846</v>
      </c>
      <c r="D1672" s="1" t="str">
        <f t="shared" si="145"/>
        <v>21:0232</v>
      </c>
      <c r="E1672" t="s">
        <v>6850</v>
      </c>
      <c r="F1672" t="s">
        <v>6851</v>
      </c>
      <c r="H1672">
        <v>58.715911699999999</v>
      </c>
      <c r="I1672">
        <v>-103.4657845</v>
      </c>
      <c r="J1672" s="1" t="str">
        <f t="shared" si="142"/>
        <v>Fluid (lake)</v>
      </c>
      <c r="K1672" s="1" t="str">
        <f t="shared" si="143"/>
        <v>Untreated Water</v>
      </c>
      <c r="L1672">
        <v>6</v>
      </c>
      <c r="M1672" t="s">
        <v>241</v>
      </c>
      <c r="N1672">
        <v>97</v>
      </c>
      <c r="P1672" t="s">
        <v>553</v>
      </c>
      <c r="Q1672" t="s">
        <v>482</v>
      </c>
      <c r="R1672" t="s">
        <v>55</v>
      </c>
    </row>
    <row r="1673" spans="1:18" hidden="1" x14ac:dyDescent="0.3">
      <c r="A1673" t="s">
        <v>6852</v>
      </c>
      <c r="B1673" t="s">
        <v>6853</v>
      </c>
      <c r="C1673" s="1" t="str">
        <f t="shared" si="144"/>
        <v>21:0846</v>
      </c>
      <c r="D1673" s="1" t="str">
        <f t="shared" si="145"/>
        <v>21:0232</v>
      </c>
      <c r="E1673" t="s">
        <v>6854</v>
      </c>
      <c r="F1673" t="s">
        <v>6855</v>
      </c>
      <c r="H1673">
        <v>58.649076800000003</v>
      </c>
      <c r="I1673">
        <v>-103.4837586</v>
      </c>
      <c r="J1673" s="1" t="str">
        <f t="shared" si="142"/>
        <v>Fluid (lake)</v>
      </c>
      <c r="K1673" s="1" t="str">
        <f t="shared" si="143"/>
        <v>Untreated Water</v>
      </c>
      <c r="L1673">
        <v>7</v>
      </c>
      <c r="M1673" t="s">
        <v>36</v>
      </c>
      <c r="N1673">
        <v>98</v>
      </c>
      <c r="P1673" t="s">
        <v>558</v>
      </c>
      <c r="Q1673" t="s">
        <v>482</v>
      </c>
      <c r="R1673" t="s">
        <v>285</v>
      </c>
    </row>
    <row r="1674" spans="1:18" hidden="1" x14ac:dyDescent="0.3">
      <c r="A1674" t="s">
        <v>6856</v>
      </c>
      <c r="B1674" t="s">
        <v>6857</v>
      </c>
      <c r="C1674" s="1" t="str">
        <f t="shared" si="144"/>
        <v>21:0846</v>
      </c>
      <c r="D1674" s="1" t="str">
        <f t="shared" si="145"/>
        <v>21:0232</v>
      </c>
      <c r="E1674" t="s">
        <v>6858</v>
      </c>
      <c r="F1674" t="s">
        <v>6859</v>
      </c>
      <c r="H1674">
        <v>58.616585600000001</v>
      </c>
      <c r="I1674">
        <v>-103.4883138</v>
      </c>
      <c r="J1674" s="1" t="str">
        <f t="shared" si="142"/>
        <v>Fluid (lake)</v>
      </c>
      <c r="K1674" s="1" t="str">
        <f t="shared" si="143"/>
        <v>Untreated Water</v>
      </c>
      <c r="L1674">
        <v>7</v>
      </c>
      <c r="M1674" t="s">
        <v>22</v>
      </c>
      <c r="N1674">
        <v>99</v>
      </c>
      <c r="P1674" t="s">
        <v>161</v>
      </c>
      <c r="Q1674" t="s">
        <v>579</v>
      </c>
      <c r="R1674" t="s">
        <v>55</v>
      </c>
    </row>
    <row r="1675" spans="1:18" hidden="1" x14ac:dyDescent="0.3">
      <c r="A1675" t="s">
        <v>6860</v>
      </c>
      <c r="B1675" t="s">
        <v>6861</v>
      </c>
      <c r="C1675" s="1" t="str">
        <f t="shared" si="144"/>
        <v>21:0846</v>
      </c>
      <c r="D1675" s="1" t="str">
        <f t="shared" si="145"/>
        <v>21:0232</v>
      </c>
      <c r="E1675" t="s">
        <v>6858</v>
      </c>
      <c r="F1675" t="s">
        <v>6862</v>
      </c>
      <c r="H1675">
        <v>58.616585600000001</v>
      </c>
      <c r="I1675">
        <v>-103.4883138</v>
      </c>
      <c r="J1675" s="1" t="str">
        <f t="shared" si="142"/>
        <v>Fluid (lake)</v>
      </c>
      <c r="K1675" s="1" t="str">
        <f t="shared" si="143"/>
        <v>Untreated Water</v>
      </c>
      <c r="L1675">
        <v>7</v>
      </c>
      <c r="M1675" t="s">
        <v>29</v>
      </c>
      <c r="N1675">
        <v>100</v>
      </c>
      <c r="P1675" t="s">
        <v>161</v>
      </c>
      <c r="Q1675" t="s">
        <v>54</v>
      </c>
      <c r="R1675" t="s">
        <v>55</v>
      </c>
    </row>
    <row r="1676" spans="1:18" hidden="1" x14ac:dyDescent="0.3">
      <c r="A1676" t="s">
        <v>6863</v>
      </c>
      <c r="B1676" t="s">
        <v>6864</v>
      </c>
      <c r="C1676" s="1" t="str">
        <f t="shared" si="144"/>
        <v>21:0846</v>
      </c>
      <c r="D1676" s="1" t="str">
        <f t="shared" si="145"/>
        <v>21:0232</v>
      </c>
      <c r="E1676" t="s">
        <v>6865</v>
      </c>
      <c r="F1676" t="s">
        <v>6866</v>
      </c>
      <c r="H1676">
        <v>58.607999200000002</v>
      </c>
      <c r="I1676">
        <v>-103.55244190000001</v>
      </c>
      <c r="J1676" s="1" t="str">
        <f t="shared" si="142"/>
        <v>Fluid (lake)</v>
      </c>
      <c r="K1676" s="1" t="str">
        <f t="shared" si="143"/>
        <v>Untreated Water</v>
      </c>
      <c r="L1676">
        <v>7</v>
      </c>
      <c r="M1676" t="s">
        <v>44</v>
      </c>
      <c r="N1676">
        <v>101</v>
      </c>
      <c r="P1676" t="s">
        <v>128</v>
      </c>
      <c r="Q1676" t="s">
        <v>482</v>
      </c>
      <c r="R1676" t="s">
        <v>55</v>
      </c>
    </row>
    <row r="1677" spans="1:18" hidden="1" x14ac:dyDescent="0.3">
      <c r="A1677" t="s">
        <v>6867</v>
      </c>
      <c r="B1677" t="s">
        <v>6868</v>
      </c>
      <c r="C1677" s="1" t="str">
        <f t="shared" si="144"/>
        <v>21:0846</v>
      </c>
      <c r="D1677" s="1" t="str">
        <f t="shared" si="145"/>
        <v>21:0232</v>
      </c>
      <c r="E1677" t="s">
        <v>6869</v>
      </c>
      <c r="F1677" t="s">
        <v>6870</v>
      </c>
      <c r="H1677">
        <v>58.582526899999998</v>
      </c>
      <c r="I1677">
        <v>-103.5931389</v>
      </c>
      <c r="J1677" s="1" t="str">
        <f t="shared" si="142"/>
        <v>Fluid (lake)</v>
      </c>
      <c r="K1677" s="1" t="str">
        <f t="shared" si="143"/>
        <v>Untreated Water</v>
      </c>
      <c r="L1677">
        <v>7</v>
      </c>
      <c r="M1677" t="s">
        <v>52</v>
      </c>
      <c r="N1677">
        <v>102</v>
      </c>
      <c r="P1677" t="s">
        <v>161</v>
      </c>
      <c r="Q1677" t="s">
        <v>482</v>
      </c>
      <c r="R1677" t="s">
        <v>55</v>
      </c>
    </row>
    <row r="1678" spans="1:18" hidden="1" x14ac:dyDescent="0.3">
      <c r="A1678" t="s">
        <v>6871</v>
      </c>
      <c r="B1678" t="s">
        <v>6872</v>
      </c>
      <c r="C1678" s="1" t="str">
        <f t="shared" si="144"/>
        <v>21:0846</v>
      </c>
      <c r="D1678" s="1" t="str">
        <f t="shared" si="145"/>
        <v>21:0232</v>
      </c>
      <c r="E1678" t="s">
        <v>6873</v>
      </c>
      <c r="F1678" t="s">
        <v>6874</v>
      </c>
      <c r="H1678">
        <v>58.641203599999997</v>
      </c>
      <c r="I1678">
        <v>-103.5544311</v>
      </c>
      <c r="J1678" s="1" t="str">
        <f t="shared" si="142"/>
        <v>Fluid (lake)</v>
      </c>
      <c r="K1678" s="1" t="str">
        <f t="shared" si="143"/>
        <v>Untreated Water</v>
      </c>
      <c r="L1678">
        <v>7</v>
      </c>
      <c r="M1678" t="s">
        <v>60</v>
      </c>
      <c r="N1678">
        <v>103</v>
      </c>
      <c r="P1678" t="s">
        <v>45</v>
      </c>
      <c r="Q1678" t="s">
        <v>482</v>
      </c>
      <c r="R1678" t="s">
        <v>55</v>
      </c>
    </row>
    <row r="1679" spans="1:18" hidden="1" x14ac:dyDescent="0.3">
      <c r="A1679" t="s">
        <v>6875</v>
      </c>
      <c r="B1679" t="s">
        <v>6876</v>
      </c>
      <c r="C1679" s="1" t="str">
        <f t="shared" si="144"/>
        <v>21:0846</v>
      </c>
      <c r="D1679" s="1" t="str">
        <f t="shared" si="145"/>
        <v>21:0232</v>
      </c>
      <c r="E1679" t="s">
        <v>6877</v>
      </c>
      <c r="F1679" t="s">
        <v>6878</v>
      </c>
      <c r="H1679">
        <v>58.681910600000002</v>
      </c>
      <c r="I1679">
        <v>-103.5170597</v>
      </c>
      <c r="J1679" s="1" t="str">
        <f t="shared" si="142"/>
        <v>Fluid (lake)</v>
      </c>
      <c r="K1679" s="1" t="str">
        <f t="shared" si="143"/>
        <v>Untreated Water</v>
      </c>
      <c r="L1679">
        <v>7</v>
      </c>
      <c r="M1679" t="s">
        <v>67</v>
      </c>
      <c r="N1679">
        <v>104</v>
      </c>
      <c r="P1679" t="s">
        <v>1667</v>
      </c>
      <c r="Q1679" t="s">
        <v>482</v>
      </c>
      <c r="R1679" t="s">
        <v>285</v>
      </c>
    </row>
    <row r="1680" spans="1:18" hidden="1" x14ac:dyDescent="0.3">
      <c r="A1680" t="s">
        <v>6879</v>
      </c>
      <c r="B1680" t="s">
        <v>6880</v>
      </c>
      <c r="C1680" s="1" t="str">
        <f t="shared" si="144"/>
        <v>21:0846</v>
      </c>
      <c r="D1680" s="1" t="str">
        <f t="shared" si="145"/>
        <v>21:0232</v>
      </c>
      <c r="E1680" t="s">
        <v>6881</v>
      </c>
      <c r="F1680" t="s">
        <v>6882</v>
      </c>
      <c r="H1680">
        <v>58.682963999999998</v>
      </c>
      <c r="I1680">
        <v>-103.5480139</v>
      </c>
      <c r="J1680" s="1" t="str">
        <f t="shared" si="142"/>
        <v>Fluid (lake)</v>
      </c>
      <c r="K1680" s="1" t="str">
        <f t="shared" si="143"/>
        <v>Untreated Water</v>
      </c>
      <c r="L1680">
        <v>7</v>
      </c>
      <c r="M1680" t="s">
        <v>74</v>
      </c>
      <c r="N1680">
        <v>105</v>
      </c>
      <c r="P1680" t="s">
        <v>3946</v>
      </c>
      <c r="Q1680" t="s">
        <v>482</v>
      </c>
      <c r="R1680" t="s">
        <v>55</v>
      </c>
    </row>
    <row r="1681" spans="1:18" hidden="1" x14ac:dyDescent="0.3">
      <c r="A1681" t="s">
        <v>6883</v>
      </c>
      <c r="B1681" t="s">
        <v>6884</v>
      </c>
      <c r="C1681" s="1" t="str">
        <f t="shared" si="144"/>
        <v>21:0846</v>
      </c>
      <c r="D1681" s="1" t="str">
        <f t="shared" si="145"/>
        <v>21:0232</v>
      </c>
      <c r="E1681" t="s">
        <v>6885</v>
      </c>
      <c r="F1681" t="s">
        <v>6886</v>
      </c>
      <c r="H1681">
        <v>58.681761299999998</v>
      </c>
      <c r="I1681">
        <v>-103.5827701</v>
      </c>
      <c r="J1681" s="1" t="str">
        <f t="shared" si="142"/>
        <v>Fluid (lake)</v>
      </c>
      <c r="K1681" s="1" t="str">
        <f t="shared" si="143"/>
        <v>Untreated Water</v>
      </c>
      <c r="L1681">
        <v>7</v>
      </c>
      <c r="M1681" t="s">
        <v>81</v>
      </c>
      <c r="N1681">
        <v>106</v>
      </c>
      <c r="P1681" t="s">
        <v>88</v>
      </c>
      <c r="Q1681" t="s">
        <v>579</v>
      </c>
      <c r="R1681" t="s">
        <v>55</v>
      </c>
    </row>
    <row r="1682" spans="1:18" hidden="1" x14ac:dyDescent="0.3">
      <c r="A1682" t="s">
        <v>6887</v>
      </c>
      <c r="B1682" t="s">
        <v>6888</v>
      </c>
      <c r="C1682" s="1" t="str">
        <f t="shared" si="144"/>
        <v>21:0846</v>
      </c>
      <c r="D1682" s="1" t="str">
        <f t="shared" si="145"/>
        <v>21:0232</v>
      </c>
      <c r="E1682" t="s">
        <v>6889</v>
      </c>
      <c r="F1682" t="s">
        <v>6890</v>
      </c>
      <c r="H1682">
        <v>58.724560400000001</v>
      </c>
      <c r="I1682">
        <v>-103.6079221</v>
      </c>
      <c r="J1682" s="1" t="str">
        <f t="shared" si="142"/>
        <v>Fluid (lake)</v>
      </c>
      <c r="K1682" s="1" t="str">
        <f t="shared" si="143"/>
        <v>Untreated Water</v>
      </c>
      <c r="L1682">
        <v>7</v>
      </c>
      <c r="M1682" t="s">
        <v>95</v>
      </c>
      <c r="N1682">
        <v>107</v>
      </c>
      <c r="P1682" t="s">
        <v>68</v>
      </c>
      <c r="Q1682" t="s">
        <v>579</v>
      </c>
      <c r="R1682" t="s">
        <v>55</v>
      </c>
    </row>
    <row r="1683" spans="1:18" hidden="1" x14ac:dyDescent="0.3">
      <c r="A1683" t="s">
        <v>6891</v>
      </c>
      <c r="B1683" t="s">
        <v>6892</v>
      </c>
      <c r="C1683" s="1" t="str">
        <f t="shared" si="144"/>
        <v>21:0846</v>
      </c>
      <c r="D1683" s="1" t="str">
        <f t="shared" si="145"/>
        <v>21:0232</v>
      </c>
      <c r="E1683" t="s">
        <v>6893</v>
      </c>
      <c r="F1683" t="s">
        <v>6894</v>
      </c>
      <c r="H1683">
        <v>58.728258699999998</v>
      </c>
      <c r="I1683">
        <v>-103.6628039</v>
      </c>
      <c r="J1683" s="1" t="str">
        <f t="shared" si="142"/>
        <v>Fluid (lake)</v>
      </c>
      <c r="K1683" s="1" t="str">
        <f t="shared" si="143"/>
        <v>Untreated Water</v>
      </c>
      <c r="L1683">
        <v>7</v>
      </c>
      <c r="M1683" t="s">
        <v>101</v>
      </c>
      <c r="N1683">
        <v>108</v>
      </c>
      <c r="P1683" t="s">
        <v>2193</v>
      </c>
      <c r="Q1683" t="s">
        <v>54</v>
      </c>
      <c r="R1683" t="s">
        <v>189</v>
      </c>
    </row>
    <row r="1684" spans="1:18" hidden="1" x14ac:dyDescent="0.3">
      <c r="A1684" t="s">
        <v>6895</v>
      </c>
      <c r="B1684" t="s">
        <v>6896</v>
      </c>
      <c r="C1684" s="1" t="str">
        <f t="shared" si="144"/>
        <v>21:0846</v>
      </c>
      <c r="D1684" s="1" t="str">
        <f t="shared" si="145"/>
        <v>21:0232</v>
      </c>
      <c r="E1684" t="s">
        <v>6897</v>
      </c>
      <c r="F1684" t="s">
        <v>6898</v>
      </c>
      <c r="H1684">
        <v>58.754415799999997</v>
      </c>
      <c r="I1684">
        <v>-103.6472808</v>
      </c>
      <c r="J1684" s="1" t="str">
        <f t="shared" si="142"/>
        <v>Fluid (lake)</v>
      </c>
      <c r="K1684" s="1" t="str">
        <f t="shared" si="143"/>
        <v>Untreated Water</v>
      </c>
      <c r="L1684">
        <v>7</v>
      </c>
      <c r="M1684" t="s">
        <v>107</v>
      </c>
      <c r="N1684">
        <v>109</v>
      </c>
      <c r="P1684" t="s">
        <v>82</v>
      </c>
      <c r="Q1684" t="s">
        <v>1292</v>
      </c>
      <c r="R1684" t="s">
        <v>285</v>
      </c>
    </row>
    <row r="1685" spans="1:18" hidden="1" x14ac:dyDescent="0.3">
      <c r="A1685" t="s">
        <v>6899</v>
      </c>
      <c r="B1685" t="s">
        <v>6900</v>
      </c>
      <c r="C1685" s="1" t="str">
        <f t="shared" si="144"/>
        <v>21:0846</v>
      </c>
      <c r="D1685" s="1" t="str">
        <f t="shared" si="145"/>
        <v>21:0232</v>
      </c>
      <c r="E1685" t="s">
        <v>6901</v>
      </c>
      <c r="F1685" t="s">
        <v>6902</v>
      </c>
      <c r="H1685">
        <v>58.761181399999998</v>
      </c>
      <c r="I1685">
        <v>-103.6111444</v>
      </c>
      <c r="J1685" s="1" t="str">
        <f t="shared" si="142"/>
        <v>Fluid (lake)</v>
      </c>
      <c r="K1685" s="1" t="str">
        <f t="shared" si="143"/>
        <v>Untreated Water</v>
      </c>
      <c r="L1685">
        <v>7</v>
      </c>
      <c r="M1685" t="s">
        <v>114</v>
      </c>
      <c r="N1685">
        <v>110</v>
      </c>
      <c r="P1685" t="s">
        <v>161</v>
      </c>
      <c r="Q1685" t="s">
        <v>54</v>
      </c>
      <c r="R1685" t="s">
        <v>460</v>
      </c>
    </row>
    <row r="1686" spans="1:18" hidden="1" x14ac:dyDescent="0.3">
      <c r="A1686" t="s">
        <v>6903</v>
      </c>
      <c r="B1686" t="s">
        <v>6904</v>
      </c>
      <c r="C1686" s="1" t="str">
        <f t="shared" si="144"/>
        <v>21:0846</v>
      </c>
      <c r="D1686" s="1" t="str">
        <f t="shared" si="145"/>
        <v>21:0232</v>
      </c>
      <c r="E1686" t="s">
        <v>6905</v>
      </c>
      <c r="F1686" t="s">
        <v>6906</v>
      </c>
      <c r="H1686">
        <v>58.784685199999998</v>
      </c>
      <c r="I1686">
        <v>-103.5992559</v>
      </c>
      <c r="J1686" s="1" t="str">
        <f t="shared" si="142"/>
        <v>Fluid (lake)</v>
      </c>
      <c r="K1686" s="1" t="str">
        <f t="shared" si="143"/>
        <v>Untreated Water</v>
      </c>
      <c r="L1686">
        <v>7</v>
      </c>
      <c r="M1686" t="s">
        <v>121</v>
      </c>
      <c r="N1686">
        <v>111</v>
      </c>
      <c r="P1686" t="s">
        <v>414</v>
      </c>
      <c r="Q1686" t="s">
        <v>517</v>
      </c>
      <c r="R1686" t="s">
        <v>55</v>
      </c>
    </row>
    <row r="1687" spans="1:18" hidden="1" x14ac:dyDescent="0.3">
      <c r="A1687" t="s">
        <v>6907</v>
      </c>
      <c r="B1687" t="s">
        <v>6908</v>
      </c>
      <c r="C1687" s="1" t="str">
        <f t="shared" si="144"/>
        <v>21:0846</v>
      </c>
      <c r="D1687" s="1" t="str">
        <f t="shared" si="145"/>
        <v>21:0232</v>
      </c>
      <c r="E1687" t="s">
        <v>6909</v>
      </c>
      <c r="F1687" t="s">
        <v>6910</v>
      </c>
      <c r="H1687">
        <v>58.789206399999998</v>
      </c>
      <c r="I1687">
        <v>-103.6398387</v>
      </c>
      <c r="J1687" s="1" t="str">
        <f t="shared" si="142"/>
        <v>Fluid (lake)</v>
      </c>
      <c r="K1687" s="1" t="str">
        <f t="shared" si="143"/>
        <v>Untreated Water</v>
      </c>
      <c r="L1687">
        <v>7</v>
      </c>
      <c r="M1687" t="s">
        <v>127</v>
      </c>
      <c r="N1687">
        <v>112</v>
      </c>
      <c r="P1687" t="s">
        <v>167</v>
      </c>
      <c r="Q1687" t="s">
        <v>236</v>
      </c>
      <c r="R1687" t="s">
        <v>55</v>
      </c>
    </row>
    <row r="1688" spans="1:18" hidden="1" x14ac:dyDescent="0.3">
      <c r="A1688" t="s">
        <v>6911</v>
      </c>
      <c r="B1688" t="s">
        <v>6912</v>
      </c>
      <c r="C1688" s="1" t="str">
        <f t="shared" si="144"/>
        <v>21:0846</v>
      </c>
      <c r="D1688" s="1" t="str">
        <f t="shared" si="145"/>
        <v>21:0232</v>
      </c>
      <c r="E1688" t="s">
        <v>6913</v>
      </c>
      <c r="F1688" t="s">
        <v>6914</v>
      </c>
      <c r="H1688">
        <v>58.830071699999998</v>
      </c>
      <c r="I1688">
        <v>-103.6420681</v>
      </c>
      <c r="J1688" s="1" t="str">
        <f t="shared" si="142"/>
        <v>Fluid (lake)</v>
      </c>
      <c r="K1688" s="1" t="str">
        <f t="shared" si="143"/>
        <v>Untreated Water</v>
      </c>
      <c r="L1688">
        <v>7</v>
      </c>
      <c r="M1688" t="s">
        <v>133</v>
      </c>
      <c r="N1688">
        <v>113</v>
      </c>
      <c r="P1688" t="s">
        <v>1856</v>
      </c>
      <c r="Q1688" t="s">
        <v>62</v>
      </c>
      <c r="R1688" t="s">
        <v>285</v>
      </c>
    </row>
    <row r="1689" spans="1:18" hidden="1" x14ac:dyDescent="0.3">
      <c r="A1689" t="s">
        <v>6915</v>
      </c>
      <c r="B1689" t="s">
        <v>6916</v>
      </c>
      <c r="C1689" s="1" t="str">
        <f t="shared" si="144"/>
        <v>21:0846</v>
      </c>
      <c r="D1689" s="1" t="str">
        <f t="shared" si="145"/>
        <v>21:0232</v>
      </c>
      <c r="E1689" t="s">
        <v>6917</v>
      </c>
      <c r="F1689" t="s">
        <v>6918</v>
      </c>
      <c r="H1689">
        <v>58.837837100000002</v>
      </c>
      <c r="I1689">
        <v>-103.6004578</v>
      </c>
      <c r="J1689" s="1" t="str">
        <f t="shared" si="142"/>
        <v>Fluid (lake)</v>
      </c>
      <c r="K1689" s="1" t="str">
        <f t="shared" si="143"/>
        <v>Untreated Water</v>
      </c>
      <c r="L1689">
        <v>7</v>
      </c>
      <c r="M1689" t="s">
        <v>139</v>
      </c>
      <c r="N1689">
        <v>114</v>
      </c>
      <c r="P1689" t="s">
        <v>1760</v>
      </c>
      <c r="Q1689" t="s">
        <v>257</v>
      </c>
      <c r="R1689" t="s">
        <v>285</v>
      </c>
    </row>
    <row r="1690" spans="1:18" hidden="1" x14ac:dyDescent="0.3">
      <c r="A1690" t="s">
        <v>6919</v>
      </c>
      <c r="B1690" t="s">
        <v>6920</v>
      </c>
      <c r="C1690" s="1" t="str">
        <f t="shared" si="144"/>
        <v>21:0846</v>
      </c>
      <c r="D1690" s="1" t="str">
        <f t="shared" si="145"/>
        <v>21:0232</v>
      </c>
      <c r="E1690" t="s">
        <v>6921</v>
      </c>
      <c r="F1690" t="s">
        <v>6922</v>
      </c>
      <c r="H1690">
        <v>58.858499600000002</v>
      </c>
      <c r="I1690">
        <v>-103.63778480000001</v>
      </c>
      <c r="J1690" s="1" t="str">
        <f t="shared" ref="J1690:J1753" si="146">HYPERLINK("http://geochem.nrcan.gc.ca/cdogs/content/kwd/kwd020016_e.htm", "Fluid (lake)")</f>
        <v>Fluid (lake)</v>
      </c>
      <c r="K1690" s="1" t="str">
        <f t="shared" ref="K1690:K1753" si="147">HYPERLINK("http://geochem.nrcan.gc.ca/cdogs/content/kwd/kwd080007_e.htm", "Untreated Water")</f>
        <v>Untreated Water</v>
      </c>
      <c r="L1690">
        <v>7</v>
      </c>
      <c r="M1690" t="s">
        <v>241</v>
      </c>
      <c r="N1690">
        <v>115</v>
      </c>
      <c r="P1690" t="s">
        <v>1667</v>
      </c>
      <c r="Q1690" t="s">
        <v>236</v>
      </c>
      <c r="R1690" t="s">
        <v>55</v>
      </c>
    </row>
    <row r="1691" spans="1:18" hidden="1" x14ac:dyDescent="0.3">
      <c r="A1691" t="s">
        <v>6923</v>
      </c>
      <c r="B1691" t="s">
        <v>6924</v>
      </c>
      <c r="C1691" s="1" t="str">
        <f t="shared" si="144"/>
        <v>21:0846</v>
      </c>
      <c r="D1691" s="1" t="str">
        <f t="shared" si="145"/>
        <v>21:0232</v>
      </c>
      <c r="E1691" t="s">
        <v>6925</v>
      </c>
      <c r="F1691" t="s">
        <v>6926</v>
      </c>
      <c r="H1691">
        <v>58.860212400000002</v>
      </c>
      <c r="I1691">
        <v>-103.6781668</v>
      </c>
      <c r="J1691" s="1" t="str">
        <f t="shared" si="146"/>
        <v>Fluid (lake)</v>
      </c>
      <c r="K1691" s="1" t="str">
        <f t="shared" si="147"/>
        <v>Untreated Water</v>
      </c>
      <c r="L1691">
        <v>8</v>
      </c>
      <c r="M1691" t="s">
        <v>22</v>
      </c>
      <c r="N1691">
        <v>116</v>
      </c>
      <c r="P1691" t="s">
        <v>2430</v>
      </c>
      <c r="Q1691" t="s">
        <v>257</v>
      </c>
      <c r="R1691" t="s">
        <v>55</v>
      </c>
    </row>
    <row r="1692" spans="1:18" hidden="1" x14ac:dyDescent="0.3">
      <c r="A1692" t="s">
        <v>6927</v>
      </c>
      <c r="B1692" t="s">
        <v>6928</v>
      </c>
      <c r="C1692" s="1" t="str">
        <f t="shared" si="144"/>
        <v>21:0846</v>
      </c>
      <c r="D1692" s="1" t="str">
        <f t="shared" si="145"/>
        <v>21:0232</v>
      </c>
      <c r="E1692" t="s">
        <v>6925</v>
      </c>
      <c r="F1692" t="s">
        <v>6929</v>
      </c>
      <c r="H1692">
        <v>58.860212400000002</v>
      </c>
      <c r="I1692">
        <v>-103.6781668</v>
      </c>
      <c r="J1692" s="1" t="str">
        <f t="shared" si="146"/>
        <v>Fluid (lake)</v>
      </c>
      <c r="K1692" s="1" t="str">
        <f t="shared" si="147"/>
        <v>Untreated Water</v>
      </c>
      <c r="L1692">
        <v>8</v>
      </c>
      <c r="M1692" t="s">
        <v>29</v>
      </c>
      <c r="N1692">
        <v>117</v>
      </c>
      <c r="P1692" t="s">
        <v>1667</v>
      </c>
      <c r="Q1692" t="s">
        <v>482</v>
      </c>
      <c r="R1692" t="s">
        <v>55</v>
      </c>
    </row>
    <row r="1693" spans="1:18" hidden="1" x14ac:dyDescent="0.3">
      <c r="A1693" t="s">
        <v>6930</v>
      </c>
      <c r="B1693" t="s">
        <v>6931</v>
      </c>
      <c r="C1693" s="1" t="str">
        <f t="shared" si="144"/>
        <v>21:0846</v>
      </c>
      <c r="D1693" s="1" t="str">
        <f t="shared" si="145"/>
        <v>21:0232</v>
      </c>
      <c r="E1693" t="s">
        <v>6932</v>
      </c>
      <c r="F1693" t="s">
        <v>6933</v>
      </c>
      <c r="H1693">
        <v>58.890092899999999</v>
      </c>
      <c r="I1693">
        <v>-103.6509827</v>
      </c>
      <c r="J1693" s="1" t="str">
        <f t="shared" si="146"/>
        <v>Fluid (lake)</v>
      </c>
      <c r="K1693" s="1" t="str">
        <f t="shared" si="147"/>
        <v>Untreated Water</v>
      </c>
      <c r="L1693">
        <v>8</v>
      </c>
      <c r="M1693" t="s">
        <v>36</v>
      </c>
      <c r="N1693">
        <v>118</v>
      </c>
      <c r="P1693" t="s">
        <v>182</v>
      </c>
      <c r="Q1693" t="s">
        <v>1292</v>
      </c>
      <c r="R1693" t="s">
        <v>55</v>
      </c>
    </row>
    <row r="1694" spans="1:18" hidden="1" x14ac:dyDescent="0.3">
      <c r="A1694" t="s">
        <v>6934</v>
      </c>
      <c r="B1694" t="s">
        <v>6935</v>
      </c>
      <c r="C1694" s="1" t="str">
        <f t="shared" si="144"/>
        <v>21:0846</v>
      </c>
      <c r="D1694" s="1" t="str">
        <f t="shared" si="145"/>
        <v>21:0232</v>
      </c>
      <c r="E1694" t="s">
        <v>6936</v>
      </c>
      <c r="F1694" t="s">
        <v>6937</v>
      </c>
      <c r="H1694">
        <v>58.921518499999998</v>
      </c>
      <c r="I1694">
        <v>-103.6637595</v>
      </c>
      <c r="J1694" s="1" t="str">
        <f t="shared" si="146"/>
        <v>Fluid (lake)</v>
      </c>
      <c r="K1694" s="1" t="str">
        <f t="shared" si="147"/>
        <v>Untreated Water</v>
      </c>
      <c r="L1694">
        <v>8</v>
      </c>
      <c r="M1694" t="s">
        <v>44</v>
      </c>
      <c r="N1694">
        <v>119</v>
      </c>
      <c r="P1694" t="s">
        <v>553</v>
      </c>
      <c r="Q1694" t="s">
        <v>54</v>
      </c>
      <c r="R1694" t="s">
        <v>55</v>
      </c>
    </row>
    <row r="1695" spans="1:18" hidden="1" x14ac:dyDescent="0.3">
      <c r="A1695" t="s">
        <v>6938</v>
      </c>
      <c r="B1695" t="s">
        <v>6939</v>
      </c>
      <c r="C1695" s="1" t="str">
        <f t="shared" si="144"/>
        <v>21:0846</v>
      </c>
      <c r="D1695" s="1" t="str">
        <f t="shared" si="145"/>
        <v>21:0232</v>
      </c>
      <c r="E1695" t="s">
        <v>6940</v>
      </c>
      <c r="F1695" t="s">
        <v>6941</v>
      </c>
      <c r="H1695">
        <v>58.936427199999997</v>
      </c>
      <c r="I1695">
        <v>-103.70516569999999</v>
      </c>
      <c r="J1695" s="1" t="str">
        <f t="shared" si="146"/>
        <v>Fluid (lake)</v>
      </c>
      <c r="K1695" s="1" t="str">
        <f t="shared" si="147"/>
        <v>Untreated Water</v>
      </c>
      <c r="L1695">
        <v>8</v>
      </c>
      <c r="M1695" t="s">
        <v>52</v>
      </c>
      <c r="N1695">
        <v>120</v>
      </c>
      <c r="P1695" t="s">
        <v>140</v>
      </c>
      <c r="Q1695" t="s">
        <v>517</v>
      </c>
      <c r="R1695" t="s">
        <v>55</v>
      </c>
    </row>
    <row r="1696" spans="1:18" hidden="1" x14ac:dyDescent="0.3">
      <c r="A1696" t="s">
        <v>6942</v>
      </c>
      <c r="B1696" t="s">
        <v>6943</v>
      </c>
      <c r="C1696" s="1" t="str">
        <f t="shared" si="144"/>
        <v>21:0846</v>
      </c>
      <c r="D1696" s="1" t="str">
        <f t="shared" si="145"/>
        <v>21:0232</v>
      </c>
      <c r="E1696" t="s">
        <v>6944</v>
      </c>
      <c r="F1696" t="s">
        <v>6945</v>
      </c>
      <c r="H1696">
        <v>58.952860999999999</v>
      </c>
      <c r="I1696">
        <v>-103.6799881</v>
      </c>
      <c r="J1696" s="1" t="str">
        <f t="shared" si="146"/>
        <v>Fluid (lake)</v>
      </c>
      <c r="K1696" s="1" t="str">
        <f t="shared" si="147"/>
        <v>Untreated Water</v>
      </c>
      <c r="L1696">
        <v>8</v>
      </c>
      <c r="M1696" t="s">
        <v>60</v>
      </c>
      <c r="N1696">
        <v>121</v>
      </c>
      <c r="P1696" t="s">
        <v>161</v>
      </c>
      <c r="Q1696" t="s">
        <v>1143</v>
      </c>
      <c r="R1696" t="s">
        <v>55</v>
      </c>
    </row>
    <row r="1697" spans="1:18" hidden="1" x14ac:dyDescent="0.3">
      <c r="A1697" t="s">
        <v>6946</v>
      </c>
      <c r="B1697" t="s">
        <v>6947</v>
      </c>
      <c r="C1697" s="1" t="str">
        <f t="shared" si="144"/>
        <v>21:0846</v>
      </c>
      <c r="D1697" s="1" t="str">
        <f t="shared" si="145"/>
        <v>21:0232</v>
      </c>
      <c r="E1697" t="s">
        <v>6948</v>
      </c>
      <c r="F1697" t="s">
        <v>6949</v>
      </c>
      <c r="H1697">
        <v>58.922295099999999</v>
      </c>
      <c r="I1697">
        <v>-103.498743</v>
      </c>
      <c r="J1697" s="1" t="str">
        <f t="shared" si="146"/>
        <v>Fluid (lake)</v>
      </c>
      <c r="K1697" s="1" t="str">
        <f t="shared" si="147"/>
        <v>Untreated Water</v>
      </c>
      <c r="L1697">
        <v>8</v>
      </c>
      <c r="M1697" t="s">
        <v>67</v>
      </c>
      <c r="N1697">
        <v>122</v>
      </c>
      <c r="P1697" t="s">
        <v>5006</v>
      </c>
      <c r="Q1697" t="s">
        <v>236</v>
      </c>
      <c r="R1697" t="s">
        <v>285</v>
      </c>
    </row>
    <row r="1698" spans="1:18" hidden="1" x14ac:dyDescent="0.3">
      <c r="A1698" t="s">
        <v>6950</v>
      </c>
      <c r="B1698" t="s">
        <v>6951</v>
      </c>
      <c r="C1698" s="1" t="str">
        <f t="shared" si="144"/>
        <v>21:0846</v>
      </c>
      <c r="D1698" s="1" t="str">
        <f t="shared" si="145"/>
        <v>21:0232</v>
      </c>
      <c r="E1698" t="s">
        <v>6952</v>
      </c>
      <c r="F1698" t="s">
        <v>6953</v>
      </c>
      <c r="H1698">
        <v>58.90063</v>
      </c>
      <c r="I1698">
        <v>-103.4726885</v>
      </c>
      <c r="J1698" s="1" t="str">
        <f t="shared" si="146"/>
        <v>Fluid (lake)</v>
      </c>
      <c r="K1698" s="1" t="str">
        <f t="shared" si="147"/>
        <v>Untreated Water</v>
      </c>
      <c r="L1698">
        <v>8</v>
      </c>
      <c r="M1698" t="s">
        <v>74</v>
      </c>
      <c r="N1698">
        <v>123</v>
      </c>
      <c r="P1698" t="s">
        <v>173</v>
      </c>
      <c r="Q1698" t="s">
        <v>482</v>
      </c>
      <c r="R1698" t="s">
        <v>55</v>
      </c>
    </row>
    <row r="1699" spans="1:18" hidden="1" x14ac:dyDescent="0.3">
      <c r="A1699" t="s">
        <v>6954</v>
      </c>
      <c r="B1699" t="s">
        <v>6955</v>
      </c>
      <c r="C1699" s="1" t="str">
        <f t="shared" si="144"/>
        <v>21:0846</v>
      </c>
      <c r="D1699" s="1" t="str">
        <f t="shared" si="145"/>
        <v>21:0232</v>
      </c>
      <c r="E1699" t="s">
        <v>6956</v>
      </c>
      <c r="F1699" t="s">
        <v>6957</v>
      </c>
      <c r="H1699">
        <v>58.904643200000002</v>
      </c>
      <c r="I1699">
        <v>-103.395467</v>
      </c>
      <c r="J1699" s="1" t="str">
        <f t="shared" si="146"/>
        <v>Fluid (lake)</v>
      </c>
      <c r="K1699" s="1" t="str">
        <f t="shared" si="147"/>
        <v>Untreated Water</v>
      </c>
      <c r="L1699">
        <v>8</v>
      </c>
      <c r="M1699" t="s">
        <v>81</v>
      </c>
      <c r="N1699">
        <v>124</v>
      </c>
      <c r="P1699" t="s">
        <v>2414</v>
      </c>
      <c r="Q1699" t="s">
        <v>236</v>
      </c>
      <c r="R1699" t="s">
        <v>873</v>
      </c>
    </row>
    <row r="1700" spans="1:18" hidden="1" x14ac:dyDescent="0.3">
      <c r="A1700" t="s">
        <v>6958</v>
      </c>
      <c r="B1700" t="s">
        <v>6959</v>
      </c>
      <c r="C1700" s="1" t="str">
        <f t="shared" si="144"/>
        <v>21:0846</v>
      </c>
      <c r="D1700" s="1" t="str">
        <f t="shared" si="145"/>
        <v>21:0232</v>
      </c>
      <c r="E1700" t="s">
        <v>6960</v>
      </c>
      <c r="F1700" t="s">
        <v>6961</v>
      </c>
      <c r="H1700">
        <v>58.888790700000001</v>
      </c>
      <c r="I1700">
        <v>-103.36977160000001</v>
      </c>
      <c r="J1700" s="1" t="str">
        <f t="shared" si="146"/>
        <v>Fluid (lake)</v>
      </c>
      <c r="K1700" s="1" t="str">
        <f t="shared" si="147"/>
        <v>Untreated Water</v>
      </c>
      <c r="L1700">
        <v>8</v>
      </c>
      <c r="M1700" t="s">
        <v>95</v>
      </c>
      <c r="N1700">
        <v>125</v>
      </c>
      <c r="P1700" t="s">
        <v>1856</v>
      </c>
      <c r="Q1700" t="s">
        <v>236</v>
      </c>
      <c r="R1700" t="s">
        <v>55</v>
      </c>
    </row>
    <row r="1701" spans="1:18" hidden="1" x14ac:dyDescent="0.3">
      <c r="A1701" t="s">
        <v>6962</v>
      </c>
      <c r="B1701" t="s">
        <v>6963</v>
      </c>
      <c r="C1701" s="1" t="str">
        <f t="shared" si="144"/>
        <v>21:0846</v>
      </c>
      <c r="D1701" s="1" t="str">
        <f t="shared" si="145"/>
        <v>21:0232</v>
      </c>
      <c r="E1701" t="s">
        <v>6964</v>
      </c>
      <c r="F1701" t="s">
        <v>6965</v>
      </c>
      <c r="H1701">
        <v>58.8752967</v>
      </c>
      <c r="I1701">
        <v>-103.2979153</v>
      </c>
      <c r="J1701" s="1" t="str">
        <f t="shared" si="146"/>
        <v>Fluid (lake)</v>
      </c>
      <c r="K1701" s="1" t="str">
        <f t="shared" si="147"/>
        <v>Untreated Water</v>
      </c>
      <c r="L1701">
        <v>8</v>
      </c>
      <c r="M1701" t="s">
        <v>101</v>
      </c>
      <c r="N1701">
        <v>126</v>
      </c>
      <c r="P1701" t="s">
        <v>1837</v>
      </c>
      <c r="Q1701" t="s">
        <v>482</v>
      </c>
      <c r="R1701" t="s">
        <v>55</v>
      </c>
    </row>
    <row r="1702" spans="1:18" hidden="1" x14ac:dyDescent="0.3">
      <c r="A1702" t="s">
        <v>6966</v>
      </c>
      <c r="B1702" t="s">
        <v>6967</v>
      </c>
      <c r="C1702" s="1" t="str">
        <f t="shared" si="144"/>
        <v>21:0846</v>
      </c>
      <c r="D1702" s="1" t="str">
        <f t="shared" si="145"/>
        <v>21:0232</v>
      </c>
      <c r="E1702" t="s">
        <v>6968</v>
      </c>
      <c r="F1702" t="s">
        <v>6969</v>
      </c>
      <c r="H1702">
        <v>58.853766499999999</v>
      </c>
      <c r="I1702">
        <v>-103.2905451</v>
      </c>
      <c r="J1702" s="1" t="str">
        <f t="shared" si="146"/>
        <v>Fluid (lake)</v>
      </c>
      <c r="K1702" s="1" t="str">
        <f t="shared" si="147"/>
        <v>Untreated Water</v>
      </c>
      <c r="L1702">
        <v>8</v>
      </c>
      <c r="M1702" t="s">
        <v>107</v>
      </c>
      <c r="N1702">
        <v>127</v>
      </c>
      <c r="P1702" t="s">
        <v>167</v>
      </c>
      <c r="Q1702" t="s">
        <v>517</v>
      </c>
      <c r="R1702" t="s">
        <v>55</v>
      </c>
    </row>
    <row r="1703" spans="1:18" hidden="1" x14ac:dyDescent="0.3">
      <c r="A1703" t="s">
        <v>6970</v>
      </c>
      <c r="B1703" t="s">
        <v>6971</v>
      </c>
      <c r="C1703" s="1" t="str">
        <f t="shared" si="144"/>
        <v>21:0846</v>
      </c>
      <c r="D1703" s="1" t="str">
        <f t="shared" si="145"/>
        <v>21:0232</v>
      </c>
      <c r="E1703" t="s">
        <v>6972</v>
      </c>
      <c r="F1703" t="s">
        <v>6973</v>
      </c>
      <c r="H1703">
        <v>58.852646200000002</v>
      </c>
      <c r="I1703">
        <v>-103.3395888</v>
      </c>
      <c r="J1703" s="1" t="str">
        <f t="shared" si="146"/>
        <v>Fluid (lake)</v>
      </c>
      <c r="K1703" s="1" t="str">
        <f t="shared" si="147"/>
        <v>Untreated Water</v>
      </c>
      <c r="L1703">
        <v>8</v>
      </c>
      <c r="M1703" t="s">
        <v>114</v>
      </c>
      <c r="N1703">
        <v>128</v>
      </c>
      <c r="P1703" t="s">
        <v>2397</v>
      </c>
      <c r="Q1703" t="s">
        <v>54</v>
      </c>
      <c r="R1703" t="s">
        <v>55</v>
      </c>
    </row>
    <row r="1704" spans="1:18" hidden="1" x14ac:dyDescent="0.3">
      <c r="A1704" t="s">
        <v>6974</v>
      </c>
      <c r="B1704" t="s">
        <v>6975</v>
      </c>
      <c r="C1704" s="1" t="str">
        <f t="shared" ref="C1704:C1767" si="148">HYPERLINK("http://geochem.nrcan.gc.ca/cdogs/content/bdl/bdl210846_e.htm", "21:0846")</f>
        <v>21:0846</v>
      </c>
      <c r="D1704" s="1" t="str">
        <f t="shared" ref="D1704:D1767" si="149">HYPERLINK("http://geochem.nrcan.gc.ca/cdogs/content/svy/svy210232_e.htm", "21:0232")</f>
        <v>21:0232</v>
      </c>
      <c r="E1704" t="s">
        <v>6976</v>
      </c>
      <c r="F1704" t="s">
        <v>6977</v>
      </c>
      <c r="H1704">
        <v>58.831273799999998</v>
      </c>
      <c r="I1704">
        <v>-103.3407823</v>
      </c>
      <c r="J1704" s="1" t="str">
        <f t="shared" si="146"/>
        <v>Fluid (lake)</v>
      </c>
      <c r="K1704" s="1" t="str">
        <f t="shared" si="147"/>
        <v>Untreated Water</v>
      </c>
      <c r="L1704">
        <v>8</v>
      </c>
      <c r="M1704" t="s">
        <v>121</v>
      </c>
      <c r="N1704">
        <v>129</v>
      </c>
      <c r="P1704" t="s">
        <v>45</v>
      </c>
      <c r="Q1704" t="s">
        <v>1143</v>
      </c>
      <c r="R1704" t="s">
        <v>55</v>
      </c>
    </row>
    <row r="1705" spans="1:18" hidden="1" x14ac:dyDescent="0.3">
      <c r="A1705" t="s">
        <v>6978</v>
      </c>
      <c r="B1705" t="s">
        <v>6979</v>
      </c>
      <c r="C1705" s="1" t="str">
        <f t="shared" si="148"/>
        <v>21:0846</v>
      </c>
      <c r="D1705" s="1" t="str">
        <f t="shared" si="149"/>
        <v>21:0232</v>
      </c>
      <c r="E1705" t="s">
        <v>6980</v>
      </c>
      <c r="F1705" t="s">
        <v>6981</v>
      </c>
      <c r="H1705">
        <v>58.797964499999999</v>
      </c>
      <c r="I1705">
        <v>-103.33513550000001</v>
      </c>
      <c r="J1705" s="1" t="str">
        <f t="shared" si="146"/>
        <v>Fluid (lake)</v>
      </c>
      <c r="K1705" s="1" t="str">
        <f t="shared" si="147"/>
        <v>Untreated Water</v>
      </c>
      <c r="L1705">
        <v>8</v>
      </c>
      <c r="M1705" t="s">
        <v>127</v>
      </c>
      <c r="N1705">
        <v>130</v>
      </c>
      <c r="P1705" t="s">
        <v>1676</v>
      </c>
      <c r="Q1705" t="s">
        <v>236</v>
      </c>
      <c r="R1705" t="s">
        <v>55</v>
      </c>
    </row>
    <row r="1706" spans="1:18" hidden="1" x14ac:dyDescent="0.3">
      <c r="A1706" t="s">
        <v>6982</v>
      </c>
      <c r="B1706" t="s">
        <v>6983</v>
      </c>
      <c r="C1706" s="1" t="str">
        <f t="shared" si="148"/>
        <v>21:0846</v>
      </c>
      <c r="D1706" s="1" t="str">
        <f t="shared" si="149"/>
        <v>21:0232</v>
      </c>
      <c r="E1706" t="s">
        <v>6984</v>
      </c>
      <c r="F1706" t="s">
        <v>6985</v>
      </c>
      <c r="H1706">
        <v>58.810244400000002</v>
      </c>
      <c r="I1706">
        <v>-103.2993666</v>
      </c>
      <c r="J1706" s="1" t="str">
        <f t="shared" si="146"/>
        <v>Fluid (lake)</v>
      </c>
      <c r="K1706" s="1" t="str">
        <f t="shared" si="147"/>
        <v>Untreated Water</v>
      </c>
      <c r="L1706">
        <v>8</v>
      </c>
      <c r="M1706" t="s">
        <v>133</v>
      </c>
      <c r="N1706">
        <v>131</v>
      </c>
      <c r="P1706" t="s">
        <v>2397</v>
      </c>
      <c r="Q1706" t="s">
        <v>579</v>
      </c>
      <c r="R1706" t="s">
        <v>55</v>
      </c>
    </row>
    <row r="1707" spans="1:18" hidden="1" x14ac:dyDescent="0.3">
      <c r="A1707" t="s">
        <v>6986</v>
      </c>
      <c r="B1707" t="s">
        <v>6987</v>
      </c>
      <c r="C1707" s="1" t="str">
        <f t="shared" si="148"/>
        <v>21:0846</v>
      </c>
      <c r="D1707" s="1" t="str">
        <f t="shared" si="149"/>
        <v>21:0232</v>
      </c>
      <c r="E1707" t="s">
        <v>6988</v>
      </c>
      <c r="F1707" t="s">
        <v>6989</v>
      </c>
      <c r="H1707">
        <v>58.875397300000003</v>
      </c>
      <c r="I1707">
        <v>-103.2110031</v>
      </c>
      <c r="J1707" s="1" t="str">
        <f t="shared" si="146"/>
        <v>Fluid (lake)</v>
      </c>
      <c r="K1707" s="1" t="str">
        <f t="shared" si="147"/>
        <v>Untreated Water</v>
      </c>
      <c r="L1707">
        <v>8</v>
      </c>
      <c r="M1707" t="s">
        <v>139</v>
      </c>
      <c r="N1707">
        <v>132</v>
      </c>
      <c r="P1707" t="s">
        <v>3052</v>
      </c>
      <c r="Q1707" t="s">
        <v>579</v>
      </c>
      <c r="R1707" t="s">
        <v>55</v>
      </c>
    </row>
    <row r="1708" spans="1:18" hidden="1" x14ac:dyDescent="0.3">
      <c r="A1708" t="s">
        <v>6990</v>
      </c>
      <c r="B1708" t="s">
        <v>6991</v>
      </c>
      <c r="C1708" s="1" t="str">
        <f t="shared" si="148"/>
        <v>21:0846</v>
      </c>
      <c r="D1708" s="1" t="str">
        <f t="shared" si="149"/>
        <v>21:0232</v>
      </c>
      <c r="E1708" t="s">
        <v>6992</v>
      </c>
      <c r="F1708" t="s">
        <v>6993</v>
      </c>
      <c r="H1708">
        <v>58.872078500000001</v>
      </c>
      <c r="I1708">
        <v>-103.1551655</v>
      </c>
      <c r="J1708" s="1" t="str">
        <f t="shared" si="146"/>
        <v>Fluid (lake)</v>
      </c>
      <c r="K1708" s="1" t="str">
        <f t="shared" si="147"/>
        <v>Untreated Water</v>
      </c>
      <c r="L1708">
        <v>8</v>
      </c>
      <c r="M1708" t="s">
        <v>241</v>
      </c>
      <c r="N1708">
        <v>133</v>
      </c>
      <c r="P1708" t="s">
        <v>521</v>
      </c>
      <c r="Q1708" t="s">
        <v>236</v>
      </c>
      <c r="R1708" t="s">
        <v>55</v>
      </c>
    </row>
    <row r="1709" spans="1:18" hidden="1" x14ac:dyDescent="0.3">
      <c r="A1709" t="s">
        <v>6994</v>
      </c>
      <c r="B1709" t="s">
        <v>6995</v>
      </c>
      <c r="C1709" s="1" t="str">
        <f t="shared" si="148"/>
        <v>21:0846</v>
      </c>
      <c r="D1709" s="1" t="str">
        <f t="shared" si="149"/>
        <v>21:0232</v>
      </c>
      <c r="E1709" t="s">
        <v>6996</v>
      </c>
      <c r="F1709" t="s">
        <v>6997</v>
      </c>
      <c r="H1709">
        <v>58.856088100000001</v>
      </c>
      <c r="I1709">
        <v>-103.11593000000001</v>
      </c>
      <c r="J1709" s="1" t="str">
        <f t="shared" si="146"/>
        <v>Fluid (lake)</v>
      </c>
      <c r="K1709" s="1" t="str">
        <f t="shared" si="147"/>
        <v>Untreated Water</v>
      </c>
      <c r="L1709">
        <v>9</v>
      </c>
      <c r="M1709" t="s">
        <v>36</v>
      </c>
      <c r="N1709">
        <v>134</v>
      </c>
      <c r="P1709" t="s">
        <v>115</v>
      </c>
      <c r="Q1709" t="s">
        <v>54</v>
      </c>
      <c r="R1709" t="s">
        <v>55</v>
      </c>
    </row>
    <row r="1710" spans="1:18" hidden="1" x14ac:dyDescent="0.3">
      <c r="A1710" t="s">
        <v>6998</v>
      </c>
      <c r="B1710" t="s">
        <v>6999</v>
      </c>
      <c r="C1710" s="1" t="str">
        <f t="shared" si="148"/>
        <v>21:0846</v>
      </c>
      <c r="D1710" s="1" t="str">
        <f t="shared" si="149"/>
        <v>21:0232</v>
      </c>
      <c r="E1710" t="s">
        <v>7000</v>
      </c>
      <c r="F1710" t="s">
        <v>7001</v>
      </c>
      <c r="H1710">
        <v>58.839402999999997</v>
      </c>
      <c r="I1710">
        <v>-103.1107865</v>
      </c>
      <c r="J1710" s="1" t="str">
        <f t="shared" si="146"/>
        <v>Fluid (lake)</v>
      </c>
      <c r="K1710" s="1" t="str">
        <f t="shared" si="147"/>
        <v>Untreated Water</v>
      </c>
      <c r="L1710">
        <v>9</v>
      </c>
      <c r="M1710" t="s">
        <v>22</v>
      </c>
      <c r="N1710">
        <v>135</v>
      </c>
      <c r="P1710" t="s">
        <v>108</v>
      </c>
      <c r="Q1710" t="s">
        <v>1247</v>
      </c>
      <c r="R1710" t="s">
        <v>55</v>
      </c>
    </row>
    <row r="1711" spans="1:18" hidden="1" x14ac:dyDescent="0.3">
      <c r="A1711" t="s">
        <v>7002</v>
      </c>
      <c r="B1711" t="s">
        <v>7003</v>
      </c>
      <c r="C1711" s="1" t="str">
        <f t="shared" si="148"/>
        <v>21:0846</v>
      </c>
      <c r="D1711" s="1" t="str">
        <f t="shared" si="149"/>
        <v>21:0232</v>
      </c>
      <c r="E1711" t="s">
        <v>7000</v>
      </c>
      <c r="F1711" t="s">
        <v>7004</v>
      </c>
      <c r="H1711">
        <v>58.839402999999997</v>
      </c>
      <c r="I1711">
        <v>-103.1107865</v>
      </c>
      <c r="J1711" s="1" t="str">
        <f t="shared" si="146"/>
        <v>Fluid (lake)</v>
      </c>
      <c r="K1711" s="1" t="str">
        <f t="shared" si="147"/>
        <v>Untreated Water</v>
      </c>
      <c r="L1711">
        <v>9</v>
      </c>
      <c r="M1711" t="s">
        <v>29</v>
      </c>
      <c r="N1711">
        <v>136</v>
      </c>
      <c r="P1711" t="s">
        <v>108</v>
      </c>
      <c r="Q1711" t="s">
        <v>1143</v>
      </c>
      <c r="R1711" t="s">
        <v>55</v>
      </c>
    </row>
    <row r="1712" spans="1:18" hidden="1" x14ac:dyDescent="0.3">
      <c r="A1712" t="s">
        <v>7005</v>
      </c>
      <c r="B1712" t="s">
        <v>7006</v>
      </c>
      <c r="C1712" s="1" t="str">
        <f t="shared" si="148"/>
        <v>21:0846</v>
      </c>
      <c r="D1712" s="1" t="str">
        <f t="shared" si="149"/>
        <v>21:0232</v>
      </c>
      <c r="E1712" t="s">
        <v>7007</v>
      </c>
      <c r="F1712" t="s">
        <v>7008</v>
      </c>
      <c r="H1712">
        <v>58.827470499999997</v>
      </c>
      <c r="I1712">
        <v>-103.171097</v>
      </c>
      <c r="J1712" s="1" t="str">
        <f t="shared" si="146"/>
        <v>Fluid (lake)</v>
      </c>
      <c r="K1712" s="1" t="str">
        <f t="shared" si="147"/>
        <v>Untreated Water</v>
      </c>
      <c r="L1712">
        <v>9</v>
      </c>
      <c r="M1712" t="s">
        <v>44</v>
      </c>
      <c r="N1712">
        <v>137</v>
      </c>
      <c r="P1712" t="s">
        <v>2414</v>
      </c>
      <c r="Q1712" t="s">
        <v>54</v>
      </c>
      <c r="R1712" t="s">
        <v>55</v>
      </c>
    </row>
    <row r="1713" spans="1:18" hidden="1" x14ac:dyDescent="0.3">
      <c r="A1713" t="s">
        <v>7009</v>
      </c>
      <c r="B1713" t="s">
        <v>7010</v>
      </c>
      <c r="C1713" s="1" t="str">
        <f t="shared" si="148"/>
        <v>21:0846</v>
      </c>
      <c r="D1713" s="1" t="str">
        <f t="shared" si="149"/>
        <v>21:0232</v>
      </c>
      <c r="E1713" t="s">
        <v>7011</v>
      </c>
      <c r="F1713" t="s">
        <v>7012</v>
      </c>
      <c r="H1713">
        <v>58.830814400000001</v>
      </c>
      <c r="I1713">
        <v>-103.21485699999999</v>
      </c>
      <c r="J1713" s="1" t="str">
        <f t="shared" si="146"/>
        <v>Fluid (lake)</v>
      </c>
      <c r="K1713" s="1" t="str">
        <f t="shared" si="147"/>
        <v>Untreated Water</v>
      </c>
      <c r="L1713">
        <v>9</v>
      </c>
      <c r="M1713" t="s">
        <v>52</v>
      </c>
      <c r="N1713">
        <v>138</v>
      </c>
      <c r="P1713" t="s">
        <v>1667</v>
      </c>
      <c r="Q1713" t="s">
        <v>54</v>
      </c>
      <c r="R1713" t="s">
        <v>55</v>
      </c>
    </row>
    <row r="1714" spans="1:18" hidden="1" x14ac:dyDescent="0.3">
      <c r="A1714" t="s">
        <v>7013</v>
      </c>
      <c r="B1714" t="s">
        <v>7014</v>
      </c>
      <c r="C1714" s="1" t="str">
        <f t="shared" si="148"/>
        <v>21:0846</v>
      </c>
      <c r="D1714" s="1" t="str">
        <f t="shared" si="149"/>
        <v>21:0232</v>
      </c>
      <c r="E1714" t="s">
        <v>7015</v>
      </c>
      <c r="F1714" t="s">
        <v>7016</v>
      </c>
      <c r="H1714">
        <v>58.770422500000002</v>
      </c>
      <c r="I1714">
        <v>-103.275006</v>
      </c>
      <c r="J1714" s="1" t="str">
        <f t="shared" si="146"/>
        <v>Fluid (lake)</v>
      </c>
      <c r="K1714" s="1" t="str">
        <f t="shared" si="147"/>
        <v>Untreated Water</v>
      </c>
      <c r="L1714">
        <v>9</v>
      </c>
      <c r="M1714" t="s">
        <v>60</v>
      </c>
      <c r="N1714">
        <v>139</v>
      </c>
      <c r="P1714" t="s">
        <v>45</v>
      </c>
      <c r="Q1714" t="s">
        <v>482</v>
      </c>
      <c r="R1714" t="s">
        <v>55</v>
      </c>
    </row>
    <row r="1715" spans="1:18" hidden="1" x14ac:dyDescent="0.3">
      <c r="A1715" t="s">
        <v>7017</v>
      </c>
      <c r="B1715" t="s">
        <v>7018</v>
      </c>
      <c r="C1715" s="1" t="str">
        <f t="shared" si="148"/>
        <v>21:0846</v>
      </c>
      <c r="D1715" s="1" t="str">
        <f t="shared" si="149"/>
        <v>21:0232</v>
      </c>
      <c r="E1715" t="s">
        <v>7019</v>
      </c>
      <c r="F1715" t="s">
        <v>7020</v>
      </c>
      <c r="H1715">
        <v>58.782994500000001</v>
      </c>
      <c r="I1715">
        <v>-103.2533462</v>
      </c>
      <c r="J1715" s="1" t="str">
        <f t="shared" si="146"/>
        <v>Fluid (lake)</v>
      </c>
      <c r="K1715" s="1" t="str">
        <f t="shared" si="147"/>
        <v>Untreated Water</v>
      </c>
      <c r="L1715">
        <v>9</v>
      </c>
      <c r="M1715" t="s">
        <v>67</v>
      </c>
      <c r="N1715">
        <v>140</v>
      </c>
      <c r="P1715" t="s">
        <v>61</v>
      </c>
      <c r="Q1715" t="s">
        <v>579</v>
      </c>
      <c r="R1715" t="s">
        <v>55</v>
      </c>
    </row>
    <row r="1716" spans="1:18" hidden="1" x14ac:dyDescent="0.3">
      <c r="A1716" t="s">
        <v>7021</v>
      </c>
      <c r="B1716" t="s">
        <v>7022</v>
      </c>
      <c r="C1716" s="1" t="str">
        <f t="shared" si="148"/>
        <v>21:0846</v>
      </c>
      <c r="D1716" s="1" t="str">
        <f t="shared" si="149"/>
        <v>21:0232</v>
      </c>
      <c r="E1716" t="s">
        <v>7023</v>
      </c>
      <c r="F1716" t="s">
        <v>7024</v>
      </c>
      <c r="H1716">
        <v>58.7987994</v>
      </c>
      <c r="I1716">
        <v>-103.1878703</v>
      </c>
      <c r="J1716" s="1" t="str">
        <f t="shared" si="146"/>
        <v>Fluid (lake)</v>
      </c>
      <c r="K1716" s="1" t="str">
        <f t="shared" si="147"/>
        <v>Untreated Water</v>
      </c>
      <c r="L1716">
        <v>9</v>
      </c>
      <c r="M1716" t="s">
        <v>74</v>
      </c>
      <c r="N1716">
        <v>141</v>
      </c>
      <c r="P1716" t="s">
        <v>537</v>
      </c>
      <c r="Q1716" t="s">
        <v>54</v>
      </c>
      <c r="R1716" t="s">
        <v>55</v>
      </c>
    </row>
    <row r="1717" spans="1:18" hidden="1" x14ac:dyDescent="0.3">
      <c r="A1717" t="s">
        <v>7025</v>
      </c>
      <c r="B1717" t="s">
        <v>7026</v>
      </c>
      <c r="C1717" s="1" t="str">
        <f t="shared" si="148"/>
        <v>21:0846</v>
      </c>
      <c r="D1717" s="1" t="str">
        <f t="shared" si="149"/>
        <v>21:0232</v>
      </c>
      <c r="E1717" t="s">
        <v>7027</v>
      </c>
      <c r="F1717" t="s">
        <v>7028</v>
      </c>
      <c r="H1717">
        <v>58.726395699999998</v>
      </c>
      <c r="I1717">
        <v>-103.2575772</v>
      </c>
      <c r="J1717" s="1" t="str">
        <f t="shared" si="146"/>
        <v>Fluid (lake)</v>
      </c>
      <c r="K1717" s="1" t="str">
        <f t="shared" si="147"/>
        <v>Untreated Water</v>
      </c>
      <c r="L1717">
        <v>9</v>
      </c>
      <c r="M1717" t="s">
        <v>81</v>
      </c>
      <c r="N1717">
        <v>142</v>
      </c>
      <c r="P1717" t="s">
        <v>45</v>
      </c>
      <c r="Q1717" t="s">
        <v>54</v>
      </c>
      <c r="R1717" t="s">
        <v>55</v>
      </c>
    </row>
    <row r="1718" spans="1:18" hidden="1" x14ac:dyDescent="0.3">
      <c r="A1718" t="s">
        <v>7029</v>
      </c>
      <c r="B1718" t="s">
        <v>7030</v>
      </c>
      <c r="C1718" s="1" t="str">
        <f t="shared" si="148"/>
        <v>21:0846</v>
      </c>
      <c r="D1718" s="1" t="str">
        <f t="shared" si="149"/>
        <v>21:0232</v>
      </c>
      <c r="E1718" t="s">
        <v>7031</v>
      </c>
      <c r="F1718" t="s">
        <v>7032</v>
      </c>
      <c r="H1718">
        <v>58.729182399999999</v>
      </c>
      <c r="I1718">
        <v>-103.3048369</v>
      </c>
      <c r="J1718" s="1" t="str">
        <f t="shared" si="146"/>
        <v>Fluid (lake)</v>
      </c>
      <c r="K1718" s="1" t="str">
        <f t="shared" si="147"/>
        <v>Untreated Water</v>
      </c>
      <c r="L1718">
        <v>9</v>
      </c>
      <c r="M1718" t="s">
        <v>95</v>
      </c>
      <c r="N1718">
        <v>143</v>
      </c>
      <c r="P1718" t="s">
        <v>108</v>
      </c>
      <c r="Q1718" t="s">
        <v>54</v>
      </c>
      <c r="R1718" t="s">
        <v>55</v>
      </c>
    </row>
    <row r="1719" spans="1:18" hidden="1" x14ac:dyDescent="0.3">
      <c r="A1719" t="s">
        <v>7033</v>
      </c>
      <c r="B1719" t="s">
        <v>7034</v>
      </c>
      <c r="C1719" s="1" t="str">
        <f t="shared" si="148"/>
        <v>21:0846</v>
      </c>
      <c r="D1719" s="1" t="str">
        <f t="shared" si="149"/>
        <v>21:0232</v>
      </c>
      <c r="E1719" t="s">
        <v>7035</v>
      </c>
      <c r="F1719" t="s">
        <v>7036</v>
      </c>
      <c r="H1719">
        <v>58.698909800000003</v>
      </c>
      <c r="I1719">
        <v>-103.3511766</v>
      </c>
      <c r="J1719" s="1" t="str">
        <f t="shared" si="146"/>
        <v>Fluid (lake)</v>
      </c>
      <c r="K1719" s="1" t="str">
        <f t="shared" si="147"/>
        <v>Untreated Water</v>
      </c>
      <c r="L1719">
        <v>9</v>
      </c>
      <c r="M1719" t="s">
        <v>101</v>
      </c>
      <c r="N1719">
        <v>144</v>
      </c>
      <c r="P1719" t="s">
        <v>161</v>
      </c>
      <c r="Q1719" t="s">
        <v>517</v>
      </c>
      <c r="R1719" t="s">
        <v>55</v>
      </c>
    </row>
    <row r="1720" spans="1:18" hidden="1" x14ac:dyDescent="0.3">
      <c r="A1720" t="s">
        <v>7037</v>
      </c>
      <c r="B1720" t="s">
        <v>7038</v>
      </c>
      <c r="C1720" s="1" t="str">
        <f t="shared" si="148"/>
        <v>21:0846</v>
      </c>
      <c r="D1720" s="1" t="str">
        <f t="shared" si="149"/>
        <v>21:0232</v>
      </c>
      <c r="E1720" t="s">
        <v>7039</v>
      </c>
      <c r="F1720" t="s">
        <v>7040</v>
      </c>
      <c r="H1720">
        <v>58.7318487</v>
      </c>
      <c r="I1720">
        <v>-103.34616680000001</v>
      </c>
      <c r="J1720" s="1" t="str">
        <f t="shared" si="146"/>
        <v>Fluid (lake)</v>
      </c>
      <c r="K1720" s="1" t="str">
        <f t="shared" si="147"/>
        <v>Untreated Water</v>
      </c>
      <c r="L1720">
        <v>9</v>
      </c>
      <c r="M1720" t="s">
        <v>107</v>
      </c>
      <c r="N1720">
        <v>145</v>
      </c>
      <c r="P1720" t="s">
        <v>45</v>
      </c>
      <c r="Q1720" t="s">
        <v>236</v>
      </c>
      <c r="R1720" t="s">
        <v>55</v>
      </c>
    </row>
    <row r="1721" spans="1:18" hidden="1" x14ac:dyDescent="0.3">
      <c r="A1721" t="s">
        <v>7041</v>
      </c>
      <c r="B1721" t="s">
        <v>7042</v>
      </c>
      <c r="C1721" s="1" t="str">
        <f t="shared" si="148"/>
        <v>21:0846</v>
      </c>
      <c r="D1721" s="1" t="str">
        <f t="shared" si="149"/>
        <v>21:0232</v>
      </c>
      <c r="E1721" t="s">
        <v>7043</v>
      </c>
      <c r="F1721" t="s">
        <v>7044</v>
      </c>
      <c r="H1721">
        <v>58.7678577</v>
      </c>
      <c r="I1721">
        <v>-103.348004</v>
      </c>
      <c r="J1721" s="1" t="str">
        <f t="shared" si="146"/>
        <v>Fluid (lake)</v>
      </c>
      <c r="K1721" s="1" t="str">
        <f t="shared" si="147"/>
        <v>Untreated Water</v>
      </c>
      <c r="L1721">
        <v>9</v>
      </c>
      <c r="M1721" t="s">
        <v>114</v>
      </c>
      <c r="N1721">
        <v>146</v>
      </c>
      <c r="P1721" t="s">
        <v>45</v>
      </c>
      <c r="Q1721" t="s">
        <v>482</v>
      </c>
      <c r="R1721" t="s">
        <v>55</v>
      </c>
    </row>
    <row r="1722" spans="1:18" hidden="1" x14ac:dyDescent="0.3">
      <c r="A1722" t="s">
        <v>7045</v>
      </c>
      <c r="B1722" t="s">
        <v>7046</v>
      </c>
      <c r="C1722" s="1" t="str">
        <f t="shared" si="148"/>
        <v>21:0846</v>
      </c>
      <c r="D1722" s="1" t="str">
        <f t="shared" si="149"/>
        <v>21:0232</v>
      </c>
      <c r="E1722" t="s">
        <v>7047</v>
      </c>
      <c r="F1722" t="s">
        <v>7048</v>
      </c>
      <c r="H1722">
        <v>58.7539862</v>
      </c>
      <c r="I1722">
        <v>-103.4223657</v>
      </c>
      <c r="J1722" s="1" t="str">
        <f t="shared" si="146"/>
        <v>Fluid (lake)</v>
      </c>
      <c r="K1722" s="1" t="str">
        <f t="shared" si="147"/>
        <v>Untreated Water</v>
      </c>
      <c r="L1722">
        <v>9</v>
      </c>
      <c r="M1722" t="s">
        <v>121</v>
      </c>
      <c r="N1722">
        <v>147</v>
      </c>
      <c r="P1722" t="s">
        <v>681</v>
      </c>
      <c r="Q1722" t="s">
        <v>236</v>
      </c>
      <c r="R1722" t="s">
        <v>55</v>
      </c>
    </row>
    <row r="1723" spans="1:18" hidden="1" x14ac:dyDescent="0.3">
      <c r="A1723" t="s">
        <v>7049</v>
      </c>
      <c r="B1723" t="s">
        <v>7050</v>
      </c>
      <c r="C1723" s="1" t="str">
        <f t="shared" si="148"/>
        <v>21:0846</v>
      </c>
      <c r="D1723" s="1" t="str">
        <f t="shared" si="149"/>
        <v>21:0232</v>
      </c>
      <c r="E1723" t="s">
        <v>7051</v>
      </c>
      <c r="F1723" t="s">
        <v>7052</v>
      </c>
      <c r="H1723">
        <v>58.780010500000003</v>
      </c>
      <c r="I1723">
        <v>-103.4042353</v>
      </c>
      <c r="J1723" s="1" t="str">
        <f t="shared" si="146"/>
        <v>Fluid (lake)</v>
      </c>
      <c r="K1723" s="1" t="str">
        <f t="shared" si="147"/>
        <v>Untreated Water</v>
      </c>
      <c r="L1723">
        <v>9</v>
      </c>
      <c r="M1723" t="s">
        <v>127</v>
      </c>
      <c r="N1723">
        <v>148</v>
      </c>
      <c r="P1723" t="s">
        <v>2193</v>
      </c>
      <c r="Q1723" t="s">
        <v>310</v>
      </c>
      <c r="R1723" t="s">
        <v>55</v>
      </c>
    </row>
    <row r="1724" spans="1:18" hidden="1" x14ac:dyDescent="0.3">
      <c r="A1724" t="s">
        <v>7053</v>
      </c>
      <c r="B1724" t="s">
        <v>7054</v>
      </c>
      <c r="C1724" s="1" t="str">
        <f t="shared" si="148"/>
        <v>21:0846</v>
      </c>
      <c r="D1724" s="1" t="str">
        <f t="shared" si="149"/>
        <v>21:0232</v>
      </c>
      <c r="E1724" t="s">
        <v>7055</v>
      </c>
      <c r="F1724" t="s">
        <v>7056</v>
      </c>
      <c r="H1724">
        <v>58.817558300000002</v>
      </c>
      <c r="I1724">
        <v>-103.4210077</v>
      </c>
      <c r="J1724" s="1" t="str">
        <f t="shared" si="146"/>
        <v>Fluid (lake)</v>
      </c>
      <c r="K1724" s="1" t="str">
        <f t="shared" si="147"/>
        <v>Untreated Water</v>
      </c>
      <c r="L1724">
        <v>9</v>
      </c>
      <c r="M1724" t="s">
        <v>133</v>
      </c>
      <c r="N1724">
        <v>149</v>
      </c>
      <c r="P1724" t="s">
        <v>521</v>
      </c>
      <c r="Q1724" t="s">
        <v>482</v>
      </c>
      <c r="R1724" t="s">
        <v>55</v>
      </c>
    </row>
    <row r="1725" spans="1:18" hidden="1" x14ac:dyDescent="0.3">
      <c r="A1725" t="s">
        <v>7057</v>
      </c>
      <c r="B1725" t="s">
        <v>7058</v>
      </c>
      <c r="C1725" s="1" t="str">
        <f t="shared" si="148"/>
        <v>21:0846</v>
      </c>
      <c r="D1725" s="1" t="str">
        <f t="shared" si="149"/>
        <v>21:0232</v>
      </c>
      <c r="E1725" t="s">
        <v>7059</v>
      </c>
      <c r="F1725" t="s">
        <v>7060</v>
      </c>
      <c r="H1725">
        <v>58.8559032</v>
      </c>
      <c r="I1725">
        <v>-103.4230798</v>
      </c>
      <c r="J1725" s="1" t="str">
        <f t="shared" si="146"/>
        <v>Fluid (lake)</v>
      </c>
      <c r="K1725" s="1" t="str">
        <f t="shared" si="147"/>
        <v>Untreated Water</v>
      </c>
      <c r="L1725">
        <v>9</v>
      </c>
      <c r="M1725" t="s">
        <v>139</v>
      </c>
      <c r="N1725">
        <v>150</v>
      </c>
      <c r="P1725" t="s">
        <v>7061</v>
      </c>
      <c r="Q1725" t="s">
        <v>257</v>
      </c>
      <c r="R1725" t="s">
        <v>55</v>
      </c>
    </row>
    <row r="1726" spans="1:18" hidden="1" x14ac:dyDescent="0.3">
      <c r="A1726" t="s">
        <v>7062</v>
      </c>
      <c r="B1726" t="s">
        <v>7063</v>
      </c>
      <c r="C1726" s="1" t="str">
        <f t="shared" si="148"/>
        <v>21:0846</v>
      </c>
      <c r="D1726" s="1" t="str">
        <f t="shared" si="149"/>
        <v>21:0232</v>
      </c>
      <c r="E1726" t="s">
        <v>7064</v>
      </c>
      <c r="F1726" t="s">
        <v>7065</v>
      </c>
      <c r="H1726">
        <v>58.994491600000003</v>
      </c>
      <c r="I1726">
        <v>-103.523563</v>
      </c>
      <c r="J1726" s="1" t="str">
        <f t="shared" si="146"/>
        <v>Fluid (lake)</v>
      </c>
      <c r="K1726" s="1" t="str">
        <f t="shared" si="147"/>
        <v>Untreated Water</v>
      </c>
      <c r="L1726">
        <v>9</v>
      </c>
      <c r="M1726" t="s">
        <v>241</v>
      </c>
      <c r="N1726">
        <v>151</v>
      </c>
      <c r="P1726" t="s">
        <v>2430</v>
      </c>
      <c r="Q1726" t="s">
        <v>1143</v>
      </c>
      <c r="R1726" t="s">
        <v>55</v>
      </c>
    </row>
    <row r="1727" spans="1:18" hidden="1" x14ac:dyDescent="0.3">
      <c r="A1727" t="s">
        <v>7066</v>
      </c>
      <c r="B1727" t="s">
        <v>7067</v>
      </c>
      <c r="C1727" s="1" t="str">
        <f t="shared" si="148"/>
        <v>21:0846</v>
      </c>
      <c r="D1727" s="1" t="str">
        <f t="shared" si="149"/>
        <v>21:0232</v>
      </c>
      <c r="E1727" t="s">
        <v>7068</v>
      </c>
      <c r="F1727" t="s">
        <v>7069</v>
      </c>
      <c r="H1727">
        <v>58.977223199999997</v>
      </c>
      <c r="I1727">
        <v>-103.4576704</v>
      </c>
      <c r="J1727" s="1" t="str">
        <f t="shared" si="146"/>
        <v>Fluid (lake)</v>
      </c>
      <c r="K1727" s="1" t="str">
        <f t="shared" si="147"/>
        <v>Untreated Water</v>
      </c>
      <c r="L1727">
        <v>10</v>
      </c>
      <c r="M1727" t="s">
        <v>22</v>
      </c>
      <c r="N1727">
        <v>152</v>
      </c>
      <c r="P1727" t="s">
        <v>2140</v>
      </c>
      <c r="Q1727" t="s">
        <v>310</v>
      </c>
      <c r="R1727" t="s">
        <v>55</v>
      </c>
    </row>
    <row r="1728" spans="1:18" hidden="1" x14ac:dyDescent="0.3">
      <c r="A1728" t="s">
        <v>7070</v>
      </c>
      <c r="B1728" t="s">
        <v>7071</v>
      </c>
      <c r="C1728" s="1" t="str">
        <f t="shared" si="148"/>
        <v>21:0846</v>
      </c>
      <c r="D1728" s="1" t="str">
        <f t="shared" si="149"/>
        <v>21:0232</v>
      </c>
      <c r="E1728" t="s">
        <v>7068</v>
      </c>
      <c r="F1728" t="s">
        <v>7072</v>
      </c>
      <c r="H1728">
        <v>58.977223199999997</v>
      </c>
      <c r="I1728">
        <v>-103.4576704</v>
      </c>
      <c r="J1728" s="1" t="str">
        <f t="shared" si="146"/>
        <v>Fluid (lake)</v>
      </c>
      <c r="K1728" s="1" t="str">
        <f t="shared" si="147"/>
        <v>Untreated Water</v>
      </c>
      <c r="L1728">
        <v>10</v>
      </c>
      <c r="M1728" t="s">
        <v>29</v>
      </c>
      <c r="N1728">
        <v>153</v>
      </c>
      <c r="P1728" t="s">
        <v>242</v>
      </c>
      <c r="Q1728" t="s">
        <v>310</v>
      </c>
      <c r="R1728" t="s">
        <v>55</v>
      </c>
    </row>
    <row r="1729" spans="1:18" hidden="1" x14ac:dyDescent="0.3">
      <c r="A1729" t="s">
        <v>7073</v>
      </c>
      <c r="B1729" t="s">
        <v>7074</v>
      </c>
      <c r="C1729" s="1" t="str">
        <f t="shared" si="148"/>
        <v>21:0846</v>
      </c>
      <c r="D1729" s="1" t="str">
        <f t="shared" si="149"/>
        <v>21:0232</v>
      </c>
      <c r="E1729" t="s">
        <v>7075</v>
      </c>
      <c r="F1729" t="s">
        <v>7076</v>
      </c>
      <c r="H1729">
        <v>58.987743500000001</v>
      </c>
      <c r="I1729">
        <v>-103.4139912</v>
      </c>
      <c r="J1729" s="1" t="str">
        <f t="shared" si="146"/>
        <v>Fluid (lake)</v>
      </c>
      <c r="K1729" s="1" t="str">
        <f t="shared" si="147"/>
        <v>Untreated Water</v>
      </c>
      <c r="L1729">
        <v>10</v>
      </c>
      <c r="M1729" t="s">
        <v>36</v>
      </c>
      <c r="N1729">
        <v>154</v>
      </c>
      <c r="P1729" t="s">
        <v>537</v>
      </c>
      <c r="Q1729" t="s">
        <v>236</v>
      </c>
      <c r="R1729" t="s">
        <v>55</v>
      </c>
    </row>
    <row r="1730" spans="1:18" hidden="1" x14ac:dyDescent="0.3">
      <c r="A1730" t="s">
        <v>7077</v>
      </c>
      <c r="B1730" t="s">
        <v>7078</v>
      </c>
      <c r="C1730" s="1" t="str">
        <f t="shared" si="148"/>
        <v>21:0846</v>
      </c>
      <c r="D1730" s="1" t="str">
        <f t="shared" si="149"/>
        <v>21:0232</v>
      </c>
      <c r="E1730" t="s">
        <v>7079</v>
      </c>
      <c r="F1730" t="s">
        <v>7080</v>
      </c>
      <c r="H1730">
        <v>58.986502399999999</v>
      </c>
      <c r="I1730">
        <v>-103.36053630000001</v>
      </c>
      <c r="J1730" s="1" t="str">
        <f t="shared" si="146"/>
        <v>Fluid (lake)</v>
      </c>
      <c r="K1730" s="1" t="str">
        <f t="shared" si="147"/>
        <v>Untreated Water</v>
      </c>
      <c r="L1730">
        <v>10</v>
      </c>
      <c r="M1730" t="s">
        <v>44</v>
      </c>
      <c r="N1730">
        <v>155</v>
      </c>
      <c r="P1730" t="s">
        <v>319</v>
      </c>
      <c r="Q1730" t="s">
        <v>1292</v>
      </c>
      <c r="R1730" t="s">
        <v>55</v>
      </c>
    </row>
    <row r="1731" spans="1:18" hidden="1" x14ac:dyDescent="0.3">
      <c r="A1731" t="s">
        <v>7081</v>
      </c>
      <c r="B1731" t="s">
        <v>7082</v>
      </c>
      <c r="C1731" s="1" t="str">
        <f t="shared" si="148"/>
        <v>21:0846</v>
      </c>
      <c r="D1731" s="1" t="str">
        <f t="shared" si="149"/>
        <v>21:0232</v>
      </c>
      <c r="E1731" t="s">
        <v>7083</v>
      </c>
      <c r="F1731" t="s">
        <v>7084</v>
      </c>
      <c r="H1731">
        <v>58.987720199999998</v>
      </c>
      <c r="I1731">
        <v>-103.2990107</v>
      </c>
      <c r="J1731" s="1" t="str">
        <f t="shared" si="146"/>
        <v>Fluid (lake)</v>
      </c>
      <c r="K1731" s="1" t="str">
        <f t="shared" si="147"/>
        <v>Untreated Water</v>
      </c>
      <c r="L1731">
        <v>10</v>
      </c>
      <c r="M1731" t="s">
        <v>52</v>
      </c>
      <c r="N1731">
        <v>156</v>
      </c>
      <c r="P1731" t="s">
        <v>262</v>
      </c>
      <c r="Q1731" t="s">
        <v>538</v>
      </c>
      <c r="R1731" t="s">
        <v>55</v>
      </c>
    </row>
    <row r="1732" spans="1:18" hidden="1" x14ac:dyDescent="0.3">
      <c r="A1732" t="s">
        <v>7085</v>
      </c>
      <c r="B1732" t="s">
        <v>7086</v>
      </c>
      <c r="C1732" s="1" t="str">
        <f t="shared" si="148"/>
        <v>21:0846</v>
      </c>
      <c r="D1732" s="1" t="str">
        <f t="shared" si="149"/>
        <v>21:0232</v>
      </c>
      <c r="E1732" t="s">
        <v>7087</v>
      </c>
      <c r="F1732" t="s">
        <v>7088</v>
      </c>
      <c r="H1732">
        <v>58.9668864</v>
      </c>
      <c r="I1732">
        <v>-103.31041930000001</v>
      </c>
      <c r="J1732" s="1" t="str">
        <f t="shared" si="146"/>
        <v>Fluid (lake)</v>
      </c>
      <c r="K1732" s="1" t="str">
        <f t="shared" si="147"/>
        <v>Untreated Water</v>
      </c>
      <c r="L1732">
        <v>10</v>
      </c>
      <c r="M1732" t="s">
        <v>60</v>
      </c>
      <c r="N1732">
        <v>157</v>
      </c>
      <c r="P1732" t="s">
        <v>521</v>
      </c>
      <c r="Q1732" t="s">
        <v>310</v>
      </c>
      <c r="R1732" t="s">
        <v>195</v>
      </c>
    </row>
    <row r="1733" spans="1:18" hidden="1" x14ac:dyDescent="0.3">
      <c r="A1733" t="s">
        <v>7089</v>
      </c>
      <c r="B1733" t="s">
        <v>7090</v>
      </c>
      <c r="C1733" s="1" t="str">
        <f t="shared" si="148"/>
        <v>21:0846</v>
      </c>
      <c r="D1733" s="1" t="str">
        <f t="shared" si="149"/>
        <v>21:0232</v>
      </c>
      <c r="E1733" t="s">
        <v>7091</v>
      </c>
      <c r="F1733" t="s">
        <v>7092</v>
      </c>
      <c r="H1733">
        <v>58.961274500000002</v>
      </c>
      <c r="I1733">
        <v>-103.22344769999999</v>
      </c>
      <c r="J1733" s="1" t="str">
        <f t="shared" si="146"/>
        <v>Fluid (lake)</v>
      </c>
      <c r="K1733" s="1" t="str">
        <f t="shared" si="147"/>
        <v>Untreated Water</v>
      </c>
      <c r="L1733">
        <v>10</v>
      </c>
      <c r="M1733" t="s">
        <v>67</v>
      </c>
      <c r="N1733">
        <v>158</v>
      </c>
      <c r="P1733" t="s">
        <v>2577</v>
      </c>
      <c r="Q1733" t="s">
        <v>310</v>
      </c>
      <c r="R1733" t="s">
        <v>285</v>
      </c>
    </row>
    <row r="1734" spans="1:18" hidden="1" x14ac:dyDescent="0.3">
      <c r="A1734" t="s">
        <v>7093</v>
      </c>
      <c r="B1734" t="s">
        <v>7094</v>
      </c>
      <c r="C1734" s="1" t="str">
        <f t="shared" si="148"/>
        <v>21:0846</v>
      </c>
      <c r="D1734" s="1" t="str">
        <f t="shared" si="149"/>
        <v>21:0232</v>
      </c>
      <c r="E1734" t="s">
        <v>7095</v>
      </c>
      <c r="F1734" t="s">
        <v>7096</v>
      </c>
      <c r="H1734">
        <v>58.985046400000002</v>
      </c>
      <c r="I1734">
        <v>-103.2009422</v>
      </c>
      <c r="J1734" s="1" t="str">
        <f t="shared" si="146"/>
        <v>Fluid (lake)</v>
      </c>
      <c r="K1734" s="1" t="str">
        <f t="shared" si="147"/>
        <v>Untreated Water</v>
      </c>
      <c r="L1734">
        <v>10</v>
      </c>
      <c r="M1734" t="s">
        <v>74</v>
      </c>
      <c r="N1734">
        <v>159</v>
      </c>
      <c r="P1734" t="s">
        <v>30</v>
      </c>
      <c r="Q1734" t="s">
        <v>482</v>
      </c>
      <c r="R1734" t="s">
        <v>55</v>
      </c>
    </row>
    <row r="1735" spans="1:18" hidden="1" x14ac:dyDescent="0.3">
      <c r="A1735" t="s">
        <v>7097</v>
      </c>
      <c r="B1735" t="s">
        <v>7098</v>
      </c>
      <c r="C1735" s="1" t="str">
        <f t="shared" si="148"/>
        <v>21:0846</v>
      </c>
      <c r="D1735" s="1" t="str">
        <f t="shared" si="149"/>
        <v>21:0232</v>
      </c>
      <c r="E1735" t="s">
        <v>7099</v>
      </c>
      <c r="F1735" t="s">
        <v>7100</v>
      </c>
      <c r="H1735">
        <v>58.976729200000001</v>
      </c>
      <c r="I1735">
        <v>-103.15885419999999</v>
      </c>
      <c r="J1735" s="1" t="str">
        <f t="shared" si="146"/>
        <v>Fluid (lake)</v>
      </c>
      <c r="K1735" s="1" t="str">
        <f t="shared" si="147"/>
        <v>Untreated Water</v>
      </c>
      <c r="L1735">
        <v>10</v>
      </c>
      <c r="M1735" t="s">
        <v>81</v>
      </c>
      <c r="N1735">
        <v>160</v>
      </c>
      <c r="P1735" t="s">
        <v>45</v>
      </c>
      <c r="Q1735" t="s">
        <v>1292</v>
      </c>
      <c r="R1735" t="s">
        <v>55</v>
      </c>
    </row>
    <row r="1736" spans="1:18" hidden="1" x14ac:dyDescent="0.3">
      <c r="A1736" t="s">
        <v>7101</v>
      </c>
      <c r="B1736" t="s">
        <v>7102</v>
      </c>
      <c r="C1736" s="1" t="str">
        <f t="shared" si="148"/>
        <v>21:0846</v>
      </c>
      <c r="D1736" s="1" t="str">
        <f t="shared" si="149"/>
        <v>21:0232</v>
      </c>
      <c r="E1736" t="s">
        <v>7103</v>
      </c>
      <c r="F1736" t="s">
        <v>7104</v>
      </c>
      <c r="H1736">
        <v>58.988848599999997</v>
      </c>
      <c r="I1736">
        <v>-103.0773628</v>
      </c>
      <c r="J1736" s="1" t="str">
        <f t="shared" si="146"/>
        <v>Fluid (lake)</v>
      </c>
      <c r="K1736" s="1" t="str">
        <f t="shared" si="147"/>
        <v>Untreated Water</v>
      </c>
      <c r="L1736">
        <v>10</v>
      </c>
      <c r="M1736" t="s">
        <v>95</v>
      </c>
      <c r="N1736">
        <v>161</v>
      </c>
      <c r="P1736" t="s">
        <v>161</v>
      </c>
      <c r="Q1736" t="s">
        <v>310</v>
      </c>
      <c r="R1736" t="s">
        <v>55</v>
      </c>
    </row>
    <row r="1737" spans="1:18" hidden="1" x14ac:dyDescent="0.3">
      <c r="A1737" t="s">
        <v>7105</v>
      </c>
      <c r="B1737" t="s">
        <v>7106</v>
      </c>
      <c r="C1737" s="1" t="str">
        <f t="shared" si="148"/>
        <v>21:0846</v>
      </c>
      <c r="D1737" s="1" t="str">
        <f t="shared" si="149"/>
        <v>21:0232</v>
      </c>
      <c r="E1737" t="s">
        <v>7107</v>
      </c>
      <c r="F1737" t="s">
        <v>7108</v>
      </c>
      <c r="H1737">
        <v>58.974314900000003</v>
      </c>
      <c r="I1737">
        <v>-103.03793140000001</v>
      </c>
      <c r="J1737" s="1" t="str">
        <f t="shared" si="146"/>
        <v>Fluid (lake)</v>
      </c>
      <c r="K1737" s="1" t="str">
        <f t="shared" si="147"/>
        <v>Untreated Water</v>
      </c>
      <c r="L1737">
        <v>10</v>
      </c>
      <c r="M1737" t="s">
        <v>101</v>
      </c>
      <c r="N1737">
        <v>162</v>
      </c>
      <c r="P1737" t="s">
        <v>23</v>
      </c>
      <c r="Q1737" t="s">
        <v>579</v>
      </c>
      <c r="R1737" t="s">
        <v>55</v>
      </c>
    </row>
    <row r="1738" spans="1:18" hidden="1" x14ac:dyDescent="0.3">
      <c r="A1738" t="s">
        <v>7109</v>
      </c>
      <c r="B1738" t="s">
        <v>7110</v>
      </c>
      <c r="C1738" s="1" t="str">
        <f t="shared" si="148"/>
        <v>21:0846</v>
      </c>
      <c r="D1738" s="1" t="str">
        <f t="shared" si="149"/>
        <v>21:0232</v>
      </c>
      <c r="E1738" t="s">
        <v>7111</v>
      </c>
      <c r="F1738" t="s">
        <v>7112</v>
      </c>
      <c r="H1738">
        <v>58.986410300000003</v>
      </c>
      <c r="I1738">
        <v>-102.9671417</v>
      </c>
      <c r="J1738" s="1" t="str">
        <f t="shared" si="146"/>
        <v>Fluid (lake)</v>
      </c>
      <c r="K1738" s="1" t="str">
        <f t="shared" si="147"/>
        <v>Untreated Water</v>
      </c>
      <c r="L1738">
        <v>10</v>
      </c>
      <c r="M1738" t="s">
        <v>107</v>
      </c>
      <c r="N1738">
        <v>163</v>
      </c>
      <c r="P1738" t="s">
        <v>2430</v>
      </c>
      <c r="Q1738" t="s">
        <v>482</v>
      </c>
      <c r="R1738" t="s">
        <v>55</v>
      </c>
    </row>
    <row r="1739" spans="1:18" hidden="1" x14ac:dyDescent="0.3">
      <c r="A1739" t="s">
        <v>7113</v>
      </c>
      <c r="B1739" t="s">
        <v>7114</v>
      </c>
      <c r="C1739" s="1" t="str">
        <f t="shared" si="148"/>
        <v>21:0846</v>
      </c>
      <c r="D1739" s="1" t="str">
        <f t="shared" si="149"/>
        <v>21:0232</v>
      </c>
      <c r="E1739" t="s">
        <v>7115</v>
      </c>
      <c r="F1739" t="s">
        <v>7116</v>
      </c>
      <c r="H1739">
        <v>58.9832112</v>
      </c>
      <c r="I1739">
        <v>-102.90341119999999</v>
      </c>
      <c r="J1739" s="1" t="str">
        <f t="shared" si="146"/>
        <v>Fluid (lake)</v>
      </c>
      <c r="K1739" s="1" t="str">
        <f t="shared" si="147"/>
        <v>Untreated Water</v>
      </c>
      <c r="L1739">
        <v>10</v>
      </c>
      <c r="M1739" t="s">
        <v>114</v>
      </c>
      <c r="N1739">
        <v>164</v>
      </c>
      <c r="P1739" t="s">
        <v>2193</v>
      </c>
      <c r="Q1739" t="s">
        <v>482</v>
      </c>
      <c r="R1739" t="s">
        <v>55</v>
      </c>
    </row>
    <row r="1740" spans="1:18" hidden="1" x14ac:dyDescent="0.3">
      <c r="A1740" t="s">
        <v>7117</v>
      </c>
      <c r="B1740" t="s">
        <v>7118</v>
      </c>
      <c r="C1740" s="1" t="str">
        <f t="shared" si="148"/>
        <v>21:0846</v>
      </c>
      <c r="D1740" s="1" t="str">
        <f t="shared" si="149"/>
        <v>21:0232</v>
      </c>
      <c r="E1740" t="s">
        <v>7119</v>
      </c>
      <c r="F1740" t="s">
        <v>7120</v>
      </c>
      <c r="H1740">
        <v>58.965722200000002</v>
      </c>
      <c r="I1740">
        <v>-102.9540789</v>
      </c>
      <c r="J1740" s="1" t="str">
        <f t="shared" si="146"/>
        <v>Fluid (lake)</v>
      </c>
      <c r="K1740" s="1" t="str">
        <f t="shared" si="147"/>
        <v>Untreated Water</v>
      </c>
      <c r="L1740">
        <v>10</v>
      </c>
      <c r="M1740" t="s">
        <v>121</v>
      </c>
      <c r="N1740">
        <v>165</v>
      </c>
      <c r="P1740" t="s">
        <v>1799</v>
      </c>
      <c r="Q1740" t="s">
        <v>482</v>
      </c>
      <c r="R1740" t="s">
        <v>55</v>
      </c>
    </row>
    <row r="1741" spans="1:18" hidden="1" x14ac:dyDescent="0.3">
      <c r="A1741" t="s">
        <v>7121</v>
      </c>
      <c r="B1741" t="s">
        <v>7122</v>
      </c>
      <c r="C1741" s="1" t="str">
        <f t="shared" si="148"/>
        <v>21:0846</v>
      </c>
      <c r="D1741" s="1" t="str">
        <f t="shared" si="149"/>
        <v>21:0232</v>
      </c>
      <c r="E1741" t="s">
        <v>7123</v>
      </c>
      <c r="F1741" t="s">
        <v>7124</v>
      </c>
      <c r="H1741">
        <v>58.9458275</v>
      </c>
      <c r="I1741">
        <v>-102.9685716</v>
      </c>
      <c r="J1741" s="1" t="str">
        <f t="shared" si="146"/>
        <v>Fluid (lake)</v>
      </c>
      <c r="K1741" s="1" t="str">
        <f t="shared" si="147"/>
        <v>Untreated Water</v>
      </c>
      <c r="L1741">
        <v>10</v>
      </c>
      <c r="M1741" t="s">
        <v>127</v>
      </c>
      <c r="N1741">
        <v>166</v>
      </c>
      <c r="P1741" t="s">
        <v>2193</v>
      </c>
      <c r="Q1741" t="s">
        <v>579</v>
      </c>
      <c r="R1741" t="s">
        <v>285</v>
      </c>
    </row>
    <row r="1742" spans="1:18" hidden="1" x14ac:dyDescent="0.3">
      <c r="A1742" t="s">
        <v>7125</v>
      </c>
      <c r="B1742" t="s">
        <v>7126</v>
      </c>
      <c r="C1742" s="1" t="str">
        <f t="shared" si="148"/>
        <v>21:0846</v>
      </c>
      <c r="D1742" s="1" t="str">
        <f t="shared" si="149"/>
        <v>21:0232</v>
      </c>
      <c r="E1742" t="s">
        <v>7127</v>
      </c>
      <c r="F1742" t="s">
        <v>7128</v>
      </c>
      <c r="H1742">
        <v>58.9468362</v>
      </c>
      <c r="I1742">
        <v>-103.01796969999999</v>
      </c>
      <c r="J1742" s="1" t="str">
        <f t="shared" si="146"/>
        <v>Fluid (lake)</v>
      </c>
      <c r="K1742" s="1" t="str">
        <f t="shared" si="147"/>
        <v>Untreated Water</v>
      </c>
      <c r="L1742">
        <v>10</v>
      </c>
      <c r="M1742" t="s">
        <v>133</v>
      </c>
      <c r="N1742">
        <v>167</v>
      </c>
      <c r="P1742" t="s">
        <v>414</v>
      </c>
      <c r="Q1742" t="s">
        <v>538</v>
      </c>
      <c r="R1742" t="s">
        <v>55</v>
      </c>
    </row>
    <row r="1743" spans="1:18" hidden="1" x14ac:dyDescent="0.3">
      <c r="A1743" t="s">
        <v>7129</v>
      </c>
      <c r="B1743" t="s">
        <v>7130</v>
      </c>
      <c r="C1743" s="1" t="str">
        <f t="shared" si="148"/>
        <v>21:0846</v>
      </c>
      <c r="D1743" s="1" t="str">
        <f t="shared" si="149"/>
        <v>21:0232</v>
      </c>
      <c r="E1743" t="s">
        <v>7131</v>
      </c>
      <c r="F1743" t="s">
        <v>7132</v>
      </c>
      <c r="H1743">
        <v>58.901380600000003</v>
      </c>
      <c r="I1743">
        <v>-103.0362306</v>
      </c>
      <c r="J1743" s="1" t="str">
        <f t="shared" si="146"/>
        <v>Fluid (lake)</v>
      </c>
      <c r="K1743" s="1" t="str">
        <f t="shared" si="147"/>
        <v>Untreated Water</v>
      </c>
      <c r="L1743">
        <v>10</v>
      </c>
      <c r="M1743" t="s">
        <v>139</v>
      </c>
      <c r="N1743">
        <v>168</v>
      </c>
      <c r="P1743" t="s">
        <v>3946</v>
      </c>
      <c r="Q1743" t="s">
        <v>54</v>
      </c>
      <c r="R1743" t="s">
        <v>55</v>
      </c>
    </row>
    <row r="1744" spans="1:18" hidden="1" x14ac:dyDescent="0.3">
      <c r="A1744" t="s">
        <v>7133</v>
      </c>
      <c r="B1744" t="s">
        <v>7134</v>
      </c>
      <c r="C1744" s="1" t="str">
        <f t="shared" si="148"/>
        <v>21:0846</v>
      </c>
      <c r="D1744" s="1" t="str">
        <f t="shared" si="149"/>
        <v>21:0232</v>
      </c>
      <c r="E1744" t="s">
        <v>7135</v>
      </c>
      <c r="F1744" t="s">
        <v>7136</v>
      </c>
      <c r="H1744">
        <v>58.890150800000001</v>
      </c>
      <c r="I1744">
        <v>-103.1152081</v>
      </c>
      <c r="J1744" s="1" t="str">
        <f t="shared" si="146"/>
        <v>Fluid (lake)</v>
      </c>
      <c r="K1744" s="1" t="str">
        <f t="shared" si="147"/>
        <v>Untreated Water</v>
      </c>
      <c r="L1744">
        <v>10</v>
      </c>
      <c r="M1744" t="s">
        <v>241</v>
      </c>
      <c r="N1744">
        <v>169</v>
      </c>
      <c r="P1744" t="s">
        <v>2397</v>
      </c>
      <c r="Q1744" t="s">
        <v>482</v>
      </c>
      <c r="R1744" t="s">
        <v>55</v>
      </c>
    </row>
    <row r="1745" spans="1:18" hidden="1" x14ac:dyDescent="0.3">
      <c r="A1745" t="s">
        <v>7137</v>
      </c>
      <c r="B1745" t="s">
        <v>7138</v>
      </c>
      <c r="C1745" s="1" t="str">
        <f t="shared" si="148"/>
        <v>21:0846</v>
      </c>
      <c r="D1745" s="1" t="str">
        <f t="shared" si="149"/>
        <v>21:0232</v>
      </c>
      <c r="E1745" t="s">
        <v>7139</v>
      </c>
      <c r="F1745" t="s">
        <v>7140</v>
      </c>
      <c r="H1745">
        <v>58.902973600000003</v>
      </c>
      <c r="I1745">
        <v>-103.1377925</v>
      </c>
      <c r="J1745" s="1" t="str">
        <f t="shared" si="146"/>
        <v>Fluid (lake)</v>
      </c>
      <c r="K1745" s="1" t="str">
        <f t="shared" si="147"/>
        <v>Untreated Water</v>
      </c>
      <c r="L1745">
        <v>11</v>
      </c>
      <c r="M1745" t="s">
        <v>36</v>
      </c>
      <c r="N1745">
        <v>170</v>
      </c>
      <c r="P1745" t="s">
        <v>1804</v>
      </c>
      <c r="Q1745" t="s">
        <v>236</v>
      </c>
      <c r="R1745" t="s">
        <v>55</v>
      </c>
    </row>
    <row r="1746" spans="1:18" hidden="1" x14ac:dyDescent="0.3">
      <c r="A1746" t="s">
        <v>7141</v>
      </c>
      <c r="B1746" t="s">
        <v>7142</v>
      </c>
      <c r="C1746" s="1" t="str">
        <f t="shared" si="148"/>
        <v>21:0846</v>
      </c>
      <c r="D1746" s="1" t="str">
        <f t="shared" si="149"/>
        <v>21:0232</v>
      </c>
      <c r="E1746" t="s">
        <v>7143</v>
      </c>
      <c r="F1746" t="s">
        <v>7144</v>
      </c>
      <c r="H1746">
        <v>58.9314678</v>
      </c>
      <c r="I1746">
        <v>-103.07097880000001</v>
      </c>
      <c r="J1746" s="1" t="str">
        <f t="shared" si="146"/>
        <v>Fluid (lake)</v>
      </c>
      <c r="K1746" s="1" t="str">
        <f t="shared" si="147"/>
        <v>Untreated Water</v>
      </c>
      <c r="L1746">
        <v>11</v>
      </c>
      <c r="M1746" t="s">
        <v>44</v>
      </c>
      <c r="N1746">
        <v>171</v>
      </c>
      <c r="P1746" t="s">
        <v>3052</v>
      </c>
      <c r="Q1746" t="s">
        <v>310</v>
      </c>
      <c r="R1746" t="s">
        <v>55</v>
      </c>
    </row>
    <row r="1747" spans="1:18" hidden="1" x14ac:dyDescent="0.3">
      <c r="A1747" t="s">
        <v>7145</v>
      </c>
      <c r="B1747" t="s">
        <v>7146</v>
      </c>
      <c r="C1747" s="1" t="str">
        <f t="shared" si="148"/>
        <v>21:0846</v>
      </c>
      <c r="D1747" s="1" t="str">
        <f t="shared" si="149"/>
        <v>21:0232</v>
      </c>
      <c r="E1747" t="s">
        <v>7147</v>
      </c>
      <c r="F1747" t="s">
        <v>7148</v>
      </c>
      <c r="H1747">
        <v>58.955789299999999</v>
      </c>
      <c r="I1747">
        <v>-103.0930607</v>
      </c>
      <c r="J1747" s="1" t="str">
        <f t="shared" si="146"/>
        <v>Fluid (lake)</v>
      </c>
      <c r="K1747" s="1" t="str">
        <f t="shared" si="147"/>
        <v>Untreated Water</v>
      </c>
      <c r="L1747">
        <v>11</v>
      </c>
      <c r="M1747" t="s">
        <v>52</v>
      </c>
      <c r="N1747">
        <v>172</v>
      </c>
      <c r="P1747" t="s">
        <v>173</v>
      </c>
      <c r="Q1747" t="s">
        <v>482</v>
      </c>
      <c r="R1747" t="s">
        <v>55</v>
      </c>
    </row>
    <row r="1748" spans="1:18" hidden="1" x14ac:dyDescent="0.3">
      <c r="A1748" t="s">
        <v>7149</v>
      </c>
      <c r="B1748" t="s">
        <v>7150</v>
      </c>
      <c r="C1748" s="1" t="str">
        <f t="shared" si="148"/>
        <v>21:0846</v>
      </c>
      <c r="D1748" s="1" t="str">
        <f t="shared" si="149"/>
        <v>21:0232</v>
      </c>
      <c r="E1748" t="s">
        <v>7151</v>
      </c>
      <c r="F1748" t="s">
        <v>7152</v>
      </c>
      <c r="H1748">
        <v>58.945466000000003</v>
      </c>
      <c r="I1748">
        <v>-103.1586763</v>
      </c>
      <c r="J1748" s="1" t="str">
        <f t="shared" si="146"/>
        <v>Fluid (lake)</v>
      </c>
      <c r="K1748" s="1" t="str">
        <f t="shared" si="147"/>
        <v>Untreated Water</v>
      </c>
      <c r="L1748">
        <v>11</v>
      </c>
      <c r="M1748" t="s">
        <v>60</v>
      </c>
      <c r="N1748">
        <v>173</v>
      </c>
      <c r="P1748" t="s">
        <v>37</v>
      </c>
      <c r="Q1748" t="s">
        <v>236</v>
      </c>
      <c r="R1748" t="s">
        <v>55</v>
      </c>
    </row>
    <row r="1749" spans="1:18" hidden="1" x14ac:dyDescent="0.3">
      <c r="A1749" t="s">
        <v>7153</v>
      </c>
      <c r="B1749" t="s">
        <v>7154</v>
      </c>
      <c r="C1749" s="1" t="str">
        <f t="shared" si="148"/>
        <v>21:0846</v>
      </c>
      <c r="D1749" s="1" t="str">
        <f t="shared" si="149"/>
        <v>21:0232</v>
      </c>
      <c r="E1749" t="s">
        <v>7155</v>
      </c>
      <c r="F1749" t="s">
        <v>7156</v>
      </c>
      <c r="H1749">
        <v>58.917582099999997</v>
      </c>
      <c r="I1749">
        <v>-103.2110832</v>
      </c>
      <c r="J1749" s="1" t="str">
        <f t="shared" si="146"/>
        <v>Fluid (lake)</v>
      </c>
      <c r="K1749" s="1" t="str">
        <f t="shared" si="147"/>
        <v>Untreated Water</v>
      </c>
      <c r="L1749">
        <v>11</v>
      </c>
      <c r="M1749" t="s">
        <v>22</v>
      </c>
      <c r="N1749">
        <v>174</v>
      </c>
      <c r="P1749" t="s">
        <v>23</v>
      </c>
      <c r="Q1749" t="s">
        <v>54</v>
      </c>
      <c r="R1749" t="s">
        <v>55</v>
      </c>
    </row>
    <row r="1750" spans="1:18" hidden="1" x14ac:dyDescent="0.3">
      <c r="A1750" t="s">
        <v>7157</v>
      </c>
      <c r="B1750" t="s">
        <v>7158</v>
      </c>
      <c r="C1750" s="1" t="str">
        <f t="shared" si="148"/>
        <v>21:0846</v>
      </c>
      <c r="D1750" s="1" t="str">
        <f t="shared" si="149"/>
        <v>21:0232</v>
      </c>
      <c r="E1750" t="s">
        <v>7155</v>
      </c>
      <c r="F1750" t="s">
        <v>7159</v>
      </c>
      <c r="H1750">
        <v>58.917582099999997</v>
      </c>
      <c r="I1750">
        <v>-103.2110832</v>
      </c>
      <c r="J1750" s="1" t="str">
        <f t="shared" si="146"/>
        <v>Fluid (lake)</v>
      </c>
      <c r="K1750" s="1" t="str">
        <f t="shared" si="147"/>
        <v>Untreated Water</v>
      </c>
      <c r="L1750">
        <v>11</v>
      </c>
      <c r="M1750" t="s">
        <v>29</v>
      </c>
      <c r="N1750">
        <v>175</v>
      </c>
      <c r="P1750" t="s">
        <v>182</v>
      </c>
      <c r="Q1750" t="s">
        <v>54</v>
      </c>
      <c r="R1750" t="s">
        <v>55</v>
      </c>
    </row>
    <row r="1751" spans="1:18" hidden="1" x14ac:dyDescent="0.3">
      <c r="A1751" t="s">
        <v>7160</v>
      </c>
      <c r="B1751" t="s">
        <v>7161</v>
      </c>
      <c r="C1751" s="1" t="str">
        <f t="shared" si="148"/>
        <v>21:0846</v>
      </c>
      <c r="D1751" s="1" t="str">
        <f t="shared" si="149"/>
        <v>21:0232</v>
      </c>
      <c r="E1751" t="s">
        <v>7162</v>
      </c>
      <c r="F1751" t="s">
        <v>7163</v>
      </c>
      <c r="H1751">
        <v>58.915590399999999</v>
      </c>
      <c r="I1751">
        <v>-103.2990803</v>
      </c>
      <c r="J1751" s="1" t="str">
        <f t="shared" si="146"/>
        <v>Fluid (lake)</v>
      </c>
      <c r="K1751" s="1" t="str">
        <f t="shared" si="147"/>
        <v>Untreated Water</v>
      </c>
      <c r="L1751">
        <v>11</v>
      </c>
      <c r="M1751" t="s">
        <v>67</v>
      </c>
      <c r="N1751">
        <v>176</v>
      </c>
      <c r="P1751" t="s">
        <v>1804</v>
      </c>
      <c r="Q1751" t="s">
        <v>257</v>
      </c>
      <c r="R1751" t="s">
        <v>285</v>
      </c>
    </row>
    <row r="1752" spans="1:18" hidden="1" x14ac:dyDescent="0.3">
      <c r="A1752" t="s">
        <v>7164</v>
      </c>
      <c r="B1752" t="s">
        <v>7165</v>
      </c>
      <c r="C1752" s="1" t="str">
        <f t="shared" si="148"/>
        <v>21:0846</v>
      </c>
      <c r="D1752" s="1" t="str">
        <f t="shared" si="149"/>
        <v>21:0232</v>
      </c>
      <c r="E1752" t="s">
        <v>7166</v>
      </c>
      <c r="F1752" t="s">
        <v>7167</v>
      </c>
      <c r="H1752">
        <v>58.9268918</v>
      </c>
      <c r="I1752">
        <v>-103.3427207</v>
      </c>
      <c r="J1752" s="1" t="str">
        <f t="shared" si="146"/>
        <v>Fluid (lake)</v>
      </c>
      <c r="K1752" s="1" t="str">
        <f t="shared" si="147"/>
        <v>Untreated Water</v>
      </c>
      <c r="L1752">
        <v>11</v>
      </c>
      <c r="M1752" t="s">
        <v>74</v>
      </c>
      <c r="N1752">
        <v>177</v>
      </c>
      <c r="P1752" t="s">
        <v>1846</v>
      </c>
      <c r="Q1752" t="s">
        <v>579</v>
      </c>
      <c r="R1752" t="s">
        <v>55</v>
      </c>
    </row>
    <row r="1753" spans="1:18" hidden="1" x14ac:dyDescent="0.3">
      <c r="A1753" t="s">
        <v>7168</v>
      </c>
      <c r="B1753" t="s">
        <v>7169</v>
      </c>
      <c r="C1753" s="1" t="str">
        <f t="shared" si="148"/>
        <v>21:0846</v>
      </c>
      <c r="D1753" s="1" t="str">
        <f t="shared" si="149"/>
        <v>21:0232</v>
      </c>
      <c r="E1753" t="s">
        <v>7170</v>
      </c>
      <c r="F1753" t="s">
        <v>7171</v>
      </c>
      <c r="H1753">
        <v>58.948826099999998</v>
      </c>
      <c r="I1753">
        <v>-103.4120544</v>
      </c>
      <c r="J1753" s="1" t="str">
        <f t="shared" si="146"/>
        <v>Fluid (lake)</v>
      </c>
      <c r="K1753" s="1" t="str">
        <f t="shared" si="147"/>
        <v>Untreated Water</v>
      </c>
      <c r="L1753">
        <v>11</v>
      </c>
      <c r="M1753" t="s">
        <v>81</v>
      </c>
      <c r="N1753">
        <v>178</v>
      </c>
      <c r="P1753" t="s">
        <v>45</v>
      </c>
      <c r="Q1753" t="s">
        <v>482</v>
      </c>
      <c r="R1753" t="s">
        <v>285</v>
      </c>
    </row>
    <row r="1754" spans="1:18" hidden="1" x14ac:dyDescent="0.3">
      <c r="A1754" t="s">
        <v>7172</v>
      </c>
      <c r="B1754" t="s">
        <v>7173</v>
      </c>
      <c r="C1754" s="1" t="str">
        <f t="shared" si="148"/>
        <v>21:0846</v>
      </c>
      <c r="D1754" s="1" t="str">
        <f t="shared" si="149"/>
        <v>21:0232</v>
      </c>
      <c r="E1754" t="s">
        <v>7174</v>
      </c>
      <c r="F1754" t="s">
        <v>7175</v>
      </c>
      <c r="H1754">
        <v>58.9513514</v>
      </c>
      <c r="I1754">
        <v>-103.4809522</v>
      </c>
      <c r="J1754" s="1" t="str">
        <f t="shared" ref="J1754:J1817" si="150">HYPERLINK("http://geochem.nrcan.gc.ca/cdogs/content/kwd/kwd020016_e.htm", "Fluid (lake)")</f>
        <v>Fluid (lake)</v>
      </c>
      <c r="K1754" s="1" t="str">
        <f t="shared" ref="K1754:K1817" si="151">HYPERLINK("http://geochem.nrcan.gc.ca/cdogs/content/kwd/kwd080007_e.htm", "Untreated Water")</f>
        <v>Untreated Water</v>
      </c>
      <c r="L1754">
        <v>11</v>
      </c>
      <c r="M1754" t="s">
        <v>95</v>
      </c>
      <c r="N1754">
        <v>179</v>
      </c>
      <c r="P1754" t="s">
        <v>2145</v>
      </c>
      <c r="Q1754" t="s">
        <v>1292</v>
      </c>
      <c r="R1754" t="s">
        <v>55</v>
      </c>
    </row>
    <row r="1755" spans="1:18" hidden="1" x14ac:dyDescent="0.3">
      <c r="A1755" t="s">
        <v>7176</v>
      </c>
      <c r="B1755" t="s">
        <v>7177</v>
      </c>
      <c r="C1755" s="1" t="str">
        <f t="shared" si="148"/>
        <v>21:0846</v>
      </c>
      <c r="D1755" s="1" t="str">
        <f t="shared" si="149"/>
        <v>21:0232</v>
      </c>
      <c r="E1755" t="s">
        <v>7178</v>
      </c>
      <c r="F1755" t="s">
        <v>7179</v>
      </c>
      <c r="H1755">
        <v>58.962566899999999</v>
      </c>
      <c r="I1755">
        <v>-103.5178469</v>
      </c>
      <c r="J1755" s="1" t="str">
        <f t="shared" si="150"/>
        <v>Fluid (lake)</v>
      </c>
      <c r="K1755" s="1" t="str">
        <f t="shared" si="151"/>
        <v>Untreated Water</v>
      </c>
      <c r="L1755">
        <v>11</v>
      </c>
      <c r="M1755" t="s">
        <v>101</v>
      </c>
      <c r="N1755">
        <v>180</v>
      </c>
      <c r="P1755" t="s">
        <v>1837</v>
      </c>
      <c r="Q1755" t="s">
        <v>248</v>
      </c>
      <c r="R1755" t="s">
        <v>460</v>
      </c>
    </row>
    <row r="1756" spans="1:18" hidden="1" x14ac:dyDescent="0.3">
      <c r="A1756" t="s">
        <v>7180</v>
      </c>
      <c r="B1756" t="s">
        <v>7181</v>
      </c>
      <c r="C1756" s="1" t="str">
        <f t="shared" si="148"/>
        <v>21:0846</v>
      </c>
      <c r="D1756" s="1" t="str">
        <f t="shared" si="149"/>
        <v>21:0232</v>
      </c>
      <c r="E1756" t="s">
        <v>7182</v>
      </c>
      <c r="F1756" t="s">
        <v>7183</v>
      </c>
      <c r="H1756">
        <v>59.782555700000003</v>
      </c>
      <c r="I1756">
        <v>-103.9442233</v>
      </c>
      <c r="J1756" s="1" t="str">
        <f t="shared" si="150"/>
        <v>Fluid (lake)</v>
      </c>
      <c r="K1756" s="1" t="str">
        <f t="shared" si="151"/>
        <v>Untreated Water</v>
      </c>
      <c r="L1756">
        <v>12</v>
      </c>
      <c r="M1756" t="s">
        <v>36</v>
      </c>
      <c r="N1756">
        <v>181</v>
      </c>
      <c r="P1756" t="s">
        <v>1006</v>
      </c>
      <c r="Q1756" t="s">
        <v>310</v>
      </c>
      <c r="R1756" t="s">
        <v>460</v>
      </c>
    </row>
    <row r="1757" spans="1:18" hidden="1" x14ac:dyDescent="0.3">
      <c r="A1757" t="s">
        <v>7184</v>
      </c>
      <c r="B1757" t="s">
        <v>7185</v>
      </c>
      <c r="C1757" s="1" t="str">
        <f t="shared" si="148"/>
        <v>21:0846</v>
      </c>
      <c r="D1757" s="1" t="str">
        <f t="shared" si="149"/>
        <v>21:0232</v>
      </c>
      <c r="E1757" t="s">
        <v>7186</v>
      </c>
      <c r="F1757" t="s">
        <v>7187</v>
      </c>
      <c r="H1757">
        <v>59.818216399999997</v>
      </c>
      <c r="I1757">
        <v>-103.9691141</v>
      </c>
      <c r="J1757" s="1" t="str">
        <f t="shared" si="150"/>
        <v>Fluid (lake)</v>
      </c>
      <c r="K1757" s="1" t="str">
        <f t="shared" si="151"/>
        <v>Untreated Water</v>
      </c>
      <c r="L1757">
        <v>12</v>
      </c>
      <c r="M1757" t="s">
        <v>22</v>
      </c>
      <c r="N1757">
        <v>182</v>
      </c>
      <c r="P1757" t="s">
        <v>115</v>
      </c>
      <c r="Q1757" t="s">
        <v>579</v>
      </c>
      <c r="R1757" t="s">
        <v>522</v>
      </c>
    </row>
    <row r="1758" spans="1:18" hidden="1" x14ac:dyDescent="0.3">
      <c r="A1758" t="s">
        <v>7188</v>
      </c>
      <c r="B1758" t="s">
        <v>7189</v>
      </c>
      <c r="C1758" s="1" t="str">
        <f t="shared" si="148"/>
        <v>21:0846</v>
      </c>
      <c r="D1758" s="1" t="str">
        <f t="shared" si="149"/>
        <v>21:0232</v>
      </c>
      <c r="E1758" t="s">
        <v>7186</v>
      </c>
      <c r="F1758" t="s">
        <v>7190</v>
      </c>
      <c r="H1758">
        <v>59.818216399999997</v>
      </c>
      <c r="I1758">
        <v>-103.9691141</v>
      </c>
      <c r="J1758" s="1" t="str">
        <f t="shared" si="150"/>
        <v>Fluid (lake)</v>
      </c>
      <c r="K1758" s="1" t="str">
        <f t="shared" si="151"/>
        <v>Untreated Water</v>
      </c>
      <c r="L1758">
        <v>12</v>
      </c>
      <c r="M1758" t="s">
        <v>29</v>
      </c>
      <c r="N1758">
        <v>183</v>
      </c>
      <c r="P1758" t="s">
        <v>115</v>
      </c>
      <c r="Q1758" t="s">
        <v>54</v>
      </c>
      <c r="R1758" t="s">
        <v>460</v>
      </c>
    </row>
    <row r="1759" spans="1:18" hidden="1" x14ac:dyDescent="0.3">
      <c r="A1759" t="s">
        <v>7191</v>
      </c>
      <c r="B1759" t="s">
        <v>7192</v>
      </c>
      <c r="C1759" s="1" t="str">
        <f t="shared" si="148"/>
        <v>21:0846</v>
      </c>
      <c r="D1759" s="1" t="str">
        <f t="shared" si="149"/>
        <v>21:0232</v>
      </c>
      <c r="E1759" t="s">
        <v>7193</v>
      </c>
      <c r="F1759" t="s">
        <v>7194</v>
      </c>
      <c r="H1759">
        <v>59.867780699999997</v>
      </c>
      <c r="I1759">
        <v>-103.97513619999999</v>
      </c>
      <c r="J1759" s="1" t="str">
        <f t="shared" si="150"/>
        <v>Fluid (lake)</v>
      </c>
      <c r="K1759" s="1" t="str">
        <f t="shared" si="151"/>
        <v>Untreated Water</v>
      </c>
      <c r="L1759">
        <v>12</v>
      </c>
      <c r="M1759" t="s">
        <v>44</v>
      </c>
      <c r="N1759">
        <v>184</v>
      </c>
      <c r="P1759" t="s">
        <v>210</v>
      </c>
      <c r="Q1759" t="s">
        <v>54</v>
      </c>
      <c r="R1759" t="s">
        <v>55</v>
      </c>
    </row>
    <row r="1760" spans="1:18" hidden="1" x14ac:dyDescent="0.3">
      <c r="A1760" t="s">
        <v>7195</v>
      </c>
      <c r="B1760" t="s">
        <v>7196</v>
      </c>
      <c r="C1760" s="1" t="str">
        <f t="shared" si="148"/>
        <v>21:0846</v>
      </c>
      <c r="D1760" s="1" t="str">
        <f t="shared" si="149"/>
        <v>21:0232</v>
      </c>
      <c r="E1760" t="s">
        <v>7197</v>
      </c>
      <c r="F1760" t="s">
        <v>7198</v>
      </c>
      <c r="H1760">
        <v>59.893576500000002</v>
      </c>
      <c r="I1760">
        <v>-103.9596693</v>
      </c>
      <c r="J1760" s="1" t="str">
        <f t="shared" si="150"/>
        <v>Fluid (lake)</v>
      </c>
      <c r="K1760" s="1" t="str">
        <f t="shared" si="151"/>
        <v>Untreated Water</v>
      </c>
      <c r="L1760">
        <v>12</v>
      </c>
      <c r="M1760" t="s">
        <v>52</v>
      </c>
      <c r="N1760">
        <v>185</v>
      </c>
      <c r="P1760" t="s">
        <v>188</v>
      </c>
      <c r="Q1760" t="s">
        <v>54</v>
      </c>
      <c r="R1760" t="s">
        <v>55</v>
      </c>
    </row>
    <row r="1761" spans="1:18" hidden="1" x14ac:dyDescent="0.3">
      <c r="A1761" t="s">
        <v>7199</v>
      </c>
      <c r="B1761" t="s">
        <v>7200</v>
      </c>
      <c r="C1761" s="1" t="str">
        <f t="shared" si="148"/>
        <v>21:0846</v>
      </c>
      <c r="D1761" s="1" t="str">
        <f t="shared" si="149"/>
        <v>21:0232</v>
      </c>
      <c r="E1761" t="s">
        <v>7201</v>
      </c>
      <c r="F1761" t="s">
        <v>7202</v>
      </c>
      <c r="H1761">
        <v>59.921753199999998</v>
      </c>
      <c r="I1761">
        <v>-103.9822923</v>
      </c>
      <c r="J1761" s="1" t="str">
        <f t="shared" si="150"/>
        <v>Fluid (lake)</v>
      </c>
      <c r="K1761" s="1" t="str">
        <f t="shared" si="151"/>
        <v>Untreated Water</v>
      </c>
      <c r="L1761">
        <v>12</v>
      </c>
      <c r="M1761" t="s">
        <v>60</v>
      </c>
      <c r="N1761">
        <v>186</v>
      </c>
      <c r="P1761" t="s">
        <v>115</v>
      </c>
      <c r="Q1761" t="s">
        <v>579</v>
      </c>
      <c r="R1761" t="s">
        <v>55</v>
      </c>
    </row>
    <row r="1762" spans="1:18" hidden="1" x14ac:dyDescent="0.3">
      <c r="A1762" t="s">
        <v>7203</v>
      </c>
      <c r="B1762" t="s">
        <v>7204</v>
      </c>
      <c r="C1762" s="1" t="str">
        <f t="shared" si="148"/>
        <v>21:0846</v>
      </c>
      <c r="D1762" s="1" t="str">
        <f t="shared" si="149"/>
        <v>21:0232</v>
      </c>
      <c r="E1762" t="s">
        <v>7205</v>
      </c>
      <c r="F1762" t="s">
        <v>7206</v>
      </c>
      <c r="H1762">
        <v>59.934425099999999</v>
      </c>
      <c r="I1762">
        <v>-103.89103679999999</v>
      </c>
      <c r="J1762" s="1" t="str">
        <f t="shared" si="150"/>
        <v>Fluid (lake)</v>
      </c>
      <c r="K1762" s="1" t="str">
        <f t="shared" si="151"/>
        <v>Untreated Water</v>
      </c>
      <c r="L1762">
        <v>12</v>
      </c>
      <c r="M1762" t="s">
        <v>67</v>
      </c>
      <c r="N1762">
        <v>187</v>
      </c>
      <c r="P1762" t="s">
        <v>53</v>
      </c>
      <c r="Q1762" t="s">
        <v>579</v>
      </c>
      <c r="R1762" t="s">
        <v>55</v>
      </c>
    </row>
    <row r="1763" spans="1:18" hidden="1" x14ac:dyDescent="0.3">
      <c r="A1763" t="s">
        <v>7207</v>
      </c>
      <c r="B1763" t="s">
        <v>7208</v>
      </c>
      <c r="C1763" s="1" t="str">
        <f t="shared" si="148"/>
        <v>21:0846</v>
      </c>
      <c r="D1763" s="1" t="str">
        <f t="shared" si="149"/>
        <v>21:0232</v>
      </c>
      <c r="E1763" t="s">
        <v>7209</v>
      </c>
      <c r="F1763" t="s">
        <v>7210</v>
      </c>
      <c r="H1763">
        <v>59.961420199999999</v>
      </c>
      <c r="I1763">
        <v>-103.886858</v>
      </c>
      <c r="J1763" s="1" t="str">
        <f t="shared" si="150"/>
        <v>Fluid (lake)</v>
      </c>
      <c r="K1763" s="1" t="str">
        <f t="shared" si="151"/>
        <v>Untreated Water</v>
      </c>
      <c r="L1763">
        <v>12</v>
      </c>
      <c r="M1763" t="s">
        <v>74</v>
      </c>
      <c r="N1763">
        <v>188</v>
      </c>
      <c r="P1763" t="s">
        <v>200</v>
      </c>
      <c r="Q1763" t="s">
        <v>54</v>
      </c>
      <c r="R1763" t="s">
        <v>55</v>
      </c>
    </row>
    <row r="1764" spans="1:18" hidden="1" x14ac:dyDescent="0.3">
      <c r="A1764" t="s">
        <v>7211</v>
      </c>
      <c r="B1764" t="s">
        <v>7212</v>
      </c>
      <c r="C1764" s="1" t="str">
        <f t="shared" si="148"/>
        <v>21:0846</v>
      </c>
      <c r="D1764" s="1" t="str">
        <f t="shared" si="149"/>
        <v>21:0232</v>
      </c>
      <c r="E1764" t="s">
        <v>7213</v>
      </c>
      <c r="F1764" t="s">
        <v>7214</v>
      </c>
      <c r="H1764">
        <v>59.965358299999998</v>
      </c>
      <c r="I1764">
        <v>-103.9624001</v>
      </c>
      <c r="J1764" s="1" t="str">
        <f t="shared" si="150"/>
        <v>Fluid (lake)</v>
      </c>
      <c r="K1764" s="1" t="str">
        <f t="shared" si="151"/>
        <v>Untreated Water</v>
      </c>
      <c r="L1764">
        <v>12</v>
      </c>
      <c r="M1764" t="s">
        <v>81</v>
      </c>
      <c r="N1764">
        <v>189</v>
      </c>
      <c r="P1764" t="s">
        <v>150</v>
      </c>
      <c r="Q1764" t="s">
        <v>482</v>
      </c>
      <c r="R1764" t="s">
        <v>55</v>
      </c>
    </row>
    <row r="1765" spans="1:18" hidden="1" x14ac:dyDescent="0.3">
      <c r="A1765" t="s">
        <v>7215</v>
      </c>
      <c r="B1765" t="s">
        <v>7216</v>
      </c>
      <c r="C1765" s="1" t="str">
        <f t="shared" si="148"/>
        <v>21:0846</v>
      </c>
      <c r="D1765" s="1" t="str">
        <f t="shared" si="149"/>
        <v>21:0232</v>
      </c>
      <c r="E1765" t="s">
        <v>7217</v>
      </c>
      <c r="F1765" t="s">
        <v>7218</v>
      </c>
      <c r="H1765">
        <v>59.988644399999998</v>
      </c>
      <c r="I1765">
        <v>-103.95453809999999</v>
      </c>
      <c r="J1765" s="1" t="str">
        <f t="shared" si="150"/>
        <v>Fluid (lake)</v>
      </c>
      <c r="K1765" s="1" t="str">
        <f t="shared" si="151"/>
        <v>Untreated Water</v>
      </c>
      <c r="L1765">
        <v>12</v>
      </c>
      <c r="M1765" t="s">
        <v>95</v>
      </c>
      <c r="N1765">
        <v>190</v>
      </c>
      <c r="P1765" t="s">
        <v>1006</v>
      </c>
      <c r="Q1765" t="s">
        <v>236</v>
      </c>
      <c r="R1765" t="s">
        <v>55</v>
      </c>
    </row>
    <row r="1766" spans="1:18" hidden="1" x14ac:dyDescent="0.3">
      <c r="A1766" t="s">
        <v>7219</v>
      </c>
      <c r="B1766" t="s">
        <v>7220</v>
      </c>
      <c r="C1766" s="1" t="str">
        <f t="shared" si="148"/>
        <v>21:0846</v>
      </c>
      <c r="D1766" s="1" t="str">
        <f t="shared" si="149"/>
        <v>21:0232</v>
      </c>
      <c r="E1766" t="s">
        <v>7221</v>
      </c>
      <c r="F1766" t="s">
        <v>7222</v>
      </c>
      <c r="H1766">
        <v>59.985338800000001</v>
      </c>
      <c r="I1766">
        <v>-103.88419159999999</v>
      </c>
      <c r="J1766" s="1" t="str">
        <f t="shared" si="150"/>
        <v>Fluid (lake)</v>
      </c>
      <c r="K1766" s="1" t="str">
        <f t="shared" si="151"/>
        <v>Untreated Water</v>
      </c>
      <c r="L1766">
        <v>12</v>
      </c>
      <c r="M1766" t="s">
        <v>101</v>
      </c>
      <c r="N1766">
        <v>191</v>
      </c>
      <c r="P1766" t="s">
        <v>128</v>
      </c>
      <c r="Q1766" t="s">
        <v>236</v>
      </c>
      <c r="R1766" t="s">
        <v>285</v>
      </c>
    </row>
    <row r="1767" spans="1:18" hidden="1" x14ac:dyDescent="0.3">
      <c r="A1767" t="s">
        <v>7223</v>
      </c>
      <c r="B1767" t="s">
        <v>7224</v>
      </c>
      <c r="C1767" s="1" t="str">
        <f t="shared" si="148"/>
        <v>21:0846</v>
      </c>
      <c r="D1767" s="1" t="str">
        <f t="shared" si="149"/>
        <v>21:0232</v>
      </c>
      <c r="E1767" t="s">
        <v>7225</v>
      </c>
      <c r="F1767" t="s">
        <v>7226</v>
      </c>
      <c r="H1767">
        <v>59.9920811</v>
      </c>
      <c r="I1767">
        <v>-103.8259752</v>
      </c>
      <c r="J1767" s="1" t="str">
        <f t="shared" si="150"/>
        <v>Fluid (lake)</v>
      </c>
      <c r="K1767" s="1" t="str">
        <f t="shared" si="151"/>
        <v>Untreated Water</v>
      </c>
      <c r="L1767">
        <v>12</v>
      </c>
      <c r="M1767" t="s">
        <v>107</v>
      </c>
      <c r="N1767">
        <v>192</v>
      </c>
      <c r="P1767" t="s">
        <v>771</v>
      </c>
      <c r="Q1767" t="s">
        <v>482</v>
      </c>
      <c r="R1767" t="s">
        <v>460</v>
      </c>
    </row>
    <row r="1768" spans="1:18" hidden="1" x14ac:dyDescent="0.3">
      <c r="A1768" t="s">
        <v>7227</v>
      </c>
      <c r="B1768" t="s">
        <v>7228</v>
      </c>
      <c r="C1768" s="1" t="str">
        <f t="shared" ref="C1768:C1831" si="152">HYPERLINK("http://geochem.nrcan.gc.ca/cdogs/content/bdl/bdl210846_e.htm", "21:0846")</f>
        <v>21:0846</v>
      </c>
      <c r="D1768" s="1" t="str">
        <f t="shared" ref="D1768:D1831" si="153">HYPERLINK("http://geochem.nrcan.gc.ca/cdogs/content/svy/svy210232_e.htm", "21:0232")</f>
        <v>21:0232</v>
      </c>
      <c r="E1768" t="s">
        <v>7229</v>
      </c>
      <c r="F1768" t="s">
        <v>7230</v>
      </c>
      <c r="H1768">
        <v>59.962179200000001</v>
      </c>
      <c r="I1768">
        <v>-103.8072068</v>
      </c>
      <c r="J1768" s="1" t="str">
        <f t="shared" si="150"/>
        <v>Fluid (lake)</v>
      </c>
      <c r="K1768" s="1" t="str">
        <f t="shared" si="151"/>
        <v>Untreated Water</v>
      </c>
      <c r="L1768">
        <v>12</v>
      </c>
      <c r="M1768" t="s">
        <v>114</v>
      </c>
      <c r="N1768">
        <v>193</v>
      </c>
      <c r="P1768" t="s">
        <v>319</v>
      </c>
      <c r="Q1768" t="s">
        <v>579</v>
      </c>
      <c r="R1768" t="s">
        <v>55</v>
      </c>
    </row>
    <row r="1769" spans="1:18" hidden="1" x14ac:dyDescent="0.3">
      <c r="A1769" t="s">
        <v>7231</v>
      </c>
      <c r="B1769" t="s">
        <v>7232</v>
      </c>
      <c r="C1769" s="1" t="str">
        <f t="shared" si="152"/>
        <v>21:0846</v>
      </c>
      <c r="D1769" s="1" t="str">
        <f t="shared" si="153"/>
        <v>21:0232</v>
      </c>
      <c r="E1769" t="s">
        <v>7233</v>
      </c>
      <c r="F1769" t="s">
        <v>7234</v>
      </c>
      <c r="H1769">
        <v>59.949125899999999</v>
      </c>
      <c r="I1769">
        <v>-103.77144060000001</v>
      </c>
      <c r="J1769" s="1" t="str">
        <f t="shared" si="150"/>
        <v>Fluid (lake)</v>
      </c>
      <c r="K1769" s="1" t="str">
        <f t="shared" si="151"/>
        <v>Untreated Water</v>
      </c>
      <c r="L1769">
        <v>12</v>
      </c>
      <c r="M1769" t="s">
        <v>121</v>
      </c>
      <c r="N1769">
        <v>194</v>
      </c>
      <c r="P1769" t="s">
        <v>161</v>
      </c>
      <c r="Q1769" t="s">
        <v>482</v>
      </c>
      <c r="R1769" t="s">
        <v>285</v>
      </c>
    </row>
    <row r="1770" spans="1:18" hidden="1" x14ac:dyDescent="0.3">
      <c r="A1770" t="s">
        <v>7235</v>
      </c>
      <c r="B1770" t="s">
        <v>7236</v>
      </c>
      <c r="C1770" s="1" t="str">
        <f t="shared" si="152"/>
        <v>21:0846</v>
      </c>
      <c r="D1770" s="1" t="str">
        <f t="shared" si="153"/>
        <v>21:0232</v>
      </c>
      <c r="E1770" t="s">
        <v>7237</v>
      </c>
      <c r="F1770" t="s">
        <v>7238</v>
      </c>
      <c r="H1770">
        <v>59.974448099999996</v>
      </c>
      <c r="I1770">
        <v>-103.7388089</v>
      </c>
      <c r="J1770" s="1" t="str">
        <f t="shared" si="150"/>
        <v>Fluid (lake)</v>
      </c>
      <c r="K1770" s="1" t="str">
        <f t="shared" si="151"/>
        <v>Untreated Water</v>
      </c>
      <c r="L1770">
        <v>12</v>
      </c>
      <c r="M1770" t="s">
        <v>127</v>
      </c>
      <c r="N1770">
        <v>195</v>
      </c>
      <c r="P1770" t="s">
        <v>1006</v>
      </c>
      <c r="Q1770" t="s">
        <v>482</v>
      </c>
      <c r="R1770" t="s">
        <v>55</v>
      </c>
    </row>
    <row r="1771" spans="1:18" hidden="1" x14ac:dyDescent="0.3">
      <c r="A1771" t="s">
        <v>7239</v>
      </c>
      <c r="B1771" t="s">
        <v>7240</v>
      </c>
      <c r="C1771" s="1" t="str">
        <f t="shared" si="152"/>
        <v>21:0846</v>
      </c>
      <c r="D1771" s="1" t="str">
        <f t="shared" si="153"/>
        <v>21:0232</v>
      </c>
      <c r="E1771" t="s">
        <v>7241</v>
      </c>
      <c r="F1771" t="s">
        <v>7242</v>
      </c>
      <c r="H1771">
        <v>59.991473999999997</v>
      </c>
      <c r="I1771">
        <v>-103.70256070000001</v>
      </c>
      <c r="J1771" s="1" t="str">
        <f t="shared" si="150"/>
        <v>Fluid (lake)</v>
      </c>
      <c r="K1771" s="1" t="str">
        <f t="shared" si="151"/>
        <v>Untreated Water</v>
      </c>
      <c r="L1771">
        <v>12</v>
      </c>
      <c r="M1771" t="s">
        <v>133</v>
      </c>
      <c r="N1771">
        <v>196</v>
      </c>
      <c r="P1771" t="s">
        <v>134</v>
      </c>
      <c r="Q1771" t="s">
        <v>579</v>
      </c>
      <c r="R1771" t="s">
        <v>55</v>
      </c>
    </row>
    <row r="1772" spans="1:18" hidden="1" x14ac:dyDescent="0.3">
      <c r="A1772" t="s">
        <v>7243</v>
      </c>
      <c r="B1772" t="s">
        <v>7244</v>
      </c>
      <c r="C1772" s="1" t="str">
        <f t="shared" si="152"/>
        <v>21:0846</v>
      </c>
      <c r="D1772" s="1" t="str">
        <f t="shared" si="153"/>
        <v>21:0232</v>
      </c>
      <c r="E1772" t="s">
        <v>7245</v>
      </c>
      <c r="F1772" t="s">
        <v>7246</v>
      </c>
      <c r="H1772">
        <v>59.991853200000001</v>
      </c>
      <c r="I1772">
        <v>-103.6455225</v>
      </c>
      <c r="J1772" s="1" t="str">
        <f t="shared" si="150"/>
        <v>Fluid (lake)</v>
      </c>
      <c r="K1772" s="1" t="str">
        <f t="shared" si="151"/>
        <v>Untreated Water</v>
      </c>
      <c r="L1772">
        <v>12</v>
      </c>
      <c r="M1772" t="s">
        <v>139</v>
      </c>
      <c r="N1772">
        <v>197</v>
      </c>
      <c r="P1772" t="s">
        <v>82</v>
      </c>
      <c r="Q1772" t="s">
        <v>1292</v>
      </c>
      <c r="R1772" t="s">
        <v>55</v>
      </c>
    </row>
    <row r="1773" spans="1:18" hidden="1" x14ac:dyDescent="0.3">
      <c r="A1773" t="s">
        <v>7247</v>
      </c>
      <c r="B1773" t="s">
        <v>7248</v>
      </c>
      <c r="C1773" s="1" t="str">
        <f t="shared" si="152"/>
        <v>21:0846</v>
      </c>
      <c r="D1773" s="1" t="str">
        <f t="shared" si="153"/>
        <v>21:0232</v>
      </c>
      <c r="E1773" t="s">
        <v>7249</v>
      </c>
      <c r="F1773" t="s">
        <v>7250</v>
      </c>
      <c r="H1773">
        <v>59.995128800000003</v>
      </c>
      <c r="I1773">
        <v>-103.5903848</v>
      </c>
      <c r="J1773" s="1" t="str">
        <f t="shared" si="150"/>
        <v>Fluid (lake)</v>
      </c>
      <c r="K1773" s="1" t="str">
        <f t="shared" si="151"/>
        <v>Untreated Water</v>
      </c>
      <c r="L1773">
        <v>12</v>
      </c>
      <c r="M1773" t="s">
        <v>241</v>
      </c>
      <c r="N1773">
        <v>198</v>
      </c>
      <c r="P1773" t="s">
        <v>553</v>
      </c>
      <c r="Q1773" t="s">
        <v>1292</v>
      </c>
      <c r="R1773" t="s">
        <v>55</v>
      </c>
    </row>
    <row r="1774" spans="1:18" hidden="1" x14ac:dyDescent="0.3">
      <c r="A1774" t="s">
        <v>7251</v>
      </c>
      <c r="B1774" t="s">
        <v>7252</v>
      </c>
      <c r="C1774" s="1" t="str">
        <f t="shared" si="152"/>
        <v>21:0846</v>
      </c>
      <c r="D1774" s="1" t="str">
        <f t="shared" si="153"/>
        <v>21:0232</v>
      </c>
      <c r="E1774" t="s">
        <v>7253</v>
      </c>
      <c r="F1774" t="s">
        <v>7254</v>
      </c>
      <c r="H1774">
        <v>59.961766799999999</v>
      </c>
      <c r="I1774">
        <v>-103.6480042</v>
      </c>
      <c r="J1774" s="1" t="str">
        <f t="shared" si="150"/>
        <v>Fluid (lake)</v>
      </c>
      <c r="K1774" s="1" t="str">
        <f t="shared" si="151"/>
        <v>Untreated Water</v>
      </c>
      <c r="L1774">
        <v>13</v>
      </c>
      <c r="M1774" t="s">
        <v>22</v>
      </c>
      <c r="N1774">
        <v>199</v>
      </c>
      <c r="P1774" t="s">
        <v>140</v>
      </c>
      <c r="Q1774" t="s">
        <v>1292</v>
      </c>
      <c r="R1774" t="s">
        <v>55</v>
      </c>
    </row>
    <row r="1775" spans="1:18" hidden="1" x14ac:dyDescent="0.3">
      <c r="A1775" t="s">
        <v>7255</v>
      </c>
      <c r="B1775" t="s">
        <v>7256</v>
      </c>
      <c r="C1775" s="1" t="str">
        <f t="shared" si="152"/>
        <v>21:0846</v>
      </c>
      <c r="D1775" s="1" t="str">
        <f t="shared" si="153"/>
        <v>21:0232</v>
      </c>
      <c r="E1775" t="s">
        <v>7253</v>
      </c>
      <c r="F1775" t="s">
        <v>7257</v>
      </c>
      <c r="H1775">
        <v>59.961766799999999</v>
      </c>
      <c r="I1775">
        <v>-103.6480042</v>
      </c>
      <c r="J1775" s="1" t="str">
        <f t="shared" si="150"/>
        <v>Fluid (lake)</v>
      </c>
      <c r="K1775" s="1" t="str">
        <f t="shared" si="151"/>
        <v>Untreated Water</v>
      </c>
      <c r="L1775">
        <v>13</v>
      </c>
      <c r="M1775" t="s">
        <v>29</v>
      </c>
      <c r="N1775">
        <v>200</v>
      </c>
      <c r="P1775" t="s">
        <v>771</v>
      </c>
      <c r="Q1775" t="s">
        <v>1143</v>
      </c>
      <c r="R1775" t="s">
        <v>55</v>
      </c>
    </row>
    <row r="1776" spans="1:18" hidden="1" x14ac:dyDescent="0.3">
      <c r="A1776" t="s">
        <v>7258</v>
      </c>
      <c r="B1776" t="s">
        <v>7259</v>
      </c>
      <c r="C1776" s="1" t="str">
        <f t="shared" si="152"/>
        <v>21:0846</v>
      </c>
      <c r="D1776" s="1" t="str">
        <f t="shared" si="153"/>
        <v>21:0232</v>
      </c>
      <c r="E1776" t="s">
        <v>7260</v>
      </c>
      <c r="F1776" t="s">
        <v>7261</v>
      </c>
      <c r="H1776">
        <v>59.9483332</v>
      </c>
      <c r="I1776">
        <v>-103.7127859</v>
      </c>
      <c r="J1776" s="1" t="str">
        <f t="shared" si="150"/>
        <v>Fluid (lake)</v>
      </c>
      <c r="K1776" s="1" t="str">
        <f t="shared" si="151"/>
        <v>Untreated Water</v>
      </c>
      <c r="L1776">
        <v>13</v>
      </c>
      <c r="M1776" t="s">
        <v>36</v>
      </c>
      <c r="N1776">
        <v>201</v>
      </c>
      <c r="P1776" t="s">
        <v>1856</v>
      </c>
      <c r="Q1776" t="s">
        <v>54</v>
      </c>
      <c r="R1776" t="s">
        <v>285</v>
      </c>
    </row>
    <row r="1777" spans="1:18" hidden="1" x14ac:dyDescent="0.3">
      <c r="A1777" t="s">
        <v>7262</v>
      </c>
      <c r="B1777" t="s">
        <v>7263</v>
      </c>
      <c r="C1777" s="1" t="str">
        <f t="shared" si="152"/>
        <v>21:0846</v>
      </c>
      <c r="D1777" s="1" t="str">
        <f t="shared" si="153"/>
        <v>21:0232</v>
      </c>
      <c r="E1777" t="s">
        <v>7264</v>
      </c>
      <c r="F1777" t="s">
        <v>7265</v>
      </c>
      <c r="H1777">
        <v>59.925212899999998</v>
      </c>
      <c r="I1777">
        <v>-103.69496820000001</v>
      </c>
      <c r="J1777" s="1" t="str">
        <f t="shared" si="150"/>
        <v>Fluid (lake)</v>
      </c>
      <c r="K1777" s="1" t="str">
        <f t="shared" si="151"/>
        <v>Untreated Water</v>
      </c>
      <c r="L1777">
        <v>13</v>
      </c>
      <c r="M1777" t="s">
        <v>44</v>
      </c>
      <c r="N1777">
        <v>202</v>
      </c>
      <c r="P1777" t="s">
        <v>598</v>
      </c>
      <c r="Q1777" t="s">
        <v>517</v>
      </c>
      <c r="R1777" t="s">
        <v>90</v>
      </c>
    </row>
    <row r="1778" spans="1:18" hidden="1" x14ac:dyDescent="0.3">
      <c r="A1778" t="s">
        <v>7266</v>
      </c>
      <c r="B1778" t="s">
        <v>7267</v>
      </c>
      <c r="C1778" s="1" t="str">
        <f t="shared" si="152"/>
        <v>21:0846</v>
      </c>
      <c r="D1778" s="1" t="str">
        <f t="shared" si="153"/>
        <v>21:0232</v>
      </c>
      <c r="E1778" t="s">
        <v>7268</v>
      </c>
      <c r="F1778" t="s">
        <v>7269</v>
      </c>
      <c r="H1778">
        <v>59.902594299999997</v>
      </c>
      <c r="I1778">
        <v>-103.7126604</v>
      </c>
      <c r="J1778" s="1" t="str">
        <f t="shared" si="150"/>
        <v>Fluid (lake)</v>
      </c>
      <c r="K1778" s="1" t="str">
        <f t="shared" si="151"/>
        <v>Untreated Water</v>
      </c>
      <c r="L1778">
        <v>13</v>
      </c>
      <c r="M1778" t="s">
        <v>52</v>
      </c>
      <c r="N1778">
        <v>203</v>
      </c>
      <c r="P1778" t="s">
        <v>68</v>
      </c>
      <c r="Q1778" t="s">
        <v>1143</v>
      </c>
      <c r="R1778" t="s">
        <v>532</v>
      </c>
    </row>
    <row r="1779" spans="1:18" hidden="1" x14ac:dyDescent="0.3">
      <c r="A1779" t="s">
        <v>7270</v>
      </c>
      <c r="B1779" t="s">
        <v>7271</v>
      </c>
      <c r="C1779" s="1" t="str">
        <f t="shared" si="152"/>
        <v>21:0846</v>
      </c>
      <c r="D1779" s="1" t="str">
        <f t="shared" si="153"/>
        <v>21:0232</v>
      </c>
      <c r="E1779" t="s">
        <v>7272</v>
      </c>
      <c r="F1779" t="s">
        <v>7273</v>
      </c>
      <c r="H1779">
        <v>59.897128600000002</v>
      </c>
      <c r="I1779">
        <v>-103.780063</v>
      </c>
      <c r="J1779" s="1" t="str">
        <f t="shared" si="150"/>
        <v>Fluid (lake)</v>
      </c>
      <c r="K1779" s="1" t="str">
        <f t="shared" si="151"/>
        <v>Untreated Water</v>
      </c>
      <c r="L1779">
        <v>13</v>
      </c>
      <c r="M1779" t="s">
        <v>60</v>
      </c>
      <c r="N1779">
        <v>204</v>
      </c>
      <c r="P1779" t="s">
        <v>61</v>
      </c>
      <c r="Q1779" t="s">
        <v>54</v>
      </c>
      <c r="R1779" t="s">
        <v>55</v>
      </c>
    </row>
    <row r="1780" spans="1:18" hidden="1" x14ac:dyDescent="0.3">
      <c r="A1780" t="s">
        <v>7274</v>
      </c>
      <c r="B1780" t="s">
        <v>7275</v>
      </c>
      <c r="C1780" s="1" t="str">
        <f t="shared" si="152"/>
        <v>21:0846</v>
      </c>
      <c r="D1780" s="1" t="str">
        <f t="shared" si="153"/>
        <v>21:0232</v>
      </c>
      <c r="E1780" t="s">
        <v>7276</v>
      </c>
      <c r="F1780" t="s">
        <v>7277</v>
      </c>
      <c r="H1780">
        <v>59.926376300000001</v>
      </c>
      <c r="I1780">
        <v>-103.76063480000001</v>
      </c>
      <c r="J1780" s="1" t="str">
        <f t="shared" si="150"/>
        <v>Fluid (lake)</v>
      </c>
      <c r="K1780" s="1" t="str">
        <f t="shared" si="151"/>
        <v>Untreated Water</v>
      </c>
      <c r="L1780">
        <v>13</v>
      </c>
      <c r="M1780" t="s">
        <v>67</v>
      </c>
      <c r="N1780">
        <v>205</v>
      </c>
      <c r="P1780" t="s">
        <v>37</v>
      </c>
      <c r="Q1780" t="s">
        <v>54</v>
      </c>
      <c r="R1780" t="s">
        <v>3875</v>
      </c>
    </row>
    <row r="1781" spans="1:18" hidden="1" x14ac:dyDescent="0.3">
      <c r="A1781" t="s">
        <v>7278</v>
      </c>
      <c r="B1781" t="s">
        <v>7279</v>
      </c>
      <c r="C1781" s="1" t="str">
        <f t="shared" si="152"/>
        <v>21:0846</v>
      </c>
      <c r="D1781" s="1" t="str">
        <f t="shared" si="153"/>
        <v>21:0232</v>
      </c>
      <c r="E1781" t="s">
        <v>7280</v>
      </c>
      <c r="F1781" t="s">
        <v>7281</v>
      </c>
      <c r="H1781">
        <v>59.912568</v>
      </c>
      <c r="I1781">
        <v>-103.8379384</v>
      </c>
      <c r="J1781" s="1" t="str">
        <f t="shared" si="150"/>
        <v>Fluid (lake)</v>
      </c>
      <c r="K1781" s="1" t="str">
        <f t="shared" si="151"/>
        <v>Untreated Water</v>
      </c>
      <c r="L1781">
        <v>13</v>
      </c>
      <c r="M1781" t="s">
        <v>74</v>
      </c>
      <c r="N1781">
        <v>206</v>
      </c>
      <c r="P1781" t="s">
        <v>167</v>
      </c>
      <c r="Q1781" t="s">
        <v>1292</v>
      </c>
      <c r="R1781" t="s">
        <v>522</v>
      </c>
    </row>
    <row r="1782" spans="1:18" hidden="1" x14ac:dyDescent="0.3">
      <c r="A1782" t="s">
        <v>7282</v>
      </c>
      <c r="B1782" t="s">
        <v>7283</v>
      </c>
      <c r="C1782" s="1" t="str">
        <f t="shared" si="152"/>
        <v>21:0846</v>
      </c>
      <c r="D1782" s="1" t="str">
        <f t="shared" si="153"/>
        <v>21:0232</v>
      </c>
      <c r="E1782" t="s">
        <v>7284</v>
      </c>
      <c r="F1782" t="s">
        <v>7285</v>
      </c>
      <c r="H1782">
        <v>59.9001576</v>
      </c>
      <c r="I1782">
        <v>-103.8308814</v>
      </c>
      <c r="J1782" s="1" t="str">
        <f t="shared" si="150"/>
        <v>Fluid (lake)</v>
      </c>
      <c r="K1782" s="1" t="str">
        <f t="shared" si="151"/>
        <v>Untreated Water</v>
      </c>
      <c r="L1782">
        <v>13</v>
      </c>
      <c r="M1782" t="s">
        <v>81</v>
      </c>
      <c r="N1782">
        <v>207</v>
      </c>
      <c r="P1782" t="s">
        <v>537</v>
      </c>
      <c r="Q1782" t="s">
        <v>54</v>
      </c>
      <c r="R1782" t="s">
        <v>195</v>
      </c>
    </row>
    <row r="1783" spans="1:18" hidden="1" x14ac:dyDescent="0.3">
      <c r="A1783" t="s">
        <v>7286</v>
      </c>
      <c r="B1783" t="s">
        <v>7287</v>
      </c>
      <c r="C1783" s="1" t="str">
        <f t="shared" si="152"/>
        <v>21:0846</v>
      </c>
      <c r="D1783" s="1" t="str">
        <f t="shared" si="153"/>
        <v>21:0232</v>
      </c>
      <c r="E1783" t="s">
        <v>7288</v>
      </c>
      <c r="F1783" t="s">
        <v>7289</v>
      </c>
      <c r="H1783">
        <v>59.879457899999998</v>
      </c>
      <c r="I1783">
        <v>-103.90403209999999</v>
      </c>
      <c r="J1783" s="1" t="str">
        <f t="shared" si="150"/>
        <v>Fluid (lake)</v>
      </c>
      <c r="K1783" s="1" t="str">
        <f t="shared" si="151"/>
        <v>Untreated Water</v>
      </c>
      <c r="L1783">
        <v>13</v>
      </c>
      <c r="M1783" t="s">
        <v>95</v>
      </c>
      <c r="N1783">
        <v>208</v>
      </c>
      <c r="P1783" t="s">
        <v>771</v>
      </c>
      <c r="Q1783" t="s">
        <v>579</v>
      </c>
      <c r="R1783" t="s">
        <v>55</v>
      </c>
    </row>
    <row r="1784" spans="1:18" hidden="1" x14ac:dyDescent="0.3">
      <c r="A1784" t="s">
        <v>7290</v>
      </c>
      <c r="B1784" t="s">
        <v>7291</v>
      </c>
      <c r="C1784" s="1" t="str">
        <f t="shared" si="152"/>
        <v>21:0846</v>
      </c>
      <c r="D1784" s="1" t="str">
        <f t="shared" si="153"/>
        <v>21:0232</v>
      </c>
      <c r="E1784" t="s">
        <v>7292</v>
      </c>
      <c r="F1784" t="s">
        <v>7293</v>
      </c>
      <c r="H1784">
        <v>59.856086500000004</v>
      </c>
      <c r="I1784">
        <v>-103.8948741</v>
      </c>
      <c r="J1784" s="1" t="str">
        <f t="shared" si="150"/>
        <v>Fluid (lake)</v>
      </c>
      <c r="K1784" s="1" t="str">
        <f t="shared" si="151"/>
        <v>Untreated Water</v>
      </c>
      <c r="L1784">
        <v>13</v>
      </c>
      <c r="M1784" t="s">
        <v>101</v>
      </c>
      <c r="N1784">
        <v>209</v>
      </c>
      <c r="P1784" t="s">
        <v>771</v>
      </c>
      <c r="Q1784" t="s">
        <v>1292</v>
      </c>
      <c r="R1784" t="s">
        <v>532</v>
      </c>
    </row>
    <row r="1785" spans="1:18" hidden="1" x14ac:dyDescent="0.3">
      <c r="A1785" t="s">
        <v>7294</v>
      </c>
      <c r="B1785" t="s">
        <v>7295</v>
      </c>
      <c r="C1785" s="1" t="str">
        <f t="shared" si="152"/>
        <v>21:0846</v>
      </c>
      <c r="D1785" s="1" t="str">
        <f t="shared" si="153"/>
        <v>21:0232</v>
      </c>
      <c r="E1785" t="s">
        <v>7296</v>
      </c>
      <c r="F1785" t="s">
        <v>7297</v>
      </c>
      <c r="H1785">
        <v>59.8635406</v>
      </c>
      <c r="I1785">
        <v>-103.85084310000001</v>
      </c>
      <c r="J1785" s="1" t="str">
        <f t="shared" si="150"/>
        <v>Fluid (lake)</v>
      </c>
      <c r="K1785" s="1" t="str">
        <f t="shared" si="151"/>
        <v>Untreated Water</v>
      </c>
      <c r="L1785">
        <v>13</v>
      </c>
      <c r="M1785" t="s">
        <v>107</v>
      </c>
      <c r="N1785">
        <v>210</v>
      </c>
      <c r="P1785" t="s">
        <v>30</v>
      </c>
      <c r="Q1785" t="s">
        <v>579</v>
      </c>
      <c r="R1785" t="s">
        <v>55</v>
      </c>
    </row>
    <row r="1786" spans="1:18" hidden="1" x14ac:dyDescent="0.3">
      <c r="A1786" t="s">
        <v>7298</v>
      </c>
      <c r="B1786" t="s">
        <v>7299</v>
      </c>
      <c r="C1786" s="1" t="str">
        <f t="shared" si="152"/>
        <v>21:0846</v>
      </c>
      <c r="D1786" s="1" t="str">
        <f t="shared" si="153"/>
        <v>21:0232</v>
      </c>
      <c r="E1786" t="s">
        <v>7300</v>
      </c>
      <c r="F1786" t="s">
        <v>7301</v>
      </c>
      <c r="H1786">
        <v>59.822378</v>
      </c>
      <c r="I1786">
        <v>-103.8836301</v>
      </c>
      <c r="J1786" s="1" t="str">
        <f t="shared" si="150"/>
        <v>Fluid (lake)</v>
      </c>
      <c r="K1786" s="1" t="str">
        <f t="shared" si="151"/>
        <v>Untreated Water</v>
      </c>
      <c r="L1786">
        <v>13</v>
      </c>
      <c r="M1786" t="s">
        <v>114</v>
      </c>
      <c r="N1786">
        <v>211</v>
      </c>
      <c r="P1786" t="s">
        <v>161</v>
      </c>
      <c r="Q1786" t="s">
        <v>579</v>
      </c>
      <c r="R1786" t="s">
        <v>55</v>
      </c>
    </row>
    <row r="1787" spans="1:18" hidden="1" x14ac:dyDescent="0.3">
      <c r="A1787" t="s">
        <v>7302</v>
      </c>
      <c r="B1787" t="s">
        <v>7303</v>
      </c>
      <c r="C1787" s="1" t="str">
        <f t="shared" si="152"/>
        <v>21:0846</v>
      </c>
      <c r="D1787" s="1" t="str">
        <f t="shared" si="153"/>
        <v>21:0232</v>
      </c>
      <c r="E1787" t="s">
        <v>7304</v>
      </c>
      <c r="F1787" t="s">
        <v>7305</v>
      </c>
      <c r="H1787">
        <v>59.826692799999996</v>
      </c>
      <c r="I1787">
        <v>-103.8425148</v>
      </c>
      <c r="J1787" s="1" t="str">
        <f t="shared" si="150"/>
        <v>Fluid (lake)</v>
      </c>
      <c r="K1787" s="1" t="str">
        <f t="shared" si="151"/>
        <v>Untreated Water</v>
      </c>
      <c r="L1787">
        <v>13</v>
      </c>
      <c r="M1787" t="s">
        <v>121</v>
      </c>
      <c r="N1787">
        <v>212</v>
      </c>
      <c r="P1787" t="s">
        <v>167</v>
      </c>
      <c r="Q1787" t="s">
        <v>579</v>
      </c>
      <c r="R1787" t="s">
        <v>460</v>
      </c>
    </row>
    <row r="1788" spans="1:18" hidden="1" x14ac:dyDescent="0.3">
      <c r="A1788" t="s">
        <v>7306</v>
      </c>
      <c r="B1788" t="s">
        <v>7307</v>
      </c>
      <c r="C1788" s="1" t="str">
        <f t="shared" si="152"/>
        <v>21:0846</v>
      </c>
      <c r="D1788" s="1" t="str">
        <f t="shared" si="153"/>
        <v>21:0232</v>
      </c>
      <c r="E1788" t="s">
        <v>7308</v>
      </c>
      <c r="F1788" t="s">
        <v>7309</v>
      </c>
      <c r="H1788">
        <v>59.805177800000003</v>
      </c>
      <c r="I1788">
        <v>-103.81853580000001</v>
      </c>
      <c r="J1788" s="1" t="str">
        <f t="shared" si="150"/>
        <v>Fluid (lake)</v>
      </c>
      <c r="K1788" s="1" t="str">
        <f t="shared" si="151"/>
        <v>Untreated Water</v>
      </c>
      <c r="L1788">
        <v>13</v>
      </c>
      <c r="M1788" t="s">
        <v>127</v>
      </c>
      <c r="N1788">
        <v>213</v>
      </c>
      <c r="P1788" t="s">
        <v>1006</v>
      </c>
      <c r="Q1788" t="s">
        <v>54</v>
      </c>
      <c r="R1788" t="s">
        <v>401</v>
      </c>
    </row>
    <row r="1789" spans="1:18" hidden="1" x14ac:dyDescent="0.3">
      <c r="A1789" t="s">
        <v>7310</v>
      </c>
      <c r="B1789" t="s">
        <v>7311</v>
      </c>
      <c r="C1789" s="1" t="str">
        <f t="shared" si="152"/>
        <v>21:0846</v>
      </c>
      <c r="D1789" s="1" t="str">
        <f t="shared" si="153"/>
        <v>21:0232</v>
      </c>
      <c r="E1789" t="s">
        <v>7312</v>
      </c>
      <c r="F1789" t="s">
        <v>7313</v>
      </c>
      <c r="H1789">
        <v>59.5335769</v>
      </c>
      <c r="I1789">
        <v>-103.9472878</v>
      </c>
      <c r="J1789" s="1" t="str">
        <f t="shared" si="150"/>
        <v>Fluid (lake)</v>
      </c>
      <c r="K1789" s="1" t="str">
        <f t="shared" si="151"/>
        <v>Untreated Water</v>
      </c>
      <c r="L1789">
        <v>13</v>
      </c>
      <c r="M1789" t="s">
        <v>133</v>
      </c>
      <c r="N1789">
        <v>214</v>
      </c>
      <c r="P1789" t="s">
        <v>210</v>
      </c>
      <c r="Q1789" t="s">
        <v>54</v>
      </c>
      <c r="R1789" t="s">
        <v>460</v>
      </c>
    </row>
    <row r="1790" spans="1:18" hidden="1" x14ac:dyDescent="0.3">
      <c r="A1790" t="s">
        <v>7314</v>
      </c>
      <c r="B1790" t="s">
        <v>7315</v>
      </c>
      <c r="C1790" s="1" t="str">
        <f t="shared" si="152"/>
        <v>21:0846</v>
      </c>
      <c r="D1790" s="1" t="str">
        <f t="shared" si="153"/>
        <v>21:0232</v>
      </c>
      <c r="E1790" t="s">
        <v>7316</v>
      </c>
      <c r="F1790" t="s">
        <v>7317</v>
      </c>
      <c r="H1790">
        <v>59.506598799999999</v>
      </c>
      <c r="I1790">
        <v>-103.9746292</v>
      </c>
      <c r="J1790" s="1" t="str">
        <f t="shared" si="150"/>
        <v>Fluid (lake)</v>
      </c>
      <c r="K1790" s="1" t="str">
        <f t="shared" si="151"/>
        <v>Untreated Water</v>
      </c>
      <c r="L1790">
        <v>13</v>
      </c>
      <c r="M1790" t="s">
        <v>139</v>
      </c>
      <c r="N1790">
        <v>215</v>
      </c>
      <c r="P1790" t="s">
        <v>134</v>
      </c>
      <c r="Q1790" t="s">
        <v>54</v>
      </c>
      <c r="R1790" t="s">
        <v>460</v>
      </c>
    </row>
    <row r="1791" spans="1:18" hidden="1" x14ac:dyDescent="0.3">
      <c r="A1791" t="s">
        <v>7318</v>
      </c>
      <c r="B1791" t="s">
        <v>7319</v>
      </c>
      <c r="C1791" s="1" t="str">
        <f t="shared" si="152"/>
        <v>21:0846</v>
      </c>
      <c r="D1791" s="1" t="str">
        <f t="shared" si="153"/>
        <v>21:0232</v>
      </c>
      <c r="E1791" t="s">
        <v>7320</v>
      </c>
      <c r="F1791" t="s">
        <v>7321</v>
      </c>
      <c r="H1791">
        <v>59.510818</v>
      </c>
      <c r="I1791">
        <v>-103.9240181</v>
      </c>
      <c r="J1791" s="1" t="str">
        <f t="shared" si="150"/>
        <v>Fluid (lake)</v>
      </c>
      <c r="K1791" s="1" t="str">
        <f t="shared" si="151"/>
        <v>Untreated Water</v>
      </c>
      <c r="L1791">
        <v>13</v>
      </c>
      <c r="M1791" t="s">
        <v>241</v>
      </c>
      <c r="N1791">
        <v>216</v>
      </c>
      <c r="P1791" t="s">
        <v>188</v>
      </c>
      <c r="Q1791" t="s">
        <v>579</v>
      </c>
      <c r="R1791" t="s">
        <v>460</v>
      </c>
    </row>
    <row r="1792" spans="1:18" hidden="1" x14ac:dyDescent="0.3">
      <c r="A1792" t="s">
        <v>7322</v>
      </c>
      <c r="B1792" t="s">
        <v>7323</v>
      </c>
      <c r="C1792" s="1" t="str">
        <f t="shared" si="152"/>
        <v>21:0846</v>
      </c>
      <c r="D1792" s="1" t="str">
        <f t="shared" si="153"/>
        <v>21:0232</v>
      </c>
      <c r="E1792" t="s">
        <v>7324</v>
      </c>
      <c r="F1792" t="s">
        <v>7325</v>
      </c>
      <c r="H1792">
        <v>59.507836599999997</v>
      </c>
      <c r="I1792">
        <v>-103.8470251</v>
      </c>
      <c r="J1792" s="1" t="str">
        <f t="shared" si="150"/>
        <v>Fluid (lake)</v>
      </c>
      <c r="K1792" s="1" t="str">
        <f t="shared" si="151"/>
        <v>Untreated Water</v>
      </c>
      <c r="L1792">
        <v>14</v>
      </c>
      <c r="M1792" t="s">
        <v>36</v>
      </c>
      <c r="N1792">
        <v>217</v>
      </c>
      <c r="P1792" t="s">
        <v>115</v>
      </c>
      <c r="Q1792" t="s">
        <v>1292</v>
      </c>
      <c r="R1792" t="s">
        <v>285</v>
      </c>
    </row>
    <row r="1793" spans="1:18" hidden="1" x14ac:dyDescent="0.3">
      <c r="A1793" t="s">
        <v>7326</v>
      </c>
      <c r="B1793" t="s">
        <v>7327</v>
      </c>
      <c r="C1793" s="1" t="str">
        <f t="shared" si="152"/>
        <v>21:0846</v>
      </c>
      <c r="D1793" s="1" t="str">
        <f t="shared" si="153"/>
        <v>21:0232</v>
      </c>
      <c r="E1793" t="s">
        <v>7328</v>
      </c>
      <c r="F1793" t="s">
        <v>7329</v>
      </c>
      <c r="H1793">
        <v>59.7585111</v>
      </c>
      <c r="I1793">
        <v>-103.8142007</v>
      </c>
      <c r="J1793" s="1" t="str">
        <f t="shared" si="150"/>
        <v>Fluid (lake)</v>
      </c>
      <c r="K1793" s="1" t="str">
        <f t="shared" si="151"/>
        <v>Untreated Water</v>
      </c>
      <c r="L1793">
        <v>14</v>
      </c>
      <c r="M1793" t="s">
        <v>44</v>
      </c>
      <c r="N1793">
        <v>218</v>
      </c>
      <c r="P1793" t="s">
        <v>161</v>
      </c>
      <c r="Q1793" t="s">
        <v>54</v>
      </c>
      <c r="R1793" t="s">
        <v>55</v>
      </c>
    </row>
    <row r="1794" spans="1:18" hidden="1" x14ac:dyDescent="0.3">
      <c r="A1794" t="s">
        <v>7330</v>
      </c>
      <c r="B1794" t="s">
        <v>7331</v>
      </c>
      <c r="C1794" s="1" t="str">
        <f t="shared" si="152"/>
        <v>21:0846</v>
      </c>
      <c r="D1794" s="1" t="str">
        <f t="shared" si="153"/>
        <v>21:0232</v>
      </c>
      <c r="E1794" t="s">
        <v>7332</v>
      </c>
      <c r="F1794" t="s">
        <v>7333</v>
      </c>
      <c r="H1794">
        <v>59.757129399999997</v>
      </c>
      <c r="I1794">
        <v>-103.76177509999999</v>
      </c>
      <c r="J1794" s="1" t="str">
        <f t="shared" si="150"/>
        <v>Fluid (lake)</v>
      </c>
      <c r="K1794" s="1" t="str">
        <f t="shared" si="151"/>
        <v>Untreated Water</v>
      </c>
      <c r="L1794">
        <v>14</v>
      </c>
      <c r="M1794" t="s">
        <v>22</v>
      </c>
      <c r="N1794">
        <v>219</v>
      </c>
      <c r="P1794" t="s">
        <v>167</v>
      </c>
      <c r="Q1794" t="s">
        <v>579</v>
      </c>
      <c r="R1794" t="s">
        <v>522</v>
      </c>
    </row>
    <row r="1795" spans="1:18" hidden="1" x14ac:dyDescent="0.3">
      <c r="A1795" t="s">
        <v>7334</v>
      </c>
      <c r="B1795" t="s">
        <v>7335</v>
      </c>
      <c r="C1795" s="1" t="str">
        <f t="shared" si="152"/>
        <v>21:0846</v>
      </c>
      <c r="D1795" s="1" t="str">
        <f t="shared" si="153"/>
        <v>21:0232</v>
      </c>
      <c r="E1795" t="s">
        <v>7332</v>
      </c>
      <c r="F1795" t="s">
        <v>7336</v>
      </c>
      <c r="H1795">
        <v>59.757129399999997</v>
      </c>
      <c r="I1795">
        <v>-103.76177509999999</v>
      </c>
      <c r="J1795" s="1" t="str">
        <f t="shared" si="150"/>
        <v>Fluid (lake)</v>
      </c>
      <c r="K1795" s="1" t="str">
        <f t="shared" si="151"/>
        <v>Untreated Water</v>
      </c>
      <c r="L1795">
        <v>14</v>
      </c>
      <c r="M1795" t="s">
        <v>29</v>
      </c>
      <c r="N1795">
        <v>220</v>
      </c>
      <c r="P1795" t="s">
        <v>167</v>
      </c>
      <c r="Q1795" t="s">
        <v>482</v>
      </c>
      <c r="R1795" t="s">
        <v>55</v>
      </c>
    </row>
    <row r="1796" spans="1:18" hidden="1" x14ac:dyDescent="0.3">
      <c r="A1796" t="s">
        <v>7337</v>
      </c>
      <c r="B1796" t="s">
        <v>7338</v>
      </c>
      <c r="C1796" s="1" t="str">
        <f t="shared" si="152"/>
        <v>21:0846</v>
      </c>
      <c r="D1796" s="1" t="str">
        <f t="shared" si="153"/>
        <v>21:0232</v>
      </c>
      <c r="E1796" t="s">
        <v>7339</v>
      </c>
      <c r="F1796" t="s">
        <v>7340</v>
      </c>
      <c r="H1796">
        <v>59.778158699999999</v>
      </c>
      <c r="I1796">
        <v>-103.76710679999999</v>
      </c>
      <c r="J1796" s="1" t="str">
        <f t="shared" si="150"/>
        <v>Fluid (lake)</v>
      </c>
      <c r="K1796" s="1" t="str">
        <f t="shared" si="151"/>
        <v>Untreated Water</v>
      </c>
      <c r="L1796">
        <v>14</v>
      </c>
      <c r="M1796" t="s">
        <v>52</v>
      </c>
      <c r="N1796">
        <v>221</v>
      </c>
      <c r="P1796" t="s">
        <v>188</v>
      </c>
      <c r="Q1796" t="s">
        <v>1143</v>
      </c>
      <c r="R1796" t="s">
        <v>55</v>
      </c>
    </row>
    <row r="1797" spans="1:18" hidden="1" x14ac:dyDescent="0.3">
      <c r="A1797" t="s">
        <v>7341</v>
      </c>
      <c r="B1797" t="s">
        <v>7342</v>
      </c>
      <c r="C1797" s="1" t="str">
        <f t="shared" si="152"/>
        <v>21:0846</v>
      </c>
      <c r="D1797" s="1" t="str">
        <f t="shared" si="153"/>
        <v>21:0232</v>
      </c>
      <c r="E1797" t="s">
        <v>7343</v>
      </c>
      <c r="F1797" t="s">
        <v>7344</v>
      </c>
      <c r="H1797">
        <v>59.819555299999998</v>
      </c>
      <c r="I1797">
        <v>-103.7675778</v>
      </c>
      <c r="J1797" s="1" t="str">
        <f t="shared" si="150"/>
        <v>Fluid (lake)</v>
      </c>
      <c r="K1797" s="1" t="str">
        <f t="shared" si="151"/>
        <v>Untreated Water</v>
      </c>
      <c r="L1797">
        <v>14</v>
      </c>
      <c r="M1797" t="s">
        <v>60</v>
      </c>
      <c r="N1797">
        <v>222</v>
      </c>
      <c r="P1797" t="s">
        <v>771</v>
      </c>
      <c r="Q1797" t="s">
        <v>54</v>
      </c>
      <c r="R1797" t="s">
        <v>522</v>
      </c>
    </row>
    <row r="1798" spans="1:18" hidden="1" x14ac:dyDescent="0.3">
      <c r="A1798" t="s">
        <v>7345</v>
      </c>
      <c r="B1798" t="s">
        <v>7346</v>
      </c>
      <c r="C1798" s="1" t="str">
        <f t="shared" si="152"/>
        <v>21:0846</v>
      </c>
      <c r="D1798" s="1" t="str">
        <f t="shared" si="153"/>
        <v>21:0232</v>
      </c>
      <c r="E1798" t="s">
        <v>7347</v>
      </c>
      <c r="F1798" t="s">
        <v>7348</v>
      </c>
      <c r="H1798">
        <v>59.825426299999997</v>
      </c>
      <c r="I1798">
        <v>-103.7212007</v>
      </c>
      <c r="J1798" s="1" t="str">
        <f t="shared" si="150"/>
        <v>Fluid (lake)</v>
      </c>
      <c r="K1798" s="1" t="str">
        <f t="shared" si="151"/>
        <v>Untreated Water</v>
      </c>
      <c r="L1798">
        <v>14</v>
      </c>
      <c r="M1798" t="s">
        <v>67</v>
      </c>
      <c r="N1798">
        <v>223</v>
      </c>
      <c r="P1798" t="s">
        <v>1006</v>
      </c>
      <c r="Q1798" t="s">
        <v>579</v>
      </c>
      <c r="R1798" t="s">
        <v>873</v>
      </c>
    </row>
    <row r="1799" spans="1:18" hidden="1" x14ac:dyDescent="0.3">
      <c r="A1799" t="s">
        <v>7349</v>
      </c>
      <c r="B1799" t="s">
        <v>7350</v>
      </c>
      <c r="C1799" s="1" t="str">
        <f t="shared" si="152"/>
        <v>21:0846</v>
      </c>
      <c r="D1799" s="1" t="str">
        <f t="shared" si="153"/>
        <v>21:0232</v>
      </c>
      <c r="E1799" t="s">
        <v>7351</v>
      </c>
      <c r="F1799" t="s">
        <v>7352</v>
      </c>
      <c r="H1799">
        <v>59.853823499999997</v>
      </c>
      <c r="I1799">
        <v>-103.7683475</v>
      </c>
      <c r="J1799" s="1" t="str">
        <f t="shared" si="150"/>
        <v>Fluid (lake)</v>
      </c>
      <c r="K1799" s="1" t="str">
        <f t="shared" si="151"/>
        <v>Untreated Water</v>
      </c>
      <c r="L1799">
        <v>14</v>
      </c>
      <c r="M1799" t="s">
        <v>74</v>
      </c>
      <c r="N1799">
        <v>224</v>
      </c>
      <c r="P1799" t="s">
        <v>161</v>
      </c>
      <c r="Q1799" t="s">
        <v>1292</v>
      </c>
      <c r="R1799" t="s">
        <v>873</v>
      </c>
    </row>
    <row r="1800" spans="1:18" hidden="1" x14ac:dyDescent="0.3">
      <c r="A1800" t="s">
        <v>7353</v>
      </c>
      <c r="B1800" t="s">
        <v>7354</v>
      </c>
      <c r="C1800" s="1" t="str">
        <f t="shared" si="152"/>
        <v>21:0846</v>
      </c>
      <c r="D1800" s="1" t="str">
        <f t="shared" si="153"/>
        <v>21:0232</v>
      </c>
      <c r="E1800" t="s">
        <v>7355</v>
      </c>
      <c r="F1800" t="s">
        <v>7356</v>
      </c>
      <c r="H1800">
        <v>59.868168799999999</v>
      </c>
      <c r="I1800">
        <v>-103.69502319999999</v>
      </c>
      <c r="J1800" s="1" t="str">
        <f t="shared" si="150"/>
        <v>Fluid (lake)</v>
      </c>
      <c r="K1800" s="1" t="str">
        <f t="shared" si="151"/>
        <v>Untreated Water</v>
      </c>
      <c r="L1800">
        <v>14</v>
      </c>
      <c r="M1800" t="s">
        <v>81</v>
      </c>
      <c r="N1800">
        <v>225</v>
      </c>
      <c r="P1800" t="s">
        <v>30</v>
      </c>
      <c r="Q1800" t="s">
        <v>54</v>
      </c>
      <c r="R1800" t="s">
        <v>189</v>
      </c>
    </row>
    <row r="1801" spans="1:18" hidden="1" x14ac:dyDescent="0.3">
      <c r="A1801" t="s">
        <v>7357</v>
      </c>
      <c r="B1801" t="s">
        <v>7358</v>
      </c>
      <c r="C1801" s="1" t="str">
        <f t="shared" si="152"/>
        <v>21:0846</v>
      </c>
      <c r="D1801" s="1" t="str">
        <f t="shared" si="153"/>
        <v>21:0232</v>
      </c>
      <c r="E1801" t="s">
        <v>7359</v>
      </c>
      <c r="F1801" t="s">
        <v>7360</v>
      </c>
      <c r="H1801">
        <v>59.884931299999998</v>
      </c>
      <c r="I1801">
        <v>-103.65353709999999</v>
      </c>
      <c r="J1801" s="1" t="str">
        <f t="shared" si="150"/>
        <v>Fluid (lake)</v>
      </c>
      <c r="K1801" s="1" t="str">
        <f t="shared" si="151"/>
        <v>Untreated Water</v>
      </c>
      <c r="L1801">
        <v>14</v>
      </c>
      <c r="M1801" t="s">
        <v>95</v>
      </c>
      <c r="N1801">
        <v>226</v>
      </c>
      <c r="P1801" t="s">
        <v>53</v>
      </c>
      <c r="Q1801" t="s">
        <v>579</v>
      </c>
      <c r="R1801" t="s">
        <v>460</v>
      </c>
    </row>
    <row r="1802" spans="1:18" hidden="1" x14ac:dyDescent="0.3">
      <c r="A1802" t="s">
        <v>7361</v>
      </c>
      <c r="B1802" t="s">
        <v>7362</v>
      </c>
      <c r="C1802" s="1" t="str">
        <f t="shared" si="152"/>
        <v>21:0846</v>
      </c>
      <c r="D1802" s="1" t="str">
        <f t="shared" si="153"/>
        <v>21:0232</v>
      </c>
      <c r="E1802" t="s">
        <v>7363</v>
      </c>
      <c r="F1802" t="s">
        <v>7364</v>
      </c>
      <c r="H1802">
        <v>59.922345399999998</v>
      </c>
      <c r="I1802">
        <v>-103.6248854</v>
      </c>
      <c r="J1802" s="1" t="str">
        <f t="shared" si="150"/>
        <v>Fluid (lake)</v>
      </c>
      <c r="K1802" s="1" t="str">
        <f t="shared" si="151"/>
        <v>Untreated Water</v>
      </c>
      <c r="L1802">
        <v>14</v>
      </c>
      <c r="M1802" t="s">
        <v>101</v>
      </c>
      <c r="N1802">
        <v>227</v>
      </c>
      <c r="P1802" t="s">
        <v>53</v>
      </c>
      <c r="Q1802" t="s">
        <v>579</v>
      </c>
      <c r="R1802" t="s">
        <v>195</v>
      </c>
    </row>
    <row r="1803" spans="1:18" hidden="1" x14ac:dyDescent="0.3">
      <c r="A1803" t="s">
        <v>7365</v>
      </c>
      <c r="B1803" t="s">
        <v>7366</v>
      </c>
      <c r="C1803" s="1" t="str">
        <f t="shared" si="152"/>
        <v>21:0846</v>
      </c>
      <c r="D1803" s="1" t="str">
        <f t="shared" si="153"/>
        <v>21:0232</v>
      </c>
      <c r="E1803" t="s">
        <v>7367</v>
      </c>
      <c r="F1803" t="s">
        <v>7368</v>
      </c>
      <c r="H1803">
        <v>59.9248464</v>
      </c>
      <c r="I1803">
        <v>-103.5770505</v>
      </c>
      <c r="J1803" s="1" t="str">
        <f t="shared" si="150"/>
        <v>Fluid (lake)</v>
      </c>
      <c r="K1803" s="1" t="str">
        <f t="shared" si="151"/>
        <v>Untreated Water</v>
      </c>
      <c r="L1803">
        <v>14</v>
      </c>
      <c r="M1803" t="s">
        <v>107</v>
      </c>
      <c r="N1803">
        <v>228</v>
      </c>
      <c r="P1803" t="s">
        <v>200</v>
      </c>
      <c r="Q1803" t="s">
        <v>579</v>
      </c>
      <c r="R1803" t="s">
        <v>55</v>
      </c>
    </row>
    <row r="1804" spans="1:18" hidden="1" x14ac:dyDescent="0.3">
      <c r="A1804" t="s">
        <v>7369</v>
      </c>
      <c r="B1804" t="s">
        <v>7370</v>
      </c>
      <c r="C1804" s="1" t="str">
        <f t="shared" si="152"/>
        <v>21:0846</v>
      </c>
      <c r="D1804" s="1" t="str">
        <f t="shared" si="153"/>
        <v>21:0232</v>
      </c>
      <c r="E1804" t="s">
        <v>7371</v>
      </c>
      <c r="F1804" t="s">
        <v>7372</v>
      </c>
      <c r="H1804">
        <v>59.963653600000001</v>
      </c>
      <c r="I1804">
        <v>-103.5450627</v>
      </c>
      <c r="J1804" s="1" t="str">
        <f t="shared" si="150"/>
        <v>Fluid (lake)</v>
      </c>
      <c r="K1804" s="1" t="str">
        <f t="shared" si="151"/>
        <v>Untreated Water</v>
      </c>
      <c r="L1804">
        <v>14</v>
      </c>
      <c r="M1804" t="s">
        <v>114</v>
      </c>
      <c r="N1804">
        <v>229</v>
      </c>
      <c r="P1804" t="s">
        <v>521</v>
      </c>
      <c r="Q1804" t="s">
        <v>310</v>
      </c>
      <c r="R1804" t="s">
        <v>460</v>
      </c>
    </row>
    <row r="1805" spans="1:18" hidden="1" x14ac:dyDescent="0.3">
      <c r="A1805" t="s">
        <v>7373</v>
      </c>
      <c r="B1805" t="s">
        <v>7374</v>
      </c>
      <c r="C1805" s="1" t="str">
        <f t="shared" si="152"/>
        <v>21:0846</v>
      </c>
      <c r="D1805" s="1" t="str">
        <f t="shared" si="153"/>
        <v>21:0232</v>
      </c>
      <c r="E1805" t="s">
        <v>7375</v>
      </c>
      <c r="F1805" t="s">
        <v>7376</v>
      </c>
      <c r="H1805">
        <v>59.958609799999998</v>
      </c>
      <c r="I1805">
        <v>-103.51473129999999</v>
      </c>
      <c r="J1805" s="1" t="str">
        <f t="shared" si="150"/>
        <v>Fluid (lake)</v>
      </c>
      <c r="K1805" s="1" t="str">
        <f t="shared" si="151"/>
        <v>Untreated Water</v>
      </c>
      <c r="L1805">
        <v>14</v>
      </c>
      <c r="M1805" t="s">
        <v>121</v>
      </c>
      <c r="N1805">
        <v>230</v>
      </c>
      <c r="P1805" t="s">
        <v>1006</v>
      </c>
      <c r="Q1805" t="s">
        <v>517</v>
      </c>
      <c r="R1805" t="s">
        <v>55</v>
      </c>
    </row>
    <row r="1806" spans="1:18" hidden="1" x14ac:dyDescent="0.3">
      <c r="A1806" t="s">
        <v>7377</v>
      </c>
      <c r="B1806" t="s">
        <v>7378</v>
      </c>
      <c r="C1806" s="1" t="str">
        <f t="shared" si="152"/>
        <v>21:0846</v>
      </c>
      <c r="D1806" s="1" t="str">
        <f t="shared" si="153"/>
        <v>21:0232</v>
      </c>
      <c r="E1806" t="s">
        <v>7379</v>
      </c>
      <c r="F1806" t="s">
        <v>7380</v>
      </c>
      <c r="H1806">
        <v>59.963862599999999</v>
      </c>
      <c r="I1806">
        <v>-103.46597269999999</v>
      </c>
      <c r="J1806" s="1" t="str">
        <f t="shared" si="150"/>
        <v>Fluid (lake)</v>
      </c>
      <c r="K1806" s="1" t="str">
        <f t="shared" si="151"/>
        <v>Untreated Water</v>
      </c>
      <c r="L1806">
        <v>14</v>
      </c>
      <c r="M1806" t="s">
        <v>127</v>
      </c>
      <c r="N1806">
        <v>231</v>
      </c>
      <c r="P1806" t="s">
        <v>771</v>
      </c>
      <c r="Q1806" t="s">
        <v>54</v>
      </c>
      <c r="R1806" t="s">
        <v>285</v>
      </c>
    </row>
    <row r="1807" spans="1:18" hidden="1" x14ac:dyDescent="0.3">
      <c r="A1807" t="s">
        <v>7381</v>
      </c>
      <c r="B1807" t="s">
        <v>7382</v>
      </c>
      <c r="C1807" s="1" t="str">
        <f t="shared" si="152"/>
        <v>21:0846</v>
      </c>
      <c r="D1807" s="1" t="str">
        <f t="shared" si="153"/>
        <v>21:0232</v>
      </c>
      <c r="E1807" t="s">
        <v>7383</v>
      </c>
      <c r="F1807" t="s">
        <v>7384</v>
      </c>
      <c r="H1807">
        <v>59.994348500000001</v>
      </c>
      <c r="I1807">
        <v>-103.4772373</v>
      </c>
      <c r="J1807" s="1" t="str">
        <f t="shared" si="150"/>
        <v>Fluid (lake)</v>
      </c>
      <c r="K1807" s="1" t="str">
        <f t="shared" si="151"/>
        <v>Untreated Water</v>
      </c>
      <c r="L1807">
        <v>14</v>
      </c>
      <c r="M1807" t="s">
        <v>133</v>
      </c>
      <c r="N1807">
        <v>232</v>
      </c>
      <c r="P1807" t="s">
        <v>188</v>
      </c>
      <c r="Q1807" t="s">
        <v>1292</v>
      </c>
      <c r="R1807" t="s">
        <v>285</v>
      </c>
    </row>
    <row r="1808" spans="1:18" hidden="1" x14ac:dyDescent="0.3">
      <c r="A1808" t="s">
        <v>7385</v>
      </c>
      <c r="B1808" t="s">
        <v>7386</v>
      </c>
      <c r="C1808" s="1" t="str">
        <f t="shared" si="152"/>
        <v>21:0846</v>
      </c>
      <c r="D1808" s="1" t="str">
        <f t="shared" si="153"/>
        <v>21:0232</v>
      </c>
      <c r="E1808" t="s">
        <v>7387</v>
      </c>
      <c r="F1808" t="s">
        <v>7388</v>
      </c>
      <c r="H1808">
        <v>59.990288300000003</v>
      </c>
      <c r="I1808">
        <v>-103.4183383</v>
      </c>
      <c r="J1808" s="1" t="str">
        <f t="shared" si="150"/>
        <v>Fluid (lake)</v>
      </c>
      <c r="K1808" s="1" t="str">
        <f t="shared" si="151"/>
        <v>Untreated Water</v>
      </c>
      <c r="L1808">
        <v>14</v>
      </c>
      <c r="M1808" t="s">
        <v>139</v>
      </c>
      <c r="N1808">
        <v>233</v>
      </c>
      <c r="P1808" t="s">
        <v>225</v>
      </c>
      <c r="Q1808" t="s">
        <v>1292</v>
      </c>
      <c r="R1808" t="s">
        <v>55</v>
      </c>
    </row>
    <row r="1809" spans="1:18" hidden="1" x14ac:dyDescent="0.3">
      <c r="A1809" t="s">
        <v>7389</v>
      </c>
      <c r="B1809" t="s">
        <v>7390</v>
      </c>
      <c r="C1809" s="1" t="str">
        <f t="shared" si="152"/>
        <v>21:0846</v>
      </c>
      <c r="D1809" s="1" t="str">
        <f t="shared" si="153"/>
        <v>21:0232</v>
      </c>
      <c r="E1809" t="s">
        <v>7391</v>
      </c>
      <c r="F1809" t="s">
        <v>7392</v>
      </c>
      <c r="H1809">
        <v>59.981958900000002</v>
      </c>
      <c r="I1809">
        <v>-103.3883039</v>
      </c>
      <c r="J1809" s="1" t="str">
        <f t="shared" si="150"/>
        <v>Fluid (lake)</v>
      </c>
      <c r="K1809" s="1" t="str">
        <f t="shared" si="151"/>
        <v>Untreated Water</v>
      </c>
      <c r="L1809">
        <v>14</v>
      </c>
      <c r="M1809" t="s">
        <v>241</v>
      </c>
      <c r="N1809">
        <v>234</v>
      </c>
      <c r="P1809" t="s">
        <v>537</v>
      </c>
      <c r="Q1809" t="s">
        <v>236</v>
      </c>
      <c r="R1809" t="s">
        <v>285</v>
      </c>
    </row>
    <row r="1810" spans="1:18" hidden="1" x14ac:dyDescent="0.3">
      <c r="A1810" t="s">
        <v>7393</v>
      </c>
      <c r="B1810" t="s">
        <v>7394</v>
      </c>
      <c r="C1810" s="1" t="str">
        <f t="shared" si="152"/>
        <v>21:0846</v>
      </c>
      <c r="D1810" s="1" t="str">
        <f t="shared" si="153"/>
        <v>21:0232</v>
      </c>
      <c r="E1810" t="s">
        <v>7395</v>
      </c>
      <c r="F1810" t="s">
        <v>7396</v>
      </c>
      <c r="H1810">
        <v>59.997607000000002</v>
      </c>
      <c r="I1810">
        <v>-103.3193879</v>
      </c>
      <c r="J1810" s="1" t="str">
        <f t="shared" si="150"/>
        <v>Fluid (lake)</v>
      </c>
      <c r="K1810" s="1" t="str">
        <f t="shared" si="151"/>
        <v>Untreated Water</v>
      </c>
      <c r="L1810">
        <v>15</v>
      </c>
      <c r="M1810" t="s">
        <v>36</v>
      </c>
      <c r="N1810">
        <v>235</v>
      </c>
      <c r="P1810" t="s">
        <v>68</v>
      </c>
      <c r="Q1810" t="s">
        <v>310</v>
      </c>
      <c r="R1810" t="s">
        <v>285</v>
      </c>
    </row>
    <row r="1811" spans="1:18" hidden="1" x14ac:dyDescent="0.3">
      <c r="A1811" t="s">
        <v>7397</v>
      </c>
      <c r="B1811" t="s">
        <v>7398</v>
      </c>
      <c r="C1811" s="1" t="str">
        <f t="shared" si="152"/>
        <v>21:0846</v>
      </c>
      <c r="D1811" s="1" t="str">
        <f t="shared" si="153"/>
        <v>21:0232</v>
      </c>
      <c r="E1811" t="s">
        <v>7399</v>
      </c>
      <c r="F1811" t="s">
        <v>7400</v>
      </c>
      <c r="H1811">
        <v>59.9865438</v>
      </c>
      <c r="I1811">
        <v>-103.27563809999999</v>
      </c>
      <c r="J1811" s="1" t="str">
        <f t="shared" si="150"/>
        <v>Fluid (lake)</v>
      </c>
      <c r="K1811" s="1" t="str">
        <f t="shared" si="151"/>
        <v>Untreated Water</v>
      </c>
      <c r="L1811">
        <v>15</v>
      </c>
      <c r="M1811" t="s">
        <v>22</v>
      </c>
      <c r="N1811">
        <v>236</v>
      </c>
      <c r="P1811" t="s">
        <v>30</v>
      </c>
      <c r="Q1811" t="s">
        <v>236</v>
      </c>
      <c r="R1811" t="s">
        <v>55</v>
      </c>
    </row>
    <row r="1812" spans="1:18" hidden="1" x14ac:dyDescent="0.3">
      <c r="A1812" t="s">
        <v>7401</v>
      </c>
      <c r="B1812" t="s">
        <v>7402</v>
      </c>
      <c r="C1812" s="1" t="str">
        <f t="shared" si="152"/>
        <v>21:0846</v>
      </c>
      <c r="D1812" s="1" t="str">
        <f t="shared" si="153"/>
        <v>21:0232</v>
      </c>
      <c r="E1812" t="s">
        <v>7399</v>
      </c>
      <c r="F1812" t="s">
        <v>7403</v>
      </c>
      <c r="H1812">
        <v>59.9865438</v>
      </c>
      <c r="I1812">
        <v>-103.27563809999999</v>
      </c>
      <c r="J1812" s="1" t="str">
        <f t="shared" si="150"/>
        <v>Fluid (lake)</v>
      </c>
      <c r="K1812" s="1" t="str">
        <f t="shared" si="151"/>
        <v>Untreated Water</v>
      </c>
      <c r="L1812">
        <v>15</v>
      </c>
      <c r="M1812" t="s">
        <v>29</v>
      </c>
      <c r="N1812">
        <v>237</v>
      </c>
      <c r="P1812" t="s">
        <v>161</v>
      </c>
      <c r="Q1812" t="s">
        <v>1292</v>
      </c>
      <c r="R1812" t="s">
        <v>55</v>
      </c>
    </row>
    <row r="1813" spans="1:18" hidden="1" x14ac:dyDescent="0.3">
      <c r="A1813" t="s">
        <v>7404</v>
      </c>
      <c r="B1813" t="s">
        <v>7405</v>
      </c>
      <c r="C1813" s="1" t="str">
        <f t="shared" si="152"/>
        <v>21:0846</v>
      </c>
      <c r="D1813" s="1" t="str">
        <f t="shared" si="153"/>
        <v>21:0232</v>
      </c>
      <c r="E1813" t="s">
        <v>7406</v>
      </c>
      <c r="F1813" t="s">
        <v>7407</v>
      </c>
      <c r="H1813">
        <v>59.964358400000002</v>
      </c>
      <c r="I1813">
        <v>-103.3074405</v>
      </c>
      <c r="J1813" s="1" t="str">
        <f t="shared" si="150"/>
        <v>Fluid (lake)</v>
      </c>
      <c r="K1813" s="1" t="str">
        <f t="shared" si="151"/>
        <v>Untreated Water</v>
      </c>
      <c r="L1813">
        <v>15</v>
      </c>
      <c r="M1813" t="s">
        <v>44</v>
      </c>
      <c r="N1813">
        <v>238</v>
      </c>
      <c r="P1813" t="s">
        <v>771</v>
      </c>
      <c r="Q1813" t="s">
        <v>579</v>
      </c>
      <c r="R1813" t="s">
        <v>55</v>
      </c>
    </row>
    <row r="1814" spans="1:18" hidden="1" x14ac:dyDescent="0.3">
      <c r="A1814" t="s">
        <v>7408</v>
      </c>
      <c r="B1814" t="s">
        <v>7409</v>
      </c>
      <c r="C1814" s="1" t="str">
        <f t="shared" si="152"/>
        <v>21:0846</v>
      </c>
      <c r="D1814" s="1" t="str">
        <f t="shared" si="153"/>
        <v>21:0232</v>
      </c>
      <c r="E1814" t="s">
        <v>7410</v>
      </c>
      <c r="F1814" t="s">
        <v>7411</v>
      </c>
      <c r="H1814">
        <v>59.967253100000001</v>
      </c>
      <c r="I1814">
        <v>-103.25048529999999</v>
      </c>
      <c r="J1814" s="1" t="str">
        <f t="shared" si="150"/>
        <v>Fluid (lake)</v>
      </c>
      <c r="K1814" s="1" t="str">
        <f t="shared" si="151"/>
        <v>Untreated Water</v>
      </c>
      <c r="L1814">
        <v>15</v>
      </c>
      <c r="M1814" t="s">
        <v>52</v>
      </c>
      <c r="N1814">
        <v>239</v>
      </c>
      <c r="P1814" t="s">
        <v>167</v>
      </c>
      <c r="Q1814" t="s">
        <v>1292</v>
      </c>
      <c r="R1814" t="s">
        <v>55</v>
      </c>
    </row>
    <row r="1815" spans="1:18" hidden="1" x14ac:dyDescent="0.3">
      <c r="A1815" t="s">
        <v>7412</v>
      </c>
      <c r="B1815" t="s">
        <v>7413</v>
      </c>
      <c r="C1815" s="1" t="str">
        <f t="shared" si="152"/>
        <v>21:0846</v>
      </c>
      <c r="D1815" s="1" t="str">
        <f t="shared" si="153"/>
        <v>21:0232</v>
      </c>
      <c r="E1815" t="s">
        <v>7414</v>
      </c>
      <c r="F1815" t="s">
        <v>7415</v>
      </c>
      <c r="H1815">
        <v>59.978551400000001</v>
      </c>
      <c r="I1815">
        <v>-103.1891905</v>
      </c>
      <c r="J1815" s="1" t="str">
        <f t="shared" si="150"/>
        <v>Fluid (lake)</v>
      </c>
      <c r="K1815" s="1" t="str">
        <f t="shared" si="151"/>
        <v>Untreated Water</v>
      </c>
      <c r="L1815">
        <v>15</v>
      </c>
      <c r="M1815" t="s">
        <v>60</v>
      </c>
      <c r="N1815">
        <v>240</v>
      </c>
      <c r="P1815" t="s">
        <v>140</v>
      </c>
      <c r="Q1815" t="s">
        <v>579</v>
      </c>
      <c r="R1815" t="s">
        <v>55</v>
      </c>
    </row>
    <row r="1816" spans="1:18" hidden="1" x14ac:dyDescent="0.3">
      <c r="A1816" t="s">
        <v>7416</v>
      </c>
      <c r="B1816" t="s">
        <v>7417</v>
      </c>
      <c r="C1816" s="1" t="str">
        <f t="shared" si="152"/>
        <v>21:0846</v>
      </c>
      <c r="D1816" s="1" t="str">
        <f t="shared" si="153"/>
        <v>21:0232</v>
      </c>
      <c r="E1816" t="s">
        <v>7418</v>
      </c>
      <c r="F1816" t="s">
        <v>7419</v>
      </c>
      <c r="H1816">
        <v>59.997802100000001</v>
      </c>
      <c r="I1816">
        <v>-103.1049166</v>
      </c>
      <c r="J1816" s="1" t="str">
        <f t="shared" si="150"/>
        <v>Fluid (lake)</v>
      </c>
      <c r="K1816" s="1" t="str">
        <f t="shared" si="151"/>
        <v>Untreated Water</v>
      </c>
      <c r="L1816">
        <v>15</v>
      </c>
      <c r="M1816" t="s">
        <v>67</v>
      </c>
      <c r="N1816">
        <v>241</v>
      </c>
      <c r="P1816" t="s">
        <v>161</v>
      </c>
      <c r="Q1816" t="s">
        <v>54</v>
      </c>
      <c r="R1816" t="s">
        <v>55</v>
      </c>
    </row>
    <row r="1817" spans="1:18" hidden="1" x14ac:dyDescent="0.3">
      <c r="A1817" t="s">
        <v>7420</v>
      </c>
      <c r="B1817" t="s">
        <v>7421</v>
      </c>
      <c r="C1817" s="1" t="str">
        <f t="shared" si="152"/>
        <v>21:0846</v>
      </c>
      <c r="D1817" s="1" t="str">
        <f t="shared" si="153"/>
        <v>21:0232</v>
      </c>
      <c r="E1817" t="s">
        <v>7422</v>
      </c>
      <c r="F1817" t="s">
        <v>7423</v>
      </c>
      <c r="H1817">
        <v>59.949667099999999</v>
      </c>
      <c r="I1817">
        <v>-103.1671128</v>
      </c>
      <c r="J1817" s="1" t="str">
        <f t="shared" si="150"/>
        <v>Fluid (lake)</v>
      </c>
      <c r="K1817" s="1" t="str">
        <f t="shared" si="151"/>
        <v>Untreated Water</v>
      </c>
      <c r="L1817">
        <v>15</v>
      </c>
      <c r="M1817" t="s">
        <v>74</v>
      </c>
      <c r="N1817">
        <v>242</v>
      </c>
      <c r="P1817" t="s">
        <v>45</v>
      </c>
      <c r="Q1817" t="s">
        <v>482</v>
      </c>
      <c r="R1817" t="s">
        <v>55</v>
      </c>
    </row>
    <row r="1818" spans="1:18" hidden="1" x14ac:dyDescent="0.3">
      <c r="A1818" t="s">
        <v>7424</v>
      </c>
      <c r="B1818" t="s">
        <v>7425</v>
      </c>
      <c r="C1818" s="1" t="str">
        <f t="shared" si="152"/>
        <v>21:0846</v>
      </c>
      <c r="D1818" s="1" t="str">
        <f t="shared" si="153"/>
        <v>21:0232</v>
      </c>
      <c r="E1818" t="s">
        <v>7426</v>
      </c>
      <c r="F1818" t="s">
        <v>7427</v>
      </c>
      <c r="H1818">
        <v>59.9273983</v>
      </c>
      <c r="I1818">
        <v>-103.2153299</v>
      </c>
      <c r="J1818" s="1" t="str">
        <f t="shared" ref="J1818:J1881" si="154">HYPERLINK("http://geochem.nrcan.gc.ca/cdogs/content/kwd/kwd020016_e.htm", "Fluid (lake)")</f>
        <v>Fluid (lake)</v>
      </c>
      <c r="K1818" s="1" t="str">
        <f t="shared" ref="K1818:K1881" si="155">HYPERLINK("http://geochem.nrcan.gc.ca/cdogs/content/kwd/kwd080007_e.htm", "Untreated Water")</f>
        <v>Untreated Water</v>
      </c>
      <c r="L1818">
        <v>15</v>
      </c>
      <c r="M1818" t="s">
        <v>81</v>
      </c>
      <c r="N1818">
        <v>243</v>
      </c>
      <c r="P1818" t="s">
        <v>82</v>
      </c>
      <c r="Q1818" t="s">
        <v>482</v>
      </c>
      <c r="R1818" t="s">
        <v>55</v>
      </c>
    </row>
    <row r="1819" spans="1:18" hidden="1" x14ac:dyDescent="0.3">
      <c r="A1819" t="s">
        <v>7428</v>
      </c>
      <c r="B1819" t="s">
        <v>7429</v>
      </c>
      <c r="C1819" s="1" t="str">
        <f t="shared" si="152"/>
        <v>21:0846</v>
      </c>
      <c r="D1819" s="1" t="str">
        <f t="shared" si="153"/>
        <v>21:0232</v>
      </c>
      <c r="E1819" t="s">
        <v>7430</v>
      </c>
      <c r="F1819" t="s">
        <v>7431</v>
      </c>
      <c r="H1819">
        <v>59.911695700000003</v>
      </c>
      <c r="I1819">
        <v>-103.25945419999999</v>
      </c>
      <c r="J1819" s="1" t="str">
        <f t="shared" si="154"/>
        <v>Fluid (lake)</v>
      </c>
      <c r="K1819" s="1" t="str">
        <f t="shared" si="155"/>
        <v>Untreated Water</v>
      </c>
      <c r="L1819">
        <v>15</v>
      </c>
      <c r="M1819" t="s">
        <v>95</v>
      </c>
      <c r="N1819">
        <v>244</v>
      </c>
      <c r="P1819" t="s">
        <v>414</v>
      </c>
      <c r="Q1819" t="s">
        <v>310</v>
      </c>
      <c r="R1819" t="s">
        <v>55</v>
      </c>
    </row>
    <row r="1820" spans="1:18" hidden="1" x14ac:dyDescent="0.3">
      <c r="A1820" t="s">
        <v>7432</v>
      </c>
      <c r="B1820" t="s">
        <v>7433</v>
      </c>
      <c r="C1820" s="1" t="str">
        <f t="shared" si="152"/>
        <v>21:0846</v>
      </c>
      <c r="D1820" s="1" t="str">
        <f t="shared" si="153"/>
        <v>21:0232</v>
      </c>
      <c r="E1820" t="s">
        <v>7434</v>
      </c>
      <c r="F1820" t="s">
        <v>7435</v>
      </c>
      <c r="H1820">
        <v>59.878378400000003</v>
      </c>
      <c r="I1820">
        <v>-103.2462225</v>
      </c>
      <c r="J1820" s="1" t="str">
        <f t="shared" si="154"/>
        <v>Fluid (lake)</v>
      </c>
      <c r="K1820" s="1" t="str">
        <f t="shared" si="155"/>
        <v>Untreated Water</v>
      </c>
      <c r="L1820">
        <v>15</v>
      </c>
      <c r="M1820" t="s">
        <v>101</v>
      </c>
      <c r="N1820">
        <v>245</v>
      </c>
      <c r="P1820" t="s">
        <v>108</v>
      </c>
      <c r="Q1820" t="s">
        <v>54</v>
      </c>
      <c r="R1820" t="s">
        <v>401</v>
      </c>
    </row>
    <row r="1821" spans="1:18" hidden="1" x14ac:dyDescent="0.3">
      <c r="A1821" t="s">
        <v>7436</v>
      </c>
      <c r="B1821" t="s">
        <v>7437</v>
      </c>
      <c r="C1821" s="1" t="str">
        <f t="shared" si="152"/>
        <v>21:0846</v>
      </c>
      <c r="D1821" s="1" t="str">
        <f t="shared" si="153"/>
        <v>21:0232</v>
      </c>
      <c r="E1821" t="s">
        <v>7438</v>
      </c>
      <c r="F1821" t="s">
        <v>7439</v>
      </c>
      <c r="H1821">
        <v>59.877344700000002</v>
      </c>
      <c r="I1821">
        <v>-103.29819670000001</v>
      </c>
      <c r="J1821" s="1" t="str">
        <f t="shared" si="154"/>
        <v>Fluid (lake)</v>
      </c>
      <c r="K1821" s="1" t="str">
        <f t="shared" si="155"/>
        <v>Untreated Water</v>
      </c>
      <c r="L1821">
        <v>15</v>
      </c>
      <c r="M1821" t="s">
        <v>107</v>
      </c>
      <c r="N1821">
        <v>246</v>
      </c>
      <c r="P1821" t="s">
        <v>82</v>
      </c>
      <c r="Q1821" t="s">
        <v>257</v>
      </c>
      <c r="R1821" t="s">
        <v>195</v>
      </c>
    </row>
    <row r="1822" spans="1:18" hidden="1" x14ac:dyDescent="0.3">
      <c r="A1822" t="s">
        <v>7440</v>
      </c>
      <c r="B1822" t="s">
        <v>7441</v>
      </c>
      <c r="C1822" s="1" t="str">
        <f t="shared" si="152"/>
        <v>21:0846</v>
      </c>
      <c r="D1822" s="1" t="str">
        <f t="shared" si="153"/>
        <v>21:0232</v>
      </c>
      <c r="E1822" t="s">
        <v>7442</v>
      </c>
      <c r="F1822" t="s">
        <v>7443</v>
      </c>
      <c r="H1822">
        <v>59.8455808</v>
      </c>
      <c r="I1822">
        <v>-103.3061359</v>
      </c>
      <c r="J1822" s="1" t="str">
        <f t="shared" si="154"/>
        <v>Fluid (lake)</v>
      </c>
      <c r="K1822" s="1" t="str">
        <f t="shared" si="155"/>
        <v>Untreated Water</v>
      </c>
      <c r="L1822">
        <v>15</v>
      </c>
      <c r="M1822" t="s">
        <v>114</v>
      </c>
      <c r="N1822">
        <v>247</v>
      </c>
      <c r="P1822" t="s">
        <v>140</v>
      </c>
      <c r="Q1822" t="s">
        <v>310</v>
      </c>
      <c r="R1822" t="s">
        <v>522</v>
      </c>
    </row>
    <row r="1823" spans="1:18" hidden="1" x14ac:dyDescent="0.3">
      <c r="A1823" t="s">
        <v>7444</v>
      </c>
      <c r="B1823" t="s">
        <v>7445</v>
      </c>
      <c r="C1823" s="1" t="str">
        <f t="shared" si="152"/>
        <v>21:0846</v>
      </c>
      <c r="D1823" s="1" t="str">
        <f t="shared" si="153"/>
        <v>21:0232</v>
      </c>
      <c r="E1823" t="s">
        <v>7446</v>
      </c>
      <c r="F1823" t="s">
        <v>7447</v>
      </c>
      <c r="H1823">
        <v>59.814675000000001</v>
      </c>
      <c r="I1823">
        <v>-103.3715424</v>
      </c>
      <c r="J1823" s="1" t="str">
        <f t="shared" si="154"/>
        <v>Fluid (lake)</v>
      </c>
      <c r="K1823" s="1" t="str">
        <f t="shared" si="155"/>
        <v>Untreated Water</v>
      </c>
      <c r="L1823">
        <v>15</v>
      </c>
      <c r="M1823" t="s">
        <v>121</v>
      </c>
      <c r="N1823">
        <v>248</v>
      </c>
      <c r="P1823" t="s">
        <v>161</v>
      </c>
      <c r="Q1823" t="s">
        <v>310</v>
      </c>
      <c r="R1823" t="s">
        <v>189</v>
      </c>
    </row>
    <row r="1824" spans="1:18" hidden="1" x14ac:dyDescent="0.3">
      <c r="A1824" t="s">
        <v>7448</v>
      </c>
      <c r="B1824" t="s">
        <v>7449</v>
      </c>
      <c r="C1824" s="1" t="str">
        <f t="shared" si="152"/>
        <v>21:0846</v>
      </c>
      <c r="D1824" s="1" t="str">
        <f t="shared" si="153"/>
        <v>21:0232</v>
      </c>
      <c r="E1824" t="s">
        <v>7450</v>
      </c>
      <c r="F1824" t="s">
        <v>7451</v>
      </c>
      <c r="H1824">
        <v>59.7967127</v>
      </c>
      <c r="I1824">
        <v>-103.3257918</v>
      </c>
      <c r="J1824" s="1" t="str">
        <f t="shared" si="154"/>
        <v>Fluid (lake)</v>
      </c>
      <c r="K1824" s="1" t="str">
        <f t="shared" si="155"/>
        <v>Untreated Water</v>
      </c>
      <c r="L1824">
        <v>15</v>
      </c>
      <c r="M1824" t="s">
        <v>127</v>
      </c>
      <c r="N1824">
        <v>249</v>
      </c>
      <c r="P1824" t="s">
        <v>771</v>
      </c>
      <c r="Q1824" t="s">
        <v>579</v>
      </c>
      <c r="R1824" t="s">
        <v>55</v>
      </c>
    </row>
    <row r="1825" spans="1:18" hidden="1" x14ac:dyDescent="0.3">
      <c r="A1825" t="s">
        <v>7452</v>
      </c>
      <c r="B1825" t="s">
        <v>7453</v>
      </c>
      <c r="C1825" s="1" t="str">
        <f t="shared" si="152"/>
        <v>21:0846</v>
      </c>
      <c r="D1825" s="1" t="str">
        <f t="shared" si="153"/>
        <v>21:0232</v>
      </c>
      <c r="E1825" t="s">
        <v>7454</v>
      </c>
      <c r="F1825" t="s">
        <v>7455</v>
      </c>
      <c r="H1825">
        <v>59.7837228</v>
      </c>
      <c r="I1825">
        <v>-103.3706426</v>
      </c>
      <c r="J1825" s="1" t="str">
        <f t="shared" si="154"/>
        <v>Fluid (lake)</v>
      </c>
      <c r="K1825" s="1" t="str">
        <f t="shared" si="155"/>
        <v>Untreated Water</v>
      </c>
      <c r="L1825">
        <v>15</v>
      </c>
      <c r="M1825" t="s">
        <v>133</v>
      </c>
      <c r="N1825">
        <v>250</v>
      </c>
      <c r="P1825" t="s">
        <v>537</v>
      </c>
      <c r="Q1825" t="s">
        <v>579</v>
      </c>
      <c r="R1825" t="s">
        <v>522</v>
      </c>
    </row>
    <row r="1826" spans="1:18" hidden="1" x14ac:dyDescent="0.3">
      <c r="A1826" t="s">
        <v>7456</v>
      </c>
      <c r="B1826" t="s">
        <v>7457</v>
      </c>
      <c r="C1826" s="1" t="str">
        <f t="shared" si="152"/>
        <v>21:0846</v>
      </c>
      <c r="D1826" s="1" t="str">
        <f t="shared" si="153"/>
        <v>21:0232</v>
      </c>
      <c r="E1826" t="s">
        <v>7458</v>
      </c>
      <c r="F1826" t="s">
        <v>7459</v>
      </c>
      <c r="H1826">
        <v>59.737364900000003</v>
      </c>
      <c r="I1826">
        <v>-103.3630746</v>
      </c>
      <c r="J1826" s="1" t="str">
        <f t="shared" si="154"/>
        <v>Fluid (lake)</v>
      </c>
      <c r="K1826" s="1" t="str">
        <f t="shared" si="155"/>
        <v>Untreated Water</v>
      </c>
      <c r="L1826">
        <v>15</v>
      </c>
      <c r="M1826" t="s">
        <v>139</v>
      </c>
      <c r="N1826">
        <v>251</v>
      </c>
      <c r="P1826" t="s">
        <v>140</v>
      </c>
      <c r="Q1826" t="s">
        <v>310</v>
      </c>
      <c r="R1826" t="s">
        <v>189</v>
      </c>
    </row>
    <row r="1827" spans="1:18" hidden="1" x14ac:dyDescent="0.3">
      <c r="A1827" t="s">
        <v>7460</v>
      </c>
      <c r="B1827" t="s">
        <v>7461</v>
      </c>
      <c r="C1827" s="1" t="str">
        <f t="shared" si="152"/>
        <v>21:0846</v>
      </c>
      <c r="D1827" s="1" t="str">
        <f t="shared" si="153"/>
        <v>21:0232</v>
      </c>
      <c r="E1827" t="s">
        <v>7462</v>
      </c>
      <c r="F1827" t="s">
        <v>7463</v>
      </c>
      <c r="H1827">
        <v>59.711578899999999</v>
      </c>
      <c r="I1827">
        <v>-103.4308563</v>
      </c>
      <c r="J1827" s="1" t="str">
        <f t="shared" si="154"/>
        <v>Fluid (lake)</v>
      </c>
      <c r="K1827" s="1" t="str">
        <f t="shared" si="155"/>
        <v>Untreated Water</v>
      </c>
      <c r="L1827">
        <v>15</v>
      </c>
      <c r="M1827" t="s">
        <v>241</v>
      </c>
      <c r="N1827">
        <v>252</v>
      </c>
      <c r="P1827" t="s">
        <v>82</v>
      </c>
      <c r="Q1827" t="s">
        <v>236</v>
      </c>
      <c r="R1827" t="s">
        <v>55</v>
      </c>
    </row>
    <row r="1828" spans="1:18" hidden="1" x14ac:dyDescent="0.3">
      <c r="A1828" t="s">
        <v>7464</v>
      </c>
      <c r="B1828" t="s">
        <v>7465</v>
      </c>
      <c r="C1828" s="1" t="str">
        <f t="shared" si="152"/>
        <v>21:0846</v>
      </c>
      <c r="D1828" s="1" t="str">
        <f t="shared" si="153"/>
        <v>21:0232</v>
      </c>
      <c r="E1828" t="s">
        <v>7466</v>
      </c>
      <c r="F1828" t="s">
        <v>7467</v>
      </c>
      <c r="H1828">
        <v>59.694183299999999</v>
      </c>
      <c r="I1828">
        <v>-103.50570829999999</v>
      </c>
      <c r="J1828" s="1" t="str">
        <f t="shared" si="154"/>
        <v>Fluid (lake)</v>
      </c>
      <c r="K1828" s="1" t="str">
        <f t="shared" si="155"/>
        <v>Untreated Water</v>
      </c>
      <c r="L1828">
        <v>16</v>
      </c>
      <c r="M1828" t="s">
        <v>36</v>
      </c>
      <c r="N1828">
        <v>253</v>
      </c>
      <c r="P1828" t="s">
        <v>188</v>
      </c>
      <c r="Q1828" t="s">
        <v>579</v>
      </c>
      <c r="R1828" t="s">
        <v>55</v>
      </c>
    </row>
    <row r="1829" spans="1:18" hidden="1" x14ac:dyDescent="0.3">
      <c r="A1829" t="s">
        <v>7468</v>
      </c>
      <c r="B1829" t="s">
        <v>7469</v>
      </c>
      <c r="C1829" s="1" t="str">
        <f t="shared" si="152"/>
        <v>21:0846</v>
      </c>
      <c r="D1829" s="1" t="str">
        <f t="shared" si="153"/>
        <v>21:0232</v>
      </c>
      <c r="E1829" t="s">
        <v>7470</v>
      </c>
      <c r="F1829" t="s">
        <v>7471</v>
      </c>
      <c r="H1829">
        <v>59.667542400000002</v>
      </c>
      <c r="I1829">
        <v>-103.56345520000001</v>
      </c>
      <c r="J1829" s="1" t="str">
        <f t="shared" si="154"/>
        <v>Fluid (lake)</v>
      </c>
      <c r="K1829" s="1" t="str">
        <f t="shared" si="155"/>
        <v>Untreated Water</v>
      </c>
      <c r="L1829">
        <v>16</v>
      </c>
      <c r="M1829" t="s">
        <v>44</v>
      </c>
      <c r="N1829">
        <v>254</v>
      </c>
      <c r="P1829" t="s">
        <v>115</v>
      </c>
      <c r="Q1829" t="s">
        <v>579</v>
      </c>
      <c r="R1829" t="s">
        <v>3875</v>
      </c>
    </row>
    <row r="1830" spans="1:18" hidden="1" x14ac:dyDescent="0.3">
      <c r="A1830" t="s">
        <v>7472</v>
      </c>
      <c r="B1830" t="s">
        <v>7473</v>
      </c>
      <c r="C1830" s="1" t="str">
        <f t="shared" si="152"/>
        <v>21:0846</v>
      </c>
      <c r="D1830" s="1" t="str">
        <f t="shared" si="153"/>
        <v>21:0232</v>
      </c>
      <c r="E1830" t="s">
        <v>7474</v>
      </c>
      <c r="F1830" t="s">
        <v>7475</v>
      </c>
      <c r="H1830">
        <v>59.642856100000003</v>
      </c>
      <c r="I1830">
        <v>-103.5719958</v>
      </c>
      <c r="J1830" s="1" t="str">
        <f t="shared" si="154"/>
        <v>Fluid (lake)</v>
      </c>
      <c r="K1830" s="1" t="str">
        <f t="shared" si="155"/>
        <v>Untreated Water</v>
      </c>
      <c r="L1830">
        <v>16</v>
      </c>
      <c r="M1830" t="s">
        <v>52</v>
      </c>
      <c r="N1830">
        <v>255</v>
      </c>
      <c r="P1830" t="s">
        <v>553</v>
      </c>
      <c r="Q1830" t="s">
        <v>54</v>
      </c>
      <c r="R1830" t="s">
        <v>55</v>
      </c>
    </row>
    <row r="1831" spans="1:18" hidden="1" x14ac:dyDescent="0.3">
      <c r="A1831" t="s">
        <v>7476</v>
      </c>
      <c r="B1831" t="s">
        <v>7477</v>
      </c>
      <c r="C1831" s="1" t="str">
        <f t="shared" si="152"/>
        <v>21:0846</v>
      </c>
      <c r="D1831" s="1" t="str">
        <f t="shared" si="153"/>
        <v>21:0232</v>
      </c>
      <c r="E1831" t="s">
        <v>7478</v>
      </c>
      <c r="F1831" t="s">
        <v>7479</v>
      </c>
      <c r="H1831">
        <v>59.606706799999998</v>
      </c>
      <c r="I1831">
        <v>-103.759967</v>
      </c>
      <c r="J1831" s="1" t="str">
        <f t="shared" si="154"/>
        <v>Fluid (lake)</v>
      </c>
      <c r="K1831" s="1" t="str">
        <f t="shared" si="155"/>
        <v>Untreated Water</v>
      </c>
      <c r="L1831">
        <v>16</v>
      </c>
      <c r="M1831" t="s">
        <v>22</v>
      </c>
      <c r="N1831">
        <v>256</v>
      </c>
      <c r="P1831" t="s">
        <v>115</v>
      </c>
      <c r="Q1831" t="s">
        <v>54</v>
      </c>
      <c r="R1831" t="s">
        <v>522</v>
      </c>
    </row>
    <row r="1832" spans="1:18" hidden="1" x14ac:dyDescent="0.3">
      <c r="A1832" t="s">
        <v>7480</v>
      </c>
      <c r="B1832" t="s">
        <v>7481</v>
      </c>
      <c r="C1832" s="1" t="str">
        <f t="shared" ref="C1832:C1895" si="156">HYPERLINK("http://geochem.nrcan.gc.ca/cdogs/content/bdl/bdl210846_e.htm", "21:0846")</f>
        <v>21:0846</v>
      </c>
      <c r="D1832" s="1" t="str">
        <f t="shared" ref="D1832:D1895" si="157">HYPERLINK("http://geochem.nrcan.gc.ca/cdogs/content/svy/svy210232_e.htm", "21:0232")</f>
        <v>21:0232</v>
      </c>
      <c r="E1832" t="s">
        <v>7478</v>
      </c>
      <c r="F1832" t="s">
        <v>7482</v>
      </c>
      <c r="H1832">
        <v>59.606706799999998</v>
      </c>
      <c r="I1832">
        <v>-103.759967</v>
      </c>
      <c r="J1832" s="1" t="str">
        <f t="shared" si="154"/>
        <v>Fluid (lake)</v>
      </c>
      <c r="K1832" s="1" t="str">
        <f t="shared" si="155"/>
        <v>Untreated Water</v>
      </c>
      <c r="L1832">
        <v>16</v>
      </c>
      <c r="M1832" t="s">
        <v>29</v>
      </c>
      <c r="N1832">
        <v>257</v>
      </c>
      <c r="P1832" t="s">
        <v>140</v>
      </c>
      <c r="Q1832" t="s">
        <v>54</v>
      </c>
      <c r="R1832" t="s">
        <v>3875</v>
      </c>
    </row>
    <row r="1833" spans="1:18" hidden="1" x14ac:dyDescent="0.3">
      <c r="A1833" t="s">
        <v>7483</v>
      </c>
      <c r="B1833" t="s">
        <v>7484</v>
      </c>
      <c r="C1833" s="1" t="str">
        <f t="shared" si="156"/>
        <v>21:0846</v>
      </c>
      <c r="D1833" s="1" t="str">
        <f t="shared" si="157"/>
        <v>21:0232</v>
      </c>
      <c r="E1833" t="s">
        <v>7485</v>
      </c>
      <c r="F1833" t="s">
        <v>7486</v>
      </c>
      <c r="H1833">
        <v>59.637026499999997</v>
      </c>
      <c r="I1833">
        <v>-103.75604800000001</v>
      </c>
      <c r="J1833" s="1" t="str">
        <f t="shared" si="154"/>
        <v>Fluid (lake)</v>
      </c>
      <c r="K1833" s="1" t="str">
        <f t="shared" si="155"/>
        <v>Untreated Water</v>
      </c>
      <c r="L1833">
        <v>16</v>
      </c>
      <c r="M1833" t="s">
        <v>60</v>
      </c>
      <c r="N1833">
        <v>258</v>
      </c>
      <c r="P1833" t="s">
        <v>167</v>
      </c>
      <c r="Q1833" t="s">
        <v>236</v>
      </c>
      <c r="R1833" t="s">
        <v>460</v>
      </c>
    </row>
    <row r="1834" spans="1:18" hidden="1" x14ac:dyDescent="0.3">
      <c r="A1834" t="s">
        <v>7487</v>
      </c>
      <c r="B1834" t="s">
        <v>7488</v>
      </c>
      <c r="C1834" s="1" t="str">
        <f t="shared" si="156"/>
        <v>21:0846</v>
      </c>
      <c r="D1834" s="1" t="str">
        <f t="shared" si="157"/>
        <v>21:0232</v>
      </c>
      <c r="E1834" t="s">
        <v>7489</v>
      </c>
      <c r="F1834" t="s">
        <v>7490</v>
      </c>
      <c r="H1834">
        <v>59.672785300000001</v>
      </c>
      <c r="I1834">
        <v>-103.70097989999999</v>
      </c>
      <c r="J1834" s="1" t="str">
        <f t="shared" si="154"/>
        <v>Fluid (lake)</v>
      </c>
      <c r="K1834" s="1" t="str">
        <f t="shared" si="155"/>
        <v>Untreated Water</v>
      </c>
      <c r="L1834">
        <v>16</v>
      </c>
      <c r="M1834" t="s">
        <v>67</v>
      </c>
      <c r="N1834">
        <v>259</v>
      </c>
      <c r="P1834" t="s">
        <v>45</v>
      </c>
      <c r="Q1834" t="s">
        <v>579</v>
      </c>
      <c r="R1834" t="s">
        <v>55</v>
      </c>
    </row>
    <row r="1835" spans="1:18" hidden="1" x14ac:dyDescent="0.3">
      <c r="A1835" t="s">
        <v>7491</v>
      </c>
      <c r="B1835" t="s">
        <v>7492</v>
      </c>
      <c r="C1835" s="1" t="str">
        <f t="shared" si="156"/>
        <v>21:0846</v>
      </c>
      <c r="D1835" s="1" t="str">
        <f t="shared" si="157"/>
        <v>21:0232</v>
      </c>
      <c r="E1835" t="s">
        <v>7493</v>
      </c>
      <c r="F1835" t="s">
        <v>7494</v>
      </c>
      <c r="H1835">
        <v>59.6862785</v>
      </c>
      <c r="I1835">
        <v>-103.6541332</v>
      </c>
      <c r="J1835" s="1" t="str">
        <f t="shared" si="154"/>
        <v>Fluid (lake)</v>
      </c>
      <c r="K1835" s="1" t="str">
        <f t="shared" si="155"/>
        <v>Untreated Water</v>
      </c>
      <c r="L1835">
        <v>16</v>
      </c>
      <c r="M1835" t="s">
        <v>74</v>
      </c>
      <c r="N1835">
        <v>260</v>
      </c>
      <c r="P1835" t="s">
        <v>225</v>
      </c>
      <c r="Q1835" t="s">
        <v>579</v>
      </c>
      <c r="R1835" t="s">
        <v>522</v>
      </c>
    </row>
    <row r="1836" spans="1:18" hidden="1" x14ac:dyDescent="0.3">
      <c r="A1836" t="s">
        <v>7495</v>
      </c>
      <c r="B1836" t="s">
        <v>7496</v>
      </c>
      <c r="C1836" s="1" t="str">
        <f t="shared" si="156"/>
        <v>21:0846</v>
      </c>
      <c r="D1836" s="1" t="str">
        <f t="shared" si="157"/>
        <v>21:0232</v>
      </c>
      <c r="E1836" t="s">
        <v>7497</v>
      </c>
      <c r="F1836" t="s">
        <v>7498</v>
      </c>
      <c r="H1836">
        <v>59.721475400000003</v>
      </c>
      <c r="I1836">
        <v>-103.5840664</v>
      </c>
      <c r="J1836" s="1" t="str">
        <f t="shared" si="154"/>
        <v>Fluid (lake)</v>
      </c>
      <c r="K1836" s="1" t="str">
        <f t="shared" si="155"/>
        <v>Untreated Water</v>
      </c>
      <c r="L1836">
        <v>16</v>
      </c>
      <c r="M1836" t="s">
        <v>81</v>
      </c>
      <c r="N1836">
        <v>261</v>
      </c>
      <c r="P1836" t="s">
        <v>294</v>
      </c>
      <c r="Q1836" t="s">
        <v>579</v>
      </c>
      <c r="R1836" t="s">
        <v>151</v>
      </c>
    </row>
    <row r="1837" spans="1:18" hidden="1" x14ac:dyDescent="0.3">
      <c r="A1837" t="s">
        <v>7499</v>
      </c>
      <c r="B1837" t="s">
        <v>7500</v>
      </c>
      <c r="C1837" s="1" t="str">
        <f t="shared" si="156"/>
        <v>21:0846</v>
      </c>
      <c r="D1837" s="1" t="str">
        <f t="shared" si="157"/>
        <v>21:0232</v>
      </c>
      <c r="E1837" t="s">
        <v>7501</v>
      </c>
      <c r="F1837" t="s">
        <v>7502</v>
      </c>
      <c r="H1837">
        <v>59.752870700000003</v>
      </c>
      <c r="I1837">
        <v>-103.5663471</v>
      </c>
      <c r="J1837" s="1" t="str">
        <f t="shared" si="154"/>
        <v>Fluid (lake)</v>
      </c>
      <c r="K1837" s="1" t="str">
        <f t="shared" si="155"/>
        <v>Untreated Water</v>
      </c>
      <c r="L1837">
        <v>16</v>
      </c>
      <c r="M1837" t="s">
        <v>95</v>
      </c>
      <c r="N1837">
        <v>262</v>
      </c>
      <c r="P1837" t="s">
        <v>225</v>
      </c>
      <c r="Q1837" t="s">
        <v>1292</v>
      </c>
      <c r="R1837" t="s">
        <v>90</v>
      </c>
    </row>
    <row r="1838" spans="1:18" hidden="1" x14ac:dyDescent="0.3">
      <c r="A1838" t="s">
        <v>7503</v>
      </c>
      <c r="B1838" t="s">
        <v>7504</v>
      </c>
      <c r="C1838" s="1" t="str">
        <f t="shared" si="156"/>
        <v>21:0846</v>
      </c>
      <c r="D1838" s="1" t="str">
        <f t="shared" si="157"/>
        <v>21:0232</v>
      </c>
      <c r="E1838" t="s">
        <v>7505</v>
      </c>
      <c r="F1838" t="s">
        <v>7506</v>
      </c>
      <c r="H1838">
        <v>59.797044300000003</v>
      </c>
      <c r="I1838">
        <v>-103.56017869999999</v>
      </c>
      <c r="J1838" s="1" t="str">
        <f t="shared" si="154"/>
        <v>Fluid (lake)</v>
      </c>
      <c r="K1838" s="1" t="str">
        <f t="shared" si="155"/>
        <v>Untreated Water</v>
      </c>
      <c r="L1838">
        <v>16</v>
      </c>
      <c r="M1838" t="s">
        <v>101</v>
      </c>
      <c r="N1838">
        <v>263</v>
      </c>
      <c r="P1838" t="s">
        <v>188</v>
      </c>
      <c r="Q1838" t="s">
        <v>538</v>
      </c>
      <c r="R1838" t="s">
        <v>55</v>
      </c>
    </row>
    <row r="1839" spans="1:18" hidden="1" x14ac:dyDescent="0.3">
      <c r="A1839" t="s">
        <v>7507</v>
      </c>
      <c r="B1839" t="s">
        <v>7508</v>
      </c>
      <c r="C1839" s="1" t="str">
        <f t="shared" si="156"/>
        <v>21:0846</v>
      </c>
      <c r="D1839" s="1" t="str">
        <f t="shared" si="157"/>
        <v>21:0232</v>
      </c>
      <c r="E1839" t="s">
        <v>7509</v>
      </c>
      <c r="F1839" t="s">
        <v>7510</v>
      </c>
      <c r="H1839">
        <v>59.8197744</v>
      </c>
      <c r="I1839">
        <v>-103.5228185</v>
      </c>
      <c r="J1839" s="1" t="str">
        <f t="shared" si="154"/>
        <v>Fluid (lake)</v>
      </c>
      <c r="K1839" s="1" t="str">
        <f t="shared" si="155"/>
        <v>Untreated Water</v>
      </c>
      <c r="L1839">
        <v>16</v>
      </c>
      <c r="M1839" t="s">
        <v>107</v>
      </c>
      <c r="N1839">
        <v>264</v>
      </c>
      <c r="P1839" t="s">
        <v>134</v>
      </c>
      <c r="Q1839" t="s">
        <v>1143</v>
      </c>
      <c r="R1839" t="s">
        <v>195</v>
      </c>
    </row>
    <row r="1840" spans="1:18" hidden="1" x14ac:dyDescent="0.3">
      <c r="A1840" t="s">
        <v>7511</v>
      </c>
      <c r="B1840" t="s">
        <v>7512</v>
      </c>
      <c r="C1840" s="1" t="str">
        <f t="shared" si="156"/>
        <v>21:0846</v>
      </c>
      <c r="D1840" s="1" t="str">
        <f t="shared" si="157"/>
        <v>21:0232</v>
      </c>
      <c r="E1840" t="s">
        <v>7513</v>
      </c>
      <c r="F1840" t="s">
        <v>7514</v>
      </c>
      <c r="H1840">
        <v>59.824764600000002</v>
      </c>
      <c r="I1840">
        <v>-103.5812815</v>
      </c>
      <c r="J1840" s="1" t="str">
        <f t="shared" si="154"/>
        <v>Fluid (lake)</v>
      </c>
      <c r="K1840" s="1" t="str">
        <f t="shared" si="155"/>
        <v>Untreated Water</v>
      </c>
      <c r="L1840">
        <v>16</v>
      </c>
      <c r="M1840" t="s">
        <v>114</v>
      </c>
      <c r="N1840">
        <v>265</v>
      </c>
      <c r="P1840" t="s">
        <v>134</v>
      </c>
      <c r="Q1840" t="s">
        <v>1292</v>
      </c>
      <c r="R1840" t="s">
        <v>55</v>
      </c>
    </row>
    <row r="1841" spans="1:18" hidden="1" x14ac:dyDescent="0.3">
      <c r="A1841" t="s">
        <v>7515</v>
      </c>
      <c r="B1841" t="s">
        <v>7516</v>
      </c>
      <c r="C1841" s="1" t="str">
        <f t="shared" si="156"/>
        <v>21:0846</v>
      </c>
      <c r="D1841" s="1" t="str">
        <f t="shared" si="157"/>
        <v>21:0232</v>
      </c>
      <c r="E1841" t="s">
        <v>7517</v>
      </c>
      <c r="F1841" t="s">
        <v>7518</v>
      </c>
      <c r="H1841">
        <v>59.829052699999998</v>
      </c>
      <c r="I1841">
        <v>-103.6274093</v>
      </c>
      <c r="J1841" s="1" t="str">
        <f t="shared" si="154"/>
        <v>Fluid (lake)</v>
      </c>
      <c r="K1841" s="1" t="str">
        <f t="shared" si="155"/>
        <v>Untreated Water</v>
      </c>
      <c r="L1841">
        <v>16</v>
      </c>
      <c r="M1841" t="s">
        <v>121</v>
      </c>
      <c r="N1841">
        <v>266</v>
      </c>
      <c r="P1841" t="s">
        <v>414</v>
      </c>
      <c r="Q1841" t="s">
        <v>54</v>
      </c>
      <c r="R1841" t="s">
        <v>55</v>
      </c>
    </row>
    <row r="1842" spans="1:18" hidden="1" x14ac:dyDescent="0.3">
      <c r="A1842" t="s">
        <v>7519</v>
      </c>
      <c r="B1842" t="s">
        <v>7520</v>
      </c>
      <c r="C1842" s="1" t="str">
        <f t="shared" si="156"/>
        <v>21:0846</v>
      </c>
      <c r="D1842" s="1" t="str">
        <f t="shared" si="157"/>
        <v>21:0232</v>
      </c>
      <c r="E1842" t="s">
        <v>7521</v>
      </c>
      <c r="F1842" t="s">
        <v>7522</v>
      </c>
      <c r="H1842">
        <v>59.849691300000003</v>
      </c>
      <c r="I1842">
        <v>-103.61802830000001</v>
      </c>
      <c r="J1842" s="1" t="str">
        <f t="shared" si="154"/>
        <v>Fluid (lake)</v>
      </c>
      <c r="K1842" s="1" t="str">
        <f t="shared" si="155"/>
        <v>Untreated Water</v>
      </c>
      <c r="L1842">
        <v>16</v>
      </c>
      <c r="M1842" t="s">
        <v>127</v>
      </c>
      <c r="N1842">
        <v>267</v>
      </c>
      <c r="P1842" t="s">
        <v>1006</v>
      </c>
      <c r="Q1842" t="s">
        <v>579</v>
      </c>
      <c r="R1842" t="s">
        <v>55</v>
      </c>
    </row>
    <row r="1843" spans="1:18" hidden="1" x14ac:dyDescent="0.3">
      <c r="A1843" t="s">
        <v>7523</v>
      </c>
      <c r="B1843" t="s">
        <v>7524</v>
      </c>
      <c r="C1843" s="1" t="str">
        <f t="shared" si="156"/>
        <v>21:0846</v>
      </c>
      <c r="D1843" s="1" t="str">
        <f t="shared" si="157"/>
        <v>21:0232</v>
      </c>
      <c r="E1843" t="s">
        <v>7525</v>
      </c>
      <c r="F1843" t="s">
        <v>7526</v>
      </c>
      <c r="H1843">
        <v>59.857472799999996</v>
      </c>
      <c r="I1843">
        <v>-103.5248636</v>
      </c>
      <c r="J1843" s="1" t="str">
        <f t="shared" si="154"/>
        <v>Fluid (lake)</v>
      </c>
      <c r="K1843" s="1" t="str">
        <f t="shared" si="155"/>
        <v>Untreated Water</v>
      </c>
      <c r="L1843">
        <v>16</v>
      </c>
      <c r="M1843" t="s">
        <v>133</v>
      </c>
      <c r="N1843">
        <v>268</v>
      </c>
      <c r="P1843" t="s">
        <v>115</v>
      </c>
      <c r="Q1843" t="s">
        <v>579</v>
      </c>
      <c r="R1843" t="s">
        <v>522</v>
      </c>
    </row>
    <row r="1844" spans="1:18" hidden="1" x14ac:dyDescent="0.3">
      <c r="A1844" t="s">
        <v>7527</v>
      </c>
      <c r="B1844" t="s">
        <v>7528</v>
      </c>
      <c r="C1844" s="1" t="str">
        <f t="shared" si="156"/>
        <v>21:0846</v>
      </c>
      <c r="D1844" s="1" t="str">
        <f t="shared" si="157"/>
        <v>21:0232</v>
      </c>
      <c r="E1844" t="s">
        <v>7529</v>
      </c>
      <c r="F1844" t="s">
        <v>7530</v>
      </c>
      <c r="H1844">
        <v>59.866189900000002</v>
      </c>
      <c r="I1844">
        <v>-103.56026749999999</v>
      </c>
      <c r="J1844" s="1" t="str">
        <f t="shared" si="154"/>
        <v>Fluid (lake)</v>
      </c>
      <c r="K1844" s="1" t="str">
        <f t="shared" si="155"/>
        <v>Untreated Water</v>
      </c>
      <c r="L1844">
        <v>16</v>
      </c>
      <c r="M1844" t="s">
        <v>139</v>
      </c>
      <c r="N1844">
        <v>269</v>
      </c>
      <c r="P1844" t="s">
        <v>188</v>
      </c>
      <c r="Q1844" t="s">
        <v>62</v>
      </c>
      <c r="R1844" t="s">
        <v>873</v>
      </c>
    </row>
    <row r="1845" spans="1:18" hidden="1" x14ac:dyDescent="0.3">
      <c r="A1845" t="s">
        <v>7531</v>
      </c>
      <c r="B1845" t="s">
        <v>7532</v>
      </c>
      <c r="C1845" s="1" t="str">
        <f t="shared" si="156"/>
        <v>21:0846</v>
      </c>
      <c r="D1845" s="1" t="str">
        <f t="shared" si="157"/>
        <v>21:0232</v>
      </c>
      <c r="E1845" t="s">
        <v>7533</v>
      </c>
      <c r="F1845" t="s">
        <v>7534</v>
      </c>
      <c r="H1845">
        <v>59.895894300000002</v>
      </c>
      <c r="I1845">
        <v>-103.56398830000001</v>
      </c>
      <c r="J1845" s="1" t="str">
        <f t="shared" si="154"/>
        <v>Fluid (lake)</v>
      </c>
      <c r="K1845" s="1" t="str">
        <f t="shared" si="155"/>
        <v>Untreated Water</v>
      </c>
      <c r="L1845">
        <v>16</v>
      </c>
      <c r="M1845" t="s">
        <v>241</v>
      </c>
      <c r="N1845">
        <v>270</v>
      </c>
      <c r="P1845" t="s">
        <v>225</v>
      </c>
      <c r="Q1845" t="s">
        <v>1292</v>
      </c>
      <c r="R1845" t="s">
        <v>55</v>
      </c>
    </row>
    <row r="1846" spans="1:18" hidden="1" x14ac:dyDescent="0.3">
      <c r="A1846" t="s">
        <v>7535</v>
      </c>
      <c r="B1846" t="s">
        <v>7536</v>
      </c>
      <c r="C1846" s="1" t="str">
        <f t="shared" si="156"/>
        <v>21:0846</v>
      </c>
      <c r="D1846" s="1" t="str">
        <f t="shared" si="157"/>
        <v>21:0232</v>
      </c>
      <c r="E1846" t="s">
        <v>7537</v>
      </c>
      <c r="F1846" t="s">
        <v>7538</v>
      </c>
      <c r="H1846">
        <v>59.888893899999999</v>
      </c>
      <c r="I1846">
        <v>-103.5149832</v>
      </c>
      <c r="J1846" s="1" t="str">
        <f t="shared" si="154"/>
        <v>Fluid (lake)</v>
      </c>
      <c r="K1846" s="1" t="str">
        <f t="shared" si="155"/>
        <v>Untreated Water</v>
      </c>
      <c r="L1846">
        <v>17</v>
      </c>
      <c r="M1846" t="s">
        <v>36</v>
      </c>
      <c r="N1846">
        <v>271</v>
      </c>
      <c r="P1846" t="s">
        <v>319</v>
      </c>
      <c r="Q1846" t="s">
        <v>1292</v>
      </c>
      <c r="R1846" t="s">
        <v>55</v>
      </c>
    </row>
    <row r="1847" spans="1:18" hidden="1" x14ac:dyDescent="0.3">
      <c r="A1847" t="s">
        <v>7539</v>
      </c>
      <c r="B1847" t="s">
        <v>7540</v>
      </c>
      <c r="C1847" s="1" t="str">
        <f t="shared" si="156"/>
        <v>21:0846</v>
      </c>
      <c r="D1847" s="1" t="str">
        <f t="shared" si="157"/>
        <v>21:0232</v>
      </c>
      <c r="E1847" t="s">
        <v>7541</v>
      </c>
      <c r="F1847" t="s">
        <v>7542</v>
      </c>
      <c r="H1847">
        <v>59.921173500000002</v>
      </c>
      <c r="I1847">
        <v>-103.5072274</v>
      </c>
      <c r="J1847" s="1" t="str">
        <f t="shared" si="154"/>
        <v>Fluid (lake)</v>
      </c>
      <c r="K1847" s="1" t="str">
        <f t="shared" si="155"/>
        <v>Untreated Water</v>
      </c>
      <c r="L1847">
        <v>17</v>
      </c>
      <c r="M1847" t="s">
        <v>22</v>
      </c>
      <c r="N1847">
        <v>272</v>
      </c>
      <c r="P1847" t="s">
        <v>256</v>
      </c>
      <c r="Q1847" t="s">
        <v>54</v>
      </c>
      <c r="R1847" t="s">
        <v>55</v>
      </c>
    </row>
    <row r="1848" spans="1:18" hidden="1" x14ac:dyDescent="0.3">
      <c r="A1848" t="s">
        <v>7543</v>
      </c>
      <c r="B1848" t="s">
        <v>7544</v>
      </c>
      <c r="C1848" s="1" t="str">
        <f t="shared" si="156"/>
        <v>21:0846</v>
      </c>
      <c r="D1848" s="1" t="str">
        <f t="shared" si="157"/>
        <v>21:0232</v>
      </c>
      <c r="E1848" t="s">
        <v>7541</v>
      </c>
      <c r="F1848" t="s">
        <v>7545</v>
      </c>
      <c r="H1848">
        <v>59.921173500000002</v>
      </c>
      <c r="I1848">
        <v>-103.5072274</v>
      </c>
      <c r="J1848" s="1" t="str">
        <f t="shared" si="154"/>
        <v>Fluid (lake)</v>
      </c>
      <c r="K1848" s="1" t="str">
        <f t="shared" si="155"/>
        <v>Untreated Water</v>
      </c>
      <c r="L1848">
        <v>17</v>
      </c>
      <c r="M1848" t="s">
        <v>29</v>
      </c>
      <c r="N1848">
        <v>273</v>
      </c>
      <c r="P1848" t="s">
        <v>319</v>
      </c>
      <c r="Q1848" t="s">
        <v>1292</v>
      </c>
      <c r="R1848" t="s">
        <v>55</v>
      </c>
    </row>
    <row r="1849" spans="1:18" hidden="1" x14ac:dyDescent="0.3">
      <c r="A1849" t="s">
        <v>7546</v>
      </c>
      <c r="B1849" t="s">
        <v>7547</v>
      </c>
      <c r="C1849" s="1" t="str">
        <f t="shared" si="156"/>
        <v>21:0846</v>
      </c>
      <c r="D1849" s="1" t="str">
        <f t="shared" si="157"/>
        <v>21:0232</v>
      </c>
      <c r="E1849" t="s">
        <v>7548</v>
      </c>
      <c r="F1849" t="s">
        <v>7549</v>
      </c>
      <c r="H1849">
        <v>59.930412400000002</v>
      </c>
      <c r="I1849">
        <v>-103.42290730000001</v>
      </c>
      <c r="J1849" s="1" t="str">
        <f t="shared" si="154"/>
        <v>Fluid (lake)</v>
      </c>
      <c r="K1849" s="1" t="str">
        <f t="shared" si="155"/>
        <v>Untreated Water</v>
      </c>
      <c r="L1849">
        <v>17</v>
      </c>
      <c r="M1849" t="s">
        <v>44</v>
      </c>
      <c r="N1849">
        <v>274</v>
      </c>
      <c r="P1849" t="s">
        <v>319</v>
      </c>
      <c r="Q1849" t="s">
        <v>54</v>
      </c>
      <c r="R1849" t="s">
        <v>55</v>
      </c>
    </row>
    <row r="1850" spans="1:18" hidden="1" x14ac:dyDescent="0.3">
      <c r="A1850" t="s">
        <v>7550</v>
      </c>
      <c r="B1850" t="s">
        <v>7551</v>
      </c>
      <c r="C1850" s="1" t="str">
        <f t="shared" si="156"/>
        <v>21:0846</v>
      </c>
      <c r="D1850" s="1" t="str">
        <f t="shared" si="157"/>
        <v>21:0232</v>
      </c>
      <c r="E1850" t="s">
        <v>7552</v>
      </c>
      <c r="F1850" t="s">
        <v>7553</v>
      </c>
      <c r="H1850">
        <v>59.940717599999999</v>
      </c>
      <c r="I1850">
        <v>-103.3649593</v>
      </c>
      <c r="J1850" s="1" t="str">
        <f t="shared" si="154"/>
        <v>Fluid (lake)</v>
      </c>
      <c r="K1850" s="1" t="str">
        <f t="shared" si="155"/>
        <v>Untreated Water</v>
      </c>
      <c r="L1850">
        <v>17</v>
      </c>
      <c r="M1850" t="s">
        <v>52</v>
      </c>
      <c r="N1850">
        <v>275</v>
      </c>
      <c r="P1850" t="s">
        <v>1006</v>
      </c>
      <c r="Q1850" t="s">
        <v>579</v>
      </c>
      <c r="R1850" t="s">
        <v>55</v>
      </c>
    </row>
    <row r="1851" spans="1:18" hidden="1" x14ac:dyDescent="0.3">
      <c r="A1851" t="s">
        <v>7554</v>
      </c>
      <c r="B1851" t="s">
        <v>7555</v>
      </c>
      <c r="C1851" s="1" t="str">
        <f t="shared" si="156"/>
        <v>21:0846</v>
      </c>
      <c r="D1851" s="1" t="str">
        <f t="shared" si="157"/>
        <v>21:0232</v>
      </c>
      <c r="E1851" t="s">
        <v>7556</v>
      </c>
      <c r="F1851" t="s">
        <v>7557</v>
      </c>
      <c r="H1851">
        <v>59.908039799999997</v>
      </c>
      <c r="I1851">
        <v>-103.3430505</v>
      </c>
      <c r="J1851" s="1" t="str">
        <f t="shared" si="154"/>
        <v>Fluid (lake)</v>
      </c>
      <c r="K1851" s="1" t="str">
        <f t="shared" si="155"/>
        <v>Untreated Water</v>
      </c>
      <c r="L1851">
        <v>17</v>
      </c>
      <c r="M1851" t="s">
        <v>60</v>
      </c>
      <c r="N1851">
        <v>276</v>
      </c>
      <c r="P1851" t="s">
        <v>82</v>
      </c>
      <c r="Q1851" t="s">
        <v>248</v>
      </c>
      <c r="R1851" t="s">
        <v>55</v>
      </c>
    </row>
    <row r="1852" spans="1:18" hidden="1" x14ac:dyDescent="0.3">
      <c r="A1852" t="s">
        <v>7558</v>
      </c>
      <c r="B1852" t="s">
        <v>7559</v>
      </c>
      <c r="C1852" s="1" t="str">
        <f t="shared" si="156"/>
        <v>21:0846</v>
      </c>
      <c r="D1852" s="1" t="str">
        <f t="shared" si="157"/>
        <v>21:0232</v>
      </c>
      <c r="E1852" t="s">
        <v>7560</v>
      </c>
      <c r="F1852" t="s">
        <v>7561</v>
      </c>
      <c r="H1852">
        <v>59.8932073</v>
      </c>
      <c r="I1852">
        <v>-103.4284773</v>
      </c>
      <c r="J1852" s="1" t="str">
        <f t="shared" si="154"/>
        <v>Fluid (lake)</v>
      </c>
      <c r="K1852" s="1" t="str">
        <f t="shared" si="155"/>
        <v>Untreated Water</v>
      </c>
      <c r="L1852">
        <v>17</v>
      </c>
      <c r="M1852" t="s">
        <v>67</v>
      </c>
      <c r="N1852">
        <v>277</v>
      </c>
      <c r="P1852" t="s">
        <v>188</v>
      </c>
      <c r="Q1852" t="s">
        <v>310</v>
      </c>
      <c r="R1852" t="s">
        <v>55</v>
      </c>
    </row>
    <row r="1853" spans="1:18" hidden="1" x14ac:dyDescent="0.3">
      <c r="A1853" t="s">
        <v>7562</v>
      </c>
      <c r="B1853" t="s">
        <v>7563</v>
      </c>
      <c r="C1853" s="1" t="str">
        <f t="shared" si="156"/>
        <v>21:0846</v>
      </c>
      <c r="D1853" s="1" t="str">
        <f t="shared" si="157"/>
        <v>21:0232</v>
      </c>
      <c r="E1853" t="s">
        <v>7564</v>
      </c>
      <c r="F1853" t="s">
        <v>7565</v>
      </c>
      <c r="H1853">
        <v>59.879589699999997</v>
      </c>
      <c r="I1853">
        <v>-103.38009270000001</v>
      </c>
      <c r="J1853" s="1" t="str">
        <f t="shared" si="154"/>
        <v>Fluid (lake)</v>
      </c>
      <c r="K1853" s="1" t="str">
        <f t="shared" si="155"/>
        <v>Untreated Water</v>
      </c>
      <c r="L1853">
        <v>17</v>
      </c>
      <c r="M1853" t="s">
        <v>74</v>
      </c>
      <c r="N1853">
        <v>278</v>
      </c>
      <c r="P1853" t="s">
        <v>235</v>
      </c>
      <c r="Q1853" t="s">
        <v>1143</v>
      </c>
      <c r="R1853" t="s">
        <v>55</v>
      </c>
    </row>
    <row r="1854" spans="1:18" hidden="1" x14ac:dyDescent="0.3">
      <c r="A1854" t="s">
        <v>7566</v>
      </c>
      <c r="B1854" t="s">
        <v>7567</v>
      </c>
      <c r="C1854" s="1" t="str">
        <f t="shared" si="156"/>
        <v>21:0846</v>
      </c>
      <c r="D1854" s="1" t="str">
        <f t="shared" si="157"/>
        <v>21:0232</v>
      </c>
      <c r="E1854" t="s">
        <v>7568</v>
      </c>
      <c r="F1854" t="s">
        <v>7569</v>
      </c>
      <c r="H1854">
        <v>59.864314700000001</v>
      </c>
      <c r="I1854">
        <v>-103.42769629999999</v>
      </c>
      <c r="J1854" s="1" t="str">
        <f t="shared" si="154"/>
        <v>Fluid (lake)</v>
      </c>
      <c r="K1854" s="1" t="str">
        <f t="shared" si="155"/>
        <v>Untreated Water</v>
      </c>
      <c r="L1854">
        <v>17</v>
      </c>
      <c r="M1854" t="s">
        <v>81</v>
      </c>
      <c r="N1854">
        <v>279</v>
      </c>
      <c r="P1854" t="s">
        <v>256</v>
      </c>
      <c r="Q1854" t="s">
        <v>1247</v>
      </c>
      <c r="R1854" t="s">
        <v>55</v>
      </c>
    </row>
    <row r="1855" spans="1:18" hidden="1" x14ac:dyDescent="0.3">
      <c r="A1855" t="s">
        <v>7570</v>
      </c>
      <c r="B1855" t="s">
        <v>7571</v>
      </c>
      <c r="C1855" s="1" t="str">
        <f t="shared" si="156"/>
        <v>21:0846</v>
      </c>
      <c r="D1855" s="1" t="str">
        <f t="shared" si="157"/>
        <v>21:0232</v>
      </c>
      <c r="E1855" t="s">
        <v>7572</v>
      </c>
      <c r="F1855" t="s">
        <v>7573</v>
      </c>
      <c r="H1855">
        <v>59.843816500000003</v>
      </c>
      <c r="I1855">
        <v>-103.38588110000001</v>
      </c>
      <c r="J1855" s="1" t="str">
        <f t="shared" si="154"/>
        <v>Fluid (lake)</v>
      </c>
      <c r="K1855" s="1" t="str">
        <f t="shared" si="155"/>
        <v>Untreated Water</v>
      </c>
      <c r="L1855">
        <v>17</v>
      </c>
      <c r="M1855" t="s">
        <v>95</v>
      </c>
      <c r="N1855">
        <v>280</v>
      </c>
      <c r="P1855" t="s">
        <v>225</v>
      </c>
      <c r="Q1855" t="s">
        <v>1292</v>
      </c>
      <c r="R1855" t="s">
        <v>285</v>
      </c>
    </row>
    <row r="1856" spans="1:18" hidden="1" x14ac:dyDescent="0.3">
      <c r="A1856" t="s">
        <v>7574</v>
      </c>
      <c r="B1856" t="s">
        <v>7575</v>
      </c>
      <c r="C1856" s="1" t="str">
        <f t="shared" si="156"/>
        <v>21:0846</v>
      </c>
      <c r="D1856" s="1" t="str">
        <f t="shared" si="157"/>
        <v>21:0232</v>
      </c>
      <c r="E1856" t="s">
        <v>7576</v>
      </c>
      <c r="F1856" t="s">
        <v>7577</v>
      </c>
      <c r="H1856">
        <v>59.822739599999998</v>
      </c>
      <c r="I1856">
        <v>-103.4495589</v>
      </c>
      <c r="J1856" s="1" t="str">
        <f t="shared" si="154"/>
        <v>Fluid (lake)</v>
      </c>
      <c r="K1856" s="1" t="str">
        <f t="shared" si="155"/>
        <v>Untreated Water</v>
      </c>
      <c r="L1856">
        <v>17</v>
      </c>
      <c r="M1856" t="s">
        <v>101</v>
      </c>
      <c r="N1856">
        <v>281</v>
      </c>
      <c r="P1856" t="s">
        <v>1006</v>
      </c>
      <c r="Q1856" t="s">
        <v>1247</v>
      </c>
      <c r="R1856" t="s">
        <v>285</v>
      </c>
    </row>
    <row r="1857" spans="1:18" hidden="1" x14ac:dyDescent="0.3">
      <c r="A1857" t="s">
        <v>7578</v>
      </c>
      <c r="B1857" t="s">
        <v>7579</v>
      </c>
      <c r="C1857" s="1" t="str">
        <f t="shared" si="156"/>
        <v>21:0846</v>
      </c>
      <c r="D1857" s="1" t="str">
        <f t="shared" si="157"/>
        <v>21:0232</v>
      </c>
      <c r="E1857" t="s">
        <v>7580</v>
      </c>
      <c r="F1857" t="s">
        <v>7581</v>
      </c>
      <c r="H1857">
        <v>59.796373500000001</v>
      </c>
      <c r="I1857">
        <v>-103.47594530000001</v>
      </c>
      <c r="J1857" s="1" t="str">
        <f t="shared" si="154"/>
        <v>Fluid (lake)</v>
      </c>
      <c r="K1857" s="1" t="str">
        <f t="shared" si="155"/>
        <v>Untreated Water</v>
      </c>
      <c r="L1857">
        <v>17</v>
      </c>
      <c r="M1857" t="s">
        <v>107</v>
      </c>
      <c r="N1857">
        <v>282</v>
      </c>
      <c r="P1857" t="s">
        <v>134</v>
      </c>
      <c r="Q1857" t="s">
        <v>538</v>
      </c>
      <c r="R1857" t="s">
        <v>55</v>
      </c>
    </row>
    <row r="1858" spans="1:18" hidden="1" x14ac:dyDescent="0.3">
      <c r="A1858" t="s">
        <v>7582</v>
      </c>
      <c r="B1858" t="s">
        <v>7583</v>
      </c>
      <c r="C1858" s="1" t="str">
        <f t="shared" si="156"/>
        <v>21:0846</v>
      </c>
      <c r="D1858" s="1" t="str">
        <f t="shared" si="157"/>
        <v>21:0232</v>
      </c>
      <c r="E1858" t="s">
        <v>7584</v>
      </c>
      <c r="F1858" t="s">
        <v>7585</v>
      </c>
      <c r="H1858">
        <v>59.781821399999998</v>
      </c>
      <c r="I1858">
        <v>-103.51339400000001</v>
      </c>
      <c r="J1858" s="1" t="str">
        <f t="shared" si="154"/>
        <v>Fluid (lake)</v>
      </c>
      <c r="K1858" s="1" t="str">
        <f t="shared" si="155"/>
        <v>Untreated Water</v>
      </c>
      <c r="L1858">
        <v>17</v>
      </c>
      <c r="M1858" t="s">
        <v>114</v>
      </c>
      <c r="N1858">
        <v>283</v>
      </c>
      <c r="P1858" t="s">
        <v>210</v>
      </c>
      <c r="Q1858" t="s">
        <v>1247</v>
      </c>
      <c r="R1858" t="s">
        <v>55</v>
      </c>
    </row>
    <row r="1859" spans="1:18" hidden="1" x14ac:dyDescent="0.3">
      <c r="A1859" t="s">
        <v>7586</v>
      </c>
      <c r="B1859" t="s">
        <v>7587</v>
      </c>
      <c r="C1859" s="1" t="str">
        <f t="shared" si="156"/>
        <v>21:0846</v>
      </c>
      <c r="D1859" s="1" t="str">
        <f t="shared" si="157"/>
        <v>21:0232</v>
      </c>
      <c r="E1859" t="s">
        <v>7588</v>
      </c>
      <c r="F1859" t="s">
        <v>7589</v>
      </c>
      <c r="H1859">
        <v>59.759656700000001</v>
      </c>
      <c r="I1859">
        <v>-103.4634971</v>
      </c>
      <c r="J1859" s="1" t="str">
        <f t="shared" si="154"/>
        <v>Fluid (lake)</v>
      </c>
      <c r="K1859" s="1" t="str">
        <f t="shared" si="155"/>
        <v>Untreated Water</v>
      </c>
      <c r="L1859">
        <v>17</v>
      </c>
      <c r="M1859" t="s">
        <v>121</v>
      </c>
      <c r="N1859">
        <v>284</v>
      </c>
      <c r="P1859" t="s">
        <v>414</v>
      </c>
      <c r="Q1859" t="s">
        <v>548</v>
      </c>
      <c r="R1859" t="s">
        <v>460</v>
      </c>
    </row>
    <row r="1860" spans="1:18" hidden="1" x14ac:dyDescent="0.3">
      <c r="A1860" t="s">
        <v>7590</v>
      </c>
      <c r="B1860" t="s">
        <v>7591</v>
      </c>
      <c r="C1860" s="1" t="str">
        <f t="shared" si="156"/>
        <v>21:0846</v>
      </c>
      <c r="D1860" s="1" t="str">
        <f t="shared" si="157"/>
        <v>21:0232</v>
      </c>
      <c r="E1860" t="s">
        <v>7592</v>
      </c>
      <c r="F1860" t="s">
        <v>7593</v>
      </c>
      <c r="H1860">
        <v>59.755944700000001</v>
      </c>
      <c r="I1860">
        <v>-103.49901920000001</v>
      </c>
      <c r="J1860" s="1" t="str">
        <f t="shared" si="154"/>
        <v>Fluid (lake)</v>
      </c>
      <c r="K1860" s="1" t="str">
        <f t="shared" si="155"/>
        <v>Untreated Water</v>
      </c>
      <c r="L1860">
        <v>17</v>
      </c>
      <c r="M1860" t="s">
        <v>127</v>
      </c>
      <c r="N1860">
        <v>285</v>
      </c>
      <c r="P1860" t="s">
        <v>537</v>
      </c>
      <c r="Q1860" t="s">
        <v>1143</v>
      </c>
      <c r="R1860" t="s">
        <v>55</v>
      </c>
    </row>
    <row r="1861" spans="1:18" hidden="1" x14ac:dyDescent="0.3">
      <c r="A1861" t="s">
        <v>7594</v>
      </c>
      <c r="B1861" t="s">
        <v>7595</v>
      </c>
      <c r="C1861" s="1" t="str">
        <f t="shared" si="156"/>
        <v>21:0846</v>
      </c>
      <c r="D1861" s="1" t="str">
        <f t="shared" si="157"/>
        <v>21:0232</v>
      </c>
      <c r="E1861" t="s">
        <v>7596</v>
      </c>
      <c r="F1861" t="s">
        <v>7597</v>
      </c>
      <c r="H1861">
        <v>59.740483599999997</v>
      </c>
      <c r="I1861">
        <v>-103.50259389999999</v>
      </c>
      <c r="J1861" s="1" t="str">
        <f t="shared" si="154"/>
        <v>Fluid (lake)</v>
      </c>
      <c r="K1861" s="1" t="str">
        <f t="shared" si="155"/>
        <v>Untreated Water</v>
      </c>
      <c r="L1861">
        <v>17</v>
      </c>
      <c r="M1861" t="s">
        <v>133</v>
      </c>
      <c r="N1861">
        <v>286</v>
      </c>
      <c r="P1861" t="s">
        <v>225</v>
      </c>
      <c r="Q1861" t="s">
        <v>1143</v>
      </c>
      <c r="R1861" t="s">
        <v>460</v>
      </c>
    </row>
    <row r="1862" spans="1:18" hidden="1" x14ac:dyDescent="0.3">
      <c r="A1862" t="s">
        <v>7598</v>
      </c>
      <c r="B1862" t="s">
        <v>7599</v>
      </c>
      <c r="C1862" s="1" t="str">
        <f t="shared" si="156"/>
        <v>21:0846</v>
      </c>
      <c r="D1862" s="1" t="str">
        <f t="shared" si="157"/>
        <v>21:0232</v>
      </c>
      <c r="E1862" t="s">
        <v>7600</v>
      </c>
      <c r="F1862" t="s">
        <v>7601</v>
      </c>
      <c r="H1862">
        <v>59.690690099999998</v>
      </c>
      <c r="I1862">
        <v>-103.56861189999999</v>
      </c>
      <c r="J1862" s="1" t="str">
        <f t="shared" si="154"/>
        <v>Fluid (lake)</v>
      </c>
      <c r="K1862" s="1" t="str">
        <f t="shared" si="155"/>
        <v>Untreated Water</v>
      </c>
      <c r="L1862">
        <v>17</v>
      </c>
      <c r="M1862" t="s">
        <v>139</v>
      </c>
      <c r="N1862">
        <v>287</v>
      </c>
      <c r="P1862" t="s">
        <v>53</v>
      </c>
      <c r="Q1862" t="s">
        <v>54</v>
      </c>
      <c r="R1862" t="s">
        <v>324</v>
      </c>
    </row>
    <row r="1863" spans="1:18" hidden="1" x14ac:dyDescent="0.3">
      <c r="A1863" t="s">
        <v>7602</v>
      </c>
      <c r="B1863" t="s">
        <v>7603</v>
      </c>
      <c r="C1863" s="1" t="str">
        <f t="shared" si="156"/>
        <v>21:0846</v>
      </c>
      <c r="D1863" s="1" t="str">
        <f t="shared" si="157"/>
        <v>21:0232</v>
      </c>
      <c r="E1863" t="s">
        <v>7604</v>
      </c>
      <c r="F1863" t="s">
        <v>7605</v>
      </c>
      <c r="H1863">
        <v>59.659497799999997</v>
      </c>
      <c r="I1863">
        <v>-103.624003</v>
      </c>
      <c r="J1863" s="1" t="str">
        <f t="shared" si="154"/>
        <v>Fluid (lake)</v>
      </c>
      <c r="K1863" s="1" t="str">
        <f t="shared" si="155"/>
        <v>Untreated Water</v>
      </c>
      <c r="L1863">
        <v>17</v>
      </c>
      <c r="M1863" t="s">
        <v>241</v>
      </c>
      <c r="N1863">
        <v>288</v>
      </c>
      <c r="P1863" t="s">
        <v>167</v>
      </c>
      <c r="Q1863" t="s">
        <v>236</v>
      </c>
      <c r="R1863" t="s">
        <v>3470</v>
      </c>
    </row>
    <row r="1864" spans="1:18" hidden="1" x14ac:dyDescent="0.3">
      <c r="A1864" t="s">
        <v>7606</v>
      </c>
      <c r="B1864" t="s">
        <v>7607</v>
      </c>
      <c r="C1864" s="1" t="str">
        <f t="shared" si="156"/>
        <v>21:0846</v>
      </c>
      <c r="D1864" s="1" t="str">
        <f t="shared" si="157"/>
        <v>21:0232</v>
      </c>
      <c r="E1864" t="s">
        <v>7608</v>
      </c>
      <c r="F1864" t="s">
        <v>7609</v>
      </c>
      <c r="H1864">
        <v>59.635594099999999</v>
      </c>
      <c r="I1864">
        <v>-103.69737809999999</v>
      </c>
      <c r="J1864" s="1" t="str">
        <f t="shared" si="154"/>
        <v>Fluid (lake)</v>
      </c>
      <c r="K1864" s="1" t="str">
        <f t="shared" si="155"/>
        <v>Untreated Water</v>
      </c>
      <c r="L1864">
        <v>18</v>
      </c>
      <c r="M1864" t="s">
        <v>36</v>
      </c>
      <c r="N1864">
        <v>289</v>
      </c>
      <c r="P1864" t="s">
        <v>225</v>
      </c>
      <c r="Q1864" t="s">
        <v>579</v>
      </c>
      <c r="R1864" t="s">
        <v>532</v>
      </c>
    </row>
    <row r="1865" spans="1:18" hidden="1" x14ac:dyDescent="0.3">
      <c r="A1865" t="s">
        <v>7610</v>
      </c>
      <c r="B1865" t="s">
        <v>7611</v>
      </c>
      <c r="C1865" s="1" t="str">
        <f t="shared" si="156"/>
        <v>21:0846</v>
      </c>
      <c r="D1865" s="1" t="str">
        <f t="shared" si="157"/>
        <v>21:0232</v>
      </c>
      <c r="E1865" t="s">
        <v>7612</v>
      </c>
      <c r="F1865" t="s">
        <v>7613</v>
      </c>
      <c r="H1865">
        <v>59.596855900000001</v>
      </c>
      <c r="I1865">
        <v>-103.7099116</v>
      </c>
      <c r="J1865" s="1" t="str">
        <f t="shared" si="154"/>
        <v>Fluid (lake)</v>
      </c>
      <c r="K1865" s="1" t="str">
        <f t="shared" si="155"/>
        <v>Untreated Water</v>
      </c>
      <c r="L1865">
        <v>18</v>
      </c>
      <c r="M1865" t="s">
        <v>44</v>
      </c>
      <c r="N1865">
        <v>290</v>
      </c>
      <c r="P1865" t="s">
        <v>1006</v>
      </c>
      <c r="Q1865" t="s">
        <v>538</v>
      </c>
      <c r="R1865" t="s">
        <v>285</v>
      </c>
    </row>
    <row r="1866" spans="1:18" hidden="1" x14ac:dyDescent="0.3">
      <c r="A1866" t="s">
        <v>7614</v>
      </c>
      <c r="B1866" t="s">
        <v>7615</v>
      </c>
      <c r="C1866" s="1" t="str">
        <f t="shared" si="156"/>
        <v>21:0846</v>
      </c>
      <c r="D1866" s="1" t="str">
        <f t="shared" si="157"/>
        <v>21:0232</v>
      </c>
      <c r="E1866" t="s">
        <v>7616</v>
      </c>
      <c r="F1866" t="s">
        <v>7617</v>
      </c>
      <c r="H1866">
        <v>59.564273499999999</v>
      </c>
      <c r="I1866">
        <v>-103.71650200000001</v>
      </c>
      <c r="J1866" s="1" t="str">
        <f t="shared" si="154"/>
        <v>Fluid (lake)</v>
      </c>
      <c r="K1866" s="1" t="str">
        <f t="shared" si="155"/>
        <v>Untreated Water</v>
      </c>
      <c r="L1866">
        <v>18</v>
      </c>
      <c r="M1866" t="s">
        <v>52</v>
      </c>
      <c r="N1866">
        <v>291</v>
      </c>
      <c r="P1866" t="s">
        <v>115</v>
      </c>
      <c r="Q1866" t="s">
        <v>1292</v>
      </c>
      <c r="R1866" t="s">
        <v>522</v>
      </c>
    </row>
    <row r="1867" spans="1:18" hidden="1" x14ac:dyDescent="0.3">
      <c r="A1867" t="s">
        <v>7618</v>
      </c>
      <c r="B1867" t="s">
        <v>7619</v>
      </c>
      <c r="C1867" s="1" t="str">
        <f t="shared" si="156"/>
        <v>21:0846</v>
      </c>
      <c r="D1867" s="1" t="str">
        <f t="shared" si="157"/>
        <v>21:0232</v>
      </c>
      <c r="E1867" t="s">
        <v>7620</v>
      </c>
      <c r="F1867" t="s">
        <v>7621</v>
      </c>
      <c r="H1867">
        <v>59.570997400000003</v>
      </c>
      <c r="I1867">
        <v>-103.79560309999999</v>
      </c>
      <c r="J1867" s="1" t="str">
        <f t="shared" si="154"/>
        <v>Fluid (lake)</v>
      </c>
      <c r="K1867" s="1" t="str">
        <f t="shared" si="155"/>
        <v>Untreated Water</v>
      </c>
      <c r="L1867">
        <v>18</v>
      </c>
      <c r="M1867" t="s">
        <v>60</v>
      </c>
      <c r="N1867">
        <v>292</v>
      </c>
      <c r="P1867" t="s">
        <v>553</v>
      </c>
      <c r="Q1867" t="s">
        <v>579</v>
      </c>
      <c r="R1867" t="s">
        <v>189</v>
      </c>
    </row>
    <row r="1868" spans="1:18" hidden="1" x14ac:dyDescent="0.3">
      <c r="A1868" t="s">
        <v>7622</v>
      </c>
      <c r="B1868" t="s">
        <v>7623</v>
      </c>
      <c r="C1868" s="1" t="str">
        <f t="shared" si="156"/>
        <v>21:0846</v>
      </c>
      <c r="D1868" s="1" t="str">
        <f t="shared" si="157"/>
        <v>21:0232</v>
      </c>
      <c r="E1868" t="s">
        <v>7624</v>
      </c>
      <c r="F1868" t="s">
        <v>7625</v>
      </c>
      <c r="H1868">
        <v>59.536735399999998</v>
      </c>
      <c r="I1868">
        <v>-103.77544519999999</v>
      </c>
      <c r="J1868" s="1" t="str">
        <f t="shared" si="154"/>
        <v>Fluid (lake)</v>
      </c>
      <c r="K1868" s="1" t="str">
        <f t="shared" si="155"/>
        <v>Untreated Water</v>
      </c>
      <c r="L1868">
        <v>18</v>
      </c>
      <c r="M1868" t="s">
        <v>67</v>
      </c>
      <c r="N1868">
        <v>293</v>
      </c>
      <c r="P1868" t="s">
        <v>140</v>
      </c>
      <c r="Q1868" t="s">
        <v>54</v>
      </c>
      <c r="R1868" t="s">
        <v>55</v>
      </c>
    </row>
    <row r="1869" spans="1:18" hidden="1" x14ac:dyDescent="0.3">
      <c r="A1869" t="s">
        <v>7626</v>
      </c>
      <c r="B1869" t="s">
        <v>7627</v>
      </c>
      <c r="C1869" s="1" t="str">
        <f t="shared" si="156"/>
        <v>21:0846</v>
      </c>
      <c r="D1869" s="1" t="str">
        <f t="shared" si="157"/>
        <v>21:0232</v>
      </c>
      <c r="E1869" t="s">
        <v>7628</v>
      </c>
      <c r="F1869" t="s">
        <v>7629</v>
      </c>
      <c r="H1869">
        <v>59.485851199999999</v>
      </c>
      <c r="I1869">
        <v>-103.9607788</v>
      </c>
      <c r="J1869" s="1" t="str">
        <f t="shared" si="154"/>
        <v>Fluid (lake)</v>
      </c>
      <c r="K1869" s="1" t="str">
        <f t="shared" si="155"/>
        <v>Untreated Water</v>
      </c>
      <c r="L1869">
        <v>18</v>
      </c>
      <c r="M1869" t="s">
        <v>22</v>
      </c>
      <c r="N1869">
        <v>294</v>
      </c>
      <c r="P1869" t="s">
        <v>194</v>
      </c>
      <c r="Q1869" t="s">
        <v>579</v>
      </c>
      <c r="R1869" t="s">
        <v>401</v>
      </c>
    </row>
    <row r="1870" spans="1:18" hidden="1" x14ac:dyDescent="0.3">
      <c r="A1870" t="s">
        <v>7630</v>
      </c>
      <c r="B1870" t="s">
        <v>7631</v>
      </c>
      <c r="C1870" s="1" t="str">
        <f t="shared" si="156"/>
        <v>21:0846</v>
      </c>
      <c r="D1870" s="1" t="str">
        <f t="shared" si="157"/>
        <v>21:0232</v>
      </c>
      <c r="E1870" t="s">
        <v>7628</v>
      </c>
      <c r="F1870" t="s">
        <v>7632</v>
      </c>
      <c r="H1870">
        <v>59.485851199999999</v>
      </c>
      <c r="I1870">
        <v>-103.9607788</v>
      </c>
      <c r="J1870" s="1" t="str">
        <f t="shared" si="154"/>
        <v>Fluid (lake)</v>
      </c>
      <c r="K1870" s="1" t="str">
        <f t="shared" si="155"/>
        <v>Untreated Water</v>
      </c>
      <c r="L1870">
        <v>18</v>
      </c>
      <c r="M1870" t="s">
        <v>29</v>
      </c>
      <c r="N1870">
        <v>295</v>
      </c>
      <c r="P1870" t="s">
        <v>194</v>
      </c>
      <c r="Q1870" t="s">
        <v>1292</v>
      </c>
      <c r="R1870" t="s">
        <v>522</v>
      </c>
    </row>
    <row r="1871" spans="1:18" hidden="1" x14ac:dyDescent="0.3">
      <c r="A1871" t="s">
        <v>7633</v>
      </c>
      <c r="B1871" t="s">
        <v>7634</v>
      </c>
      <c r="C1871" s="1" t="str">
        <f t="shared" si="156"/>
        <v>21:0846</v>
      </c>
      <c r="D1871" s="1" t="str">
        <f t="shared" si="157"/>
        <v>21:0232</v>
      </c>
      <c r="E1871" t="s">
        <v>7635</v>
      </c>
      <c r="F1871" t="s">
        <v>7636</v>
      </c>
      <c r="H1871">
        <v>59.748164000000003</v>
      </c>
      <c r="I1871">
        <v>-103.30520439999999</v>
      </c>
      <c r="J1871" s="1" t="str">
        <f t="shared" si="154"/>
        <v>Fluid (lake)</v>
      </c>
      <c r="K1871" s="1" t="str">
        <f t="shared" si="155"/>
        <v>Untreated Water</v>
      </c>
      <c r="L1871">
        <v>18</v>
      </c>
      <c r="M1871" t="s">
        <v>74</v>
      </c>
      <c r="N1871">
        <v>296</v>
      </c>
      <c r="P1871" t="s">
        <v>319</v>
      </c>
      <c r="Q1871" t="s">
        <v>1292</v>
      </c>
      <c r="R1871" t="s">
        <v>460</v>
      </c>
    </row>
    <row r="1872" spans="1:18" hidden="1" x14ac:dyDescent="0.3">
      <c r="A1872" t="s">
        <v>7637</v>
      </c>
      <c r="B1872" t="s">
        <v>7638</v>
      </c>
      <c r="C1872" s="1" t="str">
        <f t="shared" si="156"/>
        <v>21:0846</v>
      </c>
      <c r="D1872" s="1" t="str">
        <f t="shared" si="157"/>
        <v>21:0232</v>
      </c>
      <c r="E1872" t="s">
        <v>7639</v>
      </c>
      <c r="F1872" t="s">
        <v>7640</v>
      </c>
      <c r="H1872">
        <v>59.790006300000002</v>
      </c>
      <c r="I1872">
        <v>-103.2400229</v>
      </c>
      <c r="J1872" s="1" t="str">
        <f t="shared" si="154"/>
        <v>Fluid (lake)</v>
      </c>
      <c r="K1872" s="1" t="str">
        <f t="shared" si="155"/>
        <v>Untreated Water</v>
      </c>
      <c r="L1872">
        <v>18</v>
      </c>
      <c r="M1872" t="s">
        <v>81</v>
      </c>
      <c r="N1872">
        <v>297</v>
      </c>
      <c r="P1872" t="s">
        <v>188</v>
      </c>
      <c r="Q1872" t="s">
        <v>579</v>
      </c>
      <c r="R1872" t="s">
        <v>55</v>
      </c>
    </row>
    <row r="1873" spans="1:18" hidden="1" x14ac:dyDescent="0.3">
      <c r="A1873" t="s">
        <v>7641</v>
      </c>
      <c r="B1873" t="s">
        <v>7642</v>
      </c>
      <c r="C1873" s="1" t="str">
        <f t="shared" si="156"/>
        <v>21:0846</v>
      </c>
      <c r="D1873" s="1" t="str">
        <f t="shared" si="157"/>
        <v>21:0232</v>
      </c>
      <c r="E1873" t="s">
        <v>7643</v>
      </c>
      <c r="F1873" t="s">
        <v>7644</v>
      </c>
      <c r="H1873">
        <v>59.8249171</v>
      </c>
      <c r="I1873">
        <v>-103.2615713</v>
      </c>
      <c r="J1873" s="1" t="str">
        <f t="shared" si="154"/>
        <v>Fluid (lake)</v>
      </c>
      <c r="K1873" s="1" t="str">
        <f t="shared" si="155"/>
        <v>Untreated Water</v>
      </c>
      <c r="L1873">
        <v>18</v>
      </c>
      <c r="M1873" t="s">
        <v>95</v>
      </c>
      <c r="N1873">
        <v>298</v>
      </c>
      <c r="P1873" t="s">
        <v>45</v>
      </c>
      <c r="Q1873" t="s">
        <v>54</v>
      </c>
      <c r="R1873" t="s">
        <v>189</v>
      </c>
    </row>
    <row r="1874" spans="1:18" hidden="1" x14ac:dyDescent="0.3">
      <c r="A1874" t="s">
        <v>7645</v>
      </c>
      <c r="B1874" t="s">
        <v>7646</v>
      </c>
      <c r="C1874" s="1" t="str">
        <f t="shared" si="156"/>
        <v>21:0846</v>
      </c>
      <c r="D1874" s="1" t="str">
        <f t="shared" si="157"/>
        <v>21:0232</v>
      </c>
      <c r="E1874" t="s">
        <v>7647</v>
      </c>
      <c r="F1874" t="s">
        <v>7648</v>
      </c>
      <c r="H1874">
        <v>59.8538122</v>
      </c>
      <c r="I1874">
        <v>-103.2273218</v>
      </c>
      <c r="J1874" s="1" t="str">
        <f t="shared" si="154"/>
        <v>Fluid (lake)</v>
      </c>
      <c r="K1874" s="1" t="str">
        <f t="shared" si="155"/>
        <v>Untreated Water</v>
      </c>
      <c r="L1874">
        <v>18</v>
      </c>
      <c r="M1874" t="s">
        <v>101</v>
      </c>
      <c r="N1874">
        <v>299</v>
      </c>
      <c r="P1874" t="s">
        <v>2145</v>
      </c>
      <c r="Q1874" t="s">
        <v>579</v>
      </c>
      <c r="R1874" t="s">
        <v>329</v>
      </c>
    </row>
    <row r="1875" spans="1:18" hidden="1" x14ac:dyDescent="0.3">
      <c r="A1875" t="s">
        <v>7649</v>
      </c>
      <c r="B1875" t="s">
        <v>7650</v>
      </c>
      <c r="C1875" s="1" t="str">
        <f t="shared" si="156"/>
        <v>21:0846</v>
      </c>
      <c r="D1875" s="1" t="str">
        <f t="shared" si="157"/>
        <v>21:0232</v>
      </c>
      <c r="E1875" t="s">
        <v>7651</v>
      </c>
      <c r="F1875" t="s">
        <v>7652</v>
      </c>
      <c r="H1875">
        <v>59.877876899999997</v>
      </c>
      <c r="I1875">
        <v>-103.1964361</v>
      </c>
      <c r="J1875" s="1" t="str">
        <f t="shared" si="154"/>
        <v>Fluid (lake)</v>
      </c>
      <c r="K1875" s="1" t="str">
        <f t="shared" si="155"/>
        <v>Untreated Water</v>
      </c>
      <c r="L1875">
        <v>18</v>
      </c>
      <c r="M1875" t="s">
        <v>107</v>
      </c>
      <c r="N1875">
        <v>300</v>
      </c>
      <c r="P1875" t="s">
        <v>294</v>
      </c>
      <c r="Q1875" t="s">
        <v>248</v>
      </c>
      <c r="R1875" t="s">
        <v>532</v>
      </c>
    </row>
    <row r="1876" spans="1:18" hidden="1" x14ac:dyDescent="0.3">
      <c r="A1876" t="s">
        <v>7653</v>
      </c>
      <c r="B1876" t="s">
        <v>7654</v>
      </c>
      <c r="C1876" s="1" t="str">
        <f t="shared" si="156"/>
        <v>21:0846</v>
      </c>
      <c r="D1876" s="1" t="str">
        <f t="shared" si="157"/>
        <v>21:0232</v>
      </c>
      <c r="E1876" t="s">
        <v>7655</v>
      </c>
      <c r="F1876" t="s">
        <v>7656</v>
      </c>
      <c r="H1876">
        <v>59.882328100000002</v>
      </c>
      <c r="I1876">
        <v>-103.1406032</v>
      </c>
      <c r="J1876" s="1" t="str">
        <f t="shared" si="154"/>
        <v>Fluid (lake)</v>
      </c>
      <c r="K1876" s="1" t="str">
        <f t="shared" si="155"/>
        <v>Untreated Water</v>
      </c>
      <c r="L1876">
        <v>18</v>
      </c>
      <c r="M1876" t="s">
        <v>114</v>
      </c>
      <c r="N1876">
        <v>301</v>
      </c>
      <c r="P1876" t="s">
        <v>2526</v>
      </c>
      <c r="Q1876" t="s">
        <v>310</v>
      </c>
      <c r="R1876" t="s">
        <v>415</v>
      </c>
    </row>
    <row r="1877" spans="1:18" hidden="1" x14ac:dyDescent="0.3">
      <c r="A1877" t="s">
        <v>7657</v>
      </c>
      <c r="B1877" t="s">
        <v>7658</v>
      </c>
      <c r="C1877" s="1" t="str">
        <f t="shared" si="156"/>
        <v>21:0846</v>
      </c>
      <c r="D1877" s="1" t="str">
        <f t="shared" si="157"/>
        <v>21:0232</v>
      </c>
      <c r="E1877" t="s">
        <v>7659</v>
      </c>
      <c r="F1877" t="s">
        <v>7660</v>
      </c>
      <c r="H1877">
        <v>59.912583699999999</v>
      </c>
      <c r="I1877">
        <v>-103.1314182</v>
      </c>
      <c r="J1877" s="1" t="str">
        <f t="shared" si="154"/>
        <v>Fluid (lake)</v>
      </c>
      <c r="K1877" s="1" t="str">
        <f t="shared" si="155"/>
        <v>Untreated Water</v>
      </c>
      <c r="L1877">
        <v>18</v>
      </c>
      <c r="M1877" t="s">
        <v>121</v>
      </c>
      <c r="N1877">
        <v>302</v>
      </c>
      <c r="P1877" t="s">
        <v>188</v>
      </c>
      <c r="Q1877" t="s">
        <v>1292</v>
      </c>
      <c r="R1877" t="s">
        <v>285</v>
      </c>
    </row>
    <row r="1878" spans="1:18" hidden="1" x14ac:dyDescent="0.3">
      <c r="A1878" t="s">
        <v>7661</v>
      </c>
      <c r="B1878" t="s">
        <v>7662</v>
      </c>
      <c r="C1878" s="1" t="str">
        <f t="shared" si="156"/>
        <v>21:0846</v>
      </c>
      <c r="D1878" s="1" t="str">
        <f t="shared" si="157"/>
        <v>21:0232</v>
      </c>
      <c r="E1878" t="s">
        <v>7663</v>
      </c>
      <c r="F1878" t="s">
        <v>7664</v>
      </c>
      <c r="H1878">
        <v>59.928946199999999</v>
      </c>
      <c r="I1878">
        <v>-103.15164969999999</v>
      </c>
      <c r="J1878" s="1" t="str">
        <f t="shared" si="154"/>
        <v>Fluid (lake)</v>
      </c>
      <c r="K1878" s="1" t="str">
        <f t="shared" si="155"/>
        <v>Untreated Water</v>
      </c>
      <c r="L1878">
        <v>18</v>
      </c>
      <c r="M1878" t="s">
        <v>127</v>
      </c>
      <c r="N1878">
        <v>303</v>
      </c>
      <c r="P1878" t="s">
        <v>82</v>
      </c>
      <c r="Q1878" t="s">
        <v>482</v>
      </c>
      <c r="R1878" t="s">
        <v>55</v>
      </c>
    </row>
    <row r="1879" spans="1:18" hidden="1" x14ac:dyDescent="0.3">
      <c r="A1879" t="s">
        <v>7665</v>
      </c>
      <c r="B1879" t="s">
        <v>7666</v>
      </c>
      <c r="C1879" s="1" t="str">
        <f t="shared" si="156"/>
        <v>21:0846</v>
      </c>
      <c r="D1879" s="1" t="str">
        <f t="shared" si="157"/>
        <v>21:0232</v>
      </c>
      <c r="E1879" t="s">
        <v>7667</v>
      </c>
      <c r="F1879" t="s">
        <v>7668</v>
      </c>
      <c r="H1879">
        <v>59.933130300000002</v>
      </c>
      <c r="I1879">
        <v>-103.114746</v>
      </c>
      <c r="J1879" s="1" t="str">
        <f t="shared" si="154"/>
        <v>Fluid (lake)</v>
      </c>
      <c r="K1879" s="1" t="str">
        <f t="shared" si="155"/>
        <v>Untreated Water</v>
      </c>
      <c r="L1879">
        <v>18</v>
      </c>
      <c r="M1879" t="s">
        <v>133</v>
      </c>
      <c r="N1879">
        <v>304</v>
      </c>
      <c r="P1879" t="s">
        <v>771</v>
      </c>
      <c r="Q1879" t="s">
        <v>1247</v>
      </c>
      <c r="R1879" t="s">
        <v>55</v>
      </c>
    </row>
    <row r="1880" spans="1:18" hidden="1" x14ac:dyDescent="0.3">
      <c r="A1880" t="s">
        <v>7669</v>
      </c>
      <c r="B1880" t="s">
        <v>7670</v>
      </c>
      <c r="C1880" s="1" t="str">
        <f t="shared" si="156"/>
        <v>21:0846</v>
      </c>
      <c r="D1880" s="1" t="str">
        <f t="shared" si="157"/>
        <v>21:0232</v>
      </c>
      <c r="E1880" t="s">
        <v>7671</v>
      </c>
      <c r="F1880" t="s">
        <v>7672</v>
      </c>
      <c r="H1880">
        <v>59.901668200000003</v>
      </c>
      <c r="I1880">
        <v>-103.0354957</v>
      </c>
      <c r="J1880" s="1" t="str">
        <f t="shared" si="154"/>
        <v>Fluid (lake)</v>
      </c>
      <c r="K1880" s="1" t="str">
        <f t="shared" si="155"/>
        <v>Untreated Water</v>
      </c>
      <c r="L1880">
        <v>18</v>
      </c>
      <c r="M1880" t="s">
        <v>139</v>
      </c>
      <c r="N1880">
        <v>305</v>
      </c>
      <c r="P1880" t="s">
        <v>553</v>
      </c>
      <c r="Q1880" t="s">
        <v>54</v>
      </c>
      <c r="R1880" t="s">
        <v>401</v>
      </c>
    </row>
    <row r="1881" spans="1:18" hidden="1" x14ac:dyDescent="0.3">
      <c r="A1881" t="s">
        <v>7673</v>
      </c>
      <c r="B1881" t="s">
        <v>7674</v>
      </c>
      <c r="C1881" s="1" t="str">
        <f t="shared" si="156"/>
        <v>21:0846</v>
      </c>
      <c r="D1881" s="1" t="str">
        <f t="shared" si="157"/>
        <v>21:0232</v>
      </c>
      <c r="E1881" t="s">
        <v>7675</v>
      </c>
      <c r="F1881" t="s">
        <v>7676</v>
      </c>
      <c r="H1881">
        <v>59.930525199999998</v>
      </c>
      <c r="I1881">
        <v>-102.9965301</v>
      </c>
      <c r="J1881" s="1" t="str">
        <f t="shared" si="154"/>
        <v>Fluid (lake)</v>
      </c>
      <c r="K1881" s="1" t="str">
        <f t="shared" si="155"/>
        <v>Untreated Water</v>
      </c>
      <c r="L1881">
        <v>18</v>
      </c>
      <c r="M1881" t="s">
        <v>241</v>
      </c>
      <c r="N1881">
        <v>306</v>
      </c>
      <c r="P1881" t="s">
        <v>2492</v>
      </c>
      <c r="Q1881" t="s">
        <v>236</v>
      </c>
      <c r="R1881" t="s">
        <v>532</v>
      </c>
    </row>
    <row r="1882" spans="1:18" hidden="1" x14ac:dyDescent="0.3">
      <c r="A1882" t="s">
        <v>7677</v>
      </c>
      <c r="B1882" t="s">
        <v>7678</v>
      </c>
      <c r="C1882" s="1" t="str">
        <f t="shared" si="156"/>
        <v>21:0846</v>
      </c>
      <c r="D1882" s="1" t="str">
        <f t="shared" si="157"/>
        <v>21:0232</v>
      </c>
      <c r="E1882" t="s">
        <v>7679</v>
      </c>
      <c r="F1882" t="s">
        <v>7680</v>
      </c>
      <c r="H1882">
        <v>59.9437389</v>
      </c>
      <c r="I1882">
        <v>-103.04084899999999</v>
      </c>
      <c r="J1882" s="1" t="str">
        <f t="shared" ref="J1882:J1945" si="158">HYPERLINK("http://geochem.nrcan.gc.ca/cdogs/content/kwd/kwd020016_e.htm", "Fluid (lake)")</f>
        <v>Fluid (lake)</v>
      </c>
      <c r="K1882" s="1" t="str">
        <f t="shared" ref="K1882:K1945" si="159">HYPERLINK("http://geochem.nrcan.gc.ca/cdogs/content/kwd/kwd080007_e.htm", "Untreated Water")</f>
        <v>Untreated Water</v>
      </c>
      <c r="L1882">
        <v>19</v>
      </c>
      <c r="M1882" t="s">
        <v>22</v>
      </c>
      <c r="N1882">
        <v>307</v>
      </c>
      <c r="P1882" t="s">
        <v>182</v>
      </c>
      <c r="Q1882" t="s">
        <v>236</v>
      </c>
      <c r="R1882" t="s">
        <v>55</v>
      </c>
    </row>
    <row r="1883" spans="1:18" hidden="1" x14ac:dyDescent="0.3">
      <c r="A1883" t="s">
        <v>7681</v>
      </c>
      <c r="B1883" t="s">
        <v>7682</v>
      </c>
      <c r="C1883" s="1" t="str">
        <f t="shared" si="156"/>
        <v>21:0846</v>
      </c>
      <c r="D1883" s="1" t="str">
        <f t="shared" si="157"/>
        <v>21:0232</v>
      </c>
      <c r="E1883" t="s">
        <v>7679</v>
      </c>
      <c r="F1883" t="s">
        <v>7683</v>
      </c>
      <c r="H1883">
        <v>59.9437389</v>
      </c>
      <c r="I1883">
        <v>-103.04084899999999</v>
      </c>
      <c r="J1883" s="1" t="str">
        <f t="shared" si="158"/>
        <v>Fluid (lake)</v>
      </c>
      <c r="K1883" s="1" t="str">
        <f t="shared" si="159"/>
        <v>Untreated Water</v>
      </c>
      <c r="L1883">
        <v>19</v>
      </c>
      <c r="M1883" t="s">
        <v>29</v>
      </c>
      <c r="N1883">
        <v>308</v>
      </c>
      <c r="P1883" t="s">
        <v>521</v>
      </c>
      <c r="Q1883" t="s">
        <v>257</v>
      </c>
      <c r="R1883" t="s">
        <v>460</v>
      </c>
    </row>
    <row r="1884" spans="1:18" hidden="1" x14ac:dyDescent="0.3">
      <c r="A1884" t="s">
        <v>7684</v>
      </c>
      <c r="B1884" t="s">
        <v>7685</v>
      </c>
      <c r="C1884" s="1" t="str">
        <f t="shared" si="156"/>
        <v>21:0846</v>
      </c>
      <c r="D1884" s="1" t="str">
        <f t="shared" si="157"/>
        <v>21:0232</v>
      </c>
      <c r="E1884" t="s">
        <v>7686</v>
      </c>
      <c r="F1884" t="s">
        <v>7687</v>
      </c>
      <c r="H1884">
        <v>59.955017599999998</v>
      </c>
      <c r="I1884">
        <v>-102.9893204</v>
      </c>
      <c r="J1884" s="1" t="str">
        <f t="shared" si="158"/>
        <v>Fluid (lake)</v>
      </c>
      <c r="K1884" s="1" t="str">
        <f t="shared" si="159"/>
        <v>Untreated Water</v>
      </c>
      <c r="L1884">
        <v>19</v>
      </c>
      <c r="M1884" t="s">
        <v>36</v>
      </c>
      <c r="N1884">
        <v>309</v>
      </c>
      <c r="P1884" t="s">
        <v>108</v>
      </c>
      <c r="Q1884" t="s">
        <v>579</v>
      </c>
      <c r="R1884" t="s">
        <v>522</v>
      </c>
    </row>
    <row r="1885" spans="1:18" hidden="1" x14ac:dyDescent="0.3">
      <c r="A1885" t="s">
        <v>7688</v>
      </c>
      <c r="B1885" t="s">
        <v>7689</v>
      </c>
      <c r="C1885" s="1" t="str">
        <f t="shared" si="156"/>
        <v>21:0846</v>
      </c>
      <c r="D1885" s="1" t="str">
        <f t="shared" si="157"/>
        <v>21:0232</v>
      </c>
      <c r="E1885" t="s">
        <v>7690</v>
      </c>
      <c r="F1885" t="s">
        <v>7691</v>
      </c>
      <c r="H1885">
        <v>59.989414799999999</v>
      </c>
      <c r="I1885">
        <v>-102.97844859999999</v>
      </c>
      <c r="J1885" s="1" t="str">
        <f t="shared" si="158"/>
        <v>Fluid (lake)</v>
      </c>
      <c r="K1885" s="1" t="str">
        <f t="shared" si="159"/>
        <v>Untreated Water</v>
      </c>
      <c r="L1885">
        <v>19</v>
      </c>
      <c r="M1885" t="s">
        <v>44</v>
      </c>
      <c r="N1885">
        <v>310</v>
      </c>
      <c r="P1885" t="s">
        <v>88</v>
      </c>
      <c r="Q1885" t="s">
        <v>1292</v>
      </c>
      <c r="R1885" t="s">
        <v>460</v>
      </c>
    </row>
    <row r="1886" spans="1:18" hidden="1" x14ac:dyDescent="0.3">
      <c r="A1886" t="s">
        <v>7692</v>
      </c>
      <c r="B1886" t="s">
        <v>7693</v>
      </c>
      <c r="C1886" s="1" t="str">
        <f t="shared" si="156"/>
        <v>21:0846</v>
      </c>
      <c r="D1886" s="1" t="str">
        <f t="shared" si="157"/>
        <v>21:0232</v>
      </c>
      <c r="E1886" t="s">
        <v>7694</v>
      </c>
      <c r="F1886" t="s">
        <v>7695</v>
      </c>
      <c r="H1886">
        <v>59.970624000000001</v>
      </c>
      <c r="I1886">
        <v>-102.9137803</v>
      </c>
      <c r="J1886" s="1" t="str">
        <f t="shared" si="158"/>
        <v>Fluid (lake)</v>
      </c>
      <c r="K1886" s="1" t="str">
        <f t="shared" si="159"/>
        <v>Untreated Water</v>
      </c>
      <c r="L1886">
        <v>19</v>
      </c>
      <c r="M1886" t="s">
        <v>52</v>
      </c>
      <c r="N1886">
        <v>311</v>
      </c>
      <c r="P1886" t="s">
        <v>2573</v>
      </c>
      <c r="Q1886" t="s">
        <v>1292</v>
      </c>
      <c r="R1886" t="s">
        <v>532</v>
      </c>
    </row>
    <row r="1887" spans="1:18" hidden="1" x14ac:dyDescent="0.3">
      <c r="A1887" t="s">
        <v>7696</v>
      </c>
      <c r="B1887" t="s">
        <v>7697</v>
      </c>
      <c r="C1887" s="1" t="str">
        <f t="shared" si="156"/>
        <v>21:0846</v>
      </c>
      <c r="D1887" s="1" t="str">
        <f t="shared" si="157"/>
        <v>21:0232</v>
      </c>
      <c r="E1887" t="s">
        <v>7698</v>
      </c>
      <c r="F1887" t="s">
        <v>7699</v>
      </c>
      <c r="H1887">
        <v>59.968791600000003</v>
      </c>
      <c r="I1887">
        <v>-102.8455565</v>
      </c>
      <c r="J1887" s="1" t="str">
        <f t="shared" si="158"/>
        <v>Fluid (lake)</v>
      </c>
      <c r="K1887" s="1" t="str">
        <f t="shared" si="159"/>
        <v>Untreated Water</v>
      </c>
      <c r="L1887">
        <v>19</v>
      </c>
      <c r="M1887" t="s">
        <v>60</v>
      </c>
      <c r="N1887">
        <v>312</v>
      </c>
      <c r="P1887" t="s">
        <v>1851</v>
      </c>
      <c r="Q1887" t="s">
        <v>54</v>
      </c>
      <c r="R1887" t="s">
        <v>55</v>
      </c>
    </row>
    <row r="1888" spans="1:18" hidden="1" x14ac:dyDescent="0.3">
      <c r="A1888" t="s">
        <v>7700</v>
      </c>
      <c r="B1888" t="s">
        <v>7701</v>
      </c>
      <c r="C1888" s="1" t="str">
        <f t="shared" si="156"/>
        <v>21:0846</v>
      </c>
      <c r="D1888" s="1" t="str">
        <f t="shared" si="157"/>
        <v>21:0232</v>
      </c>
      <c r="E1888" t="s">
        <v>7702</v>
      </c>
      <c r="F1888" t="s">
        <v>7703</v>
      </c>
      <c r="H1888">
        <v>59.945100099999998</v>
      </c>
      <c r="I1888">
        <v>-102.87017400000001</v>
      </c>
      <c r="J1888" s="1" t="str">
        <f t="shared" si="158"/>
        <v>Fluid (lake)</v>
      </c>
      <c r="K1888" s="1" t="str">
        <f t="shared" si="159"/>
        <v>Untreated Water</v>
      </c>
      <c r="L1888">
        <v>19</v>
      </c>
      <c r="M1888" t="s">
        <v>67</v>
      </c>
      <c r="N1888">
        <v>313</v>
      </c>
      <c r="P1888" t="s">
        <v>53</v>
      </c>
      <c r="Q1888" t="s">
        <v>517</v>
      </c>
      <c r="R1888" t="s">
        <v>55</v>
      </c>
    </row>
    <row r="1889" spans="1:18" hidden="1" x14ac:dyDescent="0.3">
      <c r="A1889" t="s">
        <v>7704</v>
      </c>
      <c r="B1889" t="s">
        <v>7705</v>
      </c>
      <c r="C1889" s="1" t="str">
        <f t="shared" si="156"/>
        <v>21:0846</v>
      </c>
      <c r="D1889" s="1" t="str">
        <f t="shared" si="157"/>
        <v>21:0232</v>
      </c>
      <c r="E1889" t="s">
        <v>7706</v>
      </c>
      <c r="F1889" t="s">
        <v>7707</v>
      </c>
      <c r="H1889">
        <v>59.942156900000001</v>
      </c>
      <c r="I1889">
        <v>-102.90967929999999</v>
      </c>
      <c r="J1889" s="1" t="str">
        <f t="shared" si="158"/>
        <v>Fluid (lake)</v>
      </c>
      <c r="K1889" s="1" t="str">
        <f t="shared" si="159"/>
        <v>Untreated Water</v>
      </c>
      <c r="L1889">
        <v>19</v>
      </c>
      <c r="M1889" t="s">
        <v>74</v>
      </c>
      <c r="N1889">
        <v>314</v>
      </c>
      <c r="P1889" t="s">
        <v>37</v>
      </c>
      <c r="Q1889" t="s">
        <v>54</v>
      </c>
      <c r="R1889" t="s">
        <v>55</v>
      </c>
    </row>
    <row r="1890" spans="1:18" hidden="1" x14ac:dyDescent="0.3">
      <c r="A1890" t="s">
        <v>7708</v>
      </c>
      <c r="B1890" t="s">
        <v>7709</v>
      </c>
      <c r="C1890" s="1" t="str">
        <f t="shared" si="156"/>
        <v>21:0846</v>
      </c>
      <c r="D1890" s="1" t="str">
        <f t="shared" si="157"/>
        <v>21:0232</v>
      </c>
      <c r="E1890" t="s">
        <v>7710</v>
      </c>
      <c r="F1890" t="s">
        <v>7711</v>
      </c>
      <c r="H1890">
        <v>59.9246263</v>
      </c>
      <c r="I1890">
        <v>-102.9286584</v>
      </c>
      <c r="J1890" s="1" t="str">
        <f t="shared" si="158"/>
        <v>Fluid (lake)</v>
      </c>
      <c r="K1890" s="1" t="str">
        <f t="shared" si="159"/>
        <v>Untreated Water</v>
      </c>
      <c r="L1890">
        <v>19</v>
      </c>
      <c r="M1890" t="s">
        <v>81</v>
      </c>
      <c r="N1890">
        <v>315</v>
      </c>
      <c r="P1890" t="s">
        <v>1856</v>
      </c>
      <c r="Q1890" t="s">
        <v>482</v>
      </c>
      <c r="R1890" t="s">
        <v>55</v>
      </c>
    </row>
    <row r="1891" spans="1:18" hidden="1" x14ac:dyDescent="0.3">
      <c r="A1891" t="s">
        <v>7712</v>
      </c>
      <c r="B1891" t="s">
        <v>7713</v>
      </c>
      <c r="C1891" s="1" t="str">
        <f t="shared" si="156"/>
        <v>21:0846</v>
      </c>
      <c r="D1891" s="1" t="str">
        <f t="shared" si="157"/>
        <v>21:0232</v>
      </c>
      <c r="E1891" t="s">
        <v>7714</v>
      </c>
      <c r="F1891" t="s">
        <v>7715</v>
      </c>
      <c r="H1891">
        <v>59.921526800000002</v>
      </c>
      <c r="I1891">
        <v>-102.8777685</v>
      </c>
      <c r="J1891" s="1" t="str">
        <f t="shared" si="158"/>
        <v>Fluid (lake)</v>
      </c>
      <c r="K1891" s="1" t="str">
        <f t="shared" si="159"/>
        <v>Untreated Water</v>
      </c>
      <c r="L1891">
        <v>19</v>
      </c>
      <c r="M1891" t="s">
        <v>95</v>
      </c>
      <c r="N1891">
        <v>316</v>
      </c>
      <c r="P1891" t="s">
        <v>1799</v>
      </c>
      <c r="Q1891" t="s">
        <v>54</v>
      </c>
      <c r="R1891" t="s">
        <v>55</v>
      </c>
    </row>
    <row r="1892" spans="1:18" hidden="1" x14ac:dyDescent="0.3">
      <c r="A1892" t="s">
        <v>7716</v>
      </c>
      <c r="B1892" t="s">
        <v>7717</v>
      </c>
      <c r="C1892" s="1" t="str">
        <f t="shared" si="156"/>
        <v>21:0846</v>
      </c>
      <c r="D1892" s="1" t="str">
        <f t="shared" si="157"/>
        <v>21:0232</v>
      </c>
      <c r="E1892" t="s">
        <v>7718</v>
      </c>
      <c r="F1892" t="s">
        <v>7719</v>
      </c>
      <c r="H1892">
        <v>59.9009663</v>
      </c>
      <c r="I1892">
        <v>-102.920637</v>
      </c>
      <c r="J1892" s="1" t="str">
        <f t="shared" si="158"/>
        <v>Fluid (lake)</v>
      </c>
      <c r="K1892" s="1" t="str">
        <f t="shared" si="159"/>
        <v>Untreated Water</v>
      </c>
      <c r="L1892">
        <v>19</v>
      </c>
      <c r="M1892" t="s">
        <v>101</v>
      </c>
      <c r="N1892">
        <v>317</v>
      </c>
      <c r="P1892" t="s">
        <v>1600</v>
      </c>
      <c r="Q1892" t="s">
        <v>54</v>
      </c>
      <c r="R1892" t="s">
        <v>189</v>
      </c>
    </row>
    <row r="1893" spans="1:18" hidden="1" x14ac:dyDescent="0.3">
      <c r="A1893" t="s">
        <v>7720</v>
      </c>
      <c r="B1893" t="s">
        <v>7721</v>
      </c>
      <c r="C1893" s="1" t="str">
        <f t="shared" si="156"/>
        <v>21:0846</v>
      </c>
      <c r="D1893" s="1" t="str">
        <f t="shared" si="157"/>
        <v>21:0232</v>
      </c>
      <c r="E1893" t="s">
        <v>7722</v>
      </c>
      <c r="F1893" t="s">
        <v>7723</v>
      </c>
      <c r="H1893">
        <v>59.887160399999999</v>
      </c>
      <c r="I1893">
        <v>-102.9942434</v>
      </c>
      <c r="J1893" s="1" t="str">
        <f t="shared" si="158"/>
        <v>Fluid (lake)</v>
      </c>
      <c r="K1893" s="1" t="str">
        <f t="shared" si="159"/>
        <v>Untreated Water</v>
      </c>
      <c r="L1893">
        <v>19</v>
      </c>
      <c r="M1893" t="s">
        <v>107</v>
      </c>
      <c r="N1893">
        <v>318</v>
      </c>
      <c r="P1893" t="s">
        <v>1846</v>
      </c>
      <c r="Q1893" t="s">
        <v>1292</v>
      </c>
      <c r="R1893" t="s">
        <v>460</v>
      </c>
    </row>
    <row r="1894" spans="1:18" hidden="1" x14ac:dyDescent="0.3">
      <c r="A1894" t="s">
        <v>7724</v>
      </c>
      <c r="B1894" t="s">
        <v>7725</v>
      </c>
      <c r="C1894" s="1" t="str">
        <f t="shared" si="156"/>
        <v>21:0846</v>
      </c>
      <c r="D1894" s="1" t="str">
        <f t="shared" si="157"/>
        <v>21:0232</v>
      </c>
      <c r="E1894" t="s">
        <v>7726</v>
      </c>
      <c r="F1894" t="s">
        <v>7727</v>
      </c>
      <c r="H1894">
        <v>59.856543500000001</v>
      </c>
      <c r="I1894">
        <v>-102.9530154</v>
      </c>
      <c r="J1894" s="1" t="str">
        <f t="shared" si="158"/>
        <v>Fluid (lake)</v>
      </c>
      <c r="K1894" s="1" t="str">
        <f t="shared" si="159"/>
        <v>Untreated Water</v>
      </c>
      <c r="L1894">
        <v>19</v>
      </c>
      <c r="M1894" t="s">
        <v>114</v>
      </c>
      <c r="N1894">
        <v>319</v>
      </c>
      <c r="P1894" t="s">
        <v>2430</v>
      </c>
      <c r="Q1894" t="s">
        <v>54</v>
      </c>
      <c r="R1894" t="s">
        <v>55</v>
      </c>
    </row>
    <row r="1895" spans="1:18" hidden="1" x14ac:dyDescent="0.3">
      <c r="A1895" t="s">
        <v>7728</v>
      </c>
      <c r="B1895" t="s">
        <v>7729</v>
      </c>
      <c r="C1895" s="1" t="str">
        <f t="shared" si="156"/>
        <v>21:0846</v>
      </c>
      <c r="D1895" s="1" t="str">
        <f t="shared" si="157"/>
        <v>21:0232</v>
      </c>
      <c r="E1895" t="s">
        <v>7730</v>
      </c>
      <c r="F1895" t="s">
        <v>7731</v>
      </c>
      <c r="H1895">
        <v>59.824062300000001</v>
      </c>
      <c r="I1895">
        <v>-102.9288366</v>
      </c>
      <c r="J1895" s="1" t="str">
        <f t="shared" si="158"/>
        <v>Fluid (lake)</v>
      </c>
      <c r="K1895" s="1" t="str">
        <f t="shared" si="159"/>
        <v>Untreated Water</v>
      </c>
      <c r="L1895">
        <v>19</v>
      </c>
      <c r="M1895" t="s">
        <v>121</v>
      </c>
      <c r="N1895">
        <v>320</v>
      </c>
      <c r="P1895" t="s">
        <v>23</v>
      </c>
      <c r="Q1895" t="s">
        <v>1143</v>
      </c>
      <c r="R1895" t="s">
        <v>195</v>
      </c>
    </row>
    <row r="1896" spans="1:18" hidden="1" x14ac:dyDescent="0.3">
      <c r="A1896" t="s">
        <v>7732</v>
      </c>
      <c r="B1896" t="s">
        <v>7733</v>
      </c>
      <c r="C1896" s="1" t="str">
        <f t="shared" ref="C1896:C1959" si="160">HYPERLINK("http://geochem.nrcan.gc.ca/cdogs/content/bdl/bdl210846_e.htm", "21:0846")</f>
        <v>21:0846</v>
      </c>
      <c r="D1896" s="1" t="str">
        <f t="shared" ref="D1896:D1959" si="161">HYPERLINK("http://geochem.nrcan.gc.ca/cdogs/content/svy/svy210232_e.htm", "21:0232")</f>
        <v>21:0232</v>
      </c>
      <c r="E1896" t="s">
        <v>7734</v>
      </c>
      <c r="F1896" t="s">
        <v>7735</v>
      </c>
      <c r="H1896">
        <v>59.825596599999997</v>
      </c>
      <c r="I1896">
        <v>-103.0001738</v>
      </c>
      <c r="J1896" s="1" t="str">
        <f t="shared" si="158"/>
        <v>Fluid (lake)</v>
      </c>
      <c r="K1896" s="1" t="str">
        <f t="shared" si="159"/>
        <v>Untreated Water</v>
      </c>
      <c r="L1896">
        <v>19</v>
      </c>
      <c r="M1896" t="s">
        <v>127</v>
      </c>
      <c r="N1896">
        <v>321</v>
      </c>
      <c r="P1896" t="s">
        <v>30</v>
      </c>
      <c r="Q1896" t="s">
        <v>538</v>
      </c>
      <c r="R1896" t="s">
        <v>55</v>
      </c>
    </row>
    <row r="1897" spans="1:18" hidden="1" x14ac:dyDescent="0.3">
      <c r="A1897" t="s">
        <v>7736</v>
      </c>
      <c r="B1897" t="s">
        <v>7737</v>
      </c>
      <c r="C1897" s="1" t="str">
        <f t="shared" si="160"/>
        <v>21:0846</v>
      </c>
      <c r="D1897" s="1" t="str">
        <f t="shared" si="161"/>
        <v>21:0232</v>
      </c>
      <c r="E1897" t="s">
        <v>7738</v>
      </c>
      <c r="F1897" t="s">
        <v>7739</v>
      </c>
      <c r="H1897">
        <v>59.847954399999999</v>
      </c>
      <c r="I1897">
        <v>-102.99669129999999</v>
      </c>
      <c r="J1897" s="1" t="str">
        <f t="shared" si="158"/>
        <v>Fluid (lake)</v>
      </c>
      <c r="K1897" s="1" t="str">
        <f t="shared" si="159"/>
        <v>Untreated Water</v>
      </c>
      <c r="L1897">
        <v>19</v>
      </c>
      <c r="M1897" t="s">
        <v>133</v>
      </c>
      <c r="N1897">
        <v>322</v>
      </c>
      <c r="P1897" t="s">
        <v>115</v>
      </c>
      <c r="Q1897" t="s">
        <v>517</v>
      </c>
      <c r="R1897" t="s">
        <v>55</v>
      </c>
    </row>
    <row r="1898" spans="1:18" hidden="1" x14ac:dyDescent="0.3">
      <c r="A1898" t="s">
        <v>7740</v>
      </c>
      <c r="B1898" t="s">
        <v>7741</v>
      </c>
      <c r="C1898" s="1" t="str">
        <f t="shared" si="160"/>
        <v>21:0846</v>
      </c>
      <c r="D1898" s="1" t="str">
        <f t="shared" si="161"/>
        <v>21:0232</v>
      </c>
      <c r="E1898" t="s">
        <v>7742</v>
      </c>
      <c r="F1898" t="s">
        <v>7743</v>
      </c>
      <c r="H1898">
        <v>59.849014699999998</v>
      </c>
      <c r="I1898">
        <v>-103.04936309999999</v>
      </c>
      <c r="J1898" s="1" t="str">
        <f t="shared" si="158"/>
        <v>Fluid (lake)</v>
      </c>
      <c r="K1898" s="1" t="str">
        <f t="shared" si="159"/>
        <v>Untreated Water</v>
      </c>
      <c r="L1898">
        <v>19</v>
      </c>
      <c r="M1898" t="s">
        <v>139</v>
      </c>
      <c r="N1898">
        <v>323</v>
      </c>
      <c r="P1898" t="s">
        <v>30</v>
      </c>
      <c r="Q1898" t="s">
        <v>579</v>
      </c>
      <c r="R1898" t="s">
        <v>55</v>
      </c>
    </row>
    <row r="1899" spans="1:18" hidden="1" x14ac:dyDescent="0.3">
      <c r="A1899" t="s">
        <v>7744</v>
      </c>
      <c r="B1899" t="s">
        <v>7745</v>
      </c>
      <c r="C1899" s="1" t="str">
        <f t="shared" si="160"/>
        <v>21:0846</v>
      </c>
      <c r="D1899" s="1" t="str">
        <f t="shared" si="161"/>
        <v>21:0232</v>
      </c>
      <c r="E1899" t="s">
        <v>7746</v>
      </c>
      <c r="F1899" t="s">
        <v>7747</v>
      </c>
      <c r="H1899">
        <v>59.878860799999998</v>
      </c>
      <c r="I1899">
        <v>-103.0462397</v>
      </c>
      <c r="J1899" s="1" t="str">
        <f t="shared" si="158"/>
        <v>Fluid (lake)</v>
      </c>
      <c r="K1899" s="1" t="str">
        <f t="shared" si="159"/>
        <v>Untreated Water</v>
      </c>
      <c r="L1899">
        <v>19</v>
      </c>
      <c r="M1899" t="s">
        <v>241</v>
      </c>
      <c r="N1899">
        <v>324</v>
      </c>
      <c r="P1899" t="s">
        <v>23</v>
      </c>
      <c r="Q1899" t="s">
        <v>54</v>
      </c>
      <c r="R1899" t="s">
        <v>55</v>
      </c>
    </row>
    <row r="1900" spans="1:18" hidden="1" x14ac:dyDescent="0.3">
      <c r="A1900" t="s">
        <v>7748</v>
      </c>
      <c r="B1900" t="s">
        <v>7749</v>
      </c>
      <c r="C1900" s="1" t="str">
        <f t="shared" si="160"/>
        <v>21:0846</v>
      </c>
      <c r="D1900" s="1" t="str">
        <f t="shared" si="161"/>
        <v>21:0232</v>
      </c>
      <c r="E1900" t="s">
        <v>7750</v>
      </c>
      <c r="F1900" t="s">
        <v>7751</v>
      </c>
      <c r="H1900">
        <v>59.858933999999998</v>
      </c>
      <c r="I1900">
        <v>-103.1124439</v>
      </c>
      <c r="J1900" s="1" t="str">
        <f t="shared" si="158"/>
        <v>Fluid (lake)</v>
      </c>
      <c r="K1900" s="1" t="str">
        <f t="shared" si="159"/>
        <v>Untreated Water</v>
      </c>
      <c r="L1900">
        <v>20</v>
      </c>
      <c r="M1900" t="s">
        <v>22</v>
      </c>
      <c r="N1900">
        <v>325</v>
      </c>
      <c r="P1900" t="s">
        <v>53</v>
      </c>
      <c r="Q1900" t="s">
        <v>54</v>
      </c>
      <c r="R1900" t="s">
        <v>460</v>
      </c>
    </row>
    <row r="1901" spans="1:18" hidden="1" x14ac:dyDescent="0.3">
      <c r="A1901" t="s">
        <v>7752</v>
      </c>
      <c r="B1901" t="s">
        <v>7753</v>
      </c>
      <c r="C1901" s="1" t="str">
        <f t="shared" si="160"/>
        <v>21:0846</v>
      </c>
      <c r="D1901" s="1" t="str">
        <f t="shared" si="161"/>
        <v>21:0232</v>
      </c>
      <c r="E1901" t="s">
        <v>7750</v>
      </c>
      <c r="F1901" t="s">
        <v>7754</v>
      </c>
      <c r="H1901">
        <v>59.858933999999998</v>
      </c>
      <c r="I1901">
        <v>-103.1124439</v>
      </c>
      <c r="J1901" s="1" t="str">
        <f t="shared" si="158"/>
        <v>Fluid (lake)</v>
      </c>
      <c r="K1901" s="1" t="str">
        <f t="shared" si="159"/>
        <v>Untreated Water</v>
      </c>
      <c r="L1901">
        <v>20</v>
      </c>
      <c r="M1901" t="s">
        <v>29</v>
      </c>
      <c r="N1901">
        <v>326</v>
      </c>
      <c r="P1901" t="s">
        <v>167</v>
      </c>
      <c r="Q1901" t="s">
        <v>579</v>
      </c>
      <c r="R1901" t="s">
        <v>55</v>
      </c>
    </row>
    <row r="1902" spans="1:18" hidden="1" x14ac:dyDescent="0.3">
      <c r="A1902" t="s">
        <v>7755</v>
      </c>
      <c r="B1902" t="s">
        <v>7756</v>
      </c>
      <c r="C1902" s="1" t="str">
        <f t="shared" si="160"/>
        <v>21:0846</v>
      </c>
      <c r="D1902" s="1" t="str">
        <f t="shared" si="161"/>
        <v>21:0232</v>
      </c>
      <c r="E1902" t="s">
        <v>7757</v>
      </c>
      <c r="F1902" t="s">
        <v>7758</v>
      </c>
      <c r="H1902">
        <v>59.844735399999998</v>
      </c>
      <c r="I1902">
        <v>-103.1775944</v>
      </c>
      <c r="J1902" s="1" t="str">
        <f t="shared" si="158"/>
        <v>Fluid (lake)</v>
      </c>
      <c r="K1902" s="1" t="str">
        <f t="shared" si="159"/>
        <v>Untreated Water</v>
      </c>
      <c r="L1902">
        <v>20</v>
      </c>
      <c r="M1902" t="s">
        <v>36</v>
      </c>
      <c r="N1902">
        <v>327</v>
      </c>
      <c r="P1902" t="s">
        <v>23</v>
      </c>
      <c r="Q1902" t="s">
        <v>1247</v>
      </c>
      <c r="R1902" t="s">
        <v>532</v>
      </c>
    </row>
    <row r="1903" spans="1:18" hidden="1" x14ac:dyDescent="0.3">
      <c r="A1903" t="s">
        <v>7759</v>
      </c>
      <c r="B1903" t="s">
        <v>7760</v>
      </c>
      <c r="C1903" s="1" t="str">
        <f t="shared" si="160"/>
        <v>21:0846</v>
      </c>
      <c r="D1903" s="1" t="str">
        <f t="shared" si="161"/>
        <v>21:0232</v>
      </c>
      <c r="E1903" t="s">
        <v>7761</v>
      </c>
      <c r="F1903" t="s">
        <v>7762</v>
      </c>
      <c r="H1903">
        <v>59.825625700000003</v>
      </c>
      <c r="I1903">
        <v>-103.1889125</v>
      </c>
      <c r="J1903" s="1" t="str">
        <f t="shared" si="158"/>
        <v>Fluid (lake)</v>
      </c>
      <c r="K1903" s="1" t="str">
        <f t="shared" si="159"/>
        <v>Untreated Water</v>
      </c>
      <c r="L1903">
        <v>20</v>
      </c>
      <c r="M1903" t="s">
        <v>44</v>
      </c>
      <c r="N1903">
        <v>328</v>
      </c>
      <c r="P1903" t="s">
        <v>53</v>
      </c>
      <c r="Q1903" t="s">
        <v>1292</v>
      </c>
      <c r="R1903" t="s">
        <v>55</v>
      </c>
    </row>
    <row r="1904" spans="1:18" hidden="1" x14ac:dyDescent="0.3">
      <c r="A1904" t="s">
        <v>7763</v>
      </c>
      <c r="B1904" t="s">
        <v>7764</v>
      </c>
      <c r="C1904" s="1" t="str">
        <f t="shared" si="160"/>
        <v>21:0846</v>
      </c>
      <c r="D1904" s="1" t="str">
        <f t="shared" si="161"/>
        <v>21:0232</v>
      </c>
      <c r="E1904" t="s">
        <v>7765</v>
      </c>
      <c r="F1904" t="s">
        <v>7766</v>
      </c>
      <c r="H1904">
        <v>59.786323899999999</v>
      </c>
      <c r="I1904">
        <v>-103.19431760000001</v>
      </c>
      <c r="J1904" s="1" t="str">
        <f t="shared" si="158"/>
        <v>Fluid (lake)</v>
      </c>
      <c r="K1904" s="1" t="str">
        <f t="shared" si="159"/>
        <v>Untreated Water</v>
      </c>
      <c r="L1904">
        <v>20</v>
      </c>
      <c r="M1904" t="s">
        <v>52</v>
      </c>
      <c r="N1904">
        <v>329</v>
      </c>
      <c r="P1904" t="s">
        <v>161</v>
      </c>
      <c r="Q1904" t="s">
        <v>54</v>
      </c>
      <c r="R1904" t="s">
        <v>55</v>
      </c>
    </row>
    <row r="1905" spans="1:18" hidden="1" x14ac:dyDescent="0.3">
      <c r="A1905" t="s">
        <v>7767</v>
      </c>
      <c r="B1905" t="s">
        <v>7768</v>
      </c>
      <c r="C1905" s="1" t="str">
        <f t="shared" si="160"/>
        <v>21:0846</v>
      </c>
      <c r="D1905" s="1" t="str">
        <f t="shared" si="161"/>
        <v>21:0232</v>
      </c>
      <c r="E1905" t="s">
        <v>7769</v>
      </c>
      <c r="F1905" t="s">
        <v>7770</v>
      </c>
      <c r="H1905">
        <v>59.768421500000002</v>
      </c>
      <c r="I1905">
        <v>-103.23186099999999</v>
      </c>
      <c r="J1905" s="1" t="str">
        <f t="shared" si="158"/>
        <v>Fluid (lake)</v>
      </c>
      <c r="K1905" s="1" t="str">
        <f t="shared" si="159"/>
        <v>Untreated Water</v>
      </c>
      <c r="L1905">
        <v>20</v>
      </c>
      <c r="M1905" t="s">
        <v>60</v>
      </c>
      <c r="N1905">
        <v>330</v>
      </c>
      <c r="P1905" t="s">
        <v>115</v>
      </c>
      <c r="Q1905" t="s">
        <v>1292</v>
      </c>
      <c r="R1905" t="s">
        <v>460</v>
      </c>
    </row>
    <row r="1906" spans="1:18" hidden="1" x14ac:dyDescent="0.3">
      <c r="A1906" t="s">
        <v>7771</v>
      </c>
      <c r="B1906" t="s">
        <v>7772</v>
      </c>
      <c r="C1906" s="1" t="str">
        <f t="shared" si="160"/>
        <v>21:0846</v>
      </c>
      <c r="D1906" s="1" t="str">
        <f t="shared" si="161"/>
        <v>21:0232</v>
      </c>
      <c r="E1906" t="s">
        <v>7773</v>
      </c>
      <c r="F1906" t="s">
        <v>7774</v>
      </c>
      <c r="H1906">
        <v>59.735761400000001</v>
      </c>
      <c r="I1906">
        <v>-103.2491327</v>
      </c>
      <c r="J1906" s="1" t="str">
        <f t="shared" si="158"/>
        <v>Fluid (lake)</v>
      </c>
      <c r="K1906" s="1" t="str">
        <f t="shared" si="159"/>
        <v>Untreated Water</v>
      </c>
      <c r="L1906">
        <v>20</v>
      </c>
      <c r="M1906" t="s">
        <v>67</v>
      </c>
      <c r="N1906">
        <v>331</v>
      </c>
      <c r="P1906" t="s">
        <v>188</v>
      </c>
      <c r="Q1906" t="s">
        <v>54</v>
      </c>
      <c r="R1906" t="s">
        <v>195</v>
      </c>
    </row>
    <row r="1907" spans="1:18" hidden="1" x14ac:dyDescent="0.3">
      <c r="A1907" t="s">
        <v>7775</v>
      </c>
      <c r="B1907" t="s">
        <v>7776</v>
      </c>
      <c r="C1907" s="1" t="str">
        <f t="shared" si="160"/>
        <v>21:0846</v>
      </c>
      <c r="D1907" s="1" t="str">
        <f t="shared" si="161"/>
        <v>21:0232</v>
      </c>
      <c r="E1907" t="s">
        <v>7777</v>
      </c>
      <c r="F1907" t="s">
        <v>7778</v>
      </c>
      <c r="H1907">
        <v>59.717415199999998</v>
      </c>
      <c r="I1907">
        <v>-103.31047529999999</v>
      </c>
      <c r="J1907" s="1" t="str">
        <f t="shared" si="158"/>
        <v>Fluid (lake)</v>
      </c>
      <c r="K1907" s="1" t="str">
        <f t="shared" si="159"/>
        <v>Untreated Water</v>
      </c>
      <c r="L1907">
        <v>20</v>
      </c>
      <c r="M1907" t="s">
        <v>74</v>
      </c>
      <c r="N1907">
        <v>332</v>
      </c>
      <c r="P1907" t="s">
        <v>128</v>
      </c>
      <c r="Q1907" t="s">
        <v>1143</v>
      </c>
      <c r="R1907" t="s">
        <v>522</v>
      </c>
    </row>
    <row r="1908" spans="1:18" hidden="1" x14ac:dyDescent="0.3">
      <c r="A1908" t="s">
        <v>7779</v>
      </c>
      <c r="B1908" t="s">
        <v>7780</v>
      </c>
      <c r="C1908" s="1" t="str">
        <f t="shared" si="160"/>
        <v>21:0846</v>
      </c>
      <c r="D1908" s="1" t="str">
        <f t="shared" si="161"/>
        <v>21:0232</v>
      </c>
      <c r="E1908" t="s">
        <v>7781</v>
      </c>
      <c r="F1908" t="s">
        <v>7782</v>
      </c>
      <c r="H1908">
        <v>59.701031499999999</v>
      </c>
      <c r="I1908">
        <v>-103.2833979</v>
      </c>
      <c r="J1908" s="1" t="str">
        <f t="shared" si="158"/>
        <v>Fluid (lake)</v>
      </c>
      <c r="K1908" s="1" t="str">
        <f t="shared" si="159"/>
        <v>Untreated Water</v>
      </c>
      <c r="L1908">
        <v>20</v>
      </c>
      <c r="M1908" t="s">
        <v>81</v>
      </c>
      <c r="N1908">
        <v>333</v>
      </c>
      <c r="P1908" t="s">
        <v>414</v>
      </c>
      <c r="Q1908" t="s">
        <v>538</v>
      </c>
      <c r="R1908" t="s">
        <v>55</v>
      </c>
    </row>
    <row r="1909" spans="1:18" hidden="1" x14ac:dyDescent="0.3">
      <c r="A1909" t="s">
        <v>7783</v>
      </c>
      <c r="B1909" t="s">
        <v>7784</v>
      </c>
      <c r="C1909" s="1" t="str">
        <f t="shared" si="160"/>
        <v>21:0846</v>
      </c>
      <c r="D1909" s="1" t="str">
        <f t="shared" si="161"/>
        <v>21:0232</v>
      </c>
      <c r="E1909" t="s">
        <v>7785</v>
      </c>
      <c r="F1909" t="s">
        <v>7786</v>
      </c>
      <c r="H1909">
        <v>59.806990900000002</v>
      </c>
      <c r="I1909">
        <v>-102.8912198</v>
      </c>
      <c r="J1909" s="1" t="str">
        <f t="shared" si="158"/>
        <v>Fluid (lake)</v>
      </c>
      <c r="K1909" s="1" t="str">
        <f t="shared" si="159"/>
        <v>Untreated Water</v>
      </c>
      <c r="L1909">
        <v>20</v>
      </c>
      <c r="M1909" t="s">
        <v>95</v>
      </c>
      <c r="N1909">
        <v>334</v>
      </c>
      <c r="P1909" t="s">
        <v>2526</v>
      </c>
      <c r="Q1909" t="s">
        <v>54</v>
      </c>
      <c r="R1909" t="s">
        <v>55</v>
      </c>
    </row>
    <row r="1910" spans="1:18" hidden="1" x14ac:dyDescent="0.3">
      <c r="A1910" t="s">
        <v>7787</v>
      </c>
      <c r="B1910" t="s">
        <v>7788</v>
      </c>
      <c r="C1910" s="1" t="str">
        <f t="shared" si="160"/>
        <v>21:0846</v>
      </c>
      <c r="D1910" s="1" t="str">
        <f t="shared" si="161"/>
        <v>21:0232</v>
      </c>
      <c r="E1910" t="s">
        <v>7789</v>
      </c>
      <c r="F1910" t="s">
        <v>7790</v>
      </c>
      <c r="H1910">
        <v>59.845970000000001</v>
      </c>
      <c r="I1910">
        <v>-102.84594629999999</v>
      </c>
      <c r="J1910" s="1" t="str">
        <f t="shared" si="158"/>
        <v>Fluid (lake)</v>
      </c>
      <c r="K1910" s="1" t="str">
        <f t="shared" si="159"/>
        <v>Untreated Water</v>
      </c>
      <c r="L1910">
        <v>20</v>
      </c>
      <c r="M1910" t="s">
        <v>101</v>
      </c>
      <c r="N1910">
        <v>335</v>
      </c>
      <c r="P1910" t="s">
        <v>553</v>
      </c>
      <c r="Q1910" t="s">
        <v>54</v>
      </c>
      <c r="R1910" t="s">
        <v>55</v>
      </c>
    </row>
    <row r="1911" spans="1:18" hidden="1" x14ac:dyDescent="0.3">
      <c r="A1911" t="s">
        <v>7791</v>
      </c>
      <c r="B1911" t="s">
        <v>7792</v>
      </c>
      <c r="C1911" s="1" t="str">
        <f t="shared" si="160"/>
        <v>21:0846</v>
      </c>
      <c r="D1911" s="1" t="str">
        <f t="shared" si="161"/>
        <v>21:0232</v>
      </c>
      <c r="E1911" t="s">
        <v>7793</v>
      </c>
      <c r="F1911" t="s">
        <v>7794</v>
      </c>
      <c r="H1911">
        <v>59.881708600000003</v>
      </c>
      <c r="I1911">
        <v>-102.8573064</v>
      </c>
      <c r="J1911" s="1" t="str">
        <f t="shared" si="158"/>
        <v>Fluid (lake)</v>
      </c>
      <c r="K1911" s="1" t="str">
        <f t="shared" si="159"/>
        <v>Untreated Water</v>
      </c>
      <c r="L1911">
        <v>20</v>
      </c>
      <c r="M1911" t="s">
        <v>107</v>
      </c>
      <c r="N1911">
        <v>336</v>
      </c>
      <c r="P1911" t="s">
        <v>68</v>
      </c>
      <c r="Q1911" t="s">
        <v>1292</v>
      </c>
      <c r="R1911" t="s">
        <v>3875</v>
      </c>
    </row>
    <row r="1912" spans="1:18" hidden="1" x14ac:dyDescent="0.3">
      <c r="A1912" t="s">
        <v>7795</v>
      </c>
      <c r="B1912" t="s">
        <v>7796</v>
      </c>
      <c r="C1912" s="1" t="str">
        <f t="shared" si="160"/>
        <v>21:0846</v>
      </c>
      <c r="D1912" s="1" t="str">
        <f t="shared" si="161"/>
        <v>21:0232</v>
      </c>
      <c r="E1912" t="s">
        <v>7797</v>
      </c>
      <c r="F1912" t="s">
        <v>7798</v>
      </c>
      <c r="H1912">
        <v>59.914268999999997</v>
      </c>
      <c r="I1912">
        <v>-102.7827966</v>
      </c>
      <c r="J1912" s="1" t="str">
        <f t="shared" si="158"/>
        <v>Fluid (lake)</v>
      </c>
      <c r="K1912" s="1" t="str">
        <f t="shared" si="159"/>
        <v>Untreated Water</v>
      </c>
      <c r="L1912">
        <v>20</v>
      </c>
      <c r="M1912" t="s">
        <v>114</v>
      </c>
      <c r="N1912">
        <v>337</v>
      </c>
      <c r="P1912" t="s">
        <v>88</v>
      </c>
      <c r="Q1912" t="s">
        <v>54</v>
      </c>
      <c r="R1912" t="s">
        <v>55</v>
      </c>
    </row>
    <row r="1913" spans="1:18" hidden="1" x14ac:dyDescent="0.3">
      <c r="A1913" t="s">
        <v>7799</v>
      </c>
      <c r="B1913" t="s">
        <v>7800</v>
      </c>
      <c r="C1913" s="1" t="str">
        <f t="shared" si="160"/>
        <v>21:0846</v>
      </c>
      <c r="D1913" s="1" t="str">
        <f t="shared" si="161"/>
        <v>21:0232</v>
      </c>
      <c r="E1913" t="s">
        <v>7801</v>
      </c>
      <c r="F1913" t="s">
        <v>7802</v>
      </c>
      <c r="H1913">
        <v>59.922275200000001</v>
      </c>
      <c r="I1913">
        <v>-102.73328960000001</v>
      </c>
      <c r="J1913" s="1" t="str">
        <f t="shared" si="158"/>
        <v>Fluid (lake)</v>
      </c>
      <c r="K1913" s="1" t="str">
        <f t="shared" si="159"/>
        <v>Untreated Water</v>
      </c>
      <c r="L1913">
        <v>20</v>
      </c>
      <c r="M1913" t="s">
        <v>121</v>
      </c>
      <c r="N1913">
        <v>338</v>
      </c>
      <c r="P1913" t="s">
        <v>1856</v>
      </c>
      <c r="Q1913" t="s">
        <v>54</v>
      </c>
      <c r="R1913" t="s">
        <v>55</v>
      </c>
    </row>
    <row r="1914" spans="1:18" hidden="1" x14ac:dyDescent="0.3">
      <c r="A1914" t="s">
        <v>7803</v>
      </c>
      <c r="B1914" t="s">
        <v>7804</v>
      </c>
      <c r="C1914" s="1" t="str">
        <f t="shared" si="160"/>
        <v>21:0846</v>
      </c>
      <c r="D1914" s="1" t="str">
        <f t="shared" si="161"/>
        <v>21:0232</v>
      </c>
      <c r="E1914" t="s">
        <v>7805</v>
      </c>
      <c r="F1914" t="s">
        <v>7806</v>
      </c>
      <c r="H1914">
        <v>59.936091699999999</v>
      </c>
      <c r="I1914">
        <v>-102.7894306</v>
      </c>
      <c r="J1914" s="1" t="str">
        <f t="shared" si="158"/>
        <v>Fluid (lake)</v>
      </c>
      <c r="K1914" s="1" t="str">
        <f t="shared" si="159"/>
        <v>Untreated Water</v>
      </c>
      <c r="L1914">
        <v>20</v>
      </c>
      <c r="M1914" t="s">
        <v>127</v>
      </c>
      <c r="N1914">
        <v>339</v>
      </c>
      <c r="P1914" t="s">
        <v>1949</v>
      </c>
      <c r="Q1914" t="s">
        <v>236</v>
      </c>
      <c r="R1914" t="s">
        <v>532</v>
      </c>
    </row>
    <row r="1915" spans="1:18" hidden="1" x14ac:dyDescent="0.3">
      <c r="A1915" t="s">
        <v>7807</v>
      </c>
      <c r="B1915" t="s">
        <v>7808</v>
      </c>
      <c r="C1915" s="1" t="str">
        <f t="shared" si="160"/>
        <v>21:0846</v>
      </c>
      <c r="D1915" s="1" t="str">
        <f t="shared" si="161"/>
        <v>21:0232</v>
      </c>
      <c r="E1915" t="s">
        <v>7809</v>
      </c>
      <c r="F1915" t="s">
        <v>7810</v>
      </c>
      <c r="H1915">
        <v>59.953360400000001</v>
      </c>
      <c r="I1915">
        <v>-102.7519238</v>
      </c>
      <c r="J1915" s="1" t="str">
        <f t="shared" si="158"/>
        <v>Fluid (lake)</v>
      </c>
      <c r="K1915" s="1" t="str">
        <f t="shared" si="159"/>
        <v>Untreated Water</v>
      </c>
      <c r="L1915">
        <v>20</v>
      </c>
      <c r="M1915" t="s">
        <v>133</v>
      </c>
      <c r="N1915">
        <v>340</v>
      </c>
      <c r="P1915" t="s">
        <v>1949</v>
      </c>
      <c r="Q1915" t="s">
        <v>482</v>
      </c>
      <c r="R1915" t="s">
        <v>55</v>
      </c>
    </row>
    <row r="1916" spans="1:18" hidden="1" x14ac:dyDescent="0.3">
      <c r="A1916" t="s">
        <v>7811</v>
      </c>
      <c r="B1916" t="s">
        <v>7812</v>
      </c>
      <c r="C1916" s="1" t="str">
        <f t="shared" si="160"/>
        <v>21:0846</v>
      </c>
      <c r="D1916" s="1" t="str">
        <f t="shared" si="161"/>
        <v>21:0232</v>
      </c>
      <c r="E1916" t="s">
        <v>7813</v>
      </c>
      <c r="F1916" t="s">
        <v>7814</v>
      </c>
      <c r="H1916">
        <v>59.965283599999999</v>
      </c>
      <c r="I1916">
        <v>-102.7679748</v>
      </c>
      <c r="J1916" s="1" t="str">
        <f t="shared" si="158"/>
        <v>Fluid (lake)</v>
      </c>
      <c r="K1916" s="1" t="str">
        <f t="shared" si="159"/>
        <v>Untreated Water</v>
      </c>
      <c r="L1916">
        <v>20</v>
      </c>
      <c r="M1916" t="s">
        <v>139</v>
      </c>
      <c r="N1916">
        <v>341</v>
      </c>
      <c r="P1916" t="s">
        <v>3946</v>
      </c>
      <c r="Q1916" t="s">
        <v>257</v>
      </c>
      <c r="R1916" t="s">
        <v>401</v>
      </c>
    </row>
    <row r="1917" spans="1:18" hidden="1" x14ac:dyDescent="0.3">
      <c r="A1917" t="s">
        <v>7815</v>
      </c>
      <c r="B1917" t="s">
        <v>7816</v>
      </c>
      <c r="C1917" s="1" t="str">
        <f t="shared" si="160"/>
        <v>21:0846</v>
      </c>
      <c r="D1917" s="1" t="str">
        <f t="shared" si="161"/>
        <v>21:0232</v>
      </c>
      <c r="E1917" t="s">
        <v>7817</v>
      </c>
      <c r="F1917" t="s">
        <v>7818</v>
      </c>
      <c r="H1917">
        <v>59.990485900000003</v>
      </c>
      <c r="I1917">
        <v>-102.71994530000001</v>
      </c>
      <c r="J1917" s="1" t="str">
        <f t="shared" si="158"/>
        <v>Fluid (lake)</v>
      </c>
      <c r="K1917" s="1" t="str">
        <f t="shared" si="159"/>
        <v>Untreated Water</v>
      </c>
      <c r="L1917">
        <v>20</v>
      </c>
      <c r="M1917" t="s">
        <v>241</v>
      </c>
      <c r="N1917">
        <v>342</v>
      </c>
      <c r="P1917" t="s">
        <v>1667</v>
      </c>
      <c r="Q1917" t="s">
        <v>482</v>
      </c>
      <c r="R1917" t="s">
        <v>522</v>
      </c>
    </row>
    <row r="1918" spans="1:18" hidden="1" x14ac:dyDescent="0.3">
      <c r="A1918" t="s">
        <v>7819</v>
      </c>
      <c r="B1918" t="s">
        <v>7820</v>
      </c>
      <c r="C1918" s="1" t="str">
        <f t="shared" si="160"/>
        <v>21:0846</v>
      </c>
      <c r="D1918" s="1" t="str">
        <f t="shared" si="161"/>
        <v>21:0232</v>
      </c>
      <c r="E1918" t="s">
        <v>7821</v>
      </c>
      <c r="F1918" t="s">
        <v>7822</v>
      </c>
      <c r="H1918">
        <v>59.985064299999998</v>
      </c>
      <c r="I1918">
        <v>-102.6515117</v>
      </c>
      <c r="J1918" s="1" t="str">
        <f t="shared" si="158"/>
        <v>Fluid (lake)</v>
      </c>
      <c r="K1918" s="1" t="str">
        <f t="shared" si="159"/>
        <v>Untreated Water</v>
      </c>
      <c r="L1918">
        <v>21</v>
      </c>
      <c r="M1918" t="s">
        <v>22</v>
      </c>
      <c r="N1918">
        <v>343</v>
      </c>
      <c r="P1918" t="s">
        <v>1600</v>
      </c>
      <c r="Q1918" t="s">
        <v>482</v>
      </c>
      <c r="R1918" t="s">
        <v>55</v>
      </c>
    </row>
    <row r="1919" spans="1:18" hidden="1" x14ac:dyDescent="0.3">
      <c r="A1919" t="s">
        <v>7823</v>
      </c>
      <c r="B1919" t="s">
        <v>7824</v>
      </c>
      <c r="C1919" s="1" t="str">
        <f t="shared" si="160"/>
        <v>21:0846</v>
      </c>
      <c r="D1919" s="1" t="str">
        <f t="shared" si="161"/>
        <v>21:0232</v>
      </c>
      <c r="E1919" t="s">
        <v>7821</v>
      </c>
      <c r="F1919" t="s">
        <v>7825</v>
      </c>
      <c r="H1919">
        <v>59.985064299999998</v>
      </c>
      <c r="I1919">
        <v>-102.6515117</v>
      </c>
      <c r="J1919" s="1" t="str">
        <f t="shared" si="158"/>
        <v>Fluid (lake)</v>
      </c>
      <c r="K1919" s="1" t="str">
        <f t="shared" si="159"/>
        <v>Untreated Water</v>
      </c>
      <c r="L1919">
        <v>21</v>
      </c>
      <c r="M1919" t="s">
        <v>29</v>
      </c>
      <c r="N1919">
        <v>344</v>
      </c>
      <c r="P1919" t="s">
        <v>1799</v>
      </c>
      <c r="Q1919" t="s">
        <v>236</v>
      </c>
      <c r="R1919" t="s">
        <v>55</v>
      </c>
    </row>
    <row r="1920" spans="1:18" hidden="1" x14ac:dyDescent="0.3">
      <c r="A1920" t="s">
        <v>7826</v>
      </c>
      <c r="B1920" t="s">
        <v>7827</v>
      </c>
      <c r="C1920" s="1" t="str">
        <f t="shared" si="160"/>
        <v>21:0846</v>
      </c>
      <c r="D1920" s="1" t="str">
        <f t="shared" si="161"/>
        <v>21:0232</v>
      </c>
      <c r="E1920" t="s">
        <v>7828</v>
      </c>
      <c r="F1920" t="s">
        <v>7829</v>
      </c>
      <c r="H1920">
        <v>59.976371700000001</v>
      </c>
      <c r="I1920">
        <v>-102.5898792</v>
      </c>
      <c r="J1920" s="1" t="str">
        <f t="shared" si="158"/>
        <v>Fluid (lake)</v>
      </c>
      <c r="K1920" s="1" t="str">
        <f t="shared" si="159"/>
        <v>Untreated Water</v>
      </c>
      <c r="L1920">
        <v>21</v>
      </c>
      <c r="M1920" t="s">
        <v>36</v>
      </c>
      <c r="N1920">
        <v>345</v>
      </c>
      <c r="P1920" t="s">
        <v>1856</v>
      </c>
      <c r="Q1920" t="s">
        <v>310</v>
      </c>
      <c r="R1920" t="s">
        <v>195</v>
      </c>
    </row>
    <row r="1921" spans="1:18" hidden="1" x14ac:dyDescent="0.3">
      <c r="A1921" t="s">
        <v>7830</v>
      </c>
      <c r="B1921" t="s">
        <v>7831</v>
      </c>
      <c r="C1921" s="1" t="str">
        <f t="shared" si="160"/>
        <v>21:0846</v>
      </c>
      <c r="D1921" s="1" t="str">
        <f t="shared" si="161"/>
        <v>21:0232</v>
      </c>
      <c r="E1921" t="s">
        <v>7832</v>
      </c>
      <c r="F1921" t="s">
        <v>7833</v>
      </c>
      <c r="H1921">
        <v>59.995031900000001</v>
      </c>
      <c r="I1921">
        <v>-102.5543211</v>
      </c>
      <c r="J1921" s="1" t="str">
        <f t="shared" si="158"/>
        <v>Fluid (lake)</v>
      </c>
      <c r="K1921" s="1" t="str">
        <f t="shared" si="159"/>
        <v>Untreated Water</v>
      </c>
      <c r="L1921">
        <v>21</v>
      </c>
      <c r="M1921" t="s">
        <v>44</v>
      </c>
      <c r="N1921">
        <v>346</v>
      </c>
      <c r="P1921" t="s">
        <v>1949</v>
      </c>
      <c r="Q1921" t="s">
        <v>38</v>
      </c>
      <c r="R1921" t="s">
        <v>55</v>
      </c>
    </row>
    <row r="1922" spans="1:18" hidden="1" x14ac:dyDescent="0.3">
      <c r="A1922" t="s">
        <v>7834</v>
      </c>
      <c r="B1922" t="s">
        <v>7835</v>
      </c>
      <c r="C1922" s="1" t="str">
        <f t="shared" si="160"/>
        <v>21:0846</v>
      </c>
      <c r="D1922" s="1" t="str">
        <f t="shared" si="161"/>
        <v>21:0232</v>
      </c>
      <c r="E1922" t="s">
        <v>7836</v>
      </c>
      <c r="F1922" t="s">
        <v>7837</v>
      </c>
      <c r="H1922">
        <v>59.93629</v>
      </c>
      <c r="I1922">
        <v>-102.54662020000001</v>
      </c>
      <c r="J1922" s="1" t="str">
        <f t="shared" si="158"/>
        <v>Fluid (lake)</v>
      </c>
      <c r="K1922" s="1" t="str">
        <f t="shared" si="159"/>
        <v>Untreated Water</v>
      </c>
      <c r="L1922">
        <v>21</v>
      </c>
      <c r="M1922" t="s">
        <v>52</v>
      </c>
      <c r="N1922">
        <v>347</v>
      </c>
      <c r="P1922" t="s">
        <v>37</v>
      </c>
      <c r="Q1922" t="s">
        <v>257</v>
      </c>
      <c r="R1922" t="s">
        <v>401</v>
      </c>
    </row>
    <row r="1923" spans="1:18" hidden="1" x14ac:dyDescent="0.3">
      <c r="A1923" t="s">
        <v>7838</v>
      </c>
      <c r="B1923" t="s">
        <v>7839</v>
      </c>
      <c r="C1923" s="1" t="str">
        <f t="shared" si="160"/>
        <v>21:0846</v>
      </c>
      <c r="D1923" s="1" t="str">
        <f t="shared" si="161"/>
        <v>21:0232</v>
      </c>
      <c r="E1923" t="s">
        <v>7840</v>
      </c>
      <c r="F1923" t="s">
        <v>7841</v>
      </c>
      <c r="H1923">
        <v>59.940195000000003</v>
      </c>
      <c r="I1923">
        <v>-102.58197920000001</v>
      </c>
      <c r="J1923" s="1" t="str">
        <f t="shared" si="158"/>
        <v>Fluid (lake)</v>
      </c>
      <c r="K1923" s="1" t="str">
        <f t="shared" si="159"/>
        <v>Untreated Water</v>
      </c>
      <c r="L1923">
        <v>21</v>
      </c>
      <c r="M1923" t="s">
        <v>60</v>
      </c>
      <c r="N1923">
        <v>348</v>
      </c>
      <c r="P1923" t="s">
        <v>2193</v>
      </c>
      <c r="Q1923" t="s">
        <v>236</v>
      </c>
      <c r="R1923" t="s">
        <v>3875</v>
      </c>
    </row>
    <row r="1924" spans="1:18" hidden="1" x14ac:dyDescent="0.3">
      <c r="A1924" t="s">
        <v>7842</v>
      </c>
      <c r="B1924" t="s">
        <v>7843</v>
      </c>
      <c r="C1924" s="1" t="str">
        <f t="shared" si="160"/>
        <v>21:0846</v>
      </c>
      <c r="D1924" s="1" t="str">
        <f t="shared" si="161"/>
        <v>21:0232</v>
      </c>
      <c r="E1924" t="s">
        <v>7844</v>
      </c>
      <c r="F1924" t="s">
        <v>7845</v>
      </c>
      <c r="H1924">
        <v>59.948579500000001</v>
      </c>
      <c r="I1924">
        <v>-102.6730597</v>
      </c>
      <c r="J1924" s="1" t="str">
        <f t="shared" si="158"/>
        <v>Fluid (lake)</v>
      </c>
      <c r="K1924" s="1" t="str">
        <f t="shared" si="159"/>
        <v>Untreated Water</v>
      </c>
      <c r="L1924">
        <v>21</v>
      </c>
      <c r="M1924" t="s">
        <v>67</v>
      </c>
      <c r="N1924">
        <v>349</v>
      </c>
      <c r="P1924" t="s">
        <v>1804</v>
      </c>
      <c r="Q1924" t="s">
        <v>236</v>
      </c>
      <c r="R1924" t="s">
        <v>285</v>
      </c>
    </row>
    <row r="1925" spans="1:18" hidden="1" x14ac:dyDescent="0.3">
      <c r="A1925" t="s">
        <v>7846</v>
      </c>
      <c r="B1925" t="s">
        <v>7847</v>
      </c>
      <c r="C1925" s="1" t="str">
        <f t="shared" si="160"/>
        <v>21:0846</v>
      </c>
      <c r="D1925" s="1" t="str">
        <f t="shared" si="161"/>
        <v>21:0232</v>
      </c>
      <c r="E1925" t="s">
        <v>7848</v>
      </c>
      <c r="F1925" t="s">
        <v>7849</v>
      </c>
      <c r="H1925">
        <v>59.914568000000003</v>
      </c>
      <c r="I1925">
        <v>-102.6750129</v>
      </c>
      <c r="J1925" s="1" t="str">
        <f t="shared" si="158"/>
        <v>Fluid (lake)</v>
      </c>
      <c r="K1925" s="1" t="str">
        <f t="shared" si="159"/>
        <v>Untreated Water</v>
      </c>
      <c r="L1925">
        <v>21</v>
      </c>
      <c r="M1925" t="s">
        <v>74</v>
      </c>
      <c r="N1925">
        <v>350</v>
      </c>
      <c r="P1925" t="s">
        <v>2140</v>
      </c>
      <c r="Q1925" t="s">
        <v>236</v>
      </c>
      <c r="R1925" t="s">
        <v>55</v>
      </c>
    </row>
    <row r="1926" spans="1:18" hidden="1" x14ac:dyDescent="0.3">
      <c r="A1926" t="s">
        <v>7850</v>
      </c>
      <c r="B1926" t="s">
        <v>7851</v>
      </c>
      <c r="C1926" s="1" t="str">
        <f t="shared" si="160"/>
        <v>21:0846</v>
      </c>
      <c r="D1926" s="1" t="str">
        <f t="shared" si="161"/>
        <v>21:0232</v>
      </c>
      <c r="E1926" t="s">
        <v>7852</v>
      </c>
      <c r="F1926" t="s">
        <v>7853</v>
      </c>
      <c r="H1926">
        <v>59.913126200000001</v>
      </c>
      <c r="I1926">
        <v>-102.6223763</v>
      </c>
      <c r="J1926" s="1" t="str">
        <f t="shared" si="158"/>
        <v>Fluid (lake)</v>
      </c>
      <c r="K1926" s="1" t="str">
        <f t="shared" si="159"/>
        <v>Untreated Water</v>
      </c>
      <c r="L1926">
        <v>21</v>
      </c>
      <c r="M1926" t="s">
        <v>81</v>
      </c>
      <c r="N1926">
        <v>351</v>
      </c>
      <c r="P1926" t="s">
        <v>1667</v>
      </c>
      <c r="Q1926" t="s">
        <v>236</v>
      </c>
      <c r="R1926" t="s">
        <v>460</v>
      </c>
    </row>
    <row r="1927" spans="1:18" hidden="1" x14ac:dyDescent="0.3">
      <c r="A1927" t="s">
        <v>7854</v>
      </c>
      <c r="B1927" t="s">
        <v>7855</v>
      </c>
      <c r="C1927" s="1" t="str">
        <f t="shared" si="160"/>
        <v>21:0846</v>
      </c>
      <c r="D1927" s="1" t="str">
        <f t="shared" si="161"/>
        <v>21:0232</v>
      </c>
      <c r="E1927" t="s">
        <v>7856</v>
      </c>
      <c r="F1927" t="s">
        <v>7857</v>
      </c>
      <c r="H1927">
        <v>59.887557999999999</v>
      </c>
      <c r="I1927">
        <v>-102.6183051</v>
      </c>
      <c r="J1927" s="1" t="str">
        <f t="shared" si="158"/>
        <v>Fluid (lake)</v>
      </c>
      <c r="K1927" s="1" t="str">
        <f t="shared" si="159"/>
        <v>Untreated Water</v>
      </c>
      <c r="L1927">
        <v>21</v>
      </c>
      <c r="M1927" t="s">
        <v>95</v>
      </c>
      <c r="N1927">
        <v>352</v>
      </c>
      <c r="P1927" t="s">
        <v>1804</v>
      </c>
      <c r="Q1927" t="s">
        <v>54</v>
      </c>
      <c r="R1927" t="s">
        <v>460</v>
      </c>
    </row>
    <row r="1928" spans="1:18" hidden="1" x14ac:dyDescent="0.3">
      <c r="A1928" t="s">
        <v>7858</v>
      </c>
      <c r="B1928" t="s">
        <v>7859</v>
      </c>
      <c r="C1928" s="1" t="str">
        <f t="shared" si="160"/>
        <v>21:0846</v>
      </c>
      <c r="D1928" s="1" t="str">
        <f t="shared" si="161"/>
        <v>21:0232</v>
      </c>
      <c r="E1928" t="s">
        <v>7860</v>
      </c>
      <c r="F1928" t="s">
        <v>7861</v>
      </c>
      <c r="H1928">
        <v>59.878918200000001</v>
      </c>
      <c r="I1928">
        <v>-102.5672936</v>
      </c>
      <c r="J1928" s="1" t="str">
        <f t="shared" si="158"/>
        <v>Fluid (lake)</v>
      </c>
      <c r="K1928" s="1" t="str">
        <f t="shared" si="159"/>
        <v>Untreated Water</v>
      </c>
      <c r="L1928">
        <v>21</v>
      </c>
      <c r="M1928" t="s">
        <v>101</v>
      </c>
      <c r="N1928">
        <v>353</v>
      </c>
      <c r="P1928" t="s">
        <v>2397</v>
      </c>
      <c r="Q1928" t="s">
        <v>1292</v>
      </c>
      <c r="R1928" t="s">
        <v>55</v>
      </c>
    </row>
    <row r="1929" spans="1:18" hidden="1" x14ac:dyDescent="0.3">
      <c r="A1929" t="s">
        <v>7862</v>
      </c>
      <c r="B1929" t="s">
        <v>7863</v>
      </c>
      <c r="C1929" s="1" t="str">
        <f t="shared" si="160"/>
        <v>21:0846</v>
      </c>
      <c r="D1929" s="1" t="str">
        <f t="shared" si="161"/>
        <v>21:0232</v>
      </c>
      <c r="E1929" t="s">
        <v>7864</v>
      </c>
      <c r="F1929" t="s">
        <v>7865</v>
      </c>
      <c r="H1929">
        <v>59.855999699999998</v>
      </c>
      <c r="I1929">
        <v>-102.5657532</v>
      </c>
      <c r="J1929" s="1" t="str">
        <f t="shared" si="158"/>
        <v>Fluid (lake)</v>
      </c>
      <c r="K1929" s="1" t="str">
        <f t="shared" si="159"/>
        <v>Untreated Water</v>
      </c>
      <c r="L1929">
        <v>21</v>
      </c>
      <c r="M1929" t="s">
        <v>107</v>
      </c>
      <c r="N1929">
        <v>354</v>
      </c>
      <c r="P1929" t="s">
        <v>2193</v>
      </c>
      <c r="Q1929" t="s">
        <v>517</v>
      </c>
      <c r="R1929" t="s">
        <v>460</v>
      </c>
    </row>
    <row r="1930" spans="1:18" hidden="1" x14ac:dyDescent="0.3">
      <c r="A1930" t="s">
        <v>7866</v>
      </c>
      <c r="B1930" t="s">
        <v>7867</v>
      </c>
      <c r="C1930" s="1" t="str">
        <f t="shared" si="160"/>
        <v>21:0846</v>
      </c>
      <c r="D1930" s="1" t="str">
        <f t="shared" si="161"/>
        <v>21:0232</v>
      </c>
      <c r="E1930" t="s">
        <v>7868</v>
      </c>
      <c r="F1930" t="s">
        <v>7869</v>
      </c>
      <c r="H1930">
        <v>59.832547300000002</v>
      </c>
      <c r="I1930">
        <v>-102.5432304</v>
      </c>
      <c r="J1930" s="1" t="str">
        <f t="shared" si="158"/>
        <v>Fluid (lake)</v>
      </c>
      <c r="K1930" s="1" t="str">
        <f t="shared" si="159"/>
        <v>Untreated Water</v>
      </c>
      <c r="L1930">
        <v>21</v>
      </c>
      <c r="M1930" t="s">
        <v>114</v>
      </c>
      <c r="N1930">
        <v>355</v>
      </c>
      <c r="P1930" t="s">
        <v>2430</v>
      </c>
      <c r="Q1930" t="s">
        <v>1292</v>
      </c>
      <c r="R1930" t="s">
        <v>3875</v>
      </c>
    </row>
    <row r="1931" spans="1:18" hidden="1" x14ac:dyDescent="0.3">
      <c r="A1931" t="s">
        <v>7870</v>
      </c>
      <c r="B1931" t="s">
        <v>7871</v>
      </c>
      <c r="C1931" s="1" t="str">
        <f t="shared" si="160"/>
        <v>21:0846</v>
      </c>
      <c r="D1931" s="1" t="str">
        <f t="shared" si="161"/>
        <v>21:0232</v>
      </c>
      <c r="E1931" t="s">
        <v>7872</v>
      </c>
      <c r="F1931" t="s">
        <v>7873</v>
      </c>
      <c r="H1931">
        <v>59.823452699999997</v>
      </c>
      <c r="I1931">
        <v>-102.58577440000001</v>
      </c>
      <c r="J1931" s="1" t="str">
        <f t="shared" si="158"/>
        <v>Fluid (lake)</v>
      </c>
      <c r="K1931" s="1" t="str">
        <f t="shared" si="159"/>
        <v>Untreated Water</v>
      </c>
      <c r="L1931">
        <v>21</v>
      </c>
      <c r="M1931" t="s">
        <v>121</v>
      </c>
      <c r="N1931">
        <v>356</v>
      </c>
      <c r="P1931" t="s">
        <v>1667</v>
      </c>
      <c r="Q1931" t="s">
        <v>54</v>
      </c>
      <c r="R1931" t="s">
        <v>285</v>
      </c>
    </row>
    <row r="1932" spans="1:18" hidden="1" x14ac:dyDescent="0.3">
      <c r="A1932" t="s">
        <v>7874</v>
      </c>
      <c r="B1932" t="s">
        <v>7875</v>
      </c>
      <c r="C1932" s="1" t="str">
        <f t="shared" si="160"/>
        <v>21:0846</v>
      </c>
      <c r="D1932" s="1" t="str">
        <f t="shared" si="161"/>
        <v>21:0232</v>
      </c>
      <c r="E1932" t="s">
        <v>7876</v>
      </c>
      <c r="F1932" t="s">
        <v>7877</v>
      </c>
      <c r="H1932">
        <v>59.8373621</v>
      </c>
      <c r="I1932">
        <v>-102.6135215</v>
      </c>
      <c r="J1932" s="1" t="str">
        <f t="shared" si="158"/>
        <v>Fluid (lake)</v>
      </c>
      <c r="K1932" s="1" t="str">
        <f t="shared" si="159"/>
        <v>Untreated Water</v>
      </c>
      <c r="L1932">
        <v>21</v>
      </c>
      <c r="M1932" t="s">
        <v>127</v>
      </c>
      <c r="N1932">
        <v>357</v>
      </c>
      <c r="P1932" t="s">
        <v>68</v>
      </c>
      <c r="Q1932" t="s">
        <v>1292</v>
      </c>
      <c r="R1932" t="s">
        <v>460</v>
      </c>
    </row>
    <row r="1933" spans="1:18" hidden="1" x14ac:dyDescent="0.3">
      <c r="A1933" t="s">
        <v>7878</v>
      </c>
      <c r="B1933" t="s">
        <v>7879</v>
      </c>
      <c r="C1933" s="1" t="str">
        <f t="shared" si="160"/>
        <v>21:0846</v>
      </c>
      <c r="D1933" s="1" t="str">
        <f t="shared" si="161"/>
        <v>21:0232</v>
      </c>
      <c r="E1933" t="s">
        <v>7880</v>
      </c>
      <c r="F1933" t="s">
        <v>7881</v>
      </c>
      <c r="H1933">
        <v>59.854398699999997</v>
      </c>
      <c r="I1933">
        <v>-102.6663741</v>
      </c>
      <c r="J1933" s="1" t="str">
        <f t="shared" si="158"/>
        <v>Fluid (lake)</v>
      </c>
      <c r="K1933" s="1" t="str">
        <f t="shared" si="159"/>
        <v>Untreated Water</v>
      </c>
      <c r="L1933">
        <v>21</v>
      </c>
      <c r="M1933" t="s">
        <v>133</v>
      </c>
      <c r="N1933">
        <v>358</v>
      </c>
      <c r="P1933" t="s">
        <v>2475</v>
      </c>
      <c r="Q1933" t="s">
        <v>1292</v>
      </c>
      <c r="R1933" t="s">
        <v>460</v>
      </c>
    </row>
    <row r="1934" spans="1:18" hidden="1" x14ac:dyDescent="0.3">
      <c r="A1934" t="s">
        <v>7882</v>
      </c>
      <c r="B1934" t="s">
        <v>7883</v>
      </c>
      <c r="C1934" s="1" t="str">
        <f t="shared" si="160"/>
        <v>21:0846</v>
      </c>
      <c r="D1934" s="1" t="str">
        <f t="shared" si="161"/>
        <v>21:0232</v>
      </c>
      <c r="E1934" t="s">
        <v>7884</v>
      </c>
      <c r="F1934" t="s">
        <v>7885</v>
      </c>
      <c r="H1934">
        <v>59.871082299999998</v>
      </c>
      <c r="I1934">
        <v>-102.6883768</v>
      </c>
      <c r="J1934" s="1" t="str">
        <f t="shared" si="158"/>
        <v>Fluid (lake)</v>
      </c>
      <c r="K1934" s="1" t="str">
        <f t="shared" si="159"/>
        <v>Untreated Water</v>
      </c>
      <c r="L1934">
        <v>21</v>
      </c>
      <c r="M1934" t="s">
        <v>139</v>
      </c>
      <c r="N1934">
        <v>359</v>
      </c>
      <c r="P1934" t="s">
        <v>537</v>
      </c>
      <c r="Q1934" t="s">
        <v>482</v>
      </c>
      <c r="R1934" t="s">
        <v>55</v>
      </c>
    </row>
    <row r="1935" spans="1:18" hidden="1" x14ac:dyDescent="0.3">
      <c r="A1935" t="s">
        <v>7886</v>
      </c>
      <c r="B1935" t="s">
        <v>7887</v>
      </c>
      <c r="C1935" s="1" t="str">
        <f t="shared" si="160"/>
        <v>21:0846</v>
      </c>
      <c r="D1935" s="1" t="str">
        <f t="shared" si="161"/>
        <v>21:0232</v>
      </c>
      <c r="E1935" t="s">
        <v>7888</v>
      </c>
      <c r="F1935" t="s">
        <v>7889</v>
      </c>
      <c r="H1935">
        <v>59.882329400000003</v>
      </c>
      <c r="I1935">
        <v>-102.71983640000001</v>
      </c>
      <c r="J1935" s="1" t="str">
        <f t="shared" si="158"/>
        <v>Fluid (lake)</v>
      </c>
      <c r="K1935" s="1" t="str">
        <f t="shared" si="159"/>
        <v>Untreated Water</v>
      </c>
      <c r="L1935">
        <v>21</v>
      </c>
      <c r="M1935" t="s">
        <v>241</v>
      </c>
      <c r="N1935">
        <v>360</v>
      </c>
      <c r="P1935" t="s">
        <v>2430</v>
      </c>
      <c r="Q1935" t="s">
        <v>54</v>
      </c>
      <c r="R1935" t="s">
        <v>460</v>
      </c>
    </row>
    <row r="1936" spans="1:18" hidden="1" x14ac:dyDescent="0.3">
      <c r="A1936" t="s">
        <v>7890</v>
      </c>
      <c r="B1936" t="s">
        <v>7891</v>
      </c>
      <c r="C1936" s="1" t="str">
        <f t="shared" si="160"/>
        <v>21:0846</v>
      </c>
      <c r="D1936" s="1" t="str">
        <f t="shared" si="161"/>
        <v>21:0232</v>
      </c>
      <c r="E1936" t="s">
        <v>7892</v>
      </c>
      <c r="F1936" t="s">
        <v>7893</v>
      </c>
      <c r="H1936">
        <v>59.865678500000001</v>
      </c>
      <c r="I1936">
        <v>-102.7492886</v>
      </c>
      <c r="J1936" s="1" t="str">
        <f t="shared" si="158"/>
        <v>Fluid (lake)</v>
      </c>
      <c r="K1936" s="1" t="str">
        <f t="shared" si="159"/>
        <v>Untreated Water</v>
      </c>
      <c r="L1936">
        <v>22</v>
      </c>
      <c r="M1936" t="s">
        <v>36</v>
      </c>
      <c r="N1936">
        <v>361</v>
      </c>
      <c r="P1936" t="s">
        <v>294</v>
      </c>
      <c r="Q1936" t="s">
        <v>548</v>
      </c>
      <c r="R1936" t="s">
        <v>189</v>
      </c>
    </row>
    <row r="1937" spans="1:18" hidden="1" x14ac:dyDescent="0.3">
      <c r="A1937" t="s">
        <v>7894</v>
      </c>
      <c r="B1937" t="s">
        <v>7895</v>
      </c>
      <c r="C1937" s="1" t="str">
        <f t="shared" si="160"/>
        <v>21:0846</v>
      </c>
      <c r="D1937" s="1" t="str">
        <f t="shared" si="161"/>
        <v>21:0232</v>
      </c>
      <c r="E1937" t="s">
        <v>7896</v>
      </c>
      <c r="F1937" t="s">
        <v>7897</v>
      </c>
      <c r="H1937">
        <v>59.873704799999999</v>
      </c>
      <c r="I1937">
        <v>-102.7973786</v>
      </c>
      <c r="J1937" s="1" t="str">
        <f t="shared" si="158"/>
        <v>Fluid (lake)</v>
      </c>
      <c r="K1937" s="1" t="str">
        <f t="shared" si="159"/>
        <v>Untreated Water</v>
      </c>
      <c r="L1937">
        <v>22</v>
      </c>
      <c r="M1937" t="s">
        <v>22</v>
      </c>
      <c r="N1937">
        <v>362</v>
      </c>
      <c r="P1937" t="s">
        <v>61</v>
      </c>
      <c r="Q1937" t="s">
        <v>538</v>
      </c>
      <c r="R1937" t="s">
        <v>55</v>
      </c>
    </row>
    <row r="1938" spans="1:18" hidden="1" x14ac:dyDescent="0.3">
      <c r="A1938" t="s">
        <v>7898</v>
      </c>
      <c r="B1938" t="s">
        <v>7899</v>
      </c>
      <c r="C1938" s="1" t="str">
        <f t="shared" si="160"/>
        <v>21:0846</v>
      </c>
      <c r="D1938" s="1" t="str">
        <f t="shared" si="161"/>
        <v>21:0232</v>
      </c>
      <c r="E1938" t="s">
        <v>7896</v>
      </c>
      <c r="F1938" t="s">
        <v>7900</v>
      </c>
      <c r="H1938">
        <v>59.873704799999999</v>
      </c>
      <c r="I1938">
        <v>-102.7973786</v>
      </c>
      <c r="J1938" s="1" t="str">
        <f t="shared" si="158"/>
        <v>Fluid (lake)</v>
      </c>
      <c r="K1938" s="1" t="str">
        <f t="shared" si="159"/>
        <v>Untreated Water</v>
      </c>
      <c r="L1938">
        <v>22</v>
      </c>
      <c r="M1938" t="s">
        <v>29</v>
      </c>
      <c r="N1938">
        <v>363</v>
      </c>
      <c r="P1938" t="s">
        <v>88</v>
      </c>
      <c r="Q1938" t="s">
        <v>1143</v>
      </c>
      <c r="R1938" t="s">
        <v>55</v>
      </c>
    </row>
    <row r="1939" spans="1:18" hidden="1" x14ac:dyDescent="0.3">
      <c r="A1939" t="s">
        <v>7901</v>
      </c>
      <c r="B1939" t="s">
        <v>7902</v>
      </c>
      <c r="C1939" s="1" t="str">
        <f t="shared" si="160"/>
        <v>21:0846</v>
      </c>
      <c r="D1939" s="1" t="str">
        <f t="shared" si="161"/>
        <v>21:0232</v>
      </c>
      <c r="E1939" t="s">
        <v>7903</v>
      </c>
      <c r="F1939" t="s">
        <v>7904</v>
      </c>
      <c r="H1939">
        <v>59.842162600000002</v>
      </c>
      <c r="I1939">
        <v>-102.7896629</v>
      </c>
      <c r="J1939" s="1" t="str">
        <f t="shared" si="158"/>
        <v>Fluid (lake)</v>
      </c>
      <c r="K1939" s="1" t="str">
        <f t="shared" si="159"/>
        <v>Untreated Water</v>
      </c>
      <c r="L1939">
        <v>22</v>
      </c>
      <c r="M1939" t="s">
        <v>44</v>
      </c>
      <c r="N1939">
        <v>364</v>
      </c>
      <c r="P1939" t="s">
        <v>558</v>
      </c>
      <c r="Q1939" t="s">
        <v>1143</v>
      </c>
      <c r="R1939" t="s">
        <v>522</v>
      </c>
    </row>
    <row r="1940" spans="1:18" hidden="1" x14ac:dyDescent="0.3">
      <c r="A1940" t="s">
        <v>7905</v>
      </c>
      <c r="B1940" t="s">
        <v>7906</v>
      </c>
      <c r="C1940" s="1" t="str">
        <f t="shared" si="160"/>
        <v>21:0846</v>
      </c>
      <c r="D1940" s="1" t="str">
        <f t="shared" si="161"/>
        <v>21:0232</v>
      </c>
      <c r="E1940" t="s">
        <v>7907</v>
      </c>
      <c r="F1940" t="s">
        <v>7908</v>
      </c>
      <c r="H1940">
        <v>59.814966900000002</v>
      </c>
      <c r="I1940">
        <v>-102.78245750000001</v>
      </c>
      <c r="J1940" s="1" t="str">
        <f t="shared" si="158"/>
        <v>Fluid (lake)</v>
      </c>
      <c r="K1940" s="1" t="str">
        <f t="shared" si="159"/>
        <v>Untreated Water</v>
      </c>
      <c r="L1940">
        <v>22</v>
      </c>
      <c r="M1940" t="s">
        <v>52</v>
      </c>
      <c r="N1940">
        <v>365</v>
      </c>
      <c r="P1940" t="s">
        <v>1760</v>
      </c>
      <c r="Q1940" t="s">
        <v>1292</v>
      </c>
      <c r="R1940" t="s">
        <v>195</v>
      </c>
    </row>
    <row r="1941" spans="1:18" hidden="1" x14ac:dyDescent="0.3">
      <c r="A1941" t="s">
        <v>7909</v>
      </c>
      <c r="B1941" t="s">
        <v>7910</v>
      </c>
      <c r="C1941" s="1" t="str">
        <f t="shared" si="160"/>
        <v>21:0846</v>
      </c>
      <c r="D1941" s="1" t="str">
        <f t="shared" si="161"/>
        <v>21:0232</v>
      </c>
      <c r="E1941" t="s">
        <v>7911</v>
      </c>
      <c r="F1941" t="s">
        <v>7912</v>
      </c>
      <c r="H1941">
        <v>59.779716899999997</v>
      </c>
      <c r="I1941">
        <v>-102.8450678</v>
      </c>
      <c r="J1941" s="1" t="str">
        <f t="shared" si="158"/>
        <v>Fluid (lake)</v>
      </c>
      <c r="K1941" s="1" t="str">
        <f t="shared" si="159"/>
        <v>Untreated Water</v>
      </c>
      <c r="L1941">
        <v>22</v>
      </c>
      <c r="M1941" t="s">
        <v>60</v>
      </c>
      <c r="N1941">
        <v>366</v>
      </c>
      <c r="P1941" t="s">
        <v>2397</v>
      </c>
      <c r="Q1941" t="s">
        <v>1292</v>
      </c>
      <c r="R1941" t="s">
        <v>522</v>
      </c>
    </row>
    <row r="1942" spans="1:18" hidden="1" x14ac:dyDescent="0.3">
      <c r="A1942" t="s">
        <v>7913</v>
      </c>
      <c r="B1942" t="s">
        <v>7914</v>
      </c>
      <c r="C1942" s="1" t="str">
        <f t="shared" si="160"/>
        <v>21:0846</v>
      </c>
      <c r="D1942" s="1" t="str">
        <f t="shared" si="161"/>
        <v>21:0232</v>
      </c>
      <c r="E1942" t="s">
        <v>7915</v>
      </c>
      <c r="F1942" t="s">
        <v>7916</v>
      </c>
      <c r="H1942">
        <v>59.435657999999997</v>
      </c>
      <c r="I1942">
        <v>-103.96661829999999</v>
      </c>
      <c r="J1942" s="1" t="str">
        <f t="shared" si="158"/>
        <v>Fluid (lake)</v>
      </c>
      <c r="K1942" s="1" t="str">
        <f t="shared" si="159"/>
        <v>Untreated Water</v>
      </c>
      <c r="L1942">
        <v>22</v>
      </c>
      <c r="M1942" t="s">
        <v>67</v>
      </c>
      <c r="N1942">
        <v>367</v>
      </c>
      <c r="P1942" t="s">
        <v>134</v>
      </c>
      <c r="Q1942" t="s">
        <v>482</v>
      </c>
      <c r="R1942" t="s">
        <v>55</v>
      </c>
    </row>
    <row r="1943" spans="1:18" hidden="1" x14ac:dyDescent="0.3">
      <c r="A1943" t="s">
        <v>7917</v>
      </c>
      <c r="B1943" t="s">
        <v>7918</v>
      </c>
      <c r="C1943" s="1" t="str">
        <f t="shared" si="160"/>
        <v>21:0846</v>
      </c>
      <c r="D1943" s="1" t="str">
        <f t="shared" si="161"/>
        <v>21:0232</v>
      </c>
      <c r="E1943" t="s">
        <v>7919</v>
      </c>
      <c r="F1943" t="s">
        <v>7920</v>
      </c>
      <c r="H1943">
        <v>59.475823400000003</v>
      </c>
      <c r="I1943">
        <v>-103.93005479999999</v>
      </c>
      <c r="J1943" s="1" t="str">
        <f t="shared" si="158"/>
        <v>Fluid (lake)</v>
      </c>
      <c r="K1943" s="1" t="str">
        <f t="shared" si="159"/>
        <v>Untreated Water</v>
      </c>
      <c r="L1943">
        <v>22</v>
      </c>
      <c r="M1943" t="s">
        <v>74</v>
      </c>
      <c r="N1943">
        <v>368</v>
      </c>
      <c r="P1943" t="s">
        <v>188</v>
      </c>
      <c r="Q1943" t="s">
        <v>482</v>
      </c>
      <c r="R1943" t="s">
        <v>522</v>
      </c>
    </row>
    <row r="1944" spans="1:18" hidden="1" x14ac:dyDescent="0.3">
      <c r="A1944" t="s">
        <v>7921</v>
      </c>
      <c r="B1944" t="s">
        <v>7922</v>
      </c>
      <c r="C1944" s="1" t="str">
        <f t="shared" si="160"/>
        <v>21:0846</v>
      </c>
      <c r="D1944" s="1" t="str">
        <f t="shared" si="161"/>
        <v>21:0232</v>
      </c>
      <c r="E1944" t="s">
        <v>7923</v>
      </c>
      <c r="F1944" t="s">
        <v>7924</v>
      </c>
      <c r="H1944">
        <v>59.760614400000001</v>
      </c>
      <c r="I1944">
        <v>-103.1687474</v>
      </c>
      <c r="J1944" s="1" t="str">
        <f t="shared" si="158"/>
        <v>Fluid (lake)</v>
      </c>
      <c r="K1944" s="1" t="str">
        <f t="shared" si="159"/>
        <v>Untreated Water</v>
      </c>
      <c r="L1944">
        <v>22</v>
      </c>
      <c r="M1944" t="s">
        <v>81</v>
      </c>
      <c r="N1944">
        <v>369</v>
      </c>
      <c r="P1944" t="s">
        <v>167</v>
      </c>
      <c r="Q1944" t="s">
        <v>579</v>
      </c>
      <c r="R1944" t="s">
        <v>285</v>
      </c>
    </row>
    <row r="1945" spans="1:18" hidden="1" x14ac:dyDescent="0.3">
      <c r="A1945" t="s">
        <v>7925</v>
      </c>
      <c r="B1945" t="s">
        <v>7926</v>
      </c>
      <c r="C1945" s="1" t="str">
        <f t="shared" si="160"/>
        <v>21:0846</v>
      </c>
      <c r="D1945" s="1" t="str">
        <f t="shared" si="161"/>
        <v>21:0232</v>
      </c>
      <c r="E1945" t="s">
        <v>7927</v>
      </c>
      <c r="F1945" t="s">
        <v>7928</v>
      </c>
      <c r="H1945">
        <v>59.752887999999999</v>
      </c>
      <c r="I1945">
        <v>-103.1347616</v>
      </c>
      <c r="J1945" s="1" t="str">
        <f t="shared" si="158"/>
        <v>Fluid (lake)</v>
      </c>
      <c r="K1945" s="1" t="str">
        <f t="shared" si="159"/>
        <v>Untreated Water</v>
      </c>
      <c r="L1945">
        <v>22</v>
      </c>
      <c r="M1945" t="s">
        <v>95</v>
      </c>
      <c r="N1945">
        <v>370</v>
      </c>
      <c r="P1945" t="s">
        <v>61</v>
      </c>
      <c r="Q1945" t="s">
        <v>54</v>
      </c>
      <c r="R1945" t="s">
        <v>460</v>
      </c>
    </row>
    <row r="1946" spans="1:18" hidden="1" x14ac:dyDescent="0.3">
      <c r="A1946" t="s">
        <v>7929</v>
      </c>
      <c r="B1946" t="s">
        <v>7930</v>
      </c>
      <c r="C1946" s="1" t="str">
        <f t="shared" si="160"/>
        <v>21:0846</v>
      </c>
      <c r="D1946" s="1" t="str">
        <f t="shared" si="161"/>
        <v>21:0232</v>
      </c>
      <c r="E1946" t="s">
        <v>7931</v>
      </c>
      <c r="F1946" t="s">
        <v>7932</v>
      </c>
      <c r="H1946">
        <v>59.7813193</v>
      </c>
      <c r="I1946">
        <v>-103.08871019999999</v>
      </c>
      <c r="J1946" s="1" t="str">
        <f t="shared" ref="J1946:J2009" si="162">HYPERLINK("http://geochem.nrcan.gc.ca/cdogs/content/kwd/kwd020016_e.htm", "Fluid (lake)")</f>
        <v>Fluid (lake)</v>
      </c>
      <c r="K1946" s="1" t="str">
        <f t="shared" ref="K1946:K2009" si="163">HYPERLINK("http://geochem.nrcan.gc.ca/cdogs/content/kwd/kwd080007_e.htm", "Untreated Water")</f>
        <v>Untreated Water</v>
      </c>
      <c r="L1946">
        <v>22</v>
      </c>
      <c r="M1946" t="s">
        <v>101</v>
      </c>
      <c r="N1946">
        <v>371</v>
      </c>
      <c r="P1946" t="s">
        <v>30</v>
      </c>
      <c r="Q1946" t="s">
        <v>1292</v>
      </c>
      <c r="R1946" t="s">
        <v>55</v>
      </c>
    </row>
    <row r="1947" spans="1:18" hidden="1" x14ac:dyDescent="0.3">
      <c r="A1947" t="s">
        <v>7933</v>
      </c>
      <c r="B1947" t="s">
        <v>7934</v>
      </c>
      <c r="C1947" s="1" t="str">
        <f t="shared" si="160"/>
        <v>21:0846</v>
      </c>
      <c r="D1947" s="1" t="str">
        <f t="shared" si="161"/>
        <v>21:0232</v>
      </c>
      <c r="E1947" t="s">
        <v>7935</v>
      </c>
      <c r="F1947" t="s">
        <v>7936</v>
      </c>
      <c r="H1947">
        <v>59.793370699999997</v>
      </c>
      <c r="I1947">
        <v>-103.1259828</v>
      </c>
      <c r="J1947" s="1" t="str">
        <f t="shared" si="162"/>
        <v>Fluid (lake)</v>
      </c>
      <c r="K1947" s="1" t="str">
        <f t="shared" si="163"/>
        <v>Untreated Water</v>
      </c>
      <c r="L1947">
        <v>22</v>
      </c>
      <c r="M1947" t="s">
        <v>107</v>
      </c>
      <c r="N1947">
        <v>372</v>
      </c>
      <c r="P1947" t="s">
        <v>128</v>
      </c>
      <c r="Q1947" t="s">
        <v>1143</v>
      </c>
      <c r="R1947" t="s">
        <v>460</v>
      </c>
    </row>
    <row r="1948" spans="1:18" hidden="1" x14ac:dyDescent="0.3">
      <c r="A1948" t="s">
        <v>7937</v>
      </c>
      <c r="B1948" t="s">
        <v>7938</v>
      </c>
      <c r="C1948" s="1" t="str">
        <f t="shared" si="160"/>
        <v>21:0846</v>
      </c>
      <c r="D1948" s="1" t="str">
        <f t="shared" si="161"/>
        <v>21:0232</v>
      </c>
      <c r="E1948" t="s">
        <v>7939</v>
      </c>
      <c r="F1948" t="s">
        <v>7940</v>
      </c>
      <c r="H1948">
        <v>59.812477700000002</v>
      </c>
      <c r="I1948">
        <v>-103.1470774</v>
      </c>
      <c r="J1948" s="1" t="str">
        <f t="shared" si="162"/>
        <v>Fluid (lake)</v>
      </c>
      <c r="K1948" s="1" t="str">
        <f t="shared" si="163"/>
        <v>Untreated Water</v>
      </c>
      <c r="L1948">
        <v>22</v>
      </c>
      <c r="M1948" t="s">
        <v>114</v>
      </c>
      <c r="N1948">
        <v>373</v>
      </c>
      <c r="P1948" t="s">
        <v>161</v>
      </c>
      <c r="Q1948" t="s">
        <v>54</v>
      </c>
      <c r="R1948" t="s">
        <v>460</v>
      </c>
    </row>
    <row r="1949" spans="1:18" hidden="1" x14ac:dyDescent="0.3">
      <c r="A1949" t="s">
        <v>7941</v>
      </c>
      <c r="B1949" t="s">
        <v>7942</v>
      </c>
      <c r="C1949" s="1" t="str">
        <f t="shared" si="160"/>
        <v>21:0846</v>
      </c>
      <c r="D1949" s="1" t="str">
        <f t="shared" si="161"/>
        <v>21:0232</v>
      </c>
      <c r="E1949" t="s">
        <v>7943</v>
      </c>
      <c r="F1949" t="s">
        <v>7944</v>
      </c>
      <c r="H1949">
        <v>59.807052300000002</v>
      </c>
      <c r="I1949">
        <v>-103.064097</v>
      </c>
      <c r="J1949" s="1" t="str">
        <f t="shared" si="162"/>
        <v>Fluid (lake)</v>
      </c>
      <c r="K1949" s="1" t="str">
        <f t="shared" si="163"/>
        <v>Untreated Water</v>
      </c>
      <c r="L1949">
        <v>22</v>
      </c>
      <c r="M1949" t="s">
        <v>121</v>
      </c>
      <c r="N1949">
        <v>374</v>
      </c>
      <c r="P1949" t="s">
        <v>553</v>
      </c>
      <c r="Q1949" t="s">
        <v>1292</v>
      </c>
      <c r="R1949" t="s">
        <v>285</v>
      </c>
    </row>
    <row r="1950" spans="1:18" hidden="1" x14ac:dyDescent="0.3">
      <c r="A1950" t="s">
        <v>7945</v>
      </c>
      <c r="B1950" t="s">
        <v>7946</v>
      </c>
      <c r="C1950" s="1" t="str">
        <f t="shared" si="160"/>
        <v>21:0846</v>
      </c>
      <c r="D1950" s="1" t="str">
        <f t="shared" si="161"/>
        <v>21:0232</v>
      </c>
      <c r="E1950" t="s">
        <v>7947</v>
      </c>
      <c r="F1950" t="s">
        <v>7948</v>
      </c>
      <c r="H1950">
        <v>59.792612300000002</v>
      </c>
      <c r="I1950">
        <v>-102.9959437</v>
      </c>
      <c r="J1950" s="1" t="str">
        <f t="shared" si="162"/>
        <v>Fluid (lake)</v>
      </c>
      <c r="K1950" s="1" t="str">
        <f t="shared" si="163"/>
        <v>Untreated Water</v>
      </c>
      <c r="L1950">
        <v>22</v>
      </c>
      <c r="M1950" t="s">
        <v>127</v>
      </c>
      <c r="N1950">
        <v>375</v>
      </c>
      <c r="P1950" t="s">
        <v>30</v>
      </c>
      <c r="Q1950" t="s">
        <v>538</v>
      </c>
      <c r="R1950" t="s">
        <v>285</v>
      </c>
    </row>
    <row r="1951" spans="1:18" hidden="1" x14ac:dyDescent="0.3">
      <c r="A1951" t="s">
        <v>7949</v>
      </c>
      <c r="B1951" t="s">
        <v>7950</v>
      </c>
      <c r="C1951" s="1" t="str">
        <f t="shared" si="160"/>
        <v>21:0846</v>
      </c>
      <c r="D1951" s="1" t="str">
        <f t="shared" si="161"/>
        <v>21:0232</v>
      </c>
      <c r="E1951" t="s">
        <v>7951</v>
      </c>
      <c r="F1951" t="s">
        <v>7952</v>
      </c>
      <c r="H1951">
        <v>59.782130899999999</v>
      </c>
      <c r="I1951">
        <v>-102.9655879</v>
      </c>
      <c r="J1951" s="1" t="str">
        <f t="shared" si="162"/>
        <v>Fluid (lake)</v>
      </c>
      <c r="K1951" s="1" t="str">
        <f t="shared" si="163"/>
        <v>Untreated Water</v>
      </c>
      <c r="L1951">
        <v>22</v>
      </c>
      <c r="M1951" t="s">
        <v>133</v>
      </c>
      <c r="N1951">
        <v>376</v>
      </c>
      <c r="P1951" t="s">
        <v>128</v>
      </c>
      <c r="Q1951" t="s">
        <v>538</v>
      </c>
      <c r="R1951" t="s">
        <v>55</v>
      </c>
    </row>
    <row r="1952" spans="1:18" hidden="1" x14ac:dyDescent="0.3">
      <c r="A1952" t="s">
        <v>7953</v>
      </c>
      <c r="B1952" t="s">
        <v>7954</v>
      </c>
      <c r="C1952" s="1" t="str">
        <f t="shared" si="160"/>
        <v>21:0846</v>
      </c>
      <c r="D1952" s="1" t="str">
        <f t="shared" si="161"/>
        <v>21:0232</v>
      </c>
      <c r="E1952" t="s">
        <v>7955</v>
      </c>
      <c r="F1952" t="s">
        <v>7956</v>
      </c>
      <c r="H1952">
        <v>59.7679586</v>
      </c>
      <c r="I1952">
        <v>-102.9311687</v>
      </c>
      <c r="J1952" s="1" t="str">
        <f t="shared" si="162"/>
        <v>Fluid (lake)</v>
      </c>
      <c r="K1952" s="1" t="str">
        <f t="shared" si="163"/>
        <v>Untreated Water</v>
      </c>
      <c r="L1952">
        <v>22</v>
      </c>
      <c r="M1952" t="s">
        <v>139</v>
      </c>
      <c r="N1952">
        <v>377</v>
      </c>
      <c r="P1952" t="s">
        <v>115</v>
      </c>
      <c r="Q1952" t="s">
        <v>548</v>
      </c>
      <c r="R1952" t="s">
        <v>55</v>
      </c>
    </row>
    <row r="1953" spans="1:18" hidden="1" x14ac:dyDescent="0.3">
      <c r="A1953" t="s">
        <v>7957</v>
      </c>
      <c r="B1953" t="s">
        <v>7958</v>
      </c>
      <c r="C1953" s="1" t="str">
        <f t="shared" si="160"/>
        <v>21:0846</v>
      </c>
      <c r="D1953" s="1" t="str">
        <f t="shared" si="161"/>
        <v>21:0232</v>
      </c>
      <c r="E1953" t="s">
        <v>7959</v>
      </c>
      <c r="F1953" t="s">
        <v>7960</v>
      </c>
      <c r="H1953">
        <v>59.743039500000002</v>
      </c>
      <c r="I1953">
        <v>-102.8915275</v>
      </c>
      <c r="J1953" s="1" t="str">
        <f t="shared" si="162"/>
        <v>Fluid (lake)</v>
      </c>
      <c r="K1953" s="1" t="str">
        <f t="shared" si="163"/>
        <v>Untreated Water</v>
      </c>
      <c r="L1953">
        <v>22</v>
      </c>
      <c r="M1953" t="s">
        <v>241</v>
      </c>
      <c r="N1953">
        <v>378</v>
      </c>
      <c r="P1953" t="s">
        <v>5118</v>
      </c>
      <c r="Q1953" t="s">
        <v>54</v>
      </c>
      <c r="R1953" t="s">
        <v>329</v>
      </c>
    </row>
    <row r="1954" spans="1:18" hidden="1" x14ac:dyDescent="0.3">
      <c r="A1954" t="s">
        <v>7961</v>
      </c>
      <c r="B1954" t="s">
        <v>7962</v>
      </c>
      <c r="C1954" s="1" t="str">
        <f t="shared" si="160"/>
        <v>21:0846</v>
      </c>
      <c r="D1954" s="1" t="str">
        <f t="shared" si="161"/>
        <v>21:0232</v>
      </c>
      <c r="E1954" t="s">
        <v>7963</v>
      </c>
      <c r="F1954" t="s">
        <v>7964</v>
      </c>
      <c r="H1954">
        <v>59.729943599999999</v>
      </c>
      <c r="I1954">
        <v>-102.84729110000001</v>
      </c>
      <c r="J1954" s="1" t="str">
        <f t="shared" si="162"/>
        <v>Fluid (lake)</v>
      </c>
      <c r="K1954" s="1" t="str">
        <f t="shared" si="163"/>
        <v>Untreated Water</v>
      </c>
      <c r="L1954">
        <v>23</v>
      </c>
      <c r="M1954" t="s">
        <v>36</v>
      </c>
      <c r="N1954">
        <v>379</v>
      </c>
      <c r="P1954" t="s">
        <v>61</v>
      </c>
      <c r="Q1954" t="s">
        <v>1292</v>
      </c>
      <c r="R1954" t="s">
        <v>55</v>
      </c>
    </row>
    <row r="1955" spans="1:18" hidden="1" x14ac:dyDescent="0.3">
      <c r="A1955" t="s">
        <v>7965</v>
      </c>
      <c r="B1955" t="s">
        <v>7966</v>
      </c>
      <c r="C1955" s="1" t="str">
        <f t="shared" si="160"/>
        <v>21:0846</v>
      </c>
      <c r="D1955" s="1" t="str">
        <f t="shared" si="161"/>
        <v>21:0232</v>
      </c>
      <c r="E1955" t="s">
        <v>7967</v>
      </c>
      <c r="F1955" t="s">
        <v>7968</v>
      </c>
      <c r="H1955">
        <v>59.7324397</v>
      </c>
      <c r="I1955">
        <v>-102.821619</v>
      </c>
      <c r="J1955" s="1" t="str">
        <f t="shared" si="162"/>
        <v>Fluid (lake)</v>
      </c>
      <c r="K1955" s="1" t="str">
        <f t="shared" si="163"/>
        <v>Untreated Water</v>
      </c>
      <c r="L1955">
        <v>23</v>
      </c>
      <c r="M1955" t="s">
        <v>22</v>
      </c>
      <c r="N1955">
        <v>380</v>
      </c>
      <c r="P1955" t="s">
        <v>2397</v>
      </c>
      <c r="Q1955" t="s">
        <v>1143</v>
      </c>
      <c r="R1955" t="s">
        <v>460</v>
      </c>
    </row>
    <row r="1956" spans="1:18" hidden="1" x14ac:dyDescent="0.3">
      <c r="A1956" t="s">
        <v>7969</v>
      </c>
      <c r="B1956" t="s">
        <v>7970</v>
      </c>
      <c r="C1956" s="1" t="str">
        <f t="shared" si="160"/>
        <v>21:0846</v>
      </c>
      <c r="D1956" s="1" t="str">
        <f t="shared" si="161"/>
        <v>21:0232</v>
      </c>
      <c r="E1956" t="s">
        <v>7967</v>
      </c>
      <c r="F1956" t="s">
        <v>7971</v>
      </c>
      <c r="H1956">
        <v>59.7324397</v>
      </c>
      <c r="I1956">
        <v>-102.821619</v>
      </c>
      <c r="J1956" s="1" t="str">
        <f t="shared" si="162"/>
        <v>Fluid (lake)</v>
      </c>
      <c r="K1956" s="1" t="str">
        <f t="shared" si="163"/>
        <v>Untreated Water</v>
      </c>
      <c r="L1956">
        <v>23</v>
      </c>
      <c r="M1956" t="s">
        <v>29</v>
      </c>
      <c r="N1956">
        <v>381</v>
      </c>
      <c r="P1956" t="s">
        <v>2397</v>
      </c>
      <c r="Q1956" t="s">
        <v>1143</v>
      </c>
      <c r="R1956" t="s">
        <v>460</v>
      </c>
    </row>
    <row r="1957" spans="1:18" hidden="1" x14ac:dyDescent="0.3">
      <c r="A1957" t="s">
        <v>7972</v>
      </c>
      <c r="B1957" t="s">
        <v>7973</v>
      </c>
      <c r="C1957" s="1" t="str">
        <f t="shared" si="160"/>
        <v>21:0846</v>
      </c>
      <c r="D1957" s="1" t="str">
        <f t="shared" si="161"/>
        <v>21:0232</v>
      </c>
      <c r="E1957" t="s">
        <v>7974</v>
      </c>
      <c r="F1957" t="s">
        <v>7975</v>
      </c>
      <c r="H1957">
        <v>59.749031700000003</v>
      </c>
      <c r="I1957">
        <v>-102.746031</v>
      </c>
      <c r="J1957" s="1" t="str">
        <f t="shared" si="162"/>
        <v>Fluid (lake)</v>
      </c>
      <c r="K1957" s="1" t="str">
        <f t="shared" si="163"/>
        <v>Untreated Water</v>
      </c>
      <c r="L1957">
        <v>23</v>
      </c>
      <c r="M1957" t="s">
        <v>44</v>
      </c>
      <c r="N1957">
        <v>382</v>
      </c>
      <c r="P1957" t="s">
        <v>1837</v>
      </c>
      <c r="Q1957" t="s">
        <v>1292</v>
      </c>
      <c r="R1957" t="s">
        <v>90</v>
      </c>
    </row>
    <row r="1958" spans="1:18" hidden="1" x14ac:dyDescent="0.3">
      <c r="A1958" t="s">
        <v>7976</v>
      </c>
      <c r="B1958" t="s">
        <v>7977</v>
      </c>
      <c r="C1958" s="1" t="str">
        <f t="shared" si="160"/>
        <v>21:0846</v>
      </c>
      <c r="D1958" s="1" t="str">
        <f t="shared" si="161"/>
        <v>21:0232</v>
      </c>
      <c r="E1958" t="s">
        <v>7978</v>
      </c>
      <c r="F1958" t="s">
        <v>7979</v>
      </c>
      <c r="H1958">
        <v>59.776350299999997</v>
      </c>
      <c r="I1958">
        <v>-102.74817969999999</v>
      </c>
      <c r="J1958" s="1" t="str">
        <f t="shared" si="162"/>
        <v>Fluid (lake)</v>
      </c>
      <c r="K1958" s="1" t="str">
        <f t="shared" si="163"/>
        <v>Untreated Water</v>
      </c>
      <c r="L1958">
        <v>23</v>
      </c>
      <c r="M1958" t="s">
        <v>52</v>
      </c>
      <c r="N1958">
        <v>383</v>
      </c>
      <c r="P1958" t="s">
        <v>2573</v>
      </c>
      <c r="Q1958" t="s">
        <v>517</v>
      </c>
      <c r="R1958" t="s">
        <v>532</v>
      </c>
    </row>
    <row r="1959" spans="1:18" hidden="1" x14ac:dyDescent="0.3">
      <c r="A1959" t="s">
        <v>7980</v>
      </c>
      <c r="B1959" t="s">
        <v>7981</v>
      </c>
      <c r="C1959" s="1" t="str">
        <f t="shared" si="160"/>
        <v>21:0846</v>
      </c>
      <c r="D1959" s="1" t="str">
        <f t="shared" si="161"/>
        <v>21:0232</v>
      </c>
      <c r="E1959" t="s">
        <v>7982</v>
      </c>
      <c r="F1959" t="s">
        <v>7983</v>
      </c>
      <c r="H1959">
        <v>59.776244599999998</v>
      </c>
      <c r="I1959">
        <v>-102.7938625</v>
      </c>
      <c r="J1959" s="1" t="str">
        <f t="shared" si="162"/>
        <v>Fluid (lake)</v>
      </c>
      <c r="K1959" s="1" t="str">
        <f t="shared" si="163"/>
        <v>Untreated Water</v>
      </c>
      <c r="L1959">
        <v>23</v>
      </c>
      <c r="M1959" t="s">
        <v>60</v>
      </c>
      <c r="N1959">
        <v>384</v>
      </c>
      <c r="P1959" t="s">
        <v>2397</v>
      </c>
      <c r="Q1959" t="s">
        <v>1143</v>
      </c>
      <c r="R1959" t="s">
        <v>55</v>
      </c>
    </row>
    <row r="1960" spans="1:18" hidden="1" x14ac:dyDescent="0.3">
      <c r="A1960" t="s">
        <v>7984</v>
      </c>
      <c r="B1960" t="s">
        <v>7985</v>
      </c>
      <c r="C1960" s="1" t="str">
        <f t="shared" ref="C1960:C2023" si="164">HYPERLINK("http://geochem.nrcan.gc.ca/cdogs/content/bdl/bdl210846_e.htm", "21:0846")</f>
        <v>21:0846</v>
      </c>
      <c r="D1960" s="1" t="str">
        <f t="shared" ref="D1960:D2023" si="165">HYPERLINK("http://geochem.nrcan.gc.ca/cdogs/content/svy/svy210232_e.htm", "21:0232")</f>
        <v>21:0232</v>
      </c>
      <c r="E1960" t="s">
        <v>7986</v>
      </c>
      <c r="F1960" t="s">
        <v>7987</v>
      </c>
      <c r="H1960">
        <v>59.8144408</v>
      </c>
      <c r="I1960">
        <v>-102.737317</v>
      </c>
      <c r="J1960" s="1" t="str">
        <f t="shared" si="162"/>
        <v>Fluid (lake)</v>
      </c>
      <c r="K1960" s="1" t="str">
        <f t="shared" si="163"/>
        <v>Untreated Water</v>
      </c>
      <c r="L1960">
        <v>23</v>
      </c>
      <c r="M1960" t="s">
        <v>67</v>
      </c>
      <c r="N1960">
        <v>385</v>
      </c>
      <c r="P1960" t="s">
        <v>1667</v>
      </c>
      <c r="Q1960" t="s">
        <v>1292</v>
      </c>
      <c r="R1960" t="s">
        <v>55</v>
      </c>
    </row>
    <row r="1961" spans="1:18" hidden="1" x14ac:dyDescent="0.3">
      <c r="A1961" t="s">
        <v>7988</v>
      </c>
      <c r="B1961" t="s">
        <v>7989</v>
      </c>
      <c r="C1961" s="1" t="str">
        <f t="shared" si="164"/>
        <v>21:0846</v>
      </c>
      <c r="D1961" s="1" t="str">
        <f t="shared" si="165"/>
        <v>21:0232</v>
      </c>
      <c r="E1961" t="s">
        <v>7990</v>
      </c>
      <c r="F1961" t="s">
        <v>7991</v>
      </c>
      <c r="H1961">
        <v>59.816374000000003</v>
      </c>
      <c r="I1961">
        <v>-102.6883326</v>
      </c>
      <c r="J1961" s="1" t="str">
        <f t="shared" si="162"/>
        <v>Fluid (lake)</v>
      </c>
      <c r="K1961" s="1" t="str">
        <f t="shared" si="163"/>
        <v>Untreated Water</v>
      </c>
      <c r="L1961">
        <v>23</v>
      </c>
      <c r="M1961" t="s">
        <v>74</v>
      </c>
      <c r="N1961">
        <v>386</v>
      </c>
      <c r="P1961" t="s">
        <v>88</v>
      </c>
      <c r="Q1961" t="s">
        <v>1292</v>
      </c>
      <c r="R1961" t="s">
        <v>55</v>
      </c>
    </row>
    <row r="1962" spans="1:18" hidden="1" x14ac:dyDescent="0.3">
      <c r="A1962" t="s">
        <v>7992</v>
      </c>
      <c r="B1962" t="s">
        <v>7993</v>
      </c>
      <c r="C1962" s="1" t="str">
        <f t="shared" si="164"/>
        <v>21:0846</v>
      </c>
      <c r="D1962" s="1" t="str">
        <f t="shared" si="165"/>
        <v>21:0232</v>
      </c>
      <c r="E1962" t="s">
        <v>7994</v>
      </c>
      <c r="F1962" t="s">
        <v>7995</v>
      </c>
      <c r="H1962">
        <v>59.773108100000002</v>
      </c>
      <c r="I1962">
        <v>-102.6744377</v>
      </c>
      <c r="J1962" s="1" t="str">
        <f t="shared" si="162"/>
        <v>Fluid (lake)</v>
      </c>
      <c r="K1962" s="1" t="str">
        <f t="shared" si="163"/>
        <v>Untreated Water</v>
      </c>
      <c r="L1962">
        <v>23</v>
      </c>
      <c r="M1962" t="s">
        <v>81</v>
      </c>
      <c r="N1962">
        <v>387</v>
      </c>
      <c r="P1962" t="s">
        <v>61</v>
      </c>
      <c r="Q1962" t="s">
        <v>1292</v>
      </c>
      <c r="R1962" t="s">
        <v>285</v>
      </c>
    </row>
    <row r="1963" spans="1:18" hidden="1" x14ac:dyDescent="0.3">
      <c r="A1963" t="s">
        <v>7996</v>
      </c>
      <c r="B1963" t="s">
        <v>7997</v>
      </c>
      <c r="C1963" s="1" t="str">
        <f t="shared" si="164"/>
        <v>21:0846</v>
      </c>
      <c r="D1963" s="1" t="str">
        <f t="shared" si="165"/>
        <v>21:0232</v>
      </c>
      <c r="E1963" t="s">
        <v>7998</v>
      </c>
      <c r="F1963" t="s">
        <v>7999</v>
      </c>
      <c r="H1963">
        <v>59.768361599999999</v>
      </c>
      <c r="I1963">
        <v>-102.6170769</v>
      </c>
      <c r="J1963" s="1" t="str">
        <f t="shared" si="162"/>
        <v>Fluid (lake)</v>
      </c>
      <c r="K1963" s="1" t="str">
        <f t="shared" si="163"/>
        <v>Untreated Water</v>
      </c>
      <c r="L1963">
        <v>23</v>
      </c>
      <c r="M1963" t="s">
        <v>95</v>
      </c>
      <c r="N1963">
        <v>388</v>
      </c>
      <c r="P1963" t="s">
        <v>730</v>
      </c>
      <c r="Q1963" t="s">
        <v>54</v>
      </c>
      <c r="R1963" t="s">
        <v>449</v>
      </c>
    </row>
    <row r="1964" spans="1:18" hidden="1" x14ac:dyDescent="0.3">
      <c r="A1964" t="s">
        <v>8000</v>
      </c>
      <c r="B1964" t="s">
        <v>8001</v>
      </c>
      <c r="C1964" s="1" t="str">
        <f t="shared" si="164"/>
        <v>21:0846</v>
      </c>
      <c r="D1964" s="1" t="str">
        <f t="shared" si="165"/>
        <v>21:0232</v>
      </c>
      <c r="E1964" t="s">
        <v>8002</v>
      </c>
      <c r="F1964" t="s">
        <v>8003</v>
      </c>
      <c r="H1964">
        <v>59.778338099999999</v>
      </c>
      <c r="I1964">
        <v>-102.54171150000001</v>
      </c>
      <c r="J1964" s="1" t="str">
        <f t="shared" si="162"/>
        <v>Fluid (lake)</v>
      </c>
      <c r="K1964" s="1" t="str">
        <f t="shared" si="163"/>
        <v>Untreated Water</v>
      </c>
      <c r="L1964">
        <v>23</v>
      </c>
      <c r="M1964" t="s">
        <v>101</v>
      </c>
      <c r="N1964">
        <v>389</v>
      </c>
      <c r="P1964" t="s">
        <v>75</v>
      </c>
      <c r="Q1964" t="s">
        <v>1292</v>
      </c>
      <c r="R1964" t="s">
        <v>2135</v>
      </c>
    </row>
    <row r="1965" spans="1:18" hidden="1" x14ac:dyDescent="0.3">
      <c r="A1965" t="s">
        <v>8004</v>
      </c>
      <c r="B1965" t="s">
        <v>8005</v>
      </c>
      <c r="C1965" s="1" t="str">
        <f t="shared" si="164"/>
        <v>21:0846</v>
      </c>
      <c r="D1965" s="1" t="str">
        <f t="shared" si="165"/>
        <v>21:0232</v>
      </c>
      <c r="E1965" t="s">
        <v>8006</v>
      </c>
      <c r="F1965" t="s">
        <v>8007</v>
      </c>
      <c r="H1965">
        <v>59.794424200000002</v>
      </c>
      <c r="I1965">
        <v>-102.5642004</v>
      </c>
      <c r="J1965" s="1" t="str">
        <f t="shared" si="162"/>
        <v>Fluid (lake)</v>
      </c>
      <c r="K1965" s="1" t="str">
        <f t="shared" si="163"/>
        <v>Untreated Water</v>
      </c>
      <c r="L1965">
        <v>23</v>
      </c>
      <c r="M1965" t="s">
        <v>107</v>
      </c>
      <c r="N1965">
        <v>390</v>
      </c>
      <c r="P1965" t="s">
        <v>1667</v>
      </c>
      <c r="Q1965" t="s">
        <v>1292</v>
      </c>
      <c r="R1965" t="s">
        <v>55</v>
      </c>
    </row>
    <row r="1966" spans="1:18" hidden="1" x14ac:dyDescent="0.3">
      <c r="A1966" t="s">
        <v>8008</v>
      </c>
      <c r="B1966" t="s">
        <v>8009</v>
      </c>
      <c r="C1966" s="1" t="str">
        <f t="shared" si="164"/>
        <v>21:0846</v>
      </c>
      <c r="D1966" s="1" t="str">
        <f t="shared" si="165"/>
        <v>21:0232</v>
      </c>
      <c r="E1966" t="s">
        <v>8010</v>
      </c>
      <c r="F1966" t="s">
        <v>8011</v>
      </c>
      <c r="H1966">
        <v>59.820345000000003</v>
      </c>
      <c r="I1966">
        <v>-102.4926244</v>
      </c>
      <c r="J1966" s="1" t="str">
        <f t="shared" si="162"/>
        <v>Fluid (lake)</v>
      </c>
      <c r="K1966" s="1" t="str">
        <f t="shared" si="163"/>
        <v>Untreated Water</v>
      </c>
      <c r="L1966">
        <v>23</v>
      </c>
      <c r="M1966" t="s">
        <v>114</v>
      </c>
      <c r="N1966">
        <v>391</v>
      </c>
      <c r="P1966" t="s">
        <v>1851</v>
      </c>
      <c r="Q1966" t="s">
        <v>54</v>
      </c>
      <c r="R1966" t="s">
        <v>532</v>
      </c>
    </row>
    <row r="1967" spans="1:18" hidden="1" x14ac:dyDescent="0.3">
      <c r="A1967" t="s">
        <v>8012</v>
      </c>
      <c r="B1967" t="s">
        <v>8013</v>
      </c>
      <c r="C1967" s="1" t="str">
        <f t="shared" si="164"/>
        <v>21:0846</v>
      </c>
      <c r="D1967" s="1" t="str">
        <f t="shared" si="165"/>
        <v>21:0232</v>
      </c>
      <c r="E1967" t="s">
        <v>8014</v>
      </c>
      <c r="F1967" t="s">
        <v>8015</v>
      </c>
      <c r="H1967">
        <v>59.981202199999998</v>
      </c>
      <c r="I1967">
        <v>-102.4871303</v>
      </c>
      <c r="J1967" s="1" t="str">
        <f t="shared" si="162"/>
        <v>Fluid (lake)</v>
      </c>
      <c r="K1967" s="1" t="str">
        <f t="shared" si="163"/>
        <v>Untreated Water</v>
      </c>
      <c r="L1967">
        <v>23</v>
      </c>
      <c r="M1967" t="s">
        <v>121</v>
      </c>
      <c r="N1967">
        <v>392</v>
      </c>
      <c r="P1967" t="s">
        <v>294</v>
      </c>
      <c r="Q1967" t="s">
        <v>236</v>
      </c>
      <c r="R1967" t="s">
        <v>8016</v>
      </c>
    </row>
    <row r="1968" spans="1:18" hidden="1" x14ac:dyDescent="0.3">
      <c r="A1968" t="s">
        <v>8017</v>
      </c>
      <c r="B1968" t="s">
        <v>8018</v>
      </c>
      <c r="C1968" s="1" t="str">
        <f t="shared" si="164"/>
        <v>21:0846</v>
      </c>
      <c r="D1968" s="1" t="str">
        <f t="shared" si="165"/>
        <v>21:0232</v>
      </c>
      <c r="E1968" t="s">
        <v>8019</v>
      </c>
      <c r="F1968" t="s">
        <v>8020</v>
      </c>
      <c r="H1968">
        <v>59.994534100000003</v>
      </c>
      <c r="I1968">
        <v>-102.4800748</v>
      </c>
      <c r="J1968" s="1" t="str">
        <f t="shared" si="162"/>
        <v>Fluid (lake)</v>
      </c>
      <c r="K1968" s="1" t="str">
        <f t="shared" si="163"/>
        <v>Untreated Water</v>
      </c>
      <c r="L1968">
        <v>23</v>
      </c>
      <c r="M1968" t="s">
        <v>127</v>
      </c>
      <c r="N1968">
        <v>393</v>
      </c>
      <c r="P1968" t="s">
        <v>1667</v>
      </c>
      <c r="Q1968" t="s">
        <v>482</v>
      </c>
      <c r="R1968" t="s">
        <v>8016</v>
      </c>
    </row>
    <row r="1969" spans="1:18" hidden="1" x14ac:dyDescent="0.3">
      <c r="A1969" t="s">
        <v>8021</v>
      </c>
      <c r="B1969" t="s">
        <v>8022</v>
      </c>
      <c r="C1969" s="1" t="str">
        <f t="shared" si="164"/>
        <v>21:0846</v>
      </c>
      <c r="D1969" s="1" t="str">
        <f t="shared" si="165"/>
        <v>21:0232</v>
      </c>
      <c r="E1969" t="s">
        <v>8023</v>
      </c>
      <c r="F1969" t="s">
        <v>8024</v>
      </c>
      <c r="H1969">
        <v>59.905244400000001</v>
      </c>
      <c r="I1969">
        <v>-102.4367129</v>
      </c>
      <c r="J1969" s="1" t="str">
        <f t="shared" si="162"/>
        <v>Fluid (lake)</v>
      </c>
      <c r="K1969" s="1" t="str">
        <f t="shared" si="163"/>
        <v>Untreated Water</v>
      </c>
      <c r="L1969">
        <v>23</v>
      </c>
      <c r="M1969" t="s">
        <v>133</v>
      </c>
      <c r="N1969">
        <v>394</v>
      </c>
      <c r="P1969" t="s">
        <v>2430</v>
      </c>
      <c r="Q1969" t="s">
        <v>482</v>
      </c>
      <c r="R1969" t="s">
        <v>401</v>
      </c>
    </row>
    <row r="1970" spans="1:18" hidden="1" x14ac:dyDescent="0.3">
      <c r="A1970" t="s">
        <v>8025</v>
      </c>
      <c r="B1970" t="s">
        <v>8026</v>
      </c>
      <c r="C1970" s="1" t="str">
        <f t="shared" si="164"/>
        <v>21:0846</v>
      </c>
      <c r="D1970" s="1" t="str">
        <f t="shared" si="165"/>
        <v>21:0232</v>
      </c>
      <c r="E1970" t="s">
        <v>8027</v>
      </c>
      <c r="F1970" t="s">
        <v>8028</v>
      </c>
      <c r="H1970">
        <v>59.741456900000003</v>
      </c>
      <c r="I1970">
        <v>-102.5143604</v>
      </c>
      <c r="J1970" s="1" t="str">
        <f t="shared" si="162"/>
        <v>Fluid (lake)</v>
      </c>
      <c r="K1970" s="1" t="str">
        <f t="shared" si="163"/>
        <v>Untreated Water</v>
      </c>
      <c r="L1970">
        <v>23</v>
      </c>
      <c r="M1970" t="s">
        <v>139</v>
      </c>
      <c r="N1970">
        <v>395</v>
      </c>
      <c r="P1970" t="s">
        <v>1949</v>
      </c>
      <c r="Q1970" t="s">
        <v>54</v>
      </c>
      <c r="R1970" t="s">
        <v>195</v>
      </c>
    </row>
    <row r="1971" spans="1:18" hidden="1" x14ac:dyDescent="0.3">
      <c r="A1971" t="s">
        <v>8029</v>
      </c>
      <c r="B1971" t="s">
        <v>8030</v>
      </c>
      <c r="C1971" s="1" t="str">
        <f t="shared" si="164"/>
        <v>21:0846</v>
      </c>
      <c r="D1971" s="1" t="str">
        <f t="shared" si="165"/>
        <v>21:0232</v>
      </c>
      <c r="E1971" t="s">
        <v>8031</v>
      </c>
      <c r="F1971" t="s">
        <v>8032</v>
      </c>
      <c r="H1971">
        <v>59.738908000000002</v>
      </c>
      <c r="I1971">
        <v>-102.5980319</v>
      </c>
      <c r="J1971" s="1" t="str">
        <f t="shared" si="162"/>
        <v>Fluid (lake)</v>
      </c>
      <c r="K1971" s="1" t="str">
        <f t="shared" si="163"/>
        <v>Untreated Water</v>
      </c>
      <c r="L1971">
        <v>23</v>
      </c>
      <c r="M1971" t="s">
        <v>241</v>
      </c>
      <c r="N1971">
        <v>396</v>
      </c>
      <c r="P1971" t="s">
        <v>2475</v>
      </c>
      <c r="Q1971" t="s">
        <v>54</v>
      </c>
      <c r="R1971" t="s">
        <v>629</v>
      </c>
    </row>
    <row r="1972" spans="1:18" hidden="1" x14ac:dyDescent="0.3">
      <c r="A1972" t="s">
        <v>8033</v>
      </c>
      <c r="B1972" t="s">
        <v>8034</v>
      </c>
      <c r="C1972" s="1" t="str">
        <f t="shared" si="164"/>
        <v>21:0846</v>
      </c>
      <c r="D1972" s="1" t="str">
        <f t="shared" si="165"/>
        <v>21:0232</v>
      </c>
      <c r="E1972" t="s">
        <v>8035</v>
      </c>
      <c r="F1972" t="s">
        <v>8036</v>
      </c>
      <c r="H1972">
        <v>59.739888499999999</v>
      </c>
      <c r="I1972">
        <v>-102.6704276</v>
      </c>
      <c r="J1972" s="1" t="str">
        <f t="shared" si="162"/>
        <v>Fluid (lake)</v>
      </c>
      <c r="K1972" s="1" t="str">
        <f t="shared" si="163"/>
        <v>Untreated Water</v>
      </c>
      <c r="L1972">
        <v>24</v>
      </c>
      <c r="M1972" t="s">
        <v>36</v>
      </c>
      <c r="N1972">
        <v>397</v>
      </c>
      <c r="P1972" t="s">
        <v>1667</v>
      </c>
      <c r="Q1972" t="s">
        <v>54</v>
      </c>
      <c r="R1972" t="s">
        <v>189</v>
      </c>
    </row>
    <row r="1973" spans="1:18" hidden="1" x14ac:dyDescent="0.3">
      <c r="A1973" t="s">
        <v>8037</v>
      </c>
      <c r="B1973" t="s">
        <v>8038</v>
      </c>
      <c r="C1973" s="1" t="str">
        <f t="shared" si="164"/>
        <v>21:0846</v>
      </c>
      <c r="D1973" s="1" t="str">
        <f t="shared" si="165"/>
        <v>21:0232</v>
      </c>
      <c r="E1973" t="s">
        <v>8039</v>
      </c>
      <c r="F1973" t="s">
        <v>8040</v>
      </c>
      <c r="H1973">
        <v>59.719128400000002</v>
      </c>
      <c r="I1973">
        <v>-102.7315191</v>
      </c>
      <c r="J1973" s="1" t="str">
        <f t="shared" si="162"/>
        <v>Fluid (lake)</v>
      </c>
      <c r="K1973" s="1" t="str">
        <f t="shared" si="163"/>
        <v>Untreated Water</v>
      </c>
      <c r="L1973">
        <v>24</v>
      </c>
      <c r="M1973" t="s">
        <v>44</v>
      </c>
      <c r="N1973">
        <v>398</v>
      </c>
      <c r="P1973" t="s">
        <v>173</v>
      </c>
      <c r="Q1973" t="s">
        <v>579</v>
      </c>
      <c r="R1973" t="s">
        <v>189</v>
      </c>
    </row>
    <row r="1974" spans="1:18" hidden="1" x14ac:dyDescent="0.3">
      <c r="A1974" t="s">
        <v>8041</v>
      </c>
      <c r="B1974" t="s">
        <v>8042</v>
      </c>
      <c r="C1974" s="1" t="str">
        <f t="shared" si="164"/>
        <v>21:0846</v>
      </c>
      <c r="D1974" s="1" t="str">
        <f t="shared" si="165"/>
        <v>21:0232</v>
      </c>
      <c r="E1974" t="s">
        <v>8043</v>
      </c>
      <c r="F1974" t="s">
        <v>8044</v>
      </c>
      <c r="H1974">
        <v>59.703428700000003</v>
      </c>
      <c r="I1974">
        <v>-102.821849</v>
      </c>
      <c r="J1974" s="1" t="str">
        <f t="shared" si="162"/>
        <v>Fluid (lake)</v>
      </c>
      <c r="K1974" s="1" t="str">
        <f t="shared" si="163"/>
        <v>Untreated Water</v>
      </c>
      <c r="L1974">
        <v>24</v>
      </c>
      <c r="M1974" t="s">
        <v>22</v>
      </c>
      <c r="N1974">
        <v>399</v>
      </c>
      <c r="P1974" t="s">
        <v>61</v>
      </c>
      <c r="Q1974" t="s">
        <v>54</v>
      </c>
      <c r="R1974" t="s">
        <v>890</v>
      </c>
    </row>
    <row r="1975" spans="1:18" hidden="1" x14ac:dyDescent="0.3">
      <c r="A1975" t="s">
        <v>8045</v>
      </c>
      <c r="B1975" t="s">
        <v>8046</v>
      </c>
      <c r="C1975" s="1" t="str">
        <f t="shared" si="164"/>
        <v>21:0846</v>
      </c>
      <c r="D1975" s="1" t="str">
        <f t="shared" si="165"/>
        <v>21:0232</v>
      </c>
      <c r="E1975" t="s">
        <v>8043</v>
      </c>
      <c r="F1975" t="s">
        <v>8047</v>
      </c>
      <c r="H1975">
        <v>59.703428700000003</v>
      </c>
      <c r="I1975">
        <v>-102.821849</v>
      </c>
      <c r="J1975" s="1" t="str">
        <f t="shared" si="162"/>
        <v>Fluid (lake)</v>
      </c>
      <c r="K1975" s="1" t="str">
        <f t="shared" si="163"/>
        <v>Untreated Water</v>
      </c>
      <c r="L1975">
        <v>24</v>
      </c>
      <c r="M1975" t="s">
        <v>29</v>
      </c>
      <c r="N1975">
        <v>400</v>
      </c>
      <c r="P1975" t="s">
        <v>61</v>
      </c>
      <c r="Q1975" t="s">
        <v>54</v>
      </c>
      <c r="R1975" t="s">
        <v>189</v>
      </c>
    </row>
    <row r="1976" spans="1:18" hidden="1" x14ac:dyDescent="0.3">
      <c r="A1976" t="s">
        <v>8048</v>
      </c>
      <c r="B1976" t="s">
        <v>8049</v>
      </c>
      <c r="C1976" s="1" t="str">
        <f t="shared" si="164"/>
        <v>21:0846</v>
      </c>
      <c r="D1976" s="1" t="str">
        <f t="shared" si="165"/>
        <v>21:0232</v>
      </c>
      <c r="E1976" t="s">
        <v>8050</v>
      </c>
      <c r="F1976" t="s">
        <v>8051</v>
      </c>
      <c r="H1976">
        <v>59.725204900000001</v>
      </c>
      <c r="I1976">
        <v>-102.9205742</v>
      </c>
      <c r="J1976" s="1" t="str">
        <f t="shared" si="162"/>
        <v>Fluid (lake)</v>
      </c>
      <c r="K1976" s="1" t="str">
        <f t="shared" si="163"/>
        <v>Untreated Water</v>
      </c>
      <c r="L1976">
        <v>24</v>
      </c>
      <c r="M1976" t="s">
        <v>52</v>
      </c>
      <c r="N1976">
        <v>401</v>
      </c>
      <c r="P1976" t="s">
        <v>128</v>
      </c>
      <c r="Q1976" t="s">
        <v>1292</v>
      </c>
      <c r="R1976" t="s">
        <v>55</v>
      </c>
    </row>
    <row r="1977" spans="1:18" hidden="1" x14ac:dyDescent="0.3">
      <c r="A1977" t="s">
        <v>8052</v>
      </c>
      <c r="B1977" t="s">
        <v>8053</v>
      </c>
      <c r="C1977" s="1" t="str">
        <f t="shared" si="164"/>
        <v>21:0846</v>
      </c>
      <c r="D1977" s="1" t="str">
        <f t="shared" si="165"/>
        <v>21:0232</v>
      </c>
      <c r="E1977" t="s">
        <v>8054</v>
      </c>
      <c r="F1977" t="s">
        <v>8055</v>
      </c>
      <c r="H1977">
        <v>59.725203</v>
      </c>
      <c r="I1977">
        <v>-102.9727421</v>
      </c>
      <c r="J1977" s="1" t="str">
        <f t="shared" si="162"/>
        <v>Fluid (lake)</v>
      </c>
      <c r="K1977" s="1" t="str">
        <f t="shared" si="163"/>
        <v>Untreated Water</v>
      </c>
      <c r="L1977">
        <v>24</v>
      </c>
      <c r="M1977" t="s">
        <v>60</v>
      </c>
      <c r="N1977">
        <v>402</v>
      </c>
      <c r="P1977" t="s">
        <v>128</v>
      </c>
      <c r="Q1977" t="s">
        <v>1292</v>
      </c>
      <c r="R1977" t="s">
        <v>285</v>
      </c>
    </row>
    <row r="1978" spans="1:18" hidden="1" x14ac:dyDescent="0.3">
      <c r="A1978" t="s">
        <v>8056</v>
      </c>
      <c r="B1978" t="s">
        <v>8057</v>
      </c>
      <c r="C1978" s="1" t="str">
        <f t="shared" si="164"/>
        <v>21:0846</v>
      </c>
      <c r="D1978" s="1" t="str">
        <f t="shared" si="165"/>
        <v>21:0232</v>
      </c>
      <c r="E1978" t="s">
        <v>8058</v>
      </c>
      <c r="F1978" t="s">
        <v>8059</v>
      </c>
      <c r="H1978">
        <v>59.749733999999997</v>
      </c>
      <c r="I1978">
        <v>-103.0162898</v>
      </c>
      <c r="J1978" s="1" t="str">
        <f t="shared" si="162"/>
        <v>Fluid (lake)</v>
      </c>
      <c r="K1978" s="1" t="str">
        <f t="shared" si="163"/>
        <v>Untreated Water</v>
      </c>
      <c r="L1978">
        <v>24</v>
      </c>
      <c r="M1978" t="s">
        <v>67</v>
      </c>
      <c r="N1978">
        <v>403</v>
      </c>
      <c r="P1978" t="s">
        <v>553</v>
      </c>
      <c r="Q1978" t="s">
        <v>1292</v>
      </c>
      <c r="R1978" t="s">
        <v>522</v>
      </c>
    </row>
    <row r="1979" spans="1:18" hidden="1" x14ac:dyDescent="0.3">
      <c r="A1979" t="s">
        <v>8060</v>
      </c>
      <c r="B1979" t="s">
        <v>8061</v>
      </c>
      <c r="C1979" s="1" t="str">
        <f t="shared" si="164"/>
        <v>21:0846</v>
      </c>
      <c r="D1979" s="1" t="str">
        <f t="shared" si="165"/>
        <v>21:0232</v>
      </c>
      <c r="E1979" t="s">
        <v>8062</v>
      </c>
      <c r="F1979" t="s">
        <v>8063</v>
      </c>
      <c r="H1979">
        <v>59.755018200000002</v>
      </c>
      <c r="I1979">
        <v>-103.0555327</v>
      </c>
      <c r="J1979" s="1" t="str">
        <f t="shared" si="162"/>
        <v>Fluid (lake)</v>
      </c>
      <c r="K1979" s="1" t="str">
        <f t="shared" si="163"/>
        <v>Untreated Water</v>
      </c>
      <c r="L1979">
        <v>24</v>
      </c>
      <c r="M1979" t="s">
        <v>74</v>
      </c>
      <c r="N1979">
        <v>404</v>
      </c>
      <c r="P1979" t="s">
        <v>521</v>
      </c>
      <c r="Q1979" t="s">
        <v>54</v>
      </c>
      <c r="R1979" t="s">
        <v>285</v>
      </c>
    </row>
    <row r="1980" spans="1:18" hidden="1" x14ac:dyDescent="0.3">
      <c r="A1980" t="s">
        <v>8064</v>
      </c>
      <c r="B1980" t="s">
        <v>8065</v>
      </c>
      <c r="C1980" s="1" t="str">
        <f t="shared" si="164"/>
        <v>21:0846</v>
      </c>
      <c r="D1980" s="1" t="str">
        <f t="shared" si="165"/>
        <v>21:0232</v>
      </c>
      <c r="E1980" t="s">
        <v>8066</v>
      </c>
      <c r="F1980" t="s">
        <v>8067</v>
      </c>
      <c r="H1980">
        <v>59.626294399999999</v>
      </c>
      <c r="I1980">
        <v>-103.3521461</v>
      </c>
      <c r="J1980" s="1" t="str">
        <f t="shared" si="162"/>
        <v>Fluid (lake)</v>
      </c>
      <c r="K1980" s="1" t="str">
        <f t="shared" si="163"/>
        <v>Untreated Water</v>
      </c>
      <c r="L1980">
        <v>24</v>
      </c>
      <c r="M1980" t="s">
        <v>81</v>
      </c>
      <c r="N1980">
        <v>405</v>
      </c>
      <c r="P1980" t="s">
        <v>558</v>
      </c>
      <c r="Q1980" t="s">
        <v>1292</v>
      </c>
      <c r="R1980" t="s">
        <v>55</v>
      </c>
    </row>
    <row r="1981" spans="1:18" hidden="1" x14ac:dyDescent="0.3">
      <c r="A1981" t="s">
        <v>8068</v>
      </c>
      <c r="B1981" t="s">
        <v>8069</v>
      </c>
      <c r="C1981" s="1" t="str">
        <f t="shared" si="164"/>
        <v>21:0846</v>
      </c>
      <c r="D1981" s="1" t="str">
        <f t="shared" si="165"/>
        <v>21:0232</v>
      </c>
      <c r="E1981" t="s">
        <v>8070</v>
      </c>
      <c r="F1981" t="s">
        <v>8071</v>
      </c>
      <c r="H1981">
        <v>59.652117599999997</v>
      </c>
      <c r="I1981">
        <v>-103.3160994</v>
      </c>
      <c r="J1981" s="1" t="str">
        <f t="shared" si="162"/>
        <v>Fluid (lake)</v>
      </c>
      <c r="K1981" s="1" t="str">
        <f t="shared" si="163"/>
        <v>Untreated Water</v>
      </c>
      <c r="L1981">
        <v>24</v>
      </c>
      <c r="M1981" t="s">
        <v>95</v>
      </c>
      <c r="N1981">
        <v>406</v>
      </c>
      <c r="P1981" t="s">
        <v>225</v>
      </c>
      <c r="Q1981" t="s">
        <v>54</v>
      </c>
      <c r="R1981" t="s">
        <v>195</v>
      </c>
    </row>
    <row r="1982" spans="1:18" hidden="1" x14ac:dyDescent="0.3">
      <c r="A1982" t="s">
        <v>8072</v>
      </c>
      <c r="B1982" t="s">
        <v>8073</v>
      </c>
      <c r="C1982" s="1" t="str">
        <f t="shared" si="164"/>
        <v>21:0846</v>
      </c>
      <c r="D1982" s="1" t="str">
        <f t="shared" si="165"/>
        <v>21:0232</v>
      </c>
      <c r="E1982" t="s">
        <v>8074</v>
      </c>
      <c r="F1982" t="s">
        <v>8075</v>
      </c>
      <c r="H1982">
        <v>59.6741399</v>
      </c>
      <c r="I1982">
        <v>-103.2663218</v>
      </c>
      <c r="J1982" s="1" t="str">
        <f t="shared" si="162"/>
        <v>Fluid (lake)</v>
      </c>
      <c r="K1982" s="1" t="str">
        <f t="shared" si="163"/>
        <v>Untreated Water</v>
      </c>
      <c r="L1982">
        <v>24</v>
      </c>
      <c r="M1982" t="s">
        <v>101</v>
      </c>
      <c r="N1982">
        <v>407</v>
      </c>
      <c r="P1982" t="s">
        <v>53</v>
      </c>
      <c r="Q1982" t="s">
        <v>1143</v>
      </c>
      <c r="R1982" t="s">
        <v>285</v>
      </c>
    </row>
    <row r="1983" spans="1:18" hidden="1" x14ac:dyDescent="0.3">
      <c r="A1983" t="s">
        <v>8076</v>
      </c>
      <c r="B1983" t="s">
        <v>8077</v>
      </c>
      <c r="C1983" s="1" t="str">
        <f t="shared" si="164"/>
        <v>21:0846</v>
      </c>
      <c r="D1983" s="1" t="str">
        <f t="shared" si="165"/>
        <v>21:0232</v>
      </c>
      <c r="E1983" t="s">
        <v>8078</v>
      </c>
      <c r="F1983" t="s">
        <v>8079</v>
      </c>
      <c r="H1983">
        <v>59.689668900000001</v>
      </c>
      <c r="I1983">
        <v>-103.19754469999999</v>
      </c>
      <c r="J1983" s="1" t="str">
        <f t="shared" si="162"/>
        <v>Fluid (lake)</v>
      </c>
      <c r="K1983" s="1" t="str">
        <f t="shared" si="163"/>
        <v>Untreated Water</v>
      </c>
      <c r="L1983">
        <v>24</v>
      </c>
      <c r="M1983" t="s">
        <v>107</v>
      </c>
      <c r="N1983">
        <v>408</v>
      </c>
      <c r="P1983" t="s">
        <v>3963</v>
      </c>
      <c r="Q1983" t="s">
        <v>538</v>
      </c>
      <c r="R1983" t="s">
        <v>285</v>
      </c>
    </row>
    <row r="1984" spans="1:18" hidden="1" x14ac:dyDescent="0.3">
      <c r="A1984" t="s">
        <v>8080</v>
      </c>
      <c r="B1984" t="s">
        <v>8081</v>
      </c>
      <c r="C1984" s="1" t="str">
        <f t="shared" si="164"/>
        <v>21:0846</v>
      </c>
      <c r="D1984" s="1" t="str">
        <f t="shared" si="165"/>
        <v>21:0232</v>
      </c>
      <c r="E1984" t="s">
        <v>8082</v>
      </c>
      <c r="F1984" t="s">
        <v>8083</v>
      </c>
      <c r="H1984">
        <v>59.681618299999997</v>
      </c>
      <c r="I1984">
        <v>-103.1489344</v>
      </c>
      <c r="J1984" s="1" t="str">
        <f t="shared" si="162"/>
        <v>Fluid (lake)</v>
      </c>
      <c r="K1984" s="1" t="str">
        <f t="shared" si="163"/>
        <v>Untreated Water</v>
      </c>
      <c r="L1984">
        <v>24</v>
      </c>
      <c r="M1984" t="s">
        <v>114</v>
      </c>
      <c r="N1984">
        <v>409</v>
      </c>
      <c r="P1984" t="s">
        <v>771</v>
      </c>
      <c r="Q1984" t="s">
        <v>54</v>
      </c>
      <c r="R1984" t="s">
        <v>460</v>
      </c>
    </row>
    <row r="1985" spans="1:18" hidden="1" x14ac:dyDescent="0.3">
      <c r="A1985" t="s">
        <v>8084</v>
      </c>
      <c r="B1985" t="s">
        <v>8085</v>
      </c>
      <c r="C1985" s="1" t="str">
        <f t="shared" si="164"/>
        <v>21:0846</v>
      </c>
      <c r="D1985" s="1" t="str">
        <f t="shared" si="165"/>
        <v>21:0232</v>
      </c>
      <c r="E1985" t="s">
        <v>8086</v>
      </c>
      <c r="F1985" t="s">
        <v>8087</v>
      </c>
      <c r="H1985">
        <v>59.718350700000002</v>
      </c>
      <c r="I1985">
        <v>-103.1755896</v>
      </c>
      <c r="J1985" s="1" t="str">
        <f t="shared" si="162"/>
        <v>Fluid (lake)</v>
      </c>
      <c r="K1985" s="1" t="str">
        <f t="shared" si="163"/>
        <v>Untreated Water</v>
      </c>
      <c r="L1985">
        <v>24</v>
      </c>
      <c r="M1985" t="s">
        <v>121</v>
      </c>
      <c r="N1985">
        <v>410</v>
      </c>
      <c r="P1985" t="s">
        <v>108</v>
      </c>
      <c r="Q1985" t="s">
        <v>54</v>
      </c>
      <c r="R1985" t="s">
        <v>460</v>
      </c>
    </row>
    <row r="1986" spans="1:18" hidden="1" x14ac:dyDescent="0.3">
      <c r="A1986" t="s">
        <v>8088</v>
      </c>
      <c r="B1986" t="s">
        <v>8089</v>
      </c>
      <c r="C1986" s="1" t="str">
        <f t="shared" si="164"/>
        <v>21:0846</v>
      </c>
      <c r="D1986" s="1" t="str">
        <f t="shared" si="165"/>
        <v>21:0232</v>
      </c>
      <c r="E1986" t="s">
        <v>8090</v>
      </c>
      <c r="F1986" t="s">
        <v>8091</v>
      </c>
      <c r="H1986">
        <v>59.721539999999997</v>
      </c>
      <c r="I1986">
        <v>-103.12651099999999</v>
      </c>
      <c r="J1986" s="1" t="str">
        <f t="shared" si="162"/>
        <v>Fluid (lake)</v>
      </c>
      <c r="K1986" s="1" t="str">
        <f t="shared" si="163"/>
        <v>Untreated Water</v>
      </c>
      <c r="L1986">
        <v>24</v>
      </c>
      <c r="M1986" t="s">
        <v>127</v>
      </c>
      <c r="N1986">
        <v>411</v>
      </c>
      <c r="P1986" t="s">
        <v>53</v>
      </c>
      <c r="Q1986" t="s">
        <v>1292</v>
      </c>
      <c r="R1986" t="s">
        <v>285</v>
      </c>
    </row>
    <row r="1987" spans="1:18" hidden="1" x14ac:dyDescent="0.3">
      <c r="A1987" t="s">
        <v>8092</v>
      </c>
      <c r="B1987" t="s">
        <v>8093</v>
      </c>
      <c r="C1987" s="1" t="str">
        <f t="shared" si="164"/>
        <v>21:0846</v>
      </c>
      <c r="D1987" s="1" t="str">
        <f t="shared" si="165"/>
        <v>21:0232</v>
      </c>
      <c r="E1987" t="s">
        <v>8094</v>
      </c>
      <c r="F1987" t="s">
        <v>8095</v>
      </c>
      <c r="H1987">
        <v>59.7148982</v>
      </c>
      <c r="I1987">
        <v>-103.04368770000001</v>
      </c>
      <c r="J1987" s="1" t="str">
        <f t="shared" si="162"/>
        <v>Fluid (lake)</v>
      </c>
      <c r="K1987" s="1" t="str">
        <f t="shared" si="163"/>
        <v>Untreated Water</v>
      </c>
      <c r="L1987">
        <v>24</v>
      </c>
      <c r="M1987" t="s">
        <v>133</v>
      </c>
      <c r="N1987">
        <v>412</v>
      </c>
      <c r="P1987" t="s">
        <v>53</v>
      </c>
      <c r="Q1987" t="s">
        <v>1292</v>
      </c>
      <c r="R1987" t="s">
        <v>522</v>
      </c>
    </row>
    <row r="1988" spans="1:18" hidden="1" x14ac:dyDescent="0.3">
      <c r="A1988" t="s">
        <v>8096</v>
      </c>
      <c r="B1988" t="s">
        <v>8097</v>
      </c>
      <c r="C1988" s="1" t="str">
        <f t="shared" si="164"/>
        <v>21:0846</v>
      </c>
      <c r="D1988" s="1" t="str">
        <f t="shared" si="165"/>
        <v>21:0232</v>
      </c>
      <c r="E1988" t="s">
        <v>8098</v>
      </c>
      <c r="F1988" t="s">
        <v>8099</v>
      </c>
      <c r="H1988">
        <v>59.687341199999999</v>
      </c>
      <c r="I1988">
        <v>-103.0613003</v>
      </c>
      <c r="J1988" s="1" t="str">
        <f t="shared" si="162"/>
        <v>Fluid (lake)</v>
      </c>
      <c r="K1988" s="1" t="str">
        <f t="shared" si="163"/>
        <v>Untreated Water</v>
      </c>
      <c r="L1988">
        <v>24</v>
      </c>
      <c r="M1988" t="s">
        <v>139</v>
      </c>
      <c r="N1988">
        <v>413</v>
      </c>
      <c r="P1988" t="s">
        <v>128</v>
      </c>
      <c r="Q1988" t="s">
        <v>1143</v>
      </c>
      <c r="R1988" t="s">
        <v>195</v>
      </c>
    </row>
    <row r="1989" spans="1:18" hidden="1" x14ac:dyDescent="0.3">
      <c r="A1989" t="s">
        <v>8100</v>
      </c>
      <c r="B1989" t="s">
        <v>8101</v>
      </c>
      <c r="C1989" s="1" t="str">
        <f t="shared" si="164"/>
        <v>21:0846</v>
      </c>
      <c r="D1989" s="1" t="str">
        <f t="shared" si="165"/>
        <v>21:0232</v>
      </c>
      <c r="E1989" t="s">
        <v>8102</v>
      </c>
      <c r="F1989" t="s">
        <v>8103</v>
      </c>
      <c r="H1989">
        <v>59.694571000000003</v>
      </c>
      <c r="I1989">
        <v>-103.01674269999999</v>
      </c>
      <c r="J1989" s="1" t="str">
        <f t="shared" si="162"/>
        <v>Fluid (lake)</v>
      </c>
      <c r="K1989" s="1" t="str">
        <f t="shared" si="163"/>
        <v>Untreated Water</v>
      </c>
      <c r="L1989">
        <v>24</v>
      </c>
      <c r="M1989" t="s">
        <v>241</v>
      </c>
      <c r="N1989">
        <v>414</v>
      </c>
      <c r="P1989" t="s">
        <v>140</v>
      </c>
      <c r="Q1989" t="s">
        <v>517</v>
      </c>
      <c r="R1989" t="s">
        <v>285</v>
      </c>
    </row>
    <row r="1990" spans="1:18" hidden="1" x14ac:dyDescent="0.3">
      <c r="A1990" t="s">
        <v>8104</v>
      </c>
      <c r="B1990" t="s">
        <v>8105</v>
      </c>
      <c r="C1990" s="1" t="str">
        <f t="shared" si="164"/>
        <v>21:0846</v>
      </c>
      <c r="D1990" s="1" t="str">
        <f t="shared" si="165"/>
        <v>21:0232</v>
      </c>
      <c r="E1990" t="s">
        <v>8106</v>
      </c>
      <c r="F1990" t="s">
        <v>8107</v>
      </c>
      <c r="H1990">
        <v>59.678185599999999</v>
      </c>
      <c r="I1990">
        <v>-102.87547549999999</v>
      </c>
      <c r="J1990" s="1" t="str">
        <f t="shared" si="162"/>
        <v>Fluid (lake)</v>
      </c>
      <c r="K1990" s="1" t="str">
        <f t="shared" si="163"/>
        <v>Untreated Water</v>
      </c>
      <c r="L1990">
        <v>25</v>
      </c>
      <c r="M1990" t="s">
        <v>36</v>
      </c>
      <c r="N1990">
        <v>415</v>
      </c>
      <c r="P1990" t="s">
        <v>173</v>
      </c>
      <c r="Q1990" t="s">
        <v>538</v>
      </c>
      <c r="R1990" t="s">
        <v>460</v>
      </c>
    </row>
    <row r="1991" spans="1:18" hidden="1" x14ac:dyDescent="0.3">
      <c r="A1991" t="s">
        <v>8108</v>
      </c>
      <c r="B1991" t="s">
        <v>8109</v>
      </c>
      <c r="C1991" s="1" t="str">
        <f t="shared" si="164"/>
        <v>21:0846</v>
      </c>
      <c r="D1991" s="1" t="str">
        <f t="shared" si="165"/>
        <v>21:0232</v>
      </c>
      <c r="E1991" t="s">
        <v>8110</v>
      </c>
      <c r="F1991" t="s">
        <v>8111</v>
      </c>
      <c r="H1991">
        <v>59.682037700000002</v>
      </c>
      <c r="I1991">
        <v>-102.7958794</v>
      </c>
      <c r="J1991" s="1" t="str">
        <f t="shared" si="162"/>
        <v>Fluid (lake)</v>
      </c>
      <c r="K1991" s="1" t="str">
        <f t="shared" si="163"/>
        <v>Untreated Water</v>
      </c>
      <c r="L1991">
        <v>25</v>
      </c>
      <c r="M1991" t="s">
        <v>44</v>
      </c>
      <c r="N1991">
        <v>416</v>
      </c>
      <c r="P1991" t="s">
        <v>598</v>
      </c>
      <c r="Q1991" t="s">
        <v>517</v>
      </c>
      <c r="R1991" t="s">
        <v>522</v>
      </c>
    </row>
    <row r="1992" spans="1:18" hidden="1" x14ac:dyDescent="0.3">
      <c r="A1992" t="s">
        <v>8112</v>
      </c>
      <c r="B1992" t="s">
        <v>8113</v>
      </c>
      <c r="C1992" s="1" t="str">
        <f t="shared" si="164"/>
        <v>21:0846</v>
      </c>
      <c r="D1992" s="1" t="str">
        <f t="shared" si="165"/>
        <v>21:0232</v>
      </c>
      <c r="E1992" t="s">
        <v>8114</v>
      </c>
      <c r="F1992" t="s">
        <v>8115</v>
      </c>
      <c r="H1992">
        <v>59.678853799999999</v>
      </c>
      <c r="I1992">
        <v>-102.7517174</v>
      </c>
      <c r="J1992" s="1" t="str">
        <f t="shared" si="162"/>
        <v>Fluid (lake)</v>
      </c>
      <c r="K1992" s="1" t="str">
        <f t="shared" si="163"/>
        <v>Untreated Water</v>
      </c>
      <c r="L1992">
        <v>25</v>
      </c>
      <c r="M1992" t="s">
        <v>52</v>
      </c>
      <c r="N1992">
        <v>417</v>
      </c>
      <c r="P1992" t="s">
        <v>173</v>
      </c>
      <c r="Q1992" t="s">
        <v>1143</v>
      </c>
      <c r="R1992" t="s">
        <v>55</v>
      </c>
    </row>
    <row r="1993" spans="1:18" hidden="1" x14ac:dyDescent="0.3">
      <c r="A1993" t="s">
        <v>8116</v>
      </c>
      <c r="B1993" t="s">
        <v>8117</v>
      </c>
      <c r="C1993" s="1" t="str">
        <f t="shared" si="164"/>
        <v>21:0846</v>
      </c>
      <c r="D1993" s="1" t="str">
        <f t="shared" si="165"/>
        <v>21:0232</v>
      </c>
      <c r="E1993" t="s">
        <v>8118</v>
      </c>
      <c r="F1993" t="s">
        <v>8119</v>
      </c>
      <c r="H1993">
        <v>59.682316200000002</v>
      </c>
      <c r="I1993">
        <v>-102.6796988</v>
      </c>
      <c r="J1993" s="1" t="str">
        <f t="shared" si="162"/>
        <v>Fluid (lake)</v>
      </c>
      <c r="K1993" s="1" t="str">
        <f t="shared" si="163"/>
        <v>Untreated Water</v>
      </c>
      <c r="L1993">
        <v>25</v>
      </c>
      <c r="M1993" t="s">
        <v>22</v>
      </c>
      <c r="N1993">
        <v>418</v>
      </c>
      <c r="P1993" t="s">
        <v>4447</v>
      </c>
      <c r="Q1993" t="s">
        <v>54</v>
      </c>
      <c r="R1993" t="s">
        <v>211</v>
      </c>
    </row>
    <row r="1994" spans="1:18" hidden="1" x14ac:dyDescent="0.3">
      <c r="A1994" t="s">
        <v>8120</v>
      </c>
      <c r="B1994" t="s">
        <v>8121</v>
      </c>
      <c r="C1994" s="1" t="str">
        <f t="shared" si="164"/>
        <v>21:0846</v>
      </c>
      <c r="D1994" s="1" t="str">
        <f t="shared" si="165"/>
        <v>21:0232</v>
      </c>
      <c r="E1994" t="s">
        <v>8118</v>
      </c>
      <c r="F1994" t="s">
        <v>8122</v>
      </c>
      <c r="H1994">
        <v>59.682316200000002</v>
      </c>
      <c r="I1994">
        <v>-102.6796988</v>
      </c>
      <c r="J1994" s="1" t="str">
        <f t="shared" si="162"/>
        <v>Fluid (lake)</v>
      </c>
      <c r="K1994" s="1" t="str">
        <f t="shared" si="163"/>
        <v>Untreated Water</v>
      </c>
      <c r="L1994">
        <v>25</v>
      </c>
      <c r="M1994" t="s">
        <v>29</v>
      </c>
      <c r="N1994">
        <v>419</v>
      </c>
      <c r="P1994" t="s">
        <v>834</v>
      </c>
      <c r="Q1994" t="s">
        <v>54</v>
      </c>
      <c r="R1994" t="s">
        <v>324</v>
      </c>
    </row>
    <row r="1995" spans="1:18" hidden="1" x14ac:dyDescent="0.3">
      <c r="A1995" t="s">
        <v>8123</v>
      </c>
      <c r="B1995" t="s">
        <v>8124</v>
      </c>
      <c r="C1995" s="1" t="str">
        <f t="shared" si="164"/>
        <v>21:0846</v>
      </c>
      <c r="D1995" s="1" t="str">
        <f t="shared" si="165"/>
        <v>21:0232</v>
      </c>
      <c r="E1995" t="s">
        <v>8125</v>
      </c>
      <c r="F1995" t="s">
        <v>8126</v>
      </c>
      <c r="H1995">
        <v>59.711815799999997</v>
      </c>
      <c r="I1995">
        <v>-102.60603639999999</v>
      </c>
      <c r="J1995" s="1" t="str">
        <f t="shared" si="162"/>
        <v>Fluid (lake)</v>
      </c>
      <c r="K1995" s="1" t="str">
        <f t="shared" si="163"/>
        <v>Untreated Water</v>
      </c>
      <c r="L1995">
        <v>25</v>
      </c>
      <c r="M1995" t="s">
        <v>60</v>
      </c>
      <c r="N1995">
        <v>420</v>
      </c>
      <c r="P1995" t="s">
        <v>1310</v>
      </c>
      <c r="Q1995" t="s">
        <v>236</v>
      </c>
      <c r="R1995" t="s">
        <v>76</v>
      </c>
    </row>
    <row r="1996" spans="1:18" hidden="1" x14ac:dyDescent="0.3">
      <c r="A1996" t="s">
        <v>8127</v>
      </c>
      <c r="B1996" t="s">
        <v>8128</v>
      </c>
      <c r="C1996" s="1" t="str">
        <f t="shared" si="164"/>
        <v>21:0846</v>
      </c>
      <c r="D1996" s="1" t="str">
        <f t="shared" si="165"/>
        <v>21:0232</v>
      </c>
      <c r="E1996" t="s">
        <v>8129</v>
      </c>
      <c r="F1996" t="s">
        <v>8130</v>
      </c>
      <c r="H1996">
        <v>59.703117300000002</v>
      </c>
      <c r="I1996">
        <v>-102.49425239999999</v>
      </c>
      <c r="J1996" s="1" t="str">
        <f t="shared" si="162"/>
        <v>Fluid (lake)</v>
      </c>
      <c r="K1996" s="1" t="str">
        <f t="shared" si="163"/>
        <v>Untreated Water</v>
      </c>
      <c r="L1996">
        <v>25</v>
      </c>
      <c r="M1996" t="s">
        <v>67</v>
      </c>
      <c r="N1996">
        <v>421</v>
      </c>
      <c r="P1996" t="s">
        <v>1600</v>
      </c>
      <c r="Q1996" t="s">
        <v>482</v>
      </c>
      <c r="R1996" t="s">
        <v>55</v>
      </c>
    </row>
    <row r="1997" spans="1:18" hidden="1" x14ac:dyDescent="0.3">
      <c r="A1997" t="s">
        <v>8131</v>
      </c>
      <c r="B1997" t="s">
        <v>8132</v>
      </c>
      <c r="C1997" s="1" t="str">
        <f t="shared" si="164"/>
        <v>21:0846</v>
      </c>
      <c r="D1997" s="1" t="str">
        <f t="shared" si="165"/>
        <v>21:0232</v>
      </c>
      <c r="E1997" t="s">
        <v>8133</v>
      </c>
      <c r="F1997" t="s">
        <v>8134</v>
      </c>
      <c r="H1997">
        <v>59.6740937</v>
      </c>
      <c r="I1997">
        <v>-102.48366609999999</v>
      </c>
      <c r="J1997" s="1" t="str">
        <f t="shared" si="162"/>
        <v>Fluid (lake)</v>
      </c>
      <c r="K1997" s="1" t="str">
        <f t="shared" si="163"/>
        <v>Untreated Water</v>
      </c>
      <c r="L1997">
        <v>25</v>
      </c>
      <c r="M1997" t="s">
        <v>74</v>
      </c>
      <c r="N1997">
        <v>422</v>
      </c>
      <c r="P1997" t="s">
        <v>1856</v>
      </c>
      <c r="Q1997" t="s">
        <v>482</v>
      </c>
      <c r="R1997" t="s">
        <v>285</v>
      </c>
    </row>
    <row r="1998" spans="1:18" hidden="1" x14ac:dyDescent="0.3">
      <c r="A1998" t="s">
        <v>8135</v>
      </c>
      <c r="B1998" t="s">
        <v>8136</v>
      </c>
      <c r="C1998" s="1" t="str">
        <f t="shared" si="164"/>
        <v>21:0846</v>
      </c>
      <c r="D1998" s="1" t="str">
        <f t="shared" si="165"/>
        <v>21:0232</v>
      </c>
      <c r="E1998" t="s">
        <v>8137</v>
      </c>
      <c r="F1998" t="s">
        <v>8138</v>
      </c>
      <c r="H1998">
        <v>59.671858200000003</v>
      </c>
      <c r="I1998">
        <v>-102.5977853</v>
      </c>
      <c r="J1998" s="1" t="str">
        <f t="shared" si="162"/>
        <v>Fluid (lake)</v>
      </c>
      <c r="K1998" s="1" t="str">
        <f t="shared" si="163"/>
        <v>Untreated Water</v>
      </c>
      <c r="L1998">
        <v>25</v>
      </c>
      <c r="M1998" t="s">
        <v>81</v>
      </c>
      <c r="N1998">
        <v>423</v>
      </c>
      <c r="P1998" t="s">
        <v>692</v>
      </c>
      <c r="Q1998" t="s">
        <v>257</v>
      </c>
      <c r="R1998" t="s">
        <v>195</v>
      </c>
    </row>
    <row r="1999" spans="1:18" hidden="1" x14ac:dyDescent="0.3">
      <c r="A1999" t="s">
        <v>8139</v>
      </c>
      <c r="B1999" t="s">
        <v>8140</v>
      </c>
      <c r="C1999" s="1" t="str">
        <f t="shared" si="164"/>
        <v>21:0846</v>
      </c>
      <c r="D1999" s="1" t="str">
        <f t="shared" si="165"/>
        <v>21:0232</v>
      </c>
      <c r="E1999" t="s">
        <v>8141</v>
      </c>
      <c r="F1999" t="s">
        <v>8142</v>
      </c>
      <c r="H1999">
        <v>59.670301600000002</v>
      </c>
      <c r="I1999">
        <v>-102.6367178</v>
      </c>
      <c r="J1999" s="1" t="str">
        <f t="shared" si="162"/>
        <v>Fluid (lake)</v>
      </c>
      <c r="K1999" s="1" t="str">
        <f t="shared" si="163"/>
        <v>Untreated Water</v>
      </c>
      <c r="L1999">
        <v>25</v>
      </c>
      <c r="M1999" t="s">
        <v>95</v>
      </c>
      <c r="N1999">
        <v>424</v>
      </c>
      <c r="P1999" t="s">
        <v>75</v>
      </c>
      <c r="Q1999" t="s">
        <v>1292</v>
      </c>
      <c r="R1999" t="s">
        <v>285</v>
      </c>
    </row>
    <row r="2000" spans="1:18" hidden="1" x14ac:dyDescent="0.3">
      <c r="A2000" t="s">
        <v>8143</v>
      </c>
      <c r="B2000" t="s">
        <v>8144</v>
      </c>
      <c r="C2000" s="1" t="str">
        <f t="shared" si="164"/>
        <v>21:0846</v>
      </c>
      <c r="D2000" s="1" t="str">
        <f t="shared" si="165"/>
        <v>21:0232</v>
      </c>
      <c r="E2000" t="s">
        <v>8145</v>
      </c>
      <c r="F2000" t="s">
        <v>8146</v>
      </c>
      <c r="H2000">
        <v>59.648470799999998</v>
      </c>
      <c r="I2000">
        <v>-102.69266450000001</v>
      </c>
      <c r="J2000" s="1" t="str">
        <f t="shared" si="162"/>
        <v>Fluid (lake)</v>
      </c>
      <c r="K2000" s="1" t="str">
        <f t="shared" si="163"/>
        <v>Untreated Water</v>
      </c>
      <c r="L2000">
        <v>25</v>
      </c>
      <c r="M2000" t="s">
        <v>101</v>
      </c>
      <c r="N2000">
        <v>425</v>
      </c>
      <c r="P2000" t="s">
        <v>1785</v>
      </c>
      <c r="Q2000" t="s">
        <v>1292</v>
      </c>
      <c r="R2000" t="s">
        <v>55</v>
      </c>
    </row>
    <row r="2001" spans="1:18" hidden="1" x14ac:dyDescent="0.3">
      <c r="A2001" t="s">
        <v>8147</v>
      </c>
      <c r="B2001" t="s">
        <v>8148</v>
      </c>
      <c r="C2001" s="1" t="str">
        <f t="shared" si="164"/>
        <v>21:0846</v>
      </c>
      <c r="D2001" s="1" t="str">
        <f t="shared" si="165"/>
        <v>21:0232</v>
      </c>
      <c r="E2001" t="s">
        <v>8149</v>
      </c>
      <c r="F2001" t="s">
        <v>8150</v>
      </c>
      <c r="H2001">
        <v>59.651025500000003</v>
      </c>
      <c r="I2001">
        <v>-102.7560094</v>
      </c>
      <c r="J2001" s="1" t="str">
        <f t="shared" si="162"/>
        <v>Fluid (lake)</v>
      </c>
      <c r="K2001" s="1" t="str">
        <f t="shared" si="163"/>
        <v>Untreated Water</v>
      </c>
      <c r="L2001">
        <v>25</v>
      </c>
      <c r="M2001" t="s">
        <v>107</v>
      </c>
      <c r="N2001">
        <v>426</v>
      </c>
      <c r="P2001" t="s">
        <v>1804</v>
      </c>
      <c r="Q2001" t="s">
        <v>579</v>
      </c>
      <c r="R2001" t="s">
        <v>55</v>
      </c>
    </row>
    <row r="2002" spans="1:18" hidden="1" x14ac:dyDescent="0.3">
      <c r="A2002" t="s">
        <v>8151</v>
      </c>
      <c r="B2002" t="s">
        <v>8152</v>
      </c>
      <c r="C2002" s="1" t="str">
        <f t="shared" si="164"/>
        <v>21:0846</v>
      </c>
      <c r="D2002" s="1" t="str">
        <f t="shared" si="165"/>
        <v>21:0232</v>
      </c>
      <c r="E2002" t="s">
        <v>8153</v>
      </c>
      <c r="F2002" t="s">
        <v>8154</v>
      </c>
      <c r="H2002">
        <v>59.649226900000002</v>
      </c>
      <c r="I2002">
        <v>-102.7918712</v>
      </c>
      <c r="J2002" s="1" t="str">
        <f t="shared" si="162"/>
        <v>Fluid (lake)</v>
      </c>
      <c r="K2002" s="1" t="str">
        <f t="shared" si="163"/>
        <v>Untreated Water</v>
      </c>
      <c r="L2002">
        <v>25</v>
      </c>
      <c r="M2002" t="s">
        <v>114</v>
      </c>
      <c r="N2002">
        <v>427</v>
      </c>
      <c r="P2002" t="s">
        <v>30</v>
      </c>
      <c r="Q2002" t="s">
        <v>1143</v>
      </c>
      <c r="R2002" t="s">
        <v>55</v>
      </c>
    </row>
    <row r="2003" spans="1:18" hidden="1" x14ac:dyDescent="0.3">
      <c r="A2003" t="s">
        <v>8155</v>
      </c>
      <c r="B2003" t="s">
        <v>8156</v>
      </c>
      <c r="C2003" s="1" t="str">
        <f t="shared" si="164"/>
        <v>21:0846</v>
      </c>
      <c r="D2003" s="1" t="str">
        <f t="shared" si="165"/>
        <v>21:0232</v>
      </c>
      <c r="E2003" t="s">
        <v>8157</v>
      </c>
      <c r="F2003" t="s">
        <v>8158</v>
      </c>
      <c r="H2003">
        <v>59.655011000000002</v>
      </c>
      <c r="I2003">
        <v>-102.8705664</v>
      </c>
      <c r="J2003" s="1" t="str">
        <f t="shared" si="162"/>
        <v>Fluid (lake)</v>
      </c>
      <c r="K2003" s="1" t="str">
        <f t="shared" si="163"/>
        <v>Untreated Water</v>
      </c>
      <c r="L2003">
        <v>25</v>
      </c>
      <c r="M2003" t="s">
        <v>121</v>
      </c>
      <c r="N2003">
        <v>428</v>
      </c>
      <c r="P2003" t="s">
        <v>681</v>
      </c>
      <c r="Q2003" t="s">
        <v>1292</v>
      </c>
      <c r="R2003" t="s">
        <v>55</v>
      </c>
    </row>
    <row r="2004" spans="1:18" hidden="1" x14ac:dyDescent="0.3">
      <c r="A2004" t="s">
        <v>8159</v>
      </c>
      <c r="B2004" t="s">
        <v>8160</v>
      </c>
      <c r="C2004" s="1" t="str">
        <f t="shared" si="164"/>
        <v>21:0846</v>
      </c>
      <c r="D2004" s="1" t="str">
        <f t="shared" si="165"/>
        <v>21:0232</v>
      </c>
      <c r="E2004" t="s">
        <v>8161</v>
      </c>
      <c r="F2004" t="s">
        <v>8162</v>
      </c>
      <c r="H2004">
        <v>59.666207</v>
      </c>
      <c r="I2004">
        <v>-102.93938919999999</v>
      </c>
      <c r="J2004" s="1" t="str">
        <f t="shared" si="162"/>
        <v>Fluid (lake)</v>
      </c>
      <c r="K2004" s="1" t="str">
        <f t="shared" si="163"/>
        <v>Untreated Water</v>
      </c>
      <c r="L2004">
        <v>25</v>
      </c>
      <c r="M2004" t="s">
        <v>127</v>
      </c>
      <c r="N2004">
        <v>429</v>
      </c>
      <c r="P2004" t="s">
        <v>2140</v>
      </c>
      <c r="Q2004" t="s">
        <v>54</v>
      </c>
      <c r="R2004" t="s">
        <v>460</v>
      </c>
    </row>
    <row r="2005" spans="1:18" hidden="1" x14ac:dyDescent="0.3">
      <c r="A2005" t="s">
        <v>8163</v>
      </c>
      <c r="B2005" t="s">
        <v>8164</v>
      </c>
      <c r="C2005" s="1" t="str">
        <f t="shared" si="164"/>
        <v>21:0846</v>
      </c>
      <c r="D2005" s="1" t="str">
        <f t="shared" si="165"/>
        <v>21:0232</v>
      </c>
      <c r="E2005" t="s">
        <v>8165</v>
      </c>
      <c r="F2005" t="s">
        <v>8166</v>
      </c>
      <c r="H2005">
        <v>59.6759743</v>
      </c>
      <c r="I2005">
        <v>-102.98470039999999</v>
      </c>
      <c r="J2005" s="1" t="str">
        <f t="shared" si="162"/>
        <v>Fluid (lake)</v>
      </c>
      <c r="K2005" s="1" t="str">
        <f t="shared" si="163"/>
        <v>Untreated Water</v>
      </c>
      <c r="L2005">
        <v>25</v>
      </c>
      <c r="M2005" t="s">
        <v>133</v>
      </c>
      <c r="N2005">
        <v>430</v>
      </c>
      <c r="P2005" t="s">
        <v>68</v>
      </c>
      <c r="Q2005" t="s">
        <v>1292</v>
      </c>
      <c r="R2005" t="s">
        <v>460</v>
      </c>
    </row>
    <row r="2006" spans="1:18" hidden="1" x14ac:dyDescent="0.3">
      <c r="A2006" t="s">
        <v>8167</v>
      </c>
      <c r="B2006" t="s">
        <v>8168</v>
      </c>
      <c r="C2006" s="1" t="str">
        <f t="shared" si="164"/>
        <v>21:0846</v>
      </c>
      <c r="D2006" s="1" t="str">
        <f t="shared" si="165"/>
        <v>21:0232</v>
      </c>
      <c r="E2006" t="s">
        <v>8169</v>
      </c>
      <c r="F2006" t="s">
        <v>8170</v>
      </c>
      <c r="H2006">
        <v>59.653387100000003</v>
      </c>
      <c r="I2006">
        <v>-103.0789441</v>
      </c>
      <c r="J2006" s="1" t="str">
        <f t="shared" si="162"/>
        <v>Fluid (lake)</v>
      </c>
      <c r="K2006" s="1" t="str">
        <f t="shared" si="163"/>
        <v>Untreated Water</v>
      </c>
      <c r="L2006">
        <v>25</v>
      </c>
      <c r="M2006" t="s">
        <v>139</v>
      </c>
      <c r="N2006">
        <v>431</v>
      </c>
      <c r="P2006" t="s">
        <v>553</v>
      </c>
      <c r="Q2006" t="s">
        <v>517</v>
      </c>
      <c r="R2006" t="s">
        <v>890</v>
      </c>
    </row>
    <row r="2007" spans="1:18" hidden="1" x14ac:dyDescent="0.3">
      <c r="A2007" t="s">
        <v>8171</v>
      </c>
      <c r="B2007" t="s">
        <v>8172</v>
      </c>
      <c r="C2007" s="1" t="str">
        <f t="shared" si="164"/>
        <v>21:0846</v>
      </c>
      <c r="D2007" s="1" t="str">
        <f t="shared" si="165"/>
        <v>21:0232</v>
      </c>
      <c r="E2007" t="s">
        <v>8173</v>
      </c>
      <c r="F2007" t="s">
        <v>8174</v>
      </c>
      <c r="H2007">
        <v>59.6548193</v>
      </c>
      <c r="I2007">
        <v>-103.1245297</v>
      </c>
      <c r="J2007" s="1" t="str">
        <f t="shared" si="162"/>
        <v>Fluid (lake)</v>
      </c>
      <c r="K2007" s="1" t="str">
        <f t="shared" si="163"/>
        <v>Untreated Water</v>
      </c>
      <c r="L2007">
        <v>25</v>
      </c>
      <c r="M2007" t="s">
        <v>241</v>
      </c>
      <c r="N2007">
        <v>432</v>
      </c>
      <c r="P2007" t="s">
        <v>68</v>
      </c>
      <c r="Q2007" t="s">
        <v>538</v>
      </c>
      <c r="R2007" t="s">
        <v>55</v>
      </c>
    </row>
    <row r="2008" spans="1:18" hidden="1" x14ac:dyDescent="0.3">
      <c r="A2008" t="s">
        <v>8175</v>
      </c>
      <c r="B2008" t="s">
        <v>8176</v>
      </c>
      <c r="C2008" s="1" t="str">
        <f t="shared" si="164"/>
        <v>21:0846</v>
      </c>
      <c r="D2008" s="1" t="str">
        <f t="shared" si="165"/>
        <v>21:0232</v>
      </c>
      <c r="E2008" t="s">
        <v>8177</v>
      </c>
      <c r="F2008" t="s">
        <v>8178</v>
      </c>
      <c r="H2008">
        <v>59.652749</v>
      </c>
      <c r="I2008">
        <v>-103.18487949999999</v>
      </c>
      <c r="J2008" s="1" t="str">
        <f t="shared" si="162"/>
        <v>Fluid (lake)</v>
      </c>
      <c r="K2008" s="1" t="str">
        <f t="shared" si="163"/>
        <v>Untreated Water</v>
      </c>
      <c r="L2008">
        <v>26</v>
      </c>
      <c r="M2008" t="s">
        <v>36</v>
      </c>
      <c r="N2008">
        <v>433</v>
      </c>
      <c r="P2008" t="s">
        <v>140</v>
      </c>
      <c r="Q2008" t="s">
        <v>517</v>
      </c>
      <c r="R2008" t="s">
        <v>285</v>
      </c>
    </row>
    <row r="2009" spans="1:18" hidden="1" x14ac:dyDescent="0.3">
      <c r="A2009" t="s">
        <v>8179</v>
      </c>
      <c r="B2009" t="s">
        <v>8180</v>
      </c>
      <c r="C2009" s="1" t="str">
        <f t="shared" si="164"/>
        <v>21:0846</v>
      </c>
      <c r="D2009" s="1" t="str">
        <f t="shared" si="165"/>
        <v>21:0232</v>
      </c>
      <c r="E2009" t="s">
        <v>8181</v>
      </c>
      <c r="F2009" t="s">
        <v>8182</v>
      </c>
      <c r="H2009">
        <v>59.632437099999997</v>
      </c>
      <c r="I2009">
        <v>-103.2820349</v>
      </c>
      <c r="J2009" s="1" t="str">
        <f t="shared" si="162"/>
        <v>Fluid (lake)</v>
      </c>
      <c r="K2009" s="1" t="str">
        <f t="shared" si="163"/>
        <v>Untreated Water</v>
      </c>
      <c r="L2009">
        <v>26</v>
      </c>
      <c r="M2009" t="s">
        <v>44</v>
      </c>
      <c r="N2009">
        <v>434</v>
      </c>
      <c r="P2009" t="s">
        <v>537</v>
      </c>
      <c r="Q2009" t="s">
        <v>54</v>
      </c>
      <c r="R2009" t="s">
        <v>55</v>
      </c>
    </row>
    <row r="2010" spans="1:18" hidden="1" x14ac:dyDescent="0.3">
      <c r="A2010" t="s">
        <v>8183</v>
      </c>
      <c r="B2010" t="s">
        <v>8184</v>
      </c>
      <c r="C2010" s="1" t="str">
        <f t="shared" si="164"/>
        <v>21:0846</v>
      </c>
      <c r="D2010" s="1" t="str">
        <f t="shared" si="165"/>
        <v>21:0232</v>
      </c>
      <c r="E2010" t="s">
        <v>8185</v>
      </c>
      <c r="F2010" t="s">
        <v>8186</v>
      </c>
      <c r="H2010">
        <v>59.608951900000001</v>
      </c>
      <c r="I2010">
        <v>-103.2980656</v>
      </c>
      <c r="J2010" s="1" t="str">
        <f t="shared" ref="J2010:J2073" si="166">HYPERLINK("http://geochem.nrcan.gc.ca/cdogs/content/kwd/kwd020016_e.htm", "Fluid (lake)")</f>
        <v>Fluid (lake)</v>
      </c>
      <c r="K2010" s="1" t="str">
        <f t="shared" ref="K2010:K2073" si="167">HYPERLINK("http://geochem.nrcan.gc.ca/cdogs/content/kwd/kwd080007_e.htm", "Untreated Water")</f>
        <v>Untreated Water</v>
      </c>
      <c r="L2010">
        <v>26</v>
      </c>
      <c r="M2010" t="s">
        <v>52</v>
      </c>
      <c r="N2010">
        <v>435</v>
      </c>
      <c r="P2010" t="s">
        <v>82</v>
      </c>
      <c r="Q2010" t="s">
        <v>1292</v>
      </c>
      <c r="R2010" t="s">
        <v>890</v>
      </c>
    </row>
    <row r="2011" spans="1:18" hidden="1" x14ac:dyDescent="0.3">
      <c r="A2011" t="s">
        <v>8187</v>
      </c>
      <c r="B2011" t="s">
        <v>8188</v>
      </c>
      <c r="C2011" s="1" t="str">
        <f t="shared" si="164"/>
        <v>21:0846</v>
      </c>
      <c r="D2011" s="1" t="str">
        <f t="shared" si="165"/>
        <v>21:0232</v>
      </c>
      <c r="E2011" t="s">
        <v>8189</v>
      </c>
      <c r="F2011" t="s">
        <v>8190</v>
      </c>
      <c r="H2011">
        <v>59.361710799999997</v>
      </c>
      <c r="I2011">
        <v>-103.9684118</v>
      </c>
      <c r="J2011" s="1" t="str">
        <f t="shared" si="166"/>
        <v>Fluid (lake)</v>
      </c>
      <c r="K2011" s="1" t="str">
        <f t="shared" si="167"/>
        <v>Untreated Water</v>
      </c>
      <c r="L2011">
        <v>26</v>
      </c>
      <c r="M2011" t="s">
        <v>22</v>
      </c>
      <c r="N2011">
        <v>436</v>
      </c>
      <c r="P2011" t="s">
        <v>188</v>
      </c>
      <c r="Q2011" t="s">
        <v>1143</v>
      </c>
      <c r="R2011" t="s">
        <v>55</v>
      </c>
    </row>
    <row r="2012" spans="1:18" hidden="1" x14ac:dyDescent="0.3">
      <c r="A2012" t="s">
        <v>8191</v>
      </c>
      <c r="B2012" t="s">
        <v>8192</v>
      </c>
      <c r="C2012" s="1" t="str">
        <f t="shared" si="164"/>
        <v>21:0846</v>
      </c>
      <c r="D2012" s="1" t="str">
        <f t="shared" si="165"/>
        <v>21:0232</v>
      </c>
      <c r="E2012" t="s">
        <v>8189</v>
      </c>
      <c r="F2012" t="s">
        <v>8193</v>
      </c>
      <c r="H2012">
        <v>59.361710799999997</v>
      </c>
      <c r="I2012">
        <v>-103.9684118</v>
      </c>
      <c r="J2012" s="1" t="str">
        <f t="shared" si="166"/>
        <v>Fluid (lake)</v>
      </c>
      <c r="K2012" s="1" t="str">
        <f t="shared" si="167"/>
        <v>Untreated Water</v>
      </c>
      <c r="L2012">
        <v>26</v>
      </c>
      <c r="M2012" t="s">
        <v>29</v>
      </c>
      <c r="N2012">
        <v>437</v>
      </c>
      <c r="P2012" t="s">
        <v>771</v>
      </c>
      <c r="Q2012" t="s">
        <v>1143</v>
      </c>
      <c r="R2012" t="s">
        <v>55</v>
      </c>
    </row>
    <row r="2013" spans="1:18" hidden="1" x14ac:dyDescent="0.3">
      <c r="A2013" t="s">
        <v>8194</v>
      </c>
      <c r="B2013" t="s">
        <v>8195</v>
      </c>
      <c r="C2013" s="1" t="str">
        <f t="shared" si="164"/>
        <v>21:0846</v>
      </c>
      <c r="D2013" s="1" t="str">
        <f t="shared" si="165"/>
        <v>21:0232</v>
      </c>
      <c r="E2013" t="s">
        <v>8196</v>
      </c>
      <c r="F2013" t="s">
        <v>8197</v>
      </c>
      <c r="H2013">
        <v>59.365336499999998</v>
      </c>
      <c r="I2013">
        <v>-103.90087990000001</v>
      </c>
      <c r="J2013" s="1" t="str">
        <f t="shared" si="166"/>
        <v>Fluid (lake)</v>
      </c>
      <c r="K2013" s="1" t="str">
        <f t="shared" si="167"/>
        <v>Untreated Water</v>
      </c>
      <c r="L2013">
        <v>26</v>
      </c>
      <c r="M2013" t="s">
        <v>60</v>
      </c>
      <c r="N2013">
        <v>438</v>
      </c>
      <c r="P2013" t="s">
        <v>134</v>
      </c>
      <c r="Q2013" t="s">
        <v>517</v>
      </c>
      <c r="R2013" t="s">
        <v>522</v>
      </c>
    </row>
    <row r="2014" spans="1:18" hidden="1" x14ac:dyDescent="0.3">
      <c r="A2014" t="s">
        <v>8198</v>
      </c>
      <c r="B2014" t="s">
        <v>8199</v>
      </c>
      <c r="C2014" s="1" t="str">
        <f t="shared" si="164"/>
        <v>21:0846</v>
      </c>
      <c r="D2014" s="1" t="str">
        <f t="shared" si="165"/>
        <v>21:0232</v>
      </c>
      <c r="E2014" t="s">
        <v>8200</v>
      </c>
      <c r="F2014" t="s">
        <v>8201</v>
      </c>
      <c r="H2014">
        <v>59.396581300000001</v>
      </c>
      <c r="I2014">
        <v>-103.904939</v>
      </c>
      <c r="J2014" s="1" t="str">
        <f t="shared" si="166"/>
        <v>Fluid (lake)</v>
      </c>
      <c r="K2014" s="1" t="str">
        <f t="shared" si="167"/>
        <v>Untreated Water</v>
      </c>
      <c r="L2014">
        <v>26</v>
      </c>
      <c r="M2014" t="s">
        <v>67</v>
      </c>
      <c r="N2014">
        <v>439</v>
      </c>
      <c r="P2014" t="s">
        <v>134</v>
      </c>
      <c r="Q2014" t="s">
        <v>538</v>
      </c>
      <c r="R2014" t="s">
        <v>55</v>
      </c>
    </row>
    <row r="2015" spans="1:18" hidden="1" x14ac:dyDescent="0.3">
      <c r="A2015" t="s">
        <v>8202</v>
      </c>
      <c r="B2015" t="s">
        <v>8203</v>
      </c>
      <c r="C2015" s="1" t="str">
        <f t="shared" si="164"/>
        <v>21:0846</v>
      </c>
      <c r="D2015" s="1" t="str">
        <f t="shared" si="165"/>
        <v>21:0232</v>
      </c>
      <c r="E2015" t="s">
        <v>8204</v>
      </c>
      <c r="F2015" t="s">
        <v>8205</v>
      </c>
      <c r="H2015">
        <v>59.371642000000001</v>
      </c>
      <c r="I2015">
        <v>-103.8215551</v>
      </c>
      <c r="J2015" s="1" t="str">
        <f t="shared" si="166"/>
        <v>Fluid (lake)</v>
      </c>
      <c r="K2015" s="1" t="str">
        <f t="shared" si="167"/>
        <v>Untreated Water</v>
      </c>
      <c r="L2015">
        <v>26</v>
      </c>
      <c r="M2015" t="s">
        <v>74</v>
      </c>
      <c r="N2015">
        <v>440</v>
      </c>
      <c r="P2015" t="s">
        <v>681</v>
      </c>
      <c r="Q2015" t="s">
        <v>1292</v>
      </c>
      <c r="R2015" t="s">
        <v>55</v>
      </c>
    </row>
    <row r="2016" spans="1:18" hidden="1" x14ac:dyDescent="0.3">
      <c r="A2016" t="s">
        <v>8206</v>
      </c>
      <c r="B2016" t="s">
        <v>8207</v>
      </c>
      <c r="C2016" s="1" t="str">
        <f t="shared" si="164"/>
        <v>21:0846</v>
      </c>
      <c r="D2016" s="1" t="str">
        <f t="shared" si="165"/>
        <v>21:0232</v>
      </c>
      <c r="E2016" t="s">
        <v>8208</v>
      </c>
      <c r="F2016" t="s">
        <v>8209</v>
      </c>
      <c r="H2016">
        <v>59.369664899999997</v>
      </c>
      <c r="I2016">
        <v>-103.7841773</v>
      </c>
      <c r="J2016" s="1" t="str">
        <f t="shared" si="166"/>
        <v>Fluid (lake)</v>
      </c>
      <c r="K2016" s="1" t="str">
        <f t="shared" si="167"/>
        <v>Untreated Water</v>
      </c>
      <c r="L2016">
        <v>26</v>
      </c>
      <c r="M2016" t="s">
        <v>81</v>
      </c>
      <c r="N2016">
        <v>441</v>
      </c>
      <c r="P2016" t="s">
        <v>53</v>
      </c>
      <c r="Q2016" t="s">
        <v>517</v>
      </c>
      <c r="R2016" t="s">
        <v>55</v>
      </c>
    </row>
    <row r="2017" spans="1:18" hidden="1" x14ac:dyDescent="0.3">
      <c r="A2017" t="s">
        <v>8210</v>
      </c>
      <c r="B2017" t="s">
        <v>8211</v>
      </c>
      <c r="C2017" s="1" t="str">
        <f t="shared" si="164"/>
        <v>21:0846</v>
      </c>
      <c r="D2017" s="1" t="str">
        <f t="shared" si="165"/>
        <v>21:0232</v>
      </c>
      <c r="E2017" t="s">
        <v>8212</v>
      </c>
      <c r="F2017" t="s">
        <v>8213</v>
      </c>
      <c r="H2017">
        <v>59.399822200000003</v>
      </c>
      <c r="I2017">
        <v>-103.7867955</v>
      </c>
      <c r="J2017" s="1" t="str">
        <f t="shared" si="166"/>
        <v>Fluid (lake)</v>
      </c>
      <c r="K2017" s="1" t="str">
        <f t="shared" si="167"/>
        <v>Untreated Water</v>
      </c>
      <c r="L2017">
        <v>26</v>
      </c>
      <c r="M2017" t="s">
        <v>95</v>
      </c>
      <c r="N2017">
        <v>442</v>
      </c>
      <c r="P2017" t="s">
        <v>537</v>
      </c>
      <c r="Q2017" t="s">
        <v>517</v>
      </c>
      <c r="R2017" t="s">
        <v>55</v>
      </c>
    </row>
    <row r="2018" spans="1:18" hidden="1" x14ac:dyDescent="0.3">
      <c r="A2018" t="s">
        <v>8214</v>
      </c>
      <c r="B2018" t="s">
        <v>8215</v>
      </c>
      <c r="C2018" s="1" t="str">
        <f t="shared" si="164"/>
        <v>21:0846</v>
      </c>
      <c r="D2018" s="1" t="str">
        <f t="shared" si="165"/>
        <v>21:0232</v>
      </c>
      <c r="E2018" t="s">
        <v>8216</v>
      </c>
      <c r="F2018" t="s">
        <v>8217</v>
      </c>
      <c r="H2018">
        <v>59.410505700000002</v>
      </c>
      <c r="I2018">
        <v>-103.8387037</v>
      </c>
      <c r="J2018" s="1" t="str">
        <f t="shared" si="166"/>
        <v>Fluid (lake)</v>
      </c>
      <c r="K2018" s="1" t="str">
        <f t="shared" si="167"/>
        <v>Untreated Water</v>
      </c>
      <c r="L2018">
        <v>26</v>
      </c>
      <c r="M2018" t="s">
        <v>101</v>
      </c>
      <c r="N2018">
        <v>443</v>
      </c>
      <c r="P2018" t="s">
        <v>225</v>
      </c>
      <c r="Q2018" t="s">
        <v>1143</v>
      </c>
      <c r="R2018" t="s">
        <v>195</v>
      </c>
    </row>
    <row r="2019" spans="1:18" hidden="1" x14ac:dyDescent="0.3">
      <c r="A2019" t="s">
        <v>8218</v>
      </c>
      <c r="B2019" t="s">
        <v>8219</v>
      </c>
      <c r="C2019" s="1" t="str">
        <f t="shared" si="164"/>
        <v>21:0846</v>
      </c>
      <c r="D2019" s="1" t="str">
        <f t="shared" si="165"/>
        <v>21:0232</v>
      </c>
      <c r="E2019" t="s">
        <v>8220</v>
      </c>
      <c r="F2019" t="s">
        <v>8221</v>
      </c>
      <c r="H2019">
        <v>59.435533599999999</v>
      </c>
      <c r="I2019">
        <v>-103.84445839999999</v>
      </c>
      <c r="J2019" s="1" t="str">
        <f t="shared" si="166"/>
        <v>Fluid (lake)</v>
      </c>
      <c r="K2019" s="1" t="str">
        <f t="shared" si="167"/>
        <v>Untreated Water</v>
      </c>
      <c r="L2019">
        <v>26</v>
      </c>
      <c r="M2019" t="s">
        <v>107</v>
      </c>
      <c r="N2019">
        <v>444</v>
      </c>
      <c r="P2019" t="s">
        <v>225</v>
      </c>
      <c r="Q2019" t="s">
        <v>54</v>
      </c>
      <c r="R2019" t="s">
        <v>55</v>
      </c>
    </row>
    <row r="2020" spans="1:18" hidden="1" x14ac:dyDescent="0.3">
      <c r="A2020" t="s">
        <v>8222</v>
      </c>
      <c r="B2020" t="s">
        <v>8223</v>
      </c>
      <c r="C2020" s="1" t="str">
        <f t="shared" si="164"/>
        <v>21:0846</v>
      </c>
      <c r="D2020" s="1" t="str">
        <f t="shared" si="165"/>
        <v>21:0232</v>
      </c>
      <c r="E2020" t="s">
        <v>8224</v>
      </c>
      <c r="F2020" t="s">
        <v>8225</v>
      </c>
      <c r="H2020">
        <v>59.449711600000001</v>
      </c>
      <c r="I2020">
        <v>-103.79922670000001</v>
      </c>
      <c r="J2020" s="1" t="str">
        <f t="shared" si="166"/>
        <v>Fluid (lake)</v>
      </c>
      <c r="K2020" s="1" t="str">
        <f t="shared" si="167"/>
        <v>Untreated Water</v>
      </c>
      <c r="L2020">
        <v>26</v>
      </c>
      <c r="M2020" t="s">
        <v>114</v>
      </c>
      <c r="N2020">
        <v>445</v>
      </c>
      <c r="P2020" t="s">
        <v>319</v>
      </c>
      <c r="Q2020" t="s">
        <v>517</v>
      </c>
      <c r="R2020" t="s">
        <v>55</v>
      </c>
    </row>
    <row r="2021" spans="1:18" hidden="1" x14ac:dyDescent="0.3">
      <c r="A2021" t="s">
        <v>8226</v>
      </c>
      <c r="B2021" t="s">
        <v>8227</v>
      </c>
      <c r="C2021" s="1" t="str">
        <f t="shared" si="164"/>
        <v>21:0846</v>
      </c>
      <c r="D2021" s="1" t="str">
        <f t="shared" si="165"/>
        <v>21:0232</v>
      </c>
      <c r="E2021" t="s">
        <v>8228</v>
      </c>
      <c r="F2021" t="s">
        <v>8229</v>
      </c>
      <c r="H2021">
        <v>59.555039200000003</v>
      </c>
      <c r="I2021">
        <v>-103.4264926</v>
      </c>
      <c r="J2021" s="1" t="str">
        <f t="shared" si="166"/>
        <v>Fluid (lake)</v>
      </c>
      <c r="K2021" s="1" t="str">
        <f t="shared" si="167"/>
        <v>Untreated Water</v>
      </c>
      <c r="L2021">
        <v>26</v>
      </c>
      <c r="M2021" t="s">
        <v>121</v>
      </c>
      <c r="N2021">
        <v>446</v>
      </c>
      <c r="P2021" t="s">
        <v>537</v>
      </c>
      <c r="Q2021" t="s">
        <v>1292</v>
      </c>
      <c r="R2021" t="s">
        <v>522</v>
      </c>
    </row>
    <row r="2022" spans="1:18" hidden="1" x14ac:dyDescent="0.3">
      <c r="A2022" t="s">
        <v>8230</v>
      </c>
      <c r="B2022" t="s">
        <v>8231</v>
      </c>
      <c r="C2022" s="1" t="str">
        <f t="shared" si="164"/>
        <v>21:0846</v>
      </c>
      <c r="D2022" s="1" t="str">
        <f t="shared" si="165"/>
        <v>21:0232</v>
      </c>
      <c r="E2022" t="s">
        <v>8232</v>
      </c>
      <c r="F2022" t="s">
        <v>8233</v>
      </c>
      <c r="H2022">
        <v>59.581326300000001</v>
      </c>
      <c r="I2022">
        <v>-103.3667911</v>
      </c>
      <c r="J2022" s="1" t="str">
        <f t="shared" si="166"/>
        <v>Fluid (lake)</v>
      </c>
      <c r="K2022" s="1" t="str">
        <f t="shared" si="167"/>
        <v>Untreated Water</v>
      </c>
      <c r="L2022">
        <v>26</v>
      </c>
      <c r="M2022" t="s">
        <v>127</v>
      </c>
      <c r="N2022">
        <v>447</v>
      </c>
      <c r="P2022" t="s">
        <v>771</v>
      </c>
      <c r="Q2022" t="s">
        <v>517</v>
      </c>
      <c r="R2022" t="s">
        <v>55</v>
      </c>
    </row>
    <row r="2023" spans="1:18" hidden="1" x14ac:dyDescent="0.3">
      <c r="A2023" t="s">
        <v>8234</v>
      </c>
      <c r="B2023" t="s">
        <v>8235</v>
      </c>
      <c r="C2023" s="1" t="str">
        <f t="shared" si="164"/>
        <v>21:0846</v>
      </c>
      <c r="D2023" s="1" t="str">
        <f t="shared" si="165"/>
        <v>21:0232</v>
      </c>
      <c r="E2023" t="s">
        <v>8236</v>
      </c>
      <c r="F2023" t="s">
        <v>8237</v>
      </c>
      <c r="H2023">
        <v>59.580635999999998</v>
      </c>
      <c r="I2023">
        <v>-103.30878989999999</v>
      </c>
      <c r="J2023" s="1" t="str">
        <f t="shared" si="166"/>
        <v>Fluid (lake)</v>
      </c>
      <c r="K2023" s="1" t="str">
        <f t="shared" si="167"/>
        <v>Untreated Water</v>
      </c>
      <c r="L2023">
        <v>26</v>
      </c>
      <c r="M2023" t="s">
        <v>133</v>
      </c>
      <c r="N2023">
        <v>448</v>
      </c>
      <c r="P2023" t="s">
        <v>161</v>
      </c>
      <c r="Q2023" t="s">
        <v>538</v>
      </c>
      <c r="R2023" t="s">
        <v>460</v>
      </c>
    </row>
    <row r="2024" spans="1:18" hidden="1" x14ac:dyDescent="0.3">
      <c r="A2024" t="s">
        <v>8238</v>
      </c>
      <c r="B2024" t="s">
        <v>8239</v>
      </c>
      <c r="C2024" s="1" t="str">
        <f t="shared" ref="C2024:C2087" si="168">HYPERLINK("http://geochem.nrcan.gc.ca/cdogs/content/bdl/bdl210846_e.htm", "21:0846")</f>
        <v>21:0846</v>
      </c>
      <c r="D2024" s="1" t="str">
        <f t="shared" ref="D2024:D2087" si="169">HYPERLINK("http://geochem.nrcan.gc.ca/cdogs/content/svy/svy210232_e.htm", "21:0232")</f>
        <v>21:0232</v>
      </c>
      <c r="E2024" t="s">
        <v>8240</v>
      </c>
      <c r="F2024" t="s">
        <v>8241</v>
      </c>
      <c r="H2024">
        <v>59.5655961</v>
      </c>
      <c r="I2024">
        <v>-103.2422365</v>
      </c>
      <c r="J2024" s="1" t="str">
        <f t="shared" si="166"/>
        <v>Fluid (lake)</v>
      </c>
      <c r="K2024" s="1" t="str">
        <f t="shared" si="167"/>
        <v>Untreated Water</v>
      </c>
      <c r="L2024">
        <v>26</v>
      </c>
      <c r="M2024" t="s">
        <v>139</v>
      </c>
      <c r="N2024">
        <v>449</v>
      </c>
      <c r="P2024" t="s">
        <v>140</v>
      </c>
      <c r="Q2024" t="s">
        <v>517</v>
      </c>
      <c r="R2024" t="s">
        <v>195</v>
      </c>
    </row>
    <row r="2025" spans="1:18" hidden="1" x14ac:dyDescent="0.3">
      <c r="A2025" t="s">
        <v>8242</v>
      </c>
      <c r="B2025" t="s">
        <v>8243</v>
      </c>
      <c r="C2025" s="1" t="str">
        <f t="shared" si="168"/>
        <v>21:0846</v>
      </c>
      <c r="D2025" s="1" t="str">
        <f t="shared" si="169"/>
        <v>21:0232</v>
      </c>
      <c r="E2025" t="s">
        <v>8244</v>
      </c>
      <c r="F2025" t="s">
        <v>8245</v>
      </c>
      <c r="H2025">
        <v>59.564010600000003</v>
      </c>
      <c r="I2025">
        <v>-103.20939319999999</v>
      </c>
      <c r="J2025" s="1" t="str">
        <f t="shared" si="166"/>
        <v>Fluid (lake)</v>
      </c>
      <c r="K2025" s="1" t="str">
        <f t="shared" si="167"/>
        <v>Untreated Water</v>
      </c>
      <c r="L2025">
        <v>26</v>
      </c>
      <c r="M2025" t="s">
        <v>241</v>
      </c>
      <c r="N2025">
        <v>450</v>
      </c>
      <c r="P2025" t="s">
        <v>68</v>
      </c>
      <c r="Q2025" t="s">
        <v>517</v>
      </c>
      <c r="R2025" t="s">
        <v>195</v>
      </c>
    </row>
    <row r="2026" spans="1:18" hidden="1" x14ac:dyDescent="0.3">
      <c r="A2026" t="s">
        <v>8246</v>
      </c>
      <c r="B2026" t="s">
        <v>8247</v>
      </c>
      <c r="C2026" s="1" t="str">
        <f t="shared" si="168"/>
        <v>21:0846</v>
      </c>
      <c r="D2026" s="1" t="str">
        <f t="shared" si="169"/>
        <v>21:0232</v>
      </c>
      <c r="E2026" t="s">
        <v>8248</v>
      </c>
      <c r="F2026" t="s">
        <v>8249</v>
      </c>
      <c r="H2026">
        <v>59.5869681</v>
      </c>
      <c r="I2026">
        <v>-103.1767687</v>
      </c>
      <c r="J2026" s="1" t="str">
        <f t="shared" si="166"/>
        <v>Fluid (lake)</v>
      </c>
      <c r="K2026" s="1" t="str">
        <f t="shared" si="167"/>
        <v>Untreated Water</v>
      </c>
      <c r="L2026">
        <v>27</v>
      </c>
      <c r="M2026" t="s">
        <v>22</v>
      </c>
      <c r="N2026">
        <v>451</v>
      </c>
      <c r="P2026" t="s">
        <v>167</v>
      </c>
      <c r="Q2026" t="s">
        <v>517</v>
      </c>
      <c r="R2026" t="s">
        <v>285</v>
      </c>
    </row>
    <row r="2027" spans="1:18" hidden="1" x14ac:dyDescent="0.3">
      <c r="A2027" t="s">
        <v>8250</v>
      </c>
      <c r="B2027" t="s">
        <v>8251</v>
      </c>
      <c r="C2027" s="1" t="str">
        <f t="shared" si="168"/>
        <v>21:0846</v>
      </c>
      <c r="D2027" s="1" t="str">
        <f t="shared" si="169"/>
        <v>21:0232</v>
      </c>
      <c r="E2027" t="s">
        <v>8248</v>
      </c>
      <c r="F2027" t="s">
        <v>8252</v>
      </c>
      <c r="H2027">
        <v>59.5869681</v>
      </c>
      <c r="I2027">
        <v>-103.1767687</v>
      </c>
      <c r="J2027" s="1" t="str">
        <f t="shared" si="166"/>
        <v>Fluid (lake)</v>
      </c>
      <c r="K2027" s="1" t="str">
        <f t="shared" si="167"/>
        <v>Untreated Water</v>
      </c>
      <c r="L2027">
        <v>27</v>
      </c>
      <c r="M2027" t="s">
        <v>29</v>
      </c>
      <c r="N2027">
        <v>452</v>
      </c>
      <c r="P2027" t="s">
        <v>128</v>
      </c>
      <c r="Q2027" t="s">
        <v>1143</v>
      </c>
      <c r="R2027" t="s">
        <v>55</v>
      </c>
    </row>
    <row r="2028" spans="1:18" hidden="1" x14ac:dyDescent="0.3">
      <c r="A2028" t="s">
        <v>8253</v>
      </c>
      <c r="B2028" t="s">
        <v>8254</v>
      </c>
      <c r="C2028" s="1" t="str">
        <f t="shared" si="168"/>
        <v>21:0846</v>
      </c>
      <c r="D2028" s="1" t="str">
        <f t="shared" si="169"/>
        <v>21:0232</v>
      </c>
      <c r="E2028" t="s">
        <v>8255</v>
      </c>
      <c r="F2028" t="s">
        <v>8256</v>
      </c>
      <c r="H2028">
        <v>59.586885199999998</v>
      </c>
      <c r="I2028">
        <v>-103.13451019999999</v>
      </c>
      <c r="J2028" s="1" t="str">
        <f t="shared" si="166"/>
        <v>Fluid (lake)</v>
      </c>
      <c r="K2028" s="1" t="str">
        <f t="shared" si="167"/>
        <v>Untreated Water</v>
      </c>
      <c r="L2028">
        <v>27</v>
      </c>
      <c r="M2028" t="s">
        <v>36</v>
      </c>
      <c r="N2028">
        <v>453</v>
      </c>
      <c r="P2028" t="s">
        <v>1667</v>
      </c>
      <c r="Q2028" t="s">
        <v>1292</v>
      </c>
      <c r="R2028" t="s">
        <v>460</v>
      </c>
    </row>
    <row r="2029" spans="1:18" hidden="1" x14ac:dyDescent="0.3">
      <c r="A2029" t="s">
        <v>8257</v>
      </c>
      <c r="B2029" t="s">
        <v>8258</v>
      </c>
      <c r="C2029" s="1" t="str">
        <f t="shared" si="168"/>
        <v>21:0846</v>
      </c>
      <c r="D2029" s="1" t="str">
        <f t="shared" si="169"/>
        <v>21:0232</v>
      </c>
      <c r="E2029" t="s">
        <v>8259</v>
      </c>
      <c r="F2029" t="s">
        <v>8260</v>
      </c>
      <c r="H2029">
        <v>59.5680154</v>
      </c>
      <c r="I2029">
        <v>-103.13843749999999</v>
      </c>
      <c r="J2029" s="1" t="str">
        <f t="shared" si="166"/>
        <v>Fluid (lake)</v>
      </c>
      <c r="K2029" s="1" t="str">
        <f t="shared" si="167"/>
        <v>Untreated Water</v>
      </c>
      <c r="L2029">
        <v>27</v>
      </c>
      <c r="M2029" t="s">
        <v>44</v>
      </c>
      <c r="N2029">
        <v>454</v>
      </c>
      <c r="P2029" t="s">
        <v>553</v>
      </c>
      <c r="Q2029" t="s">
        <v>538</v>
      </c>
      <c r="R2029" t="s">
        <v>55</v>
      </c>
    </row>
    <row r="2030" spans="1:18" hidden="1" x14ac:dyDescent="0.3">
      <c r="A2030" t="s">
        <v>8261</v>
      </c>
      <c r="B2030" t="s">
        <v>8262</v>
      </c>
      <c r="C2030" s="1" t="str">
        <f t="shared" si="168"/>
        <v>21:0846</v>
      </c>
      <c r="D2030" s="1" t="str">
        <f t="shared" si="169"/>
        <v>21:0232</v>
      </c>
      <c r="E2030" t="s">
        <v>8263</v>
      </c>
      <c r="F2030" t="s">
        <v>8264</v>
      </c>
      <c r="H2030">
        <v>59.559918799999998</v>
      </c>
      <c r="I2030">
        <v>-103.0950977</v>
      </c>
      <c r="J2030" s="1" t="str">
        <f t="shared" si="166"/>
        <v>Fluid (lake)</v>
      </c>
      <c r="K2030" s="1" t="str">
        <f t="shared" si="167"/>
        <v>Untreated Water</v>
      </c>
      <c r="L2030">
        <v>27</v>
      </c>
      <c r="M2030" t="s">
        <v>52</v>
      </c>
      <c r="N2030">
        <v>455</v>
      </c>
      <c r="P2030" t="s">
        <v>61</v>
      </c>
      <c r="Q2030" t="s">
        <v>517</v>
      </c>
      <c r="R2030" t="s">
        <v>189</v>
      </c>
    </row>
    <row r="2031" spans="1:18" hidden="1" x14ac:dyDescent="0.3">
      <c r="A2031" t="s">
        <v>8265</v>
      </c>
      <c r="B2031" t="s">
        <v>8266</v>
      </c>
      <c r="C2031" s="1" t="str">
        <f t="shared" si="168"/>
        <v>21:0846</v>
      </c>
      <c r="D2031" s="1" t="str">
        <f t="shared" si="169"/>
        <v>21:0232</v>
      </c>
      <c r="E2031" t="s">
        <v>8267</v>
      </c>
      <c r="F2031" t="s">
        <v>8268</v>
      </c>
      <c r="H2031">
        <v>59.592716699999997</v>
      </c>
      <c r="I2031">
        <v>-103.05376010000001</v>
      </c>
      <c r="J2031" s="1" t="str">
        <f t="shared" si="166"/>
        <v>Fluid (lake)</v>
      </c>
      <c r="K2031" s="1" t="str">
        <f t="shared" si="167"/>
        <v>Untreated Water</v>
      </c>
      <c r="L2031">
        <v>27</v>
      </c>
      <c r="M2031" t="s">
        <v>60</v>
      </c>
      <c r="N2031">
        <v>456</v>
      </c>
      <c r="P2031" t="s">
        <v>53</v>
      </c>
      <c r="Q2031" t="s">
        <v>1292</v>
      </c>
      <c r="R2031" t="s">
        <v>460</v>
      </c>
    </row>
    <row r="2032" spans="1:18" hidden="1" x14ac:dyDescent="0.3">
      <c r="A2032" t="s">
        <v>8269</v>
      </c>
      <c r="B2032" t="s">
        <v>8270</v>
      </c>
      <c r="C2032" s="1" t="str">
        <f t="shared" si="168"/>
        <v>21:0846</v>
      </c>
      <c r="D2032" s="1" t="str">
        <f t="shared" si="169"/>
        <v>21:0232</v>
      </c>
      <c r="E2032" t="s">
        <v>8271</v>
      </c>
      <c r="F2032" t="s">
        <v>8272</v>
      </c>
      <c r="H2032">
        <v>59.5840976</v>
      </c>
      <c r="I2032">
        <v>-102.992727</v>
      </c>
      <c r="J2032" s="1" t="str">
        <f t="shared" si="166"/>
        <v>Fluid (lake)</v>
      </c>
      <c r="K2032" s="1" t="str">
        <f t="shared" si="167"/>
        <v>Untreated Water</v>
      </c>
      <c r="L2032">
        <v>27</v>
      </c>
      <c r="M2032" t="s">
        <v>67</v>
      </c>
      <c r="N2032">
        <v>457</v>
      </c>
      <c r="P2032" t="s">
        <v>161</v>
      </c>
      <c r="Q2032" t="s">
        <v>1247</v>
      </c>
      <c r="R2032" t="s">
        <v>55</v>
      </c>
    </row>
    <row r="2033" spans="1:18" hidden="1" x14ac:dyDescent="0.3">
      <c r="A2033" t="s">
        <v>8273</v>
      </c>
      <c r="B2033" t="s">
        <v>8274</v>
      </c>
      <c r="C2033" s="1" t="str">
        <f t="shared" si="168"/>
        <v>21:0846</v>
      </c>
      <c r="D2033" s="1" t="str">
        <f t="shared" si="169"/>
        <v>21:0232</v>
      </c>
      <c r="E2033" t="s">
        <v>8275</v>
      </c>
      <c r="F2033" t="s">
        <v>8276</v>
      </c>
      <c r="H2033">
        <v>59.567818000000003</v>
      </c>
      <c r="I2033">
        <v>-102.9913576</v>
      </c>
      <c r="J2033" s="1" t="str">
        <f t="shared" si="166"/>
        <v>Fluid (lake)</v>
      </c>
      <c r="K2033" s="1" t="str">
        <f t="shared" si="167"/>
        <v>Untreated Water</v>
      </c>
      <c r="L2033">
        <v>27</v>
      </c>
      <c r="M2033" t="s">
        <v>74</v>
      </c>
      <c r="N2033">
        <v>458</v>
      </c>
      <c r="P2033" t="s">
        <v>108</v>
      </c>
      <c r="Q2033" t="s">
        <v>517</v>
      </c>
      <c r="R2033" t="s">
        <v>55</v>
      </c>
    </row>
    <row r="2034" spans="1:18" hidden="1" x14ac:dyDescent="0.3">
      <c r="A2034" t="s">
        <v>8277</v>
      </c>
      <c r="B2034" t="s">
        <v>8278</v>
      </c>
      <c r="C2034" s="1" t="str">
        <f t="shared" si="168"/>
        <v>21:0846</v>
      </c>
      <c r="D2034" s="1" t="str">
        <f t="shared" si="169"/>
        <v>21:0232</v>
      </c>
      <c r="E2034" t="s">
        <v>8279</v>
      </c>
      <c r="F2034" t="s">
        <v>8280</v>
      </c>
      <c r="H2034">
        <v>59.564728100000004</v>
      </c>
      <c r="I2034">
        <v>-102.9262597</v>
      </c>
      <c r="J2034" s="1" t="str">
        <f t="shared" si="166"/>
        <v>Fluid (lake)</v>
      </c>
      <c r="K2034" s="1" t="str">
        <f t="shared" si="167"/>
        <v>Untreated Water</v>
      </c>
      <c r="L2034">
        <v>27</v>
      </c>
      <c r="M2034" t="s">
        <v>81</v>
      </c>
      <c r="N2034">
        <v>459</v>
      </c>
      <c r="P2034" t="s">
        <v>2145</v>
      </c>
      <c r="Q2034" t="s">
        <v>1143</v>
      </c>
      <c r="R2034" t="s">
        <v>195</v>
      </c>
    </row>
    <row r="2035" spans="1:18" hidden="1" x14ac:dyDescent="0.3">
      <c r="A2035" t="s">
        <v>8281</v>
      </c>
      <c r="B2035" t="s">
        <v>8282</v>
      </c>
      <c r="C2035" s="1" t="str">
        <f t="shared" si="168"/>
        <v>21:0846</v>
      </c>
      <c r="D2035" s="1" t="str">
        <f t="shared" si="169"/>
        <v>21:0232</v>
      </c>
      <c r="E2035" t="s">
        <v>8283</v>
      </c>
      <c r="F2035" t="s">
        <v>8284</v>
      </c>
      <c r="H2035">
        <v>59.5874673</v>
      </c>
      <c r="I2035">
        <v>-102.92139160000001</v>
      </c>
      <c r="J2035" s="1" t="str">
        <f t="shared" si="166"/>
        <v>Fluid (lake)</v>
      </c>
      <c r="K2035" s="1" t="str">
        <f t="shared" si="167"/>
        <v>Untreated Water</v>
      </c>
      <c r="L2035">
        <v>27</v>
      </c>
      <c r="M2035" t="s">
        <v>95</v>
      </c>
      <c r="N2035">
        <v>460</v>
      </c>
      <c r="P2035" t="s">
        <v>61</v>
      </c>
      <c r="Q2035" t="s">
        <v>1292</v>
      </c>
      <c r="R2035" t="s">
        <v>522</v>
      </c>
    </row>
    <row r="2036" spans="1:18" hidden="1" x14ac:dyDescent="0.3">
      <c r="A2036" t="s">
        <v>8285</v>
      </c>
      <c r="B2036" t="s">
        <v>8286</v>
      </c>
      <c r="C2036" s="1" t="str">
        <f t="shared" si="168"/>
        <v>21:0846</v>
      </c>
      <c r="D2036" s="1" t="str">
        <f t="shared" si="169"/>
        <v>21:0232</v>
      </c>
      <c r="E2036" t="s">
        <v>8287</v>
      </c>
      <c r="F2036" t="s">
        <v>8288</v>
      </c>
      <c r="H2036">
        <v>59.580725999999999</v>
      </c>
      <c r="I2036">
        <v>-102.865297</v>
      </c>
      <c r="J2036" s="1" t="str">
        <f t="shared" si="166"/>
        <v>Fluid (lake)</v>
      </c>
      <c r="K2036" s="1" t="str">
        <f t="shared" si="167"/>
        <v>Untreated Water</v>
      </c>
      <c r="L2036">
        <v>27</v>
      </c>
      <c r="M2036" t="s">
        <v>101</v>
      </c>
      <c r="N2036">
        <v>461</v>
      </c>
      <c r="P2036" t="s">
        <v>1837</v>
      </c>
      <c r="Q2036" t="s">
        <v>1143</v>
      </c>
      <c r="R2036" t="s">
        <v>401</v>
      </c>
    </row>
    <row r="2037" spans="1:18" hidden="1" x14ac:dyDescent="0.3">
      <c r="A2037" t="s">
        <v>8289</v>
      </c>
      <c r="B2037" t="s">
        <v>8290</v>
      </c>
      <c r="C2037" s="1" t="str">
        <f t="shared" si="168"/>
        <v>21:0846</v>
      </c>
      <c r="D2037" s="1" t="str">
        <f t="shared" si="169"/>
        <v>21:0232</v>
      </c>
      <c r="E2037" t="s">
        <v>8291</v>
      </c>
      <c r="F2037" t="s">
        <v>8292</v>
      </c>
      <c r="H2037">
        <v>59.580271199999999</v>
      </c>
      <c r="I2037">
        <v>-102.7950213</v>
      </c>
      <c r="J2037" s="1" t="str">
        <f t="shared" si="166"/>
        <v>Fluid (lake)</v>
      </c>
      <c r="K2037" s="1" t="str">
        <f t="shared" si="167"/>
        <v>Untreated Water</v>
      </c>
      <c r="L2037">
        <v>27</v>
      </c>
      <c r="M2037" t="s">
        <v>107</v>
      </c>
      <c r="N2037">
        <v>462</v>
      </c>
      <c r="P2037" t="s">
        <v>37</v>
      </c>
      <c r="Q2037" t="s">
        <v>1292</v>
      </c>
      <c r="R2037" t="s">
        <v>285</v>
      </c>
    </row>
    <row r="2038" spans="1:18" hidden="1" x14ac:dyDescent="0.3">
      <c r="A2038" t="s">
        <v>8293</v>
      </c>
      <c r="B2038" t="s">
        <v>8294</v>
      </c>
      <c r="C2038" s="1" t="str">
        <f t="shared" si="168"/>
        <v>21:0846</v>
      </c>
      <c r="D2038" s="1" t="str">
        <f t="shared" si="169"/>
        <v>21:0232</v>
      </c>
      <c r="E2038" t="s">
        <v>8295</v>
      </c>
      <c r="F2038" t="s">
        <v>8296</v>
      </c>
      <c r="H2038">
        <v>59.587765300000001</v>
      </c>
      <c r="I2038">
        <v>-102.74085959999999</v>
      </c>
      <c r="J2038" s="1" t="str">
        <f t="shared" si="166"/>
        <v>Fluid (lake)</v>
      </c>
      <c r="K2038" s="1" t="str">
        <f t="shared" si="167"/>
        <v>Untreated Water</v>
      </c>
      <c r="L2038">
        <v>27</v>
      </c>
      <c r="M2038" t="s">
        <v>114</v>
      </c>
      <c r="N2038">
        <v>463</v>
      </c>
      <c r="P2038" t="s">
        <v>1949</v>
      </c>
      <c r="Q2038" t="s">
        <v>54</v>
      </c>
      <c r="R2038" t="s">
        <v>460</v>
      </c>
    </row>
    <row r="2039" spans="1:18" hidden="1" x14ac:dyDescent="0.3">
      <c r="A2039" t="s">
        <v>8297</v>
      </c>
      <c r="B2039" t="s">
        <v>8298</v>
      </c>
      <c r="C2039" s="1" t="str">
        <f t="shared" si="168"/>
        <v>21:0846</v>
      </c>
      <c r="D2039" s="1" t="str">
        <f t="shared" si="169"/>
        <v>21:0232</v>
      </c>
      <c r="E2039" t="s">
        <v>8299</v>
      </c>
      <c r="F2039" t="s">
        <v>8300</v>
      </c>
      <c r="H2039">
        <v>59.592655999999998</v>
      </c>
      <c r="I2039">
        <v>-102.7013228</v>
      </c>
      <c r="J2039" s="1" t="str">
        <f t="shared" si="166"/>
        <v>Fluid (lake)</v>
      </c>
      <c r="K2039" s="1" t="str">
        <f t="shared" si="167"/>
        <v>Untreated Water</v>
      </c>
      <c r="L2039">
        <v>27</v>
      </c>
      <c r="M2039" t="s">
        <v>121</v>
      </c>
      <c r="N2039">
        <v>464</v>
      </c>
      <c r="P2039" t="s">
        <v>2145</v>
      </c>
      <c r="Q2039" t="s">
        <v>1292</v>
      </c>
      <c r="R2039" t="s">
        <v>55</v>
      </c>
    </row>
    <row r="2040" spans="1:18" hidden="1" x14ac:dyDescent="0.3">
      <c r="A2040" t="s">
        <v>8301</v>
      </c>
      <c r="B2040" t="s">
        <v>8302</v>
      </c>
      <c r="C2040" s="1" t="str">
        <f t="shared" si="168"/>
        <v>21:0846</v>
      </c>
      <c r="D2040" s="1" t="str">
        <f t="shared" si="169"/>
        <v>21:0232</v>
      </c>
      <c r="E2040" t="s">
        <v>8303</v>
      </c>
      <c r="F2040" t="s">
        <v>8304</v>
      </c>
      <c r="H2040">
        <v>59.5850917</v>
      </c>
      <c r="I2040">
        <v>-102.5908787</v>
      </c>
      <c r="J2040" s="1" t="str">
        <f t="shared" si="166"/>
        <v>Fluid (lake)</v>
      </c>
      <c r="K2040" s="1" t="str">
        <f t="shared" si="167"/>
        <v>Untreated Water</v>
      </c>
      <c r="L2040">
        <v>27</v>
      </c>
      <c r="M2040" t="s">
        <v>127</v>
      </c>
      <c r="N2040">
        <v>465</v>
      </c>
      <c r="P2040" t="s">
        <v>3526</v>
      </c>
      <c r="Q2040" t="s">
        <v>1292</v>
      </c>
      <c r="R2040" t="s">
        <v>532</v>
      </c>
    </row>
    <row r="2041" spans="1:18" hidden="1" x14ac:dyDescent="0.3">
      <c r="A2041" t="s">
        <v>8305</v>
      </c>
      <c r="B2041" t="s">
        <v>8306</v>
      </c>
      <c r="C2041" s="1" t="str">
        <f t="shared" si="168"/>
        <v>21:0846</v>
      </c>
      <c r="D2041" s="1" t="str">
        <f t="shared" si="169"/>
        <v>21:0232</v>
      </c>
      <c r="E2041" t="s">
        <v>8307</v>
      </c>
      <c r="F2041" t="s">
        <v>8308</v>
      </c>
      <c r="H2041">
        <v>59.543672999999998</v>
      </c>
      <c r="I2041">
        <v>-102.4894295</v>
      </c>
      <c r="J2041" s="1" t="str">
        <f t="shared" si="166"/>
        <v>Fluid (lake)</v>
      </c>
      <c r="K2041" s="1" t="str">
        <f t="shared" si="167"/>
        <v>Untreated Water</v>
      </c>
      <c r="L2041">
        <v>27</v>
      </c>
      <c r="M2041" t="s">
        <v>133</v>
      </c>
      <c r="N2041">
        <v>466</v>
      </c>
      <c r="P2041" t="s">
        <v>3052</v>
      </c>
      <c r="Q2041" t="s">
        <v>257</v>
      </c>
      <c r="R2041" t="s">
        <v>2135</v>
      </c>
    </row>
    <row r="2042" spans="1:18" hidden="1" x14ac:dyDescent="0.3">
      <c r="A2042" t="s">
        <v>8309</v>
      </c>
      <c r="B2042" t="s">
        <v>8310</v>
      </c>
      <c r="C2042" s="1" t="str">
        <f t="shared" si="168"/>
        <v>21:0846</v>
      </c>
      <c r="D2042" s="1" t="str">
        <f t="shared" si="169"/>
        <v>21:0232</v>
      </c>
      <c r="E2042" t="s">
        <v>8311</v>
      </c>
      <c r="F2042" t="s">
        <v>8312</v>
      </c>
      <c r="H2042">
        <v>59.609073199999997</v>
      </c>
      <c r="I2042">
        <v>-102.55663490000001</v>
      </c>
      <c r="J2042" s="1" t="str">
        <f t="shared" si="166"/>
        <v>Fluid (lake)</v>
      </c>
      <c r="K2042" s="1" t="str">
        <f t="shared" si="167"/>
        <v>Untreated Water</v>
      </c>
      <c r="L2042">
        <v>27</v>
      </c>
      <c r="M2042" t="s">
        <v>139</v>
      </c>
      <c r="N2042">
        <v>467</v>
      </c>
      <c r="P2042" t="s">
        <v>1837</v>
      </c>
      <c r="Q2042" t="s">
        <v>38</v>
      </c>
      <c r="R2042" t="s">
        <v>55</v>
      </c>
    </row>
    <row r="2043" spans="1:18" hidden="1" x14ac:dyDescent="0.3">
      <c r="A2043" t="s">
        <v>8313</v>
      </c>
      <c r="B2043" t="s">
        <v>8314</v>
      </c>
      <c r="C2043" s="1" t="str">
        <f t="shared" si="168"/>
        <v>21:0846</v>
      </c>
      <c r="D2043" s="1" t="str">
        <f t="shared" si="169"/>
        <v>21:0232</v>
      </c>
      <c r="E2043" t="s">
        <v>8315</v>
      </c>
      <c r="F2043" t="s">
        <v>8316</v>
      </c>
      <c r="H2043">
        <v>59.645833600000003</v>
      </c>
      <c r="I2043">
        <v>-102.5078589</v>
      </c>
      <c r="J2043" s="1" t="str">
        <f t="shared" si="166"/>
        <v>Fluid (lake)</v>
      </c>
      <c r="K2043" s="1" t="str">
        <f t="shared" si="167"/>
        <v>Untreated Water</v>
      </c>
      <c r="L2043">
        <v>27</v>
      </c>
      <c r="M2043" t="s">
        <v>241</v>
      </c>
      <c r="N2043">
        <v>468</v>
      </c>
      <c r="P2043" t="s">
        <v>37</v>
      </c>
      <c r="Q2043" t="s">
        <v>257</v>
      </c>
      <c r="R2043" t="s">
        <v>460</v>
      </c>
    </row>
    <row r="2044" spans="1:18" hidden="1" x14ac:dyDescent="0.3">
      <c r="A2044" t="s">
        <v>8317</v>
      </c>
      <c r="B2044" t="s">
        <v>8318</v>
      </c>
      <c r="C2044" s="1" t="str">
        <f t="shared" si="168"/>
        <v>21:0846</v>
      </c>
      <c r="D2044" s="1" t="str">
        <f t="shared" si="169"/>
        <v>21:0232</v>
      </c>
      <c r="E2044" t="s">
        <v>8319</v>
      </c>
      <c r="F2044" t="s">
        <v>8320</v>
      </c>
      <c r="H2044">
        <v>59.627152299999999</v>
      </c>
      <c r="I2044">
        <v>-102.6486511</v>
      </c>
      <c r="J2044" s="1" t="str">
        <f t="shared" si="166"/>
        <v>Fluid (lake)</v>
      </c>
      <c r="K2044" s="1" t="str">
        <f t="shared" si="167"/>
        <v>Untreated Water</v>
      </c>
      <c r="L2044">
        <v>28</v>
      </c>
      <c r="M2044" t="s">
        <v>36</v>
      </c>
      <c r="N2044">
        <v>469</v>
      </c>
      <c r="P2044" t="s">
        <v>2577</v>
      </c>
      <c r="Q2044" t="s">
        <v>236</v>
      </c>
      <c r="R2044" t="s">
        <v>55</v>
      </c>
    </row>
    <row r="2045" spans="1:18" hidden="1" x14ac:dyDescent="0.3">
      <c r="A2045" t="s">
        <v>8321</v>
      </c>
      <c r="B2045" t="s">
        <v>8322</v>
      </c>
      <c r="C2045" s="1" t="str">
        <f t="shared" si="168"/>
        <v>21:0846</v>
      </c>
      <c r="D2045" s="1" t="str">
        <f t="shared" si="169"/>
        <v>21:0232</v>
      </c>
      <c r="E2045" t="s">
        <v>8323</v>
      </c>
      <c r="F2045" t="s">
        <v>8324</v>
      </c>
      <c r="H2045">
        <v>59.611628500000002</v>
      </c>
      <c r="I2045">
        <v>-102.6758299</v>
      </c>
      <c r="J2045" s="1" t="str">
        <f t="shared" si="166"/>
        <v>Fluid (lake)</v>
      </c>
      <c r="K2045" s="1" t="str">
        <f t="shared" si="167"/>
        <v>Untreated Water</v>
      </c>
      <c r="L2045">
        <v>28</v>
      </c>
      <c r="M2045" t="s">
        <v>22</v>
      </c>
      <c r="N2045">
        <v>470</v>
      </c>
      <c r="P2045" t="s">
        <v>2573</v>
      </c>
      <c r="Q2045" t="s">
        <v>579</v>
      </c>
      <c r="R2045" t="s">
        <v>460</v>
      </c>
    </row>
    <row r="2046" spans="1:18" hidden="1" x14ac:dyDescent="0.3">
      <c r="A2046" t="s">
        <v>8325</v>
      </c>
      <c r="B2046" t="s">
        <v>8326</v>
      </c>
      <c r="C2046" s="1" t="str">
        <f t="shared" si="168"/>
        <v>21:0846</v>
      </c>
      <c r="D2046" s="1" t="str">
        <f t="shared" si="169"/>
        <v>21:0232</v>
      </c>
      <c r="E2046" t="s">
        <v>8323</v>
      </c>
      <c r="F2046" t="s">
        <v>8327</v>
      </c>
      <c r="H2046">
        <v>59.611628500000002</v>
      </c>
      <c r="I2046">
        <v>-102.6758299</v>
      </c>
      <c r="J2046" s="1" t="str">
        <f t="shared" si="166"/>
        <v>Fluid (lake)</v>
      </c>
      <c r="K2046" s="1" t="str">
        <f t="shared" si="167"/>
        <v>Untreated Water</v>
      </c>
      <c r="L2046">
        <v>28</v>
      </c>
      <c r="M2046" t="s">
        <v>29</v>
      </c>
      <c r="N2046">
        <v>471</v>
      </c>
      <c r="P2046" t="s">
        <v>2492</v>
      </c>
      <c r="Q2046" t="s">
        <v>54</v>
      </c>
      <c r="R2046" t="s">
        <v>460</v>
      </c>
    </row>
    <row r="2047" spans="1:18" hidden="1" x14ac:dyDescent="0.3">
      <c r="A2047" t="s">
        <v>8328</v>
      </c>
      <c r="B2047" t="s">
        <v>8329</v>
      </c>
      <c r="C2047" s="1" t="str">
        <f t="shared" si="168"/>
        <v>21:0846</v>
      </c>
      <c r="D2047" s="1" t="str">
        <f t="shared" si="169"/>
        <v>21:0232</v>
      </c>
      <c r="E2047" t="s">
        <v>8330</v>
      </c>
      <c r="F2047" t="s">
        <v>8331</v>
      </c>
      <c r="H2047">
        <v>59.616928399999999</v>
      </c>
      <c r="I2047">
        <v>-102.7280524</v>
      </c>
      <c r="J2047" s="1" t="str">
        <f t="shared" si="166"/>
        <v>Fluid (lake)</v>
      </c>
      <c r="K2047" s="1" t="str">
        <f t="shared" si="167"/>
        <v>Untreated Water</v>
      </c>
      <c r="L2047">
        <v>28</v>
      </c>
      <c r="M2047" t="s">
        <v>44</v>
      </c>
      <c r="N2047">
        <v>472</v>
      </c>
      <c r="P2047" t="s">
        <v>2380</v>
      </c>
      <c r="Q2047" t="s">
        <v>1292</v>
      </c>
      <c r="R2047" t="s">
        <v>55</v>
      </c>
    </row>
    <row r="2048" spans="1:18" hidden="1" x14ac:dyDescent="0.3">
      <c r="A2048" t="s">
        <v>8332</v>
      </c>
      <c r="B2048" t="s">
        <v>8333</v>
      </c>
      <c r="C2048" s="1" t="str">
        <f t="shared" si="168"/>
        <v>21:0846</v>
      </c>
      <c r="D2048" s="1" t="str">
        <f t="shared" si="169"/>
        <v>21:0232</v>
      </c>
      <c r="E2048" t="s">
        <v>8334</v>
      </c>
      <c r="F2048" t="s">
        <v>8335</v>
      </c>
      <c r="H2048">
        <v>59.6105071</v>
      </c>
      <c r="I2048">
        <v>-102.82665110000001</v>
      </c>
      <c r="J2048" s="1" t="str">
        <f t="shared" si="166"/>
        <v>Fluid (lake)</v>
      </c>
      <c r="K2048" s="1" t="str">
        <f t="shared" si="167"/>
        <v>Untreated Water</v>
      </c>
      <c r="L2048">
        <v>28</v>
      </c>
      <c r="M2048" t="s">
        <v>52</v>
      </c>
      <c r="N2048">
        <v>473</v>
      </c>
      <c r="P2048" t="s">
        <v>2430</v>
      </c>
      <c r="Q2048" t="s">
        <v>1143</v>
      </c>
      <c r="R2048" t="s">
        <v>460</v>
      </c>
    </row>
    <row r="2049" spans="1:18" hidden="1" x14ac:dyDescent="0.3">
      <c r="A2049" t="s">
        <v>8336</v>
      </c>
      <c r="B2049" t="s">
        <v>8337</v>
      </c>
      <c r="C2049" s="1" t="str">
        <f t="shared" si="168"/>
        <v>21:0846</v>
      </c>
      <c r="D2049" s="1" t="str">
        <f t="shared" si="169"/>
        <v>21:0232</v>
      </c>
      <c r="E2049" t="s">
        <v>8338</v>
      </c>
      <c r="F2049" t="s">
        <v>8339</v>
      </c>
      <c r="H2049">
        <v>59.6229388</v>
      </c>
      <c r="I2049">
        <v>-102.8909262</v>
      </c>
      <c r="J2049" s="1" t="str">
        <f t="shared" si="166"/>
        <v>Fluid (lake)</v>
      </c>
      <c r="K2049" s="1" t="str">
        <f t="shared" si="167"/>
        <v>Untreated Water</v>
      </c>
      <c r="L2049">
        <v>28</v>
      </c>
      <c r="M2049" t="s">
        <v>60</v>
      </c>
      <c r="N2049">
        <v>474</v>
      </c>
      <c r="P2049" t="s">
        <v>521</v>
      </c>
      <c r="Q2049" t="s">
        <v>1143</v>
      </c>
      <c r="R2049" t="s">
        <v>55</v>
      </c>
    </row>
    <row r="2050" spans="1:18" hidden="1" x14ac:dyDescent="0.3">
      <c r="A2050" t="s">
        <v>8340</v>
      </c>
      <c r="B2050" t="s">
        <v>8341</v>
      </c>
      <c r="C2050" s="1" t="str">
        <f t="shared" si="168"/>
        <v>21:0846</v>
      </c>
      <c r="D2050" s="1" t="str">
        <f t="shared" si="169"/>
        <v>21:0232</v>
      </c>
      <c r="E2050" t="s">
        <v>8342</v>
      </c>
      <c r="F2050" t="s">
        <v>8343</v>
      </c>
      <c r="H2050">
        <v>59.621321299999998</v>
      </c>
      <c r="I2050">
        <v>-102.93260669999999</v>
      </c>
      <c r="J2050" s="1" t="str">
        <f t="shared" si="166"/>
        <v>Fluid (lake)</v>
      </c>
      <c r="K2050" s="1" t="str">
        <f t="shared" si="167"/>
        <v>Untreated Water</v>
      </c>
      <c r="L2050">
        <v>28</v>
      </c>
      <c r="M2050" t="s">
        <v>67</v>
      </c>
      <c r="N2050">
        <v>475</v>
      </c>
      <c r="P2050" t="s">
        <v>521</v>
      </c>
      <c r="Q2050" t="s">
        <v>1143</v>
      </c>
      <c r="R2050" t="s">
        <v>55</v>
      </c>
    </row>
    <row r="2051" spans="1:18" hidden="1" x14ac:dyDescent="0.3">
      <c r="A2051" t="s">
        <v>8344</v>
      </c>
      <c r="B2051" t="s">
        <v>8345</v>
      </c>
      <c r="C2051" s="1" t="str">
        <f t="shared" si="168"/>
        <v>21:0846</v>
      </c>
      <c r="D2051" s="1" t="str">
        <f t="shared" si="169"/>
        <v>21:0232</v>
      </c>
      <c r="E2051" t="s">
        <v>8346</v>
      </c>
      <c r="F2051" t="s">
        <v>8347</v>
      </c>
      <c r="H2051">
        <v>59.634453800000003</v>
      </c>
      <c r="I2051">
        <v>-103.0050605</v>
      </c>
      <c r="J2051" s="1" t="str">
        <f t="shared" si="166"/>
        <v>Fluid (lake)</v>
      </c>
      <c r="K2051" s="1" t="str">
        <f t="shared" si="167"/>
        <v>Untreated Water</v>
      </c>
      <c r="L2051">
        <v>28</v>
      </c>
      <c r="M2051" t="s">
        <v>74</v>
      </c>
      <c r="N2051">
        <v>476</v>
      </c>
      <c r="P2051" t="s">
        <v>1846</v>
      </c>
      <c r="Q2051" t="s">
        <v>54</v>
      </c>
      <c r="R2051" t="s">
        <v>55</v>
      </c>
    </row>
    <row r="2052" spans="1:18" hidden="1" x14ac:dyDescent="0.3">
      <c r="A2052" t="s">
        <v>8348</v>
      </c>
      <c r="B2052" t="s">
        <v>8349</v>
      </c>
      <c r="C2052" s="1" t="str">
        <f t="shared" si="168"/>
        <v>21:0846</v>
      </c>
      <c r="D2052" s="1" t="str">
        <f t="shared" si="169"/>
        <v>21:0232</v>
      </c>
      <c r="E2052" t="s">
        <v>8350</v>
      </c>
      <c r="F2052" t="s">
        <v>8351</v>
      </c>
      <c r="H2052">
        <v>59.623171999999997</v>
      </c>
      <c r="I2052">
        <v>-103.06317780000001</v>
      </c>
      <c r="J2052" s="1" t="str">
        <f t="shared" si="166"/>
        <v>Fluid (lake)</v>
      </c>
      <c r="K2052" s="1" t="str">
        <f t="shared" si="167"/>
        <v>Untreated Water</v>
      </c>
      <c r="L2052">
        <v>28</v>
      </c>
      <c r="M2052" t="s">
        <v>81</v>
      </c>
      <c r="N2052">
        <v>477</v>
      </c>
      <c r="P2052" t="s">
        <v>167</v>
      </c>
      <c r="Q2052" t="s">
        <v>1143</v>
      </c>
      <c r="R2052" t="s">
        <v>55</v>
      </c>
    </row>
    <row r="2053" spans="1:18" hidden="1" x14ac:dyDescent="0.3">
      <c r="A2053" t="s">
        <v>8352</v>
      </c>
      <c r="B2053" t="s">
        <v>8353</v>
      </c>
      <c r="C2053" s="1" t="str">
        <f t="shared" si="168"/>
        <v>21:0846</v>
      </c>
      <c r="D2053" s="1" t="str">
        <f t="shared" si="169"/>
        <v>21:0232</v>
      </c>
      <c r="E2053" t="s">
        <v>8354</v>
      </c>
      <c r="F2053" t="s">
        <v>8355</v>
      </c>
      <c r="H2053">
        <v>59.6232045</v>
      </c>
      <c r="I2053">
        <v>-103.14937</v>
      </c>
      <c r="J2053" s="1" t="str">
        <f t="shared" si="166"/>
        <v>Fluid (lake)</v>
      </c>
      <c r="K2053" s="1" t="str">
        <f t="shared" si="167"/>
        <v>Untreated Water</v>
      </c>
      <c r="L2053">
        <v>28</v>
      </c>
      <c r="M2053" t="s">
        <v>95</v>
      </c>
      <c r="N2053">
        <v>478</v>
      </c>
      <c r="P2053" t="s">
        <v>194</v>
      </c>
      <c r="Q2053" t="s">
        <v>54</v>
      </c>
      <c r="R2053" t="s">
        <v>55</v>
      </c>
    </row>
    <row r="2054" spans="1:18" hidden="1" x14ac:dyDescent="0.3">
      <c r="A2054" t="s">
        <v>8356</v>
      </c>
      <c r="B2054" t="s">
        <v>8357</v>
      </c>
      <c r="C2054" s="1" t="str">
        <f t="shared" si="168"/>
        <v>21:0846</v>
      </c>
      <c r="D2054" s="1" t="str">
        <f t="shared" si="169"/>
        <v>21:0232</v>
      </c>
      <c r="E2054" t="s">
        <v>8358</v>
      </c>
      <c r="F2054" t="s">
        <v>8359</v>
      </c>
      <c r="H2054">
        <v>59.614775700000003</v>
      </c>
      <c r="I2054">
        <v>-103.1844536</v>
      </c>
      <c r="J2054" s="1" t="str">
        <f t="shared" si="166"/>
        <v>Fluid (lake)</v>
      </c>
      <c r="K2054" s="1" t="str">
        <f t="shared" si="167"/>
        <v>Untreated Water</v>
      </c>
      <c r="L2054">
        <v>28</v>
      </c>
      <c r="M2054" t="s">
        <v>101</v>
      </c>
      <c r="N2054">
        <v>479</v>
      </c>
      <c r="P2054" t="s">
        <v>225</v>
      </c>
      <c r="Q2054" t="s">
        <v>1143</v>
      </c>
      <c r="R2054" t="s">
        <v>55</v>
      </c>
    </row>
    <row r="2055" spans="1:18" hidden="1" x14ac:dyDescent="0.3">
      <c r="A2055" t="s">
        <v>8360</v>
      </c>
      <c r="B2055" t="s">
        <v>8361</v>
      </c>
      <c r="C2055" s="1" t="str">
        <f t="shared" si="168"/>
        <v>21:0846</v>
      </c>
      <c r="D2055" s="1" t="str">
        <f t="shared" si="169"/>
        <v>21:0232</v>
      </c>
      <c r="E2055" t="s">
        <v>8362</v>
      </c>
      <c r="F2055" t="s">
        <v>8363</v>
      </c>
      <c r="H2055">
        <v>59.607832500000001</v>
      </c>
      <c r="I2055">
        <v>-103.23911769999999</v>
      </c>
      <c r="J2055" s="1" t="str">
        <f t="shared" si="166"/>
        <v>Fluid (lake)</v>
      </c>
      <c r="K2055" s="1" t="str">
        <f t="shared" si="167"/>
        <v>Untreated Water</v>
      </c>
      <c r="L2055">
        <v>28</v>
      </c>
      <c r="M2055" t="s">
        <v>107</v>
      </c>
      <c r="N2055">
        <v>480</v>
      </c>
      <c r="P2055" t="s">
        <v>53</v>
      </c>
      <c r="Q2055" t="s">
        <v>54</v>
      </c>
      <c r="R2055" t="s">
        <v>55</v>
      </c>
    </row>
    <row r="2056" spans="1:18" hidden="1" x14ac:dyDescent="0.3">
      <c r="A2056" t="s">
        <v>8364</v>
      </c>
      <c r="B2056" t="s">
        <v>8365</v>
      </c>
      <c r="C2056" s="1" t="str">
        <f t="shared" si="168"/>
        <v>21:0846</v>
      </c>
      <c r="D2056" s="1" t="str">
        <f t="shared" si="169"/>
        <v>21:0232</v>
      </c>
      <c r="E2056" t="s">
        <v>8366</v>
      </c>
      <c r="F2056" t="s">
        <v>8367</v>
      </c>
      <c r="H2056">
        <v>59.5644232</v>
      </c>
      <c r="I2056">
        <v>-103.5006253</v>
      </c>
      <c r="J2056" s="1" t="str">
        <f t="shared" si="166"/>
        <v>Fluid (lake)</v>
      </c>
      <c r="K2056" s="1" t="str">
        <f t="shared" si="167"/>
        <v>Untreated Water</v>
      </c>
      <c r="L2056">
        <v>28</v>
      </c>
      <c r="M2056" t="s">
        <v>114</v>
      </c>
      <c r="N2056">
        <v>481</v>
      </c>
      <c r="P2056" t="s">
        <v>140</v>
      </c>
      <c r="Q2056" t="s">
        <v>1292</v>
      </c>
      <c r="R2056" t="s">
        <v>189</v>
      </c>
    </row>
    <row r="2057" spans="1:18" hidden="1" x14ac:dyDescent="0.3">
      <c r="A2057" t="s">
        <v>8368</v>
      </c>
      <c r="B2057" t="s">
        <v>8369</v>
      </c>
      <c r="C2057" s="1" t="str">
        <f t="shared" si="168"/>
        <v>21:0846</v>
      </c>
      <c r="D2057" s="1" t="str">
        <f t="shared" si="169"/>
        <v>21:0232</v>
      </c>
      <c r="E2057" t="s">
        <v>8370</v>
      </c>
      <c r="F2057" t="s">
        <v>8371</v>
      </c>
      <c r="H2057">
        <v>59.596635999999997</v>
      </c>
      <c r="I2057">
        <v>-103.45539770000001</v>
      </c>
      <c r="J2057" s="1" t="str">
        <f t="shared" si="166"/>
        <v>Fluid (lake)</v>
      </c>
      <c r="K2057" s="1" t="str">
        <f t="shared" si="167"/>
        <v>Untreated Water</v>
      </c>
      <c r="L2057">
        <v>28</v>
      </c>
      <c r="M2057" t="s">
        <v>121</v>
      </c>
      <c r="N2057">
        <v>482</v>
      </c>
      <c r="P2057" t="s">
        <v>225</v>
      </c>
      <c r="Q2057" t="s">
        <v>579</v>
      </c>
      <c r="R2057" t="s">
        <v>195</v>
      </c>
    </row>
    <row r="2058" spans="1:18" hidden="1" x14ac:dyDescent="0.3">
      <c r="A2058" t="s">
        <v>8372</v>
      </c>
      <c r="B2058" t="s">
        <v>8373</v>
      </c>
      <c r="C2058" s="1" t="str">
        <f t="shared" si="168"/>
        <v>21:0846</v>
      </c>
      <c r="D2058" s="1" t="str">
        <f t="shared" si="169"/>
        <v>21:0232</v>
      </c>
      <c r="E2058" t="s">
        <v>8374</v>
      </c>
      <c r="F2058" t="s">
        <v>8375</v>
      </c>
      <c r="H2058">
        <v>59.627425199999998</v>
      </c>
      <c r="I2058">
        <v>-103.4334686</v>
      </c>
      <c r="J2058" s="1" t="str">
        <f t="shared" si="166"/>
        <v>Fluid (lake)</v>
      </c>
      <c r="K2058" s="1" t="str">
        <f t="shared" si="167"/>
        <v>Untreated Water</v>
      </c>
      <c r="L2058">
        <v>28</v>
      </c>
      <c r="M2058" t="s">
        <v>127</v>
      </c>
      <c r="N2058">
        <v>483</v>
      </c>
      <c r="P2058" t="s">
        <v>194</v>
      </c>
      <c r="Q2058" t="s">
        <v>1143</v>
      </c>
      <c r="R2058" t="s">
        <v>55</v>
      </c>
    </row>
    <row r="2059" spans="1:18" hidden="1" x14ac:dyDescent="0.3">
      <c r="A2059" t="s">
        <v>8376</v>
      </c>
      <c r="B2059" t="s">
        <v>8377</v>
      </c>
      <c r="C2059" s="1" t="str">
        <f t="shared" si="168"/>
        <v>21:0846</v>
      </c>
      <c r="D2059" s="1" t="str">
        <f t="shared" si="169"/>
        <v>21:0232</v>
      </c>
      <c r="E2059" t="s">
        <v>8378</v>
      </c>
      <c r="F2059" t="s">
        <v>8379</v>
      </c>
      <c r="H2059">
        <v>59.623487400000002</v>
      </c>
      <c r="I2059">
        <v>-103.39157590000001</v>
      </c>
      <c r="J2059" s="1" t="str">
        <f t="shared" si="166"/>
        <v>Fluid (lake)</v>
      </c>
      <c r="K2059" s="1" t="str">
        <f t="shared" si="167"/>
        <v>Untreated Water</v>
      </c>
      <c r="L2059">
        <v>28</v>
      </c>
      <c r="M2059" t="s">
        <v>133</v>
      </c>
      <c r="N2059">
        <v>484</v>
      </c>
      <c r="P2059" t="s">
        <v>115</v>
      </c>
      <c r="Q2059" t="s">
        <v>1143</v>
      </c>
      <c r="R2059" t="s">
        <v>55</v>
      </c>
    </row>
    <row r="2060" spans="1:18" hidden="1" x14ac:dyDescent="0.3">
      <c r="A2060" t="s">
        <v>8380</v>
      </c>
      <c r="B2060" t="s">
        <v>8381</v>
      </c>
      <c r="C2060" s="1" t="str">
        <f t="shared" si="168"/>
        <v>21:0846</v>
      </c>
      <c r="D2060" s="1" t="str">
        <f t="shared" si="169"/>
        <v>21:0232</v>
      </c>
      <c r="E2060" t="s">
        <v>8382</v>
      </c>
      <c r="F2060" t="s">
        <v>8383</v>
      </c>
      <c r="H2060">
        <v>59.654764100000001</v>
      </c>
      <c r="I2060">
        <v>-103.4102245</v>
      </c>
      <c r="J2060" s="1" t="str">
        <f t="shared" si="166"/>
        <v>Fluid (lake)</v>
      </c>
      <c r="K2060" s="1" t="str">
        <f t="shared" si="167"/>
        <v>Untreated Water</v>
      </c>
      <c r="L2060">
        <v>28</v>
      </c>
      <c r="M2060" t="s">
        <v>139</v>
      </c>
      <c r="N2060">
        <v>485</v>
      </c>
      <c r="P2060" t="s">
        <v>225</v>
      </c>
      <c r="Q2060" t="s">
        <v>579</v>
      </c>
      <c r="R2060" t="s">
        <v>522</v>
      </c>
    </row>
    <row r="2061" spans="1:18" hidden="1" x14ac:dyDescent="0.3">
      <c r="A2061" t="s">
        <v>8384</v>
      </c>
      <c r="B2061" t="s">
        <v>8385</v>
      </c>
      <c r="C2061" s="1" t="str">
        <f t="shared" si="168"/>
        <v>21:0846</v>
      </c>
      <c r="D2061" s="1" t="str">
        <f t="shared" si="169"/>
        <v>21:0232</v>
      </c>
      <c r="E2061" t="s">
        <v>8386</v>
      </c>
      <c r="F2061" t="s">
        <v>8387</v>
      </c>
      <c r="H2061">
        <v>59.6797945</v>
      </c>
      <c r="I2061">
        <v>-103.3411059</v>
      </c>
      <c r="J2061" s="1" t="str">
        <f t="shared" si="166"/>
        <v>Fluid (lake)</v>
      </c>
      <c r="K2061" s="1" t="str">
        <f t="shared" si="167"/>
        <v>Untreated Water</v>
      </c>
      <c r="L2061">
        <v>28</v>
      </c>
      <c r="M2061" t="s">
        <v>241</v>
      </c>
      <c r="N2061">
        <v>486</v>
      </c>
      <c r="P2061" t="s">
        <v>140</v>
      </c>
      <c r="Q2061" t="s">
        <v>1247</v>
      </c>
      <c r="R2061" t="s">
        <v>873</v>
      </c>
    </row>
    <row r="2062" spans="1:18" hidden="1" x14ac:dyDescent="0.3">
      <c r="A2062" t="s">
        <v>8388</v>
      </c>
      <c r="B2062" t="s">
        <v>8389</v>
      </c>
      <c r="C2062" s="1" t="str">
        <f t="shared" si="168"/>
        <v>21:0846</v>
      </c>
      <c r="D2062" s="1" t="str">
        <f t="shared" si="169"/>
        <v>21:0232</v>
      </c>
      <c r="E2062" t="s">
        <v>8390</v>
      </c>
      <c r="F2062" t="s">
        <v>8391</v>
      </c>
      <c r="H2062">
        <v>59.690714100000001</v>
      </c>
      <c r="I2062">
        <v>-103.3739671</v>
      </c>
      <c r="J2062" s="1" t="str">
        <f t="shared" si="166"/>
        <v>Fluid (lake)</v>
      </c>
      <c r="K2062" s="1" t="str">
        <f t="shared" si="167"/>
        <v>Untreated Water</v>
      </c>
      <c r="L2062">
        <v>29</v>
      </c>
      <c r="M2062" t="s">
        <v>36</v>
      </c>
      <c r="N2062">
        <v>487</v>
      </c>
      <c r="P2062" t="s">
        <v>82</v>
      </c>
      <c r="Q2062" t="s">
        <v>236</v>
      </c>
      <c r="R2062" t="s">
        <v>285</v>
      </c>
    </row>
    <row r="2063" spans="1:18" hidden="1" x14ac:dyDescent="0.3">
      <c r="A2063" t="s">
        <v>8392</v>
      </c>
      <c r="B2063" t="s">
        <v>8393</v>
      </c>
      <c r="C2063" s="1" t="str">
        <f t="shared" si="168"/>
        <v>21:0846</v>
      </c>
      <c r="D2063" s="1" t="str">
        <f t="shared" si="169"/>
        <v>21:0232</v>
      </c>
      <c r="E2063" t="s">
        <v>8394</v>
      </c>
      <c r="F2063" t="s">
        <v>8395</v>
      </c>
      <c r="H2063">
        <v>59.671155900000002</v>
      </c>
      <c r="I2063">
        <v>-103.46534440000001</v>
      </c>
      <c r="J2063" s="1" t="str">
        <f t="shared" si="166"/>
        <v>Fluid (lake)</v>
      </c>
      <c r="K2063" s="1" t="str">
        <f t="shared" si="167"/>
        <v>Untreated Water</v>
      </c>
      <c r="L2063">
        <v>29</v>
      </c>
      <c r="M2063" t="s">
        <v>22</v>
      </c>
      <c r="N2063">
        <v>488</v>
      </c>
      <c r="P2063" t="s">
        <v>188</v>
      </c>
      <c r="Q2063" t="s">
        <v>1292</v>
      </c>
      <c r="R2063" t="s">
        <v>522</v>
      </c>
    </row>
    <row r="2064" spans="1:18" hidden="1" x14ac:dyDescent="0.3">
      <c r="A2064" t="s">
        <v>8396</v>
      </c>
      <c r="B2064" t="s">
        <v>8397</v>
      </c>
      <c r="C2064" s="1" t="str">
        <f t="shared" si="168"/>
        <v>21:0846</v>
      </c>
      <c r="D2064" s="1" t="str">
        <f t="shared" si="169"/>
        <v>21:0232</v>
      </c>
      <c r="E2064" t="s">
        <v>8394</v>
      </c>
      <c r="F2064" t="s">
        <v>8398</v>
      </c>
      <c r="H2064">
        <v>59.671155900000002</v>
      </c>
      <c r="I2064">
        <v>-103.46534440000001</v>
      </c>
      <c r="J2064" s="1" t="str">
        <f t="shared" si="166"/>
        <v>Fluid (lake)</v>
      </c>
      <c r="K2064" s="1" t="str">
        <f t="shared" si="167"/>
        <v>Untreated Water</v>
      </c>
      <c r="L2064">
        <v>29</v>
      </c>
      <c r="M2064" t="s">
        <v>29</v>
      </c>
      <c r="N2064">
        <v>489</v>
      </c>
      <c r="P2064" t="s">
        <v>188</v>
      </c>
      <c r="Q2064" t="s">
        <v>54</v>
      </c>
      <c r="R2064" t="s">
        <v>460</v>
      </c>
    </row>
    <row r="2065" spans="1:18" hidden="1" x14ac:dyDescent="0.3">
      <c r="A2065" t="s">
        <v>8399</v>
      </c>
      <c r="B2065" t="s">
        <v>8400</v>
      </c>
      <c r="C2065" s="1" t="str">
        <f t="shared" si="168"/>
        <v>21:0846</v>
      </c>
      <c r="D2065" s="1" t="str">
        <f t="shared" si="169"/>
        <v>21:0232</v>
      </c>
      <c r="E2065" t="s">
        <v>8401</v>
      </c>
      <c r="F2065" t="s">
        <v>8402</v>
      </c>
      <c r="H2065">
        <v>59.654586799999997</v>
      </c>
      <c r="I2065">
        <v>-103.5122956</v>
      </c>
      <c r="J2065" s="1" t="str">
        <f t="shared" si="166"/>
        <v>Fluid (lake)</v>
      </c>
      <c r="K2065" s="1" t="str">
        <f t="shared" si="167"/>
        <v>Untreated Water</v>
      </c>
      <c r="L2065">
        <v>29</v>
      </c>
      <c r="M2065" t="s">
        <v>44</v>
      </c>
      <c r="N2065">
        <v>490</v>
      </c>
      <c r="P2065" t="s">
        <v>771</v>
      </c>
      <c r="Q2065" t="s">
        <v>517</v>
      </c>
      <c r="R2065" t="s">
        <v>285</v>
      </c>
    </row>
    <row r="2066" spans="1:18" hidden="1" x14ac:dyDescent="0.3">
      <c r="A2066" t="s">
        <v>8403</v>
      </c>
      <c r="B2066" t="s">
        <v>8404</v>
      </c>
      <c r="C2066" s="1" t="str">
        <f t="shared" si="168"/>
        <v>21:0846</v>
      </c>
      <c r="D2066" s="1" t="str">
        <f t="shared" si="169"/>
        <v>21:0232</v>
      </c>
      <c r="E2066" t="s">
        <v>8405</v>
      </c>
      <c r="F2066" t="s">
        <v>8406</v>
      </c>
      <c r="H2066">
        <v>59.629106700000001</v>
      </c>
      <c r="I2066">
        <v>-103.53464839999999</v>
      </c>
      <c r="J2066" s="1" t="str">
        <f t="shared" si="166"/>
        <v>Fluid (lake)</v>
      </c>
      <c r="K2066" s="1" t="str">
        <f t="shared" si="167"/>
        <v>Untreated Water</v>
      </c>
      <c r="L2066">
        <v>29</v>
      </c>
      <c r="M2066" t="s">
        <v>52</v>
      </c>
      <c r="N2066">
        <v>491</v>
      </c>
      <c r="P2066" t="s">
        <v>188</v>
      </c>
      <c r="Q2066" t="s">
        <v>1143</v>
      </c>
      <c r="R2066" t="s">
        <v>460</v>
      </c>
    </row>
    <row r="2067" spans="1:18" hidden="1" x14ac:dyDescent="0.3">
      <c r="A2067" t="s">
        <v>8407</v>
      </c>
      <c r="B2067" t="s">
        <v>8408</v>
      </c>
      <c r="C2067" s="1" t="str">
        <f t="shared" si="168"/>
        <v>21:0846</v>
      </c>
      <c r="D2067" s="1" t="str">
        <f t="shared" si="169"/>
        <v>21:0232</v>
      </c>
      <c r="E2067" t="s">
        <v>8409</v>
      </c>
      <c r="F2067" t="s">
        <v>8410</v>
      </c>
      <c r="H2067">
        <v>59.602519100000002</v>
      </c>
      <c r="I2067">
        <v>-103.54005720000001</v>
      </c>
      <c r="J2067" s="1" t="str">
        <f t="shared" si="166"/>
        <v>Fluid (lake)</v>
      </c>
      <c r="K2067" s="1" t="str">
        <f t="shared" si="167"/>
        <v>Untreated Water</v>
      </c>
      <c r="L2067">
        <v>29</v>
      </c>
      <c r="M2067" t="s">
        <v>60</v>
      </c>
      <c r="N2067">
        <v>492</v>
      </c>
      <c r="P2067" t="s">
        <v>225</v>
      </c>
      <c r="Q2067" t="s">
        <v>54</v>
      </c>
      <c r="R2067" t="s">
        <v>189</v>
      </c>
    </row>
    <row r="2068" spans="1:18" hidden="1" x14ac:dyDescent="0.3">
      <c r="A2068" t="s">
        <v>8411</v>
      </c>
      <c r="B2068" t="s">
        <v>8412</v>
      </c>
      <c r="C2068" s="1" t="str">
        <f t="shared" si="168"/>
        <v>21:0846</v>
      </c>
      <c r="D2068" s="1" t="str">
        <f t="shared" si="169"/>
        <v>21:0232</v>
      </c>
      <c r="E2068" t="s">
        <v>8413</v>
      </c>
      <c r="F2068" t="s">
        <v>8414</v>
      </c>
      <c r="H2068">
        <v>59.618152299999998</v>
      </c>
      <c r="I2068">
        <v>-103.57814879999999</v>
      </c>
      <c r="J2068" s="1" t="str">
        <f t="shared" si="166"/>
        <v>Fluid (lake)</v>
      </c>
      <c r="K2068" s="1" t="str">
        <f t="shared" si="167"/>
        <v>Untreated Water</v>
      </c>
      <c r="L2068">
        <v>29</v>
      </c>
      <c r="M2068" t="s">
        <v>67</v>
      </c>
      <c r="N2068">
        <v>493</v>
      </c>
      <c r="P2068" t="s">
        <v>558</v>
      </c>
      <c r="Q2068" t="s">
        <v>482</v>
      </c>
      <c r="R2068" t="s">
        <v>5458</v>
      </c>
    </row>
    <row r="2069" spans="1:18" hidden="1" x14ac:dyDescent="0.3">
      <c r="A2069" t="s">
        <v>8415</v>
      </c>
      <c r="B2069" t="s">
        <v>8416</v>
      </c>
      <c r="C2069" s="1" t="str">
        <f t="shared" si="168"/>
        <v>21:0846</v>
      </c>
      <c r="D2069" s="1" t="str">
        <f t="shared" si="169"/>
        <v>21:0232</v>
      </c>
      <c r="E2069" t="s">
        <v>8417</v>
      </c>
      <c r="F2069" t="s">
        <v>8418</v>
      </c>
      <c r="H2069">
        <v>59.6173553</v>
      </c>
      <c r="I2069">
        <v>-103.62294180000001</v>
      </c>
      <c r="J2069" s="1" t="str">
        <f t="shared" si="166"/>
        <v>Fluid (lake)</v>
      </c>
      <c r="K2069" s="1" t="str">
        <f t="shared" si="167"/>
        <v>Untreated Water</v>
      </c>
      <c r="L2069">
        <v>29</v>
      </c>
      <c r="M2069" t="s">
        <v>74</v>
      </c>
      <c r="N2069">
        <v>494</v>
      </c>
      <c r="P2069" t="s">
        <v>115</v>
      </c>
      <c r="Q2069" t="s">
        <v>1292</v>
      </c>
      <c r="R2069" t="s">
        <v>449</v>
      </c>
    </row>
    <row r="2070" spans="1:18" hidden="1" x14ac:dyDescent="0.3">
      <c r="A2070" t="s">
        <v>8419</v>
      </c>
      <c r="B2070" t="s">
        <v>8420</v>
      </c>
      <c r="C2070" s="1" t="str">
        <f t="shared" si="168"/>
        <v>21:0846</v>
      </c>
      <c r="D2070" s="1" t="str">
        <f t="shared" si="169"/>
        <v>21:0232</v>
      </c>
      <c r="E2070" t="s">
        <v>8421</v>
      </c>
      <c r="F2070" t="s">
        <v>8422</v>
      </c>
      <c r="H2070">
        <v>59.663723400000002</v>
      </c>
      <c r="I2070">
        <v>-103.7921243</v>
      </c>
      <c r="J2070" s="1" t="str">
        <f t="shared" si="166"/>
        <v>Fluid (lake)</v>
      </c>
      <c r="K2070" s="1" t="str">
        <f t="shared" si="167"/>
        <v>Untreated Water</v>
      </c>
      <c r="L2070">
        <v>29</v>
      </c>
      <c r="M2070" t="s">
        <v>81</v>
      </c>
      <c r="N2070">
        <v>495</v>
      </c>
      <c r="P2070" t="s">
        <v>771</v>
      </c>
      <c r="Q2070" t="s">
        <v>517</v>
      </c>
      <c r="R2070" t="s">
        <v>522</v>
      </c>
    </row>
    <row r="2071" spans="1:18" hidden="1" x14ac:dyDescent="0.3">
      <c r="A2071" t="s">
        <v>8423</v>
      </c>
      <c r="B2071" t="s">
        <v>8424</v>
      </c>
      <c r="C2071" s="1" t="str">
        <f t="shared" si="168"/>
        <v>21:0846</v>
      </c>
      <c r="D2071" s="1" t="str">
        <f t="shared" si="169"/>
        <v>21:0232</v>
      </c>
      <c r="E2071" t="s">
        <v>8425</v>
      </c>
      <c r="F2071" t="s">
        <v>8426</v>
      </c>
      <c r="H2071">
        <v>59.682767900000002</v>
      </c>
      <c r="I2071">
        <v>-103.828329</v>
      </c>
      <c r="J2071" s="1" t="str">
        <f t="shared" si="166"/>
        <v>Fluid (lake)</v>
      </c>
      <c r="K2071" s="1" t="str">
        <f t="shared" si="167"/>
        <v>Untreated Water</v>
      </c>
      <c r="L2071">
        <v>29</v>
      </c>
      <c r="M2071" t="s">
        <v>95</v>
      </c>
      <c r="N2071">
        <v>496</v>
      </c>
      <c r="P2071" t="s">
        <v>188</v>
      </c>
      <c r="Q2071" t="s">
        <v>1292</v>
      </c>
      <c r="R2071" t="s">
        <v>55</v>
      </c>
    </row>
    <row r="2072" spans="1:18" hidden="1" x14ac:dyDescent="0.3">
      <c r="A2072" t="s">
        <v>8427</v>
      </c>
      <c r="B2072" t="s">
        <v>8428</v>
      </c>
      <c r="C2072" s="1" t="str">
        <f t="shared" si="168"/>
        <v>21:0846</v>
      </c>
      <c r="D2072" s="1" t="str">
        <f t="shared" si="169"/>
        <v>21:0232</v>
      </c>
      <c r="E2072" t="s">
        <v>8429</v>
      </c>
      <c r="F2072" t="s">
        <v>8430</v>
      </c>
      <c r="H2072">
        <v>59.691599099999998</v>
      </c>
      <c r="I2072">
        <v>-103.7726287</v>
      </c>
      <c r="J2072" s="1" t="str">
        <f t="shared" si="166"/>
        <v>Fluid (lake)</v>
      </c>
      <c r="K2072" s="1" t="str">
        <f t="shared" si="167"/>
        <v>Untreated Water</v>
      </c>
      <c r="L2072">
        <v>29</v>
      </c>
      <c r="M2072" t="s">
        <v>101</v>
      </c>
      <c r="N2072">
        <v>497</v>
      </c>
      <c r="P2072" t="s">
        <v>194</v>
      </c>
      <c r="Q2072" t="s">
        <v>1143</v>
      </c>
      <c r="R2072" t="s">
        <v>55</v>
      </c>
    </row>
    <row r="2073" spans="1:18" hidden="1" x14ac:dyDescent="0.3">
      <c r="A2073" t="s">
        <v>8431</v>
      </c>
      <c r="B2073" t="s">
        <v>8432</v>
      </c>
      <c r="C2073" s="1" t="str">
        <f t="shared" si="168"/>
        <v>21:0846</v>
      </c>
      <c r="D2073" s="1" t="str">
        <f t="shared" si="169"/>
        <v>21:0232</v>
      </c>
      <c r="E2073" t="s">
        <v>8433</v>
      </c>
      <c r="F2073" t="s">
        <v>8434</v>
      </c>
      <c r="H2073">
        <v>59.708073300000002</v>
      </c>
      <c r="I2073">
        <v>-103.72122830000001</v>
      </c>
      <c r="J2073" s="1" t="str">
        <f t="shared" si="166"/>
        <v>Fluid (lake)</v>
      </c>
      <c r="K2073" s="1" t="str">
        <f t="shared" si="167"/>
        <v>Untreated Water</v>
      </c>
      <c r="L2073">
        <v>29</v>
      </c>
      <c r="M2073" t="s">
        <v>107</v>
      </c>
      <c r="N2073">
        <v>498</v>
      </c>
      <c r="P2073" t="s">
        <v>188</v>
      </c>
      <c r="Q2073" t="s">
        <v>1143</v>
      </c>
      <c r="R2073" t="s">
        <v>401</v>
      </c>
    </row>
    <row r="2074" spans="1:18" hidden="1" x14ac:dyDescent="0.3">
      <c r="A2074" t="s">
        <v>8435</v>
      </c>
      <c r="B2074" t="s">
        <v>8436</v>
      </c>
      <c r="C2074" s="1" t="str">
        <f t="shared" si="168"/>
        <v>21:0846</v>
      </c>
      <c r="D2074" s="1" t="str">
        <f t="shared" si="169"/>
        <v>21:0232</v>
      </c>
      <c r="E2074" t="s">
        <v>8437</v>
      </c>
      <c r="F2074" t="s">
        <v>8438</v>
      </c>
      <c r="H2074">
        <v>59.731282</v>
      </c>
      <c r="I2074">
        <v>-103.69131609999999</v>
      </c>
      <c r="J2074" s="1" t="str">
        <f t="shared" ref="J2074:J2137" si="170">HYPERLINK("http://geochem.nrcan.gc.ca/cdogs/content/kwd/kwd020016_e.htm", "Fluid (lake)")</f>
        <v>Fluid (lake)</v>
      </c>
      <c r="K2074" s="1" t="str">
        <f t="shared" ref="K2074:K2137" si="171">HYPERLINK("http://geochem.nrcan.gc.ca/cdogs/content/kwd/kwd080007_e.htm", "Untreated Water")</f>
        <v>Untreated Water</v>
      </c>
      <c r="L2074">
        <v>29</v>
      </c>
      <c r="M2074" t="s">
        <v>114</v>
      </c>
      <c r="N2074">
        <v>499</v>
      </c>
      <c r="P2074" t="s">
        <v>771</v>
      </c>
      <c r="Q2074" t="s">
        <v>1292</v>
      </c>
      <c r="R2074" t="s">
        <v>522</v>
      </c>
    </row>
    <row r="2075" spans="1:18" hidden="1" x14ac:dyDescent="0.3">
      <c r="A2075" t="s">
        <v>8439</v>
      </c>
      <c r="B2075" t="s">
        <v>8440</v>
      </c>
      <c r="C2075" s="1" t="str">
        <f t="shared" si="168"/>
        <v>21:0846</v>
      </c>
      <c r="D2075" s="1" t="str">
        <f t="shared" si="169"/>
        <v>21:0232</v>
      </c>
      <c r="E2075" t="s">
        <v>8441</v>
      </c>
      <c r="F2075" t="s">
        <v>8442</v>
      </c>
      <c r="H2075">
        <v>59.718957600000003</v>
      </c>
      <c r="I2075">
        <v>-103.64418139999999</v>
      </c>
      <c r="J2075" s="1" t="str">
        <f t="shared" si="170"/>
        <v>Fluid (lake)</v>
      </c>
      <c r="K2075" s="1" t="str">
        <f t="shared" si="171"/>
        <v>Untreated Water</v>
      </c>
      <c r="L2075">
        <v>29</v>
      </c>
      <c r="M2075" t="s">
        <v>121</v>
      </c>
      <c r="N2075">
        <v>500</v>
      </c>
      <c r="P2075" t="s">
        <v>225</v>
      </c>
      <c r="Q2075" t="s">
        <v>1292</v>
      </c>
      <c r="R2075" t="s">
        <v>449</v>
      </c>
    </row>
    <row r="2076" spans="1:18" hidden="1" x14ac:dyDescent="0.3">
      <c r="A2076" t="s">
        <v>8443</v>
      </c>
      <c r="B2076" t="s">
        <v>8444</v>
      </c>
      <c r="C2076" s="1" t="str">
        <f t="shared" si="168"/>
        <v>21:0846</v>
      </c>
      <c r="D2076" s="1" t="str">
        <f t="shared" si="169"/>
        <v>21:0232</v>
      </c>
      <c r="E2076" t="s">
        <v>8445</v>
      </c>
      <c r="F2076" t="s">
        <v>8446</v>
      </c>
      <c r="H2076">
        <v>59.753946200000001</v>
      </c>
      <c r="I2076">
        <v>-103.6223861</v>
      </c>
      <c r="J2076" s="1" t="str">
        <f t="shared" si="170"/>
        <v>Fluid (lake)</v>
      </c>
      <c r="K2076" s="1" t="str">
        <f t="shared" si="171"/>
        <v>Untreated Water</v>
      </c>
      <c r="L2076">
        <v>29</v>
      </c>
      <c r="M2076" t="s">
        <v>127</v>
      </c>
      <c r="N2076">
        <v>501</v>
      </c>
      <c r="P2076" t="s">
        <v>1006</v>
      </c>
      <c r="Q2076" t="s">
        <v>1143</v>
      </c>
      <c r="R2076" t="s">
        <v>460</v>
      </c>
    </row>
    <row r="2077" spans="1:18" hidden="1" x14ac:dyDescent="0.3">
      <c r="A2077" t="s">
        <v>8447</v>
      </c>
      <c r="B2077" t="s">
        <v>8448</v>
      </c>
      <c r="C2077" s="1" t="str">
        <f t="shared" si="168"/>
        <v>21:0846</v>
      </c>
      <c r="D2077" s="1" t="str">
        <f t="shared" si="169"/>
        <v>21:0232</v>
      </c>
      <c r="E2077" t="s">
        <v>8449</v>
      </c>
      <c r="F2077" t="s">
        <v>8450</v>
      </c>
      <c r="H2077">
        <v>59.787125500000002</v>
      </c>
      <c r="I2077">
        <v>-103.6556925</v>
      </c>
      <c r="J2077" s="1" t="str">
        <f t="shared" si="170"/>
        <v>Fluid (lake)</v>
      </c>
      <c r="K2077" s="1" t="str">
        <f t="shared" si="171"/>
        <v>Untreated Water</v>
      </c>
      <c r="L2077">
        <v>29</v>
      </c>
      <c r="M2077" t="s">
        <v>133</v>
      </c>
      <c r="N2077">
        <v>502</v>
      </c>
      <c r="P2077" t="s">
        <v>414</v>
      </c>
      <c r="Q2077" t="s">
        <v>1143</v>
      </c>
      <c r="R2077" t="s">
        <v>195</v>
      </c>
    </row>
    <row r="2078" spans="1:18" hidden="1" x14ac:dyDescent="0.3">
      <c r="A2078" t="s">
        <v>8451</v>
      </c>
      <c r="B2078" t="s">
        <v>8452</v>
      </c>
      <c r="C2078" s="1" t="str">
        <f t="shared" si="168"/>
        <v>21:0846</v>
      </c>
      <c r="D2078" s="1" t="str">
        <f t="shared" si="169"/>
        <v>21:0232</v>
      </c>
      <c r="E2078" t="s">
        <v>8453</v>
      </c>
      <c r="F2078" t="s">
        <v>8454</v>
      </c>
      <c r="H2078">
        <v>59.7946502</v>
      </c>
      <c r="I2078">
        <v>-103.7047883</v>
      </c>
      <c r="J2078" s="1" t="str">
        <f t="shared" si="170"/>
        <v>Fluid (lake)</v>
      </c>
      <c r="K2078" s="1" t="str">
        <f t="shared" si="171"/>
        <v>Untreated Water</v>
      </c>
      <c r="L2078">
        <v>29</v>
      </c>
      <c r="M2078" t="s">
        <v>139</v>
      </c>
      <c r="N2078">
        <v>503</v>
      </c>
      <c r="P2078" t="s">
        <v>1006</v>
      </c>
      <c r="Q2078" t="s">
        <v>1143</v>
      </c>
      <c r="R2078" t="s">
        <v>532</v>
      </c>
    </row>
    <row r="2079" spans="1:18" hidden="1" x14ac:dyDescent="0.3">
      <c r="A2079" t="s">
        <v>8455</v>
      </c>
      <c r="B2079" t="s">
        <v>8456</v>
      </c>
      <c r="C2079" s="1" t="str">
        <f t="shared" si="168"/>
        <v>21:0846</v>
      </c>
      <c r="D2079" s="1" t="str">
        <f t="shared" si="169"/>
        <v>21:0232</v>
      </c>
      <c r="E2079" t="s">
        <v>8457</v>
      </c>
      <c r="F2079" t="s">
        <v>8458</v>
      </c>
      <c r="H2079">
        <v>59.764782500000003</v>
      </c>
      <c r="I2079">
        <v>-103.7032365</v>
      </c>
      <c r="J2079" s="1" t="str">
        <f t="shared" si="170"/>
        <v>Fluid (lake)</v>
      </c>
      <c r="K2079" s="1" t="str">
        <f t="shared" si="171"/>
        <v>Untreated Water</v>
      </c>
      <c r="L2079">
        <v>29</v>
      </c>
      <c r="M2079" t="s">
        <v>241</v>
      </c>
      <c r="N2079">
        <v>504</v>
      </c>
      <c r="P2079" t="s">
        <v>235</v>
      </c>
      <c r="Q2079" t="s">
        <v>538</v>
      </c>
      <c r="R2079" t="s">
        <v>195</v>
      </c>
    </row>
    <row r="2080" spans="1:18" hidden="1" x14ac:dyDescent="0.3">
      <c r="A2080" t="s">
        <v>8459</v>
      </c>
      <c r="B2080" t="s">
        <v>8460</v>
      </c>
      <c r="C2080" s="1" t="str">
        <f t="shared" si="168"/>
        <v>21:0846</v>
      </c>
      <c r="D2080" s="1" t="str">
        <f t="shared" si="169"/>
        <v>21:0232</v>
      </c>
      <c r="E2080" t="s">
        <v>8461</v>
      </c>
      <c r="F2080" t="s">
        <v>8462</v>
      </c>
      <c r="H2080">
        <v>59.728644199999998</v>
      </c>
      <c r="I2080">
        <v>-103.787992</v>
      </c>
      <c r="J2080" s="1" t="str">
        <f t="shared" si="170"/>
        <v>Fluid (lake)</v>
      </c>
      <c r="K2080" s="1" t="str">
        <f t="shared" si="171"/>
        <v>Untreated Water</v>
      </c>
      <c r="L2080">
        <v>30</v>
      </c>
      <c r="M2080" t="s">
        <v>22</v>
      </c>
      <c r="N2080">
        <v>505</v>
      </c>
      <c r="P2080" t="s">
        <v>115</v>
      </c>
      <c r="Q2080" t="s">
        <v>1143</v>
      </c>
      <c r="R2080" t="s">
        <v>195</v>
      </c>
    </row>
    <row r="2081" spans="1:18" hidden="1" x14ac:dyDescent="0.3">
      <c r="A2081" t="s">
        <v>8463</v>
      </c>
      <c r="B2081" t="s">
        <v>8464</v>
      </c>
      <c r="C2081" s="1" t="str">
        <f t="shared" si="168"/>
        <v>21:0846</v>
      </c>
      <c r="D2081" s="1" t="str">
        <f t="shared" si="169"/>
        <v>21:0232</v>
      </c>
      <c r="E2081" t="s">
        <v>8461</v>
      </c>
      <c r="F2081" t="s">
        <v>8465</v>
      </c>
      <c r="H2081">
        <v>59.728644199999998</v>
      </c>
      <c r="I2081">
        <v>-103.787992</v>
      </c>
      <c r="J2081" s="1" t="str">
        <f t="shared" si="170"/>
        <v>Fluid (lake)</v>
      </c>
      <c r="K2081" s="1" t="str">
        <f t="shared" si="171"/>
        <v>Untreated Water</v>
      </c>
      <c r="L2081">
        <v>30</v>
      </c>
      <c r="M2081" t="s">
        <v>29</v>
      </c>
      <c r="N2081">
        <v>506</v>
      </c>
      <c r="P2081" t="s">
        <v>161</v>
      </c>
      <c r="Q2081" t="s">
        <v>54</v>
      </c>
      <c r="R2081" t="s">
        <v>285</v>
      </c>
    </row>
    <row r="2082" spans="1:18" hidden="1" x14ac:dyDescent="0.3">
      <c r="A2082" t="s">
        <v>8466</v>
      </c>
      <c r="B2082" t="s">
        <v>8467</v>
      </c>
      <c r="C2082" s="1" t="str">
        <f t="shared" si="168"/>
        <v>21:0846</v>
      </c>
      <c r="D2082" s="1" t="str">
        <f t="shared" si="169"/>
        <v>21:0232</v>
      </c>
      <c r="E2082" t="s">
        <v>8468</v>
      </c>
      <c r="F2082" t="s">
        <v>8469</v>
      </c>
      <c r="H2082">
        <v>59.718372799999997</v>
      </c>
      <c r="I2082">
        <v>-103.84102559999999</v>
      </c>
      <c r="J2082" s="1" t="str">
        <f t="shared" si="170"/>
        <v>Fluid (lake)</v>
      </c>
      <c r="K2082" s="1" t="str">
        <f t="shared" si="171"/>
        <v>Untreated Water</v>
      </c>
      <c r="L2082">
        <v>30</v>
      </c>
      <c r="M2082" t="s">
        <v>36</v>
      </c>
      <c r="N2082">
        <v>507</v>
      </c>
      <c r="P2082" t="s">
        <v>188</v>
      </c>
      <c r="Q2082" t="s">
        <v>54</v>
      </c>
      <c r="R2082" t="s">
        <v>285</v>
      </c>
    </row>
    <row r="2083" spans="1:18" hidden="1" x14ac:dyDescent="0.3">
      <c r="A2083" t="s">
        <v>8470</v>
      </c>
      <c r="B2083" t="s">
        <v>8471</v>
      </c>
      <c r="C2083" s="1" t="str">
        <f t="shared" si="168"/>
        <v>21:0846</v>
      </c>
      <c r="D2083" s="1" t="str">
        <f t="shared" si="169"/>
        <v>21:0232</v>
      </c>
      <c r="E2083" t="s">
        <v>8472</v>
      </c>
      <c r="F2083" t="s">
        <v>8473</v>
      </c>
      <c r="H2083">
        <v>59.719744499999997</v>
      </c>
      <c r="I2083">
        <v>-103.9067465</v>
      </c>
      <c r="J2083" s="1" t="str">
        <f t="shared" si="170"/>
        <v>Fluid (lake)</v>
      </c>
      <c r="K2083" s="1" t="str">
        <f t="shared" si="171"/>
        <v>Untreated Water</v>
      </c>
      <c r="L2083">
        <v>30</v>
      </c>
      <c r="M2083" t="s">
        <v>44</v>
      </c>
      <c r="N2083">
        <v>508</v>
      </c>
      <c r="P2083" t="s">
        <v>210</v>
      </c>
      <c r="Q2083" t="s">
        <v>54</v>
      </c>
      <c r="R2083" t="s">
        <v>285</v>
      </c>
    </row>
    <row r="2084" spans="1:18" hidden="1" x14ac:dyDescent="0.3">
      <c r="A2084" t="s">
        <v>8474</v>
      </c>
      <c r="B2084" t="s">
        <v>8475</v>
      </c>
      <c r="C2084" s="1" t="str">
        <f t="shared" si="168"/>
        <v>21:0846</v>
      </c>
      <c r="D2084" s="1" t="str">
        <f t="shared" si="169"/>
        <v>21:0232</v>
      </c>
      <c r="E2084" t="s">
        <v>8476</v>
      </c>
      <c r="F2084" t="s">
        <v>8477</v>
      </c>
      <c r="H2084">
        <v>59.755988600000002</v>
      </c>
      <c r="I2084">
        <v>-103.89791080000001</v>
      </c>
      <c r="J2084" s="1" t="str">
        <f t="shared" si="170"/>
        <v>Fluid (lake)</v>
      </c>
      <c r="K2084" s="1" t="str">
        <f t="shared" si="171"/>
        <v>Untreated Water</v>
      </c>
      <c r="L2084">
        <v>30</v>
      </c>
      <c r="M2084" t="s">
        <v>52</v>
      </c>
      <c r="N2084">
        <v>509</v>
      </c>
      <c r="P2084" t="s">
        <v>319</v>
      </c>
      <c r="Q2084" t="s">
        <v>1292</v>
      </c>
      <c r="R2084" t="s">
        <v>532</v>
      </c>
    </row>
    <row r="2085" spans="1:18" hidden="1" x14ac:dyDescent="0.3">
      <c r="A2085" t="s">
        <v>8478</v>
      </c>
      <c r="B2085" t="s">
        <v>8479</v>
      </c>
      <c r="C2085" s="1" t="str">
        <f t="shared" si="168"/>
        <v>21:0846</v>
      </c>
      <c r="D2085" s="1" t="str">
        <f t="shared" si="169"/>
        <v>21:0232</v>
      </c>
      <c r="E2085" t="s">
        <v>8480</v>
      </c>
      <c r="F2085" t="s">
        <v>8481</v>
      </c>
      <c r="H2085">
        <v>59.7789967</v>
      </c>
      <c r="I2085">
        <v>-103.89255799999999</v>
      </c>
      <c r="J2085" s="1" t="str">
        <f t="shared" si="170"/>
        <v>Fluid (lake)</v>
      </c>
      <c r="K2085" s="1" t="str">
        <f t="shared" si="171"/>
        <v>Untreated Water</v>
      </c>
      <c r="L2085">
        <v>30</v>
      </c>
      <c r="M2085" t="s">
        <v>60</v>
      </c>
      <c r="N2085">
        <v>510</v>
      </c>
      <c r="P2085" t="s">
        <v>235</v>
      </c>
      <c r="Q2085" t="s">
        <v>1292</v>
      </c>
      <c r="R2085" t="s">
        <v>285</v>
      </c>
    </row>
    <row r="2086" spans="1:18" hidden="1" x14ac:dyDescent="0.3">
      <c r="A2086" t="s">
        <v>8482</v>
      </c>
      <c r="B2086" t="s">
        <v>8483</v>
      </c>
      <c r="C2086" s="1" t="str">
        <f t="shared" si="168"/>
        <v>21:0846</v>
      </c>
      <c r="D2086" s="1" t="str">
        <f t="shared" si="169"/>
        <v>21:0232</v>
      </c>
      <c r="E2086" t="s">
        <v>8484</v>
      </c>
      <c r="F2086" t="s">
        <v>8485</v>
      </c>
      <c r="H2086">
        <v>59.759335100000001</v>
      </c>
      <c r="I2086">
        <v>-103.9683455</v>
      </c>
      <c r="J2086" s="1" t="str">
        <f t="shared" si="170"/>
        <v>Fluid (lake)</v>
      </c>
      <c r="K2086" s="1" t="str">
        <f t="shared" si="171"/>
        <v>Untreated Water</v>
      </c>
      <c r="L2086">
        <v>30</v>
      </c>
      <c r="M2086" t="s">
        <v>67</v>
      </c>
      <c r="N2086">
        <v>511</v>
      </c>
      <c r="P2086" t="s">
        <v>256</v>
      </c>
      <c r="Q2086" t="s">
        <v>517</v>
      </c>
      <c r="R2086" t="s">
        <v>460</v>
      </c>
    </row>
    <row r="2087" spans="1:18" hidden="1" x14ac:dyDescent="0.3">
      <c r="A2087" t="s">
        <v>8486</v>
      </c>
      <c r="B2087" t="s">
        <v>8487</v>
      </c>
      <c r="C2087" s="1" t="str">
        <f t="shared" si="168"/>
        <v>21:0846</v>
      </c>
      <c r="D2087" s="1" t="str">
        <f t="shared" si="169"/>
        <v>21:0232</v>
      </c>
      <c r="E2087" t="s">
        <v>8488</v>
      </c>
      <c r="F2087" t="s">
        <v>8489</v>
      </c>
      <c r="H2087">
        <v>59.716662800000002</v>
      </c>
      <c r="I2087">
        <v>-103.94839469999999</v>
      </c>
      <c r="J2087" s="1" t="str">
        <f t="shared" si="170"/>
        <v>Fluid (lake)</v>
      </c>
      <c r="K2087" s="1" t="str">
        <f t="shared" si="171"/>
        <v>Untreated Water</v>
      </c>
      <c r="L2087">
        <v>30</v>
      </c>
      <c r="M2087" t="s">
        <v>74</v>
      </c>
      <c r="N2087">
        <v>512</v>
      </c>
      <c r="P2087" t="s">
        <v>256</v>
      </c>
      <c r="Q2087" t="s">
        <v>517</v>
      </c>
      <c r="R2087" t="s">
        <v>55</v>
      </c>
    </row>
    <row r="2088" spans="1:18" hidden="1" x14ac:dyDescent="0.3">
      <c r="A2088" t="s">
        <v>8490</v>
      </c>
      <c r="B2088" t="s">
        <v>8491</v>
      </c>
      <c r="C2088" s="1" t="str">
        <f t="shared" ref="C2088:C2151" si="172">HYPERLINK("http://geochem.nrcan.gc.ca/cdogs/content/bdl/bdl210846_e.htm", "21:0846")</f>
        <v>21:0846</v>
      </c>
      <c r="D2088" s="1" t="str">
        <f t="shared" ref="D2088:D2151" si="173">HYPERLINK("http://geochem.nrcan.gc.ca/cdogs/content/svy/svy210232_e.htm", "21:0232")</f>
        <v>21:0232</v>
      </c>
      <c r="E2088" t="s">
        <v>8492</v>
      </c>
      <c r="F2088" t="s">
        <v>8493</v>
      </c>
      <c r="H2088">
        <v>59.689308599999997</v>
      </c>
      <c r="I2088">
        <v>-103.9462843</v>
      </c>
      <c r="J2088" s="1" t="str">
        <f t="shared" si="170"/>
        <v>Fluid (lake)</v>
      </c>
      <c r="K2088" s="1" t="str">
        <f t="shared" si="171"/>
        <v>Untreated Water</v>
      </c>
      <c r="L2088">
        <v>30</v>
      </c>
      <c r="M2088" t="s">
        <v>81</v>
      </c>
      <c r="N2088">
        <v>513</v>
      </c>
      <c r="P2088" t="s">
        <v>256</v>
      </c>
      <c r="Q2088" t="s">
        <v>1292</v>
      </c>
      <c r="R2088" t="s">
        <v>460</v>
      </c>
    </row>
    <row r="2089" spans="1:18" hidden="1" x14ac:dyDescent="0.3">
      <c r="A2089" t="s">
        <v>8494</v>
      </c>
      <c r="B2089" t="s">
        <v>8495</v>
      </c>
      <c r="C2089" s="1" t="str">
        <f t="shared" si="172"/>
        <v>21:0846</v>
      </c>
      <c r="D2089" s="1" t="str">
        <f t="shared" si="173"/>
        <v>21:0232</v>
      </c>
      <c r="E2089" t="s">
        <v>8496</v>
      </c>
      <c r="F2089" t="s">
        <v>8497</v>
      </c>
      <c r="H2089">
        <v>59.686346200000003</v>
      </c>
      <c r="I2089">
        <v>-103.8781345</v>
      </c>
      <c r="J2089" s="1" t="str">
        <f t="shared" si="170"/>
        <v>Fluid (lake)</v>
      </c>
      <c r="K2089" s="1" t="str">
        <f t="shared" si="171"/>
        <v>Untreated Water</v>
      </c>
      <c r="L2089">
        <v>30</v>
      </c>
      <c r="M2089" t="s">
        <v>95</v>
      </c>
      <c r="N2089">
        <v>514</v>
      </c>
      <c r="P2089" t="s">
        <v>200</v>
      </c>
      <c r="Q2089" t="s">
        <v>54</v>
      </c>
      <c r="R2089" t="s">
        <v>460</v>
      </c>
    </row>
    <row r="2090" spans="1:18" hidden="1" x14ac:dyDescent="0.3">
      <c r="A2090" t="s">
        <v>8498</v>
      </c>
      <c r="B2090" t="s">
        <v>8499</v>
      </c>
      <c r="C2090" s="1" t="str">
        <f t="shared" si="172"/>
        <v>21:0846</v>
      </c>
      <c r="D2090" s="1" t="str">
        <f t="shared" si="173"/>
        <v>21:0232</v>
      </c>
      <c r="E2090" t="s">
        <v>8500</v>
      </c>
      <c r="F2090" t="s">
        <v>8501</v>
      </c>
      <c r="H2090">
        <v>59.052968399999997</v>
      </c>
      <c r="I2090">
        <v>-103.868959</v>
      </c>
      <c r="J2090" s="1" t="str">
        <f t="shared" si="170"/>
        <v>Fluid (lake)</v>
      </c>
      <c r="K2090" s="1" t="str">
        <f t="shared" si="171"/>
        <v>Untreated Water</v>
      </c>
      <c r="L2090">
        <v>30</v>
      </c>
      <c r="M2090" t="s">
        <v>101</v>
      </c>
      <c r="N2090">
        <v>515</v>
      </c>
      <c r="P2090" t="s">
        <v>2414</v>
      </c>
      <c r="Q2090" t="s">
        <v>579</v>
      </c>
      <c r="R2090" t="s">
        <v>532</v>
      </c>
    </row>
    <row r="2091" spans="1:18" hidden="1" x14ac:dyDescent="0.3">
      <c r="A2091" t="s">
        <v>8502</v>
      </c>
      <c r="B2091" t="s">
        <v>8503</v>
      </c>
      <c r="C2091" s="1" t="str">
        <f t="shared" si="172"/>
        <v>21:0846</v>
      </c>
      <c r="D2091" s="1" t="str">
        <f t="shared" si="173"/>
        <v>21:0232</v>
      </c>
      <c r="E2091" t="s">
        <v>8504</v>
      </c>
      <c r="F2091" t="s">
        <v>8505</v>
      </c>
      <c r="H2091">
        <v>59.046912599999999</v>
      </c>
      <c r="I2091">
        <v>-103.902173</v>
      </c>
      <c r="J2091" s="1" t="str">
        <f t="shared" si="170"/>
        <v>Fluid (lake)</v>
      </c>
      <c r="K2091" s="1" t="str">
        <f t="shared" si="171"/>
        <v>Untreated Water</v>
      </c>
      <c r="L2091">
        <v>30</v>
      </c>
      <c r="M2091" t="s">
        <v>107</v>
      </c>
      <c r="N2091">
        <v>516</v>
      </c>
      <c r="P2091" t="s">
        <v>167</v>
      </c>
      <c r="Q2091" t="s">
        <v>54</v>
      </c>
      <c r="R2091" t="s">
        <v>2135</v>
      </c>
    </row>
    <row r="2092" spans="1:18" hidden="1" x14ac:dyDescent="0.3">
      <c r="A2092" t="s">
        <v>8506</v>
      </c>
      <c r="B2092" t="s">
        <v>8507</v>
      </c>
      <c r="C2092" s="1" t="str">
        <f t="shared" si="172"/>
        <v>21:0846</v>
      </c>
      <c r="D2092" s="1" t="str">
        <f t="shared" si="173"/>
        <v>21:0232</v>
      </c>
      <c r="E2092" t="s">
        <v>8508</v>
      </c>
      <c r="F2092" t="s">
        <v>8509</v>
      </c>
      <c r="H2092">
        <v>59.020310299999998</v>
      </c>
      <c r="I2092">
        <v>-103.9096359</v>
      </c>
      <c r="J2092" s="1" t="str">
        <f t="shared" si="170"/>
        <v>Fluid (lake)</v>
      </c>
      <c r="K2092" s="1" t="str">
        <f t="shared" si="171"/>
        <v>Untreated Water</v>
      </c>
      <c r="L2092">
        <v>30</v>
      </c>
      <c r="M2092" t="s">
        <v>114</v>
      </c>
      <c r="N2092">
        <v>517</v>
      </c>
      <c r="P2092" t="s">
        <v>2414</v>
      </c>
      <c r="Q2092" t="s">
        <v>54</v>
      </c>
      <c r="R2092" t="s">
        <v>522</v>
      </c>
    </row>
    <row r="2093" spans="1:18" hidden="1" x14ac:dyDescent="0.3">
      <c r="A2093" t="s">
        <v>8510</v>
      </c>
      <c r="B2093" t="s">
        <v>8511</v>
      </c>
      <c r="C2093" s="1" t="str">
        <f t="shared" si="172"/>
        <v>21:0846</v>
      </c>
      <c r="D2093" s="1" t="str">
        <f t="shared" si="173"/>
        <v>21:0232</v>
      </c>
      <c r="E2093" t="s">
        <v>8512</v>
      </c>
      <c r="F2093" t="s">
        <v>8513</v>
      </c>
      <c r="H2093">
        <v>59.007599900000002</v>
      </c>
      <c r="I2093">
        <v>-103.857207</v>
      </c>
      <c r="J2093" s="1" t="str">
        <f t="shared" si="170"/>
        <v>Fluid (lake)</v>
      </c>
      <c r="K2093" s="1" t="str">
        <f t="shared" si="171"/>
        <v>Untreated Water</v>
      </c>
      <c r="L2093">
        <v>30</v>
      </c>
      <c r="M2093" t="s">
        <v>121</v>
      </c>
      <c r="N2093">
        <v>518</v>
      </c>
      <c r="P2093" t="s">
        <v>1799</v>
      </c>
      <c r="Q2093" t="s">
        <v>579</v>
      </c>
      <c r="R2093" t="s">
        <v>522</v>
      </c>
    </row>
    <row r="2094" spans="1:18" hidden="1" x14ac:dyDescent="0.3">
      <c r="A2094" t="s">
        <v>8514</v>
      </c>
      <c r="B2094" t="s">
        <v>8515</v>
      </c>
      <c r="C2094" s="1" t="str">
        <f t="shared" si="172"/>
        <v>21:0846</v>
      </c>
      <c r="D2094" s="1" t="str">
        <f t="shared" si="173"/>
        <v>21:0232</v>
      </c>
      <c r="E2094" t="s">
        <v>8516</v>
      </c>
      <c r="F2094" t="s">
        <v>8517</v>
      </c>
      <c r="H2094">
        <v>59.007989799999997</v>
      </c>
      <c r="I2094">
        <v>-103.7970351</v>
      </c>
      <c r="J2094" s="1" t="str">
        <f t="shared" si="170"/>
        <v>Fluid (lake)</v>
      </c>
      <c r="K2094" s="1" t="str">
        <f t="shared" si="171"/>
        <v>Untreated Water</v>
      </c>
      <c r="L2094">
        <v>30</v>
      </c>
      <c r="M2094" t="s">
        <v>127</v>
      </c>
      <c r="N2094">
        <v>519</v>
      </c>
      <c r="P2094" t="s">
        <v>1676</v>
      </c>
      <c r="Q2094" t="s">
        <v>1292</v>
      </c>
      <c r="R2094" t="s">
        <v>55</v>
      </c>
    </row>
    <row r="2095" spans="1:18" hidden="1" x14ac:dyDescent="0.3">
      <c r="A2095" t="s">
        <v>8518</v>
      </c>
      <c r="B2095" t="s">
        <v>8519</v>
      </c>
      <c r="C2095" s="1" t="str">
        <f t="shared" si="172"/>
        <v>21:0846</v>
      </c>
      <c r="D2095" s="1" t="str">
        <f t="shared" si="173"/>
        <v>21:0232</v>
      </c>
      <c r="E2095" t="s">
        <v>8520</v>
      </c>
      <c r="F2095" t="s">
        <v>8521</v>
      </c>
      <c r="H2095">
        <v>59.041888499999999</v>
      </c>
      <c r="I2095">
        <v>-103.7886407</v>
      </c>
      <c r="J2095" s="1" t="str">
        <f t="shared" si="170"/>
        <v>Fluid (lake)</v>
      </c>
      <c r="K2095" s="1" t="str">
        <f t="shared" si="171"/>
        <v>Untreated Water</v>
      </c>
      <c r="L2095">
        <v>30</v>
      </c>
      <c r="M2095" t="s">
        <v>133</v>
      </c>
      <c r="N2095">
        <v>520</v>
      </c>
      <c r="P2095" t="s">
        <v>167</v>
      </c>
      <c r="Q2095" t="s">
        <v>1292</v>
      </c>
      <c r="R2095" t="s">
        <v>55</v>
      </c>
    </row>
    <row r="2096" spans="1:18" hidden="1" x14ac:dyDescent="0.3">
      <c r="A2096" t="s">
        <v>8522</v>
      </c>
      <c r="B2096" t="s">
        <v>8523</v>
      </c>
      <c r="C2096" s="1" t="str">
        <f t="shared" si="172"/>
        <v>21:0846</v>
      </c>
      <c r="D2096" s="1" t="str">
        <f t="shared" si="173"/>
        <v>21:0232</v>
      </c>
      <c r="E2096" t="s">
        <v>8524</v>
      </c>
      <c r="F2096" t="s">
        <v>8525</v>
      </c>
      <c r="H2096">
        <v>59.0259833</v>
      </c>
      <c r="I2096">
        <v>-103.7351223</v>
      </c>
      <c r="J2096" s="1" t="str">
        <f t="shared" si="170"/>
        <v>Fluid (lake)</v>
      </c>
      <c r="K2096" s="1" t="str">
        <f t="shared" si="171"/>
        <v>Untreated Water</v>
      </c>
      <c r="L2096">
        <v>30</v>
      </c>
      <c r="M2096" t="s">
        <v>139</v>
      </c>
      <c r="N2096">
        <v>521</v>
      </c>
      <c r="P2096" t="s">
        <v>167</v>
      </c>
      <c r="Q2096" t="s">
        <v>579</v>
      </c>
      <c r="R2096" t="s">
        <v>55</v>
      </c>
    </row>
    <row r="2097" spans="1:18" hidden="1" x14ac:dyDescent="0.3">
      <c r="A2097" t="s">
        <v>8526</v>
      </c>
      <c r="B2097" t="s">
        <v>8527</v>
      </c>
      <c r="C2097" s="1" t="str">
        <f t="shared" si="172"/>
        <v>21:0846</v>
      </c>
      <c r="D2097" s="1" t="str">
        <f t="shared" si="173"/>
        <v>21:0232</v>
      </c>
      <c r="E2097" t="s">
        <v>8528</v>
      </c>
      <c r="F2097" t="s">
        <v>8529</v>
      </c>
      <c r="H2097">
        <v>59.053588400000002</v>
      </c>
      <c r="I2097">
        <v>-103.7411553</v>
      </c>
      <c r="J2097" s="1" t="str">
        <f t="shared" si="170"/>
        <v>Fluid (lake)</v>
      </c>
      <c r="K2097" s="1" t="str">
        <f t="shared" si="171"/>
        <v>Untreated Water</v>
      </c>
      <c r="L2097">
        <v>30</v>
      </c>
      <c r="M2097" t="s">
        <v>241</v>
      </c>
      <c r="N2097">
        <v>522</v>
      </c>
      <c r="P2097" t="s">
        <v>88</v>
      </c>
      <c r="Q2097" t="s">
        <v>1292</v>
      </c>
      <c r="R2097" t="s">
        <v>55</v>
      </c>
    </row>
    <row r="2098" spans="1:18" hidden="1" x14ac:dyDescent="0.3">
      <c r="A2098" t="s">
        <v>8530</v>
      </c>
      <c r="B2098" t="s">
        <v>8531</v>
      </c>
      <c r="C2098" s="1" t="str">
        <f t="shared" si="172"/>
        <v>21:0846</v>
      </c>
      <c r="D2098" s="1" t="str">
        <f t="shared" si="173"/>
        <v>21:0232</v>
      </c>
      <c r="E2098" t="s">
        <v>8532</v>
      </c>
      <c r="F2098" t="s">
        <v>8533</v>
      </c>
      <c r="H2098">
        <v>59.058963800000001</v>
      </c>
      <c r="I2098">
        <v>-103.6522186</v>
      </c>
      <c r="J2098" s="1" t="str">
        <f t="shared" si="170"/>
        <v>Fluid (lake)</v>
      </c>
      <c r="K2098" s="1" t="str">
        <f t="shared" si="171"/>
        <v>Untreated Water</v>
      </c>
      <c r="L2098">
        <v>31</v>
      </c>
      <c r="M2098" t="s">
        <v>22</v>
      </c>
      <c r="N2098">
        <v>523</v>
      </c>
      <c r="P2098" t="s">
        <v>225</v>
      </c>
      <c r="Q2098" t="s">
        <v>579</v>
      </c>
      <c r="R2098" t="s">
        <v>90</v>
      </c>
    </row>
    <row r="2099" spans="1:18" hidden="1" x14ac:dyDescent="0.3">
      <c r="A2099" t="s">
        <v>8534</v>
      </c>
      <c r="B2099" t="s">
        <v>8535</v>
      </c>
      <c r="C2099" s="1" t="str">
        <f t="shared" si="172"/>
        <v>21:0846</v>
      </c>
      <c r="D2099" s="1" t="str">
        <f t="shared" si="173"/>
        <v>21:0232</v>
      </c>
      <c r="E2099" t="s">
        <v>8532</v>
      </c>
      <c r="F2099" t="s">
        <v>8536</v>
      </c>
      <c r="H2099">
        <v>59.058963800000001</v>
      </c>
      <c r="I2099">
        <v>-103.6522186</v>
      </c>
      <c r="J2099" s="1" t="str">
        <f t="shared" si="170"/>
        <v>Fluid (lake)</v>
      </c>
      <c r="K2099" s="1" t="str">
        <f t="shared" si="171"/>
        <v>Untreated Water</v>
      </c>
      <c r="L2099">
        <v>31</v>
      </c>
      <c r="M2099" t="s">
        <v>29</v>
      </c>
      <c r="N2099">
        <v>524</v>
      </c>
      <c r="P2099" t="s">
        <v>115</v>
      </c>
      <c r="Q2099" t="s">
        <v>579</v>
      </c>
      <c r="R2099" t="s">
        <v>90</v>
      </c>
    </row>
    <row r="2100" spans="1:18" hidden="1" x14ac:dyDescent="0.3">
      <c r="A2100" t="s">
        <v>8537</v>
      </c>
      <c r="B2100" t="s">
        <v>8538</v>
      </c>
      <c r="C2100" s="1" t="str">
        <f t="shared" si="172"/>
        <v>21:0846</v>
      </c>
      <c r="D2100" s="1" t="str">
        <f t="shared" si="173"/>
        <v>21:0232</v>
      </c>
      <c r="E2100" t="s">
        <v>8539</v>
      </c>
      <c r="F2100" t="s">
        <v>8540</v>
      </c>
      <c r="H2100">
        <v>59.063547399999997</v>
      </c>
      <c r="I2100">
        <v>-103.6107761</v>
      </c>
      <c r="J2100" s="1" t="str">
        <f t="shared" si="170"/>
        <v>Fluid (lake)</v>
      </c>
      <c r="K2100" s="1" t="str">
        <f t="shared" si="171"/>
        <v>Untreated Water</v>
      </c>
      <c r="L2100">
        <v>31</v>
      </c>
      <c r="M2100" t="s">
        <v>36</v>
      </c>
      <c r="N2100">
        <v>525</v>
      </c>
      <c r="P2100" t="s">
        <v>45</v>
      </c>
      <c r="Q2100" t="s">
        <v>579</v>
      </c>
      <c r="R2100" t="s">
        <v>55</v>
      </c>
    </row>
    <row r="2101" spans="1:18" hidden="1" x14ac:dyDescent="0.3">
      <c r="A2101" t="s">
        <v>8541</v>
      </c>
      <c r="B2101" t="s">
        <v>8542</v>
      </c>
      <c r="C2101" s="1" t="str">
        <f t="shared" si="172"/>
        <v>21:0846</v>
      </c>
      <c r="D2101" s="1" t="str">
        <f t="shared" si="173"/>
        <v>21:0232</v>
      </c>
      <c r="E2101" t="s">
        <v>8543</v>
      </c>
      <c r="F2101" t="s">
        <v>8544</v>
      </c>
      <c r="H2101">
        <v>59.079034800000002</v>
      </c>
      <c r="I2101">
        <v>-103.5295055</v>
      </c>
      <c r="J2101" s="1" t="str">
        <f t="shared" si="170"/>
        <v>Fluid (lake)</v>
      </c>
      <c r="K2101" s="1" t="str">
        <f t="shared" si="171"/>
        <v>Untreated Water</v>
      </c>
      <c r="L2101">
        <v>31</v>
      </c>
      <c r="M2101" t="s">
        <v>44</v>
      </c>
      <c r="N2101">
        <v>526</v>
      </c>
      <c r="P2101" t="s">
        <v>45</v>
      </c>
      <c r="Q2101" t="s">
        <v>1292</v>
      </c>
      <c r="R2101" t="s">
        <v>55</v>
      </c>
    </row>
    <row r="2102" spans="1:18" hidden="1" x14ac:dyDescent="0.3">
      <c r="A2102" t="s">
        <v>8545</v>
      </c>
      <c r="B2102" t="s">
        <v>8546</v>
      </c>
      <c r="C2102" s="1" t="str">
        <f t="shared" si="172"/>
        <v>21:0846</v>
      </c>
      <c r="D2102" s="1" t="str">
        <f t="shared" si="173"/>
        <v>21:0232</v>
      </c>
      <c r="E2102" t="s">
        <v>8547</v>
      </c>
      <c r="F2102" t="s">
        <v>8548</v>
      </c>
      <c r="H2102">
        <v>59.119750699999997</v>
      </c>
      <c r="I2102">
        <v>-103.51536110000001</v>
      </c>
      <c r="J2102" s="1" t="str">
        <f t="shared" si="170"/>
        <v>Fluid (lake)</v>
      </c>
      <c r="K2102" s="1" t="str">
        <f t="shared" si="171"/>
        <v>Untreated Water</v>
      </c>
      <c r="L2102">
        <v>31</v>
      </c>
      <c r="M2102" t="s">
        <v>52</v>
      </c>
      <c r="N2102">
        <v>527</v>
      </c>
      <c r="P2102" t="s">
        <v>167</v>
      </c>
      <c r="Q2102" t="s">
        <v>1143</v>
      </c>
      <c r="R2102" t="s">
        <v>55</v>
      </c>
    </row>
    <row r="2103" spans="1:18" hidden="1" x14ac:dyDescent="0.3">
      <c r="A2103" t="s">
        <v>8549</v>
      </c>
      <c r="B2103" t="s">
        <v>8550</v>
      </c>
      <c r="C2103" s="1" t="str">
        <f t="shared" si="172"/>
        <v>21:0846</v>
      </c>
      <c r="D2103" s="1" t="str">
        <f t="shared" si="173"/>
        <v>21:0232</v>
      </c>
      <c r="E2103" t="s">
        <v>8551</v>
      </c>
      <c r="F2103" t="s">
        <v>8552</v>
      </c>
      <c r="H2103">
        <v>59.138445400000002</v>
      </c>
      <c r="I2103">
        <v>-103.5085926</v>
      </c>
      <c r="J2103" s="1" t="str">
        <f t="shared" si="170"/>
        <v>Fluid (lake)</v>
      </c>
      <c r="K2103" s="1" t="str">
        <f t="shared" si="171"/>
        <v>Untreated Water</v>
      </c>
      <c r="L2103">
        <v>31</v>
      </c>
      <c r="M2103" t="s">
        <v>60</v>
      </c>
      <c r="N2103">
        <v>528</v>
      </c>
      <c r="P2103" t="s">
        <v>182</v>
      </c>
      <c r="Q2103" t="s">
        <v>1143</v>
      </c>
      <c r="R2103" t="s">
        <v>55</v>
      </c>
    </row>
    <row r="2104" spans="1:18" hidden="1" x14ac:dyDescent="0.3">
      <c r="A2104" t="s">
        <v>8553</v>
      </c>
      <c r="B2104" t="s">
        <v>8554</v>
      </c>
      <c r="C2104" s="1" t="str">
        <f t="shared" si="172"/>
        <v>21:0846</v>
      </c>
      <c r="D2104" s="1" t="str">
        <f t="shared" si="173"/>
        <v>21:0232</v>
      </c>
      <c r="E2104" t="s">
        <v>8555</v>
      </c>
      <c r="F2104" t="s">
        <v>8556</v>
      </c>
      <c r="H2104">
        <v>59.139379499999997</v>
      </c>
      <c r="I2104">
        <v>-103.4638568</v>
      </c>
      <c r="J2104" s="1" t="str">
        <f t="shared" si="170"/>
        <v>Fluid (lake)</v>
      </c>
      <c r="K2104" s="1" t="str">
        <f t="shared" si="171"/>
        <v>Untreated Water</v>
      </c>
      <c r="L2104">
        <v>31</v>
      </c>
      <c r="M2104" t="s">
        <v>67</v>
      </c>
      <c r="N2104">
        <v>529</v>
      </c>
      <c r="P2104" t="s">
        <v>108</v>
      </c>
      <c r="Q2104" t="s">
        <v>1143</v>
      </c>
      <c r="R2104" t="s">
        <v>55</v>
      </c>
    </row>
    <row r="2105" spans="1:18" hidden="1" x14ac:dyDescent="0.3">
      <c r="A2105" t="s">
        <v>8557</v>
      </c>
      <c r="B2105" t="s">
        <v>8558</v>
      </c>
      <c r="C2105" s="1" t="str">
        <f t="shared" si="172"/>
        <v>21:0846</v>
      </c>
      <c r="D2105" s="1" t="str">
        <f t="shared" si="173"/>
        <v>21:0232</v>
      </c>
      <c r="E2105" t="s">
        <v>8559</v>
      </c>
      <c r="F2105" t="s">
        <v>8560</v>
      </c>
      <c r="H2105">
        <v>59.171781899999999</v>
      </c>
      <c r="I2105">
        <v>-103.4236171</v>
      </c>
      <c r="J2105" s="1" t="str">
        <f t="shared" si="170"/>
        <v>Fluid (lake)</v>
      </c>
      <c r="K2105" s="1" t="str">
        <f t="shared" si="171"/>
        <v>Untreated Water</v>
      </c>
      <c r="L2105">
        <v>31</v>
      </c>
      <c r="M2105" t="s">
        <v>74</v>
      </c>
      <c r="N2105">
        <v>530</v>
      </c>
      <c r="P2105" t="s">
        <v>1851</v>
      </c>
      <c r="Q2105" t="s">
        <v>1143</v>
      </c>
      <c r="R2105" t="s">
        <v>55</v>
      </c>
    </row>
    <row r="2106" spans="1:18" hidden="1" x14ac:dyDescent="0.3">
      <c r="A2106" t="s">
        <v>8561</v>
      </c>
      <c r="B2106" t="s">
        <v>8562</v>
      </c>
      <c r="C2106" s="1" t="str">
        <f t="shared" si="172"/>
        <v>21:0846</v>
      </c>
      <c r="D2106" s="1" t="str">
        <f t="shared" si="173"/>
        <v>21:0232</v>
      </c>
      <c r="E2106" t="s">
        <v>8563</v>
      </c>
      <c r="F2106" t="s">
        <v>8564</v>
      </c>
      <c r="H2106">
        <v>59.174146399999998</v>
      </c>
      <c r="I2106">
        <v>-103.47278059999999</v>
      </c>
      <c r="J2106" s="1" t="str">
        <f t="shared" si="170"/>
        <v>Fluid (lake)</v>
      </c>
      <c r="K2106" s="1" t="str">
        <f t="shared" si="171"/>
        <v>Untreated Water</v>
      </c>
      <c r="L2106">
        <v>31</v>
      </c>
      <c r="M2106" t="s">
        <v>81</v>
      </c>
      <c r="N2106">
        <v>531</v>
      </c>
      <c r="P2106" t="s">
        <v>2526</v>
      </c>
      <c r="Q2106" t="s">
        <v>517</v>
      </c>
      <c r="R2106" t="s">
        <v>55</v>
      </c>
    </row>
    <row r="2107" spans="1:18" hidden="1" x14ac:dyDescent="0.3">
      <c r="A2107" t="s">
        <v>8565</v>
      </c>
      <c r="B2107" t="s">
        <v>8566</v>
      </c>
      <c r="C2107" s="1" t="str">
        <f t="shared" si="172"/>
        <v>21:0846</v>
      </c>
      <c r="D2107" s="1" t="str">
        <f t="shared" si="173"/>
        <v>21:0232</v>
      </c>
      <c r="E2107" t="s">
        <v>8567</v>
      </c>
      <c r="F2107" t="s">
        <v>8568</v>
      </c>
      <c r="H2107">
        <v>59.183273</v>
      </c>
      <c r="I2107">
        <v>-103.53296659999999</v>
      </c>
      <c r="J2107" s="1" t="str">
        <f t="shared" si="170"/>
        <v>Fluid (lake)</v>
      </c>
      <c r="K2107" s="1" t="str">
        <f t="shared" si="171"/>
        <v>Untreated Water</v>
      </c>
      <c r="L2107">
        <v>31</v>
      </c>
      <c r="M2107" t="s">
        <v>95</v>
      </c>
      <c r="N2107">
        <v>532</v>
      </c>
      <c r="P2107" t="s">
        <v>88</v>
      </c>
      <c r="Q2107" t="s">
        <v>1292</v>
      </c>
      <c r="R2107" t="s">
        <v>285</v>
      </c>
    </row>
    <row r="2108" spans="1:18" hidden="1" x14ac:dyDescent="0.3">
      <c r="A2108" t="s">
        <v>8569</v>
      </c>
      <c r="B2108" t="s">
        <v>8570</v>
      </c>
      <c r="C2108" s="1" t="str">
        <f t="shared" si="172"/>
        <v>21:0846</v>
      </c>
      <c r="D2108" s="1" t="str">
        <f t="shared" si="173"/>
        <v>21:0232</v>
      </c>
      <c r="E2108" t="s">
        <v>8571</v>
      </c>
      <c r="F2108" t="s">
        <v>8572</v>
      </c>
      <c r="H2108">
        <v>59.202621399999998</v>
      </c>
      <c r="I2108">
        <v>-103.58500739999999</v>
      </c>
      <c r="J2108" s="1" t="str">
        <f t="shared" si="170"/>
        <v>Fluid (lake)</v>
      </c>
      <c r="K2108" s="1" t="str">
        <f t="shared" si="171"/>
        <v>Untreated Water</v>
      </c>
      <c r="L2108">
        <v>31</v>
      </c>
      <c r="M2108" t="s">
        <v>101</v>
      </c>
      <c r="N2108">
        <v>533</v>
      </c>
      <c r="P2108" t="s">
        <v>182</v>
      </c>
      <c r="Q2108" t="s">
        <v>1143</v>
      </c>
      <c r="R2108" t="s">
        <v>55</v>
      </c>
    </row>
    <row r="2109" spans="1:18" hidden="1" x14ac:dyDescent="0.3">
      <c r="A2109" t="s">
        <v>8573</v>
      </c>
      <c r="B2109" t="s">
        <v>8574</v>
      </c>
      <c r="C2109" s="1" t="str">
        <f t="shared" si="172"/>
        <v>21:0846</v>
      </c>
      <c r="D2109" s="1" t="str">
        <f t="shared" si="173"/>
        <v>21:0232</v>
      </c>
      <c r="E2109" t="s">
        <v>8575</v>
      </c>
      <c r="F2109" t="s">
        <v>8576</v>
      </c>
      <c r="H2109">
        <v>59.178721400000001</v>
      </c>
      <c r="I2109">
        <v>-103.5925046</v>
      </c>
      <c r="J2109" s="1" t="str">
        <f t="shared" si="170"/>
        <v>Fluid (lake)</v>
      </c>
      <c r="K2109" s="1" t="str">
        <f t="shared" si="171"/>
        <v>Untreated Water</v>
      </c>
      <c r="L2109">
        <v>31</v>
      </c>
      <c r="M2109" t="s">
        <v>107</v>
      </c>
      <c r="N2109">
        <v>534</v>
      </c>
      <c r="P2109" t="s">
        <v>225</v>
      </c>
      <c r="Q2109" t="s">
        <v>1247</v>
      </c>
      <c r="R2109" t="s">
        <v>55</v>
      </c>
    </row>
    <row r="2110" spans="1:18" hidden="1" x14ac:dyDescent="0.3">
      <c r="A2110" t="s">
        <v>8577</v>
      </c>
      <c r="B2110" t="s">
        <v>8578</v>
      </c>
      <c r="C2110" s="1" t="str">
        <f t="shared" si="172"/>
        <v>21:0846</v>
      </c>
      <c r="D2110" s="1" t="str">
        <f t="shared" si="173"/>
        <v>21:0232</v>
      </c>
      <c r="E2110" t="s">
        <v>8579</v>
      </c>
      <c r="F2110" t="s">
        <v>8580</v>
      </c>
      <c r="H2110">
        <v>59.187249899999998</v>
      </c>
      <c r="I2110">
        <v>-103.6274616</v>
      </c>
      <c r="J2110" s="1" t="str">
        <f t="shared" si="170"/>
        <v>Fluid (lake)</v>
      </c>
      <c r="K2110" s="1" t="str">
        <f t="shared" si="171"/>
        <v>Untreated Water</v>
      </c>
      <c r="L2110">
        <v>31</v>
      </c>
      <c r="M2110" t="s">
        <v>114</v>
      </c>
      <c r="N2110">
        <v>535</v>
      </c>
      <c r="P2110" t="s">
        <v>30</v>
      </c>
      <c r="Q2110" t="s">
        <v>54</v>
      </c>
      <c r="R2110" t="s">
        <v>285</v>
      </c>
    </row>
    <row r="2111" spans="1:18" hidden="1" x14ac:dyDescent="0.3">
      <c r="A2111" t="s">
        <v>8581</v>
      </c>
      <c r="B2111" t="s">
        <v>8582</v>
      </c>
      <c r="C2111" s="1" t="str">
        <f t="shared" si="172"/>
        <v>21:0846</v>
      </c>
      <c r="D2111" s="1" t="str">
        <f t="shared" si="173"/>
        <v>21:0232</v>
      </c>
      <c r="E2111" t="s">
        <v>8583</v>
      </c>
      <c r="F2111" t="s">
        <v>8584</v>
      </c>
      <c r="H2111">
        <v>59.219735499999999</v>
      </c>
      <c r="I2111">
        <v>-103.65753960000001</v>
      </c>
      <c r="J2111" s="1" t="str">
        <f t="shared" si="170"/>
        <v>Fluid (lake)</v>
      </c>
      <c r="K2111" s="1" t="str">
        <f t="shared" si="171"/>
        <v>Untreated Water</v>
      </c>
      <c r="L2111">
        <v>31</v>
      </c>
      <c r="M2111" t="s">
        <v>121</v>
      </c>
      <c r="N2111">
        <v>536</v>
      </c>
      <c r="P2111" t="s">
        <v>45</v>
      </c>
      <c r="Q2111" t="s">
        <v>579</v>
      </c>
      <c r="R2111" t="s">
        <v>460</v>
      </c>
    </row>
    <row r="2112" spans="1:18" hidden="1" x14ac:dyDescent="0.3">
      <c r="A2112" t="s">
        <v>8585</v>
      </c>
      <c r="B2112" t="s">
        <v>8586</v>
      </c>
      <c r="C2112" s="1" t="str">
        <f t="shared" si="172"/>
        <v>21:0846</v>
      </c>
      <c r="D2112" s="1" t="str">
        <f t="shared" si="173"/>
        <v>21:0232</v>
      </c>
      <c r="E2112" t="s">
        <v>8587</v>
      </c>
      <c r="F2112" t="s">
        <v>8588</v>
      </c>
      <c r="H2112">
        <v>59.207586599999999</v>
      </c>
      <c r="I2112">
        <v>-103.71576159999999</v>
      </c>
      <c r="J2112" s="1" t="str">
        <f t="shared" si="170"/>
        <v>Fluid (lake)</v>
      </c>
      <c r="K2112" s="1" t="str">
        <f t="shared" si="171"/>
        <v>Untreated Water</v>
      </c>
      <c r="L2112">
        <v>31</v>
      </c>
      <c r="M2112" t="s">
        <v>127</v>
      </c>
      <c r="N2112">
        <v>537</v>
      </c>
      <c r="P2112" t="s">
        <v>88</v>
      </c>
      <c r="Q2112" t="s">
        <v>1247</v>
      </c>
      <c r="R2112" t="s">
        <v>55</v>
      </c>
    </row>
    <row r="2113" spans="1:18" hidden="1" x14ac:dyDescent="0.3">
      <c r="A2113" t="s">
        <v>8589</v>
      </c>
      <c r="B2113" t="s">
        <v>8590</v>
      </c>
      <c r="C2113" s="1" t="str">
        <f t="shared" si="172"/>
        <v>21:0846</v>
      </c>
      <c r="D2113" s="1" t="str">
        <f t="shared" si="173"/>
        <v>21:0232</v>
      </c>
      <c r="E2113" t="s">
        <v>8591</v>
      </c>
      <c r="F2113" t="s">
        <v>8592</v>
      </c>
      <c r="H2113">
        <v>59.227964900000003</v>
      </c>
      <c r="I2113">
        <v>-103.73315239999999</v>
      </c>
      <c r="J2113" s="1" t="str">
        <f t="shared" si="170"/>
        <v>Fluid (lake)</v>
      </c>
      <c r="K2113" s="1" t="str">
        <f t="shared" si="171"/>
        <v>Untreated Water</v>
      </c>
      <c r="L2113">
        <v>31</v>
      </c>
      <c r="M2113" t="s">
        <v>133</v>
      </c>
      <c r="N2113">
        <v>538</v>
      </c>
      <c r="P2113" t="s">
        <v>1856</v>
      </c>
      <c r="Q2113" t="s">
        <v>517</v>
      </c>
      <c r="R2113" t="s">
        <v>55</v>
      </c>
    </row>
    <row r="2114" spans="1:18" hidden="1" x14ac:dyDescent="0.3">
      <c r="A2114" t="s">
        <v>8593</v>
      </c>
      <c r="B2114" t="s">
        <v>8594</v>
      </c>
      <c r="C2114" s="1" t="str">
        <f t="shared" si="172"/>
        <v>21:0846</v>
      </c>
      <c r="D2114" s="1" t="str">
        <f t="shared" si="173"/>
        <v>21:0232</v>
      </c>
      <c r="E2114" t="s">
        <v>8595</v>
      </c>
      <c r="F2114" t="s">
        <v>8596</v>
      </c>
      <c r="H2114">
        <v>59.245741099999996</v>
      </c>
      <c r="I2114">
        <v>-103.7804823</v>
      </c>
      <c r="J2114" s="1" t="str">
        <f t="shared" si="170"/>
        <v>Fluid (lake)</v>
      </c>
      <c r="K2114" s="1" t="str">
        <f t="shared" si="171"/>
        <v>Untreated Water</v>
      </c>
      <c r="L2114">
        <v>31</v>
      </c>
      <c r="M2114" t="s">
        <v>139</v>
      </c>
      <c r="N2114">
        <v>539</v>
      </c>
      <c r="P2114" t="s">
        <v>598</v>
      </c>
      <c r="Q2114" t="s">
        <v>517</v>
      </c>
      <c r="R2114" t="s">
        <v>55</v>
      </c>
    </row>
    <row r="2115" spans="1:18" hidden="1" x14ac:dyDescent="0.3">
      <c r="A2115" t="s">
        <v>8597</v>
      </c>
      <c r="B2115" t="s">
        <v>8598</v>
      </c>
      <c r="C2115" s="1" t="str">
        <f t="shared" si="172"/>
        <v>21:0846</v>
      </c>
      <c r="D2115" s="1" t="str">
        <f t="shared" si="173"/>
        <v>21:0232</v>
      </c>
      <c r="E2115" t="s">
        <v>8599</v>
      </c>
      <c r="F2115" t="s">
        <v>8600</v>
      </c>
      <c r="H2115">
        <v>59.211571999999997</v>
      </c>
      <c r="I2115">
        <v>-103.7964127</v>
      </c>
      <c r="J2115" s="1" t="str">
        <f t="shared" si="170"/>
        <v>Fluid (lake)</v>
      </c>
      <c r="K2115" s="1" t="str">
        <f t="shared" si="171"/>
        <v>Untreated Water</v>
      </c>
      <c r="L2115">
        <v>31</v>
      </c>
      <c r="M2115" t="s">
        <v>241</v>
      </c>
      <c r="N2115">
        <v>540</v>
      </c>
      <c r="P2115" t="s">
        <v>2380</v>
      </c>
      <c r="Q2115" t="s">
        <v>1143</v>
      </c>
      <c r="R2115" t="s">
        <v>532</v>
      </c>
    </row>
    <row r="2116" spans="1:18" hidden="1" x14ac:dyDescent="0.3">
      <c r="A2116" t="s">
        <v>8601</v>
      </c>
      <c r="B2116" t="s">
        <v>8602</v>
      </c>
      <c r="C2116" s="1" t="str">
        <f t="shared" si="172"/>
        <v>21:0846</v>
      </c>
      <c r="D2116" s="1" t="str">
        <f t="shared" si="173"/>
        <v>21:0232</v>
      </c>
      <c r="E2116" t="s">
        <v>8603</v>
      </c>
      <c r="F2116" t="s">
        <v>8604</v>
      </c>
      <c r="H2116">
        <v>59.221803199999997</v>
      </c>
      <c r="I2116">
        <v>-103.8554123</v>
      </c>
      <c r="J2116" s="1" t="str">
        <f t="shared" si="170"/>
        <v>Fluid (lake)</v>
      </c>
      <c r="K2116" s="1" t="str">
        <f t="shared" si="171"/>
        <v>Untreated Water</v>
      </c>
      <c r="L2116">
        <v>32</v>
      </c>
      <c r="M2116" t="s">
        <v>22</v>
      </c>
      <c r="N2116">
        <v>541</v>
      </c>
      <c r="P2116" t="s">
        <v>173</v>
      </c>
      <c r="Q2116" t="s">
        <v>1143</v>
      </c>
      <c r="R2116" t="s">
        <v>55</v>
      </c>
    </row>
    <row r="2117" spans="1:18" hidden="1" x14ac:dyDescent="0.3">
      <c r="A2117" t="s">
        <v>8605</v>
      </c>
      <c r="B2117" t="s">
        <v>8606</v>
      </c>
      <c r="C2117" s="1" t="str">
        <f t="shared" si="172"/>
        <v>21:0846</v>
      </c>
      <c r="D2117" s="1" t="str">
        <f t="shared" si="173"/>
        <v>21:0232</v>
      </c>
      <c r="E2117" t="s">
        <v>8603</v>
      </c>
      <c r="F2117" t="s">
        <v>8607</v>
      </c>
      <c r="H2117">
        <v>59.221803199999997</v>
      </c>
      <c r="I2117">
        <v>-103.8554123</v>
      </c>
      <c r="J2117" s="1" t="str">
        <f t="shared" si="170"/>
        <v>Fluid (lake)</v>
      </c>
      <c r="K2117" s="1" t="str">
        <f t="shared" si="171"/>
        <v>Untreated Water</v>
      </c>
      <c r="L2117">
        <v>32</v>
      </c>
      <c r="M2117" t="s">
        <v>29</v>
      </c>
      <c r="N2117">
        <v>542</v>
      </c>
      <c r="P2117" t="s">
        <v>173</v>
      </c>
      <c r="Q2117" t="s">
        <v>1143</v>
      </c>
      <c r="R2117" t="s">
        <v>55</v>
      </c>
    </row>
    <row r="2118" spans="1:18" hidden="1" x14ac:dyDescent="0.3">
      <c r="A2118" t="s">
        <v>8608</v>
      </c>
      <c r="B2118" t="s">
        <v>8609</v>
      </c>
      <c r="C2118" s="1" t="str">
        <f t="shared" si="172"/>
        <v>21:0846</v>
      </c>
      <c r="D2118" s="1" t="str">
        <f t="shared" si="173"/>
        <v>21:0232</v>
      </c>
      <c r="E2118" t="s">
        <v>8610</v>
      </c>
      <c r="F2118" t="s">
        <v>8611</v>
      </c>
      <c r="H2118">
        <v>59.240102</v>
      </c>
      <c r="I2118">
        <v>-103.867211</v>
      </c>
      <c r="J2118" s="1" t="str">
        <f t="shared" si="170"/>
        <v>Fluid (lake)</v>
      </c>
      <c r="K2118" s="1" t="str">
        <f t="shared" si="171"/>
        <v>Untreated Water</v>
      </c>
      <c r="L2118">
        <v>32</v>
      </c>
      <c r="M2118" t="s">
        <v>36</v>
      </c>
      <c r="N2118">
        <v>543</v>
      </c>
      <c r="P2118" t="s">
        <v>771</v>
      </c>
      <c r="Q2118" t="s">
        <v>538</v>
      </c>
      <c r="R2118" t="s">
        <v>401</v>
      </c>
    </row>
    <row r="2119" spans="1:18" hidden="1" x14ac:dyDescent="0.3">
      <c r="A2119" t="s">
        <v>8612</v>
      </c>
      <c r="B2119" t="s">
        <v>8613</v>
      </c>
      <c r="C2119" s="1" t="str">
        <f t="shared" si="172"/>
        <v>21:0846</v>
      </c>
      <c r="D2119" s="1" t="str">
        <f t="shared" si="173"/>
        <v>21:0232</v>
      </c>
      <c r="E2119" t="s">
        <v>8614</v>
      </c>
      <c r="F2119" t="s">
        <v>8615</v>
      </c>
      <c r="H2119">
        <v>59.280564599999998</v>
      </c>
      <c r="I2119">
        <v>-103.8571955</v>
      </c>
      <c r="J2119" s="1" t="str">
        <f t="shared" si="170"/>
        <v>Fluid (lake)</v>
      </c>
      <c r="K2119" s="1" t="str">
        <f t="shared" si="171"/>
        <v>Untreated Water</v>
      </c>
      <c r="L2119">
        <v>32</v>
      </c>
      <c r="M2119" t="s">
        <v>44</v>
      </c>
      <c r="N2119">
        <v>544</v>
      </c>
      <c r="P2119" t="s">
        <v>537</v>
      </c>
      <c r="Q2119" t="s">
        <v>517</v>
      </c>
      <c r="R2119" t="s">
        <v>522</v>
      </c>
    </row>
    <row r="2120" spans="1:18" hidden="1" x14ac:dyDescent="0.3">
      <c r="A2120" t="s">
        <v>8616</v>
      </c>
      <c r="B2120" t="s">
        <v>8617</v>
      </c>
      <c r="C2120" s="1" t="str">
        <f t="shared" si="172"/>
        <v>21:0846</v>
      </c>
      <c r="D2120" s="1" t="str">
        <f t="shared" si="173"/>
        <v>21:0232</v>
      </c>
      <c r="E2120" t="s">
        <v>8618</v>
      </c>
      <c r="F2120" t="s">
        <v>8619</v>
      </c>
      <c r="H2120">
        <v>59.272016999999998</v>
      </c>
      <c r="I2120">
        <v>-103.9003482</v>
      </c>
      <c r="J2120" s="1" t="str">
        <f t="shared" si="170"/>
        <v>Fluid (lake)</v>
      </c>
      <c r="K2120" s="1" t="str">
        <f t="shared" si="171"/>
        <v>Untreated Water</v>
      </c>
      <c r="L2120">
        <v>32</v>
      </c>
      <c r="M2120" t="s">
        <v>52</v>
      </c>
      <c r="N2120">
        <v>545</v>
      </c>
      <c r="P2120" t="s">
        <v>45</v>
      </c>
      <c r="Q2120" t="s">
        <v>517</v>
      </c>
      <c r="R2120" t="s">
        <v>55</v>
      </c>
    </row>
    <row r="2121" spans="1:18" hidden="1" x14ac:dyDescent="0.3">
      <c r="A2121" t="s">
        <v>8620</v>
      </c>
      <c r="B2121" t="s">
        <v>8621</v>
      </c>
      <c r="C2121" s="1" t="str">
        <f t="shared" si="172"/>
        <v>21:0846</v>
      </c>
      <c r="D2121" s="1" t="str">
        <f t="shared" si="173"/>
        <v>21:0232</v>
      </c>
      <c r="E2121" t="s">
        <v>8622</v>
      </c>
      <c r="F2121" t="s">
        <v>8623</v>
      </c>
      <c r="H2121">
        <v>59.307260999999997</v>
      </c>
      <c r="I2121">
        <v>-103.9038108</v>
      </c>
      <c r="J2121" s="1" t="str">
        <f t="shared" si="170"/>
        <v>Fluid (lake)</v>
      </c>
      <c r="K2121" s="1" t="str">
        <f t="shared" si="171"/>
        <v>Untreated Water</v>
      </c>
      <c r="L2121">
        <v>32</v>
      </c>
      <c r="M2121" t="s">
        <v>60</v>
      </c>
      <c r="N2121">
        <v>546</v>
      </c>
      <c r="P2121" t="s">
        <v>558</v>
      </c>
      <c r="Q2121" t="s">
        <v>1143</v>
      </c>
      <c r="R2121" t="s">
        <v>460</v>
      </c>
    </row>
    <row r="2122" spans="1:18" hidden="1" x14ac:dyDescent="0.3">
      <c r="A2122" t="s">
        <v>8624</v>
      </c>
      <c r="B2122" t="s">
        <v>8625</v>
      </c>
      <c r="C2122" s="1" t="str">
        <f t="shared" si="172"/>
        <v>21:0846</v>
      </c>
      <c r="D2122" s="1" t="str">
        <f t="shared" si="173"/>
        <v>21:0232</v>
      </c>
      <c r="E2122" t="s">
        <v>8626</v>
      </c>
      <c r="F2122" t="s">
        <v>8627</v>
      </c>
      <c r="H2122">
        <v>59.341460300000001</v>
      </c>
      <c r="I2122">
        <v>-103.89834690000001</v>
      </c>
      <c r="J2122" s="1" t="str">
        <f t="shared" si="170"/>
        <v>Fluid (lake)</v>
      </c>
      <c r="K2122" s="1" t="str">
        <f t="shared" si="171"/>
        <v>Untreated Water</v>
      </c>
      <c r="L2122">
        <v>32</v>
      </c>
      <c r="M2122" t="s">
        <v>67</v>
      </c>
      <c r="N2122">
        <v>547</v>
      </c>
      <c r="P2122" t="s">
        <v>537</v>
      </c>
      <c r="Q2122" t="s">
        <v>1143</v>
      </c>
      <c r="R2122" t="s">
        <v>285</v>
      </c>
    </row>
    <row r="2123" spans="1:18" hidden="1" x14ac:dyDescent="0.3">
      <c r="A2123" t="s">
        <v>8628</v>
      </c>
      <c r="B2123" t="s">
        <v>8629</v>
      </c>
      <c r="C2123" s="1" t="str">
        <f t="shared" si="172"/>
        <v>21:0846</v>
      </c>
      <c r="D2123" s="1" t="str">
        <f t="shared" si="173"/>
        <v>21:0232</v>
      </c>
      <c r="E2123" t="s">
        <v>8630</v>
      </c>
      <c r="F2123" t="s">
        <v>8631</v>
      </c>
      <c r="H2123">
        <v>59.3312521</v>
      </c>
      <c r="I2123">
        <v>-103.9567869</v>
      </c>
      <c r="J2123" s="1" t="str">
        <f t="shared" si="170"/>
        <v>Fluid (lake)</v>
      </c>
      <c r="K2123" s="1" t="str">
        <f t="shared" si="171"/>
        <v>Untreated Water</v>
      </c>
      <c r="L2123">
        <v>32</v>
      </c>
      <c r="M2123" t="s">
        <v>74</v>
      </c>
      <c r="N2123">
        <v>548</v>
      </c>
      <c r="P2123" t="s">
        <v>537</v>
      </c>
      <c r="Q2123" t="s">
        <v>517</v>
      </c>
      <c r="R2123" t="s">
        <v>55</v>
      </c>
    </row>
    <row r="2124" spans="1:18" hidden="1" x14ac:dyDescent="0.3">
      <c r="A2124" t="s">
        <v>8632</v>
      </c>
      <c r="B2124" t="s">
        <v>8633</v>
      </c>
      <c r="C2124" s="1" t="str">
        <f t="shared" si="172"/>
        <v>21:0846</v>
      </c>
      <c r="D2124" s="1" t="str">
        <f t="shared" si="173"/>
        <v>21:0232</v>
      </c>
      <c r="E2124" t="s">
        <v>8634</v>
      </c>
      <c r="F2124" t="s">
        <v>8635</v>
      </c>
      <c r="H2124">
        <v>59.3147637</v>
      </c>
      <c r="I2124">
        <v>-103.96591859999999</v>
      </c>
      <c r="J2124" s="1" t="str">
        <f t="shared" si="170"/>
        <v>Fluid (lake)</v>
      </c>
      <c r="K2124" s="1" t="str">
        <f t="shared" si="171"/>
        <v>Untreated Water</v>
      </c>
      <c r="L2124">
        <v>32</v>
      </c>
      <c r="M2124" t="s">
        <v>81</v>
      </c>
      <c r="N2124">
        <v>549</v>
      </c>
      <c r="P2124" t="s">
        <v>140</v>
      </c>
      <c r="Q2124" t="s">
        <v>310</v>
      </c>
      <c r="R2124" t="s">
        <v>522</v>
      </c>
    </row>
    <row r="2125" spans="1:18" hidden="1" x14ac:dyDescent="0.3">
      <c r="A2125" t="s">
        <v>8636</v>
      </c>
      <c r="B2125" t="s">
        <v>8637</v>
      </c>
      <c r="C2125" s="1" t="str">
        <f t="shared" si="172"/>
        <v>21:0846</v>
      </c>
      <c r="D2125" s="1" t="str">
        <f t="shared" si="173"/>
        <v>21:0232</v>
      </c>
      <c r="E2125" t="s">
        <v>8638</v>
      </c>
      <c r="F2125" t="s">
        <v>8639</v>
      </c>
      <c r="H2125">
        <v>59.2827366</v>
      </c>
      <c r="I2125">
        <v>-103.9818102</v>
      </c>
      <c r="J2125" s="1" t="str">
        <f t="shared" si="170"/>
        <v>Fluid (lake)</v>
      </c>
      <c r="K2125" s="1" t="str">
        <f t="shared" si="171"/>
        <v>Untreated Water</v>
      </c>
      <c r="L2125">
        <v>32</v>
      </c>
      <c r="M2125" t="s">
        <v>95</v>
      </c>
      <c r="N2125">
        <v>550</v>
      </c>
      <c r="P2125" t="s">
        <v>521</v>
      </c>
      <c r="Q2125" t="s">
        <v>482</v>
      </c>
      <c r="R2125" t="s">
        <v>55</v>
      </c>
    </row>
    <row r="2126" spans="1:18" hidden="1" x14ac:dyDescent="0.3">
      <c r="A2126" t="s">
        <v>8640</v>
      </c>
      <c r="B2126" t="s">
        <v>8641</v>
      </c>
      <c r="C2126" s="1" t="str">
        <f t="shared" si="172"/>
        <v>21:0846</v>
      </c>
      <c r="D2126" s="1" t="str">
        <f t="shared" si="173"/>
        <v>21:0232</v>
      </c>
      <c r="E2126" t="s">
        <v>8642</v>
      </c>
      <c r="F2126" t="s">
        <v>8643</v>
      </c>
      <c r="H2126">
        <v>59.245043899999999</v>
      </c>
      <c r="I2126">
        <v>-103.9226072</v>
      </c>
      <c r="J2126" s="1" t="str">
        <f t="shared" si="170"/>
        <v>Fluid (lake)</v>
      </c>
      <c r="K2126" s="1" t="str">
        <f t="shared" si="171"/>
        <v>Untreated Water</v>
      </c>
      <c r="L2126">
        <v>32</v>
      </c>
      <c r="M2126" t="s">
        <v>101</v>
      </c>
      <c r="N2126">
        <v>551</v>
      </c>
      <c r="P2126" t="s">
        <v>23</v>
      </c>
      <c r="Q2126" t="s">
        <v>54</v>
      </c>
      <c r="R2126" t="s">
        <v>55</v>
      </c>
    </row>
    <row r="2127" spans="1:18" hidden="1" x14ac:dyDescent="0.3">
      <c r="A2127" t="s">
        <v>8644</v>
      </c>
      <c r="B2127" t="s">
        <v>8645</v>
      </c>
      <c r="C2127" s="1" t="str">
        <f t="shared" si="172"/>
        <v>21:0846</v>
      </c>
      <c r="D2127" s="1" t="str">
        <f t="shared" si="173"/>
        <v>21:0232</v>
      </c>
      <c r="E2127" t="s">
        <v>8646</v>
      </c>
      <c r="F2127" t="s">
        <v>8647</v>
      </c>
      <c r="H2127">
        <v>59.2206908</v>
      </c>
      <c r="I2127">
        <v>-103.9100414</v>
      </c>
      <c r="J2127" s="1" t="str">
        <f t="shared" si="170"/>
        <v>Fluid (lake)</v>
      </c>
      <c r="K2127" s="1" t="str">
        <f t="shared" si="171"/>
        <v>Untreated Water</v>
      </c>
      <c r="L2127">
        <v>32</v>
      </c>
      <c r="M2127" t="s">
        <v>107</v>
      </c>
      <c r="N2127">
        <v>552</v>
      </c>
      <c r="P2127" t="s">
        <v>45</v>
      </c>
      <c r="Q2127" t="s">
        <v>1292</v>
      </c>
      <c r="R2127" t="s">
        <v>55</v>
      </c>
    </row>
    <row r="2128" spans="1:18" hidden="1" x14ac:dyDescent="0.3">
      <c r="A2128" t="s">
        <v>8648</v>
      </c>
      <c r="B2128" t="s">
        <v>8649</v>
      </c>
      <c r="C2128" s="1" t="str">
        <f t="shared" si="172"/>
        <v>21:0846</v>
      </c>
      <c r="D2128" s="1" t="str">
        <f t="shared" si="173"/>
        <v>21:0232</v>
      </c>
      <c r="E2128" t="s">
        <v>8650</v>
      </c>
      <c r="F2128" t="s">
        <v>8651</v>
      </c>
      <c r="H2128">
        <v>59.229687900000002</v>
      </c>
      <c r="I2128">
        <v>-103.9763298</v>
      </c>
      <c r="J2128" s="1" t="str">
        <f t="shared" si="170"/>
        <v>Fluid (lake)</v>
      </c>
      <c r="K2128" s="1" t="str">
        <f t="shared" si="171"/>
        <v>Untreated Water</v>
      </c>
      <c r="L2128">
        <v>32</v>
      </c>
      <c r="M2128" t="s">
        <v>114</v>
      </c>
      <c r="N2128">
        <v>553</v>
      </c>
      <c r="P2128" t="s">
        <v>30</v>
      </c>
      <c r="Q2128" t="s">
        <v>236</v>
      </c>
      <c r="R2128" t="s">
        <v>55</v>
      </c>
    </row>
    <row r="2129" spans="1:18" hidden="1" x14ac:dyDescent="0.3">
      <c r="A2129" t="s">
        <v>8652</v>
      </c>
      <c r="B2129" t="s">
        <v>8653</v>
      </c>
      <c r="C2129" s="1" t="str">
        <f t="shared" si="172"/>
        <v>21:0846</v>
      </c>
      <c r="D2129" s="1" t="str">
        <f t="shared" si="173"/>
        <v>21:0232</v>
      </c>
      <c r="E2129" t="s">
        <v>8654</v>
      </c>
      <c r="F2129" t="s">
        <v>8655</v>
      </c>
      <c r="H2129">
        <v>59.185135299999999</v>
      </c>
      <c r="I2129">
        <v>-103.974283</v>
      </c>
      <c r="J2129" s="1" t="str">
        <f t="shared" si="170"/>
        <v>Fluid (lake)</v>
      </c>
      <c r="K2129" s="1" t="str">
        <f t="shared" si="171"/>
        <v>Untreated Water</v>
      </c>
      <c r="L2129">
        <v>32</v>
      </c>
      <c r="M2129" t="s">
        <v>121</v>
      </c>
      <c r="N2129">
        <v>554</v>
      </c>
      <c r="P2129" t="s">
        <v>88</v>
      </c>
      <c r="Q2129" t="s">
        <v>482</v>
      </c>
      <c r="R2129" t="s">
        <v>522</v>
      </c>
    </row>
    <row r="2130" spans="1:18" hidden="1" x14ac:dyDescent="0.3">
      <c r="A2130" t="s">
        <v>8656</v>
      </c>
      <c r="B2130" t="s">
        <v>8657</v>
      </c>
      <c r="C2130" s="1" t="str">
        <f t="shared" si="172"/>
        <v>21:0846</v>
      </c>
      <c r="D2130" s="1" t="str">
        <f t="shared" si="173"/>
        <v>21:0232</v>
      </c>
      <c r="E2130" t="s">
        <v>8658</v>
      </c>
      <c r="F2130" t="s">
        <v>8659</v>
      </c>
      <c r="H2130">
        <v>59.151040799999997</v>
      </c>
      <c r="I2130">
        <v>-103.9659631</v>
      </c>
      <c r="J2130" s="1" t="str">
        <f t="shared" si="170"/>
        <v>Fluid (lake)</v>
      </c>
      <c r="K2130" s="1" t="str">
        <f t="shared" si="171"/>
        <v>Untreated Water</v>
      </c>
      <c r="L2130">
        <v>32</v>
      </c>
      <c r="M2130" t="s">
        <v>127</v>
      </c>
      <c r="N2130">
        <v>555</v>
      </c>
      <c r="P2130" t="s">
        <v>294</v>
      </c>
      <c r="Q2130" t="s">
        <v>482</v>
      </c>
      <c r="R2130" t="s">
        <v>55</v>
      </c>
    </row>
    <row r="2131" spans="1:18" hidden="1" x14ac:dyDescent="0.3">
      <c r="A2131" t="s">
        <v>8660</v>
      </c>
      <c r="B2131" t="s">
        <v>8661</v>
      </c>
      <c r="C2131" s="1" t="str">
        <f t="shared" si="172"/>
        <v>21:0846</v>
      </c>
      <c r="D2131" s="1" t="str">
        <f t="shared" si="173"/>
        <v>21:0232</v>
      </c>
      <c r="E2131" t="s">
        <v>8662</v>
      </c>
      <c r="F2131" t="s">
        <v>8663</v>
      </c>
      <c r="H2131">
        <v>59.115697099999998</v>
      </c>
      <c r="I2131">
        <v>-103.9234254</v>
      </c>
      <c r="J2131" s="1" t="str">
        <f t="shared" si="170"/>
        <v>Fluid (lake)</v>
      </c>
      <c r="K2131" s="1" t="str">
        <f t="shared" si="171"/>
        <v>Untreated Water</v>
      </c>
      <c r="L2131">
        <v>32</v>
      </c>
      <c r="M2131" t="s">
        <v>133</v>
      </c>
      <c r="N2131">
        <v>556</v>
      </c>
      <c r="P2131" t="s">
        <v>134</v>
      </c>
      <c r="Q2131" t="s">
        <v>1143</v>
      </c>
      <c r="R2131" t="s">
        <v>55</v>
      </c>
    </row>
    <row r="2132" spans="1:18" hidden="1" x14ac:dyDescent="0.3">
      <c r="A2132" t="s">
        <v>8664</v>
      </c>
      <c r="B2132" t="s">
        <v>8665</v>
      </c>
      <c r="C2132" s="1" t="str">
        <f t="shared" si="172"/>
        <v>21:0846</v>
      </c>
      <c r="D2132" s="1" t="str">
        <f t="shared" si="173"/>
        <v>21:0232</v>
      </c>
      <c r="E2132" t="s">
        <v>8666</v>
      </c>
      <c r="F2132" t="s">
        <v>8667</v>
      </c>
      <c r="H2132">
        <v>59.091442800000003</v>
      </c>
      <c r="I2132">
        <v>-103.89812190000001</v>
      </c>
      <c r="J2132" s="1" t="str">
        <f t="shared" si="170"/>
        <v>Fluid (lake)</v>
      </c>
      <c r="K2132" s="1" t="str">
        <f t="shared" si="171"/>
        <v>Untreated Water</v>
      </c>
      <c r="L2132">
        <v>32</v>
      </c>
      <c r="M2132" t="s">
        <v>139</v>
      </c>
      <c r="N2132">
        <v>557</v>
      </c>
      <c r="P2132" t="s">
        <v>161</v>
      </c>
      <c r="Q2132" t="s">
        <v>1143</v>
      </c>
      <c r="R2132" t="s">
        <v>55</v>
      </c>
    </row>
    <row r="2133" spans="1:18" hidden="1" x14ac:dyDescent="0.3">
      <c r="A2133" t="s">
        <v>8668</v>
      </c>
      <c r="B2133" t="s">
        <v>8669</v>
      </c>
      <c r="C2133" s="1" t="str">
        <f t="shared" si="172"/>
        <v>21:0846</v>
      </c>
      <c r="D2133" s="1" t="str">
        <f t="shared" si="173"/>
        <v>21:0232</v>
      </c>
      <c r="E2133" t="s">
        <v>8670</v>
      </c>
      <c r="F2133" t="s">
        <v>8671</v>
      </c>
      <c r="H2133">
        <v>59.079164200000001</v>
      </c>
      <c r="I2133">
        <v>-103.8645597</v>
      </c>
      <c r="J2133" s="1" t="str">
        <f t="shared" si="170"/>
        <v>Fluid (lake)</v>
      </c>
      <c r="K2133" s="1" t="str">
        <f t="shared" si="171"/>
        <v>Untreated Water</v>
      </c>
      <c r="L2133">
        <v>32</v>
      </c>
      <c r="M2133" t="s">
        <v>241</v>
      </c>
      <c r="N2133">
        <v>558</v>
      </c>
      <c r="P2133" t="s">
        <v>115</v>
      </c>
      <c r="Q2133" t="s">
        <v>1292</v>
      </c>
      <c r="R2133" t="s">
        <v>55</v>
      </c>
    </row>
    <row r="2134" spans="1:18" hidden="1" x14ac:dyDescent="0.3">
      <c r="A2134" t="s">
        <v>8672</v>
      </c>
      <c r="B2134" t="s">
        <v>8673</v>
      </c>
      <c r="C2134" s="1" t="str">
        <f t="shared" si="172"/>
        <v>21:0846</v>
      </c>
      <c r="D2134" s="1" t="str">
        <f t="shared" si="173"/>
        <v>21:0232</v>
      </c>
      <c r="E2134" t="s">
        <v>8674</v>
      </c>
      <c r="F2134" t="s">
        <v>8675</v>
      </c>
      <c r="H2134">
        <v>59.015386900000003</v>
      </c>
      <c r="I2134">
        <v>-103.5613685</v>
      </c>
      <c r="J2134" s="1" t="str">
        <f t="shared" si="170"/>
        <v>Fluid (lake)</v>
      </c>
      <c r="K2134" s="1" t="str">
        <f t="shared" si="171"/>
        <v>Untreated Water</v>
      </c>
      <c r="L2134">
        <v>33</v>
      </c>
      <c r="M2134" t="s">
        <v>36</v>
      </c>
      <c r="N2134">
        <v>559</v>
      </c>
      <c r="P2134" t="s">
        <v>521</v>
      </c>
      <c r="Q2134" t="s">
        <v>1143</v>
      </c>
      <c r="R2134" t="s">
        <v>55</v>
      </c>
    </row>
    <row r="2135" spans="1:18" hidden="1" x14ac:dyDescent="0.3">
      <c r="A2135" t="s">
        <v>8676</v>
      </c>
      <c r="B2135" t="s">
        <v>8677</v>
      </c>
      <c r="C2135" s="1" t="str">
        <f t="shared" si="172"/>
        <v>21:0846</v>
      </c>
      <c r="D2135" s="1" t="str">
        <f t="shared" si="173"/>
        <v>21:0232</v>
      </c>
      <c r="E2135" t="s">
        <v>8678</v>
      </c>
      <c r="F2135" t="s">
        <v>8679</v>
      </c>
      <c r="H2135">
        <v>59.017612200000002</v>
      </c>
      <c r="I2135">
        <v>-103.6359257</v>
      </c>
      <c r="J2135" s="1" t="str">
        <f t="shared" si="170"/>
        <v>Fluid (lake)</v>
      </c>
      <c r="K2135" s="1" t="str">
        <f t="shared" si="171"/>
        <v>Untreated Water</v>
      </c>
      <c r="L2135">
        <v>33</v>
      </c>
      <c r="M2135" t="s">
        <v>22</v>
      </c>
      <c r="N2135">
        <v>560</v>
      </c>
      <c r="P2135" t="s">
        <v>188</v>
      </c>
      <c r="Q2135" t="s">
        <v>517</v>
      </c>
      <c r="R2135" t="s">
        <v>55</v>
      </c>
    </row>
    <row r="2136" spans="1:18" hidden="1" x14ac:dyDescent="0.3">
      <c r="A2136" t="s">
        <v>8680</v>
      </c>
      <c r="B2136" t="s">
        <v>8681</v>
      </c>
      <c r="C2136" s="1" t="str">
        <f t="shared" si="172"/>
        <v>21:0846</v>
      </c>
      <c r="D2136" s="1" t="str">
        <f t="shared" si="173"/>
        <v>21:0232</v>
      </c>
      <c r="E2136" t="s">
        <v>8678</v>
      </c>
      <c r="F2136" t="s">
        <v>8682</v>
      </c>
      <c r="H2136">
        <v>59.017612200000002</v>
      </c>
      <c r="I2136">
        <v>-103.6359257</v>
      </c>
      <c r="J2136" s="1" t="str">
        <f t="shared" si="170"/>
        <v>Fluid (lake)</v>
      </c>
      <c r="K2136" s="1" t="str">
        <f t="shared" si="171"/>
        <v>Untreated Water</v>
      </c>
      <c r="L2136">
        <v>33</v>
      </c>
      <c r="M2136" t="s">
        <v>29</v>
      </c>
      <c r="N2136">
        <v>561</v>
      </c>
      <c r="P2136" t="s">
        <v>1006</v>
      </c>
      <c r="Q2136" t="s">
        <v>1143</v>
      </c>
      <c r="R2136" t="s">
        <v>55</v>
      </c>
    </row>
    <row r="2137" spans="1:18" hidden="1" x14ac:dyDescent="0.3">
      <c r="A2137" t="s">
        <v>8683</v>
      </c>
      <c r="B2137" t="s">
        <v>8684</v>
      </c>
      <c r="C2137" s="1" t="str">
        <f t="shared" si="172"/>
        <v>21:0846</v>
      </c>
      <c r="D2137" s="1" t="str">
        <f t="shared" si="173"/>
        <v>21:0232</v>
      </c>
      <c r="E2137" t="s">
        <v>8685</v>
      </c>
      <c r="F2137" t="s">
        <v>8686</v>
      </c>
      <c r="H2137">
        <v>59.0398627</v>
      </c>
      <c r="I2137">
        <v>-103.5850454</v>
      </c>
      <c r="J2137" s="1" t="str">
        <f t="shared" si="170"/>
        <v>Fluid (lake)</v>
      </c>
      <c r="K2137" s="1" t="str">
        <f t="shared" si="171"/>
        <v>Untreated Water</v>
      </c>
      <c r="L2137">
        <v>33</v>
      </c>
      <c r="M2137" t="s">
        <v>44</v>
      </c>
      <c r="N2137">
        <v>562</v>
      </c>
      <c r="P2137" t="s">
        <v>414</v>
      </c>
      <c r="Q2137" t="s">
        <v>1143</v>
      </c>
      <c r="R2137" t="s">
        <v>55</v>
      </c>
    </row>
    <row r="2138" spans="1:18" hidden="1" x14ac:dyDescent="0.3">
      <c r="A2138" t="s">
        <v>8687</v>
      </c>
      <c r="B2138" t="s">
        <v>8688</v>
      </c>
      <c r="C2138" s="1" t="str">
        <f t="shared" si="172"/>
        <v>21:0846</v>
      </c>
      <c r="D2138" s="1" t="str">
        <f t="shared" si="173"/>
        <v>21:0232</v>
      </c>
      <c r="E2138" t="s">
        <v>8689</v>
      </c>
      <c r="F2138" t="s">
        <v>8690</v>
      </c>
      <c r="H2138">
        <v>59.052599200000003</v>
      </c>
      <c r="I2138">
        <v>-103.5183055</v>
      </c>
      <c r="J2138" s="1" t="str">
        <f t="shared" ref="J2138:J2201" si="174">HYPERLINK("http://geochem.nrcan.gc.ca/cdogs/content/kwd/kwd020016_e.htm", "Fluid (lake)")</f>
        <v>Fluid (lake)</v>
      </c>
      <c r="K2138" s="1" t="str">
        <f t="shared" ref="K2138:K2201" si="175">HYPERLINK("http://geochem.nrcan.gc.ca/cdogs/content/kwd/kwd080007_e.htm", "Untreated Water")</f>
        <v>Untreated Water</v>
      </c>
      <c r="L2138">
        <v>33</v>
      </c>
      <c r="M2138" t="s">
        <v>52</v>
      </c>
      <c r="N2138">
        <v>563</v>
      </c>
      <c r="P2138" t="s">
        <v>45</v>
      </c>
      <c r="Q2138" t="s">
        <v>54</v>
      </c>
      <c r="R2138" t="s">
        <v>55</v>
      </c>
    </row>
    <row r="2139" spans="1:18" hidden="1" x14ac:dyDescent="0.3">
      <c r="A2139" t="s">
        <v>8691</v>
      </c>
      <c r="B2139" t="s">
        <v>8692</v>
      </c>
      <c r="C2139" s="1" t="str">
        <f t="shared" si="172"/>
        <v>21:0846</v>
      </c>
      <c r="D2139" s="1" t="str">
        <f t="shared" si="173"/>
        <v>21:0232</v>
      </c>
      <c r="E2139" t="s">
        <v>8693</v>
      </c>
      <c r="F2139" t="s">
        <v>8694</v>
      </c>
      <c r="H2139">
        <v>59.057543600000002</v>
      </c>
      <c r="I2139">
        <v>-103.47528320000001</v>
      </c>
      <c r="J2139" s="1" t="str">
        <f t="shared" si="174"/>
        <v>Fluid (lake)</v>
      </c>
      <c r="K2139" s="1" t="str">
        <f t="shared" si="175"/>
        <v>Untreated Water</v>
      </c>
      <c r="L2139">
        <v>33</v>
      </c>
      <c r="M2139" t="s">
        <v>60</v>
      </c>
      <c r="N2139">
        <v>564</v>
      </c>
      <c r="P2139" t="s">
        <v>558</v>
      </c>
      <c r="Q2139" t="s">
        <v>54</v>
      </c>
      <c r="R2139" t="s">
        <v>55</v>
      </c>
    </row>
    <row r="2140" spans="1:18" hidden="1" x14ac:dyDescent="0.3">
      <c r="A2140" t="s">
        <v>8695</v>
      </c>
      <c r="B2140" t="s">
        <v>8696</v>
      </c>
      <c r="C2140" s="1" t="str">
        <f t="shared" si="172"/>
        <v>21:0846</v>
      </c>
      <c r="D2140" s="1" t="str">
        <f t="shared" si="173"/>
        <v>21:0232</v>
      </c>
      <c r="E2140" t="s">
        <v>8697</v>
      </c>
      <c r="F2140" t="s">
        <v>8698</v>
      </c>
      <c r="H2140">
        <v>59.0458018</v>
      </c>
      <c r="I2140">
        <v>-103.39186669999999</v>
      </c>
      <c r="J2140" s="1" t="str">
        <f t="shared" si="174"/>
        <v>Fluid (lake)</v>
      </c>
      <c r="K2140" s="1" t="str">
        <f t="shared" si="175"/>
        <v>Untreated Water</v>
      </c>
      <c r="L2140">
        <v>33</v>
      </c>
      <c r="M2140" t="s">
        <v>67</v>
      </c>
      <c r="N2140">
        <v>565</v>
      </c>
      <c r="P2140" t="s">
        <v>128</v>
      </c>
      <c r="Q2140" t="s">
        <v>1292</v>
      </c>
      <c r="R2140" t="s">
        <v>55</v>
      </c>
    </row>
    <row r="2141" spans="1:18" hidden="1" x14ac:dyDescent="0.3">
      <c r="A2141" t="s">
        <v>8699</v>
      </c>
      <c r="B2141" t="s">
        <v>8700</v>
      </c>
      <c r="C2141" s="1" t="str">
        <f t="shared" si="172"/>
        <v>21:0846</v>
      </c>
      <c r="D2141" s="1" t="str">
        <f t="shared" si="173"/>
        <v>21:0232</v>
      </c>
      <c r="E2141" t="s">
        <v>8701</v>
      </c>
      <c r="F2141" t="s">
        <v>8702</v>
      </c>
      <c r="H2141">
        <v>59.0503973</v>
      </c>
      <c r="I2141">
        <v>-103.34661819999999</v>
      </c>
      <c r="J2141" s="1" t="str">
        <f t="shared" si="174"/>
        <v>Fluid (lake)</v>
      </c>
      <c r="K2141" s="1" t="str">
        <f t="shared" si="175"/>
        <v>Untreated Water</v>
      </c>
      <c r="L2141">
        <v>33</v>
      </c>
      <c r="M2141" t="s">
        <v>74</v>
      </c>
      <c r="N2141">
        <v>566</v>
      </c>
      <c r="P2141" t="s">
        <v>558</v>
      </c>
      <c r="Q2141" t="s">
        <v>1292</v>
      </c>
      <c r="R2141" t="s">
        <v>55</v>
      </c>
    </row>
    <row r="2142" spans="1:18" hidden="1" x14ac:dyDescent="0.3">
      <c r="A2142" t="s">
        <v>8703</v>
      </c>
      <c r="B2142" t="s">
        <v>8704</v>
      </c>
      <c r="C2142" s="1" t="str">
        <f t="shared" si="172"/>
        <v>21:0846</v>
      </c>
      <c r="D2142" s="1" t="str">
        <f t="shared" si="173"/>
        <v>21:0232</v>
      </c>
      <c r="E2142" t="s">
        <v>8705</v>
      </c>
      <c r="F2142" t="s">
        <v>8706</v>
      </c>
      <c r="H2142">
        <v>59.0621139</v>
      </c>
      <c r="I2142">
        <v>-103.3099706</v>
      </c>
      <c r="J2142" s="1" t="str">
        <f t="shared" si="174"/>
        <v>Fluid (lake)</v>
      </c>
      <c r="K2142" s="1" t="str">
        <f t="shared" si="175"/>
        <v>Untreated Water</v>
      </c>
      <c r="L2142">
        <v>33</v>
      </c>
      <c r="M2142" t="s">
        <v>81</v>
      </c>
      <c r="N2142">
        <v>567</v>
      </c>
      <c r="P2142" t="s">
        <v>598</v>
      </c>
      <c r="Q2142" t="s">
        <v>579</v>
      </c>
      <c r="R2142" t="s">
        <v>55</v>
      </c>
    </row>
    <row r="2143" spans="1:18" hidden="1" x14ac:dyDescent="0.3">
      <c r="A2143" t="s">
        <v>8707</v>
      </c>
      <c r="B2143" t="s">
        <v>8708</v>
      </c>
      <c r="C2143" s="1" t="str">
        <f t="shared" si="172"/>
        <v>21:0846</v>
      </c>
      <c r="D2143" s="1" t="str">
        <f t="shared" si="173"/>
        <v>21:0232</v>
      </c>
      <c r="E2143" t="s">
        <v>8709</v>
      </c>
      <c r="F2143" t="s">
        <v>8710</v>
      </c>
      <c r="H2143">
        <v>59.084209899999998</v>
      </c>
      <c r="I2143">
        <v>-103.29068289999999</v>
      </c>
      <c r="J2143" s="1" t="str">
        <f t="shared" si="174"/>
        <v>Fluid (lake)</v>
      </c>
      <c r="K2143" s="1" t="str">
        <f t="shared" si="175"/>
        <v>Untreated Water</v>
      </c>
      <c r="L2143">
        <v>33</v>
      </c>
      <c r="M2143" t="s">
        <v>95</v>
      </c>
      <c r="N2143">
        <v>568</v>
      </c>
      <c r="P2143" t="s">
        <v>23</v>
      </c>
      <c r="Q2143" t="s">
        <v>54</v>
      </c>
      <c r="R2143" t="s">
        <v>460</v>
      </c>
    </row>
    <row r="2144" spans="1:18" hidden="1" x14ac:dyDescent="0.3">
      <c r="A2144" t="s">
        <v>8711</v>
      </c>
      <c r="B2144" t="s">
        <v>8712</v>
      </c>
      <c r="C2144" s="1" t="str">
        <f t="shared" si="172"/>
        <v>21:0846</v>
      </c>
      <c r="D2144" s="1" t="str">
        <f t="shared" si="173"/>
        <v>21:0232</v>
      </c>
      <c r="E2144" t="s">
        <v>8713</v>
      </c>
      <c r="F2144" t="s">
        <v>8714</v>
      </c>
      <c r="H2144">
        <v>59.073238199999999</v>
      </c>
      <c r="I2144">
        <v>-103.3366759</v>
      </c>
      <c r="J2144" s="1" t="str">
        <f t="shared" si="174"/>
        <v>Fluid (lake)</v>
      </c>
      <c r="K2144" s="1" t="str">
        <f t="shared" si="175"/>
        <v>Untreated Water</v>
      </c>
      <c r="L2144">
        <v>33</v>
      </c>
      <c r="M2144" t="s">
        <v>101</v>
      </c>
      <c r="N2144">
        <v>569</v>
      </c>
      <c r="P2144" t="s">
        <v>598</v>
      </c>
      <c r="Q2144" t="s">
        <v>1143</v>
      </c>
      <c r="R2144" t="s">
        <v>285</v>
      </c>
    </row>
    <row r="2145" spans="1:18" hidden="1" x14ac:dyDescent="0.3">
      <c r="A2145" t="s">
        <v>8715</v>
      </c>
      <c r="B2145" t="s">
        <v>8716</v>
      </c>
      <c r="C2145" s="1" t="str">
        <f t="shared" si="172"/>
        <v>21:0846</v>
      </c>
      <c r="D2145" s="1" t="str">
        <f t="shared" si="173"/>
        <v>21:0232</v>
      </c>
      <c r="E2145" t="s">
        <v>8717</v>
      </c>
      <c r="F2145" t="s">
        <v>8718</v>
      </c>
      <c r="H2145">
        <v>59.0828256</v>
      </c>
      <c r="I2145">
        <v>-103.404866</v>
      </c>
      <c r="J2145" s="1" t="str">
        <f t="shared" si="174"/>
        <v>Fluid (lake)</v>
      </c>
      <c r="K2145" s="1" t="str">
        <f t="shared" si="175"/>
        <v>Untreated Water</v>
      </c>
      <c r="L2145">
        <v>33</v>
      </c>
      <c r="M2145" t="s">
        <v>107</v>
      </c>
      <c r="N2145">
        <v>570</v>
      </c>
      <c r="P2145" t="s">
        <v>61</v>
      </c>
      <c r="Q2145" t="s">
        <v>1143</v>
      </c>
      <c r="R2145" t="s">
        <v>285</v>
      </c>
    </row>
    <row r="2146" spans="1:18" hidden="1" x14ac:dyDescent="0.3">
      <c r="A2146" t="s">
        <v>8719</v>
      </c>
      <c r="B2146" t="s">
        <v>8720</v>
      </c>
      <c r="C2146" s="1" t="str">
        <f t="shared" si="172"/>
        <v>21:0846</v>
      </c>
      <c r="D2146" s="1" t="str">
        <f t="shared" si="173"/>
        <v>21:0232</v>
      </c>
      <c r="E2146" t="s">
        <v>8721</v>
      </c>
      <c r="F2146" t="s">
        <v>8722</v>
      </c>
      <c r="H2146">
        <v>59.104028900000003</v>
      </c>
      <c r="I2146">
        <v>-103.4527587</v>
      </c>
      <c r="J2146" s="1" t="str">
        <f t="shared" si="174"/>
        <v>Fluid (lake)</v>
      </c>
      <c r="K2146" s="1" t="str">
        <f t="shared" si="175"/>
        <v>Untreated Water</v>
      </c>
      <c r="L2146">
        <v>33</v>
      </c>
      <c r="M2146" t="s">
        <v>114</v>
      </c>
      <c r="N2146">
        <v>571</v>
      </c>
      <c r="P2146" t="s">
        <v>23</v>
      </c>
      <c r="Q2146" t="s">
        <v>1292</v>
      </c>
      <c r="R2146" t="s">
        <v>285</v>
      </c>
    </row>
    <row r="2147" spans="1:18" hidden="1" x14ac:dyDescent="0.3">
      <c r="A2147" t="s">
        <v>8723</v>
      </c>
      <c r="B2147" t="s">
        <v>8724</v>
      </c>
      <c r="C2147" s="1" t="str">
        <f t="shared" si="172"/>
        <v>21:0846</v>
      </c>
      <c r="D2147" s="1" t="str">
        <f t="shared" si="173"/>
        <v>21:0232</v>
      </c>
      <c r="E2147" t="s">
        <v>8725</v>
      </c>
      <c r="F2147" t="s">
        <v>8726</v>
      </c>
      <c r="H2147">
        <v>59.099198800000003</v>
      </c>
      <c r="I2147">
        <v>-103.5574866</v>
      </c>
      <c r="J2147" s="1" t="str">
        <f t="shared" si="174"/>
        <v>Fluid (lake)</v>
      </c>
      <c r="K2147" s="1" t="str">
        <f t="shared" si="175"/>
        <v>Untreated Water</v>
      </c>
      <c r="L2147">
        <v>33</v>
      </c>
      <c r="M2147" t="s">
        <v>121</v>
      </c>
      <c r="N2147">
        <v>572</v>
      </c>
      <c r="P2147" t="s">
        <v>1846</v>
      </c>
      <c r="Q2147" t="s">
        <v>579</v>
      </c>
      <c r="R2147" t="s">
        <v>55</v>
      </c>
    </row>
    <row r="2148" spans="1:18" hidden="1" x14ac:dyDescent="0.3">
      <c r="A2148" t="s">
        <v>8727</v>
      </c>
      <c r="B2148" t="s">
        <v>8728</v>
      </c>
      <c r="C2148" s="1" t="str">
        <f t="shared" si="172"/>
        <v>21:0846</v>
      </c>
      <c r="D2148" s="1" t="str">
        <f t="shared" si="173"/>
        <v>21:0232</v>
      </c>
      <c r="E2148" t="s">
        <v>8729</v>
      </c>
      <c r="F2148" t="s">
        <v>8730</v>
      </c>
      <c r="H2148">
        <v>59.111685999999999</v>
      </c>
      <c r="I2148">
        <v>-103.6392946</v>
      </c>
      <c r="J2148" s="1" t="str">
        <f t="shared" si="174"/>
        <v>Fluid (lake)</v>
      </c>
      <c r="K2148" s="1" t="str">
        <f t="shared" si="175"/>
        <v>Untreated Water</v>
      </c>
      <c r="L2148">
        <v>33</v>
      </c>
      <c r="M2148" t="s">
        <v>127</v>
      </c>
      <c r="N2148">
        <v>573</v>
      </c>
      <c r="P2148" t="s">
        <v>598</v>
      </c>
      <c r="Q2148" t="s">
        <v>54</v>
      </c>
      <c r="R2148" t="s">
        <v>285</v>
      </c>
    </row>
    <row r="2149" spans="1:18" hidden="1" x14ac:dyDescent="0.3">
      <c r="A2149" t="s">
        <v>8731</v>
      </c>
      <c r="B2149" t="s">
        <v>8732</v>
      </c>
      <c r="C2149" s="1" t="str">
        <f t="shared" si="172"/>
        <v>21:0846</v>
      </c>
      <c r="D2149" s="1" t="str">
        <f t="shared" si="173"/>
        <v>21:0232</v>
      </c>
      <c r="E2149" t="s">
        <v>8733</v>
      </c>
      <c r="F2149" t="s">
        <v>8734</v>
      </c>
      <c r="H2149">
        <v>59.133763500000001</v>
      </c>
      <c r="I2149">
        <v>-103.58962699999999</v>
      </c>
      <c r="J2149" s="1" t="str">
        <f t="shared" si="174"/>
        <v>Fluid (lake)</v>
      </c>
      <c r="K2149" s="1" t="str">
        <f t="shared" si="175"/>
        <v>Untreated Water</v>
      </c>
      <c r="L2149">
        <v>33</v>
      </c>
      <c r="M2149" t="s">
        <v>133</v>
      </c>
      <c r="N2149">
        <v>574</v>
      </c>
      <c r="P2149" t="s">
        <v>61</v>
      </c>
      <c r="Q2149" t="s">
        <v>482</v>
      </c>
      <c r="R2149" t="s">
        <v>55</v>
      </c>
    </row>
    <row r="2150" spans="1:18" hidden="1" x14ac:dyDescent="0.3">
      <c r="A2150" t="s">
        <v>8735</v>
      </c>
      <c r="B2150" t="s">
        <v>8736</v>
      </c>
      <c r="C2150" s="1" t="str">
        <f t="shared" si="172"/>
        <v>21:0846</v>
      </c>
      <c r="D2150" s="1" t="str">
        <f t="shared" si="173"/>
        <v>21:0232</v>
      </c>
      <c r="E2150" t="s">
        <v>8737</v>
      </c>
      <c r="F2150" t="s">
        <v>8738</v>
      </c>
      <c r="H2150">
        <v>59.149913599999998</v>
      </c>
      <c r="I2150">
        <v>-103.6317688</v>
      </c>
      <c r="J2150" s="1" t="str">
        <f t="shared" si="174"/>
        <v>Fluid (lake)</v>
      </c>
      <c r="K2150" s="1" t="str">
        <f t="shared" si="175"/>
        <v>Untreated Water</v>
      </c>
      <c r="L2150">
        <v>33</v>
      </c>
      <c r="M2150" t="s">
        <v>139</v>
      </c>
      <c r="N2150">
        <v>575</v>
      </c>
      <c r="P2150" t="s">
        <v>23</v>
      </c>
      <c r="Q2150" t="s">
        <v>579</v>
      </c>
      <c r="R2150" t="s">
        <v>55</v>
      </c>
    </row>
    <row r="2151" spans="1:18" hidden="1" x14ac:dyDescent="0.3">
      <c r="A2151" t="s">
        <v>8739</v>
      </c>
      <c r="B2151" t="s">
        <v>8740</v>
      </c>
      <c r="C2151" s="1" t="str">
        <f t="shared" si="172"/>
        <v>21:0846</v>
      </c>
      <c r="D2151" s="1" t="str">
        <f t="shared" si="173"/>
        <v>21:0232</v>
      </c>
      <c r="E2151" t="s">
        <v>8741</v>
      </c>
      <c r="F2151" t="s">
        <v>8742</v>
      </c>
      <c r="H2151">
        <v>59.126666299999997</v>
      </c>
      <c r="I2151">
        <v>-103.6625538</v>
      </c>
      <c r="J2151" s="1" t="str">
        <f t="shared" si="174"/>
        <v>Fluid (lake)</v>
      </c>
      <c r="K2151" s="1" t="str">
        <f t="shared" si="175"/>
        <v>Untreated Water</v>
      </c>
      <c r="L2151">
        <v>33</v>
      </c>
      <c r="M2151" t="s">
        <v>241</v>
      </c>
      <c r="N2151">
        <v>576</v>
      </c>
      <c r="P2151" t="s">
        <v>61</v>
      </c>
      <c r="Q2151" t="s">
        <v>54</v>
      </c>
      <c r="R2151" t="s">
        <v>522</v>
      </c>
    </row>
    <row r="2152" spans="1:18" hidden="1" x14ac:dyDescent="0.3">
      <c r="A2152" t="s">
        <v>8743</v>
      </c>
      <c r="B2152" t="s">
        <v>8744</v>
      </c>
      <c r="C2152" s="1" t="str">
        <f t="shared" ref="C2152:C2215" si="176">HYPERLINK("http://geochem.nrcan.gc.ca/cdogs/content/bdl/bdl210846_e.htm", "21:0846")</f>
        <v>21:0846</v>
      </c>
      <c r="D2152" s="1" t="str">
        <f t="shared" ref="D2152:D2215" si="177">HYPERLINK("http://geochem.nrcan.gc.ca/cdogs/content/svy/svy210232_e.htm", "21:0232")</f>
        <v>21:0232</v>
      </c>
      <c r="E2152" t="s">
        <v>8745</v>
      </c>
      <c r="F2152" t="s">
        <v>8746</v>
      </c>
      <c r="H2152">
        <v>59.093335199999999</v>
      </c>
      <c r="I2152">
        <v>-103.6348866</v>
      </c>
      <c r="J2152" s="1" t="str">
        <f t="shared" si="174"/>
        <v>Fluid (lake)</v>
      </c>
      <c r="K2152" s="1" t="str">
        <f t="shared" si="175"/>
        <v>Untreated Water</v>
      </c>
      <c r="L2152">
        <v>34</v>
      </c>
      <c r="M2152" t="s">
        <v>36</v>
      </c>
      <c r="N2152">
        <v>577</v>
      </c>
      <c r="P2152" t="s">
        <v>45</v>
      </c>
      <c r="Q2152" t="s">
        <v>517</v>
      </c>
      <c r="R2152" t="s">
        <v>55</v>
      </c>
    </row>
    <row r="2153" spans="1:18" hidden="1" x14ac:dyDescent="0.3">
      <c r="A2153" t="s">
        <v>8747</v>
      </c>
      <c r="B2153" t="s">
        <v>8748</v>
      </c>
      <c r="C2153" s="1" t="str">
        <f t="shared" si="176"/>
        <v>21:0846</v>
      </c>
      <c r="D2153" s="1" t="str">
        <f t="shared" si="177"/>
        <v>21:0232</v>
      </c>
      <c r="E2153" t="s">
        <v>8749</v>
      </c>
      <c r="F2153" t="s">
        <v>8750</v>
      </c>
      <c r="H2153">
        <v>59.084426299999997</v>
      </c>
      <c r="I2153">
        <v>-103.7041868</v>
      </c>
      <c r="J2153" s="1" t="str">
        <f t="shared" si="174"/>
        <v>Fluid (lake)</v>
      </c>
      <c r="K2153" s="1" t="str">
        <f t="shared" si="175"/>
        <v>Untreated Water</v>
      </c>
      <c r="L2153">
        <v>34</v>
      </c>
      <c r="M2153" t="s">
        <v>22</v>
      </c>
      <c r="N2153">
        <v>578</v>
      </c>
      <c r="P2153" t="s">
        <v>182</v>
      </c>
      <c r="Q2153" t="s">
        <v>538</v>
      </c>
      <c r="R2153" t="s">
        <v>401</v>
      </c>
    </row>
    <row r="2154" spans="1:18" hidden="1" x14ac:dyDescent="0.3">
      <c r="A2154" t="s">
        <v>8751</v>
      </c>
      <c r="B2154" t="s">
        <v>8752</v>
      </c>
      <c r="C2154" s="1" t="str">
        <f t="shared" si="176"/>
        <v>21:0846</v>
      </c>
      <c r="D2154" s="1" t="str">
        <f t="shared" si="177"/>
        <v>21:0232</v>
      </c>
      <c r="E2154" t="s">
        <v>8749</v>
      </c>
      <c r="F2154" t="s">
        <v>8753</v>
      </c>
      <c r="H2154">
        <v>59.084426299999997</v>
      </c>
      <c r="I2154">
        <v>-103.7041868</v>
      </c>
      <c r="J2154" s="1" t="str">
        <f t="shared" si="174"/>
        <v>Fluid (lake)</v>
      </c>
      <c r="K2154" s="1" t="str">
        <f t="shared" si="175"/>
        <v>Untreated Water</v>
      </c>
      <c r="L2154">
        <v>34</v>
      </c>
      <c r="M2154" t="s">
        <v>29</v>
      </c>
      <c r="N2154">
        <v>579</v>
      </c>
      <c r="P2154" t="s">
        <v>23</v>
      </c>
      <c r="Q2154" t="s">
        <v>517</v>
      </c>
      <c r="R2154" t="s">
        <v>195</v>
      </c>
    </row>
    <row r="2155" spans="1:18" hidden="1" x14ac:dyDescent="0.3">
      <c r="A2155" t="s">
        <v>8754</v>
      </c>
      <c r="B2155" t="s">
        <v>8755</v>
      </c>
      <c r="C2155" s="1" t="str">
        <f t="shared" si="176"/>
        <v>21:0846</v>
      </c>
      <c r="D2155" s="1" t="str">
        <f t="shared" si="177"/>
        <v>21:0232</v>
      </c>
      <c r="E2155" t="s">
        <v>8756</v>
      </c>
      <c r="F2155" t="s">
        <v>8757</v>
      </c>
      <c r="H2155">
        <v>59.112436000000002</v>
      </c>
      <c r="I2155">
        <v>-103.7119733</v>
      </c>
      <c r="J2155" s="1" t="str">
        <f t="shared" si="174"/>
        <v>Fluid (lake)</v>
      </c>
      <c r="K2155" s="1" t="str">
        <f t="shared" si="175"/>
        <v>Untreated Water</v>
      </c>
      <c r="L2155">
        <v>34</v>
      </c>
      <c r="M2155" t="s">
        <v>44</v>
      </c>
      <c r="N2155">
        <v>580</v>
      </c>
      <c r="P2155" t="s">
        <v>225</v>
      </c>
      <c r="Q2155" t="s">
        <v>517</v>
      </c>
      <c r="R2155" t="s">
        <v>55</v>
      </c>
    </row>
    <row r="2156" spans="1:18" hidden="1" x14ac:dyDescent="0.3">
      <c r="A2156" t="s">
        <v>8758</v>
      </c>
      <c r="B2156" t="s">
        <v>8759</v>
      </c>
      <c r="C2156" s="1" t="str">
        <f t="shared" si="176"/>
        <v>21:0846</v>
      </c>
      <c r="D2156" s="1" t="str">
        <f t="shared" si="177"/>
        <v>21:0232</v>
      </c>
      <c r="E2156" t="s">
        <v>8760</v>
      </c>
      <c r="F2156" t="s">
        <v>8761</v>
      </c>
      <c r="H2156">
        <v>59.142672099999999</v>
      </c>
      <c r="I2156">
        <v>-103.7206338</v>
      </c>
      <c r="J2156" s="1" t="str">
        <f t="shared" si="174"/>
        <v>Fluid (lake)</v>
      </c>
      <c r="K2156" s="1" t="str">
        <f t="shared" si="175"/>
        <v>Untreated Water</v>
      </c>
      <c r="L2156">
        <v>34</v>
      </c>
      <c r="M2156" t="s">
        <v>52</v>
      </c>
      <c r="N2156">
        <v>581</v>
      </c>
      <c r="P2156" t="s">
        <v>210</v>
      </c>
      <c r="Q2156" t="s">
        <v>538</v>
      </c>
      <c r="R2156" t="s">
        <v>285</v>
      </c>
    </row>
    <row r="2157" spans="1:18" hidden="1" x14ac:dyDescent="0.3">
      <c r="A2157" t="s">
        <v>8762</v>
      </c>
      <c r="B2157" t="s">
        <v>8763</v>
      </c>
      <c r="C2157" s="1" t="str">
        <f t="shared" si="176"/>
        <v>21:0846</v>
      </c>
      <c r="D2157" s="1" t="str">
        <f t="shared" si="177"/>
        <v>21:0232</v>
      </c>
      <c r="E2157" t="s">
        <v>8764</v>
      </c>
      <c r="F2157" t="s">
        <v>8765</v>
      </c>
      <c r="H2157">
        <v>59.1780197</v>
      </c>
      <c r="I2157">
        <v>-103.70308009999999</v>
      </c>
      <c r="J2157" s="1" t="str">
        <f t="shared" si="174"/>
        <v>Fluid (lake)</v>
      </c>
      <c r="K2157" s="1" t="str">
        <f t="shared" si="175"/>
        <v>Untreated Water</v>
      </c>
      <c r="L2157">
        <v>34</v>
      </c>
      <c r="M2157" t="s">
        <v>60</v>
      </c>
      <c r="N2157">
        <v>582</v>
      </c>
      <c r="P2157" t="s">
        <v>45</v>
      </c>
      <c r="Q2157" t="s">
        <v>54</v>
      </c>
      <c r="R2157" t="s">
        <v>55</v>
      </c>
    </row>
    <row r="2158" spans="1:18" hidden="1" x14ac:dyDescent="0.3">
      <c r="A2158" t="s">
        <v>8766</v>
      </c>
      <c r="B2158" t="s">
        <v>8767</v>
      </c>
      <c r="C2158" s="1" t="str">
        <f t="shared" si="176"/>
        <v>21:0846</v>
      </c>
      <c r="D2158" s="1" t="str">
        <f t="shared" si="177"/>
        <v>21:0232</v>
      </c>
      <c r="E2158" t="s">
        <v>8768</v>
      </c>
      <c r="F2158" t="s">
        <v>8769</v>
      </c>
      <c r="H2158">
        <v>59.181501699999998</v>
      </c>
      <c r="I2158">
        <v>-103.7827688</v>
      </c>
      <c r="J2158" s="1" t="str">
        <f t="shared" si="174"/>
        <v>Fluid (lake)</v>
      </c>
      <c r="K2158" s="1" t="str">
        <f t="shared" si="175"/>
        <v>Untreated Water</v>
      </c>
      <c r="L2158">
        <v>34</v>
      </c>
      <c r="M2158" t="s">
        <v>67</v>
      </c>
      <c r="N2158">
        <v>583</v>
      </c>
      <c r="P2158" t="s">
        <v>294</v>
      </c>
      <c r="Q2158" t="s">
        <v>579</v>
      </c>
      <c r="R2158" t="s">
        <v>55</v>
      </c>
    </row>
    <row r="2159" spans="1:18" hidden="1" x14ac:dyDescent="0.3">
      <c r="A2159" t="s">
        <v>8770</v>
      </c>
      <c r="B2159" t="s">
        <v>8771</v>
      </c>
      <c r="C2159" s="1" t="str">
        <f t="shared" si="176"/>
        <v>21:0846</v>
      </c>
      <c r="D2159" s="1" t="str">
        <f t="shared" si="177"/>
        <v>21:0232</v>
      </c>
      <c r="E2159" t="s">
        <v>8772</v>
      </c>
      <c r="F2159" t="s">
        <v>8773</v>
      </c>
      <c r="H2159">
        <v>59.178850799999999</v>
      </c>
      <c r="I2159">
        <v>-103.85182500000001</v>
      </c>
      <c r="J2159" s="1" t="str">
        <f t="shared" si="174"/>
        <v>Fluid (lake)</v>
      </c>
      <c r="K2159" s="1" t="str">
        <f t="shared" si="175"/>
        <v>Untreated Water</v>
      </c>
      <c r="L2159">
        <v>34</v>
      </c>
      <c r="M2159" t="s">
        <v>74</v>
      </c>
      <c r="N2159">
        <v>584</v>
      </c>
      <c r="P2159" t="s">
        <v>2526</v>
      </c>
      <c r="Q2159" t="s">
        <v>54</v>
      </c>
      <c r="R2159" t="s">
        <v>55</v>
      </c>
    </row>
    <row r="2160" spans="1:18" hidden="1" x14ac:dyDescent="0.3">
      <c r="A2160" t="s">
        <v>8774</v>
      </c>
      <c r="B2160" t="s">
        <v>8775</v>
      </c>
      <c r="C2160" s="1" t="str">
        <f t="shared" si="176"/>
        <v>21:0846</v>
      </c>
      <c r="D2160" s="1" t="str">
        <f t="shared" si="177"/>
        <v>21:0232</v>
      </c>
      <c r="E2160" t="s">
        <v>8776</v>
      </c>
      <c r="F2160" t="s">
        <v>8777</v>
      </c>
      <c r="H2160">
        <v>59.179972300000003</v>
      </c>
      <c r="I2160">
        <v>-103.9059468</v>
      </c>
      <c r="J2160" s="1" t="str">
        <f t="shared" si="174"/>
        <v>Fluid (lake)</v>
      </c>
      <c r="K2160" s="1" t="str">
        <f t="shared" si="175"/>
        <v>Untreated Water</v>
      </c>
      <c r="L2160">
        <v>34</v>
      </c>
      <c r="M2160" t="s">
        <v>81</v>
      </c>
      <c r="N2160">
        <v>585</v>
      </c>
      <c r="P2160" t="s">
        <v>294</v>
      </c>
      <c r="Q2160" t="s">
        <v>310</v>
      </c>
      <c r="R2160" t="s">
        <v>195</v>
      </c>
    </row>
    <row r="2161" spans="1:18" hidden="1" x14ac:dyDescent="0.3">
      <c r="A2161" t="s">
        <v>8778</v>
      </c>
      <c r="B2161" t="s">
        <v>8779</v>
      </c>
      <c r="C2161" s="1" t="str">
        <f t="shared" si="176"/>
        <v>21:0846</v>
      </c>
      <c r="D2161" s="1" t="str">
        <f t="shared" si="177"/>
        <v>21:0232</v>
      </c>
      <c r="E2161" t="s">
        <v>8780</v>
      </c>
      <c r="F2161" t="s">
        <v>8781</v>
      </c>
      <c r="H2161">
        <v>59.150131899999998</v>
      </c>
      <c r="I2161">
        <v>-103.8851981</v>
      </c>
      <c r="J2161" s="1" t="str">
        <f t="shared" si="174"/>
        <v>Fluid (lake)</v>
      </c>
      <c r="K2161" s="1" t="str">
        <f t="shared" si="175"/>
        <v>Untreated Water</v>
      </c>
      <c r="L2161">
        <v>34</v>
      </c>
      <c r="M2161" t="s">
        <v>95</v>
      </c>
      <c r="N2161">
        <v>586</v>
      </c>
      <c r="P2161" t="s">
        <v>61</v>
      </c>
      <c r="Q2161" t="s">
        <v>482</v>
      </c>
      <c r="R2161" t="s">
        <v>55</v>
      </c>
    </row>
    <row r="2162" spans="1:18" hidden="1" x14ac:dyDescent="0.3">
      <c r="A2162" t="s">
        <v>8782</v>
      </c>
      <c r="B2162" t="s">
        <v>8783</v>
      </c>
      <c r="C2162" s="1" t="str">
        <f t="shared" si="176"/>
        <v>21:0846</v>
      </c>
      <c r="D2162" s="1" t="str">
        <f t="shared" si="177"/>
        <v>21:0232</v>
      </c>
      <c r="E2162" t="s">
        <v>8784</v>
      </c>
      <c r="F2162" t="s">
        <v>8785</v>
      </c>
      <c r="H2162">
        <v>59.153667200000001</v>
      </c>
      <c r="I2162">
        <v>-103.8538022</v>
      </c>
      <c r="J2162" s="1" t="str">
        <f t="shared" si="174"/>
        <v>Fluid (lake)</v>
      </c>
      <c r="K2162" s="1" t="str">
        <f t="shared" si="175"/>
        <v>Untreated Water</v>
      </c>
      <c r="L2162">
        <v>34</v>
      </c>
      <c r="M2162" t="s">
        <v>101</v>
      </c>
      <c r="N2162">
        <v>587</v>
      </c>
      <c r="P2162" t="s">
        <v>1676</v>
      </c>
      <c r="Q2162" t="s">
        <v>54</v>
      </c>
      <c r="R2162" t="s">
        <v>460</v>
      </c>
    </row>
    <row r="2163" spans="1:18" hidden="1" x14ac:dyDescent="0.3">
      <c r="A2163" t="s">
        <v>8786</v>
      </c>
      <c r="B2163" t="s">
        <v>8787</v>
      </c>
      <c r="C2163" s="1" t="str">
        <f t="shared" si="176"/>
        <v>21:0846</v>
      </c>
      <c r="D2163" s="1" t="str">
        <f t="shared" si="177"/>
        <v>21:0232</v>
      </c>
      <c r="E2163" t="s">
        <v>8788</v>
      </c>
      <c r="F2163" t="s">
        <v>8789</v>
      </c>
      <c r="H2163">
        <v>59.117333299999999</v>
      </c>
      <c r="I2163">
        <v>-103.8430606</v>
      </c>
      <c r="J2163" s="1" t="str">
        <f t="shared" si="174"/>
        <v>Fluid (lake)</v>
      </c>
      <c r="K2163" s="1" t="str">
        <f t="shared" si="175"/>
        <v>Untreated Water</v>
      </c>
      <c r="L2163">
        <v>34</v>
      </c>
      <c r="M2163" t="s">
        <v>107</v>
      </c>
      <c r="N2163">
        <v>588</v>
      </c>
      <c r="P2163" t="s">
        <v>2430</v>
      </c>
      <c r="Q2163" t="s">
        <v>54</v>
      </c>
      <c r="R2163" t="s">
        <v>55</v>
      </c>
    </row>
    <row r="2164" spans="1:18" hidden="1" x14ac:dyDescent="0.3">
      <c r="A2164" t="s">
        <v>8790</v>
      </c>
      <c r="B2164" t="s">
        <v>8791</v>
      </c>
      <c r="C2164" s="1" t="str">
        <f t="shared" si="176"/>
        <v>21:0846</v>
      </c>
      <c r="D2164" s="1" t="str">
        <f t="shared" si="177"/>
        <v>21:0232</v>
      </c>
      <c r="E2164" t="s">
        <v>8792</v>
      </c>
      <c r="F2164" t="s">
        <v>8793</v>
      </c>
      <c r="H2164">
        <v>59.140153300000001</v>
      </c>
      <c r="I2164">
        <v>-103.7819401</v>
      </c>
      <c r="J2164" s="1" t="str">
        <f t="shared" si="174"/>
        <v>Fluid (lake)</v>
      </c>
      <c r="K2164" s="1" t="str">
        <f t="shared" si="175"/>
        <v>Untreated Water</v>
      </c>
      <c r="L2164">
        <v>34</v>
      </c>
      <c r="M2164" t="s">
        <v>114</v>
      </c>
      <c r="N2164">
        <v>589</v>
      </c>
      <c r="P2164" t="s">
        <v>167</v>
      </c>
      <c r="Q2164" t="s">
        <v>517</v>
      </c>
      <c r="R2164" t="s">
        <v>55</v>
      </c>
    </row>
    <row r="2165" spans="1:18" hidden="1" x14ac:dyDescent="0.3">
      <c r="A2165" t="s">
        <v>8794</v>
      </c>
      <c r="B2165" t="s">
        <v>8795</v>
      </c>
      <c r="C2165" s="1" t="str">
        <f t="shared" si="176"/>
        <v>21:0846</v>
      </c>
      <c r="D2165" s="1" t="str">
        <f t="shared" si="177"/>
        <v>21:0232</v>
      </c>
      <c r="E2165" t="s">
        <v>8796</v>
      </c>
      <c r="F2165" t="s">
        <v>8797</v>
      </c>
      <c r="H2165">
        <v>59.112123699999998</v>
      </c>
      <c r="I2165">
        <v>-103.7858798</v>
      </c>
      <c r="J2165" s="1" t="str">
        <f t="shared" si="174"/>
        <v>Fluid (lake)</v>
      </c>
      <c r="K2165" s="1" t="str">
        <f t="shared" si="175"/>
        <v>Untreated Water</v>
      </c>
      <c r="L2165">
        <v>34</v>
      </c>
      <c r="M2165" t="s">
        <v>121</v>
      </c>
      <c r="N2165">
        <v>590</v>
      </c>
      <c r="P2165" t="s">
        <v>167</v>
      </c>
      <c r="Q2165" t="s">
        <v>1292</v>
      </c>
      <c r="R2165" t="s">
        <v>55</v>
      </c>
    </row>
    <row r="2166" spans="1:18" hidden="1" x14ac:dyDescent="0.3">
      <c r="A2166" t="s">
        <v>8798</v>
      </c>
      <c r="B2166" t="s">
        <v>8799</v>
      </c>
      <c r="C2166" s="1" t="str">
        <f t="shared" si="176"/>
        <v>21:0846</v>
      </c>
      <c r="D2166" s="1" t="str">
        <f t="shared" si="177"/>
        <v>21:0232</v>
      </c>
      <c r="E2166" t="s">
        <v>8800</v>
      </c>
      <c r="F2166" t="s">
        <v>8801</v>
      </c>
      <c r="H2166">
        <v>59.084992900000003</v>
      </c>
      <c r="I2166">
        <v>-103.784127</v>
      </c>
      <c r="J2166" s="1" t="str">
        <f t="shared" si="174"/>
        <v>Fluid (lake)</v>
      </c>
      <c r="K2166" s="1" t="str">
        <f t="shared" si="175"/>
        <v>Untreated Water</v>
      </c>
      <c r="L2166">
        <v>34</v>
      </c>
      <c r="M2166" t="s">
        <v>127</v>
      </c>
      <c r="N2166">
        <v>591</v>
      </c>
      <c r="P2166" t="s">
        <v>598</v>
      </c>
      <c r="Q2166" t="s">
        <v>517</v>
      </c>
      <c r="R2166" t="s">
        <v>285</v>
      </c>
    </row>
    <row r="2167" spans="1:18" hidden="1" x14ac:dyDescent="0.3">
      <c r="A2167" t="s">
        <v>8802</v>
      </c>
      <c r="B2167" t="s">
        <v>8803</v>
      </c>
      <c r="C2167" s="1" t="str">
        <f t="shared" si="176"/>
        <v>21:0846</v>
      </c>
      <c r="D2167" s="1" t="str">
        <f t="shared" si="177"/>
        <v>21:0232</v>
      </c>
      <c r="E2167" t="s">
        <v>8804</v>
      </c>
      <c r="F2167" t="s">
        <v>8805</v>
      </c>
      <c r="H2167">
        <v>59.536624500000002</v>
      </c>
      <c r="I2167">
        <v>-103.4549919</v>
      </c>
      <c r="J2167" s="1" t="str">
        <f t="shared" si="174"/>
        <v>Fluid (lake)</v>
      </c>
      <c r="K2167" s="1" t="str">
        <f t="shared" si="175"/>
        <v>Untreated Water</v>
      </c>
      <c r="L2167">
        <v>35</v>
      </c>
      <c r="M2167" t="s">
        <v>36</v>
      </c>
      <c r="N2167">
        <v>592</v>
      </c>
      <c r="P2167" t="s">
        <v>188</v>
      </c>
      <c r="Q2167" t="s">
        <v>1292</v>
      </c>
      <c r="R2167" t="s">
        <v>401</v>
      </c>
    </row>
    <row r="2168" spans="1:18" hidden="1" x14ac:dyDescent="0.3">
      <c r="A2168" t="s">
        <v>8806</v>
      </c>
      <c r="B2168" t="s">
        <v>8807</v>
      </c>
      <c r="C2168" s="1" t="str">
        <f t="shared" si="176"/>
        <v>21:0846</v>
      </c>
      <c r="D2168" s="1" t="str">
        <f t="shared" si="177"/>
        <v>21:0232</v>
      </c>
      <c r="E2168" t="s">
        <v>8808</v>
      </c>
      <c r="F2168" t="s">
        <v>8809</v>
      </c>
      <c r="H2168">
        <v>59.530230699999997</v>
      </c>
      <c r="I2168">
        <v>-103.3901943</v>
      </c>
      <c r="J2168" s="1" t="str">
        <f t="shared" si="174"/>
        <v>Fluid (lake)</v>
      </c>
      <c r="K2168" s="1" t="str">
        <f t="shared" si="175"/>
        <v>Untreated Water</v>
      </c>
      <c r="L2168">
        <v>35</v>
      </c>
      <c r="M2168" t="s">
        <v>22</v>
      </c>
      <c r="N2168">
        <v>593</v>
      </c>
      <c r="P2168" t="s">
        <v>210</v>
      </c>
      <c r="Q2168" t="s">
        <v>517</v>
      </c>
      <c r="R2168" t="s">
        <v>55</v>
      </c>
    </row>
    <row r="2169" spans="1:18" hidden="1" x14ac:dyDescent="0.3">
      <c r="A2169" t="s">
        <v>8810</v>
      </c>
      <c r="B2169" t="s">
        <v>8811</v>
      </c>
      <c r="C2169" s="1" t="str">
        <f t="shared" si="176"/>
        <v>21:0846</v>
      </c>
      <c r="D2169" s="1" t="str">
        <f t="shared" si="177"/>
        <v>21:0232</v>
      </c>
      <c r="E2169" t="s">
        <v>8808</v>
      </c>
      <c r="F2169" t="s">
        <v>8812</v>
      </c>
      <c r="H2169">
        <v>59.530230699999997</v>
      </c>
      <c r="I2169">
        <v>-103.3901943</v>
      </c>
      <c r="J2169" s="1" t="str">
        <f t="shared" si="174"/>
        <v>Fluid (lake)</v>
      </c>
      <c r="K2169" s="1" t="str">
        <f t="shared" si="175"/>
        <v>Untreated Water</v>
      </c>
      <c r="L2169">
        <v>35</v>
      </c>
      <c r="M2169" t="s">
        <v>29</v>
      </c>
      <c r="N2169">
        <v>594</v>
      </c>
      <c r="P2169" t="s">
        <v>194</v>
      </c>
      <c r="Q2169" t="s">
        <v>1292</v>
      </c>
      <c r="R2169" t="s">
        <v>55</v>
      </c>
    </row>
    <row r="2170" spans="1:18" hidden="1" x14ac:dyDescent="0.3">
      <c r="A2170" t="s">
        <v>8813</v>
      </c>
      <c r="B2170" t="s">
        <v>8814</v>
      </c>
      <c r="C2170" s="1" t="str">
        <f t="shared" si="176"/>
        <v>21:0846</v>
      </c>
      <c r="D2170" s="1" t="str">
        <f t="shared" si="177"/>
        <v>21:0232</v>
      </c>
      <c r="E2170" t="s">
        <v>8815</v>
      </c>
      <c r="F2170" t="s">
        <v>8816</v>
      </c>
      <c r="H2170">
        <v>59.529642299999999</v>
      </c>
      <c r="I2170">
        <v>-103.3274296</v>
      </c>
      <c r="J2170" s="1" t="str">
        <f t="shared" si="174"/>
        <v>Fluid (lake)</v>
      </c>
      <c r="K2170" s="1" t="str">
        <f t="shared" si="175"/>
        <v>Untreated Water</v>
      </c>
      <c r="L2170">
        <v>35</v>
      </c>
      <c r="M2170" t="s">
        <v>44</v>
      </c>
      <c r="N2170">
        <v>595</v>
      </c>
      <c r="P2170" t="s">
        <v>82</v>
      </c>
      <c r="Q2170" t="s">
        <v>1292</v>
      </c>
      <c r="R2170" t="s">
        <v>460</v>
      </c>
    </row>
    <row r="2171" spans="1:18" hidden="1" x14ac:dyDescent="0.3">
      <c r="A2171" t="s">
        <v>8817</v>
      </c>
      <c r="B2171" t="s">
        <v>8818</v>
      </c>
      <c r="C2171" s="1" t="str">
        <f t="shared" si="176"/>
        <v>21:0846</v>
      </c>
      <c r="D2171" s="1" t="str">
        <f t="shared" si="177"/>
        <v>21:0232</v>
      </c>
      <c r="E2171" t="s">
        <v>8819</v>
      </c>
      <c r="F2171" t="s">
        <v>8820</v>
      </c>
      <c r="H2171">
        <v>59.540551899999997</v>
      </c>
      <c r="I2171">
        <v>-103.28958280000001</v>
      </c>
      <c r="J2171" s="1" t="str">
        <f t="shared" si="174"/>
        <v>Fluid (lake)</v>
      </c>
      <c r="K2171" s="1" t="str">
        <f t="shared" si="175"/>
        <v>Untreated Water</v>
      </c>
      <c r="L2171">
        <v>35</v>
      </c>
      <c r="M2171" t="s">
        <v>52</v>
      </c>
      <c r="N2171">
        <v>596</v>
      </c>
      <c r="P2171" t="s">
        <v>558</v>
      </c>
      <c r="Q2171" t="s">
        <v>579</v>
      </c>
      <c r="R2171" t="s">
        <v>55</v>
      </c>
    </row>
    <row r="2172" spans="1:18" hidden="1" x14ac:dyDescent="0.3">
      <c r="A2172" t="s">
        <v>8821</v>
      </c>
      <c r="B2172" t="s">
        <v>8822</v>
      </c>
      <c r="C2172" s="1" t="str">
        <f t="shared" si="176"/>
        <v>21:0846</v>
      </c>
      <c r="D2172" s="1" t="str">
        <f t="shared" si="177"/>
        <v>21:0232</v>
      </c>
      <c r="E2172" t="s">
        <v>8823</v>
      </c>
      <c r="F2172" t="s">
        <v>8824</v>
      </c>
      <c r="H2172">
        <v>59.539105900000003</v>
      </c>
      <c r="I2172">
        <v>-103.1444513</v>
      </c>
      <c r="J2172" s="1" t="str">
        <f t="shared" si="174"/>
        <v>Fluid (lake)</v>
      </c>
      <c r="K2172" s="1" t="str">
        <f t="shared" si="175"/>
        <v>Untreated Water</v>
      </c>
      <c r="L2172">
        <v>35</v>
      </c>
      <c r="M2172" t="s">
        <v>60</v>
      </c>
      <c r="N2172">
        <v>597</v>
      </c>
      <c r="P2172" t="s">
        <v>45</v>
      </c>
      <c r="Q2172" t="s">
        <v>54</v>
      </c>
      <c r="R2172" t="s">
        <v>55</v>
      </c>
    </row>
    <row r="2173" spans="1:18" hidden="1" x14ac:dyDescent="0.3">
      <c r="A2173" t="s">
        <v>8825</v>
      </c>
      <c r="B2173" t="s">
        <v>8826</v>
      </c>
      <c r="C2173" s="1" t="str">
        <f t="shared" si="176"/>
        <v>21:0846</v>
      </c>
      <c r="D2173" s="1" t="str">
        <f t="shared" si="177"/>
        <v>21:0232</v>
      </c>
      <c r="E2173" t="s">
        <v>8827</v>
      </c>
      <c r="F2173" t="s">
        <v>8828</v>
      </c>
      <c r="H2173">
        <v>59.532812399999997</v>
      </c>
      <c r="I2173">
        <v>-103.08297229999999</v>
      </c>
      <c r="J2173" s="1" t="str">
        <f t="shared" si="174"/>
        <v>Fluid (lake)</v>
      </c>
      <c r="K2173" s="1" t="str">
        <f t="shared" si="175"/>
        <v>Untreated Water</v>
      </c>
      <c r="L2173">
        <v>35</v>
      </c>
      <c r="M2173" t="s">
        <v>67</v>
      </c>
      <c r="N2173">
        <v>598</v>
      </c>
      <c r="P2173" t="s">
        <v>115</v>
      </c>
      <c r="Q2173" t="s">
        <v>517</v>
      </c>
      <c r="R2173" t="s">
        <v>55</v>
      </c>
    </row>
    <row r="2174" spans="1:18" hidden="1" x14ac:dyDescent="0.3">
      <c r="A2174" t="s">
        <v>8829</v>
      </c>
      <c r="B2174" t="s">
        <v>8830</v>
      </c>
      <c r="C2174" s="1" t="str">
        <f t="shared" si="176"/>
        <v>21:0846</v>
      </c>
      <c r="D2174" s="1" t="str">
        <f t="shared" si="177"/>
        <v>21:0232</v>
      </c>
      <c r="E2174" t="s">
        <v>8831</v>
      </c>
      <c r="F2174" t="s">
        <v>8832</v>
      </c>
      <c r="H2174">
        <v>59.536879900000002</v>
      </c>
      <c r="I2174">
        <v>-103.0000398</v>
      </c>
      <c r="J2174" s="1" t="str">
        <f t="shared" si="174"/>
        <v>Fluid (lake)</v>
      </c>
      <c r="K2174" s="1" t="str">
        <f t="shared" si="175"/>
        <v>Untreated Water</v>
      </c>
      <c r="L2174">
        <v>35</v>
      </c>
      <c r="M2174" t="s">
        <v>74</v>
      </c>
      <c r="N2174">
        <v>599</v>
      </c>
      <c r="P2174" t="s">
        <v>82</v>
      </c>
      <c r="Q2174" t="s">
        <v>1143</v>
      </c>
      <c r="R2174" t="s">
        <v>285</v>
      </c>
    </row>
    <row r="2175" spans="1:18" hidden="1" x14ac:dyDescent="0.3">
      <c r="A2175" t="s">
        <v>8833</v>
      </c>
      <c r="B2175" t="s">
        <v>8834</v>
      </c>
      <c r="C2175" s="1" t="str">
        <f t="shared" si="176"/>
        <v>21:0846</v>
      </c>
      <c r="D2175" s="1" t="str">
        <f t="shared" si="177"/>
        <v>21:0232</v>
      </c>
      <c r="E2175" t="s">
        <v>8835</v>
      </c>
      <c r="F2175" t="s">
        <v>8836</v>
      </c>
      <c r="H2175">
        <v>59.5268126</v>
      </c>
      <c r="I2175">
        <v>-102.938839</v>
      </c>
      <c r="J2175" s="1" t="str">
        <f t="shared" si="174"/>
        <v>Fluid (lake)</v>
      </c>
      <c r="K2175" s="1" t="str">
        <f t="shared" si="175"/>
        <v>Untreated Water</v>
      </c>
      <c r="L2175">
        <v>35</v>
      </c>
      <c r="M2175" t="s">
        <v>81</v>
      </c>
      <c r="N2175">
        <v>600</v>
      </c>
      <c r="P2175" t="s">
        <v>598</v>
      </c>
      <c r="Q2175" t="s">
        <v>1143</v>
      </c>
      <c r="R2175" t="s">
        <v>460</v>
      </c>
    </row>
    <row r="2176" spans="1:18" hidden="1" x14ac:dyDescent="0.3">
      <c r="A2176" t="s">
        <v>8837</v>
      </c>
      <c r="B2176" t="s">
        <v>8838</v>
      </c>
      <c r="C2176" s="1" t="str">
        <f t="shared" si="176"/>
        <v>21:0846</v>
      </c>
      <c r="D2176" s="1" t="str">
        <f t="shared" si="177"/>
        <v>21:0232</v>
      </c>
      <c r="E2176" t="s">
        <v>8839</v>
      </c>
      <c r="F2176" t="s">
        <v>8840</v>
      </c>
      <c r="H2176">
        <v>59.521777200000002</v>
      </c>
      <c r="I2176">
        <v>-102.9062809</v>
      </c>
      <c r="J2176" s="1" t="str">
        <f t="shared" si="174"/>
        <v>Fluid (lake)</v>
      </c>
      <c r="K2176" s="1" t="str">
        <f t="shared" si="175"/>
        <v>Untreated Water</v>
      </c>
      <c r="L2176">
        <v>35</v>
      </c>
      <c r="M2176" t="s">
        <v>95</v>
      </c>
      <c r="N2176">
        <v>601</v>
      </c>
      <c r="P2176" t="s">
        <v>2526</v>
      </c>
      <c r="Q2176" t="s">
        <v>1292</v>
      </c>
      <c r="R2176" t="s">
        <v>522</v>
      </c>
    </row>
    <row r="2177" spans="1:18" hidden="1" x14ac:dyDescent="0.3">
      <c r="A2177" t="s">
        <v>8841</v>
      </c>
      <c r="B2177" t="s">
        <v>8842</v>
      </c>
      <c r="C2177" s="1" t="str">
        <f t="shared" si="176"/>
        <v>21:0846</v>
      </c>
      <c r="D2177" s="1" t="str">
        <f t="shared" si="177"/>
        <v>21:0232</v>
      </c>
      <c r="E2177" t="s">
        <v>8843</v>
      </c>
      <c r="F2177" t="s">
        <v>8844</v>
      </c>
      <c r="H2177">
        <v>59.5471887</v>
      </c>
      <c r="I2177">
        <v>-102.863964</v>
      </c>
      <c r="J2177" s="1" t="str">
        <f t="shared" si="174"/>
        <v>Fluid (lake)</v>
      </c>
      <c r="K2177" s="1" t="str">
        <f t="shared" si="175"/>
        <v>Untreated Water</v>
      </c>
      <c r="L2177">
        <v>35</v>
      </c>
      <c r="M2177" t="s">
        <v>101</v>
      </c>
      <c r="N2177">
        <v>602</v>
      </c>
      <c r="P2177" t="s">
        <v>1676</v>
      </c>
      <c r="Q2177" t="s">
        <v>579</v>
      </c>
      <c r="R2177" t="s">
        <v>460</v>
      </c>
    </row>
    <row r="2178" spans="1:18" hidden="1" x14ac:dyDescent="0.3">
      <c r="A2178" t="s">
        <v>8845</v>
      </c>
      <c r="B2178" t="s">
        <v>8846</v>
      </c>
      <c r="C2178" s="1" t="str">
        <f t="shared" si="176"/>
        <v>21:0846</v>
      </c>
      <c r="D2178" s="1" t="str">
        <f t="shared" si="177"/>
        <v>21:0232</v>
      </c>
      <c r="E2178" t="s">
        <v>8847</v>
      </c>
      <c r="F2178" t="s">
        <v>8848</v>
      </c>
      <c r="H2178">
        <v>59.541972700000002</v>
      </c>
      <c r="I2178">
        <v>-102.7911142</v>
      </c>
      <c r="J2178" s="1" t="str">
        <f t="shared" si="174"/>
        <v>Fluid (lake)</v>
      </c>
      <c r="K2178" s="1" t="str">
        <f t="shared" si="175"/>
        <v>Untreated Water</v>
      </c>
      <c r="L2178">
        <v>35</v>
      </c>
      <c r="M2178" t="s">
        <v>107</v>
      </c>
      <c r="N2178">
        <v>603</v>
      </c>
      <c r="P2178" t="s">
        <v>161</v>
      </c>
      <c r="Q2178" t="s">
        <v>54</v>
      </c>
      <c r="R2178" t="s">
        <v>285</v>
      </c>
    </row>
    <row r="2179" spans="1:18" hidden="1" x14ac:dyDescent="0.3">
      <c r="A2179" t="s">
        <v>8849</v>
      </c>
      <c r="B2179" t="s">
        <v>8850</v>
      </c>
      <c r="C2179" s="1" t="str">
        <f t="shared" si="176"/>
        <v>21:0846</v>
      </c>
      <c r="D2179" s="1" t="str">
        <f t="shared" si="177"/>
        <v>21:0232</v>
      </c>
      <c r="E2179" t="s">
        <v>8851</v>
      </c>
      <c r="F2179" t="s">
        <v>8852</v>
      </c>
      <c r="H2179">
        <v>59.5631792</v>
      </c>
      <c r="I2179">
        <v>-102.73262649999999</v>
      </c>
      <c r="J2179" s="1" t="str">
        <f t="shared" si="174"/>
        <v>Fluid (lake)</v>
      </c>
      <c r="K2179" s="1" t="str">
        <f t="shared" si="175"/>
        <v>Untreated Water</v>
      </c>
      <c r="L2179">
        <v>35</v>
      </c>
      <c r="M2179" t="s">
        <v>114</v>
      </c>
      <c r="N2179">
        <v>604</v>
      </c>
      <c r="P2179" t="s">
        <v>2145</v>
      </c>
      <c r="Q2179" t="s">
        <v>579</v>
      </c>
      <c r="R2179" t="s">
        <v>285</v>
      </c>
    </row>
    <row r="2180" spans="1:18" hidden="1" x14ac:dyDescent="0.3">
      <c r="A2180" t="s">
        <v>8853</v>
      </c>
      <c r="B2180" t="s">
        <v>8854</v>
      </c>
      <c r="C2180" s="1" t="str">
        <f t="shared" si="176"/>
        <v>21:0846</v>
      </c>
      <c r="D2180" s="1" t="str">
        <f t="shared" si="177"/>
        <v>21:0232</v>
      </c>
      <c r="E2180" t="s">
        <v>8855</v>
      </c>
      <c r="F2180" t="s">
        <v>8856</v>
      </c>
      <c r="H2180">
        <v>59.555980900000002</v>
      </c>
      <c r="I2180">
        <v>-102.7000503</v>
      </c>
      <c r="J2180" s="1" t="str">
        <f t="shared" si="174"/>
        <v>Fluid (lake)</v>
      </c>
      <c r="K2180" s="1" t="str">
        <f t="shared" si="175"/>
        <v>Untreated Water</v>
      </c>
      <c r="L2180">
        <v>35</v>
      </c>
      <c r="M2180" t="s">
        <v>121</v>
      </c>
      <c r="N2180">
        <v>605</v>
      </c>
      <c r="P2180" t="s">
        <v>1667</v>
      </c>
      <c r="Q2180" t="s">
        <v>54</v>
      </c>
      <c r="R2180" t="s">
        <v>460</v>
      </c>
    </row>
    <row r="2181" spans="1:18" hidden="1" x14ac:dyDescent="0.3">
      <c r="A2181" t="s">
        <v>8857</v>
      </c>
      <c r="B2181" t="s">
        <v>8858</v>
      </c>
      <c r="C2181" s="1" t="str">
        <f t="shared" si="176"/>
        <v>21:0846</v>
      </c>
      <c r="D2181" s="1" t="str">
        <f t="shared" si="177"/>
        <v>21:0232</v>
      </c>
      <c r="E2181" t="s">
        <v>8859</v>
      </c>
      <c r="F2181" t="s">
        <v>8860</v>
      </c>
      <c r="H2181">
        <v>59.556254600000003</v>
      </c>
      <c r="I2181">
        <v>-102.63676030000001</v>
      </c>
      <c r="J2181" s="1" t="str">
        <f t="shared" si="174"/>
        <v>Fluid (lake)</v>
      </c>
      <c r="K2181" s="1" t="str">
        <f t="shared" si="175"/>
        <v>Untreated Water</v>
      </c>
      <c r="L2181">
        <v>35</v>
      </c>
      <c r="M2181" t="s">
        <v>127</v>
      </c>
      <c r="N2181">
        <v>606</v>
      </c>
      <c r="P2181" t="s">
        <v>294</v>
      </c>
      <c r="Q2181" t="s">
        <v>579</v>
      </c>
      <c r="R2181" t="s">
        <v>460</v>
      </c>
    </row>
    <row r="2182" spans="1:18" hidden="1" x14ac:dyDescent="0.3">
      <c r="A2182" t="s">
        <v>8861</v>
      </c>
      <c r="B2182" t="s">
        <v>8862</v>
      </c>
      <c r="C2182" s="1" t="str">
        <f t="shared" si="176"/>
        <v>21:0846</v>
      </c>
      <c r="D2182" s="1" t="str">
        <f t="shared" si="177"/>
        <v>21:0232</v>
      </c>
      <c r="E2182" t="s">
        <v>8863</v>
      </c>
      <c r="F2182" t="s">
        <v>8864</v>
      </c>
      <c r="H2182">
        <v>59.567981500000002</v>
      </c>
      <c r="I2182">
        <v>-102.5538044</v>
      </c>
      <c r="J2182" s="1" t="str">
        <f t="shared" si="174"/>
        <v>Fluid (lake)</v>
      </c>
      <c r="K2182" s="1" t="str">
        <f t="shared" si="175"/>
        <v>Untreated Water</v>
      </c>
      <c r="L2182">
        <v>35</v>
      </c>
      <c r="M2182" t="s">
        <v>133</v>
      </c>
      <c r="N2182">
        <v>607</v>
      </c>
      <c r="P2182" t="s">
        <v>1605</v>
      </c>
      <c r="Q2182" t="s">
        <v>236</v>
      </c>
      <c r="R2182" t="s">
        <v>2135</v>
      </c>
    </row>
    <row r="2183" spans="1:18" hidden="1" x14ac:dyDescent="0.3">
      <c r="A2183" t="s">
        <v>8865</v>
      </c>
      <c r="B2183" t="s">
        <v>8866</v>
      </c>
      <c r="C2183" s="1" t="str">
        <f t="shared" si="176"/>
        <v>21:0846</v>
      </c>
      <c r="D2183" s="1" t="str">
        <f t="shared" si="177"/>
        <v>21:0232</v>
      </c>
      <c r="E2183" t="s">
        <v>8867</v>
      </c>
      <c r="F2183" t="s">
        <v>8868</v>
      </c>
      <c r="H2183">
        <v>59.542752700000001</v>
      </c>
      <c r="I2183">
        <v>-102.5222117</v>
      </c>
      <c r="J2183" s="1" t="str">
        <f t="shared" si="174"/>
        <v>Fluid (lake)</v>
      </c>
      <c r="K2183" s="1" t="str">
        <f t="shared" si="175"/>
        <v>Untreated Water</v>
      </c>
      <c r="L2183">
        <v>35</v>
      </c>
      <c r="M2183" t="s">
        <v>139</v>
      </c>
      <c r="N2183">
        <v>608</v>
      </c>
      <c r="P2183" t="s">
        <v>82</v>
      </c>
      <c r="Q2183" t="s">
        <v>54</v>
      </c>
      <c r="R2183" t="s">
        <v>55</v>
      </c>
    </row>
    <row r="2184" spans="1:18" hidden="1" x14ac:dyDescent="0.3">
      <c r="A2184" t="s">
        <v>8869</v>
      </c>
      <c r="B2184" t="s">
        <v>8870</v>
      </c>
      <c r="C2184" s="1" t="str">
        <f t="shared" si="176"/>
        <v>21:0846</v>
      </c>
      <c r="D2184" s="1" t="str">
        <f t="shared" si="177"/>
        <v>21:0232</v>
      </c>
      <c r="E2184" t="s">
        <v>8871</v>
      </c>
      <c r="F2184" t="s">
        <v>8872</v>
      </c>
      <c r="H2184">
        <v>59.523873000000002</v>
      </c>
      <c r="I2184">
        <v>-102.601505</v>
      </c>
      <c r="J2184" s="1" t="str">
        <f t="shared" si="174"/>
        <v>Fluid (lake)</v>
      </c>
      <c r="K2184" s="1" t="str">
        <f t="shared" si="175"/>
        <v>Untreated Water</v>
      </c>
      <c r="L2184">
        <v>35</v>
      </c>
      <c r="M2184" t="s">
        <v>241</v>
      </c>
      <c r="N2184">
        <v>609</v>
      </c>
      <c r="P2184" t="s">
        <v>2145</v>
      </c>
      <c r="Q2184" t="s">
        <v>579</v>
      </c>
      <c r="R2184" t="s">
        <v>285</v>
      </c>
    </row>
    <row r="2185" spans="1:18" hidden="1" x14ac:dyDescent="0.3">
      <c r="A2185" t="s">
        <v>8873</v>
      </c>
      <c r="B2185" t="s">
        <v>8874</v>
      </c>
      <c r="C2185" s="1" t="str">
        <f t="shared" si="176"/>
        <v>21:0846</v>
      </c>
      <c r="D2185" s="1" t="str">
        <f t="shared" si="177"/>
        <v>21:0232</v>
      </c>
      <c r="E2185" t="s">
        <v>8875</v>
      </c>
      <c r="F2185" t="s">
        <v>8876</v>
      </c>
      <c r="H2185">
        <v>59.518585000000002</v>
      </c>
      <c r="I2185">
        <v>-102.7007201</v>
      </c>
      <c r="J2185" s="1" t="str">
        <f t="shared" si="174"/>
        <v>Fluid (lake)</v>
      </c>
      <c r="K2185" s="1" t="str">
        <f t="shared" si="175"/>
        <v>Untreated Water</v>
      </c>
      <c r="L2185">
        <v>36</v>
      </c>
      <c r="M2185" t="s">
        <v>22</v>
      </c>
      <c r="N2185">
        <v>610</v>
      </c>
      <c r="P2185" t="s">
        <v>53</v>
      </c>
      <c r="Q2185" t="s">
        <v>1143</v>
      </c>
      <c r="R2185" t="s">
        <v>460</v>
      </c>
    </row>
    <row r="2186" spans="1:18" hidden="1" x14ac:dyDescent="0.3">
      <c r="A2186" t="s">
        <v>8877</v>
      </c>
      <c r="B2186" t="s">
        <v>8878</v>
      </c>
      <c r="C2186" s="1" t="str">
        <f t="shared" si="176"/>
        <v>21:0846</v>
      </c>
      <c r="D2186" s="1" t="str">
        <f t="shared" si="177"/>
        <v>21:0232</v>
      </c>
      <c r="E2186" t="s">
        <v>8875</v>
      </c>
      <c r="F2186" t="s">
        <v>8879</v>
      </c>
      <c r="H2186">
        <v>59.518585000000002</v>
      </c>
      <c r="I2186">
        <v>-102.7007201</v>
      </c>
      <c r="J2186" s="1" t="str">
        <f t="shared" si="174"/>
        <v>Fluid (lake)</v>
      </c>
      <c r="K2186" s="1" t="str">
        <f t="shared" si="175"/>
        <v>Untreated Water</v>
      </c>
      <c r="L2186">
        <v>36</v>
      </c>
      <c r="M2186" t="s">
        <v>29</v>
      </c>
      <c r="N2186">
        <v>611</v>
      </c>
      <c r="P2186" t="s">
        <v>53</v>
      </c>
      <c r="Q2186" t="s">
        <v>1292</v>
      </c>
      <c r="R2186" t="s">
        <v>285</v>
      </c>
    </row>
    <row r="2187" spans="1:18" hidden="1" x14ac:dyDescent="0.3">
      <c r="A2187" t="s">
        <v>8880</v>
      </c>
      <c r="B2187" t="s">
        <v>8881</v>
      </c>
      <c r="C2187" s="1" t="str">
        <f t="shared" si="176"/>
        <v>21:0846</v>
      </c>
      <c r="D2187" s="1" t="str">
        <f t="shared" si="177"/>
        <v>21:0232</v>
      </c>
      <c r="E2187" t="s">
        <v>8882</v>
      </c>
      <c r="F2187" t="s">
        <v>8883</v>
      </c>
      <c r="H2187">
        <v>59.532993900000001</v>
      </c>
      <c r="I2187">
        <v>-102.7294685</v>
      </c>
      <c r="J2187" s="1" t="str">
        <f t="shared" si="174"/>
        <v>Fluid (lake)</v>
      </c>
      <c r="K2187" s="1" t="str">
        <f t="shared" si="175"/>
        <v>Untreated Water</v>
      </c>
      <c r="L2187">
        <v>36</v>
      </c>
      <c r="M2187" t="s">
        <v>36</v>
      </c>
      <c r="N2187">
        <v>612</v>
      </c>
      <c r="P2187" t="s">
        <v>88</v>
      </c>
      <c r="Q2187" t="s">
        <v>54</v>
      </c>
      <c r="R2187" t="s">
        <v>460</v>
      </c>
    </row>
    <row r="2188" spans="1:18" hidden="1" x14ac:dyDescent="0.3">
      <c r="A2188" t="s">
        <v>8884</v>
      </c>
      <c r="B2188" t="s">
        <v>8885</v>
      </c>
      <c r="C2188" s="1" t="str">
        <f t="shared" si="176"/>
        <v>21:0846</v>
      </c>
      <c r="D2188" s="1" t="str">
        <f t="shared" si="177"/>
        <v>21:0232</v>
      </c>
      <c r="E2188" t="s">
        <v>8886</v>
      </c>
      <c r="F2188" t="s">
        <v>8887</v>
      </c>
      <c r="H2188">
        <v>59.500795799999999</v>
      </c>
      <c r="I2188">
        <v>-102.78542419999999</v>
      </c>
      <c r="J2188" s="1" t="str">
        <f t="shared" si="174"/>
        <v>Fluid (lake)</v>
      </c>
      <c r="K2188" s="1" t="str">
        <f t="shared" si="175"/>
        <v>Untreated Water</v>
      </c>
      <c r="L2188">
        <v>36</v>
      </c>
      <c r="M2188" t="s">
        <v>44</v>
      </c>
      <c r="N2188">
        <v>613</v>
      </c>
      <c r="P2188" t="s">
        <v>521</v>
      </c>
      <c r="Q2188" t="s">
        <v>1292</v>
      </c>
      <c r="R2188" t="s">
        <v>655</v>
      </c>
    </row>
    <row r="2189" spans="1:18" hidden="1" x14ac:dyDescent="0.3">
      <c r="A2189" t="s">
        <v>8888</v>
      </c>
      <c r="B2189" t="s">
        <v>8889</v>
      </c>
      <c r="C2189" s="1" t="str">
        <f t="shared" si="176"/>
        <v>21:0846</v>
      </c>
      <c r="D2189" s="1" t="str">
        <f t="shared" si="177"/>
        <v>21:0232</v>
      </c>
      <c r="E2189" t="s">
        <v>8890</v>
      </c>
      <c r="F2189" t="s">
        <v>8891</v>
      </c>
      <c r="H2189">
        <v>59.510280299999998</v>
      </c>
      <c r="I2189">
        <v>-102.8087677</v>
      </c>
      <c r="J2189" s="1" t="str">
        <f t="shared" si="174"/>
        <v>Fluid (lake)</v>
      </c>
      <c r="K2189" s="1" t="str">
        <f t="shared" si="175"/>
        <v>Untreated Water</v>
      </c>
      <c r="L2189">
        <v>36</v>
      </c>
      <c r="M2189" t="s">
        <v>52</v>
      </c>
      <c r="N2189">
        <v>614</v>
      </c>
      <c r="P2189" t="s">
        <v>2145</v>
      </c>
      <c r="Q2189" t="s">
        <v>1143</v>
      </c>
      <c r="R2189" t="s">
        <v>189</v>
      </c>
    </row>
    <row r="2190" spans="1:18" hidden="1" x14ac:dyDescent="0.3">
      <c r="A2190" t="s">
        <v>8892</v>
      </c>
      <c r="B2190" t="s">
        <v>8893</v>
      </c>
      <c r="C2190" s="1" t="str">
        <f t="shared" si="176"/>
        <v>21:0846</v>
      </c>
      <c r="D2190" s="1" t="str">
        <f t="shared" si="177"/>
        <v>21:0232</v>
      </c>
      <c r="E2190" t="s">
        <v>8894</v>
      </c>
      <c r="F2190" t="s">
        <v>8895</v>
      </c>
      <c r="H2190">
        <v>59.485238099999997</v>
      </c>
      <c r="I2190">
        <v>-102.8825267</v>
      </c>
      <c r="J2190" s="1" t="str">
        <f t="shared" si="174"/>
        <v>Fluid (lake)</v>
      </c>
      <c r="K2190" s="1" t="str">
        <f t="shared" si="175"/>
        <v>Untreated Water</v>
      </c>
      <c r="L2190">
        <v>36</v>
      </c>
      <c r="M2190" t="s">
        <v>60</v>
      </c>
      <c r="N2190">
        <v>615</v>
      </c>
      <c r="P2190" t="s">
        <v>598</v>
      </c>
      <c r="Q2190" t="s">
        <v>538</v>
      </c>
      <c r="R2190" t="s">
        <v>522</v>
      </c>
    </row>
    <row r="2191" spans="1:18" hidden="1" x14ac:dyDescent="0.3">
      <c r="A2191" t="s">
        <v>8896</v>
      </c>
      <c r="B2191" t="s">
        <v>8897</v>
      </c>
      <c r="C2191" s="1" t="str">
        <f t="shared" si="176"/>
        <v>21:0846</v>
      </c>
      <c r="D2191" s="1" t="str">
        <f t="shared" si="177"/>
        <v>21:0232</v>
      </c>
      <c r="E2191" t="s">
        <v>8898</v>
      </c>
      <c r="F2191" t="s">
        <v>8899</v>
      </c>
      <c r="H2191">
        <v>59.495911399999997</v>
      </c>
      <c r="I2191">
        <v>-102.9251917</v>
      </c>
      <c r="J2191" s="1" t="str">
        <f t="shared" si="174"/>
        <v>Fluid (lake)</v>
      </c>
      <c r="K2191" s="1" t="str">
        <f t="shared" si="175"/>
        <v>Untreated Water</v>
      </c>
      <c r="L2191">
        <v>36</v>
      </c>
      <c r="M2191" t="s">
        <v>67</v>
      </c>
      <c r="N2191">
        <v>616</v>
      </c>
      <c r="P2191" t="s">
        <v>1837</v>
      </c>
      <c r="Q2191" t="s">
        <v>1143</v>
      </c>
      <c r="R2191" t="s">
        <v>285</v>
      </c>
    </row>
    <row r="2192" spans="1:18" hidden="1" x14ac:dyDescent="0.3">
      <c r="A2192" t="s">
        <v>8900</v>
      </c>
      <c r="B2192" t="s">
        <v>8901</v>
      </c>
      <c r="C2192" s="1" t="str">
        <f t="shared" si="176"/>
        <v>21:0846</v>
      </c>
      <c r="D2192" s="1" t="str">
        <f t="shared" si="177"/>
        <v>21:0232</v>
      </c>
      <c r="E2192" t="s">
        <v>8902</v>
      </c>
      <c r="F2192" t="s">
        <v>8903</v>
      </c>
      <c r="H2192">
        <v>59.502414600000002</v>
      </c>
      <c r="I2192">
        <v>-103.0036479</v>
      </c>
      <c r="J2192" s="1" t="str">
        <f t="shared" si="174"/>
        <v>Fluid (lake)</v>
      </c>
      <c r="K2192" s="1" t="str">
        <f t="shared" si="175"/>
        <v>Untreated Water</v>
      </c>
      <c r="L2192">
        <v>36</v>
      </c>
      <c r="M2192" t="s">
        <v>74</v>
      </c>
      <c r="N2192">
        <v>617</v>
      </c>
      <c r="P2192" t="s">
        <v>598</v>
      </c>
      <c r="Q2192" t="s">
        <v>54</v>
      </c>
      <c r="R2192" t="s">
        <v>460</v>
      </c>
    </row>
    <row r="2193" spans="1:18" hidden="1" x14ac:dyDescent="0.3">
      <c r="A2193" t="s">
        <v>8904</v>
      </c>
      <c r="B2193" t="s">
        <v>8905</v>
      </c>
      <c r="C2193" s="1" t="str">
        <f t="shared" si="176"/>
        <v>21:0846</v>
      </c>
      <c r="D2193" s="1" t="str">
        <f t="shared" si="177"/>
        <v>21:0232</v>
      </c>
      <c r="E2193" t="s">
        <v>8906</v>
      </c>
      <c r="F2193" t="s">
        <v>8907</v>
      </c>
      <c r="H2193">
        <v>59.491890599999998</v>
      </c>
      <c r="I2193">
        <v>-103.0715297</v>
      </c>
      <c r="J2193" s="1" t="str">
        <f t="shared" si="174"/>
        <v>Fluid (lake)</v>
      </c>
      <c r="K2193" s="1" t="str">
        <f t="shared" si="175"/>
        <v>Untreated Water</v>
      </c>
      <c r="L2193">
        <v>36</v>
      </c>
      <c r="M2193" t="s">
        <v>81</v>
      </c>
      <c r="N2193">
        <v>618</v>
      </c>
      <c r="P2193" t="s">
        <v>553</v>
      </c>
      <c r="Q2193" t="s">
        <v>579</v>
      </c>
      <c r="R2193" t="s">
        <v>2135</v>
      </c>
    </row>
    <row r="2194" spans="1:18" hidden="1" x14ac:dyDescent="0.3">
      <c r="A2194" t="s">
        <v>8908</v>
      </c>
      <c r="B2194" t="s">
        <v>8909</v>
      </c>
      <c r="C2194" s="1" t="str">
        <f t="shared" si="176"/>
        <v>21:0846</v>
      </c>
      <c r="D2194" s="1" t="str">
        <f t="shared" si="177"/>
        <v>21:0232</v>
      </c>
      <c r="E2194" t="s">
        <v>8910</v>
      </c>
      <c r="F2194" t="s">
        <v>8911</v>
      </c>
      <c r="H2194">
        <v>59.491176400000001</v>
      </c>
      <c r="I2194">
        <v>-103.1425742</v>
      </c>
      <c r="J2194" s="1" t="str">
        <f t="shared" si="174"/>
        <v>Fluid (lake)</v>
      </c>
      <c r="K2194" s="1" t="str">
        <f t="shared" si="175"/>
        <v>Untreated Water</v>
      </c>
      <c r="L2194">
        <v>36</v>
      </c>
      <c r="M2194" t="s">
        <v>95</v>
      </c>
      <c r="N2194">
        <v>619</v>
      </c>
      <c r="P2194" t="s">
        <v>537</v>
      </c>
      <c r="Q2194" t="s">
        <v>1292</v>
      </c>
      <c r="R2194" t="s">
        <v>55</v>
      </c>
    </row>
    <row r="2195" spans="1:18" hidden="1" x14ac:dyDescent="0.3">
      <c r="A2195" t="s">
        <v>8912</v>
      </c>
      <c r="B2195" t="s">
        <v>8913</v>
      </c>
      <c r="C2195" s="1" t="str">
        <f t="shared" si="176"/>
        <v>21:0846</v>
      </c>
      <c r="D2195" s="1" t="str">
        <f t="shared" si="177"/>
        <v>21:0232</v>
      </c>
      <c r="E2195" t="s">
        <v>8914</v>
      </c>
      <c r="F2195" t="s">
        <v>8915</v>
      </c>
      <c r="H2195">
        <v>59.491774700000001</v>
      </c>
      <c r="I2195">
        <v>-103.20210059999999</v>
      </c>
      <c r="J2195" s="1" t="str">
        <f t="shared" si="174"/>
        <v>Fluid (lake)</v>
      </c>
      <c r="K2195" s="1" t="str">
        <f t="shared" si="175"/>
        <v>Untreated Water</v>
      </c>
      <c r="L2195">
        <v>36</v>
      </c>
      <c r="M2195" t="s">
        <v>101</v>
      </c>
      <c r="N2195">
        <v>620</v>
      </c>
      <c r="P2195" t="s">
        <v>30</v>
      </c>
      <c r="Q2195" t="s">
        <v>482</v>
      </c>
      <c r="R2195" t="s">
        <v>911</v>
      </c>
    </row>
    <row r="2196" spans="1:18" hidden="1" x14ac:dyDescent="0.3">
      <c r="A2196" t="s">
        <v>8916</v>
      </c>
      <c r="B2196" t="s">
        <v>8917</v>
      </c>
      <c r="C2196" s="1" t="str">
        <f t="shared" si="176"/>
        <v>21:0846</v>
      </c>
      <c r="D2196" s="1" t="str">
        <f t="shared" si="177"/>
        <v>21:0232</v>
      </c>
      <c r="E2196" t="s">
        <v>8918</v>
      </c>
      <c r="F2196" t="s">
        <v>8919</v>
      </c>
      <c r="H2196">
        <v>59.510994799999999</v>
      </c>
      <c r="I2196">
        <v>-103.23161829999999</v>
      </c>
      <c r="J2196" s="1" t="str">
        <f t="shared" si="174"/>
        <v>Fluid (lake)</v>
      </c>
      <c r="K2196" s="1" t="str">
        <f t="shared" si="175"/>
        <v>Untreated Water</v>
      </c>
      <c r="L2196">
        <v>36</v>
      </c>
      <c r="M2196" t="s">
        <v>107</v>
      </c>
      <c r="N2196">
        <v>621</v>
      </c>
      <c r="P2196" t="s">
        <v>140</v>
      </c>
      <c r="Q2196" t="s">
        <v>482</v>
      </c>
      <c r="R2196" t="s">
        <v>55</v>
      </c>
    </row>
    <row r="2197" spans="1:18" hidden="1" x14ac:dyDescent="0.3">
      <c r="A2197" t="s">
        <v>8920</v>
      </c>
      <c r="B2197" t="s">
        <v>8921</v>
      </c>
      <c r="C2197" s="1" t="str">
        <f t="shared" si="176"/>
        <v>21:0846</v>
      </c>
      <c r="D2197" s="1" t="str">
        <f t="shared" si="177"/>
        <v>21:0232</v>
      </c>
      <c r="E2197" t="s">
        <v>8922</v>
      </c>
      <c r="F2197" t="s">
        <v>8923</v>
      </c>
      <c r="H2197">
        <v>59.492295400000003</v>
      </c>
      <c r="I2197">
        <v>-103.2891912</v>
      </c>
      <c r="J2197" s="1" t="str">
        <f t="shared" si="174"/>
        <v>Fluid (lake)</v>
      </c>
      <c r="K2197" s="1" t="str">
        <f t="shared" si="175"/>
        <v>Untreated Water</v>
      </c>
      <c r="L2197">
        <v>36</v>
      </c>
      <c r="M2197" t="s">
        <v>114</v>
      </c>
      <c r="N2197">
        <v>622</v>
      </c>
      <c r="P2197" t="s">
        <v>247</v>
      </c>
      <c r="Q2197" t="s">
        <v>1292</v>
      </c>
      <c r="R2197" t="s">
        <v>401</v>
      </c>
    </row>
    <row r="2198" spans="1:18" hidden="1" x14ac:dyDescent="0.3">
      <c r="A2198" t="s">
        <v>8924</v>
      </c>
      <c r="B2198" t="s">
        <v>8925</v>
      </c>
      <c r="C2198" s="1" t="str">
        <f t="shared" si="176"/>
        <v>21:0846</v>
      </c>
      <c r="D2198" s="1" t="str">
        <f t="shared" si="177"/>
        <v>21:0232</v>
      </c>
      <c r="E2198" t="s">
        <v>8926</v>
      </c>
      <c r="F2198" t="s">
        <v>8927</v>
      </c>
      <c r="H2198">
        <v>59.484940600000002</v>
      </c>
      <c r="I2198">
        <v>-103.33813019999999</v>
      </c>
      <c r="J2198" s="1" t="str">
        <f t="shared" si="174"/>
        <v>Fluid (lake)</v>
      </c>
      <c r="K2198" s="1" t="str">
        <f t="shared" si="175"/>
        <v>Untreated Water</v>
      </c>
      <c r="L2198">
        <v>36</v>
      </c>
      <c r="M2198" t="s">
        <v>121</v>
      </c>
      <c r="N2198">
        <v>623</v>
      </c>
      <c r="P2198" t="s">
        <v>140</v>
      </c>
      <c r="Q2198" t="s">
        <v>54</v>
      </c>
      <c r="R2198" t="s">
        <v>189</v>
      </c>
    </row>
    <row r="2199" spans="1:18" hidden="1" x14ac:dyDescent="0.3">
      <c r="A2199" t="s">
        <v>8928</v>
      </c>
      <c r="B2199" t="s">
        <v>8929</v>
      </c>
      <c r="C2199" s="1" t="str">
        <f t="shared" si="176"/>
        <v>21:0846</v>
      </c>
      <c r="D2199" s="1" t="str">
        <f t="shared" si="177"/>
        <v>21:0232</v>
      </c>
      <c r="E2199" t="s">
        <v>8930</v>
      </c>
      <c r="F2199" t="s">
        <v>8931</v>
      </c>
      <c r="H2199">
        <v>59.500712999999998</v>
      </c>
      <c r="I2199">
        <v>-103.40241</v>
      </c>
      <c r="J2199" s="1" t="str">
        <f t="shared" si="174"/>
        <v>Fluid (lake)</v>
      </c>
      <c r="K2199" s="1" t="str">
        <f t="shared" si="175"/>
        <v>Untreated Water</v>
      </c>
      <c r="L2199">
        <v>36</v>
      </c>
      <c r="M2199" t="s">
        <v>127</v>
      </c>
      <c r="N2199">
        <v>624</v>
      </c>
      <c r="P2199" t="s">
        <v>108</v>
      </c>
      <c r="Q2199" t="s">
        <v>54</v>
      </c>
      <c r="R2199" t="s">
        <v>189</v>
      </c>
    </row>
    <row r="2200" spans="1:18" hidden="1" x14ac:dyDescent="0.3">
      <c r="A2200" t="s">
        <v>8932</v>
      </c>
      <c r="B2200" t="s">
        <v>8933</v>
      </c>
      <c r="C2200" s="1" t="str">
        <f t="shared" si="176"/>
        <v>21:0846</v>
      </c>
      <c r="D2200" s="1" t="str">
        <f t="shared" si="177"/>
        <v>21:0232</v>
      </c>
      <c r="E2200" t="s">
        <v>8934</v>
      </c>
      <c r="F2200" t="s">
        <v>8935</v>
      </c>
      <c r="H2200">
        <v>59.494974200000001</v>
      </c>
      <c r="I2200">
        <v>-103.4632155</v>
      </c>
      <c r="J2200" s="1" t="str">
        <f t="shared" si="174"/>
        <v>Fluid (lake)</v>
      </c>
      <c r="K2200" s="1" t="str">
        <f t="shared" si="175"/>
        <v>Untreated Water</v>
      </c>
      <c r="L2200">
        <v>36</v>
      </c>
      <c r="M2200" t="s">
        <v>133</v>
      </c>
      <c r="N2200">
        <v>625</v>
      </c>
      <c r="P2200" t="s">
        <v>771</v>
      </c>
      <c r="Q2200" t="s">
        <v>54</v>
      </c>
      <c r="R2200" t="s">
        <v>55</v>
      </c>
    </row>
    <row r="2201" spans="1:18" hidden="1" x14ac:dyDescent="0.3">
      <c r="A2201" t="s">
        <v>8936</v>
      </c>
      <c r="B2201" t="s">
        <v>8937</v>
      </c>
      <c r="C2201" s="1" t="str">
        <f t="shared" si="176"/>
        <v>21:0846</v>
      </c>
      <c r="D2201" s="1" t="str">
        <f t="shared" si="177"/>
        <v>21:0232</v>
      </c>
      <c r="E2201" t="s">
        <v>8938</v>
      </c>
      <c r="F2201" t="s">
        <v>8939</v>
      </c>
      <c r="H2201">
        <v>59.506787000000003</v>
      </c>
      <c r="I2201">
        <v>-103.50998130000001</v>
      </c>
      <c r="J2201" s="1" t="str">
        <f t="shared" si="174"/>
        <v>Fluid (lake)</v>
      </c>
      <c r="K2201" s="1" t="str">
        <f t="shared" si="175"/>
        <v>Untreated Water</v>
      </c>
      <c r="L2201">
        <v>36</v>
      </c>
      <c r="M2201" t="s">
        <v>139</v>
      </c>
      <c r="N2201">
        <v>626</v>
      </c>
      <c r="P2201" t="s">
        <v>1006</v>
      </c>
      <c r="Q2201" t="s">
        <v>54</v>
      </c>
      <c r="R2201" t="s">
        <v>285</v>
      </c>
    </row>
    <row r="2202" spans="1:18" hidden="1" x14ac:dyDescent="0.3">
      <c r="A2202" t="s">
        <v>8940</v>
      </c>
      <c r="B2202" t="s">
        <v>8941</v>
      </c>
      <c r="C2202" s="1" t="str">
        <f t="shared" si="176"/>
        <v>21:0846</v>
      </c>
      <c r="D2202" s="1" t="str">
        <f t="shared" si="177"/>
        <v>21:0232</v>
      </c>
      <c r="E2202" t="s">
        <v>8942</v>
      </c>
      <c r="F2202" t="s">
        <v>8943</v>
      </c>
      <c r="H2202">
        <v>59.426167900000003</v>
      </c>
      <c r="I2202">
        <v>-103.3670805</v>
      </c>
      <c r="J2202" s="1" t="str">
        <f t="shared" ref="J2202:J2265" si="178">HYPERLINK("http://geochem.nrcan.gc.ca/cdogs/content/kwd/kwd020016_e.htm", "Fluid (lake)")</f>
        <v>Fluid (lake)</v>
      </c>
      <c r="K2202" s="1" t="str">
        <f t="shared" ref="K2202:K2265" si="179">HYPERLINK("http://geochem.nrcan.gc.ca/cdogs/content/kwd/kwd080007_e.htm", "Untreated Water")</f>
        <v>Untreated Water</v>
      </c>
      <c r="L2202">
        <v>36</v>
      </c>
      <c r="M2202" t="s">
        <v>241</v>
      </c>
      <c r="N2202">
        <v>627</v>
      </c>
      <c r="P2202" t="s">
        <v>225</v>
      </c>
      <c r="Q2202" t="s">
        <v>54</v>
      </c>
      <c r="R2202" t="s">
        <v>195</v>
      </c>
    </row>
    <row r="2203" spans="1:18" hidden="1" x14ac:dyDescent="0.3">
      <c r="A2203" t="s">
        <v>8944</v>
      </c>
      <c r="B2203" t="s">
        <v>8945</v>
      </c>
      <c r="C2203" s="1" t="str">
        <f t="shared" si="176"/>
        <v>21:0846</v>
      </c>
      <c r="D2203" s="1" t="str">
        <f t="shared" si="177"/>
        <v>21:0232</v>
      </c>
      <c r="E2203" t="s">
        <v>8946</v>
      </c>
      <c r="F2203" t="s">
        <v>8947</v>
      </c>
      <c r="H2203">
        <v>59.404118400000002</v>
      </c>
      <c r="I2203">
        <v>-103.3168929</v>
      </c>
      <c r="J2203" s="1" t="str">
        <f t="shared" si="178"/>
        <v>Fluid (lake)</v>
      </c>
      <c r="K2203" s="1" t="str">
        <f t="shared" si="179"/>
        <v>Untreated Water</v>
      </c>
      <c r="L2203">
        <v>37</v>
      </c>
      <c r="M2203" t="s">
        <v>36</v>
      </c>
      <c r="N2203">
        <v>628</v>
      </c>
      <c r="P2203" t="s">
        <v>537</v>
      </c>
      <c r="Q2203" t="s">
        <v>54</v>
      </c>
      <c r="R2203" t="s">
        <v>522</v>
      </c>
    </row>
    <row r="2204" spans="1:18" hidden="1" x14ac:dyDescent="0.3">
      <c r="A2204" t="s">
        <v>8948</v>
      </c>
      <c r="B2204" t="s">
        <v>8949</v>
      </c>
      <c r="C2204" s="1" t="str">
        <f t="shared" si="176"/>
        <v>21:0846</v>
      </c>
      <c r="D2204" s="1" t="str">
        <f t="shared" si="177"/>
        <v>21:0232</v>
      </c>
      <c r="E2204" t="s">
        <v>8950</v>
      </c>
      <c r="F2204" t="s">
        <v>8951</v>
      </c>
      <c r="H2204">
        <v>59.412814300000001</v>
      </c>
      <c r="I2204">
        <v>-103.24660780000001</v>
      </c>
      <c r="J2204" s="1" t="str">
        <f t="shared" si="178"/>
        <v>Fluid (lake)</v>
      </c>
      <c r="K2204" s="1" t="str">
        <f t="shared" si="179"/>
        <v>Untreated Water</v>
      </c>
      <c r="L2204">
        <v>37</v>
      </c>
      <c r="M2204" t="s">
        <v>22</v>
      </c>
      <c r="N2204">
        <v>629</v>
      </c>
      <c r="P2204" t="s">
        <v>82</v>
      </c>
      <c r="Q2204" t="s">
        <v>579</v>
      </c>
      <c r="R2204" t="s">
        <v>55</v>
      </c>
    </row>
    <row r="2205" spans="1:18" hidden="1" x14ac:dyDescent="0.3">
      <c r="A2205" t="s">
        <v>8952</v>
      </c>
      <c r="B2205" t="s">
        <v>8953</v>
      </c>
      <c r="C2205" s="1" t="str">
        <f t="shared" si="176"/>
        <v>21:0846</v>
      </c>
      <c r="D2205" s="1" t="str">
        <f t="shared" si="177"/>
        <v>21:0232</v>
      </c>
      <c r="E2205" t="s">
        <v>8950</v>
      </c>
      <c r="F2205" t="s">
        <v>8954</v>
      </c>
      <c r="H2205">
        <v>59.412814300000001</v>
      </c>
      <c r="I2205">
        <v>-103.24660780000001</v>
      </c>
      <c r="J2205" s="1" t="str">
        <f t="shared" si="178"/>
        <v>Fluid (lake)</v>
      </c>
      <c r="K2205" s="1" t="str">
        <f t="shared" si="179"/>
        <v>Untreated Water</v>
      </c>
      <c r="L2205">
        <v>37</v>
      </c>
      <c r="M2205" t="s">
        <v>29</v>
      </c>
      <c r="N2205">
        <v>630</v>
      </c>
      <c r="P2205" t="s">
        <v>53</v>
      </c>
      <c r="Q2205" t="s">
        <v>579</v>
      </c>
      <c r="R2205" t="s">
        <v>55</v>
      </c>
    </row>
    <row r="2206" spans="1:18" hidden="1" x14ac:dyDescent="0.3">
      <c r="A2206" t="s">
        <v>8955</v>
      </c>
      <c r="B2206" t="s">
        <v>8956</v>
      </c>
      <c r="C2206" s="1" t="str">
        <f t="shared" si="176"/>
        <v>21:0846</v>
      </c>
      <c r="D2206" s="1" t="str">
        <f t="shared" si="177"/>
        <v>21:0232</v>
      </c>
      <c r="E2206" t="s">
        <v>8957</v>
      </c>
      <c r="F2206" t="s">
        <v>8958</v>
      </c>
      <c r="H2206">
        <v>59.4427077</v>
      </c>
      <c r="I2206">
        <v>-103.2513391</v>
      </c>
      <c r="J2206" s="1" t="str">
        <f t="shared" si="178"/>
        <v>Fluid (lake)</v>
      </c>
      <c r="K2206" s="1" t="str">
        <f t="shared" si="179"/>
        <v>Untreated Water</v>
      </c>
      <c r="L2206">
        <v>37</v>
      </c>
      <c r="M2206" t="s">
        <v>44</v>
      </c>
      <c r="N2206">
        <v>631</v>
      </c>
      <c r="P2206" t="s">
        <v>30</v>
      </c>
      <c r="Q2206" t="s">
        <v>579</v>
      </c>
      <c r="R2206" t="s">
        <v>195</v>
      </c>
    </row>
    <row r="2207" spans="1:18" hidden="1" x14ac:dyDescent="0.3">
      <c r="A2207" t="s">
        <v>8959</v>
      </c>
      <c r="B2207" t="s">
        <v>8960</v>
      </c>
      <c r="C2207" s="1" t="str">
        <f t="shared" si="176"/>
        <v>21:0846</v>
      </c>
      <c r="D2207" s="1" t="str">
        <f t="shared" si="177"/>
        <v>21:0232</v>
      </c>
      <c r="E2207" t="s">
        <v>8961</v>
      </c>
      <c r="F2207" t="s">
        <v>8962</v>
      </c>
      <c r="H2207">
        <v>59.426747800000001</v>
      </c>
      <c r="I2207">
        <v>-103.20442300000001</v>
      </c>
      <c r="J2207" s="1" t="str">
        <f t="shared" si="178"/>
        <v>Fluid (lake)</v>
      </c>
      <c r="K2207" s="1" t="str">
        <f t="shared" si="179"/>
        <v>Untreated Water</v>
      </c>
      <c r="L2207">
        <v>37</v>
      </c>
      <c r="M2207" t="s">
        <v>52</v>
      </c>
      <c r="N2207">
        <v>632</v>
      </c>
      <c r="P2207" t="s">
        <v>108</v>
      </c>
      <c r="Q2207" t="s">
        <v>538</v>
      </c>
      <c r="R2207" t="s">
        <v>55</v>
      </c>
    </row>
    <row r="2208" spans="1:18" hidden="1" x14ac:dyDescent="0.3">
      <c r="A2208" t="s">
        <v>8963</v>
      </c>
      <c r="B2208" t="s">
        <v>8964</v>
      </c>
      <c r="C2208" s="1" t="str">
        <f t="shared" si="176"/>
        <v>21:0846</v>
      </c>
      <c r="D2208" s="1" t="str">
        <f t="shared" si="177"/>
        <v>21:0232</v>
      </c>
      <c r="E2208" t="s">
        <v>8965</v>
      </c>
      <c r="F2208" t="s">
        <v>8966</v>
      </c>
      <c r="H2208">
        <v>59.428387499999999</v>
      </c>
      <c r="I2208">
        <v>-103.14561019999999</v>
      </c>
      <c r="J2208" s="1" t="str">
        <f t="shared" si="178"/>
        <v>Fluid (lake)</v>
      </c>
      <c r="K2208" s="1" t="str">
        <f t="shared" si="179"/>
        <v>Untreated Water</v>
      </c>
      <c r="L2208">
        <v>37</v>
      </c>
      <c r="M2208" t="s">
        <v>60</v>
      </c>
      <c r="N2208">
        <v>633</v>
      </c>
      <c r="P2208" t="s">
        <v>45</v>
      </c>
      <c r="Q2208" t="s">
        <v>1292</v>
      </c>
      <c r="R2208" t="s">
        <v>522</v>
      </c>
    </row>
    <row r="2209" spans="1:18" hidden="1" x14ac:dyDescent="0.3">
      <c r="A2209" t="s">
        <v>8967</v>
      </c>
      <c r="B2209" t="s">
        <v>8968</v>
      </c>
      <c r="C2209" s="1" t="str">
        <f t="shared" si="176"/>
        <v>21:0846</v>
      </c>
      <c r="D2209" s="1" t="str">
        <f t="shared" si="177"/>
        <v>21:0232</v>
      </c>
      <c r="E2209" t="s">
        <v>8969</v>
      </c>
      <c r="F2209" t="s">
        <v>8970</v>
      </c>
      <c r="H2209">
        <v>59.421999499999998</v>
      </c>
      <c r="I2209">
        <v>-103.0863456</v>
      </c>
      <c r="J2209" s="1" t="str">
        <f t="shared" si="178"/>
        <v>Fluid (lake)</v>
      </c>
      <c r="K2209" s="1" t="str">
        <f t="shared" si="179"/>
        <v>Untreated Water</v>
      </c>
      <c r="L2209">
        <v>37</v>
      </c>
      <c r="M2209" t="s">
        <v>67</v>
      </c>
      <c r="N2209">
        <v>634</v>
      </c>
      <c r="P2209" t="s">
        <v>537</v>
      </c>
      <c r="Q2209" t="s">
        <v>517</v>
      </c>
      <c r="R2209" t="s">
        <v>460</v>
      </c>
    </row>
    <row r="2210" spans="1:18" hidden="1" x14ac:dyDescent="0.3">
      <c r="A2210" t="s">
        <v>8971</v>
      </c>
      <c r="B2210" t="s">
        <v>8972</v>
      </c>
      <c r="C2210" s="1" t="str">
        <f t="shared" si="176"/>
        <v>21:0846</v>
      </c>
      <c r="D2210" s="1" t="str">
        <f t="shared" si="177"/>
        <v>21:0232</v>
      </c>
      <c r="E2210" t="s">
        <v>8973</v>
      </c>
      <c r="F2210" t="s">
        <v>8974</v>
      </c>
      <c r="H2210">
        <v>59.4337345</v>
      </c>
      <c r="I2210">
        <v>-102.99848799999999</v>
      </c>
      <c r="J2210" s="1" t="str">
        <f t="shared" si="178"/>
        <v>Fluid (lake)</v>
      </c>
      <c r="K2210" s="1" t="str">
        <f t="shared" si="179"/>
        <v>Untreated Water</v>
      </c>
      <c r="L2210">
        <v>37</v>
      </c>
      <c r="M2210" t="s">
        <v>74</v>
      </c>
      <c r="N2210">
        <v>635</v>
      </c>
      <c r="P2210" t="s">
        <v>598</v>
      </c>
      <c r="Q2210" t="s">
        <v>579</v>
      </c>
      <c r="R2210" t="s">
        <v>285</v>
      </c>
    </row>
    <row r="2211" spans="1:18" hidden="1" x14ac:dyDescent="0.3">
      <c r="A2211" t="s">
        <v>8975</v>
      </c>
      <c r="B2211" t="s">
        <v>8976</v>
      </c>
      <c r="C2211" s="1" t="str">
        <f t="shared" si="176"/>
        <v>21:0846</v>
      </c>
      <c r="D2211" s="1" t="str">
        <f t="shared" si="177"/>
        <v>21:0232</v>
      </c>
      <c r="E2211" t="s">
        <v>8977</v>
      </c>
      <c r="F2211" t="s">
        <v>8978</v>
      </c>
      <c r="H2211">
        <v>59.421574999999997</v>
      </c>
      <c r="I2211">
        <v>-102.93978559999999</v>
      </c>
      <c r="J2211" s="1" t="str">
        <f t="shared" si="178"/>
        <v>Fluid (lake)</v>
      </c>
      <c r="K2211" s="1" t="str">
        <f t="shared" si="179"/>
        <v>Untreated Water</v>
      </c>
      <c r="L2211">
        <v>37</v>
      </c>
      <c r="M2211" t="s">
        <v>81</v>
      </c>
      <c r="N2211">
        <v>636</v>
      </c>
      <c r="P2211" t="s">
        <v>1851</v>
      </c>
      <c r="Q2211" t="s">
        <v>1292</v>
      </c>
      <c r="R2211" t="s">
        <v>189</v>
      </c>
    </row>
    <row r="2212" spans="1:18" hidden="1" x14ac:dyDescent="0.3">
      <c r="A2212" t="s">
        <v>8979</v>
      </c>
      <c r="B2212" t="s">
        <v>8980</v>
      </c>
      <c r="C2212" s="1" t="str">
        <f t="shared" si="176"/>
        <v>21:0846</v>
      </c>
      <c r="D2212" s="1" t="str">
        <f t="shared" si="177"/>
        <v>21:0232</v>
      </c>
      <c r="E2212" t="s">
        <v>8981</v>
      </c>
      <c r="F2212" t="s">
        <v>8982</v>
      </c>
      <c r="H2212">
        <v>59.440974799999999</v>
      </c>
      <c r="I2212">
        <v>-102.9129806</v>
      </c>
      <c r="J2212" s="1" t="str">
        <f t="shared" si="178"/>
        <v>Fluid (lake)</v>
      </c>
      <c r="K2212" s="1" t="str">
        <f t="shared" si="179"/>
        <v>Untreated Water</v>
      </c>
      <c r="L2212">
        <v>37</v>
      </c>
      <c r="M2212" t="s">
        <v>95</v>
      </c>
      <c r="N2212">
        <v>637</v>
      </c>
      <c r="P2212" t="s">
        <v>558</v>
      </c>
      <c r="Q2212" t="s">
        <v>1143</v>
      </c>
      <c r="R2212" t="s">
        <v>189</v>
      </c>
    </row>
    <row r="2213" spans="1:18" hidden="1" x14ac:dyDescent="0.3">
      <c r="A2213" t="s">
        <v>8983</v>
      </c>
      <c r="B2213" t="s">
        <v>8984</v>
      </c>
      <c r="C2213" s="1" t="str">
        <f t="shared" si="176"/>
        <v>21:0846</v>
      </c>
      <c r="D2213" s="1" t="str">
        <f t="shared" si="177"/>
        <v>21:0232</v>
      </c>
      <c r="E2213" t="s">
        <v>8985</v>
      </c>
      <c r="F2213" t="s">
        <v>8986</v>
      </c>
      <c r="H2213">
        <v>59.419095400000003</v>
      </c>
      <c r="I2213">
        <v>-102.8047684</v>
      </c>
      <c r="J2213" s="1" t="str">
        <f t="shared" si="178"/>
        <v>Fluid (lake)</v>
      </c>
      <c r="K2213" s="1" t="str">
        <f t="shared" si="179"/>
        <v>Untreated Water</v>
      </c>
      <c r="L2213">
        <v>37</v>
      </c>
      <c r="M2213" t="s">
        <v>101</v>
      </c>
      <c r="N2213">
        <v>638</v>
      </c>
      <c r="P2213" t="s">
        <v>45</v>
      </c>
      <c r="Q2213" t="s">
        <v>1292</v>
      </c>
      <c r="R2213" t="s">
        <v>522</v>
      </c>
    </row>
    <row r="2214" spans="1:18" hidden="1" x14ac:dyDescent="0.3">
      <c r="A2214" t="s">
        <v>8987</v>
      </c>
      <c r="B2214" t="s">
        <v>8988</v>
      </c>
      <c r="C2214" s="1" t="str">
        <f t="shared" si="176"/>
        <v>21:0846</v>
      </c>
      <c r="D2214" s="1" t="str">
        <f t="shared" si="177"/>
        <v>21:0232</v>
      </c>
      <c r="E2214" t="s">
        <v>8989</v>
      </c>
      <c r="F2214" t="s">
        <v>8990</v>
      </c>
      <c r="H2214">
        <v>59.407300999999997</v>
      </c>
      <c r="I2214">
        <v>-102.7677948</v>
      </c>
      <c r="J2214" s="1" t="str">
        <f t="shared" si="178"/>
        <v>Fluid (lake)</v>
      </c>
      <c r="K2214" s="1" t="str">
        <f t="shared" si="179"/>
        <v>Untreated Water</v>
      </c>
      <c r="L2214">
        <v>37</v>
      </c>
      <c r="M2214" t="s">
        <v>107</v>
      </c>
      <c r="N2214">
        <v>639</v>
      </c>
      <c r="P2214" t="s">
        <v>68</v>
      </c>
      <c r="Q2214" t="s">
        <v>1292</v>
      </c>
      <c r="R2214" t="s">
        <v>189</v>
      </c>
    </row>
    <row r="2215" spans="1:18" hidden="1" x14ac:dyDescent="0.3">
      <c r="A2215" t="s">
        <v>8991</v>
      </c>
      <c r="B2215" t="s">
        <v>8992</v>
      </c>
      <c r="C2215" s="1" t="str">
        <f t="shared" si="176"/>
        <v>21:0846</v>
      </c>
      <c r="D2215" s="1" t="str">
        <f t="shared" si="177"/>
        <v>21:0232</v>
      </c>
      <c r="E2215" t="s">
        <v>8993</v>
      </c>
      <c r="F2215" t="s">
        <v>8994</v>
      </c>
      <c r="H2215">
        <v>59.436072199999998</v>
      </c>
      <c r="I2215">
        <v>-102.7498188</v>
      </c>
      <c r="J2215" s="1" t="str">
        <f t="shared" si="178"/>
        <v>Fluid (lake)</v>
      </c>
      <c r="K2215" s="1" t="str">
        <f t="shared" si="179"/>
        <v>Untreated Water</v>
      </c>
      <c r="L2215">
        <v>37</v>
      </c>
      <c r="M2215" t="s">
        <v>114</v>
      </c>
      <c r="N2215">
        <v>640</v>
      </c>
      <c r="P2215" t="s">
        <v>108</v>
      </c>
      <c r="Q2215" t="s">
        <v>1143</v>
      </c>
      <c r="R2215" t="s">
        <v>55</v>
      </c>
    </row>
    <row r="2216" spans="1:18" hidden="1" x14ac:dyDescent="0.3">
      <c r="A2216" t="s">
        <v>8995</v>
      </c>
      <c r="B2216" t="s">
        <v>8996</v>
      </c>
      <c r="C2216" s="1" t="str">
        <f t="shared" ref="C2216:C2279" si="180">HYPERLINK("http://geochem.nrcan.gc.ca/cdogs/content/bdl/bdl210846_e.htm", "21:0846")</f>
        <v>21:0846</v>
      </c>
      <c r="D2216" s="1" t="str">
        <f t="shared" ref="D2216:D2279" si="181">HYPERLINK("http://geochem.nrcan.gc.ca/cdogs/content/svy/svy210232_e.htm", "21:0232")</f>
        <v>21:0232</v>
      </c>
      <c r="E2216" t="s">
        <v>8997</v>
      </c>
      <c r="F2216" t="s">
        <v>8998</v>
      </c>
      <c r="H2216">
        <v>59.425206799999998</v>
      </c>
      <c r="I2216">
        <v>-102.7001233</v>
      </c>
      <c r="J2216" s="1" t="str">
        <f t="shared" si="178"/>
        <v>Fluid (lake)</v>
      </c>
      <c r="K2216" s="1" t="str">
        <f t="shared" si="179"/>
        <v>Untreated Water</v>
      </c>
      <c r="L2216">
        <v>37</v>
      </c>
      <c r="M2216" t="s">
        <v>121</v>
      </c>
      <c r="N2216">
        <v>641</v>
      </c>
      <c r="P2216" t="s">
        <v>128</v>
      </c>
      <c r="Q2216" t="s">
        <v>1143</v>
      </c>
      <c r="R2216" t="s">
        <v>189</v>
      </c>
    </row>
    <row r="2217" spans="1:18" hidden="1" x14ac:dyDescent="0.3">
      <c r="A2217" t="s">
        <v>8999</v>
      </c>
      <c r="B2217" t="s">
        <v>9000</v>
      </c>
      <c r="C2217" s="1" t="str">
        <f t="shared" si="180"/>
        <v>21:0846</v>
      </c>
      <c r="D2217" s="1" t="str">
        <f t="shared" si="181"/>
        <v>21:0232</v>
      </c>
      <c r="E2217" t="s">
        <v>9001</v>
      </c>
      <c r="F2217" t="s">
        <v>9002</v>
      </c>
      <c r="H2217">
        <v>59.4415823</v>
      </c>
      <c r="I2217">
        <v>-102.6217942</v>
      </c>
      <c r="J2217" s="1" t="str">
        <f t="shared" si="178"/>
        <v>Fluid (lake)</v>
      </c>
      <c r="K2217" s="1" t="str">
        <f t="shared" si="179"/>
        <v>Untreated Water</v>
      </c>
      <c r="L2217">
        <v>37</v>
      </c>
      <c r="M2217" t="s">
        <v>127</v>
      </c>
      <c r="N2217">
        <v>642</v>
      </c>
      <c r="P2217" t="s">
        <v>5596</v>
      </c>
      <c r="Q2217" t="s">
        <v>248</v>
      </c>
      <c r="R2217" t="s">
        <v>8016</v>
      </c>
    </row>
    <row r="2218" spans="1:18" hidden="1" x14ac:dyDescent="0.3">
      <c r="A2218" t="s">
        <v>9003</v>
      </c>
      <c r="B2218" t="s">
        <v>9004</v>
      </c>
      <c r="C2218" s="1" t="str">
        <f t="shared" si="180"/>
        <v>21:0846</v>
      </c>
      <c r="D2218" s="1" t="str">
        <f t="shared" si="181"/>
        <v>21:0232</v>
      </c>
      <c r="E2218" t="s">
        <v>9005</v>
      </c>
      <c r="F2218" t="s">
        <v>9006</v>
      </c>
      <c r="H2218">
        <v>59.413442099999997</v>
      </c>
      <c r="I2218">
        <v>-102.56372039999999</v>
      </c>
      <c r="J2218" s="1" t="str">
        <f t="shared" si="178"/>
        <v>Fluid (lake)</v>
      </c>
      <c r="K2218" s="1" t="str">
        <f t="shared" si="179"/>
        <v>Untreated Water</v>
      </c>
      <c r="L2218">
        <v>37</v>
      </c>
      <c r="M2218" t="s">
        <v>133</v>
      </c>
      <c r="N2218">
        <v>643</v>
      </c>
      <c r="P2218" t="s">
        <v>1785</v>
      </c>
      <c r="Q2218" t="s">
        <v>310</v>
      </c>
      <c r="R2218" t="s">
        <v>168</v>
      </c>
    </row>
    <row r="2219" spans="1:18" hidden="1" x14ac:dyDescent="0.3">
      <c r="A2219" t="s">
        <v>9007</v>
      </c>
      <c r="B2219" t="s">
        <v>9008</v>
      </c>
      <c r="C2219" s="1" t="str">
        <f t="shared" si="180"/>
        <v>21:0846</v>
      </c>
      <c r="D2219" s="1" t="str">
        <f t="shared" si="181"/>
        <v>21:0232</v>
      </c>
      <c r="E2219" t="s">
        <v>9009</v>
      </c>
      <c r="F2219" t="s">
        <v>9010</v>
      </c>
      <c r="H2219">
        <v>59.432397399999999</v>
      </c>
      <c r="I2219">
        <v>-102.50654400000001</v>
      </c>
      <c r="J2219" s="1" t="str">
        <f t="shared" si="178"/>
        <v>Fluid (lake)</v>
      </c>
      <c r="K2219" s="1" t="str">
        <f t="shared" si="179"/>
        <v>Untreated Water</v>
      </c>
      <c r="L2219">
        <v>37</v>
      </c>
      <c r="M2219" t="s">
        <v>139</v>
      </c>
      <c r="N2219">
        <v>644</v>
      </c>
      <c r="P2219" t="s">
        <v>2577</v>
      </c>
      <c r="Q2219" t="s">
        <v>236</v>
      </c>
      <c r="R2219" t="s">
        <v>324</v>
      </c>
    </row>
    <row r="2220" spans="1:18" hidden="1" x14ac:dyDescent="0.3">
      <c r="A2220" t="s">
        <v>9011</v>
      </c>
      <c r="B2220" t="s">
        <v>9012</v>
      </c>
      <c r="C2220" s="1" t="str">
        <f t="shared" si="180"/>
        <v>21:0846</v>
      </c>
      <c r="D2220" s="1" t="str">
        <f t="shared" si="181"/>
        <v>21:0232</v>
      </c>
      <c r="E2220" t="s">
        <v>9013</v>
      </c>
      <c r="F2220" t="s">
        <v>9014</v>
      </c>
      <c r="H2220">
        <v>59.451749300000003</v>
      </c>
      <c r="I2220">
        <v>-102.5482796</v>
      </c>
      <c r="J2220" s="1" t="str">
        <f t="shared" si="178"/>
        <v>Fluid (lake)</v>
      </c>
      <c r="K2220" s="1" t="str">
        <f t="shared" si="179"/>
        <v>Untreated Water</v>
      </c>
      <c r="L2220">
        <v>37</v>
      </c>
      <c r="M2220" t="s">
        <v>241</v>
      </c>
      <c r="N2220">
        <v>645</v>
      </c>
      <c r="P2220" t="s">
        <v>1856</v>
      </c>
      <c r="Q2220" t="s">
        <v>248</v>
      </c>
      <c r="R2220" t="s">
        <v>460</v>
      </c>
    </row>
    <row r="2221" spans="1:18" hidden="1" x14ac:dyDescent="0.3">
      <c r="A2221" t="s">
        <v>9015</v>
      </c>
      <c r="B2221" t="s">
        <v>9016</v>
      </c>
      <c r="C2221" s="1" t="str">
        <f t="shared" si="180"/>
        <v>21:0846</v>
      </c>
      <c r="D2221" s="1" t="str">
        <f t="shared" si="181"/>
        <v>21:0232</v>
      </c>
      <c r="E2221" t="s">
        <v>9017</v>
      </c>
      <c r="F2221" t="s">
        <v>9018</v>
      </c>
      <c r="H2221">
        <v>59.481214199999997</v>
      </c>
      <c r="I2221">
        <v>-102.4913092</v>
      </c>
      <c r="J2221" s="1" t="str">
        <f t="shared" si="178"/>
        <v>Fluid (lake)</v>
      </c>
      <c r="K2221" s="1" t="str">
        <f t="shared" si="179"/>
        <v>Untreated Water</v>
      </c>
      <c r="L2221">
        <v>38</v>
      </c>
      <c r="M2221" t="s">
        <v>36</v>
      </c>
      <c r="N2221">
        <v>646</v>
      </c>
      <c r="P2221" t="s">
        <v>2397</v>
      </c>
      <c r="Q2221" t="s">
        <v>310</v>
      </c>
      <c r="R2221" t="s">
        <v>55</v>
      </c>
    </row>
    <row r="2222" spans="1:18" hidden="1" x14ac:dyDescent="0.3">
      <c r="A2222" t="s">
        <v>9019</v>
      </c>
      <c r="B2222" t="s">
        <v>9020</v>
      </c>
      <c r="C2222" s="1" t="str">
        <f t="shared" si="180"/>
        <v>21:0846</v>
      </c>
      <c r="D2222" s="1" t="str">
        <f t="shared" si="181"/>
        <v>21:0232</v>
      </c>
      <c r="E2222" t="s">
        <v>9021</v>
      </c>
      <c r="F2222" t="s">
        <v>9022</v>
      </c>
      <c r="H2222">
        <v>59.484378</v>
      </c>
      <c r="I2222">
        <v>-102.579014</v>
      </c>
      <c r="J2222" s="1" t="str">
        <f t="shared" si="178"/>
        <v>Fluid (lake)</v>
      </c>
      <c r="K2222" s="1" t="str">
        <f t="shared" si="179"/>
        <v>Untreated Water</v>
      </c>
      <c r="L2222">
        <v>38</v>
      </c>
      <c r="M2222" t="s">
        <v>22</v>
      </c>
      <c r="N2222">
        <v>647</v>
      </c>
      <c r="P2222" t="s">
        <v>1785</v>
      </c>
      <c r="Q2222" t="s">
        <v>257</v>
      </c>
      <c r="R2222" t="s">
        <v>329</v>
      </c>
    </row>
    <row r="2223" spans="1:18" hidden="1" x14ac:dyDescent="0.3">
      <c r="A2223" t="s">
        <v>9023</v>
      </c>
      <c r="B2223" t="s">
        <v>9024</v>
      </c>
      <c r="C2223" s="1" t="str">
        <f t="shared" si="180"/>
        <v>21:0846</v>
      </c>
      <c r="D2223" s="1" t="str">
        <f t="shared" si="181"/>
        <v>21:0232</v>
      </c>
      <c r="E2223" t="s">
        <v>9021</v>
      </c>
      <c r="F2223" t="s">
        <v>9025</v>
      </c>
      <c r="H2223">
        <v>59.484378</v>
      </c>
      <c r="I2223">
        <v>-102.579014</v>
      </c>
      <c r="J2223" s="1" t="str">
        <f t="shared" si="178"/>
        <v>Fluid (lake)</v>
      </c>
      <c r="K2223" s="1" t="str">
        <f t="shared" si="179"/>
        <v>Untreated Water</v>
      </c>
      <c r="L2223">
        <v>38</v>
      </c>
      <c r="M2223" t="s">
        <v>29</v>
      </c>
      <c r="N2223">
        <v>648</v>
      </c>
      <c r="P2223" t="s">
        <v>7061</v>
      </c>
      <c r="Q2223" t="s">
        <v>1292</v>
      </c>
      <c r="R2223" t="s">
        <v>90</v>
      </c>
    </row>
    <row r="2224" spans="1:18" hidden="1" x14ac:dyDescent="0.3">
      <c r="A2224" t="s">
        <v>9026</v>
      </c>
      <c r="B2224" t="s">
        <v>9027</v>
      </c>
      <c r="C2224" s="1" t="str">
        <f t="shared" si="180"/>
        <v>21:0846</v>
      </c>
      <c r="D2224" s="1" t="str">
        <f t="shared" si="181"/>
        <v>21:0232</v>
      </c>
      <c r="E2224" t="s">
        <v>9028</v>
      </c>
      <c r="F2224" t="s">
        <v>9029</v>
      </c>
      <c r="H2224">
        <v>59.467557100000001</v>
      </c>
      <c r="I2224">
        <v>-102.6204291</v>
      </c>
      <c r="J2224" s="1" t="str">
        <f t="shared" si="178"/>
        <v>Fluid (lake)</v>
      </c>
      <c r="K2224" s="1" t="str">
        <f t="shared" si="179"/>
        <v>Untreated Water</v>
      </c>
      <c r="L2224">
        <v>38</v>
      </c>
      <c r="M2224" t="s">
        <v>44</v>
      </c>
      <c r="N2224">
        <v>649</v>
      </c>
      <c r="P2224" t="s">
        <v>7061</v>
      </c>
      <c r="Q2224" t="s">
        <v>236</v>
      </c>
      <c r="R2224" t="s">
        <v>911</v>
      </c>
    </row>
    <row r="2225" spans="1:18" hidden="1" x14ac:dyDescent="0.3">
      <c r="A2225" t="s">
        <v>9030</v>
      </c>
      <c r="B2225" t="s">
        <v>9031</v>
      </c>
      <c r="C2225" s="1" t="str">
        <f t="shared" si="180"/>
        <v>21:0846</v>
      </c>
      <c r="D2225" s="1" t="str">
        <f t="shared" si="181"/>
        <v>21:0232</v>
      </c>
      <c r="E2225" t="s">
        <v>9032</v>
      </c>
      <c r="F2225" t="s">
        <v>9033</v>
      </c>
      <c r="H2225">
        <v>59.475203999999998</v>
      </c>
      <c r="I2225">
        <v>-102.67086449999999</v>
      </c>
      <c r="J2225" s="1" t="str">
        <f t="shared" si="178"/>
        <v>Fluid (lake)</v>
      </c>
      <c r="K2225" s="1" t="str">
        <f t="shared" si="179"/>
        <v>Untreated Water</v>
      </c>
      <c r="L2225">
        <v>38</v>
      </c>
      <c r="M2225" t="s">
        <v>52</v>
      </c>
      <c r="N2225">
        <v>650</v>
      </c>
      <c r="P2225" t="s">
        <v>2414</v>
      </c>
      <c r="Q2225" t="s">
        <v>54</v>
      </c>
      <c r="R2225" t="s">
        <v>532</v>
      </c>
    </row>
    <row r="2226" spans="1:18" hidden="1" x14ac:dyDescent="0.3">
      <c r="A2226" t="s">
        <v>9034</v>
      </c>
      <c r="B2226" t="s">
        <v>9035</v>
      </c>
      <c r="C2226" s="1" t="str">
        <f t="shared" si="180"/>
        <v>21:0846</v>
      </c>
      <c r="D2226" s="1" t="str">
        <f t="shared" si="181"/>
        <v>21:0232</v>
      </c>
      <c r="E2226" t="s">
        <v>9036</v>
      </c>
      <c r="F2226" t="s">
        <v>9037</v>
      </c>
      <c r="H2226">
        <v>59.472769300000003</v>
      </c>
      <c r="I2226">
        <v>-102.7424905</v>
      </c>
      <c r="J2226" s="1" t="str">
        <f t="shared" si="178"/>
        <v>Fluid (lake)</v>
      </c>
      <c r="K2226" s="1" t="str">
        <f t="shared" si="179"/>
        <v>Untreated Water</v>
      </c>
      <c r="L2226">
        <v>38</v>
      </c>
      <c r="M2226" t="s">
        <v>60</v>
      </c>
      <c r="N2226">
        <v>651</v>
      </c>
      <c r="P2226" t="s">
        <v>2414</v>
      </c>
      <c r="Q2226" t="s">
        <v>54</v>
      </c>
      <c r="R2226" t="s">
        <v>890</v>
      </c>
    </row>
    <row r="2227" spans="1:18" hidden="1" x14ac:dyDescent="0.3">
      <c r="A2227" t="s">
        <v>9038</v>
      </c>
      <c r="B2227" t="s">
        <v>9039</v>
      </c>
      <c r="C2227" s="1" t="str">
        <f t="shared" si="180"/>
        <v>21:0846</v>
      </c>
      <c r="D2227" s="1" t="str">
        <f t="shared" si="181"/>
        <v>21:0232</v>
      </c>
      <c r="E2227" t="s">
        <v>9040</v>
      </c>
      <c r="F2227" t="s">
        <v>9041</v>
      </c>
      <c r="H2227">
        <v>59.468736100000001</v>
      </c>
      <c r="I2227">
        <v>-102.7892504</v>
      </c>
      <c r="J2227" s="1" t="str">
        <f t="shared" si="178"/>
        <v>Fluid (lake)</v>
      </c>
      <c r="K2227" s="1" t="str">
        <f t="shared" si="179"/>
        <v>Untreated Water</v>
      </c>
      <c r="L2227">
        <v>38</v>
      </c>
      <c r="M2227" t="s">
        <v>67</v>
      </c>
      <c r="N2227">
        <v>652</v>
      </c>
      <c r="P2227" t="s">
        <v>68</v>
      </c>
      <c r="Q2227" t="s">
        <v>1143</v>
      </c>
      <c r="R2227" t="s">
        <v>285</v>
      </c>
    </row>
    <row r="2228" spans="1:18" hidden="1" x14ac:dyDescent="0.3">
      <c r="A2228" t="s">
        <v>9042</v>
      </c>
      <c r="B2228" t="s">
        <v>9043</v>
      </c>
      <c r="C2228" s="1" t="str">
        <f t="shared" si="180"/>
        <v>21:0846</v>
      </c>
      <c r="D2228" s="1" t="str">
        <f t="shared" si="181"/>
        <v>21:0232</v>
      </c>
      <c r="E2228" t="s">
        <v>9044</v>
      </c>
      <c r="F2228" t="s">
        <v>9045</v>
      </c>
      <c r="H2228">
        <v>59.465402500000003</v>
      </c>
      <c r="I2228">
        <v>-102.8741651</v>
      </c>
      <c r="J2228" s="1" t="str">
        <f t="shared" si="178"/>
        <v>Fluid (lake)</v>
      </c>
      <c r="K2228" s="1" t="str">
        <f t="shared" si="179"/>
        <v>Untreated Water</v>
      </c>
      <c r="L2228">
        <v>38</v>
      </c>
      <c r="M2228" t="s">
        <v>74</v>
      </c>
      <c r="N2228">
        <v>653</v>
      </c>
      <c r="P2228" t="s">
        <v>23</v>
      </c>
      <c r="Q2228" t="s">
        <v>1143</v>
      </c>
      <c r="R2228" t="s">
        <v>195</v>
      </c>
    </row>
    <row r="2229" spans="1:18" hidden="1" x14ac:dyDescent="0.3">
      <c r="A2229" t="s">
        <v>9046</v>
      </c>
      <c r="B2229" t="s">
        <v>9047</v>
      </c>
      <c r="C2229" s="1" t="str">
        <f t="shared" si="180"/>
        <v>21:0846</v>
      </c>
      <c r="D2229" s="1" t="str">
        <f t="shared" si="181"/>
        <v>21:0232</v>
      </c>
      <c r="E2229" t="s">
        <v>9048</v>
      </c>
      <c r="F2229" t="s">
        <v>9049</v>
      </c>
      <c r="H2229">
        <v>59.469202500000002</v>
      </c>
      <c r="I2229">
        <v>-102.93410040000001</v>
      </c>
      <c r="J2229" s="1" t="str">
        <f t="shared" si="178"/>
        <v>Fluid (lake)</v>
      </c>
      <c r="K2229" s="1" t="str">
        <f t="shared" si="179"/>
        <v>Untreated Water</v>
      </c>
      <c r="L2229">
        <v>38</v>
      </c>
      <c r="M2229" t="s">
        <v>81</v>
      </c>
      <c r="N2229">
        <v>654</v>
      </c>
      <c r="P2229" t="s">
        <v>6492</v>
      </c>
      <c r="Q2229" t="s">
        <v>54</v>
      </c>
      <c r="R2229" t="s">
        <v>460</v>
      </c>
    </row>
    <row r="2230" spans="1:18" hidden="1" x14ac:dyDescent="0.3">
      <c r="A2230" t="s">
        <v>9050</v>
      </c>
      <c r="B2230" t="s">
        <v>9051</v>
      </c>
      <c r="C2230" s="1" t="str">
        <f t="shared" si="180"/>
        <v>21:0846</v>
      </c>
      <c r="D2230" s="1" t="str">
        <f t="shared" si="181"/>
        <v>21:0232</v>
      </c>
      <c r="E2230" t="s">
        <v>9052</v>
      </c>
      <c r="F2230" t="s">
        <v>9053</v>
      </c>
      <c r="H2230">
        <v>59.471921299999998</v>
      </c>
      <c r="I2230">
        <v>-102.9962135</v>
      </c>
      <c r="J2230" s="1" t="str">
        <f t="shared" si="178"/>
        <v>Fluid (lake)</v>
      </c>
      <c r="K2230" s="1" t="str">
        <f t="shared" si="179"/>
        <v>Untreated Water</v>
      </c>
      <c r="L2230">
        <v>38</v>
      </c>
      <c r="M2230" t="s">
        <v>95</v>
      </c>
      <c r="N2230">
        <v>655</v>
      </c>
      <c r="P2230" t="s">
        <v>1605</v>
      </c>
      <c r="Q2230" t="s">
        <v>54</v>
      </c>
      <c r="R2230" t="s">
        <v>55</v>
      </c>
    </row>
    <row r="2231" spans="1:18" hidden="1" x14ac:dyDescent="0.3">
      <c r="A2231" t="s">
        <v>9054</v>
      </c>
      <c r="B2231" t="s">
        <v>9055</v>
      </c>
      <c r="C2231" s="1" t="str">
        <f t="shared" si="180"/>
        <v>21:0846</v>
      </c>
      <c r="D2231" s="1" t="str">
        <f t="shared" si="181"/>
        <v>21:0232</v>
      </c>
      <c r="E2231" t="s">
        <v>9056</v>
      </c>
      <c r="F2231" t="s">
        <v>9057</v>
      </c>
      <c r="H2231">
        <v>59.458785300000002</v>
      </c>
      <c r="I2231">
        <v>-103.1025132</v>
      </c>
      <c r="J2231" s="1" t="str">
        <f t="shared" si="178"/>
        <v>Fluid (lake)</v>
      </c>
      <c r="K2231" s="1" t="str">
        <f t="shared" si="179"/>
        <v>Untreated Water</v>
      </c>
      <c r="L2231">
        <v>38</v>
      </c>
      <c r="M2231" t="s">
        <v>101</v>
      </c>
      <c r="N2231">
        <v>656</v>
      </c>
      <c r="P2231" t="s">
        <v>1667</v>
      </c>
      <c r="Q2231" t="s">
        <v>1292</v>
      </c>
      <c r="R2231" t="s">
        <v>189</v>
      </c>
    </row>
    <row r="2232" spans="1:18" hidden="1" x14ac:dyDescent="0.3">
      <c r="A2232" t="s">
        <v>9058</v>
      </c>
      <c r="B2232" t="s">
        <v>9059</v>
      </c>
      <c r="C2232" s="1" t="str">
        <f t="shared" si="180"/>
        <v>21:0846</v>
      </c>
      <c r="D2232" s="1" t="str">
        <f t="shared" si="181"/>
        <v>21:0232</v>
      </c>
      <c r="E2232" t="s">
        <v>9060</v>
      </c>
      <c r="F2232" t="s">
        <v>9061</v>
      </c>
      <c r="H2232">
        <v>59.464778500000001</v>
      </c>
      <c r="I2232">
        <v>-103.1636484</v>
      </c>
      <c r="J2232" s="1" t="str">
        <f t="shared" si="178"/>
        <v>Fluid (lake)</v>
      </c>
      <c r="K2232" s="1" t="str">
        <f t="shared" si="179"/>
        <v>Untreated Water</v>
      </c>
      <c r="L2232">
        <v>38</v>
      </c>
      <c r="M2232" t="s">
        <v>107</v>
      </c>
      <c r="N2232">
        <v>657</v>
      </c>
      <c r="P2232" t="s">
        <v>5058</v>
      </c>
      <c r="Q2232" t="s">
        <v>236</v>
      </c>
      <c r="R2232" t="s">
        <v>55</v>
      </c>
    </row>
    <row r="2233" spans="1:18" hidden="1" x14ac:dyDescent="0.3">
      <c r="A2233" t="s">
        <v>9062</v>
      </c>
      <c r="B2233" t="s">
        <v>9063</v>
      </c>
      <c r="C2233" s="1" t="str">
        <f t="shared" si="180"/>
        <v>21:0846</v>
      </c>
      <c r="D2233" s="1" t="str">
        <f t="shared" si="181"/>
        <v>21:0232</v>
      </c>
      <c r="E2233" t="s">
        <v>9064</v>
      </c>
      <c r="F2233" t="s">
        <v>9065</v>
      </c>
      <c r="H2233">
        <v>59.469238099999998</v>
      </c>
      <c r="I2233">
        <v>-103.20405719999999</v>
      </c>
      <c r="J2233" s="1" t="str">
        <f t="shared" si="178"/>
        <v>Fluid (lake)</v>
      </c>
      <c r="K2233" s="1" t="str">
        <f t="shared" si="179"/>
        <v>Untreated Water</v>
      </c>
      <c r="L2233">
        <v>38</v>
      </c>
      <c r="M2233" t="s">
        <v>114</v>
      </c>
      <c r="N2233">
        <v>658</v>
      </c>
      <c r="P2233" t="s">
        <v>61</v>
      </c>
      <c r="Q2233" t="s">
        <v>579</v>
      </c>
      <c r="R2233" t="s">
        <v>285</v>
      </c>
    </row>
    <row r="2234" spans="1:18" hidden="1" x14ac:dyDescent="0.3">
      <c r="A2234" t="s">
        <v>9066</v>
      </c>
      <c r="B2234" t="s">
        <v>9067</v>
      </c>
      <c r="C2234" s="1" t="str">
        <f t="shared" si="180"/>
        <v>21:0846</v>
      </c>
      <c r="D2234" s="1" t="str">
        <f t="shared" si="181"/>
        <v>21:0232</v>
      </c>
      <c r="E2234" t="s">
        <v>9068</v>
      </c>
      <c r="F2234" t="s">
        <v>9069</v>
      </c>
      <c r="H2234">
        <v>59.475298899999999</v>
      </c>
      <c r="I2234">
        <v>-103.24825939999999</v>
      </c>
      <c r="J2234" s="1" t="str">
        <f t="shared" si="178"/>
        <v>Fluid (lake)</v>
      </c>
      <c r="K2234" s="1" t="str">
        <f t="shared" si="179"/>
        <v>Untreated Water</v>
      </c>
      <c r="L2234">
        <v>38</v>
      </c>
      <c r="M2234" t="s">
        <v>121</v>
      </c>
      <c r="N2234">
        <v>659</v>
      </c>
      <c r="P2234" t="s">
        <v>356</v>
      </c>
      <c r="Q2234" t="s">
        <v>1247</v>
      </c>
      <c r="R2234" t="s">
        <v>55</v>
      </c>
    </row>
    <row r="2235" spans="1:18" hidden="1" x14ac:dyDescent="0.3">
      <c r="A2235" t="s">
        <v>9070</v>
      </c>
      <c r="B2235" t="s">
        <v>9071</v>
      </c>
      <c r="C2235" s="1" t="str">
        <f t="shared" si="180"/>
        <v>21:0846</v>
      </c>
      <c r="D2235" s="1" t="str">
        <f t="shared" si="181"/>
        <v>21:0232</v>
      </c>
      <c r="E2235" t="s">
        <v>9072</v>
      </c>
      <c r="F2235" t="s">
        <v>9073</v>
      </c>
      <c r="H2235">
        <v>59.465689400000002</v>
      </c>
      <c r="I2235">
        <v>-103.31891760000001</v>
      </c>
      <c r="J2235" s="1" t="str">
        <f t="shared" si="178"/>
        <v>Fluid (lake)</v>
      </c>
      <c r="K2235" s="1" t="str">
        <f t="shared" si="179"/>
        <v>Untreated Water</v>
      </c>
      <c r="L2235">
        <v>38</v>
      </c>
      <c r="M2235" t="s">
        <v>127</v>
      </c>
      <c r="N2235">
        <v>660</v>
      </c>
      <c r="P2235" t="s">
        <v>161</v>
      </c>
      <c r="Q2235" t="s">
        <v>1143</v>
      </c>
      <c r="R2235" t="s">
        <v>189</v>
      </c>
    </row>
    <row r="2236" spans="1:18" hidden="1" x14ac:dyDescent="0.3">
      <c r="A2236" t="s">
        <v>9074</v>
      </c>
      <c r="B2236" t="s">
        <v>9075</v>
      </c>
      <c r="C2236" s="1" t="str">
        <f t="shared" si="180"/>
        <v>21:0846</v>
      </c>
      <c r="D2236" s="1" t="str">
        <f t="shared" si="181"/>
        <v>21:0232</v>
      </c>
      <c r="E2236" t="s">
        <v>9076</v>
      </c>
      <c r="F2236" t="s">
        <v>9077</v>
      </c>
      <c r="H2236">
        <v>59.457886500000001</v>
      </c>
      <c r="I2236">
        <v>-103.4126315</v>
      </c>
      <c r="J2236" s="1" t="str">
        <f t="shared" si="178"/>
        <v>Fluid (lake)</v>
      </c>
      <c r="K2236" s="1" t="str">
        <f t="shared" si="179"/>
        <v>Untreated Water</v>
      </c>
      <c r="L2236">
        <v>38</v>
      </c>
      <c r="M2236" t="s">
        <v>133</v>
      </c>
      <c r="N2236">
        <v>661</v>
      </c>
      <c r="P2236" t="s">
        <v>53</v>
      </c>
      <c r="Q2236" t="s">
        <v>1143</v>
      </c>
      <c r="R2236" t="s">
        <v>195</v>
      </c>
    </row>
    <row r="2237" spans="1:18" hidden="1" x14ac:dyDescent="0.3">
      <c r="A2237" t="s">
        <v>9078</v>
      </c>
      <c r="B2237" t="s">
        <v>9079</v>
      </c>
      <c r="C2237" s="1" t="str">
        <f t="shared" si="180"/>
        <v>21:0846</v>
      </c>
      <c r="D2237" s="1" t="str">
        <f t="shared" si="181"/>
        <v>21:0232</v>
      </c>
      <c r="E2237" t="s">
        <v>9080</v>
      </c>
      <c r="F2237" t="s">
        <v>9081</v>
      </c>
      <c r="H2237">
        <v>59.417302999999997</v>
      </c>
      <c r="I2237">
        <v>-103.472667</v>
      </c>
      <c r="J2237" s="1" t="str">
        <f t="shared" si="178"/>
        <v>Fluid (lake)</v>
      </c>
      <c r="K2237" s="1" t="str">
        <f t="shared" si="179"/>
        <v>Untreated Water</v>
      </c>
      <c r="L2237">
        <v>38</v>
      </c>
      <c r="M2237" t="s">
        <v>139</v>
      </c>
      <c r="N2237">
        <v>662</v>
      </c>
      <c r="P2237" t="s">
        <v>537</v>
      </c>
      <c r="Q2237" t="s">
        <v>1143</v>
      </c>
      <c r="R2237" t="s">
        <v>460</v>
      </c>
    </row>
    <row r="2238" spans="1:18" hidden="1" x14ac:dyDescent="0.3">
      <c r="A2238" t="s">
        <v>9082</v>
      </c>
      <c r="B2238" t="s">
        <v>9083</v>
      </c>
      <c r="C2238" s="1" t="str">
        <f t="shared" si="180"/>
        <v>21:0846</v>
      </c>
      <c r="D2238" s="1" t="str">
        <f t="shared" si="181"/>
        <v>21:0232</v>
      </c>
      <c r="E2238" t="s">
        <v>9084</v>
      </c>
      <c r="F2238" t="s">
        <v>9085</v>
      </c>
      <c r="H2238">
        <v>59.419723900000001</v>
      </c>
      <c r="I2238">
        <v>-103.4105011</v>
      </c>
      <c r="J2238" s="1" t="str">
        <f t="shared" si="178"/>
        <v>Fluid (lake)</v>
      </c>
      <c r="K2238" s="1" t="str">
        <f t="shared" si="179"/>
        <v>Untreated Water</v>
      </c>
      <c r="L2238">
        <v>38</v>
      </c>
      <c r="M2238" t="s">
        <v>241</v>
      </c>
      <c r="N2238">
        <v>663</v>
      </c>
      <c r="P2238" t="s">
        <v>82</v>
      </c>
      <c r="Q2238" t="s">
        <v>579</v>
      </c>
      <c r="R2238" t="s">
        <v>55</v>
      </c>
    </row>
    <row r="2239" spans="1:18" hidden="1" x14ac:dyDescent="0.3">
      <c r="A2239" t="s">
        <v>9086</v>
      </c>
      <c r="B2239" t="s">
        <v>9087</v>
      </c>
      <c r="C2239" s="1" t="str">
        <f t="shared" si="180"/>
        <v>21:0846</v>
      </c>
      <c r="D2239" s="1" t="str">
        <f t="shared" si="181"/>
        <v>21:0232</v>
      </c>
      <c r="E2239" t="s">
        <v>9088</v>
      </c>
      <c r="F2239" t="s">
        <v>9089</v>
      </c>
      <c r="H2239">
        <v>59.386645100000003</v>
      </c>
      <c r="I2239">
        <v>-103.2363034</v>
      </c>
      <c r="J2239" s="1" t="str">
        <f t="shared" si="178"/>
        <v>Fluid (lake)</v>
      </c>
      <c r="K2239" s="1" t="str">
        <f t="shared" si="179"/>
        <v>Untreated Water</v>
      </c>
      <c r="L2239">
        <v>39</v>
      </c>
      <c r="M2239" t="s">
        <v>22</v>
      </c>
      <c r="N2239">
        <v>664</v>
      </c>
      <c r="P2239" t="s">
        <v>108</v>
      </c>
      <c r="Q2239" t="s">
        <v>236</v>
      </c>
      <c r="R2239" t="s">
        <v>55</v>
      </c>
    </row>
    <row r="2240" spans="1:18" hidden="1" x14ac:dyDescent="0.3">
      <c r="A2240" t="s">
        <v>9090</v>
      </c>
      <c r="B2240" t="s">
        <v>9091</v>
      </c>
      <c r="C2240" s="1" t="str">
        <f t="shared" si="180"/>
        <v>21:0846</v>
      </c>
      <c r="D2240" s="1" t="str">
        <f t="shared" si="181"/>
        <v>21:0232</v>
      </c>
      <c r="E2240" t="s">
        <v>9088</v>
      </c>
      <c r="F2240" t="s">
        <v>9092</v>
      </c>
      <c r="H2240">
        <v>59.386645100000003</v>
      </c>
      <c r="I2240">
        <v>-103.2363034</v>
      </c>
      <c r="J2240" s="1" t="str">
        <f t="shared" si="178"/>
        <v>Fluid (lake)</v>
      </c>
      <c r="K2240" s="1" t="str">
        <f t="shared" si="179"/>
        <v>Untreated Water</v>
      </c>
      <c r="L2240">
        <v>39</v>
      </c>
      <c r="M2240" t="s">
        <v>29</v>
      </c>
      <c r="N2240">
        <v>665</v>
      </c>
      <c r="P2240" t="s">
        <v>108</v>
      </c>
      <c r="Q2240" t="s">
        <v>1292</v>
      </c>
      <c r="R2240" t="s">
        <v>55</v>
      </c>
    </row>
    <row r="2241" spans="1:18" hidden="1" x14ac:dyDescent="0.3">
      <c r="A2241" t="s">
        <v>9093</v>
      </c>
      <c r="B2241" t="s">
        <v>9094</v>
      </c>
      <c r="C2241" s="1" t="str">
        <f t="shared" si="180"/>
        <v>21:0846</v>
      </c>
      <c r="D2241" s="1" t="str">
        <f t="shared" si="181"/>
        <v>21:0232</v>
      </c>
      <c r="E2241" t="s">
        <v>9095</v>
      </c>
      <c r="F2241" t="s">
        <v>9096</v>
      </c>
      <c r="H2241">
        <v>59.402154000000003</v>
      </c>
      <c r="I2241">
        <v>-103.1907334</v>
      </c>
      <c r="J2241" s="1" t="str">
        <f t="shared" si="178"/>
        <v>Fluid (lake)</v>
      </c>
      <c r="K2241" s="1" t="str">
        <f t="shared" si="179"/>
        <v>Untreated Water</v>
      </c>
      <c r="L2241">
        <v>39</v>
      </c>
      <c r="M2241" t="s">
        <v>36</v>
      </c>
      <c r="N2241">
        <v>666</v>
      </c>
      <c r="P2241" t="s">
        <v>598</v>
      </c>
      <c r="Q2241" t="s">
        <v>54</v>
      </c>
      <c r="R2241" t="s">
        <v>532</v>
      </c>
    </row>
    <row r="2242" spans="1:18" hidden="1" x14ac:dyDescent="0.3">
      <c r="A2242" t="s">
        <v>9097</v>
      </c>
      <c r="B2242" t="s">
        <v>9098</v>
      </c>
      <c r="C2242" s="1" t="str">
        <f t="shared" si="180"/>
        <v>21:0846</v>
      </c>
      <c r="D2242" s="1" t="str">
        <f t="shared" si="181"/>
        <v>21:0232</v>
      </c>
      <c r="E2242" t="s">
        <v>9099</v>
      </c>
      <c r="F2242" t="s">
        <v>9100</v>
      </c>
      <c r="H2242">
        <v>59.393513400000003</v>
      </c>
      <c r="I2242">
        <v>-103.1408946</v>
      </c>
      <c r="J2242" s="1" t="str">
        <f t="shared" si="178"/>
        <v>Fluid (lake)</v>
      </c>
      <c r="K2242" s="1" t="str">
        <f t="shared" si="179"/>
        <v>Untreated Water</v>
      </c>
      <c r="L2242">
        <v>39</v>
      </c>
      <c r="M2242" t="s">
        <v>44</v>
      </c>
      <c r="N2242">
        <v>667</v>
      </c>
      <c r="P2242" t="s">
        <v>182</v>
      </c>
      <c r="Q2242" t="s">
        <v>1143</v>
      </c>
      <c r="R2242" t="s">
        <v>55</v>
      </c>
    </row>
    <row r="2243" spans="1:18" hidden="1" x14ac:dyDescent="0.3">
      <c r="A2243" t="s">
        <v>9101</v>
      </c>
      <c r="B2243" t="s">
        <v>9102</v>
      </c>
      <c r="C2243" s="1" t="str">
        <f t="shared" si="180"/>
        <v>21:0846</v>
      </c>
      <c r="D2243" s="1" t="str">
        <f t="shared" si="181"/>
        <v>21:0232</v>
      </c>
      <c r="E2243" t="s">
        <v>9103</v>
      </c>
      <c r="F2243" t="s">
        <v>9104</v>
      </c>
      <c r="H2243">
        <v>59.388949599999997</v>
      </c>
      <c r="I2243">
        <v>-103.0733482</v>
      </c>
      <c r="J2243" s="1" t="str">
        <f t="shared" si="178"/>
        <v>Fluid (lake)</v>
      </c>
      <c r="K2243" s="1" t="str">
        <f t="shared" si="179"/>
        <v>Untreated Water</v>
      </c>
      <c r="L2243">
        <v>39</v>
      </c>
      <c r="M2243" t="s">
        <v>52</v>
      </c>
      <c r="N2243">
        <v>668</v>
      </c>
      <c r="P2243" t="s">
        <v>61</v>
      </c>
      <c r="Q2243" t="s">
        <v>1292</v>
      </c>
      <c r="R2243" t="s">
        <v>55</v>
      </c>
    </row>
    <row r="2244" spans="1:18" hidden="1" x14ac:dyDescent="0.3">
      <c r="A2244" t="s">
        <v>9105</v>
      </c>
      <c r="B2244" t="s">
        <v>9106</v>
      </c>
      <c r="C2244" s="1" t="str">
        <f t="shared" si="180"/>
        <v>21:0846</v>
      </c>
      <c r="D2244" s="1" t="str">
        <f t="shared" si="181"/>
        <v>21:0232</v>
      </c>
      <c r="E2244" t="s">
        <v>9107</v>
      </c>
      <c r="F2244" t="s">
        <v>9108</v>
      </c>
      <c r="H2244">
        <v>59.3991337</v>
      </c>
      <c r="I2244">
        <v>-103.0203647</v>
      </c>
      <c r="J2244" s="1" t="str">
        <f t="shared" si="178"/>
        <v>Fluid (lake)</v>
      </c>
      <c r="K2244" s="1" t="str">
        <f t="shared" si="179"/>
        <v>Untreated Water</v>
      </c>
      <c r="L2244">
        <v>39</v>
      </c>
      <c r="M2244" t="s">
        <v>60</v>
      </c>
      <c r="N2244">
        <v>669</v>
      </c>
      <c r="P2244" t="s">
        <v>173</v>
      </c>
      <c r="Q2244" t="s">
        <v>1292</v>
      </c>
      <c r="R2244" t="s">
        <v>401</v>
      </c>
    </row>
    <row r="2245" spans="1:18" hidden="1" x14ac:dyDescent="0.3">
      <c r="A2245" t="s">
        <v>9109</v>
      </c>
      <c r="B2245" t="s">
        <v>9110</v>
      </c>
      <c r="C2245" s="1" t="str">
        <f t="shared" si="180"/>
        <v>21:0846</v>
      </c>
      <c r="D2245" s="1" t="str">
        <f t="shared" si="181"/>
        <v>21:0232</v>
      </c>
      <c r="E2245" t="s">
        <v>9111</v>
      </c>
      <c r="F2245" t="s">
        <v>9112</v>
      </c>
      <c r="H2245">
        <v>59.399145799999999</v>
      </c>
      <c r="I2245">
        <v>-102.97373690000001</v>
      </c>
      <c r="J2245" s="1" t="str">
        <f t="shared" si="178"/>
        <v>Fluid (lake)</v>
      </c>
      <c r="K2245" s="1" t="str">
        <f t="shared" si="179"/>
        <v>Untreated Water</v>
      </c>
      <c r="L2245">
        <v>39</v>
      </c>
      <c r="M2245" t="s">
        <v>67</v>
      </c>
      <c r="N2245">
        <v>670</v>
      </c>
      <c r="P2245" t="s">
        <v>521</v>
      </c>
      <c r="Q2245" t="s">
        <v>1143</v>
      </c>
      <c r="R2245" t="s">
        <v>460</v>
      </c>
    </row>
    <row r="2246" spans="1:18" hidden="1" x14ac:dyDescent="0.3">
      <c r="A2246" t="s">
        <v>9113</v>
      </c>
      <c r="B2246" t="s">
        <v>9114</v>
      </c>
      <c r="C2246" s="1" t="str">
        <f t="shared" si="180"/>
        <v>21:0846</v>
      </c>
      <c r="D2246" s="1" t="str">
        <f t="shared" si="181"/>
        <v>21:0232</v>
      </c>
      <c r="E2246" t="s">
        <v>9115</v>
      </c>
      <c r="F2246" t="s">
        <v>9116</v>
      </c>
      <c r="H2246">
        <v>59.396258400000001</v>
      </c>
      <c r="I2246">
        <v>-102.87634799999999</v>
      </c>
      <c r="J2246" s="1" t="str">
        <f t="shared" si="178"/>
        <v>Fluid (lake)</v>
      </c>
      <c r="K2246" s="1" t="str">
        <f t="shared" si="179"/>
        <v>Untreated Water</v>
      </c>
      <c r="L2246">
        <v>39</v>
      </c>
      <c r="M2246" t="s">
        <v>74</v>
      </c>
      <c r="N2246">
        <v>671</v>
      </c>
      <c r="P2246" t="s">
        <v>128</v>
      </c>
      <c r="Q2246" t="s">
        <v>1292</v>
      </c>
      <c r="R2246" t="s">
        <v>460</v>
      </c>
    </row>
    <row r="2247" spans="1:18" hidden="1" x14ac:dyDescent="0.3">
      <c r="A2247" t="s">
        <v>9117</v>
      </c>
      <c r="B2247" t="s">
        <v>9118</v>
      </c>
      <c r="C2247" s="1" t="str">
        <f t="shared" si="180"/>
        <v>21:0846</v>
      </c>
      <c r="D2247" s="1" t="str">
        <f t="shared" si="181"/>
        <v>21:0232</v>
      </c>
      <c r="E2247" t="s">
        <v>9119</v>
      </c>
      <c r="F2247" t="s">
        <v>9120</v>
      </c>
      <c r="H2247">
        <v>59.390773699999997</v>
      </c>
      <c r="I2247">
        <v>-102.8345315</v>
      </c>
      <c r="J2247" s="1" t="str">
        <f t="shared" si="178"/>
        <v>Fluid (lake)</v>
      </c>
      <c r="K2247" s="1" t="str">
        <f t="shared" si="179"/>
        <v>Untreated Water</v>
      </c>
      <c r="L2247">
        <v>39</v>
      </c>
      <c r="M2247" t="s">
        <v>81</v>
      </c>
      <c r="N2247">
        <v>672</v>
      </c>
      <c r="P2247" t="s">
        <v>1006</v>
      </c>
      <c r="Q2247" t="s">
        <v>1247</v>
      </c>
      <c r="R2247" t="s">
        <v>55</v>
      </c>
    </row>
    <row r="2248" spans="1:18" hidden="1" x14ac:dyDescent="0.3">
      <c r="A2248" t="s">
        <v>9121</v>
      </c>
      <c r="B2248" t="s">
        <v>9122</v>
      </c>
      <c r="C2248" s="1" t="str">
        <f t="shared" si="180"/>
        <v>21:0846</v>
      </c>
      <c r="D2248" s="1" t="str">
        <f t="shared" si="181"/>
        <v>21:0232</v>
      </c>
      <c r="E2248" t="s">
        <v>9123</v>
      </c>
      <c r="F2248" t="s">
        <v>9124</v>
      </c>
      <c r="H2248">
        <v>59.384115100000002</v>
      </c>
      <c r="I2248">
        <v>-102.7083295</v>
      </c>
      <c r="J2248" s="1" t="str">
        <f t="shared" si="178"/>
        <v>Fluid (lake)</v>
      </c>
      <c r="K2248" s="1" t="str">
        <f t="shared" si="179"/>
        <v>Untreated Water</v>
      </c>
      <c r="L2248">
        <v>39</v>
      </c>
      <c r="M2248" t="s">
        <v>95</v>
      </c>
      <c r="N2248">
        <v>673</v>
      </c>
      <c r="P2248" t="s">
        <v>2145</v>
      </c>
      <c r="Q2248" t="s">
        <v>579</v>
      </c>
      <c r="R2248" t="s">
        <v>195</v>
      </c>
    </row>
    <row r="2249" spans="1:18" hidden="1" x14ac:dyDescent="0.3">
      <c r="A2249" t="s">
        <v>9125</v>
      </c>
      <c r="B2249" t="s">
        <v>9126</v>
      </c>
      <c r="C2249" s="1" t="str">
        <f t="shared" si="180"/>
        <v>21:0846</v>
      </c>
      <c r="D2249" s="1" t="str">
        <f t="shared" si="181"/>
        <v>21:0232</v>
      </c>
      <c r="E2249" t="s">
        <v>9127</v>
      </c>
      <c r="F2249" t="s">
        <v>9128</v>
      </c>
      <c r="H2249">
        <v>59.3878415</v>
      </c>
      <c r="I2249">
        <v>-102.6521671</v>
      </c>
      <c r="J2249" s="1" t="str">
        <f t="shared" si="178"/>
        <v>Fluid (lake)</v>
      </c>
      <c r="K2249" s="1" t="str">
        <f t="shared" si="179"/>
        <v>Untreated Water</v>
      </c>
      <c r="L2249">
        <v>39</v>
      </c>
      <c r="M2249" t="s">
        <v>101</v>
      </c>
      <c r="N2249">
        <v>674</v>
      </c>
      <c r="P2249" t="s">
        <v>161</v>
      </c>
      <c r="Q2249" t="s">
        <v>1319</v>
      </c>
      <c r="R2249" t="s">
        <v>55</v>
      </c>
    </row>
    <row r="2250" spans="1:18" hidden="1" x14ac:dyDescent="0.3">
      <c r="A2250" t="s">
        <v>9129</v>
      </c>
      <c r="B2250" t="s">
        <v>9130</v>
      </c>
      <c r="C2250" s="1" t="str">
        <f t="shared" si="180"/>
        <v>21:0846</v>
      </c>
      <c r="D2250" s="1" t="str">
        <f t="shared" si="181"/>
        <v>21:0232</v>
      </c>
      <c r="E2250" t="s">
        <v>9131</v>
      </c>
      <c r="F2250" t="s">
        <v>9132</v>
      </c>
      <c r="H2250">
        <v>59.374389299999997</v>
      </c>
      <c r="I2250">
        <v>-102.6286624</v>
      </c>
      <c r="J2250" s="1" t="str">
        <f t="shared" si="178"/>
        <v>Fluid (lake)</v>
      </c>
      <c r="K2250" s="1" t="str">
        <f t="shared" si="179"/>
        <v>Untreated Water</v>
      </c>
      <c r="L2250">
        <v>39</v>
      </c>
      <c r="M2250" t="s">
        <v>107</v>
      </c>
      <c r="N2250">
        <v>675</v>
      </c>
      <c r="P2250" t="s">
        <v>2513</v>
      </c>
      <c r="Q2250" t="s">
        <v>38</v>
      </c>
      <c r="R2250" t="s">
        <v>9133</v>
      </c>
    </row>
    <row r="2251" spans="1:18" hidden="1" x14ac:dyDescent="0.3">
      <c r="A2251" t="s">
        <v>9134</v>
      </c>
      <c r="B2251" t="s">
        <v>9135</v>
      </c>
      <c r="C2251" s="1" t="str">
        <f t="shared" si="180"/>
        <v>21:0846</v>
      </c>
      <c r="D2251" s="1" t="str">
        <f t="shared" si="181"/>
        <v>21:0232</v>
      </c>
      <c r="E2251" t="s">
        <v>9136</v>
      </c>
      <c r="F2251" t="s">
        <v>9137</v>
      </c>
      <c r="H2251">
        <v>59.358679600000002</v>
      </c>
      <c r="I2251">
        <v>-102.5989124</v>
      </c>
      <c r="J2251" s="1" t="str">
        <f t="shared" si="178"/>
        <v>Fluid (lake)</v>
      </c>
      <c r="K2251" s="1" t="str">
        <f t="shared" si="179"/>
        <v>Untreated Water</v>
      </c>
      <c r="L2251">
        <v>39</v>
      </c>
      <c r="M2251" t="s">
        <v>114</v>
      </c>
      <c r="N2251">
        <v>676</v>
      </c>
      <c r="P2251" t="s">
        <v>1837</v>
      </c>
      <c r="Q2251" t="s">
        <v>482</v>
      </c>
      <c r="R2251" t="s">
        <v>449</v>
      </c>
    </row>
    <row r="2252" spans="1:18" hidden="1" x14ac:dyDescent="0.3">
      <c r="A2252" t="s">
        <v>9138</v>
      </c>
      <c r="B2252" t="s">
        <v>9139</v>
      </c>
      <c r="C2252" s="1" t="str">
        <f t="shared" si="180"/>
        <v>21:0846</v>
      </c>
      <c r="D2252" s="1" t="str">
        <f t="shared" si="181"/>
        <v>21:0232</v>
      </c>
      <c r="E2252" t="s">
        <v>9140</v>
      </c>
      <c r="F2252" t="s">
        <v>9141</v>
      </c>
      <c r="H2252">
        <v>59.391537</v>
      </c>
      <c r="I2252">
        <v>-102.5757012</v>
      </c>
      <c r="J2252" s="1" t="str">
        <f t="shared" si="178"/>
        <v>Fluid (lake)</v>
      </c>
      <c r="K2252" s="1" t="str">
        <f t="shared" si="179"/>
        <v>Untreated Water</v>
      </c>
      <c r="L2252">
        <v>39</v>
      </c>
      <c r="M2252" t="s">
        <v>121</v>
      </c>
      <c r="N2252">
        <v>677</v>
      </c>
      <c r="P2252" t="s">
        <v>705</v>
      </c>
      <c r="Q2252" t="s">
        <v>236</v>
      </c>
      <c r="R2252" t="s">
        <v>668</v>
      </c>
    </row>
    <row r="2253" spans="1:18" hidden="1" x14ac:dyDescent="0.3">
      <c r="A2253" t="s">
        <v>9142</v>
      </c>
      <c r="B2253" t="s">
        <v>9143</v>
      </c>
      <c r="C2253" s="1" t="str">
        <f t="shared" si="180"/>
        <v>21:0846</v>
      </c>
      <c r="D2253" s="1" t="str">
        <f t="shared" si="181"/>
        <v>21:0232</v>
      </c>
      <c r="E2253" t="s">
        <v>9144</v>
      </c>
      <c r="F2253" t="s">
        <v>9145</v>
      </c>
      <c r="H2253">
        <v>59.394627999999997</v>
      </c>
      <c r="I2253">
        <v>-102.50003460000001</v>
      </c>
      <c r="J2253" s="1" t="str">
        <f t="shared" si="178"/>
        <v>Fluid (lake)</v>
      </c>
      <c r="K2253" s="1" t="str">
        <f t="shared" si="179"/>
        <v>Untreated Water</v>
      </c>
      <c r="L2253">
        <v>39</v>
      </c>
      <c r="M2253" t="s">
        <v>127</v>
      </c>
      <c r="N2253">
        <v>678</v>
      </c>
      <c r="P2253" t="s">
        <v>225</v>
      </c>
      <c r="Q2253" t="s">
        <v>1143</v>
      </c>
      <c r="R2253" t="s">
        <v>532</v>
      </c>
    </row>
    <row r="2254" spans="1:18" hidden="1" x14ac:dyDescent="0.3">
      <c r="A2254" t="s">
        <v>9146</v>
      </c>
      <c r="B2254" t="s">
        <v>9147</v>
      </c>
      <c r="C2254" s="1" t="str">
        <f t="shared" si="180"/>
        <v>21:0846</v>
      </c>
      <c r="D2254" s="1" t="str">
        <f t="shared" si="181"/>
        <v>21:0232</v>
      </c>
      <c r="E2254" t="s">
        <v>9148</v>
      </c>
      <c r="F2254" t="s">
        <v>9149</v>
      </c>
      <c r="H2254">
        <v>59.360190899999999</v>
      </c>
      <c r="I2254">
        <v>-102.5378319</v>
      </c>
      <c r="J2254" s="1" t="str">
        <f t="shared" si="178"/>
        <v>Fluid (lake)</v>
      </c>
      <c r="K2254" s="1" t="str">
        <f t="shared" si="179"/>
        <v>Untreated Water</v>
      </c>
      <c r="L2254">
        <v>39</v>
      </c>
      <c r="M2254" t="s">
        <v>133</v>
      </c>
      <c r="N2254">
        <v>679</v>
      </c>
      <c r="P2254" t="s">
        <v>1760</v>
      </c>
      <c r="Q2254" t="s">
        <v>54</v>
      </c>
      <c r="R2254" t="s">
        <v>401</v>
      </c>
    </row>
    <row r="2255" spans="1:18" hidden="1" x14ac:dyDescent="0.3">
      <c r="A2255" t="s">
        <v>9150</v>
      </c>
      <c r="B2255" t="s">
        <v>9151</v>
      </c>
      <c r="C2255" s="1" t="str">
        <f t="shared" si="180"/>
        <v>21:0846</v>
      </c>
      <c r="D2255" s="1" t="str">
        <f t="shared" si="181"/>
        <v>21:0232</v>
      </c>
      <c r="E2255" t="s">
        <v>9152</v>
      </c>
      <c r="F2255" t="s">
        <v>9153</v>
      </c>
      <c r="H2255">
        <v>59.321330199999998</v>
      </c>
      <c r="I2255">
        <v>-102.55964229999999</v>
      </c>
      <c r="J2255" s="1" t="str">
        <f t="shared" si="178"/>
        <v>Fluid (lake)</v>
      </c>
      <c r="K2255" s="1" t="str">
        <f t="shared" si="179"/>
        <v>Untreated Water</v>
      </c>
      <c r="L2255">
        <v>39</v>
      </c>
      <c r="M2255" t="s">
        <v>139</v>
      </c>
      <c r="N2255">
        <v>680</v>
      </c>
      <c r="P2255" t="s">
        <v>3048</v>
      </c>
      <c r="Q2255" t="s">
        <v>579</v>
      </c>
      <c r="R2255" t="s">
        <v>401</v>
      </c>
    </row>
    <row r="2256" spans="1:18" hidden="1" x14ac:dyDescent="0.3">
      <c r="A2256" t="s">
        <v>9154</v>
      </c>
      <c r="B2256" t="s">
        <v>9155</v>
      </c>
      <c r="C2256" s="1" t="str">
        <f t="shared" si="180"/>
        <v>21:0846</v>
      </c>
      <c r="D2256" s="1" t="str">
        <f t="shared" si="181"/>
        <v>21:0232</v>
      </c>
      <c r="E2256" t="s">
        <v>9156</v>
      </c>
      <c r="F2256" t="s">
        <v>9157</v>
      </c>
      <c r="H2256">
        <v>59.325614199999997</v>
      </c>
      <c r="I2256">
        <v>-102.60899620000001</v>
      </c>
      <c r="J2256" s="1" t="str">
        <f t="shared" si="178"/>
        <v>Fluid (lake)</v>
      </c>
      <c r="K2256" s="1" t="str">
        <f t="shared" si="179"/>
        <v>Untreated Water</v>
      </c>
      <c r="L2256">
        <v>39</v>
      </c>
      <c r="M2256" t="s">
        <v>241</v>
      </c>
      <c r="N2256">
        <v>681</v>
      </c>
      <c r="P2256" t="s">
        <v>37</v>
      </c>
      <c r="Q2256" t="s">
        <v>482</v>
      </c>
      <c r="R2256" t="s">
        <v>401</v>
      </c>
    </row>
    <row r="2257" spans="1:18" hidden="1" x14ac:dyDescent="0.3">
      <c r="A2257" t="s">
        <v>9158</v>
      </c>
      <c r="B2257" t="s">
        <v>9159</v>
      </c>
      <c r="C2257" s="1" t="str">
        <f t="shared" si="180"/>
        <v>21:0846</v>
      </c>
      <c r="D2257" s="1" t="str">
        <f t="shared" si="181"/>
        <v>21:0232</v>
      </c>
      <c r="E2257" t="s">
        <v>9160</v>
      </c>
      <c r="F2257" t="s">
        <v>9161</v>
      </c>
      <c r="H2257">
        <v>59.334375700000002</v>
      </c>
      <c r="I2257">
        <v>-102.656594</v>
      </c>
      <c r="J2257" s="1" t="str">
        <f t="shared" si="178"/>
        <v>Fluid (lake)</v>
      </c>
      <c r="K2257" s="1" t="str">
        <f t="shared" si="179"/>
        <v>Untreated Water</v>
      </c>
      <c r="L2257">
        <v>40</v>
      </c>
      <c r="M2257" t="s">
        <v>22</v>
      </c>
      <c r="N2257">
        <v>682</v>
      </c>
      <c r="P2257" t="s">
        <v>1760</v>
      </c>
      <c r="Q2257" t="s">
        <v>236</v>
      </c>
      <c r="R2257" t="s">
        <v>3875</v>
      </c>
    </row>
    <row r="2258" spans="1:18" hidden="1" x14ac:dyDescent="0.3">
      <c r="A2258" t="s">
        <v>9162</v>
      </c>
      <c r="B2258" t="s">
        <v>9163</v>
      </c>
      <c r="C2258" s="1" t="str">
        <f t="shared" si="180"/>
        <v>21:0846</v>
      </c>
      <c r="D2258" s="1" t="str">
        <f t="shared" si="181"/>
        <v>21:0232</v>
      </c>
      <c r="E2258" t="s">
        <v>9160</v>
      </c>
      <c r="F2258" t="s">
        <v>9164</v>
      </c>
      <c r="H2258">
        <v>59.334375700000002</v>
      </c>
      <c r="I2258">
        <v>-102.656594</v>
      </c>
      <c r="J2258" s="1" t="str">
        <f t="shared" si="178"/>
        <v>Fluid (lake)</v>
      </c>
      <c r="K2258" s="1" t="str">
        <f t="shared" si="179"/>
        <v>Untreated Water</v>
      </c>
      <c r="L2258">
        <v>40</v>
      </c>
      <c r="M2258" t="s">
        <v>29</v>
      </c>
      <c r="N2258">
        <v>683</v>
      </c>
      <c r="P2258" t="s">
        <v>1856</v>
      </c>
      <c r="Q2258" t="s">
        <v>257</v>
      </c>
      <c r="R2258" t="s">
        <v>3875</v>
      </c>
    </row>
    <row r="2259" spans="1:18" hidden="1" x14ac:dyDescent="0.3">
      <c r="A2259" t="s">
        <v>9165</v>
      </c>
      <c r="B2259" t="s">
        <v>9166</v>
      </c>
      <c r="C2259" s="1" t="str">
        <f t="shared" si="180"/>
        <v>21:0846</v>
      </c>
      <c r="D2259" s="1" t="str">
        <f t="shared" si="181"/>
        <v>21:0232</v>
      </c>
      <c r="E2259" t="s">
        <v>9167</v>
      </c>
      <c r="F2259" t="s">
        <v>9168</v>
      </c>
      <c r="H2259">
        <v>59.348410600000001</v>
      </c>
      <c r="I2259">
        <v>-102.6964887</v>
      </c>
      <c r="J2259" s="1" t="str">
        <f t="shared" si="178"/>
        <v>Fluid (lake)</v>
      </c>
      <c r="K2259" s="1" t="str">
        <f t="shared" si="179"/>
        <v>Untreated Water</v>
      </c>
      <c r="L2259">
        <v>40</v>
      </c>
      <c r="M2259" t="s">
        <v>36</v>
      </c>
      <c r="N2259">
        <v>684</v>
      </c>
      <c r="P2259" t="s">
        <v>1605</v>
      </c>
      <c r="Q2259" t="s">
        <v>310</v>
      </c>
      <c r="R2259" t="s">
        <v>55</v>
      </c>
    </row>
    <row r="2260" spans="1:18" hidden="1" x14ac:dyDescent="0.3">
      <c r="A2260" t="s">
        <v>9169</v>
      </c>
      <c r="B2260" t="s">
        <v>9170</v>
      </c>
      <c r="C2260" s="1" t="str">
        <f t="shared" si="180"/>
        <v>21:0846</v>
      </c>
      <c r="D2260" s="1" t="str">
        <f t="shared" si="181"/>
        <v>21:0232</v>
      </c>
      <c r="E2260" t="s">
        <v>9171</v>
      </c>
      <c r="F2260" t="s">
        <v>9172</v>
      </c>
      <c r="H2260">
        <v>59.322145800000001</v>
      </c>
      <c r="I2260">
        <v>-102.69724650000001</v>
      </c>
      <c r="J2260" s="1" t="str">
        <f t="shared" si="178"/>
        <v>Fluid (lake)</v>
      </c>
      <c r="K2260" s="1" t="str">
        <f t="shared" si="179"/>
        <v>Untreated Water</v>
      </c>
      <c r="L2260">
        <v>40</v>
      </c>
      <c r="M2260" t="s">
        <v>44</v>
      </c>
      <c r="N2260">
        <v>685</v>
      </c>
      <c r="P2260" t="s">
        <v>3048</v>
      </c>
      <c r="Q2260" t="s">
        <v>248</v>
      </c>
      <c r="R2260" t="s">
        <v>988</v>
      </c>
    </row>
    <row r="2261" spans="1:18" hidden="1" x14ac:dyDescent="0.3">
      <c r="A2261" t="s">
        <v>9173</v>
      </c>
      <c r="B2261" t="s">
        <v>9174</v>
      </c>
      <c r="C2261" s="1" t="str">
        <f t="shared" si="180"/>
        <v>21:0846</v>
      </c>
      <c r="D2261" s="1" t="str">
        <f t="shared" si="181"/>
        <v>21:0232</v>
      </c>
      <c r="E2261" t="s">
        <v>9175</v>
      </c>
      <c r="F2261" t="s">
        <v>9176</v>
      </c>
      <c r="H2261">
        <v>59.339930699999996</v>
      </c>
      <c r="I2261">
        <v>-102.75312460000001</v>
      </c>
      <c r="J2261" s="1" t="str">
        <f t="shared" si="178"/>
        <v>Fluid (lake)</v>
      </c>
      <c r="K2261" s="1" t="str">
        <f t="shared" si="179"/>
        <v>Untreated Water</v>
      </c>
      <c r="L2261">
        <v>40</v>
      </c>
      <c r="M2261" t="s">
        <v>52</v>
      </c>
      <c r="N2261">
        <v>686</v>
      </c>
      <c r="P2261" t="s">
        <v>82</v>
      </c>
      <c r="Q2261" t="s">
        <v>579</v>
      </c>
      <c r="R2261" t="s">
        <v>55</v>
      </c>
    </row>
    <row r="2262" spans="1:18" hidden="1" x14ac:dyDescent="0.3">
      <c r="A2262" t="s">
        <v>9177</v>
      </c>
      <c r="B2262" t="s">
        <v>9178</v>
      </c>
      <c r="C2262" s="1" t="str">
        <f t="shared" si="180"/>
        <v>21:0846</v>
      </c>
      <c r="D2262" s="1" t="str">
        <f t="shared" si="181"/>
        <v>21:0232</v>
      </c>
      <c r="E2262" t="s">
        <v>9179</v>
      </c>
      <c r="F2262" t="s">
        <v>9180</v>
      </c>
      <c r="H2262">
        <v>59.363392300000001</v>
      </c>
      <c r="I2262">
        <v>-102.7518365</v>
      </c>
      <c r="J2262" s="1" t="str">
        <f t="shared" si="178"/>
        <v>Fluid (lake)</v>
      </c>
      <c r="K2262" s="1" t="str">
        <f t="shared" si="179"/>
        <v>Untreated Water</v>
      </c>
      <c r="L2262">
        <v>40</v>
      </c>
      <c r="M2262" t="s">
        <v>60</v>
      </c>
      <c r="N2262">
        <v>687</v>
      </c>
      <c r="P2262" t="s">
        <v>1676</v>
      </c>
      <c r="Q2262" t="s">
        <v>482</v>
      </c>
      <c r="R2262" t="s">
        <v>195</v>
      </c>
    </row>
    <row r="2263" spans="1:18" hidden="1" x14ac:dyDescent="0.3">
      <c r="A2263" t="s">
        <v>9181</v>
      </c>
      <c r="B2263" t="s">
        <v>9182</v>
      </c>
      <c r="C2263" s="1" t="str">
        <f t="shared" si="180"/>
        <v>21:0846</v>
      </c>
      <c r="D2263" s="1" t="str">
        <f t="shared" si="181"/>
        <v>21:0232</v>
      </c>
      <c r="E2263" t="s">
        <v>9183</v>
      </c>
      <c r="F2263" t="s">
        <v>9184</v>
      </c>
      <c r="H2263">
        <v>59.363028300000003</v>
      </c>
      <c r="I2263">
        <v>-102.8063731</v>
      </c>
      <c r="J2263" s="1" t="str">
        <f t="shared" si="178"/>
        <v>Fluid (lake)</v>
      </c>
      <c r="K2263" s="1" t="str">
        <f t="shared" si="179"/>
        <v>Untreated Water</v>
      </c>
      <c r="L2263">
        <v>40</v>
      </c>
      <c r="M2263" t="s">
        <v>67</v>
      </c>
      <c r="N2263">
        <v>688</v>
      </c>
      <c r="P2263" t="s">
        <v>88</v>
      </c>
      <c r="Q2263" t="s">
        <v>54</v>
      </c>
      <c r="R2263" t="s">
        <v>532</v>
      </c>
    </row>
    <row r="2264" spans="1:18" hidden="1" x14ac:dyDescent="0.3">
      <c r="A2264" t="s">
        <v>9185</v>
      </c>
      <c r="B2264" t="s">
        <v>9186</v>
      </c>
      <c r="C2264" s="1" t="str">
        <f t="shared" si="180"/>
        <v>21:0846</v>
      </c>
      <c r="D2264" s="1" t="str">
        <f t="shared" si="181"/>
        <v>21:0232</v>
      </c>
      <c r="E2264" t="s">
        <v>9187</v>
      </c>
      <c r="F2264" t="s">
        <v>9188</v>
      </c>
      <c r="H2264">
        <v>59.362544100000001</v>
      </c>
      <c r="I2264">
        <v>-102.88632459999999</v>
      </c>
      <c r="J2264" s="1" t="str">
        <f t="shared" si="178"/>
        <v>Fluid (lake)</v>
      </c>
      <c r="K2264" s="1" t="str">
        <f t="shared" si="179"/>
        <v>Untreated Water</v>
      </c>
      <c r="L2264">
        <v>40</v>
      </c>
      <c r="M2264" t="s">
        <v>74</v>
      </c>
      <c r="N2264">
        <v>689</v>
      </c>
      <c r="P2264" t="s">
        <v>88</v>
      </c>
      <c r="Q2264" t="s">
        <v>310</v>
      </c>
      <c r="R2264" t="s">
        <v>522</v>
      </c>
    </row>
    <row r="2265" spans="1:18" hidden="1" x14ac:dyDescent="0.3">
      <c r="A2265" t="s">
        <v>9189</v>
      </c>
      <c r="B2265" t="s">
        <v>9190</v>
      </c>
      <c r="C2265" s="1" t="str">
        <f t="shared" si="180"/>
        <v>21:0846</v>
      </c>
      <c r="D2265" s="1" t="str">
        <f t="shared" si="181"/>
        <v>21:0232</v>
      </c>
      <c r="E2265" t="s">
        <v>9191</v>
      </c>
      <c r="F2265" t="s">
        <v>9192</v>
      </c>
      <c r="H2265">
        <v>59.358521699999997</v>
      </c>
      <c r="I2265">
        <v>-102.96492050000001</v>
      </c>
      <c r="J2265" s="1" t="str">
        <f t="shared" si="178"/>
        <v>Fluid (lake)</v>
      </c>
      <c r="K2265" s="1" t="str">
        <f t="shared" si="179"/>
        <v>Untreated Water</v>
      </c>
      <c r="L2265">
        <v>40</v>
      </c>
      <c r="M2265" t="s">
        <v>81</v>
      </c>
      <c r="N2265">
        <v>690</v>
      </c>
      <c r="P2265" t="s">
        <v>128</v>
      </c>
      <c r="Q2265" t="s">
        <v>1143</v>
      </c>
      <c r="R2265" t="s">
        <v>460</v>
      </c>
    </row>
    <row r="2266" spans="1:18" hidden="1" x14ac:dyDescent="0.3">
      <c r="A2266" t="s">
        <v>9193</v>
      </c>
      <c r="B2266" t="s">
        <v>9194</v>
      </c>
      <c r="C2266" s="1" t="str">
        <f t="shared" si="180"/>
        <v>21:0846</v>
      </c>
      <c r="D2266" s="1" t="str">
        <f t="shared" si="181"/>
        <v>21:0232</v>
      </c>
      <c r="E2266" t="s">
        <v>9195</v>
      </c>
      <c r="F2266" t="s">
        <v>9196</v>
      </c>
      <c r="H2266">
        <v>59.363467800000002</v>
      </c>
      <c r="I2266">
        <v>-103.0230791</v>
      </c>
      <c r="J2266" s="1" t="str">
        <f t="shared" ref="J2266:J2329" si="182">HYPERLINK("http://geochem.nrcan.gc.ca/cdogs/content/kwd/kwd020016_e.htm", "Fluid (lake)")</f>
        <v>Fluid (lake)</v>
      </c>
      <c r="K2266" s="1" t="str">
        <f t="shared" ref="K2266:K2329" si="183">HYPERLINK("http://geochem.nrcan.gc.ca/cdogs/content/kwd/kwd080007_e.htm", "Untreated Water")</f>
        <v>Untreated Water</v>
      </c>
      <c r="L2266">
        <v>40</v>
      </c>
      <c r="M2266" t="s">
        <v>95</v>
      </c>
      <c r="N2266">
        <v>691</v>
      </c>
      <c r="P2266" t="s">
        <v>681</v>
      </c>
      <c r="Q2266" t="s">
        <v>54</v>
      </c>
      <c r="R2266" t="s">
        <v>3875</v>
      </c>
    </row>
    <row r="2267" spans="1:18" hidden="1" x14ac:dyDescent="0.3">
      <c r="A2267" t="s">
        <v>9197</v>
      </c>
      <c r="B2267" t="s">
        <v>9198</v>
      </c>
      <c r="C2267" s="1" t="str">
        <f t="shared" si="180"/>
        <v>21:0846</v>
      </c>
      <c r="D2267" s="1" t="str">
        <f t="shared" si="181"/>
        <v>21:0232</v>
      </c>
      <c r="E2267" t="s">
        <v>9199</v>
      </c>
      <c r="F2267" t="s">
        <v>9200</v>
      </c>
      <c r="H2267">
        <v>59.356856800000003</v>
      </c>
      <c r="I2267">
        <v>-103.0808346</v>
      </c>
      <c r="J2267" s="1" t="str">
        <f t="shared" si="182"/>
        <v>Fluid (lake)</v>
      </c>
      <c r="K2267" s="1" t="str">
        <f t="shared" si="183"/>
        <v>Untreated Water</v>
      </c>
      <c r="L2267">
        <v>40</v>
      </c>
      <c r="M2267" t="s">
        <v>101</v>
      </c>
      <c r="N2267">
        <v>692</v>
      </c>
      <c r="P2267" t="s">
        <v>1856</v>
      </c>
      <c r="Q2267" t="s">
        <v>579</v>
      </c>
      <c r="R2267" t="s">
        <v>460</v>
      </c>
    </row>
    <row r="2268" spans="1:18" hidden="1" x14ac:dyDescent="0.3">
      <c r="A2268" t="s">
        <v>9201</v>
      </c>
      <c r="B2268" t="s">
        <v>9202</v>
      </c>
      <c r="C2268" s="1" t="str">
        <f t="shared" si="180"/>
        <v>21:0846</v>
      </c>
      <c r="D2268" s="1" t="str">
        <f t="shared" si="181"/>
        <v>21:0232</v>
      </c>
      <c r="E2268" t="s">
        <v>9203</v>
      </c>
      <c r="F2268" t="s">
        <v>9204</v>
      </c>
      <c r="H2268">
        <v>59.356831700000001</v>
      </c>
      <c r="I2268">
        <v>-103.1229175</v>
      </c>
      <c r="J2268" s="1" t="str">
        <f t="shared" si="182"/>
        <v>Fluid (lake)</v>
      </c>
      <c r="K2268" s="1" t="str">
        <f t="shared" si="183"/>
        <v>Untreated Water</v>
      </c>
      <c r="L2268">
        <v>40</v>
      </c>
      <c r="M2268" t="s">
        <v>107</v>
      </c>
      <c r="N2268">
        <v>693</v>
      </c>
      <c r="P2268" t="s">
        <v>88</v>
      </c>
      <c r="Q2268" t="s">
        <v>54</v>
      </c>
      <c r="R2268" t="s">
        <v>285</v>
      </c>
    </row>
    <row r="2269" spans="1:18" hidden="1" x14ac:dyDescent="0.3">
      <c r="A2269" t="s">
        <v>9205</v>
      </c>
      <c r="B2269" t="s">
        <v>9206</v>
      </c>
      <c r="C2269" s="1" t="str">
        <f t="shared" si="180"/>
        <v>21:0846</v>
      </c>
      <c r="D2269" s="1" t="str">
        <f t="shared" si="181"/>
        <v>21:0232</v>
      </c>
      <c r="E2269" t="s">
        <v>9207</v>
      </c>
      <c r="F2269" t="s">
        <v>9208</v>
      </c>
      <c r="H2269">
        <v>59.359644799999998</v>
      </c>
      <c r="I2269">
        <v>-103.19558429999999</v>
      </c>
      <c r="J2269" s="1" t="str">
        <f t="shared" si="182"/>
        <v>Fluid (lake)</v>
      </c>
      <c r="K2269" s="1" t="str">
        <f t="shared" si="183"/>
        <v>Untreated Water</v>
      </c>
      <c r="L2269">
        <v>40</v>
      </c>
      <c r="M2269" t="s">
        <v>114</v>
      </c>
      <c r="N2269">
        <v>694</v>
      </c>
      <c r="P2269" t="s">
        <v>23</v>
      </c>
      <c r="Q2269" t="s">
        <v>54</v>
      </c>
      <c r="R2269" t="s">
        <v>460</v>
      </c>
    </row>
    <row r="2270" spans="1:18" hidden="1" x14ac:dyDescent="0.3">
      <c r="A2270" t="s">
        <v>9209</v>
      </c>
      <c r="B2270" t="s">
        <v>9210</v>
      </c>
      <c r="C2270" s="1" t="str">
        <f t="shared" si="180"/>
        <v>21:0846</v>
      </c>
      <c r="D2270" s="1" t="str">
        <f t="shared" si="181"/>
        <v>21:0232</v>
      </c>
      <c r="E2270" t="s">
        <v>9211</v>
      </c>
      <c r="F2270" t="s">
        <v>9212</v>
      </c>
      <c r="H2270">
        <v>59.346665199999997</v>
      </c>
      <c r="I2270">
        <v>-103.2516569</v>
      </c>
      <c r="J2270" s="1" t="str">
        <f t="shared" si="182"/>
        <v>Fluid (lake)</v>
      </c>
      <c r="K2270" s="1" t="str">
        <f t="shared" si="183"/>
        <v>Untreated Water</v>
      </c>
      <c r="L2270">
        <v>40</v>
      </c>
      <c r="M2270" t="s">
        <v>121</v>
      </c>
      <c r="N2270">
        <v>695</v>
      </c>
      <c r="P2270" t="s">
        <v>30</v>
      </c>
      <c r="Q2270" t="s">
        <v>54</v>
      </c>
      <c r="R2270" t="s">
        <v>460</v>
      </c>
    </row>
    <row r="2271" spans="1:18" hidden="1" x14ac:dyDescent="0.3">
      <c r="A2271" t="s">
        <v>9213</v>
      </c>
      <c r="B2271" t="s">
        <v>9214</v>
      </c>
      <c r="C2271" s="1" t="str">
        <f t="shared" si="180"/>
        <v>21:0846</v>
      </c>
      <c r="D2271" s="1" t="str">
        <f t="shared" si="181"/>
        <v>21:0232</v>
      </c>
      <c r="E2271" t="s">
        <v>9215</v>
      </c>
      <c r="F2271" t="s">
        <v>9216</v>
      </c>
      <c r="H2271">
        <v>59.367152599999997</v>
      </c>
      <c r="I2271">
        <v>-103.3228075</v>
      </c>
      <c r="J2271" s="1" t="str">
        <f t="shared" si="182"/>
        <v>Fluid (lake)</v>
      </c>
      <c r="K2271" s="1" t="str">
        <f t="shared" si="183"/>
        <v>Untreated Water</v>
      </c>
      <c r="L2271">
        <v>40</v>
      </c>
      <c r="M2271" t="s">
        <v>127</v>
      </c>
      <c r="N2271">
        <v>696</v>
      </c>
      <c r="P2271" t="s">
        <v>553</v>
      </c>
      <c r="Q2271" t="s">
        <v>1292</v>
      </c>
      <c r="R2271" t="s">
        <v>55</v>
      </c>
    </row>
    <row r="2272" spans="1:18" hidden="1" x14ac:dyDescent="0.3">
      <c r="A2272" t="s">
        <v>9217</v>
      </c>
      <c r="B2272" t="s">
        <v>9218</v>
      </c>
      <c r="C2272" s="1" t="str">
        <f t="shared" si="180"/>
        <v>21:0846</v>
      </c>
      <c r="D2272" s="1" t="str">
        <f t="shared" si="181"/>
        <v>21:0232</v>
      </c>
      <c r="E2272" t="s">
        <v>9219</v>
      </c>
      <c r="F2272" t="s">
        <v>9220</v>
      </c>
      <c r="H2272">
        <v>59.350757000000002</v>
      </c>
      <c r="I2272">
        <v>-103.3917926</v>
      </c>
      <c r="J2272" s="1" t="str">
        <f t="shared" si="182"/>
        <v>Fluid (lake)</v>
      </c>
      <c r="K2272" s="1" t="str">
        <f t="shared" si="183"/>
        <v>Untreated Water</v>
      </c>
      <c r="L2272">
        <v>40</v>
      </c>
      <c r="M2272" t="s">
        <v>133</v>
      </c>
      <c r="N2272">
        <v>697</v>
      </c>
      <c r="P2272" t="s">
        <v>537</v>
      </c>
      <c r="Q2272" t="s">
        <v>236</v>
      </c>
      <c r="R2272" t="s">
        <v>285</v>
      </c>
    </row>
    <row r="2273" spans="1:18" hidden="1" x14ac:dyDescent="0.3">
      <c r="A2273" t="s">
        <v>9221</v>
      </c>
      <c r="B2273" t="s">
        <v>9222</v>
      </c>
      <c r="C2273" s="1" t="str">
        <f t="shared" si="180"/>
        <v>21:0846</v>
      </c>
      <c r="D2273" s="1" t="str">
        <f t="shared" si="181"/>
        <v>21:0232</v>
      </c>
      <c r="E2273" t="s">
        <v>9223</v>
      </c>
      <c r="F2273" t="s">
        <v>9224</v>
      </c>
      <c r="H2273">
        <v>59.376927600000002</v>
      </c>
      <c r="I2273">
        <v>-103.43748220000001</v>
      </c>
      <c r="J2273" s="1" t="str">
        <f t="shared" si="182"/>
        <v>Fluid (lake)</v>
      </c>
      <c r="K2273" s="1" t="str">
        <f t="shared" si="183"/>
        <v>Untreated Water</v>
      </c>
      <c r="L2273">
        <v>40</v>
      </c>
      <c r="M2273" t="s">
        <v>139</v>
      </c>
      <c r="N2273">
        <v>698</v>
      </c>
      <c r="P2273" t="s">
        <v>167</v>
      </c>
      <c r="Q2273" t="s">
        <v>236</v>
      </c>
      <c r="R2273" t="s">
        <v>460</v>
      </c>
    </row>
    <row r="2274" spans="1:18" hidden="1" x14ac:dyDescent="0.3">
      <c r="A2274" t="s">
        <v>9225</v>
      </c>
      <c r="B2274" t="s">
        <v>9226</v>
      </c>
      <c r="C2274" s="1" t="str">
        <f t="shared" si="180"/>
        <v>21:0846</v>
      </c>
      <c r="D2274" s="1" t="str">
        <f t="shared" si="181"/>
        <v>21:0232</v>
      </c>
      <c r="E2274" t="s">
        <v>9227</v>
      </c>
      <c r="F2274" t="s">
        <v>9228</v>
      </c>
      <c r="H2274">
        <v>59.408080699999999</v>
      </c>
      <c r="I2274">
        <v>-103.5284394</v>
      </c>
      <c r="J2274" s="1" t="str">
        <f t="shared" si="182"/>
        <v>Fluid (lake)</v>
      </c>
      <c r="K2274" s="1" t="str">
        <f t="shared" si="183"/>
        <v>Untreated Water</v>
      </c>
      <c r="L2274">
        <v>40</v>
      </c>
      <c r="M2274" t="s">
        <v>241</v>
      </c>
      <c r="N2274">
        <v>699</v>
      </c>
      <c r="P2274" t="s">
        <v>45</v>
      </c>
      <c r="Q2274" t="s">
        <v>1292</v>
      </c>
      <c r="R2274" t="s">
        <v>55</v>
      </c>
    </row>
    <row r="2275" spans="1:18" hidden="1" x14ac:dyDescent="0.3">
      <c r="A2275" t="s">
        <v>9229</v>
      </c>
      <c r="B2275" t="s">
        <v>9230</v>
      </c>
      <c r="C2275" s="1" t="str">
        <f t="shared" si="180"/>
        <v>21:0846</v>
      </c>
      <c r="D2275" s="1" t="str">
        <f t="shared" si="181"/>
        <v>21:0232</v>
      </c>
      <c r="E2275" t="s">
        <v>9231</v>
      </c>
      <c r="F2275" t="s">
        <v>9232</v>
      </c>
      <c r="H2275">
        <v>59.367224700000001</v>
      </c>
      <c r="I2275">
        <v>-103.5237857</v>
      </c>
      <c r="J2275" s="1" t="str">
        <f t="shared" si="182"/>
        <v>Fluid (lake)</v>
      </c>
      <c r="K2275" s="1" t="str">
        <f t="shared" si="183"/>
        <v>Untreated Water</v>
      </c>
      <c r="L2275">
        <v>41</v>
      </c>
      <c r="M2275" t="s">
        <v>36</v>
      </c>
      <c r="N2275">
        <v>700</v>
      </c>
      <c r="P2275" t="s">
        <v>30</v>
      </c>
      <c r="Q2275" t="s">
        <v>54</v>
      </c>
      <c r="R2275" t="s">
        <v>55</v>
      </c>
    </row>
    <row r="2276" spans="1:18" hidden="1" x14ac:dyDescent="0.3">
      <c r="A2276" t="s">
        <v>9233</v>
      </c>
      <c r="B2276" t="s">
        <v>9234</v>
      </c>
      <c r="C2276" s="1" t="str">
        <f t="shared" si="180"/>
        <v>21:0846</v>
      </c>
      <c r="D2276" s="1" t="str">
        <f t="shared" si="181"/>
        <v>21:0232</v>
      </c>
      <c r="E2276" t="s">
        <v>9235</v>
      </c>
      <c r="F2276" t="s">
        <v>9236</v>
      </c>
      <c r="H2276">
        <v>59.336896299999999</v>
      </c>
      <c r="I2276">
        <v>-103.46098189999999</v>
      </c>
      <c r="J2276" s="1" t="str">
        <f t="shared" si="182"/>
        <v>Fluid (lake)</v>
      </c>
      <c r="K2276" s="1" t="str">
        <f t="shared" si="183"/>
        <v>Untreated Water</v>
      </c>
      <c r="L2276">
        <v>41</v>
      </c>
      <c r="M2276" t="s">
        <v>22</v>
      </c>
      <c r="N2276">
        <v>701</v>
      </c>
      <c r="P2276" t="s">
        <v>115</v>
      </c>
      <c r="Q2276" t="s">
        <v>54</v>
      </c>
      <c r="R2276" t="s">
        <v>55</v>
      </c>
    </row>
    <row r="2277" spans="1:18" hidden="1" x14ac:dyDescent="0.3">
      <c r="A2277" t="s">
        <v>9237</v>
      </c>
      <c r="B2277" t="s">
        <v>9238</v>
      </c>
      <c r="C2277" s="1" t="str">
        <f t="shared" si="180"/>
        <v>21:0846</v>
      </c>
      <c r="D2277" s="1" t="str">
        <f t="shared" si="181"/>
        <v>21:0232</v>
      </c>
      <c r="E2277" t="s">
        <v>9235</v>
      </c>
      <c r="F2277" t="s">
        <v>9239</v>
      </c>
      <c r="H2277">
        <v>59.336896299999999</v>
      </c>
      <c r="I2277">
        <v>-103.46098189999999</v>
      </c>
      <c r="J2277" s="1" t="str">
        <f t="shared" si="182"/>
        <v>Fluid (lake)</v>
      </c>
      <c r="K2277" s="1" t="str">
        <f t="shared" si="183"/>
        <v>Untreated Water</v>
      </c>
      <c r="L2277">
        <v>41</v>
      </c>
      <c r="M2277" t="s">
        <v>29</v>
      </c>
      <c r="N2277">
        <v>702</v>
      </c>
      <c r="P2277" t="s">
        <v>771</v>
      </c>
      <c r="Q2277" t="s">
        <v>1143</v>
      </c>
      <c r="R2277" t="s">
        <v>55</v>
      </c>
    </row>
    <row r="2278" spans="1:18" hidden="1" x14ac:dyDescent="0.3">
      <c r="A2278" t="s">
        <v>9240</v>
      </c>
      <c r="B2278" t="s">
        <v>9241</v>
      </c>
      <c r="C2278" s="1" t="str">
        <f t="shared" si="180"/>
        <v>21:0846</v>
      </c>
      <c r="D2278" s="1" t="str">
        <f t="shared" si="181"/>
        <v>21:0232</v>
      </c>
      <c r="E2278" t="s">
        <v>9242</v>
      </c>
      <c r="F2278" t="s">
        <v>9243</v>
      </c>
      <c r="H2278">
        <v>59.315118699999999</v>
      </c>
      <c r="I2278">
        <v>-103.40148910000001</v>
      </c>
      <c r="J2278" s="1" t="str">
        <f t="shared" si="182"/>
        <v>Fluid (lake)</v>
      </c>
      <c r="K2278" s="1" t="str">
        <f t="shared" si="183"/>
        <v>Untreated Water</v>
      </c>
      <c r="L2278">
        <v>41</v>
      </c>
      <c r="M2278" t="s">
        <v>44</v>
      </c>
      <c r="N2278">
        <v>703</v>
      </c>
      <c r="P2278" t="s">
        <v>521</v>
      </c>
      <c r="Q2278" t="s">
        <v>1292</v>
      </c>
      <c r="R2278" t="s">
        <v>55</v>
      </c>
    </row>
    <row r="2279" spans="1:18" hidden="1" x14ac:dyDescent="0.3">
      <c r="A2279" t="s">
        <v>9244</v>
      </c>
      <c r="B2279" t="s">
        <v>9245</v>
      </c>
      <c r="C2279" s="1" t="str">
        <f t="shared" si="180"/>
        <v>21:0846</v>
      </c>
      <c r="D2279" s="1" t="str">
        <f t="shared" si="181"/>
        <v>21:0232</v>
      </c>
      <c r="E2279" t="s">
        <v>9246</v>
      </c>
      <c r="F2279" t="s">
        <v>9247</v>
      </c>
      <c r="H2279">
        <v>59.3173271</v>
      </c>
      <c r="I2279">
        <v>-103.31848100000001</v>
      </c>
      <c r="J2279" s="1" t="str">
        <f t="shared" si="182"/>
        <v>Fluid (lake)</v>
      </c>
      <c r="K2279" s="1" t="str">
        <f t="shared" si="183"/>
        <v>Untreated Water</v>
      </c>
      <c r="L2279">
        <v>41</v>
      </c>
      <c r="M2279" t="s">
        <v>52</v>
      </c>
      <c r="N2279">
        <v>704</v>
      </c>
      <c r="P2279" t="s">
        <v>108</v>
      </c>
      <c r="Q2279" t="s">
        <v>579</v>
      </c>
      <c r="R2279" t="s">
        <v>55</v>
      </c>
    </row>
    <row r="2280" spans="1:18" hidden="1" x14ac:dyDescent="0.3">
      <c r="A2280" t="s">
        <v>9248</v>
      </c>
      <c r="B2280" t="s">
        <v>9249</v>
      </c>
      <c r="C2280" s="1" t="str">
        <f t="shared" ref="C2280:C2343" si="184">HYPERLINK("http://geochem.nrcan.gc.ca/cdogs/content/bdl/bdl210846_e.htm", "21:0846")</f>
        <v>21:0846</v>
      </c>
      <c r="D2280" s="1" t="str">
        <f t="shared" ref="D2280:D2343" si="185">HYPERLINK("http://geochem.nrcan.gc.ca/cdogs/content/svy/svy210232_e.htm", "21:0232")</f>
        <v>21:0232</v>
      </c>
      <c r="E2280" t="s">
        <v>9250</v>
      </c>
      <c r="F2280" t="s">
        <v>9251</v>
      </c>
      <c r="H2280">
        <v>59.276167899999997</v>
      </c>
      <c r="I2280">
        <v>-103.28383169999999</v>
      </c>
      <c r="J2280" s="1" t="str">
        <f t="shared" si="182"/>
        <v>Fluid (lake)</v>
      </c>
      <c r="K2280" s="1" t="str">
        <f t="shared" si="183"/>
        <v>Untreated Water</v>
      </c>
      <c r="L2280">
        <v>41</v>
      </c>
      <c r="M2280" t="s">
        <v>60</v>
      </c>
      <c r="N2280">
        <v>705</v>
      </c>
      <c r="P2280" t="s">
        <v>68</v>
      </c>
      <c r="Q2280" t="s">
        <v>538</v>
      </c>
      <c r="R2280" t="s">
        <v>460</v>
      </c>
    </row>
    <row r="2281" spans="1:18" hidden="1" x14ac:dyDescent="0.3">
      <c r="A2281" t="s">
        <v>9252</v>
      </c>
      <c r="B2281" t="s">
        <v>9253</v>
      </c>
      <c r="C2281" s="1" t="str">
        <f t="shared" si="184"/>
        <v>21:0846</v>
      </c>
      <c r="D2281" s="1" t="str">
        <f t="shared" si="185"/>
        <v>21:0232</v>
      </c>
      <c r="E2281" t="s">
        <v>9254</v>
      </c>
      <c r="F2281" t="s">
        <v>9255</v>
      </c>
      <c r="H2281">
        <v>59.281975699999997</v>
      </c>
      <c r="I2281">
        <v>-103.194452</v>
      </c>
      <c r="J2281" s="1" t="str">
        <f t="shared" si="182"/>
        <v>Fluid (lake)</v>
      </c>
      <c r="K2281" s="1" t="str">
        <f t="shared" si="183"/>
        <v>Untreated Water</v>
      </c>
      <c r="L2281">
        <v>41</v>
      </c>
      <c r="M2281" t="s">
        <v>67</v>
      </c>
      <c r="N2281">
        <v>706</v>
      </c>
      <c r="P2281" t="s">
        <v>521</v>
      </c>
      <c r="Q2281" t="s">
        <v>1292</v>
      </c>
      <c r="R2281" t="s">
        <v>55</v>
      </c>
    </row>
    <row r="2282" spans="1:18" hidden="1" x14ac:dyDescent="0.3">
      <c r="A2282" t="s">
        <v>9256</v>
      </c>
      <c r="B2282" t="s">
        <v>9257</v>
      </c>
      <c r="C2282" s="1" t="str">
        <f t="shared" si="184"/>
        <v>21:0846</v>
      </c>
      <c r="D2282" s="1" t="str">
        <f t="shared" si="185"/>
        <v>21:0232</v>
      </c>
      <c r="E2282" t="s">
        <v>9258</v>
      </c>
      <c r="F2282" t="s">
        <v>9259</v>
      </c>
      <c r="H2282">
        <v>59.238903100000002</v>
      </c>
      <c r="I2282">
        <v>-103.1692941</v>
      </c>
      <c r="J2282" s="1" t="str">
        <f t="shared" si="182"/>
        <v>Fluid (lake)</v>
      </c>
      <c r="K2282" s="1" t="str">
        <f t="shared" si="183"/>
        <v>Untreated Water</v>
      </c>
      <c r="L2282">
        <v>41</v>
      </c>
      <c r="M2282" t="s">
        <v>74</v>
      </c>
      <c r="N2282">
        <v>707</v>
      </c>
      <c r="P2282" t="s">
        <v>82</v>
      </c>
      <c r="Q2282" t="s">
        <v>1143</v>
      </c>
      <c r="R2282" t="s">
        <v>55</v>
      </c>
    </row>
    <row r="2283" spans="1:18" hidden="1" x14ac:dyDescent="0.3">
      <c r="A2283" t="s">
        <v>9260</v>
      </c>
      <c r="B2283" t="s">
        <v>9261</v>
      </c>
      <c r="C2283" s="1" t="str">
        <f t="shared" si="184"/>
        <v>21:0846</v>
      </c>
      <c r="D2283" s="1" t="str">
        <f t="shared" si="185"/>
        <v>21:0232</v>
      </c>
      <c r="E2283" t="s">
        <v>9262</v>
      </c>
      <c r="F2283" t="s">
        <v>9263</v>
      </c>
      <c r="H2283">
        <v>59.268671400000002</v>
      </c>
      <c r="I2283">
        <v>-103.16288729999999</v>
      </c>
      <c r="J2283" s="1" t="str">
        <f t="shared" si="182"/>
        <v>Fluid (lake)</v>
      </c>
      <c r="K2283" s="1" t="str">
        <f t="shared" si="183"/>
        <v>Untreated Water</v>
      </c>
      <c r="L2283">
        <v>41</v>
      </c>
      <c r="M2283" t="s">
        <v>81</v>
      </c>
      <c r="N2283">
        <v>708</v>
      </c>
      <c r="P2283" t="s">
        <v>225</v>
      </c>
      <c r="Q2283" t="s">
        <v>517</v>
      </c>
      <c r="R2283" t="s">
        <v>55</v>
      </c>
    </row>
    <row r="2284" spans="1:18" hidden="1" x14ac:dyDescent="0.3">
      <c r="A2284" t="s">
        <v>9264</v>
      </c>
      <c r="B2284" t="s">
        <v>9265</v>
      </c>
      <c r="C2284" s="1" t="str">
        <f t="shared" si="184"/>
        <v>21:0846</v>
      </c>
      <c r="D2284" s="1" t="str">
        <f t="shared" si="185"/>
        <v>21:0232</v>
      </c>
      <c r="E2284" t="s">
        <v>9266</v>
      </c>
      <c r="F2284" t="s">
        <v>9267</v>
      </c>
      <c r="H2284">
        <v>59.288862299999998</v>
      </c>
      <c r="I2284">
        <v>-103.09830959999999</v>
      </c>
      <c r="J2284" s="1" t="str">
        <f t="shared" si="182"/>
        <v>Fluid (lake)</v>
      </c>
      <c r="K2284" s="1" t="str">
        <f t="shared" si="183"/>
        <v>Untreated Water</v>
      </c>
      <c r="L2284">
        <v>41</v>
      </c>
      <c r="M2284" t="s">
        <v>95</v>
      </c>
      <c r="N2284">
        <v>709</v>
      </c>
      <c r="P2284" t="s">
        <v>82</v>
      </c>
      <c r="Q2284" t="s">
        <v>1143</v>
      </c>
      <c r="R2284" t="s">
        <v>285</v>
      </c>
    </row>
    <row r="2285" spans="1:18" hidden="1" x14ac:dyDescent="0.3">
      <c r="A2285" t="s">
        <v>9268</v>
      </c>
      <c r="B2285" t="s">
        <v>9269</v>
      </c>
      <c r="C2285" s="1" t="str">
        <f t="shared" si="184"/>
        <v>21:0846</v>
      </c>
      <c r="D2285" s="1" t="str">
        <f t="shared" si="185"/>
        <v>21:0232</v>
      </c>
      <c r="E2285" t="s">
        <v>9270</v>
      </c>
      <c r="F2285" t="s">
        <v>9271</v>
      </c>
      <c r="H2285">
        <v>59.289764699999999</v>
      </c>
      <c r="I2285">
        <v>-103.0050086</v>
      </c>
      <c r="J2285" s="1" t="str">
        <f t="shared" si="182"/>
        <v>Fluid (lake)</v>
      </c>
      <c r="K2285" s="1" t="str">
        <f t="shared" si="183"/>
        <v>Untreated Water</v>
      </c>
      <c r="L2285">
        <v>41</v>
      </c>
      <c r="M2285" t="s">
        <v>101</v>
      </c>
      <c r="N2285">
        <v>710</v>
      </c>
      <c r="P2285" t="s">
        <v>30</v>
      </c>
      <c r="Q2285" t="s">
        <v>1292</v>
      </c>
      <c r="R2285" t="s">
        <v>890</v>
      </c>
    </row>
    <row r="2286" spans="1:18" hidden="1" x14ac:dyDescent="0.3">
      <c r="A2286" t="s">
        <v>9272</v>
      </c>
      <c r="B2286" t="s">
        <v>9273</v>
      </c>
      <c r="C2286" s="1" t="str">
        <f t="shared" si="184"/>
        <v>21:0846</v>
      </c>
      <c r="D2286" s="1" t="str">
        <f t="shared" si="185"/>
        <v>21:0232</v>
      </c>
      <c r="E2286" t="s">
        <v>9274</v>
      </c>
      <c r="F2286" t="s">
        <v>9275</v>
      </c>
      <c r="H2286">
        <v>59.292825499999999</v>
      </c>
      <c r="I2286">
        <v>-102.9368734</v>
      </c>
      <c r="J2286" s="1" t="str">
        <f t="shared" si="182"/>
        <v>Fluid (lake)</v>
      </c>
      <c r="K2286" s="1" t="str">
        <f t="shared" si="183"/>
        <v>Untreated Water</v>
      </c>
      <c r="L2286">
        <v>41</v>
      </c>
      <c r="M2286" t="s">
        <v>107</v>
      </c>
      <c r="N2286">
        <v>711</v>
      </c>
      <c r="P2286" t="s">
        <v>167</v>
      </c>
      <c r="Q2286" t="s">
        <v>538</v>
      </c>
      <c r="R2286" t="s">
        <v>449</v>
      </c>
    </row>
    <row r="2287" spans="1:18" hidden="1" x14ac:dyDescent="0.3">
      <c r="A2287" t="s">
        <v>9276</v>
      </c>
      <c r="B2287" t="s">
        <v>9277</v>
      </c>
      <c r="C2287" s="1" t="str">
        <f t="shared" si="184"/>
        <v>21:0846</v>
      </c>
      <c r="D2287" s="1" t="str">
        <f t="shared" si="185"/>
        <v>21:0232</v>
      </c>
      <c r="E2287" t="s">
        <v>9278</v>
      </c>
      <c r="F2287" t="s">
        <v>9279</v>
      </c>
      <c r="H2287">
        <v>59.3023922</v>
      </c>
      <c r="I2287">
        <v>-102.8964216</v>
      </c>
      <c r="J2287" s="1" t="str">
        <f t="shared" si="182"/>
        <v>Fluid (lake)</v>
      </c>
      <c r="K2287" s="1" t="str">
        <f t="shared" si="183"/>
        <v>Untreated Water</v>
      </c>
      <c r="L2287">
        <v>41</v>
      </c>
      <c r="M2287" t="s">
        <v>114</v>
      </c>
      <c r="N2287">
        <v>712</v>
      </c>
      <c r="P2287" t="s">
        <v>45</v>
      </c>
      <c r="Q2287" t="s">
        <v>1292</v>
      </c>
      <c r="R2287" t="s">
        <v>329</v>
      </c>
    </row>
    <row r="2288" spans="1:18" hidden="1" x14ac:dyDescent="0.3">
      <c r="A2288" t="s">
        <v>9280</v>
      </c>
      <c r="B2288" t="s">
        <v>9281</v>
      </c>
      <c r="C2288" s="1" t="str">
        <f t="shared" si="184"/>
        <v>21:0846</v>
      </c>
      <c r="D2288" s="1" t="str">
        <f t="shared" si="185"/>
        <v>21:0232</v>
      </c>
      <c r="E2288" t="s">
        <v>9282</v>
      </c>
      <c r="F2288" t="s">
        <v>9283</v>
      </c>
      <c r="H2288">
        <v>59.282527000000002</v>
      </c>
      <c r="I2288">
        <v>-102.8257792</v>
      </c>
      <c r="J2288" s="1" t="str">
        <f t="shared" si="182"/>
        <v>Fluid (lake)</v>
      </c>
      <c r="K2288" s="1" t="str">
        <f t="shared" si="183"/>
        <v>Untreated Water</v>
      </c>
      <c r="L2288">
        <v>41</v>
      </c>
      <c r="M2288" t="s">
        <v>121</v>
      </c>
      <c r="N2288">
        <v>713</v>
      </c>
      <c r="P2288" t="s">
        <v>30</v>
      </c>
      <c r="Q2288" t="s">
        <v>1292</v>
      </c>
      <c r="R2288" t="s">
        <v>195</v>
      </c>
    </row>
    <row r="2289" spans="1:18" hidden="1" x14ac:dyDescent="0.3">
      <c r="A2289" t="s">
        <v>9284</v>
      </c>
      <c r="B2289" t="s">
        <v>9285</v>
      </c>
      <c r="C2289" s="1" t="str">
        <f t="shared" si="184"/>
        <v>21:0846</v>
      </c>
      <c r="D2289" s="1" t="str">
        <f t="shared" si="185"/>
        <v>21:0232</v>
      </c>
      <c r="E2289" t="s">
        <v>9286</v>
      </c>
      <c r="F2289" t="s">
        <v>9287</v>
      </c>
      <c r="H2289">
        <v>59.277784400000002</v>
      </c>
      <c r="I2289">
        <v>-102.7800579</v>
      </c>
      <c r="J2289" s="1" t="str">
        <f t="shared" si="182"/>
        <v>Fluid (lake)</v>
      </c>
      <c r="K2289" s="1" t="str">
        <f t="shared" si="183"/>
        <v>Untreated Water</v>
      </c>
      <c r="L2289">
        <v>41</v>
      </c>
      <c r="M2289" t="s">
        <v>127</v>
      </c>
      <c r="N2289">
        <v>714</v>
      </c>
      <c r="P2289" t="s">
        <v>188</v>
      </c>
      <c r="Q2289" t="s">
        <v>517</v>
      </c>
      <c r="R2289" t="s">
        <v>55</v>
      </c>
    </row>
    <row r="2290" spans="1:18" hidden="1" x14ac:dyDescent="0.3">
      <c r="A2290" t="s">
        <v>9288</v>
      </c>
      <c r="B2290" t="s">
        <v>9289</v>
      </c>
      <c r="C2290" s="1" t="str">
        <f t="shared" si="184"/>
        <v>21:0846</v>
      </c>
      <c r="D2290" s="1" t="str">
        <f t="shared" si="185"/>
        <v>21:0232</v>
      </c>
      <c r="E2290" t="s">
        <v>9290</v>
      </c>
      <c r="F2290" t="s">
        <v>9291</v>
      </c>
      <c r="H2290">
        <v>59.265129700000003</v>
      </c>
      <c r="I2290">
        <v>-102.7169227</v>
      </c>
      <c r="J2290" s="1" t="str">
        <f t="shared" si="182"/>
        <v>Fluid (lake)</v>
      </c>
      <c r="K2290" s="1" t="str">
        <f t="shared" si="183"/>
        <v>Untreated Water</v>
      </c>
      <c r="L2290">
        <v>41</v>
      </c>
      <c r="M2290" t="s">
        <v>133</v>
      </c>
      <c r="N2290">
        <v>715</v>
      </c>
      <c r="P2290" t="s">
        <v>128</v>
      </c>
      <c r="Q2290" t="s">
        <v>54</v>
      </c>
      <c r="R2290" t="s">
        <v>55</v>
      </c>
    </row>
    <row r="2291" spans="1:18" hidden="1" x14ac:dyDescent="0.3">
      <c r="A2291" t="s">
        <v>9292</v>
      </c>
      <c r="B2291" t="s">
        <v>9293</v>
      </c>
      <c r="C2291" s="1" t="str">
        <f t="shared" si="184"/>
        <v>21:0846</v>
      </c>
      <c r="D2291" s="1" t="str">
        <f t="shared" si="185"/>
        <v>21:0232</v>
      </c>
      <c r="E2291" t="s">
        <v>9294</v>
      </c>
      <c r="F2291" t="s">
        <v>9295</v>
      </c>
      <c r="H2291">
        <v>59.254066999999999</v>
      </c>
      <c r="I2291">
        <v>-102.6551082</v>
      </c>
      <c r="J2291" s="1" t="str">
        <f t="shared" si="182"/>
        <v>Fluid (lake)</v>
      </c>
      <c r="K2291" s="1" t="str">
        <f t="shared" si="183"/>
        <v>Untreated Water</v>
      </c>
      <c r="L2291">
        <v>41</v>
      </c>
      <c r="M2291" t="s">
        <v>139</v>
      </c>
      <c r="N2291">
        <v>716</v>
      </c>
      <c r="P2291" t="s">
        <v>45</v>
      </c>
      <c r="Q2291" t="s">
        <v>1143</v>
      </c>
      <c r="R2291" t="s">
        <v>55</v>
      </c>
    </row>
    <row r="2292" spans="1:18" hidden="1" x14ac:dyDescent="0.3">
      <c r="A2292" t="s">
        <v>9296</v>
      </c>
      <c r="B2292" t="s">
        <v>9297</v>
      </c>
      <c r="C2292" s="1" t="str">
        <f t="shared" si="184"/>
        <v>21:0846</v>
      </c>
      <c r="D2292" s="1" t="str">
        <f t="shared" si="185"/>
        <v>21:0232</v>
      </c>
      <c r="E2292" t="s">
        <v>9298</v>
      </c>
      <c r="F2292" t="s">
        <v>9299</v>
      </c>
      <c r="H2292">
        <v>59.262993299999998</v>
      </c>
      <c r="I2292">
        <v>-102.6011531</v>
      </c>
      <c r="J2292" s="1" t="str">
        <f t="shared" si="182"/>
        <v>Fluid (lake)</v>
      </c>
      <c r="K2292" s="1" t="str">
        <f t="shared" si="183"/>
        <v>Untreated Water</v>
      </c>
      <c r="L2292">
        <v>41</v>
      </c>
      <c r="M2292" t="s">
        <v>241</v>
      </c>
      <c r="N2292">
        <v>717</v>
      </c>
      <c r="P2292" t="s">
        <v>45</v>
      </c>
      <c r="Q2292" t="s">
        <v>1292</v>
      </c>
      <c r="R2292" t="s">
        <v>55</v>
      </c>
    </row>
    <row r="2293" spans="1:18" hidden="1" x14ac:dyDescent="0.3">
      <c r="A2293" t="s">
        <v>9300</v>
      </c>
      <c r="B2293" t="s">
        <v>9301</v>
      </c>
      <c r="C2293" s="1" t="str">
        <f t="shared" si="184"/>
        <v>21:0846</v>
      </c>
      <c r="D2293" s="1" t="str">
        <f t="shared" si="185"/>
        <v>21:0232</v>
      </c>
      <c r="E2293" t="s">
        <v>9302</v>
      </c>
      <c r="F2293" t="s">
        <v>9303</v>
      </c>
      <c r="H2293">
        <v>59.232683999999999</v>
      </c>
      <c r="I2293">
        <v>-102.6228978</v>
      </c>
      <c r="J2293" s="1" t="str">
        <f t="shared" si="182"/>
        <v>Fluid (lake)</v>
      </c>
      <c r="K2293" s="1" t="str">
        <f t="shared" si="183"/>
        <v>Untreated Water</v>
      </c>
      <c r="L2293">
        <v>42</v>
      </c>
      <c r="M2293" t="s">
        <v>22</v>
      </c>
      <c r="N2293">
        <v>718</v>
      </c>
      <c r="P2293" t="s">
        <v>182</v>
      </c>
      <c r="Q2293" t="s">
        <v>579</v>
      </c>
      <c r="R2293" t="s">
        <v>55</v>
      </c>
    </row>
    <row r="2294" spans="1:18" hidden="1" x14ac:dyDescent="0.3">
      <c r="A2294" t="s">
        <v>9304</v>
      </c>
      <c r="B2294" t="s">
        <v>9305</v>
      </c>
      <c r="C2294" s="1" t="str">
        <f t="shared" si="184"/>
        <v>21:0846</v>
      </c>
      <c r="D2294" s="1" t="str">
        <f t="shared" si="185"/>
        <v>21:0232</v>
      </c>
      <c r="E2294" t="s">
        <v>9302</v>
      </c>
      <c r="F2294" t="s">
        <v>9306</v>
      </c>
      <c r="H2294">
        <v>59.232683999999999</v>
      </c>
      <c r="I2294">
        <v>-102.6228978</v>
      </c>
      <c r="J2294" s="1" t="str">
        <f t="shared" si="182"/>
        <v>Fluid (lake)</v>
      </c>
      <c r="K2294" s="1" t="str">
        <f t="shared" si="183"/>
        <v>Untreated Water</v>
      </c>
      <c r="L2294">
        <v>42</v>
      </c>
      <c r="M2294" t="s">
        <v>29</v>
      </c>
      <c r="N2294">
        <v>719</v>
      </c>
      <c r="P2294" t="s">
        <v>23</v>
      </c>
      <c r="Q2294" t="s">
        <v>54</v>
      </c>
      <c r="R2294" t="s">
        <v>55</v>
      </c>
    </row>
    <row r="2295" spans="1:18" hidden="1" x14ac:dyDescent="0.3">
      <c r="A2295" t="s">
        <v>9307</v>
      </c>
      <c r="B2295" t="s">
        <v>9308</v>
      </c>
      <c r="C2295" s="1" t="str">
        <f t="shared" si="184"/>
        <v>21:0846</v>
      </c>
      <c r="D2295" s="1" t="str">
        <f t="shared" si="185"/>
        <v>21:0232</v>
      </c>
      <c r="E2295" t="s">
        <v>9309</v>
      </c>
      <c r="F2295" t="s">
        <v>9310</v>
      </c>
      <c r="H2295">
        <v>59.225125599999998</v>
      </c>
      <c r="I2295">
        <v>-102.58665070000001</v>
      </c>
      <c r="J2295" s="1" t="str">
        <f t="shared" si="182"/>
        <v>Fluid (lake)</v>
      </c>
      <c r="K2295" s="1" t="str">
        <f t="shared" si="183"/>
        <v>Untreated Water</v>
      </c>
      <c r="L2295">
        <v>42</v>
      </c>
      <c r="M2295" t="s">
        <v>36</v>
      </c>
      <c r="N2295">
        <v>720</v>
      </c>
      <c r="P2295" t="s">
        <v>108</v>
      </c>
      <c r="Q2295" t="s">
        <v>54</v>
      </c>
      <c r="R2295" t="s">
        <v>55</v>
      </c>
    </row>
    <row r="2296" spans="1:18" hidden="1" x14ac:dyDescent="0.3">
      <c r="A2296" t="s">
        <v>9311</v>
      </c>
      <c r="B2296" t="s">
        <v>9312</v>
      </c>
      <c r="C2296" s="1" t="str">
        <f t="shared" si="184"/>
        <v>21:0846</v>
      </c>
      <c r="D2296" s="1" t="str">
        <f t="shared" si="185"/>
        <v>21:0232</v>
      </c>
      <c r="E2296" t="s">
        <v>9313</v>
      </c>
      <c r="F2296" t="s">
        <v>9314</v>
      </c>
      <c r="H2296">
        <v>59.229252799999998</v>
      </c>
      <c r="I2296">
        <v>-102.53985249999999</v>
      </c>
      <c r="J2296" s="1" t="str">
        <f t="shared" si="182"/>
        <v>Fluid (lake)</v>
      </c>
      <c r="K2296" s="1" t="str">
        <f t="shared" si="183"/>
        <v>Untreated Water</v>
      </c>
      <c r="L2296">
        <v>42</v>
      </c>
      <c r="M2296" t="s">
        <v>44</v>
      </c>
      <c r="N2296">
        <v>721</v>
      </c>
      <c r="P2296" t="s">
        <v>2430</v>
      </c>
      <c r="Q2296" t="s">
        <v>579</v>
      </c>
      <c r="R2296" t="s">
        <v>460</v>
      </c>
    </row>
    <row r="2297" spans="1:18" hidden="1" x14ac:dyDescent="0.3">
      <c r="A2297" t="s">
        <v>9315</v>
      </c>
      <c r="B2297" t="s">
        <v>9316</v>
      </c>
      <c r="C2297" s="1" t="str">
        <f t="shared" si="184"/>
        <v>21:0846</v>
      </c>
      <c r="D2297" s="1" t="str">
        <f t="shared" si="185"/>
        <v>21:0232</v>
      </c>
      <c r="E2297" t="s">
        <v>9317</v>
      </c>
      <c r="F2297" t="s">
        <v>9318</v>
      </c>
      <c r="H2297">
        <v>59.2566256</v>
      </c>
      <c r="I2297">
        <v>-102.53637209999999</v>
      </c>
      <c r="J2297" s="1" t="str">
        <f t="shared" si="182"/>
        <v>Fluid (lake)</v>
      </c>
      <c r="K2297" s="1" t="str">
        <f t="shared" si="183"/>
        <v>Untreated Water</v>
      </c>
      <c r="L2297">
        <v>42</v>
      </c>
      <c r="M2297" t="s">
        <v>52</v>
      </c>
      <c r="N2297">
        <v>722</v>
      </c>
      <c r="P2297" t="s">
        <v>521</v>
      </c>
      <c r="Q2297" t="s">
        <v>579</v>
      </c>
      <c r="R2297" t="s">
        <v>55</v>
      </c>
    </row>
    <row r="2298" spans="1:18" hidden="1" x14ac:dyDescent="0.3">
      <c r="A2298" t="s">
        <v>9319</v>
      </c>
      <c r="B2298" t="s">
        <v>9320</v>
      </c>
      <c r="C2298" s="1" t="str">
        <f t="shared" si="184"/>
        <v>21:0846</v>
      </c>
      <c r="D2298" s="1" t="str">
        <f t="shared" si="185"/>
        <v>21:0232</v>
      </c>
      <c r="E2298" t="s">
        <v>9321</v>
      </c>
      <c r="F2298" t="s">
        <v>9322</v>
      </c>
      <c r="H2298">
        <v>59.2911918</v>
      </c>
      <c r="I2298">
        <v>-102.52750090000001</v>
      </c>
      <c r="J2298" s="1" t="str">
        <f t="shared" si="182"/>
        <v>Fluid (lake)</v>
      </c>
      <c r="K2298" s="1" t="str">
        <f t="shared" si="183"/>
        <v>Untreated Water</v>
      </c>
      <c r="L2298">
        <v>42</v>
      </c>
      <c r="M2298" t="s">
        <v>60</v>
      </c>
      <c r="N2298">
        <v>723</v>
      </c>
      <c r="P2298" t="s">
        <v>2145</v>
      </c>
      <c r="Q2298" t="s">
        <v>54</v>
      </c>
      <c r="R2298" t="s">
        <v>55</v>
      </c>
    </row>
    <row r="2299" spans="1:18" hidden="1" x14ac:dyDescent="0.3">
      <c r="A2299" t="s">
        <v>9323</v>
      </c>
      <c r="B2299" t="s">
        <v>9324</v>
      </c>
      <c r="C2299" s="1" t="str">
        <f t="shared" si="184"/>
        <v>21:0846</v>
      </c>
      <c r="D2299" s="1" t="str">
        <f t="shared" si="185"/>
        <v>21:0232</v>
      </c>
      <c r="E2299" t="s">
        <v>9325</v>
      </c>
      <c r="F2299" t="s">
        <v>9326</v>
      </c>
      <c r="H2299">
        <v>59.2958943</v>
      </c>
      <c r="I2299">
        <v>-102.6574482</v>
      </c>
      <c r="J2299" s="1" t="str">
        <f t="shared" si="182"/>
        <v>Fluid (lake)</v>
      </c>
      <c r="K2299" s="1" t="str">
        <f t="shared" si="183"/>
        <v>Untreated Water</v>
      </c>
      <c r="L2299">
        <v>42</v>
      </c>
      <c r="M2299" t="s">
        <v>67</v>
      </c>
      <c r="N2299">
        <v>724</v>
      </c>
      <c r="P2299" t="s">
        <v>30</v>
      </c>
      <c r="Q2299" t="s">
        <v>54</v>
      </c>
      <c r="R2299" t="s">
        <v>460</v>
      </c>
    </row>
    <row r="2300" spans="1:18" hidden="1" x14ac:dyDescent="0.3">
      <c r="A2300" t="s">
        <v>9327</v>
      </c>
      <c r="B2300" t="s">
        <v>9328</v>
      </c>
      <c r="C2300" s="1" t="str">
        <f t="shared" si="184"/>
        <v>21:0846</v>
      </c>
      <c r="D2300" s="1" t="str">
        <f t="shared" si="185"/>
        <v>21:0232</v>
      </c>
      <c r="E2300" t="s">
        <v>9329</v>
      </c>
      <c r="F2300" t="s">
        <v>9330</v>
      </c>
      <c r="H2300">
        <v>59.296105799999999</v>
      </c>
      <c r="I2300">
        <v>-102.7133024</v>
      </c>
      <c r="J2300" s="1" t="str">
        <f t="shared" si="182"/>
        <v>Fluid (lake)</v>
      </c>
      <c r="K2300" s="1" t="str">
        <f t="shared" si="183"/>
        <v>Untreated Water</v>
      </c>
      <c r="L2300">
        <v>42</v>
      </c>
      <c r="M2300" t="s">
        <v>74</v>
      </c>
      <c r="N2300">
        <v>725</v>
      </c>
      <c r="P2300" t="s">
        <v>242</v>
      </c>
      <c r="Q2300" t="s">
        <v>236</v>
      </c>
      <c r="R2300" t="s">
        <v>532</v>
      </c>
    </row>
    <row r="2301" spans="1:18" hidden="1" x14ac:dyDescent="0.3">
      <c r="A2301" t="s">
        <v>9331</v>
      </c>
      <c r="B2301" t="s">
        <v>9332</v>
      </c>
      <c r="C2301" s="1" t="str">
        <f t="shared" si="184"/>
        <v>21:0846</v>
      </c>
      <c r="D2301" s="1" t="str">
        <f t="shared" si="185"/>
        <v>21:0232</v>
      </c>
      <c r="E2301" t="s">
        <v>9333</v>
      </c>
      <c r="F2301" t="s">
        <v>9334</v>
      </c>
      <c r="H2301">
        <v>59.3107361</v>
      </c>
      <c r="I2301">
        <v>-102.7579856</v>
      </c>
      <c r="J2301" s="1" t="str">
        <f t="shared" si="182"/>
        <v>Fluid (lake)</v>
      </c>
      <c r="K2301" s="1" t="str">
        <f t="shared" si="183"/>
        <v>Untreated Water</v>
      </c>
      <c r="L2301">
        <v>42</v>
      </c>
      <c r="M2301" t="s">
        <v>81</v>
      </c>
      <c r="N2301">
        <v>726</v>
      </c>
      <c r="P2301" t="s">
        <v>2145</v>
      </c>
      <c r="Q2301" t="s">
        <v>1292</v>
      </c>
      <c r="R2301" t="s">
        <v>55</v>
      </c>
    </row>
    <row r="2302" spans="1:18" hidden="1" x14ac:dyDescent="0.3">
      <c r="A2302" t="s">
        <v>9335</v>
      </c>
      <c r="B2302" t="s">
        <v>9336</v>
      </c>
      <c r="C2302" s="1" t="str">
        <f t="shared" si="184"/>
        <v>21:0846</v>
      </c>
      <c r="D2302" s="1" t="str">
        <f t="shared" si="185"/>
        <v>21:0232</v>
      </c>
      <c r="E2302" t="s">
        <v>9337</v>
      </c>
      <c r="F2302" t="s">
        <v>9338</v>
      </c>
      <c r="H2302">
        <v>59.312764899999998</v>
      </c>
      <c r="I2302">
        <v>-102.8112146</v>
      </c>
      <c r="J2302" s="1" t="str">
        <f t="shared" si="182"/>
        <v>Fluid (lake)</v>
      </c>
      <c r="K2302" s="1" t="str">
        <f t="shared" si="183"/>
        <v>Untreated Water</v>
      </c>
      <c r="L2302">
        <v>42</v>
      </c>
      <c r="M2302" t="s">
        <v>95</v>
      </c>
      <c r="N2302">
        <v>727</v>
      </c>
      <c r="P2302" t="s">
        <v>82</v>
      </c>
      <c r="Q2302" t="s">
        <v>1292</v>
      </c>
      <c r="R2302" t="s">
        <v>55</v>
      </c>
    </row>
    <row r="2303" spans="1:18" hidden="1" x14ac:dyDescent="0.3">
      <c r="A2303" t="s">
        <v>9339</v>
      </c>
      <c r="B2303" t="s">
        <v>9340</v>
      </c>
      <c r="C2303" s="1" t="str">
        <f t="shared" si="184"/>
        <v>21:0846</v>
      </c>
      <c r="D2303" s="1" t="str">
        <f t="shared" si="185"/>
        <v>21:0232</v>
      </c>
      <c r="E2303" t="s">
        <v>9341</v>
      </c>
      <c r="F2303" t="s">
        <v>9342</v>
      </c>
      <c r="H2303">
        <v>59.326675600000002</v>
      </c>
      <c r="I2303">
        <v>-102.8853751</v>
      </c>
      <c r="J2303" s="1" t="str">
        <f t="shared" si="182"/>
        <v>Fluid (lake)</v>
      </c>
      <c r="K2303" s="1" t="str">
        <f t="shared" si="183"/>
        <v>Untreated Water</v>
      </c>
      <c r="L2303">
        <v>42</v>
      </c>
      <c r="M2303" t="s">
        <v>101</v>
      </c>
      <c r="N2303">
        <v>728</v>
      </c>
      <c r="P2303" t="s">
        <v>558</v>
      </c>
      <c r="Q2303" t="s">
        <v>1292</v>
      </c>
      <c r="R2303" t="s">
        <v>183</v>
      </c>
    </row>
    <row r="2304" spans="1:18" hidden="1" x14ac:dyDescent="0.3">
      <c r="A2304" t="s">
        <v>9343</v>
      </c>
      <c r="B2304" t="s">
        <v>9344</v>
      </c>
      <c r="C2304" s="1" t="str">
        <f t="shared" si="184"/>
        <v>21:0846</v>
      </c>
      <c r="D2304" s="1" t="str">
        <f t="shared" si="185"/>
        <v>21:0232</v>
      </c>
      <c r="E2304" t="s">
        <v>9345</v>
      </c>
      <c r="F2304" t="s">
        <v>9346</v>
      </c>
      <c r="H2304">
        <v>59.322904100000002</v>
      </c>
      <c r="I2304">
        <v>-102.941534</v>
      </c>
      <c r="J2304" s="1" t="str">
        <f t="shared" si="182"/>
        <v>Fluid (lake)</v>
      </c>
      <c r="K2304" s="1" t="str">
        <f t="shared" si="183"/>
        <v>Untreated Water</v>
      </c>
      <c r="L2304">
        <v>42</v>
      </c>
      <c r="M2304" t="s">
        <v>107</v>
      </c>
      <c r="N2304">
        <v>729</v>
      </c>
      <c r="P2304" t="s">
        <v>521</v>
      </c>
      <c r="Q2304" t="s">
        <v>54</v>
      </c>
      <c r="R2304" t="s">
        <v>189</v>
      </c>
    </row>
    <row r="2305" spans="1:18" hidden="1" x14ac:dyDescent="0.3">
      <c r="A2305" t="s">
        <v>9347</v>
      </c>
      <c r="B2305" t="s">
        <v>9348</v>
      </c>
      <c r="C2305" s="1" t="str">
        <f t="shared" si="184"/>
        <v>21:0846</v>
      </c>
      <c r="D2305" s="1" t="str">
        <f t="shared" si="185"/>
        <v>21:0232</v>
      </c>
      <c r="E2305" t="s">
        <v>9349</v>
      </c>
      <c r="F2305" t="s">
        <v>9350</v>
      </c>
      <c r="H2305">
        <v>59.322576099999999</v>
      </c>
      <c r="I2305">
        <v>-103.0088488</v>
      </c>
      <c r="J2305" s="1" t="str">
        <f t="shared" si="182"/>
        <v>Fluid (lake)</v>
      </c>
      <c r="K2305" s="1" t="str">
        <f t="shared" si="183"/>
        <v>Untreated Water</v>
      </c>
      <c r="L2305">
        <v>42</v>
      </c>
      <c r="M2305" t="s">
        <v>114</v>
      </c>
      <c r="N2305">
        <v>730</v>
      </c>
      <c r="P2305" t="s">
        <v>1846</v>
      </c>
      <c r="Q2305" t="s">
        <v>1292</v>
      </c>
      <c r="R2305" t="s">
        <v>873</v>
      </c>
    </row>
    <row r="2306" spans="1:18" hidden="1" x14ac:dyDescent="0.3">
      <c r="A2306" t="s">
        <v>9351</v>
      </c>
      <c r="B2306" t="s">
        <v>9352</v>
      </c>
      <c r="C2306" s="1" t="str">
        <f t="shared" si="184"/>
        <v>21:0846</v>
      </c>
      <c r="D2306" s="1" t="str">
        <f t="shared" si="185"/>
        <v>21:0232</v>
      </c>
      <c r="E2306" t="s">
        <v>9353</v>
      </c>
      <c r="F2306" t="s">
        <v>9354</v>
      </c>
      <c r="H2306">
        <v>59.325688399999997</v>
      </c>
      <c r="I2306">
        <v>-103.0687966</v>
      </c>
      <c r="J2306" s="1" t="str">
        <f t="shared" si="182"/>
        <v>Fluid (lake)</v>
      </c>
      <c r="K2306" s="1" t="str">
        <f t="shared" si="183"/>
        <v>Untreated Water</v>
      </c>
      <c r="L2306">
        <v>42</v>
      </c>
      <c r="M2306" t="s">
        <v>121</v>
      </c>
      <c r="N2306">
        <v>731</v>
      </c>
      <c r="P2306" t="s">
        <v>173</v>
      </c>
      <c r="Q2306" t="s">
        <v>54</v>
      </c>
      <c r="R2306" t="s">
        <v>522</v>
      </c>
    </row>
    <row r="2307" spans="1:18" hidden="1" x14ac:dyDescent="0.3">
      <c r="A2307" t="s">
        <v>9355</v>
      </c>
      <c r="B2307" t="s">
        <v>9356</v>
      </c>
      <c r="C2307" s="1" t="str">
        <f t="shared" si="184"/>
        <v>21:0846</v>
      </c>
      <c r="D2307" s="1" t="str">
        <f t="shared" si="185"/>
        <v>21:0232</v>
      </c>
      <c r="E2307" t="s">
        <v>9357</v>
      </c>
      <c r="F2307" t="s">
        <v>9358</v>
      </c>
      <c r="H2307">
        <v>59.310647000000003</v>
      </c>
      <c r="I2307">
        <v>-103.1394682</v>
      </c>
      <c r="J2307" s="1" t="str">
        <f t="shared" si="182"/>
        <v>Fluid (lake)</v>
      </c>
      <c r="K2307" s="1" t="str">
        <f t="shared" si="183"/>
        <v>Untreated Water</v>
      </c>
      <c r="L2307">
        <v>42</v>
      </c>
      <c r="M2307" t="s">
        <v>127</v>
      </c>
      <c r="N2307">
        <v>732</v>
      </c>
      <c r="P2307" t="s">
        <v>294</v>
      </c>
      <c r="Q2307" t="s">
        <v>517</v>
      </c>
      <c r="R2307" t="s">
        <v>522</v>
      </c>
    </row>
    <row r="2308" spans="1:18" hidden="1" x14ac:dyDescent="0.3">
      <c r="A2308" t="s">
        <v>9359</v>
      </c>
      <c r="B2308" t="s">
        <v>9360</v>
      </c>
      <c r="C2308" s="1" t="str">
        <f t="shared" si="184"/>
        <v>21:0846</v>
      </c>
      <c r="D2308" s="1" t="str">
        <f t="shared" si="185"/>
        <v>21:0232</v>
      </c>
      <c r="E2308" t="s">
        <v>9361</v>
      </c>
      <c r="F2308" t="s">
        <v>9362</v>
      </c>
      <c r="H2308">
        <v>59.314075899999999</v>
      </c>
      <c r="I2308">
        <v>-103.1961567</v>
      </c>
      <c r="J2308" s="1" t="str">
        <f t="shared" si="182"/>
        <v>Fluid (lake)</v>
      </c>
      <c r="K2308" s="1" t="str">
        <f t="shared" si="183"/>
        <v>Untreated Water</v>
      </c>
      <c r="L2308">
        <v>42</v>
      </c>
      <c r="M2308" t="s">
        <v>133</v>
      </c>
      <c r="N2308">
        <v>733</v>
      </c>
      <c r="P2308" t="s">
        <v>23</v>
      </c>
      <c r="Q2308" t="s">
        <v>1292</v>
      </c>
      <c r="R2308" t="s">
        <v>285</v>
      </c>
    </row>
    <row r="2309" spans="1:18" hidden="1" x14ac:dyDescent="0.3">
      <c r="A2309" t="s">
        <v>9363</v>
      </c>
      <c r="B2309" t="s">
        <v>9364</v>
      </c>
      <c r="C2309" s="1" t="str">
        <f t="shared" si="184"/>
        <v>21:0846</v>
      </c>
      <c r="D2309" s="1" t="str">
        <f t="shared" si="185"/>
        <v>21:0232</v>
      </c>
      <c r="E2309" t="s">
        <v>9365</v>
      </c>
      <c r="F2309" t="s">
        <v>9366</v>
      </c>
      <c r="H2309">
        <v>59.306100499999999</v>
      </c>
      <c r="I2309">
        <v>-103.2671096</v>
      </c>
      <c r="J2309" s="1" t="str">
        <f t="shared" si="182"/>
        <v>Fluid (lake)</v>
      </c>
      <c r="K2309" s="1" t="str">
        <f t="shared" si="183"/>
        <v>Untreated Water</v>
      </c>
      <c r="L2309">
        <v>42</v>
      </c>
      <c r="M2309" t="s">
        <v>139</v>
      </c>
      <c r="N2309">
        <v>734</v>
      </c>
      <c r="P2309" t="s">
        <v>521</v>
      </c>
      <c r="Q2309" t="s">
        <v>1292</v>
      </c>
      <c r="R2309" t="s">
        <v>285</v>
      </c>
    </row>
    <row r="2310" spans="1:18" hidden="1" x14ac:dyDescent="0.3">
      <c r="A2310" t="s">
        <v>9367</v>
      </c>
      <c r="B2310" t="s">
        <v>9368</v>
      </c>
      <c r="C2310" s="1" t="str">
        <f t="shared" si="184"/>
        <v>21:0846</v>
      </c>
      <c r="D2310" s="1" t="str">
        <f t="shared" si="185"/>
        <v>21:0232</v>
      </c>
      <c r="E2310" t="s">
        <v>9369</v>
      </c>
      <c r="F2310" t="s">
        <v>9370</v>
      </c>
      <c r="H2310">
        <v>59.262793100000003</v>
      </c>
      <c r="I2310">
        <v>-103.3477858</v>
      </c>
      <c r="J2310" s="1" t="str">
        <f t="shared" si="182"/>
        <v>Fluid (lake)</v>
      </c>
      <c r="K2310" s="1" t="str">
        <f t="shared" si="183"/>
        <v>Untreated Water</v>
      </c>
      <c r="L2310">
        <v>42</v>
      </c>
      <c r="M2310" t="s">
        <v>241</v>
      </c>
      <c r="N2310">
        <v>735</v>
      </c>
      <c r="P2310" t="s">
        <v>182</v>
      </c>
      <c r="Q2310" t="s">
        <v>1143</v>
      </c>
      <c r="R2310" t="s">
        <v>55</v>
      </c>
    </row>
    <row r="2311" spans="1:18" hidden="1" x14ac:dyDescent="0.3">
      <c r="A2311" t="s">
        <v>9371</v>
      </c>
      <c r="B2311" t="s">
        <v>9372</v>
      </c>
      <c r="C2311" s="1" t="str">
        <f t="shared" si="184"/>
        <v>21:0846</v>
      </c>
      <c r="D2311" s="1" t="str">
        <f t="shared" si="185"/>
        <v>21:0232</v>
      </c>
      <c r="E2311" t="s">
        <v>9373</v>
      </c>
      <c r="F2311" t="s">
        <v>9374</v>
      </c>
      <c r="H2311">
        <v>59.274954000000001</v>
      </c>
      <c r="I2311">
        <v>-103.3980909</v>
      </c>
      <c r="J2311" s="1" t="str">
        <f t="shared" si="182"/>
        <v>Fluid (lake)</v>
      </c>
      <c r="K2311" s="1" t="str">
        <f t="shared" si="183"/>
        <v>Untreated Water</v>
      </c>
      <c r="L2311">
        <v>43</v>
      </c>
      <c r="M2311" t="s">
        <v>22</v>
      </c>
      <c r="N2311">
        <v>736</v>
      </c>
      <c r="P2311" t="s">
        <v>558</v>
      </c>
      <c r="Q2311" t="s">
        <v>1292</v>
      </c>
      <c r="R2311" t="s">
        <v>55</v>
      </c>
    </row>
    <row r="2312" spans="1:18" hidden="1" x14ac:dyDescent="0.3">
      <c r="A2312" t="s">
        <v>9375</v>
      </c>
      <c r="B2312" t="s">
        <v>9376</v>
      </c>
      <c r="C2312" s="1" t="str">
        <f t="shared" si="184"/>
        <v>21:0846</v>
      </c>
      <c r="D2312" s="1" t="str">
        <f t="shared" si="185"/>
        <v>21:0232</v>
      </c>
      <c r="E2312" t="s">
        <v>9373</v>
      </c>
      <c r="F2312" t="s">
        <v>9377</v>
      </c>
      <c r="H2312">
        <v>59.274954000000001</v>
      </c>
      <c r="I2312">
        <v>-103.3980909</v>
      </c>
      <c r="J2312" s="1" t="str">
        <f t="shared" si="182"/>
        <v>Fluid (lake)</v>
      </c>
      <c r="K2312" s="1" t="str">
        <f t="shared" si="183"/>
        <v>Untreated Water</v>
      </c>
      <c r="L2312">
        <v>43</v>
      </c>
      <c r="M2312" t="s">
        <v>29</v>
      </c>
      <c r="N2312">
        <v>737</v>
      </c>
      <c r="P2312" t="s">
        <v>558</v>
      </c>
      <c r="Q2312" t="s">
        <v>579</v>
      </c>
      <c r="R2312" t="s">
        <v>55</v>
      </c>
    </row>
    <row r="2313" spans="1:18" hidden="1" x14ac:dyDescent="0.3">
      <c r="A2313" t="s">
        <v>9378</v>
      </c>
      <c r="B2313" t="s">
        <v>9379</v>
      </c>
      <c r="C2313" s="1" t="str">
        <f t="shared" si="184"/>
        <v>21:0846</v>
      </c>
      <c r="D2313" s="1" t="str">
        <f t="shared" si="185"/>
        <v>21:0232</v>
      </c>
      <c r="E2313" t="s">
        <v>9380</v>
      </c>
      <c r="F2313" t="s">
        <v>9381</v>
      </c>
      <c r="H2313">
        <v>59.2812427</v>
      </c>
      <c r="I2313">
        <v>-103.4540172</v>
      </c>
      <c r="J2313" s="1" t="str">
        <f t="shared" si="182"/>
        <v>Fluid (lake)</v>
      </c>
      <c r="K2313" s="1" t="str">
        <f t="shared" si="183"/>
        <v>Untreated Water</v>
      </c>
      <c r="L2313">
        <v>43</v>
      </c>
      <c r="M2313" t="s">
        <v>36</v>
      </c>
      <c r="N2313">
        <v>738</v>
      </c>
      <c r="P2313" t="s">
        <v>173</v>
      </c>
      <c r="Q2313" t="s">
        <v>54</v>
      </c>
      <c r="R2313" t="s">
        <v>55</v>
      </c>
    </row>
    <row r="2314" spans="1:18" hidden="1" x14ac:dyDescent="0.3">
      <c r="A2314" t="s">
        <v>9382</v>
      </c>
      <c r="B2314" t="s">
        <v>9383</v>
      </c>
      <c r="C2314" s="1" t="str">
        <f t="shared" si="184"/>
        <v>21:0846</v>
      </c>
      <c r="D2314" s="1" t="str">
        <f t="shared" si="185"/>
        <v>21:0232</v>
      </c>
      <c r="E2314" t="s">
        <v>9384</v>
      </c>
      <c r="F2314" t="s">
        <v>9385</v>
      </c>
      <c r="H2314">
        <v>59.303562399999997</v>
      </c>
      <c r="I2314">
        <v>-103.4638587</v>
      </c>
      <c r="J2314" s="1" t="str">
        <f t="shared" si="182"/>
        <v>Fluid (lake)</v>
      </c>
      <c r="K2314" s="1" t="str">
        <f t="shared" si="183"/>
        <v>Untreated Water</v>
      </c>
      <c r="L2314">
        <v>43</v>
      </c>
      <c r="M2314" t="s">
        <v>44</v>
      </c>
      <c r="N2314">
        <v>739</v>
      </c>
      <c r="P2314" t="s">
        <v>173</v>
      </c>
      <c r="Q2314" t="s">
        <v>517</v>
      </c>
      <c r="R2314" t="s">
        <v>55</v>
      </c>
    </row>
    <row r="2315" spans="1:18" hidden="1" x14ac:dyDescent="0.3">
      <c r="A2315" t="s">
        <v>9386</v>
      </c>
      <c r="B2315" t="s">
        <v>9387</v>
      </c>
      <c r="C2315" s="1" t="str">
        <f t="shared" si="184"/>
        <v>21:0846</v>
      </c>
      <c r="D2315" s="1" t="str">
        <f t="shared" si="185"/>
        <v>21:0232</v>
      </c>
      <c r="E2315" t="s">
        <v>9388</v>
      </c>
      <c r="F2315" t="s">
        <v>9389</v>
      </c>
      <c r="H2315">
        <v>59.313206100000002</v>
      </c>
      <c r="I2315">
        <v>-103.537126</v>
      </c>
      <c r="J2315" s="1" t="str">
        <f t="shared" si="182"/>
        <v>Fluid (lake)</v>
      </c>
      <c r="K2315" s="1" t="str">
        <f t="shared" si="183"/>
        <v>Untreated Water</v>
      </c>
      <c r="L2315">
        <v>43</v>
      </c>
      <c r="M2315" t="s">
        <v>52</v>
      </c>
      <c r="N2315">
        <v>740</v>
      </c>
      <c r="P2315" t="s">
        <v>82</v>
      </c>
      <c r="Q2315" t="s">
        <v>517</v>
      </c>
      <c r="R2315" t="s">
        <v>55</v>
      </c>
    </row>
    <row r="2316" spans="1:18" hidden="1" x14ac:dyDescent="0.3">
      <c r="A2316" t="s">
        <v>9390</v>
      </c>
      <c r="B2316" t="s">
        <v>9391</v>
      </c>
      <c r="C2316" s="1" t="str">
        <f t="shared" si="184"/>
        <v>21:0846</v>
      </c>
      <c r="D2316" s="1" t="str">
        <f t="shared" si="185"/>
        <v>21:0232</v>
      </c>
      <c r="E2316" t="s">
        <v>9392</v>
      </c>
      <c r="F2316" t="s">
        <v>9393</v>
      </c>
      <c r="H2316">
        <v>59.337075900000002</v>
      </c>
      <c r="I2316">
        <v>-103.5376115</v>
      </c>
      <c r="J2316" s="1" t="str">
        <f t="shared" si="182"/>
        <v>Fluid (lake)</v>
      </c>
      <c r="K2316" s="1" t="str">
        <f t="shared" si="183"/>
        <v>Untreated Water</v>
      </c>
      <c r="L2316">
        <v>43</v>
      </c>
      <c r="M2316" t="s">
        <v>60</v>
      </c>
      <c r="N2316">
        <v>741</v>
      </c>
      <c r="P2316" t="s">
        <v>537</v>
      </c>
      <c r="Q2316" t="s">
        <v>1247</v>
      </c>
      <c r="R2316" t="s">
        <v>55</v>
      </c>
    </row>
    <row r="2317" spans="1:18" hidden="1" x14ac:dyDescent="0.3">
      <c r="A2317" t="s">
        <v>9394</v>
      </c>
      <c r="B2317" t="s">
        <v>9395</v>
      </c>
      <c r="C2317" s="1" t="str">
        <f t="shared" si="184"/>
        <v>21:0846</v>
      </c>
      <c r="D2317" s="1" t="str">
        <f t="shared" si="185"/>
        <v>21:0232</v>
      </c>
      <c r="E2317" t="s">
        <v>9396</v>
      </c>
      <c r="F2317" t="s">
        <v>9397</v>
      </c>
      <c r="H2317">
        <v>59.279440999999998</v>
      </c>
      <c r="I2317">
        <v>-103.5328887</v>
      </c>
      <c r="J2317" s="1" t="str">
        <f t="shared" si="182"/>
        <v>Fluid (lake)</v>
      </c>
      <c r="K2317" s="1" t="str">
        <f t="shared" si="183"/>
        <v>Untreated Water</v>
      </c>
      <c r="L2317">
        <v>43</v>
      </c>
      <c r="M2317" t="s">
        <v>67</v>
      </c>
      <c r="N2317">
        <v>742</v>
      </c>
      <c r="P2317" t="s">
        <v>167</v>
      </c>
      <c r="Q2317" t="s">
        <v>1247</v>
      </c>
      <c r="R2317" t="s">
        <v>55</v>
      </c>
    </row>
    <row r="2318" spans="1:18" hidden="1" x14ac:dyDescent="0.3">
      <c r="A2318" t="s">
        <v>9398</v>
      </c>
      <c r="B2318" t="s">
        <v>9399</v>
      </c>
      <c r="C2318" s="1" t="str">
        <f t="shared" si="184"/>
        <v>21:0846</v>
      </c>
      <c r="D2318" s="1" t="str">
        <f t="shared" si="185"/>
        <v>21:0232</v>
      </c>
      <c r="E2318" t="s">
        <v>9400</v>
      </c>
      <c r="F2318" t="s">
        <v>9401</v>
      </c>
      <c r="H2318">
        <v>59.239776300000003</v>
      </c>
      <c r="I2318">
        <v>-103.4528095</v>
      </c>
      <c r="J2318" s="1" t="str">
        <f t="shared" si="182"/>
        <v>Fluid (lake)</v>
      </c>
      <c r="K2318" s="1" t="str">
        <f t="shared" si="183"/>
        <v>Untreated Water</v>
      </c>
      <c r="L2318">
        <v>43</v>
      </c>
      <c r="M2318" t="s">
        <v>74</v>
      </c>
      <c r="N2318">
        <v>743</v>
      </c>
      <c r="P2318" t="s">
        <v>1856</v>
      </c>
      <c r="Q2318" t="s">
        <v>54</v>
      </c>
      <c r="R2318" t="s">
        <v>55</v>
      </c>
    </row>
    <row r="2319" spans="1:18" hidden="1" x14ac:dyDescent="0.3">
      <c r="A2319" t="s">
        <v>9402</v>
      </c>
      <c r="B2319" t="s">
        <v>9403</v>
      </c>
      <c r="C2319" s="1" t="str">
        <f t="shared" si="184"/>
        <v>21:0846</v>
      </c>
      <c r="D2319" s="1" t="str">
        <f t="shared" si="185"/>
        <v>21:0232</v>
      </c>
      <c r="E2319" t="s">
        <v>9404</v>
      </c>
      <c r="F2319" t="s">
        <v>9405</v>
      </c>
      <c r="H2319">
        <v>59.240813199999998</v>
      </c>
      <c r="I2319">
        <v>-103.3995881</v>
      </c>
      <c r="J2319" s="1" t="str">
        <f t="shared" si="182"/>
        <v>Fluid (lake)</v>
      </c>
      <c r="K2319" s="1" t="str">
        <f t="shared" si="183"/>
        <v>Untreated Water</v>
      </c>
      <c r="L2319">
        <v>43</v>
      </c>
      <c r="M2319" t="s">
        <v>81</v>
      </c>
      <c r="N2319">
        <v>744</v>
      </c>
      <c r="P2319" t="s">
        <v>834</v>
      </c>
      <c r="Q2319" t="s">
        <v>236</v>
      </c>
      <c r="R2319" t="s">
        <v>55</v>
      </c>
    </row>
    <row r="2320" spans="1:18" hidden="1" x14ac:dyDescent="0.3">
      <c r="A2320" t="s">
        <v>9406</v>
      </c>
      <c r="B2320" t="s">
        <v>9407</v>
      </c>
      <c r="C2320" s="1" t="str">
        <f t="shared" si="184"/>
        <v>21:0846</v>
      </c>
      <c r="D2320" s="1" t="str">
        <f t="shared" si="185"/>
        <v>21:0232</v>
      </c>
      <c r="E2320" t="s">
        <v>9408</v>
      </c>
      <c r="F2320" t="s">
        <v>9409</v>
      </c>
      <c r="H2320">
        <v>59.218982099999998</v>
      </c>
      <c r="I2320">
        <v>-103.3566675</v>
      </c>
      <c r="J2320" s="1" t="str">
        <f t="shared" si="182"/>
        <v>Fluid (lake)</v>
      </c>
      <c r="K2320" s="1" t="str">
        <f t="shared" si="183"/>
        <v>Untreated Water</v>
      </c>
      <c r="L2320">
        <v>43</v>
      </c>
      <c r="M2320" t="s">
        <v>95</v>
      </c>
      <c r="N2320">
        <v>745</v>
      </c>
      <c r="P2320" t="s">
        <v>558</v>
      </c>
      <c r="Q2320" t="s">
        <v>1292</v>
      </c>
      <c r="R2320" t="s">
        <v>55</v>
      </c>
    </row>
    <row r="2321" spans="1:18" hidden="1" x14ac:dyDescent="0.3">
      <c r="A2321" t="s">
        <v>9410</v>
      </c>
      <c r="B2321" t="s">
        <v>9411</v>
      </c>
      <c r="C2321" s="1" t="str">
        <f t="shared" si="184"/>
        <v>21:0846</v>
      </c>
      <c r="D2321" s="1" t="str">
        <f t="shared" si="185"/>
        <v>21:0232</v>
      </c>
      <c r="E2321" t="s">
        <v>9412</v>
      </c>
      <c r="F2321" t="s">
        <v>9413</v>
      </c>
      <c r="H2321">
        <v>59.197345800000001</v>
      </c>
      <c r="I2321">
        <v>-103.30913409999999</v>
      </c>
      <c r="J2321" s="1" t="str">
        <f t="shared" si="182"/>
        <v>Fluid (lake)</v>
      </c>
      <c r="K2321" s="1" t="str">
        <f t="shared" si="183"/>
        <v>Untreated Water</v>
      </c>
      <c r="L2321">
        <v>43</v>
      </c>
      <c r="M2321" t="s">
        <v>101</v>
      </c>
      <c r="N2321">
        <v>746</v>
      </c>
      <c r="P2321" t="s">
        <v>30</v>
      </c>
      <c r="Q2321" t="s">
        <v>236</v>
      </c>
      <c r="R2321" t="s">
        <v>460</v>
      </c>
    </row>
    <row r="2322" spans="1:18" hidden="1" x14ac:dyDescent="0.3">
      <c r="A2322" t="s">
        <v>9414</v>
      </c>
      <c r="B2322" t="s">
        <v>9415</v>
      </c>
      <c r="C2322" s="1" t="str">
        <f t="shared" si="184"/>
        <v>21:0846</v>
      </c>
      <c r="D2322" s="1" t="str">
        <f t="shared" si="185"/>
        <v>21:0232</v>
      </c>
      <c r="E2322" t="s">
        <v>9416</v>
      </c>
      <c r="F2322" t="s">
        <v>9417</v>
      </c>
      <c r="H2322">
        <v>59.185565400000002</v>
      </c>
      <c r="I2322">
        <v>-103.26108960000001</v>
      </c>
      <c r="J2322" s="1" t="str">
        <f t="shared" si="182"/>
        <v>Fluid (lake)</v>
      </c>
      <c r="K2322" s="1" t="str">
        <f t="shared" si="183"/>
        <v>Untreated Water</v>
      </c>
      <c r="L2322">
        <v>43</v>
      </c>
      <c r="M2322" t="s">
        <v>107</v>
      </c>
      <c r="N2322">
        <v>747</v>
      </c>
      <c r="P2322" t="s">
        <v>23</v>
      </c>
      <c r="Q2322" t="s">
        <v>54</v>
      </c>
      <c r="R2322" t="s">
        <v>55</v>
      </c>
    </row>
    <row r="2323" spans="1:18" hidden="1" x14ac:dyDescent="0.3">
      <c r="A2323" t="s">
        <v>9418</v>
      </c>
      <c r="B2323" t="s">
        <v>9419</v>
      </c>
      <c r="C2323" s="1" t="str">
        <f t="shared" si="184"/>
        <v>21:0846</v>
      </c>
      <c r="D2323" s="1" t="str">
        <f t="shared" si="185"/>
        <v>21:0232</v>
      </c>
      <c r="E2323" t="s">
        <v>9420</v>
      </c>
      <c r="F2323" t="s">
        <v>9421</v>
      </c>
      <c r="H2323">
        <v>59.1802992</v>
      </c>
      <c r="I2323">
        <v>-103.2329344</v>
      </c>
      <c r="J2323" s="1" t="str">
        <f t="shared" si="182"/>
        <v>Fluid (lake)</v>
      </c>
      <c r="K2323" s="1" t="str">
        <f t="shared" si="183"/>
        <v>Untreated Water</v>
      </c>
      <c r="L2323">
        <v>43</v>
      </c>
      <c r="M2323" t="s">
        <v>114</v>
      </c>
      <c r="N2323">
        <v>748</v>
      </c>
      <c r="P2323" t="s">
        <v>30</v>
      </c>
      <c r="Q2323" t="s">
        <v>1143</v>
      </c>
      <c r="R2323" t="s">
        <v>55</v>
      </c>
    </row>
    <row r="2324" spans="1:18" hidden="1" x14ac:dyDescent="0.3">
      <c r="A2324" t="s">
        <v>9422</v>
      </c>
      <c r="B2324" t="s">
        <v>9423</v>
      </c>
      <c r="C2324" s="1" t="str">
        <f t="shared" si="184"/>
        <v>21:0846</v>
      </c>
      <c r="D2324" s="1" t="str">
        <f t="shared" si="185"/>
        <v>21:0232</v>
      </c>
      <c r="E2324" t="s">
        <v>9424</v>
      </c>
      <c r="F2324" t="s">
        <v>9425</v>
      </c>
      <c r="H2324">
        <v>59.164396500000002</v>
      </c>
      <c r="I2324">
        <v>-103.1716864</v>
      </c>
      <c r="J2324" s="1" t="str">
        <f t="shared" si="182"/>
        <v>Fluid (lake)</v>
      </c>
      <c r="K2324" s="1" t="str">
        <f t="shared" si="183"/>
        <v>Untreated Water</v>
      </c>
      <c r="L2324">
        <v>43</v>
      </c>
      <c r="M2324" t="s">
        <v>121</v>
      </c>
      <c r="N2324">
        <v>749</v>
      </c>
      <c r="P2324" t="s">
        <v>558</v>
      </c>
      <c r="Q2324" t="s">
        <v>1143</v>
      </c>
      <c r="R2324" t="s">
        <v>285</v>
      </c>
    </row>
    <row r="2325" spans="1:18" hidden="1" x14ac:dyDescent="0.3">
      <c r="A2325" t="s">
        <v>9426</v>
      </c>
      <c r="B2325" t="s">
        <v>9427</v>
      </c>
      <c r="C2325" s="1" t="str">
        <f t="shared" si="184"/>
        <v>21:0846</v>
      </c>
      <c r="D2325" s="1" t="str">
        <f t="shared" si="185"/>
        <v>21:0232</v>
      </c>
      <c r="E2325" t="s">
        <v>9428</v>
      </c>
      <c r="F2325" t="s">
        <v>9429</v>
      </c>
      <c r="H2325">
        <v>59.154981599999999</v>
      </c>
      <c r="I2325">
        <v>-103.1494526</v>
      </c>
      <c r="J2325" s="1" t="str">
        <f t="shared" si="182"/>
        <v>Fluid (lake)</v>
      </c>
      <c r="K2325" s="1" t="str">
        <f t="shared" si="183"/>
        <v>Untreated Water</v>
      </c>
      <c r="L2325">
        <v>43</v>
      </c>
      <c r="M2325" t="s">
        <v>127</v>
      </c>
      <c r="N2325">
        <v>750</v>
      </c>
      <c r="P2325" t="s">
        <v>23</v>
      </c>
      <c r="Q2325" t="s">
        <v>1247</v>
      </c>
      <c r="R2325" t="s">
        <v>285</v>
      </c>
    </row>
    <row r="2326" spans="1:18" hidden="1" x14ac:dyDescent="0.3">
      <c r="A2326" t="s">
        <v>9430</v>
      </c>
      <c r="B2326" t="s">
        <v>9431</v>
      </c>
      <c r="C2326" s="1" t="str">
        <f t="shared" si="184"/>
        <v>21:0846</v>
      </c>
      <c r="D2326" s="1" t="str">
        <f t="shared" si="185"/>
        <v>21:0232</v>
      </c>
      <c r="E2326" t="s">
        <v>9432</v>
      </c>
      <c r="F2326" t="s">
        <v>9433</v>
      </c>
      <c r="H2326">
        <v>59.134240599999998</v>
      </c>
      <c r="I2326">
        <v>-103.1176766</v>
      </c>
      <c r="J2326" s="1" t="str">
        <f t="shared" si="182"/>
        <v>Fluid (lake)</v>
      </c>
      <c r="K2326" s="1" t="str">
        <f t="shared" si="183"/>
        <v>Untreated Water</v>
      </c>
      <c r="L2326">
        <v>43</v>
      </c>
      <c r="M2326" t="s">
        <v>133</v>
      </c>
      <c r="N2326">
        <v>751</v>
      </c>
      <c r="P2326" t="s">
        <v>88</v>
      </c>
      <c r="Q2326" t="s">
        <v>538</v>
      </c>
      <c r="R2326" t="s">
        <v>55</v>
      </c>
    </row>
    <row r="2327" spans="1:18" hidden="1" x14ac:dyDescent="0.3">
      <c r="A2327" t="s">
        <v>9434</v>
      </c>
      <c r="B2327" t="s">
        <v>9435</v>
      </c>
      <c r="C2327" s="1" t="str">
        <f t="shared" si="184"/>
        <v>21:0846</v>
      </c>
      <c r="D2327" s="1" t="str">
        <f t="shared" si="185"/>
        <v>21:0232</v>
      </c>
      <c r="E2327" t="s">
        <v>9436</v>
      </c>
      <c r="F2327" t="s">
        <v>9437</v>
      </c>
      <c r="H2327">
        <v>59.140447199999997</v>
      </c>
      <c r="I2327">
        <v>-103.029298</v>
      </c>
      <c r="J2327" s="1" t="str">
        <f t="shared" si="182"/>
        <v>Fluid (lake)</v>
      </c>
      <c r="K2327" s="1" t="str">
        <f t="shared" si="183"/>
        <v>Untreated Water</v>
      </c>
      <c r="L2327">
        <v>43</v>
      </c>
      <c r="M2327" t="s">
        <v>139</v>
      </c>
      <c r="N2327">
        <v>752</v>
      </c>
      <c r="P2327" t="s">
        <v>2502</v>
      </c>
      <c r="Q2327" t="s">
        <v>579</v>
      </c>
      <c r="R2327" t="s">
        <v>55</v>
      </c>
    </row>
    <row r="2328" spans="1:18" hidden="1" x14ac:dyDescent="0.3">
      <c r="A2328" t="s">
        <v>9438</v>
      </c>
      <c r="B2328" t="s">
        <v>9439</v>
      </c>
      <c r="C2328" s="1" t="str">
        <f t="shared" si="184"/>
        <v>21:0846</v>
      </c>
      <c r="D2328" s="1" t="str">
        <f t="shared" si="185"/>
        <v>21:0232</v>
      </c>
      <c r="E2328" t="s">
        <v>9440</v>
      </c>
      <c r="F2328" t="s">
        <v>9441</v>
      </c>
      <c r="H2328">
        <v>59.128348600000002</v>
      </c>
      <c r="I2328">
        <v>-102.96253609999999</v>
      </c>
      <c r="J2328" s="1" t="str">
        <f t="shared" si="182"/>
        <v>Fluid (lake)</v>
      </c>
      <c r="K2328" s="1" t="str">
        <f t="shared" si="183"/>
        <v>Untreated Water</v>
      </c>
      <c r="L2328">
        <v>43</v>
      </c>
      <c r="M2328" t="s">
        <v>241</v>
      </c>
      <c r="N2328">
        <v>753</v>
      </c>
      <c r="P2328" t="s">
        <v>1799</v>
      </c>
      <c r="Q2328" t="s">
        <v>579</v>
      </c>
      <c r="R2328" t="s">
        <v>55</v>
      </c>
    </row>
    <row r="2329" spans="1:18" hidden="1" x14ac:dyDescent="0.3">
      <c r="A2329" t="s">
        <v>9442</v>
      </c>
      <c r="B2329" t="s">
        <v>9443</v>
      </c>
      <c r="C2329" s="1" t="str">
        <f t="shared" si="184"/>
        <v>21:0846</v>
      </c>
      <c r="D2329" s="1" t="str">
        <f t="shared" si="185"/>
        <v>21:0232</v>
      </c>
      <c r="E2329" t="s">
        <v>9444</v>
      </c>
      <c r="F2329" t="s">
        <v>9445</v>
      </c>
      <c r="H2329">
        <v>59.1051474</v>
      </c>
      <c r="I2329">
        <v>-102.9553025</v>
      </c>
      <c r="J2329" s="1" t="str">
        <f t="shared" si="182"/>
        <v>Fluid (lake)</v>
      </c>
      <c r="K2329" s="1" t="str">
        <f t="shared" si="183"/>
        <v>Untreated Water</v>
      </c>
      <c r="L2329">
        <v>44</v>
      </c>
      <c r="M2329" t="s">
        <v>22</v>
      </c>
      <c r="N2329">
        <v>754</v>
      </c>
      <c r="P2329" t="s">
        <v>558</v>
      </c>
      <c r="Q2329" t="s">
        <v>548</v>
      </c>
      <c r="R2329" t="s">
        <v>55</v>
      </c>
    </row>
    <row r="2330" spans="1:18" hidden="1" x14ac:dyDescent="0.3">
      <c r="A2330" t="s">
        <v>9446</v>
      </c>
      <c r="B2330" t="s">
        <v>9447</v>
      </c>
      <c r="C2330" s="1" t="str">
        <f t="shared" si="184"/>
        <v>21:0846</v>
      </c>
      <c r="D2330" s="1" t="str">
        <f t="shared" si="185"/>
        <v>21:0232</v>
      </c>
      <c r="E2330" t="s">
        <v>9444</v>
      </c>
      <c r="F2330" t="s">
        <v>9448</v>
      </c>
      <c r="H2330">
        <v>59.1051474</v>
      </c>
      <c r="I2330">
        <v>-102.9553025</v>
      </c>
      <c r="J2330" s="1" t="str">
        <f t="shared" ref="J2330:J2393" si="186">HYPERLINK("http://geochem.nrcan.gc.ca/cdogs/content/kwd/kwd020016_e.htm", "Fluid (lake)")</f>
        <v>Fluid (lake)</v>
      </c>
      <c r="K2330" s="1" t="str">
        <f t="shared" ref="K2330:K2393" si="187">HYPERLINK("http://geochem.nrcan.gc.ca/cdogs/content/kwd/kwd080007_e.htm", "Untreated Water")</f>
        <v>Untreated Water</v>
      </c>
      <c r="L2330">
        <v>44</v>
      </c>
      <c r="M2330" t="s">
        <v>29</v>
      </c>
      <c r="N2330">
        <v>755</v>
      </c>
      <c r="P2330" t="s">
        <v>558</v>
      </c>
      <c r="Q2330" t="s">
        <v>482</v>
      </c>
      <c r="R2330" t="s">
        <v>55</v>
      </c>
    </row>
    <row r="2331" spans="1:18" hidden="1" x14ac:dyDescent="0.3">
      <c r="A2331" t="s">
        <v>9449</v>
      </c>
      <c r="B2331" t="s">
        <v>9450</v>
      </c>
      <c r="C2331" s="1" t="str">
        <f t="shared" si="184"/>
        <v>21:0846</v>
      </c>
      <c r="D2331" s="1" t="str">
        <f t="shared" si="185"/>
        <v>21:0232</v>
      </c>
      <c r="E2331" t="s">
        <v>9451</v>
      </c>
      <c r="F2331" t="s">
        <v>9452</v>
      </c>
      <c r="H2331">
        <v>59.1027469</v>
      </c>
      <c r="I2331">
        <v>-102.9229467</v>
      </c>
      <c r="J2331" s="1" t="str">
        <f t="shared" si="186"/>
        <v>Fluid (lake)</v>
      </c>
      <c r="K2331" s="1" t="str">
        <f t="shared" si="187"/>
        <v>Untreated Water</v>
      </c>
      <c r="L2331">
        <v>44</v>
      </c>
      <c r="M2331" t="s">
        <v>36</v>
      </c>
      <c r="N2331">
        <v>756</v>
      </c>
      <c r="P2331" t="s">
        <v>173</v>
      </c>
      <c r="Q2331" t="s">
        <v>54</v>
      </c>
      <c r="R2331" t="s">
        <v>55</v>
      </c>
    </row>
    <row r="2332" spans="1:18" hidden="1" x14ac:dyDescent="0.3">
      <c r="A2332" t="s">
        <v>9453</v>
      </c>
      <c r="B2332" t="s">
        <v>9454</v>
      </c>
      <c r="C2332" s="1" t="str">
        <f t="shared" si="184"/>
        <v>21:0846</v>
      </c>
      <c r="D2332" s="1" t="str">
        <f t="shared" si="185"/>
        <v>21:0232</v>
      </c>
      <c r="E2332" t="s">
        <v>9455</v>
      </c>
      <c r="F2332" t="s">
        <v>9456</v>
      </c>
      <c r="H2332">
        <v>59.081997600000001</v>
      </c>
      <c r="I2332">
        <v>-102.8958047</v>
      </c>
      <c r="J2332" s="1" t="str">
        <f t="shared" si="186"/>
        <v>Fluid (lake)</v>
      </c>
      <c r="K2332" s="1" t="str">
        <f t="shared" si="187"/>
        <v>Untreated Water</v>
      </c>
      <c r="L2332">
        <v>44</v>
      </c>
      <c r="M2332" t="s">
        <v>44</v>
      </c>
      <c r="N2332">
        <v>757</v>
      </c>
      <c r="P2332" t="s">
        <v>1851</v>
      </c>
      <c r="Q2332" t="s">
        <v>579</v>
      </c>
      <c r="R2332" t="s">
        <v>285</v>
      </c>
    </row>
    <row r="2333" spans="1:18" hidden="1" x14ac:dyDescent="0.3">
      <c r="A2333" t="s">
        <v>9457</v>
      </c>
      <c r="B2333" t="s">
        <v>9458</v>
      </c>
      <c r="C2333" s="1" t="str">
        <f t="shared" si="184"/>
        <v>21:0846</v>
      </c>
      <c r="D2333" s="1" t="str">
        <f t="shared" si="185"/>
        <v>21:0232</v>
      </c>
      <c r="E2333" t="s">
        <v>9459</v>
      </c>
      <c r="F2333" t="s">
        <v>9460</v>
      </c>
      <c r="H2333">
        <v>59.033526100000003</v>
      </c>
      <c r="I2333">
        <v>-102.8916371</v>
      </c>
      <c r="J2333" s="1" t="str">
        <f t="shared" si="186"/>
        <v>Fluid (lake)</v>
      </c>
      <c r="K2333" s="1" t="str">
        <f t="shared" si="187"/>
        <v>Untreated Water</v>
      </c>
      <c r="L2333">
        <v>44</v>
      </c>
      <c r="M2333" t="s">
        <v>52</v>
      </c>
      <c r="N2333">
        <v>758</v>
      </c>
      <c r="P2333" t="s">
        <v>194</v>
      </c>
      <c r="Q2333" t="s">
        <v>538</v>
      </c>
      <c r="R2333" t="s">
        <v>55</v>
      </c>
    </row>
    <row r="2334" spans="1:18" hidden="1" x14ac:dyDescent="0.3">
      <c r="A2334" t="s">
        <v>9461</v>
      </c>
      <c r="B2334" t="s">
        <v>9462</v>
      </c>
      <c r="C2334" s="1" t="str">
        <f t="shared" si="184"/>
        <v>21:0846</v>
      </c>
      <c r="D2334" s="1" t="str">
        <f t="shared" si="185"/>
        <v>21:0232</v>
      </c>
      <c r="E2334" t="s">
        <v>9463</v>
      </c>
      <c r="F2334" t="s">
        <v>9464</v>
      </c>
      <c r="H2334">
        <v>59.006505699999998</v>
      </c>
      <c r="I2334">
        <v>-102.85459349999999</v>
      </c>
      <c r="J2334" s="1" t="str">
        <f t="shared" si="186"/>
        <v>Fluid (lake)</v>
      </c>
      <c r="K2334" s="1" t="str">
        <f t="shared" si="187"/>
        <v>Untreated Water</v>
      </c>
      <c r="L2334">
        <v>44</v>
      </c>
      <c r="M2334" t="s">
        <v>60</v>
      </c>
      <c r="N2334">
        <v>759</v>
      </c>
      <c r="P2334" t="s">
        <v>1856</v>
      </c>
      <c r="Q2334" t="s">
        <v>1292</v>
      </c>
      <c r="R2334" t="s">
        <v>55</v>
      </c>
    </row>
    <row r="2335" spans="1:18" hidden="1" x14ac:dyDescent="0.3">
      <c r="A2335" t="s">
        <v>9465</v>
      </c>
      <c r="B2335" t="s">
        <v>9466</v>
      </c>
      <c r="C2335" s="1" t="str">
        <f t="shared" si="184"/>
        <v>21:0846</v>
      </c>
      <c r="D2335" s="1" t="str">
        <f t="shared" si="185"/>
        <v>21:0232</v>
      </c>
      <c r="E2335" t="s">
        <v>9467</v>
      </c>
      <c r="F2335" t="s">
        <v>9468</v>
      </c>
      <c r="H2335">
        <v>59.040436399999997</v>
      </c>
      <c r="I2335">
        <v>-102.8323992</v>
      </c>
      <c r="J2335" s="1" t="str">
        <f t="shared" si="186"/>
        <v>Fluid (lake)</v>
      </c>
      <c r="K2335" s="1" t="str">
        <f t="shared" si="187"/>
        <v>Untreated Water</v>
      </c>
      <c r="L2335">
        <v>44</v>
      </c>
      <c r="M2335" t="s">
        <v>67</v>
      </c>
      <c r="N2335">
        <v>760</v>
      </c>
      <c r="P2335" t="s">
        <v>2487</v>
      </c>
      <c r="Q2335" t="s">
        <v>54</v>
      </c>
      <c r="R2335" t="s">
        <v>55</v>
      </c>
    </row>
    <row r="2336" spans="1:18" hidden="1" x14ac:dyDescent="0.3">
      <c r="A2336" t="s">
        <v>9469</v>
      </c>
      <c r="B2336" t="s">
        <v>9470</v>
      </c>
      <c r="C2336" s="1" t="str">
        <f t="shared" si="184"/>
        <v>21:0846</v>
      </c>
      <c r="D2336" s="1" t="str">
        <f t="shared" si="185"/>
        <v>21:0232</v>
      </c>
      <c r="E2336" t="s">
        <v>9471</v>
      </c>
      <c r="F2336" t="s">
        <v>9472</v>
      </c>
      <c r="H2336">
        <v>59.043115899999997</v>
      </c>
      <c r="I2336">
        <v>-102.79103499999999</v>
      </c>
      <c r="J2336" s="1" t="str">
        <f t="shared" si="186"/>
        <v>Fluid (lake)</v>
      </c>
      <c r="K2336" s="1" t="str">
        <f t="shared" si="187"/>
        <v>Untreated Water</v>
      </c>
      <c r="L2336">
        <v>44</v>
      </c>
      <c r="M2336" t="s">
        <v>74</v>
      </c>
      <c r="N2336">
        <v>761</v>
      </c>
      <c r="P2336" t="s">
        <v>161</v>
      </c>
      <c r="Q2336" t="s">
        <v>1247</v>
      </c>
      <c r="R2336" t="s">
        <v>55</v>
      </c>
    </row>
    <row r="2337" spans="1:18" hidden="1" x14ac:dyDescent="0.3">
      <c r="A2337" t="s">
        <v>9473</v>
      </c>
      <c r="B2337" t="s">
        <v>9474</v>
      </c>
      <c r="C2337" s="1" t="str">
        <f t="shared" si="184"/>
        <v>21:0846</v>
      </c>
      <c r="D2337" s="1" t="str">
        <f t="shared" si="185"/>
        <v>21:0232</v>
      </c>
      <c r="E2337" t="s">
        <v>9475</v>
      </c>
      <c r="F2337" t="s">
        <v>9476</v>
      </c>
      <c r="H2337">
        <v>59.069238599999998</v>
      </c>
      <c r="I2337">
        <v>-102.7882596</v>
      </c>
      <c r="J2337" s="1" t="str">
        <f t="shared" si="186"/>
        <v>Fluid (lake)</v>
      </c>
      <c r="K2337" s="1" t="str">
        <f t="shared" si="187"/>
        <v>Untreated Water</v>
      </c>
      <c r="L2337">
        <v>44</v>
      </c>
      <c r="M2337" t="s">
        <v>81</v>
      </c>
      <c r="N2337">
        <v>762</v>
      </c>
      <c r="P2337" t="s">
        <v>1949</v>
      </c>
      <c r="Q2337" t="s">
        <v>517</v>
      </c>
      <c r="R2337" t="s">
        <v>55</v>
      </c>
    </row>
    <row r="2338" spans="1:18" hidden="1" x14ac:dyDescent="0.3">
      <c r="A2338" t="s">
        <v>9477</v>
      </c>
      <c r="B2338" t="s">
        <v>9478</v>
      </c>
      <c r="C2338" s="1" t="str">
        <f t="shared" si="184"/>
        <v>21:0846</v>
      </c>
      <c r="D2338" s="1" t="str">
        <f t="shared" si="185"/>
        <v>21:0232</v>
      </c>
      <c r="E2338" t="s">
        <v>9479</v>
      </c>
      <c r="F2338" t="s">
        <v>9480</v>
      </c>
      <c r="H2338">
        <v>59.069370200000002</v>
      </c>
      <c r="I2338">
        <v>-102.8359853</v>
      </c>
      <c r="J2338" s="1" t="str">
        <f t="shared" si="186"/>
        <v>Fluid (lake)</v>
      </c>
      <c r="K2338" s="1" t="str">
        <f t="shared" si="187"/>
        <v>Untreated Water</v>
      </c>
      <c r="L2338">
        <v>44</v>
      </c>
      <c r="M2338" t="s">
        <v>95</v>
      </c>
      <c r="N2338">
        <v>763</v>
      </c>
      <c r="P2338" t="s">
        <v>1846</v>
      </c>
      <c r="Q2338" t="s">
        <v>579</v>
      </c>
      <c r="R2338" t="s">
        <v>55</v>
      </c>
    </row>
    <row r="2339" spans="1:18" hidden="1" x14ac:dyDescent="0.3">
      <c r="A2339" t="s">
        <v>9481</v>
      </c>
      <c r="B2339" t="s">
        <v>9482</v>
      </c>
      <c r="C2339" s="1" t="str">
        <f t="shared" si="184"/>
        <v>21:0846</v>
      </c>
      <c r="D2339" s="1" t="str">
        <f t="shared" si="185"/>
        <v>21:0232</v>
      </c>
      <c r="E2339" t="s">
        <v>9483</v>
      </c>
      <c r="F2339" t="s">
        <v>9484</v>
      </c>
      <c r="H2339">
        <v>59.118096700000002</v>
      </c>
      <c r="I2339">
        <v>-102.84238499999999</v>
      </c>
      <c r="J2339" s="1" t="str">
        <f t="shared" si="186"/>
        <v>Fluid (lake)</v>
      </c>
      <c r="K2339" s="1" t="str">
        <f t="shared" si="187"/>
        <v>Untreated Water</v>
      </c>
      <c r="L2339">
        <v>44</v>
      </c>
      <c r="M2339" t="s">
        <v>101</v>
      </c>
      <c r="N2339">
        <v>764</v>
      </c>
      <c r="P2339" t="s">
        <v>37</v>
      </c>
      <c r="Q2339" t="s">
        <v>54</v>
      </c>
      <c r="R2339" t="s">
        <v>55</v>
      </c>
    </row>
    <row r="2340" spans="1:18" hidden="1" x14ac:dyDescent="0.3">
      <c r="A2340" t="s">
        <v>9485</v>
      </c>
      <c r="B2340" t="s">
        <v>9486</v>
      </c>
      <c r="C2340" s="1" t="str">
        <f t="shared" si="184"/>
        <v>21:0846</v>
      </c>
      <c r="D2340" s="1" t="str">
        <f t="shared" si="185"/>
        <v>21:0232</v>
      </c>
      <c r="E2340" t="s">
        <v>9487</v>
      </c>
      <c r="F2340" t="s">
        <v>9488</v>
      </c>
      <c r="H2340">
        <v>59.135280199999997</v>
      </c>
      <c r="I2340">
        <v>-102.82985530000001</v>
      </c>
      <c r="J2340" s="1" t="str">
        <f t="shared" si="186"/>
        <v>Fluid (lake)</v>
      </c>
      <c r="K2340" s="1" t="str">
        <f t="shared" si="187"/>
        <v>Untreated Water</v>
      </c>
      <c r="L2340">
        <v>44</v>
      </c>
      <c r="M2340" t="s">
        <v>107</v>
      </c>
      <c r="N2340">
        <v>765</v>
      </c>
      <c r="P2340" t="s">
        <v>1760</v>
      </c>
      <c r="Q2340" t="s">
        <v>1292</v>
      </c>
      <c r="R2340" t="s">
        <v>55</v>
      </c>
    </row>
    <row r="2341" spans="1:18" hidden="1" x14ac:dyDescent="0.3">
      <c r="A2341" t="s">
        <v>9489</v>
      </c>
      <c r="B2341" t="s">
        <v>9490</v>
      </c>
      <c r="C2341" s="1" t="str">
        <f t="shared" si="184"/>
        <v>21:0846</v>
      </c>
      <c r="D2341" s="1" t="str">
        <f t="shared" si="185"/>
        <v>21:0232</v>
      </c>
      <c r="E2341" t="s">
        <v>9491</v>
      </c>
      <c r="F2341" t="s">
        <v>9492</v>
      </c>
      <c r="H2341">
        <v>59.166235999999998</v>
      </c>
      <c r="I2341">
        <v>-102.85352690000001</v>
      </c>
      <c r="J2341" s="1" t="str">
        <f t="shared" si="186"/>
        <v>Fluid (lake)</v>
      </c>
      <c r="K2341" s="1" t="str">
        <f t="shared" si="187"/>
        <v>Untreated Water</v>
      </c>
      <c r="L2341">
        <v>44</v>
      </c>
      <c r="M2341" t="s">
        <v>114</v>
      </c>
      <c r="N2341">
        <v>766</v>
      </c>
      <c r="P2341" t="s">
        <v>37</v>
      </c>
      <c r="Q2341" t="s">
        <v>1143</v>
      </c>
      <c r="R2341" t="s">
        <v>55</v>
      </c>
    </row>
    <row r="2342" spans="1:18" hidden="1" x14ac:dyDescent="0.3">
      <c r="A2342" t="s">
        <v>9493</v>
      </c>
      <c r="B2342" t="s">
        <v>9494</v>
      </c>
      <c r="C2342" s="1" t="str">
        <f t="shared" si="184"/>
        <v>21:0846</v>
      </c>
      <c r="D2342" s="1" t="str">
        <f t="shared" si="185"/>
        <v>21:0232</v>
      </c>
      <c r="E2342" t="s">
        <v>9495</v>
      </c>
      <c r="F2342" t="s">
        <v>9496</v>
      </c>
      <c r="H2342">
        <v>59.154459000000003</v>
      </c>
      <c r="I2342">
        <v>-102.9008039</v>
      </c>
      <c r="J2342" s="1" t="str">
        <f t="shared" si="186"/>
        <v>Fluid (lake)</v>
      </c>
      <c r="K2342" s="1" t="str">
        <f t="shared" si="187"/>
        <v>Untreated Water</v>
      </c>
      <c r="L2342">
        <v>44</v>
      </c>
      <c r="M2342" t="s">
        <v>121</v>
      </c>
      <c r="N2342">
        <v>767</v>
      </c>
      <c r="P2342" t="s">
        <v>2414</v>
      </c>
      <c r="Q2342" t="s">
        <v>54</v>
      </c>
      <c r="R2342" t="s">
        <v>55</v>
      </c>
    </row>
    <row r="2343" spans="1:18" hidden="1" x14ac:dyDescent="0.3">
      <c r="A2343" t="s">
        <v>9497</v>
      </c>
      <c r="B2343" t="s">
        <v>9498</v>
      </c>
      <c r="C2343" s="1" t="str">
        <f t="shared" si="184"/>
        <v>21:0846</v>
      </c>
      <c r="D2343" s="1" t="str">
        <f t="shared" si="185"/>
        <v>21:0232</v>
      </c>
      <c r="E2343" t="s">
        <v>9499</v>
      </c>
      <c r="F2343" t="s">
        <v>9500</v>
      </c>
      <c r="H2343">
        <v>59.163473199999999</v>
      </c>
      <c r="I2343">
        <v>-102.9567922</v>
      </c>
      <c r="J2343" s="1" t="str">
        <f t="shared" si="186"/>
        <v>Fluid (lake)</v>
      </c>
      <c r="K2343" s="1" t="str">
        <f t="shared" si="187"/>
        <v>Untreated Water</v>
      </c>
      <c r="L2343">
        <v>44</v>
      </c>
      <c r="M2343" t="s">
        <v>127</v>
      </c>
      <c r="N2343">
        <v>768</v>
      </c>
      <c r="P2343" t="s">
        <v>294</v>
      </c>
      <c r="Q2343" t="s">
        <v>517</v>
      </c>
      <c r="R2343" t="s">
        <v>55</v>
      </c>
    </row>
    <row r="2344" spans="1:18" hidden="1" x14ac:dyDescent="0.3">
      <c r="A2344" t="s">
        <v>9501</v>
      </c>
      <c r="B2344" t="s">
        <v>9502</v>
      </c>
      <c r="C2344" s="1" t="str">
        <f t="shared" ref="C2344:C2407" si="188">HYPERLINK("http://geochem.nrcan.gc.ca/cdogs/content/bdl/bdl210846_e.htm", "21:0846")</f>
        <v>21:0846</v>
      </c>
      <c r="D2344" s="1" t="str">
        <f t="shared" ref="D2344:D2407" si="189">HYPERLINK("http://geochem.nrcan.gc.ca/cdogs/content/svy/svy210232_e.htm", "21:0232")</f>
        <v>21:0232</v>
      </c>
      <c r="E2344" t="s">
        <v>9503</v>
      </c>
      <c r="F2344" t="s">
        <v>9504</v>
      </c>
      <c r="H2344">
        <v>59.196639500000003</v>
      </c>
      <c r="I2344">
        <v>-102.9619045</v>
      </c>
      <c r="J2344" s="1" t="str">
        <f t="shared" si="186"/>
        <v>Fluid (lake)</v>
      </c>
      <c r="K2344" s="1" t="str">
        <f t="shared" si="187"/>
        <v>Untreated Water</v>
      </c>
      <c r="L2344">
        <v>44</v>
      </c>
      <c r="M2344" t="s">
        <v>133</v>
      </c>
      <c r="N2344">
        <v>769</v>
      </c>
      <c r="P2344" t="s">
        <v>82</v>
      </c>
      <c r="Q2344" t="s">
        <v>517</v>
      </c>
      <c r="R2344" t="s">
        <v>55</v>
      </c>
    </row>
    <row r="2345" spans="1:18" hidden="1" x14ac:dyDescent="0.3">
      <c r="A2345" t="s">
        <v>9505</v>
      </c>
      <c r="B2345" t="s">
        <v>9506</v>
      </c>
      <c r="C2345" s="1" t="str">
        <f t="shared" si="188"/>
        <v>21:0846</v>
      </c>
      <c r="D2345" s="1" t="str">
        <f t="shared" si="189"/>
        <v>21:0232</v>
      </c>
      <c r="E2345" t="s">
        <v>9507</v>
      </c>
      <c r="F2345" t="s">
        <v>9508</v>
      </c>
      <c r="H2345">
        <v>59.181709099999999</v>
      </c>
      <c r="I2345">
        <v>-103.0052902</v>
      </c>
      <c r="J2345" s="1" t="str">
        <f t="shared" si="186"/>
        <v>Fluid (lake)</v>
      </c>
      <c r="K2345" s="1" t="str">
        <f t="shared" si="187"/>
        <v>Untreated Water</v>
      </c>
      <c r="L2345">
        <v>44</v>
      </c>
      <c r="M2345" t="s">
        <v>139</v>
      </c>
      <c r="N2345">
        <v>770</v>
      </c>
      <c r="P2345" t="s">
        <v>1846</v>
      </c>
      <c r="Q2345" t="s">
        <v>54</v>
      </c>
      <c r="R2345" t="s">
        <v>285</v>
      </c>
    </row>
    <row r="2346" spans="1:18" hidden="1" x14ac:dyDescent="0.3">
      <c r="A2346" t="s">
        <v>9509</v>
      </c>
      <c r="B2346" t="s">
        <v>9510</v>
      </c>
      <c r="C2346" s="1" t="str">
        <f t="shared" si="188"/>
        <v>21:0846</v>
      </c>
      <c r="D2346" s="1" t="str">
        <f t="shared" si="189"/>
        <v>21:0232</v>
      </c>
      <c r="E2346" t="s">
        <v>9511</v>
      </c>
      <c r="F2346" t="s">
        <v>9512</v>
      </c>
      <c r="H2346">
        <v>59.174653300000003</v>
      </c>
      <c r="I2346">
        <v>-103.07765790000001</v>
      </c>
      <c r="J2346" s="1" t="str">
        <f t="shared" si="186"/>
        <v>Fluid (lake)</v>
      </c>
      <c r="K2346" s="1" t="str">
        <f t="shared" si="187"/>
        <v>Untreated Water</v>
      </c>
      <c r="L2346">
        <v>44</v>
      </c>
      <c r="M2346" t="s">
        <v>241</v>
      </c>
      <c r="N2346">
        <v>771</v>
      </c>
      <c r="P2346" t="s">
        <v>53</v>
      </c>
      <c r="Q2346" t="s">
        <v>54</v>
      </c>
      <c r="R2346" t="s">
        <v>55</v>
      </c>
    </row>
    <row r="2347" spans="1:18" hidden="1" x14ac:dyDescent="0.3">
      <c r="A2347" t="s">
        <v>9513</v>
      </c>
      <c r="B2347" t="s">
        <v>9514</v>
      </c>
      <c r="C2347" s="1" t="str">
        <f t="shared" si="188"/>
        <v>21:0846</v>
      </c>
      <c r="D2347" s="1" t="str">
        <f t="shared" si="189"/>
        <v>21:0232</v>
      </c>
      <c r="E2347" t="s">
        <v>9515</v>
      </c>
      <c r="F2347" t="s">
        <v>9516</v>
      </c>
      <c r="H2347">
        <v>59.2044943</v>
      </c>
      <c r="I2347">
        <v>-103.0964723</v>
      </c>
      <c r="J2347" s="1" t="str">
        <f t="shared" si="186"/>
        <v>Fluid (lake)</v>
      </c>
      <c r="K2347" s="1" t="str">
        <f t="shared" si="187"/>
        <v>Untreated Water</v>
      </c>
      <c r="L2347">
        <v>45</v>
      </c>
      <c r="M2347" t="s">
        <v>22</v>
      </c>
      <c r="N2347">
        <v>772</v>
      </c>
      <c r="P2347" t="s">
        <v>161</v>
      </c>
      <c r="Q2347" t="s">
        <v>579</v>
      </c>
      <c r="R2347" t="s">
        <v>522</v>
      </c>
    </row>
    <row r="2348" spans="1:18" hidden="1" x14ac:dyDescent="0.3">
      <c r="A2348" t="s">
        <v>9517</v>
      </c>
      <c r="B2348" t="s">
        <v>9518</v>
      </c>
      <c r="C2348" s="1" t="str">
        <f t="shared" si="188"/>
        <v>21:0846</v>
      </c>
      <c r="D2348" s="1" t="str">
        <f t="shared" si="189"/>
        <v>21:0232</v>
      </c>
      <c r="E2348" t="s">
        <v>9515</v>
      </c>
      <c r="F2348" t="s">
        <v>9519</v>
      </c>
      <c r="H2348">
        <v>59.2044943</v>
      </c>
      <c r="I2348">
        <v>-103.0964723</v>
      </c>
      <c r="J2348" s="1" t="str">
        <f t="shared" si="186"/>
        <v>Fluid (lake)</v>
      </c>
      <c r="K2348" s="1" t="str">
        <f t="shared" si="187"/>
        <v>Untreated Water</v>
      </c>
      <c r="L2348">
        <v>45</v>
      </c>
      <c r="M2348" t="s">
        <v>29</v>
      </c>
      <c r="N2348">
        <v>773</v>
      </c>
      <c r="P2348" t="s">
        <v>167</v>
      </c>
      <c r="Q2348" t="s">
        <v>482</v>
      </c>
      <c r="R2348" t="s">
        <v>55</v>
      </c>
    </row>
    <row r="2349" spans="1:18" hidden="1" x14ac:dyDescent="0.3">
      <c r="A2349" t="s">
        <v>9520</v>
      </c>
      <c r="B2349" t="s">
        <v>9521</v>
      </c>
      <c r="C2349" s="1" t="str">
        <f t="shared" si="188"/>
        <v>21:0846</v>
      </c>
      <c r="D2349" s="1" t="str">
        <f t="shared" si="189"/>
        <v>21:0232</v>
      </c>
      <c r="E2349" t="s">
        <v>9522</v>
      </c>
      <c r="F2349" t="s">
        <v>9523</v>
      </c>
      <c r="H2349">
        <v>59.204125500000004</v>
      </c>
      <c r="I2349">
        <v>-103.1530818</v>
      </c>
      <c r="J2349" s="1" t="str">
        <f t="shared" si="186"/>
        <v>Fluid (lake)</v>
      </c>
      <c r="K2349" s="1" t="str">
        <f t="shared" si="187"/>
        <v>Untreated Water</v>
      </c>
      <c r="L2349">
        <v>45</v>
      </c>
      <c r="M2349" t="s">
        <v>36</v>
      </c>
      <c r="N2349">
        <v>774</v>
      </c>
      <c r="P2349" t="s">
        <v>108</v>
      </c>
      <c r="Q2349" t="s">
        <v>579</v>
      </c>
      <c r="R2349" t="s">
        <v>55</v>
      </c>
    </row>
    <row r="2350" spans="1:18" hidden="1" x14ac:dyDescent="0.3">
      <c r="A2350" t="s">
        <v>9524</v>
      </c>
      <c r="B2350" t="s">
        <v>9525</v>
      </c>
      <c r="C2350" s="1" t="str">
        <f t="shared" si="188"/>
        <v>21:0846</v>
      </c>
      <c r="D2350" s="1" t="str">
        <f t="shared" si="189"/>
        <v>21:0232</v>
      </c>
      <c r="E2350" t="s">
        <v>9526</v>
      </c>
      <c r="F2350" t="s">
        <v>9527</v>
      </c>
      <c r="H2350">
        <v>59.222153300000002</v>
      </c>
      <c r="I2350">
        <v>-103.2147889</v>
      </c>
      <c r="J2350" s="1" t="str">
        <f t="shared" si="186"/>
        <v>Fluid (lake)</v>
      </c>
      <c r="K2350" s="1" t="str">
        <f t="shared" si="187"/>
        <v>Untreated Water</v>
      </c>
      <c r="L2350">
        <v>45</v>
      </c>
      <c r="M2350" t="s">
        <v>44</v>
      </c>
      <c r="N2350">
        <v>775</v>
      </c>
      <c r="P2350" t="s">
        <v>115</v>
      </c>
      <c r="Q2350" t="s">
        <v>517</v>
      </c>
      <c r="R2350" t="s">
        <v>55</v>
      </c>
    </row>
    <row r="2351" spans="1:18" hidden="1" x14ac:dyDescent="0.3">
      <c r="A2351" t="s">
        <v>9528</v>
      </c>
      <c r="B2351" t="s">
        <v>9529</v>
      </c>
      <c r="C2351" s="1" t="str">
        <f t="shared" si="188"/>
        <v>21:0846</v>
      </c>
      <c r="D2351" s="1" t="str">
        <f t="shared" si="189"/>
        <v>21:0232</v>
      </c>
      <c r="E2351" t="s">
        <v>9530</v>
      </c>
      <c r="F2351" t="s">
        <v>9531</v>
      </c>
      <c r="H2351">
        <v>59.229599499999999</v>
      </c>
      <c r="I2351">
        <v>-103.2612147</v>
      </c>
      <c r="J2351" s="1" t="str">
        <f t="shared" si="186"/>
        <v>Fluid (lake)</v>
      </c>
      <c r="K2351" s="1" t="str">
        <f t="shared" si="187"/>
        <v>Untreated Water</v>
      </c>
      <c r="L2351">
        <v>45</v>
      </c>
      <c r="M2351" t="s">
        <v>52</v>
      </c>
      <c r="N2351">
        <v>776</v>
      </c>
      <c r="P2351" t="s">
        <v>553</v>
      </c>
      <c r="Q2351" t="s">
        <v>54</v>
      </c>
      <c r="R2351" t="s">
        <v>55</v>
      </c>
    </row>
    <row r="2352" spans="1:18" hidden="1" x14ac:dyDescent="0.3">
      <c r="A2352" t="s">
        <v>9532</v>
      </c>
      <c r="B2352" t="s">
        <v>9533</v>
      </c>
      <c r="C2352" s="1" t="str">
        <f t="shared" si="188"/>
        <v>21:0846</v>
      </c>
      <c r="D2352" s="1" t="str">
        <f t="shared" si="189"/>
        <v>21:0232</v>
      </c>
      <c r="E2352" t="s">
        <v>9534</v>
      </c>
      <c r="F2352" t="s">
        <v>9535</v>
      </c>
      <c r="H2352">
        <v>59.191191000000003</v>
      </c>
      <c r="I2352">
        <v>-103.36953889999999</v>
      </c>
      <c r="J2352" s="1" t="str">
        <f t="shared" si="186"/>
        <v>Fluid (lake)</v>
      </c>
      <c r="K2352" s="1" t="str">
        <f t="shared" si="187"/>
        <v>Untreated Water</v>
      </c>
      <c r="L2352">
        <v>45</v>
      </c>
      <c r="M2352" t="s">
        <v>60</v>
      </c>
      <c r="N2352">
        <v>777</v>
      </c>
      <c r="P2352" t="s">
        <v>37</v>
      </c>
      <c r="Q2352" t="s">
        <v>579</v>
      </c>
      <c r="R2352" t="s">
        <v>285</v>
      </c>
    </row>
    <row r="2353" spans="1:18" hidden="1" x14ac:dyDescent="0.3">
      <c r="A2353" t="s">
        <v>9536</v>
      </c>
      <c r="B2353" t="s">
        <v>9537</v>
      </c>
      <c r="C2353" s="1" t="str">
        <f t="shared" si="188"/>
        <v>21:0846</v>
      </c>
      <c r="D2353" s="1" t="str">
        <f t="shared" si="189"/>
        <v>21:0232</v>
      </c>
      <c r="E2353" t="s">
        <v>9538</v>
      </c>
      <c r="F2353" t="s">
        <v>9539</v>
      </c>
      <c r="H2353">
        <v>59.208320499999999</v>
      </c>
      <c r="I2353">
        <v>-103.40070559999999</v>
      </c>
      <c r="J2353" s="1" t="str">
        <f t="shared" si="186"/>
        <v>Fluid (lake)</v>
      </c>
      <c r="K2353" s="1" t="str">
        <f t="shared" si="187"/>
        <v>Untreated Water</v>
      </c>
      <c r="L2353">
        <v>45</v>
      </c>
      <c r="M2353" t="s">
        <v>67</v>
      </c>
      <c r="N2353">
        <v>778</v>
      </c>
      <c r="P2353" t="s">
        <v>2526</v>
      </c>
      <c r="Q2353" t="s">
        <v>1292</v>
      </c>
      <c r="R2353" t="s">
        <v>55</v>
      </c>
    </row>
    <row r="2354" spans="1:18" hidden="1" x14ac:dyDescent="0.3">
      <c r="A2354" t="s">
        <v>9540</v>
      </c>
      <c r="B2354" t="s">
        <v>9541</v>
      </c>
      <c r="C2354" s="1" t="str">
        <f t="shared" si="188"/>
        <v>21:0846</v>
      </c>
      <c r="D2354" s="1" t="str">
        <f t="shared" si="189"/>
        <v>21:0232</v>
      </c>
      <c r="E2354" t="s">
        <v>9542</v>
      </c>
      <c r="F2354" t="s">
        <v>9543</v>
      </c>
      <c r="H2354">
        <v>59.207078299999999</v>
      </c>
      <c r="I2354">
        <v>-103.48231060000001</v>
      </c>
      <c r="J2354" s="1" t="str">
        <f t="shared" si="186"/>
        <v>Fluid (lake)</v>
      </c>
      <c r="K2354" s="1" t="str">
        <f t="shared" si="187"/>
        <v>Untreated Water</v>
      </c>
      <c r="L2354">
        <v>45</v>
      </c>
      <c r="M2354" t="s">
        <v>74</v>
      </c>
      <c r="N2354">
        <v>779</v>
      </c>
      <c r="P2354" t="s">
        <v>2502</v>
      </c>
      <c r="Q2354" t="s">
        <v>579</v>
      </c>
      <c r="R2354" t="s">
        <v>401</v>
      </c>
    </row>
    <row r="2355" spans="1:18" hidden="1" x14ac:dyDescent="0.3">
      <c r="A2355" t="s">
        <v>9544</v>
      </c>
      <c r="B2355" t="s">
        <v>9545</v>
      </c>
      <c r="C2355" s="1" t="str">
        <f t="shared" si="188"/>
        <v>21:0846</v>
      </c>
      <c r="D2355" s="1" t="str">
        <f t="shared" si="189"/>
        <v>21:0232</v>
      </c>
      <c r="E2355" t="s">
        <v>9546</v>
      </c>
      <c r="F2355" t="s">
        <v>9547</v>
      </c>
      <c r="H2355">
        <v>59.217526300000003</v>
      </c>
      <c r="I2355">
        <v>-103.53104310000001</v>
      </c>
      <c r="J2355" s="1" t="str">
        <f t="shared" si="186"/>
        <v>Fluid (lake)</v>
      </c>
      <c r="K2355" s="1" t="str">
        <f t="shared" si="187"/>
        <v>Untreated Water</v>
      </c>
      <c r="L2355">
        <v>45</v>
      </c>
      <c r="M2355" t="s">
        <v>81</v>
      </c>
      <c r="N2355">
        <v>780</v>
      </c>
      <c r="P2355" t="s">
        <v>182</v>
      </c>
      <c r="Q2355" t="s">
        <v>54</v>
      </c>
      <c r="R2355" t="s">
        <v>55</v>
      </c>
    </row>
    <row r="2356" spans="1:18" hidden="1" x14ac:dyDescent="0.3">
      <c r="A2356" t="s">
        <v>9548</v>
      </c>
      <c r="B2356" t="s">
        <v>9549</v>
      </c>
      <c r="C2356" s="1" t="str">
        <f t="shared" si="188"/>
        <v>21:0846</v>
      </c>
      <c r="D2356" s="1" t="str">
        <f t="shared" si="189"/>
        <v>21:0232</v>
      </c>
      <c r="E2356" t="s">
        <v>9550</v>
      </c>
      <c r="F2356" t="s">
        <v>9551</v>
      </c>
      <c r="H2356">
        <v>59.285916200000003</v>
      </c>
      <c r="I2356">
        <v>-103.5799202</v>
      </c>
      <c r="J2356" s="1" t="str">
        <f t="shared" si="186"/>
        <v>Fluid (lake)</v>
      </c>
      <c r="K2356" s="1" t="str">
        <f t="shared" si="187"/>
        <v>Untreated Water</v>
      </c>
      <c r="L2356">
        <v>45</v>
      </c>
      <c r="M2356" t="s">
        <v>95</v>
      </c>
      <c r="N2356">
        <v>781</v>
      </c>
      <c r="P2356" t="s">
        <v>1006</v>
      </c>
      <c r="Q2356" t="s">
        <v>538</v>
      </c>
      <c r="R2356" t="s">
        <v>55</v>
      </c>
    </row>
    <row r="2357" spans="1:18" hidden="1" x14ac:dyDescent="0.3">
      <c r="A2357" t="s">
        <v>9552</v>
      </c>
      <c r="B2357" t="s">
        <v>9553</v>
      </c>
      <c r="C2357" s="1" t="str">
        <f t="shared" si="188"/>
        <v>21:0846</v>
      </c>
      <c r="D2357" s="1" t="str">
        <f t="shared" si="189"/>
        <v>21:0232</v>
      </c>
      <c r="E2357" t="s">
        <v>9554</v>
      </c>
      <c r="F2357" t="s">
        <v>9555</v>
      </c>
      <c r="H2357">
        <v>59.307811899999997</v>
      </c>
      <c r="I2357">
        <v>-103.61489450000001</v>
      </c>
      <c r="J2357" s="1" t="str">
        <f t="shared" si="186"/>
        <v>Fluid (lake)</v>
      </c>
      <c r="K2357" s="1" t="str">
        <f t="shared" si="187"/>
        <v>Untreated Water</v>
      </c>
      <c r="L2357">
        <v>45</v>
      </c>
      <c r="M2357" t="s">
        <v>101</v>
      </c>
      <c r="N2357">
        <v>782</v>
      </c>
      <c r="P2357" t="s">
        <v>45</v>
      </c>
      <c r="Q2357" t="s">
        <v>1143</v>
      </c>
      <c r="R2357" t="s">
        <v>55</v>
      </c>
    </row>
    <row r="2358" spans="1:18" hidden="1" x14ac:dyDescent="0.3">
      <c r="A2358" t="s">
        <v>9556</v>
      </c>
      <c r="B2358" t="s">
        <v>9557</v>
      </c>
      <c r="C2358" s="1" t="str">
        <f t="shared" si="188"/>
        <v>21:0846</v>
      </c>
      <c r="D2358" s="1" t="str">
        <f t="shared" si="189"/>
        <v>21:0232</v>
      </c>
      <c r="E2358" t="s">
        <v>9558</v>
      </c>
      <c r="F2358" t="s">
        <v>9559</v>
      </c>
      <c r="H2358">
        <v>59.317278000000002</v>
      </c>
      <c r="I2358">
        <v>-103.6439402</v>
      </c>
      <c r="J2358" s="1" t="str">
        <f t="shared" si="186"/>
        <v>Fluid (lake)</v>
      </c>
      <c r="K2358" s="1" t="str">
        <f t="shared" si="187"/>
        <v>Untreated Water</v>
      </c>
      <c r="L2358">
        <v>45</v>
      </c>
      <c r="M2358" t="s">
        <v>107</v>
      </c>
      <c r="N2358">
        <v>783</v>
      </c>
      <c r="P2358" t="s">
        <v>108</v>
      </c>
      <c r="Q2358" t="s">
        <v>1143</v>
      </c>
      <c r="R2358" t="s">
        <v>55</v>
      </c>
    </row>
    <row r="2359" spans="1:18" hidden="1" x14ac:dyDescent="0.3">
      <c r="A2359" t="s">
        <v>9560</v>
      </c>
      <c r="B2359" t="s">
        <v>9561</v>
      </c>
      <c r="C2359" s="1" t="str">
        <f t="shared" si="188"/>
        <v>21:0846</v>
      </c>
      <c r="D2359" s="1" t="str">
        <f t="shared" si="189"/>
        <v>21:0232</v>
      </c>
      <c r="E2359" t="s">
        <v>9562</v>
      </c>
      <c r="F2359" t="s">
        <v>9563</v>
      </c>
      <c r="H2359">
        <v>59.337927000000001</v>
      </c>
      <c r="I2359">
        <v>-103.5897217</v>
      </c>
      <c r="J2359" s="1" t="str">
        <f t="shared" si="186"/>
        <v>Fluid (lake)</v>
      </c>
      <c r="K2359" s="1" t="str">
        <f t="shared" si="187"/>
        <v>Untreated Water</v>
      </c>
      <c r="L2359">
        <v>45</v>
      </c>
      <c r="M2359" t="s">
        <v>114</v>
      </c>
      <c r="N2359">
        <v>784</v>
      </c>
      <c r="P2359" t="s">
        <v>23</v>
      </c>
      <c r="Q2359" t="s">
        <v>1143</v>
      </c>
      <c r="R2359" t="s">
        <v>195</v>
      </c>
    </row>
    <row r="2360" spans="1:18" hidden="1" x14ac:dyDescent="0.3">
      <c r="A2360" t="s">
        <v>9564</v>
      </c>
      <c r="B2360" t="s">
        <v>9565</v>
      </c>
      <c r="C2360" s="1" t="str">
        <f t="shared" si="188"/>
        <v>21:0846</v>
      </c>
      <c r="D2360" s="1" t="str">
        <f t="shared" si="189"/>
        <v>21:0232</v>
      </c>
      <c r="E2360" t="s">
        <v>9566</v>
      </c>
      <c r="F2360" t="s">
        <v>9567</v>
      </c>
      <c r="H2360">
        <v>59.340214400000001</v>
      </c>
      <c r="I2360">
        <v>-103.6368009</v>
      </c>
      <c r="J2360" s="1" t="str">
        <f t="shared" si="186"/>
        <v>Fluid (lake)</v>
      </c>
      <c r="K2360" s="1" t="str">
        <f t="shared" si="187"/>
        <v>Untreated Water</v>
      </c>
      <c r="L2360">
        <v>45</v>
      </c>
      <c r="M2360" t="s">
        <v>121</v>
      </c>
      <c r="N2360">
        <v>785</v>
      </c>
      <c r="P2360" t="s">
        <v>108</v>
      </c>
      <c r="Q2360" t="s">
        <v>1143</v>
      </c>
      <c r="R2360" t="s">
        <v>55</v>
      </c>
    </row>
    <row r="2361" spans="1:18" hidden="1" x14ac:dyDescent="0.3">
      <c r="A2361" t="s">
        <v>9568</v>
      </c>
      <c r="B2361" t="s">
        <v>9569</v>
      </c>
      <c r="C2361" s="1" t="str">
        <f t="shared" si="188"/>
        <v>21:0846</v>
      </c>
      <c r="D2361" s="1" t="str">
        <f t="shared" si="189"/>
        <v>21:0232</v>
      </c>
      <c r="E2361" t="s">
        <v>9570</v>
      </c>
      <c r="F2361" t="s">
        <v>9571</v>
      </c>
      <c r="H2361">
        <v>59.3681409</v>
      </c>
      <c r="I2361">
        <v>-103.5921817</v>
      </c>
      <c r="J2361" s="1" t="str">
        <f t="shared" si="186"/>
        <v>Fluid (lake)</v>
      </c>
      <c r="K2361" s="1" t="str">
        <f t="shared" si="187"/>
        <v>Untreated Water</v>
      </c>
      <c r="L2361">
        <v>45</v>
      </c>
      <c r="M2361" t="s">
        <v>127</v>
      </c>
      <c r="N2361">
        <v>786</v>
      </c>
      <c r="P2361" t="s">
        <v>61</v>
      </c>
      <c r="Q2361" t="s">
        <v>517</v>
      </c>
      <c r="R2361" t="s">
        <v>55</v>
      </c>
    </row>
    <row r="2362" spans="1:18" hidden="1" x14ac:dyDescent="0.3">
      <c r="A2362" t="s">
        <v>9572</v>
      </c>
      <c r="B2362" t="s">
        <v>9573</v>
      </c>
      <c r="C2362" s="1" t="str">
        <f t="shared" si="188"/>
        <v>21:0846</v>
      </c>
      <c r="D2362" s="1" t="str">
        <f t="shared" si="189"/>
        <v>21:0232</v>
      </c>
      <c r="E2362" t="s">
        <v>9574</v>
      </c>
      <c r="F2362" t="s">
        <v>9575</v>
      </c>
      <c r="H2362">
        <v>59.218559800000001</v>
      </c>
      <c r="I2362">
        <v>-103.0336279</v>
      </c>
      <c r="J2362" s="1" t="str">
        <f t="shared" si="186"/>
        <v>Fluid (lake)</v>
      </c>
      <c r="K2362" s="1" t="str">
        <f t="shared" si="187"/>
        <v>Untreated Water</v>
      </c>
      <c r="L2362">
        <v>45</v>
      </c>
      <c r="M2362" t="s">
        <v>133</v>
      </c>
      <c r="N2362">
        <v>787</v>
      </c>
      <c r="P2362" t="s">
        <v>53</v>
      </c>
      <c r="Q2362" t="s">
        <v>1143</v>
      </c>
      <c r="R2362" t="s">
        <v>55</v>
      </c>
    </row>
    <row r="2363" spans="1:18" hidden="1" x14ac:dyDescent="0.3">
      <c r="A2363" t="s">
        <v>9576</v>
      </c>
      <c r="B2363" t="s">
        <v>9577</v>
      </c>
      <c r="C2363" s="1" t="str">
        <f t="shared" si="188"/>
        <v>21:0846</v>
      </c>
      <c r="D2363" s="1" t="str">
        <f t="shared" si="189"/>
        <v>21:0232</v>
      </c>
      <c r="E2363" t="s">
        <v>9578</v>
      </c>
      <c r="F2363" t="s">
        <v>9579</v>
      </c>
      <c r="H2363">
        <v>59.230010900000003</v>
      </c>
      <c r="I2363">
        <v>-102.9830862</v>
      </c>
      <c r="J2363" s="1" t="str">
        <f t="shared" si="186"/>
        <v>Fluid (lake)</v>
      </c>
      <c r="K2363" s="1" t="str">
        <f t="shared" si="187"/>
        <v>Untreated Water</v>
      </c>
      <c r="L2363">
        <v>46</v>
      </c>
      <c r="M2363" t="s">
        <v>22</v>
      </c>
      <c r="N2363">
        <v>788</v>
      </c>
      <c r="P2363" t="s">
        <v>553</v>
      </c>
      <c r="Q2363" t="s">
        <v>1143</v>
      </c>
      <c r="R2363" t="s">
        <v>285</v>
      </c>
    </row>
    <row r="2364" spans="1:18" hidden="1" x14ac:dyDescent="0.3">
      <c r="A2364" t="s">
        <v>9580</v>
      </c>
      <c r="B2364" t="s">
        <v>9581</v>
      </c>
      <c r="C2364" s="1" t="str">
        <f t="shared" si="188"/>
        <v>21:0846</v>
      </c>
      <c r="D2364" s="1" t="str">
        <f t="shared" si="189"/>
        <v>21:0232</v>
      </c>
      <c r="E2364" t="s">
        <v>9578</v>
      </c>
      <c r="F2364" t="s">
        <v>9582</v>
      </c>
      <c r="H2364">
        <v>59.230010900000003</v>
      </c>
      <c r="I2364">
        <v>-102.9830862</v>
      </c>
      <c r="J2364" s="1" t="str">
        <f t="shared" si="186"/>
        <v>Fluid (lake)</v>
      </c>
      <c r="K2364" s="1" t="str">
        <f t="shared" si="187"/>
        <v>Untreated Water</v>
      </c>
      <c r="L2364">
        <v>46</v>
      </c>
      <c r="M2364" t="s">
        <v>29</v>
      </c>
      <c r="N2364">
        <v>789</v>
      </c>
      <c r="P2364" t="s">
        <v>553</v>
      </c>
      <c r="Q2364" t="s">
        <v>579</v>
      </c>
      <c r="R2364" t="s">
        <v>460</v>
      </c>
    </row>
    <row r="2365" spans="1:18" hidden="1" x14ac:dyDescent="0.3">
      <c r="A2365" t="s">
        <v>9583</v>
      </c>
      <c r="B2365" t="s">
        <v>9584</v>
      </c>
      <c r="C2365" s="1" t="str">
        <f t="shared" si="188"/>
        <v>21:0846</v>
      </c>
      <c r="D2365" s="1" t="str">
        <f t="shared" si="189"/>
        <v>21:0232</v>
      </c>
      <c r="E2365" t="s">
        <v>9585</v>
      </c>
      <c r="F2365" t="s">
        <v>9586</v>
      </c>
      <c r="H2365">
        <v>59.238519699999998</v>
      </c>
      <c r="I2365">
        <v>-102.9132106</v>
      </c>
      <c r="J2365" s="1" t="str">
        <f t="shared" si="186"/>
        <v>Fluid (lake)</v>
      </c>
      <c r="K2365" s="1" t="str">
        <f t="shared" si="187"/>
        <v>Untreated Water</v>
      </c>
      <c r="L2365">
        <v>46</v>
      </c>
      <c r="M2365" t="s">
        <v>36</v>
      </c>
      <c r="N2365">
        <v>790</v>
      </c>
      <c r="P2365" t="s">
        <v>558</v>
      </c>
      <c r="Q2365" t="s">
        <v>54</v>
      </c>
      <c r="R2365" t="s">
        <v>195</v>
      </c>
    </row>
    <row r="2366" spans="1:18" hidden="1" x14ac:dyDescent="0.3">
      <c r="A2366" t="s">
        <v>9587</v>
      </c>
      <c r="B2366" t="s">
        <v>9588</v>
      </c>
      <c r="C2366" s="1" t="str">
        <f t="shared" si="188"/>
        <v>21:0846</v>
      </c>
      <c r="D2366" s="1" t="str">
        <f t="shared" si="189"/>
        <v>21:0232</v>
      </c>
      <c r="E2366" t="s">
        <v>9589</v>
      </c>
      <c r="F2366" t="s">
        <v>9590</v>
      </c>
      <c r="H2366">
        <v>59.207907200000001</v>
      </c>
      <c r="I2366">
        <v>-102.9061442</v>
      </c>
      <c r="J2366" s="1" t="str">
        <f t="shared" si="186"/>
        <v>Fluid (lake)</v>
      </c>
      <c r="K2366" s="1" t="str">
        <f t="shared" si="187"/>
        <v>Untreated Water</v>
      </c>
      <c r="L2366">
        <v>46</v>
      </c>
      <c r="M2366" t="s">
        <v>44</v>
      </c>
      <c r="N2366">
        <v>791</v>
      </c>
      <c r="P2366" t="s">
        <v>61</v>
      </c>
      <c r="Q2366" t="s">
        <v>54</v>
      </c>
      <c r="R2366" t="s">
        <v>285</v>
      </c>
    </row>
    <row r="2367" spans="1:18" hidden="1" x14ac:dyDescent="0.3">
      <c r="A2367" t="s">
        <v>9591</v>
      </c>
      <c r="B2367" t="s">
        <v>9592</v>
      </c>
      <c r="C2367" s="1" t="str">
        <f t="shared" si="188"/>
        <v>21:0846</v>
      </c>
      <c r="D2367" s="1" t="str">
        <f t="shared" si="189"/>
        <v>21:0232</v>
      </c>
      <c r="E2367" t="s">
        <v>9593</v>
      </c>
      <c r="F2367" t="s">
        <v>9594</v>
      </c>
      <c r="H2367">
        <v>59.185288900000003</v>
      </c>
      <c r="I2367">
        <v>-102.9001574</v>
      </c>
      <c r="J2367" s="1" t="str">
        <f t="shared" si="186"/>
        <v>Fluid (lake)</v>
      </c>
      <c r="K2367" s="1" t="str">
        <f t="shared" si="187"/>
        <v>Untreated Water</v>
      </c>
      <c r="L2367">
        <v>46</v>
      </c>
      <c r="M2367" t="s">
        <v>52</v>
      </c>
      <c r="N2367">
        <v>792</v>
      </c>
      <c r="P2367" t="s">
        <v>1760</v>
      </c>
      <c r="Q2367" t="s">
        <v>579</v>
      </c>
      <c r="R2367" t="s">
        <v>55</v>
      </c>
    </row>
    <row r="2368" spans="1:18" hidden="1" x14ac:dyDescent="0.3">
      <c r="A2368" t="s">
        <v>9595</v>
      </c>
      <c r="B2368" t="s">
        <v>9596</v>
      </c>
      <c r="C2368" s="1" t="str">
        <f t="shared" si="188"/>
        <v>21:0846</v>
      </c>
      <c r="D2368" s="1" t="str">
        <f t="shared" si="189"/>
        <v>21:0232</v>
      </c>
      <c r="E2368" t="s">
        <v>9597</v>
      </c>
      <c r="F2368" t="s">
        <v>9598</v>
      </c>
      <c r="H2368">
        <v>59.190714999999997</v>
      </c>
      <c r="I2368">
        <v>-102.8285669</v>
      </c>
      <c r="J2368" s="1" t="str">
        <f t="shared" si="186"/>
        <v>Fluid (lake)</v>
      </c>
      <c r="K2368" s="1" t="str">
        <f t="shared" si="187"/>
        <v>Untreated Water</v>
      </c>
      <c r="L2368">
        <v>46</v>
      </c>
      <c r="M2368" t="s">
        <v>60</v>
      </c>
      <c r="N2368">
        <v>793</v>
      </c>
      <c r="P2368" t="s">
        <v>2430</v>
      </c>
      <c r="Q2368" t="s">
        <v>257</v>
      </c>
      <c r="R2368" t="s">
        <v>55</v>
      </c>
    </row>
    <row r="2369" spans="1:18" hidden="1" x14ac:dyDescent="0.3">
      <c r="A2369" t="s">
        <v>9599</v>
      </c>
      <c r="B2369" t="s">
        <v>9600</v>
      </c>
      <c r="C2369" s="1" t="str">
        <f t="shared" si="188"/>
        <v>21:0846</v>
      </c>
      <c r="D2369" s="1" t="str">
        <f t="shared" si="189"/>
        <v>21:0232</v>
      </c>
      <c r="E2369" t="s">
        <v>9601</v>
      </c>
      <c r="F2369" t="s">
        <v>9602</v>
      </c>
      <c r="H2369">
        <v>59.200644199999999</v>
      </c>
      <c r="I2369">
        <v>-102.7645721</v>
      </c>
      <c r="J2369" s="1" t="str">
        <f t="shared" si="186"/>
        <v>Fluid (lake)</v>
      </c>
      <c r="K2369" s="1" t="str">
        <f t="shared" si="187"/>
        <v>Untreated Water</v>
      </c>
      <c r="L2369">
        <v>46</v>
      </c>
      <c r="M2369" t="s">
        <v>67</v>
      </c>
      <c r="N2369">
        <v>794</v>
      </c>
      <c r="P2369" t="s">
        <v>1851</v>
      </c>
      <c r="Q2369" t="s">
        <v>236</v>
      </c>
      <c r="R2369" t="s">
        <v>55</v>
      </c>
    </row>
    <row r="2370" spans="1:18" hidden="1" x14ac:dyDescent="0.3">
      <c r="A2370" t="s">
        <v>9603</v>
      </c>
      <c r="B2370" t="s">
        <v>9604</v>
      </c>
      <c r="C2370" s="1" t="str">
        <f t="shared" si="188"/>
        <v>21:0846</v>
      </c>
      <c r="D2370" s="1" t="str">
        <f t="shared" si="189"/>
        <v>21:0232</v>
      </c>
      <c r="E2370" t="s">
        <v>9605</v>
      </c>
      <c r="F2370" t="s">
        <v>9606</v>
      </c>
      <c r="H2370">
        <v>59.201024400000001</v>
      </c>
      <c r="I2370">
        <v>-102.7300092</v>
      </c>
      <c r="J2370" s="1" t="str">
        <f t="shared" si="186"/>
        <v>Fluid (lake)</v>
      </c>
      <c r="K2370" s="1" t="str">
        <f t="shared" si="187"/>
        <v>Untreated Water</v>
      </c>
      <c r="L2370">
        <v>46</v>
      </c>
      <c r="M2370" t="s">
        <v>74</v>
      </c>
      <c r="N2370">
        <v>795</v>
      </c>
      <c r="P2370" t="s">
        <v>1949</v>
      </c>
      <c r="Q2370" t="s">
        <v>482</v>
      </c>
      <c r="R2370" t="s">
        <v>285</v>
      </c>
    </row>
    <row r="2371" spans="1:18" hidden="1" x14ac:dyDescent="0.3">
      <c r="A2371" t="s">
        <v>9607</v>
      </c>
      <c r="B2371" t="s">
        <v>9608</v>
      </c>
      <c r="C2371" s="1" t="str">
        <f t="shared" si="188"/>
        <v>21:0846</v>
      </c>
      <c r="D2371" s="1" t="str">
        <f t="shared" si="189"/>
        <v>21:0232</v>
      </c>
      <c r="E2371" t="s">
        <v>9609</v>
      </c>
      <c r="F2371" t="s">
        <v>9610</v>
      </c>
      <c r="H2371">
        <v>59.1691377</v>
      </c>
      <c r="I2371">
        <v>-102.72884860000001</v>
      </c>
      <c r="J2371" s="1" t="str">
        <f t="shared" si="186"/>
        <v>Fluid (lake)</v>
      </c>
      <c r="K2371" s="1" t="str">
        <f t="shared" si="187"/>
        <v>Untreated Water</v>
      </c>
      <c r="L2371">
        <v>46</v>
      </c>
      <c r="M2371" t="s">
        <v>81</v>
      </c>
      <c r="N2371">
        <v>796</v>
      </c>
      <c r="P2371" t="s">
        <v>182</v>
      </c>
      <c r="Q2371" t="s">
        <v>54</v>
      </c>
      <c r="R2371" t="s">
        <v>55</v>
      </c>
    </row>
    <row r="2372" spans="1:18" hidden="1" x14ac:dyDescent="0.3">
      <c r="A2372" t="s">
        <v>9611</v>
      </c>
      <c r="B2372" t="s">
        <v>9612</v>
      </c>
      <c r="C2372" s="1" t="str">
        <f t="shared" si="188"/>
        <v>21:0846</v>
      </c>
      <c r="D2372" s="1" t="str">
        <f t="shared" si="189"/>
        <v>21:0232</v>
      </c>
      <c r="E2372" t="s">
        <v>9613</v>
      </c>
      <c r="F2372" t="s">
        <v>9614</v>
      </c>
      <c r="H2372">
        <v>59.168565899999997</v>
      </c>
      <c r="I2372">
        <v>-102.7726131</v>
      </c>
      <c r="J2372" s="1" t="str">
        <f t="shared" si="186"/>
        <v>Fluid (lake)</v>
      </c>
      <c r="K2372" s="1" t="str">
        <f t="shared" si="187"/>
        <v>Untreated Water</v>
      </c>
      <c r="L2372">
        <v>46</v>
      </c>
      <c r="M2372" t="s">
        <v>95</v>
      </c>
      <c r="N2372">
        <v>797</v>
      </c>
      <c r="P2372" t="s">
        <v>1949</v>
      </c>
      <c r="Q2372" t="s">
        <v>579</v>
      </c>
      <c r="R2372" t="s">
        <v>285</v>
      </c>
    </row>
    <row r="2373" spans="1:18" hidden="1" x14ac:dyDescent="0.3">
      <c r="A2373" t="s">
        <v>9615</v>
      </c>
      <c r="B2373" t="s">
        <v>9616</v>
      </c>
      <c r="C2373" s="1" t="str">
        <f t="shared" si="188"/>
        <v>21:0846</v>
      </c>
      <c r="D2373" s="1" t="str">
        <f t="shared" si="189"/>
        <v>21:0232</v>
      </c>
      <c r="E2373" t="s">
        <v>9617</v>
      </c>
      <c r="F2373" t="s">
        <v>9618</v>
      </c>
      <c r="H2373">
        <v>59.143849400000001</v>
      </c>
      <c r="I2373">
        <v>-102.7351046</v>
      </c>
      <c r="J2373" s="1" t="str">
        <f t="shared" si="186"/>
        <v>Fluid (lake)</v>
      </c>
      <c r="K2373" s="1" t="str">
        <f t="shared" si="187"/>
        <v>Untreated Water</v>
      </c>
      <c r="L2373">
        <v>46</v>
      </c>
      <c r="M2373" t="s">
        <v>101</v>
      </c>
      <c r="N2373">
        <v>798</v>
      </c>
      <c r="P2373" t="s">
        <v>558</v>
      </c>
      <c r="Q2373" t="s">
        <v>1292</v>
      </c>
      <c r="R2373" t="s">
        <v>55</v>
      </c>
    </row>
    <row r="2374" spans="1:18" hidden="1" x14ac:dyDescent="0.3">
      <c r="A2374" t="s">
        <v>9619</v>
      </c>
      <c r="B2374" t="s">
        <v>9620</v>
      </c>
      <c r="C2374" s="1" t="str">
        <f t="shared" si="188"/>
        <v>21:0846</v>
      </c>
      <c r="D2374" s="1" t="str">
        <f t="shared" si="189"/>
        <v>21:0232</v>
      </c>
      <c r="E2374" t="s">
        <v>9621</v>
      </c>
      <c r="F2374" t="s">
        <v>9622</v>
      </c>
      <c r="H2374">
        <v>59.126779800000001</v>
      </c>
      <c r="I2374">
        <v>-102.7856017</v>
      </c>
      <c r="J2374" s="1" t="str">
        <f t="shared" si="186"/>
        <v>Fluid (lake)</v>
      </c>
      <c r="K2374" s="1" t="str">
        <f t="shared" si="187"/>
        <v>Untreated Water</v>
      </c>
      <c r="L2374">
        <v>46</v>
      </c>
      <c r="M2374" t="s">
        <v>107</v>
      </c>
      <c r="N2374">
        <v>799</v>
      </c>
      <c r="P2374" t="s">
        <v>2193</v>
      </c>
      <c r="Q2374" t="s">
        <v>482</v>
      </c>
      <c r="R2374" t="s">
        <v>532</v>
      </c>
    </row>
    <row r="2375" spans="1:18" hidden="1" x14ac:dyDescent="0.3">
      <c r="A2375" t="s">
        <v>9623</v>
      </c>
      <c r="B2375" t="s">
        <v>9624</v>
      </c>
      <c r="C2375" s="1" t="str">
        <f t="shared" si="188"/>
        <v>21:0846</v>
      </c>
      <c r="D2375" s="1" t="str">
        <f t="shared" si="189"/>
        <v>21:0232</v>
      </c>
      <c r="E2375" t="s">
        <v>9625</v>
      </c>
      <c r="F2375" t="s">
        <v>9626</v>
      </c>
      <c r="H2375">
        <v>59.105894300000003</v>
      </c>
      <c r="I2375">
        <v>-102.7757355</v>
      </c>
      <c r="J2375" s="1" t="str">
        <f t="shared" si="186"/>
        <v>Fluid (lake)</v>
      </c>
      <c r="K2375" s="1" t="str">
        <f t="shared" si="187"/>
        <v>Untreated Water</v>
      </c>
      <c r="L2375">
        <v>46</v>
      </c>
      <c r="M2375" t="s">
        <v>114</v>
      </c>
      <c r="N2375">
        <v>800</v>
      </c>
      <c r="P2375" t="s">
        <v>242</v>
      </c>
      <c r="Q2375" t="s">
        <v>236</v>
      </c>
      <c r="R2375" t="s">
        <v>401</v>
      </c>
    </row>
    <row r="2376" spans="1:18" hidden="1" x14ac:dyDescent="0.3">
      <c r="A2376" t="s">
        <v>9627</v>
      </c>
      <c r="B2376" t="s">
        <v>9628</v>
      </c>
      <c r="C2376" s="1" t="str">
        <f t="shared" si="188"/>
        <v>21:0846</v>
      </c>
      <c r="D2376" s="1" t="str">
        <f t="shared" si="189"/>
        <v>21:0232</v>
      </c>
      <c r="E2376" t="s">
        <v>9629</v>
      </c>
      <c r="F2376" t="s">
        <v>9630</v>
      </c>
      <c r="H2376">
        <v>59.097849400000001</v>
      </c>
      <c r="I2376">
        <v>-102.72727690000001</v>
      </c>
      <c r="J2376" s="1" t="str">
        <f t="shared" si="186"/>
        <v>Fluid (lake)</v>
      </c>
      <c r="K2376" s="1" t="str">
        <f t="shared" si="187"/>
        <v>Untreated Water</v>
      </c>
      <c r="L2376">
        <v>46</v>
      </c>
      <c r="M2376" t="s">
        <v>121</v>
      </c>
      <c r="N2376">
        <v>801</v>
      </c>
      <c r="P2376" t="s">
        <v>681</v>
      </c>
      <c r="Q2376" t="s">
        <v>482</v>
      </c>
      <c r="R2376" t="s">
        <v>189</v>
      </c>
    </row>
    <row r="2377" spans="1:18" hidden="1" x14ac:dyDescent="0.3">
      <c r="A2377" t="s">
        <v>9631</v>
      </c>
      <c r="B2377" t="s">
        <v>9632</v>
      </c>
      <c r="C2377" s="1" t="str">
        <f t="shared" si="188"/>
        <v>21:0846</v>
      </c>
      <c r="D2377" s="1" t="str">
        <f t="shared" si="189"/>
        <v>21:0232</v>
      </c>
      <c r="E2377" t="s">
        <v>9633</v>
      </c>
      <c r="F2377" t="s">
        <v>9634</v>
      </c>
      <c r="H2377">
        <v>59.129852200000002</v>
      </c>
      <c r="I2377">
        <v>-102.6972975</v>
      </c>
      <c r="J2377" s="1" t="str">
        <f t="shared" si="186"/>
        <v>Fluid (lake)</v>
      </c>
      <c r="K2377" s="1" t="str">
        <f t="shared" si="187"/>
        <v>Untreated Water</v>
      </c>
      <c r="L2377">
        <v>46</v>
      </c>
      <c r="M2377" t="s">
        <v>127</v>
      </c>
      <c r="N2377">
        <v>802</v>
      </c>
      <c r="P2377" t="s">
        <v>2414</v>
      </c>
      <c r="Q2377" t="s">
        <v>54</v>
      </c>
      <c r="R2377" t="s">
        <v>285</v>
      </c>
    </row>
    <row r="2378" spans="1:18" hidden="1" x14ac:dyDescent="0.3">
      <c r="A2378" t="s">
        <v>9635</v>
      </c>
      <c r="B2378" t="s">
        <v>9636</v>
      </c>
      <c r="C2378" s="1" t="str">
        <f t="shared" si="188"/>
        <v>21:0846</v>
      </c>
      <c r="D2378" s="1" t="str">
        <f t="shared" si="189"/>
        <v>21:0232</v>
      </c>
      <c r="E2378" t="s">
        <v>9637</v>
      </c>
      <c r="F2378" t="s">
        <v>9638</v>
      </c>
      <c r="H2378">
        <v>59.1533959</v>
      </c>
      <c r="I2378">
        <v>-102.6213298</v>
      </c>
      <c r="J2378" s="1" t="str">
        <f t="shared" si="186"/>
        <v>Fluid (lake)</v>
      </c>
      <c r="K2378" s="1" t="str">
        <f t="shared" si="187"/>
        <v>Untreated Water</v>
      </c>
      <c r="L2378">
        <v>46</v>
      </c>
      <c r="M2378" t="s">
        <v>133</v>
      </c>
      <c r="N2378">
        <v>803</v>
      </c>
      <c r="P2378" t="s">
        <v>1851</v>
      </c>
      <c r="Q2378" t="s">
        <v>579</v>
      </c>
      <c r="R2378" t="s">
        <v>522</v>
      </c>
    </row>
    <row r="2379" spans="1:18" hidden="1" x14ac:dyDescent="0.3">
      <c r="A2379" t="s">
        <v>9639</v>
      </c>
      <c r="B2379" t="s">
        <v>9640</v>
      </c>
      <c r="C2379" s="1" t="str">
        <f t="shared" si="188"/>
        <v>21:0846</v>
      </c>
      <c r="D2379" s="1" t="str">
        <f t="shared" si="189"/>
        <v>21:0232</v>
      </c>
      <c r="E2379" t="s">
        <v>9641</v>
      </c>
      <c r="F2379" t="s">
        <v>9642</v>
      </c>
      <c r="H2379">
        <v>59.173827199999998</v>
      </c>
      <c r="I2379">
        <v>-102.6450605</v>
      </c>
      <c r="J2379" s="1" t="str">
        <f t="shared" si="186"/>
        <v>Fluid (lake)</v>
      </c>
      <c r="K2379" s="1" t="str">
        <f t="shared" si="187"/>
        <v>Untreated Water</v>
      </c>
      <c r="L2379">
        <v>46</v>
      </c>
      <c r="M2379" t="s">
        <v>139</v>
      </c>
      <c r="N2379">
        <v>804</v>
      </c>
      <c r="P2379" t="s">
        <v>2193</v>
      </c>
      <c r="Q2379" t="s">
        <v>579</v>
      </c>
      <c r="R2379" t="s">
        <v>55</v>
      </c>
    </row>
    <row r="2380" spans="1:18" hidden="1" x14ac:dyDescent="0.3">
      <c r="A2380" t="s">
        <v>9643</v>
      </c>
      <c r="B2380" t="s">
        <v>9644</v>
      </c>
      <c r="C2380" s="1" t="str">
        <f t="shared" si="188"/>
        <v>21:0846</v>
      </c>
      <c r="D2380" s="1" t="str">
        <f t="shared" si="189"/>
        <v>21:0232</v>
      </c>
      <c r="E2380" t="s">
        <v>9645</v>
      </c>
      <c r="F2380" t="s">
        <v>9646</v>
      </c>
      <c r="H2380">
        <v>59.188174400000001</v>
      </c>
      <c r="I2380">
        <v>-102.59643370000001</v>
      </c>
      <c r="J2380" s="1" t="str">
        <f t="shared" si="186"/>
        <v>Fluid (lake)</v>
      </c>
      <c r="K2380" s="1" t="str">
        <f t="shared" si="187"/>
        <v>Untreated Water</v>
      </c>
      <c r="L2380">
        <v>46</v>
      </c>
      <c r="M2380" t="s">
        <v>241</v>
      </c>
      <c r="N2380">
        <v>805</v>
      </c>
      <c r="P2380" t="s">
        <v>3946</v>
      </c>
      <c r="Q2380" t="s">
        <v>482</v>
      </c>
      <c r="R2380" t="s">
        <v>55</v>
      </c>
    </row>
    <row r="2381" spans="1:18" hidden="1" x14ac:dyDescent="0.3">
      <c r="A2381" t="s">
        <v>9647</v>
      </c>
      <c r="B2381" t="s">
        <v>9648</v>
      </c>
      <c r="C2381" s="1" t="str">
        <f t="shared" si="188"/>
        <v>21:0846</v>
      </c>
      <c r="D2381" s="1" t="str">
        <f t="shared" si="189"/>
        <v>21:0232</v>
      </c>
      <c r="E2381" t="s">
        <v>9649</v>
      </c>
      <c r="F2381" t="s">
        <v>9650</v>
      </c>
      <c r="H2381">
        <v>59.252254999999998</v>
      </c>
      <c r="I2381">
        <v>-102.4600111</v>
      </c>
      <c r="J2381" s="1" t="str">
        <f t="shared" si="186"/>
        <v>Fluid (lake)</v>
      </c>
      <c r="K2381" s="1" t="str">
        <f t="shared" si="187"/>
        <v>Untreated Water</v>
      </c>
      <c r="L2381">
        <v>47</v>
      </c>
      <c r="M2381" t="s">
        <v>36</v>
      </c>
      <c r="N2381">
        <v>806</v>
      </c>
      <c r="P2381" t="s">
        <v>1837</v>
      </c>
      <c r="Q2381" t="s">
        <v>482</v>
      </c>
      <c r="R2381" t="s">
        <v>195</v>
      </c>
    </row>
    <row r="2382" spans="1:18" hidden="1" x14ac:dyDescent="0.3">
      <c r="A2382" t="s">
        <v>9651</v>
      </c>
      <c r="B2382" t="s">
        <v>9652</v>
      </c>
      <c r="C2382" s="1" t="str">
        <f t="shared" si="188"/>
        <v>21:0846</v>
      </c>
      <c r="D2382" s="1" t="str">
        <f t="shared" si="189"/>
        <v>21:0232</v>
      </c>
      <c r="E2382" t="s">
        <v>9653</v>
      </c>
      <c r="F2382" t="s">
        <v>9654</v>
      </c>
      <c r="H2382">
        <v>59.294488800000003</v>
      </c>
      <c r="I2382">
        <v>-102.48433609999999</v>
      </c>
      <c r="J2382" s="1" t="str">
        <f t="shared" si="186"/>
        <v>Fluid (lake)</v>
      </c>
      <c r="K2382" s="1" t="str">
        <f t="shared" si="187"/>
        <v>Untreated Water</v>
      </c>
      <c r="L2382">
        <v>47</v>
      </c>
      <c r="M2382" t="s">
        <v>44</v>
      </c>
      <c r="N2382">
        <v>807</v>
      </c>
      <c r="P2382" t="s">
        <v>2526</v>
      </c>
      <c r="Q2382" t="s">
        <v>579</v>
      </c>
      <c r="R2382" t="s">
        <v>460</v>
      </c>
    </row>
    <row r="2383" spans="1:18" hidden="1" x14ac:dyDescent="0.3">
      <c r="A2383" t="s">
        <v>9655</v>
      </c>
      <c r="B2383" t="s">
        <v>9656</v>
      </c>
      <c r="C2383" s="1" t="str">
        <f t="shared" si="188"/>
        <v>21:0846</v>
      </c>
      <c r="D2383" s="1" t="str">
        <f t="shared" si="189"/>
        <v>21:0232</v>
      </c>
      <c r="E2383" t="s">
        <v>9657</v>
      </c>
      <c r="F2383" t="s">
        <v>9658</v>
      </c>
      <c r="H2383">
        <v>59.349101500000003</v>
      </c>
      <c r="I2383">
        <v>-102.4901163</v>
      </c>
      <c r="J2383" s="1" t="str">
        <f t="shared" si="186"/>
        <v>Fluid (lake)</v>
      </c>
      <c r="K2383" s="1" t="str">
        <f t="shared" si="187"/>
        <v>Untreated Water</v>
      </c>
      <c r="L2383">
        <v>47</v>
      </c>
      <c r="M2383" t="s">
        <v>52</v>
      </c>
      <c r="N2383">
        <v>808</v>
      </c>
      <c r="P2383" t="s">
        <v>1760</v>
      </c>
      <c r="Q2383" t="s">
        <v>579</v>
      </c>
      <c r="R2383" t="s">
        <v>3875</v>
      </c>
    </row>
    <row r="2384" spans="1:18" hidden="1" x14ac:dyDescent="0.3">
      <c r="A2384" t="s">
        <v>9659</v>
      </c>
      <c r="B2384" t="s">
        <v>9660</v>
      </c>
      <c r="C2384" s="1" t="str">
        <f t="shared" si="188"/>
        <v>21:0846</v>
      </c>
      <c r="D2384" s="1" t="str">
        <f t="shared" si="189"/>
        <v>21:0232</v>
      </c>
      <c r="E2384" t="s">
        <v>9661</v>
      </c>
      <c r="F2384" t="s">
        <v>9662</v>
      </c>
      <c r="H2384">
        <v>59.202184899999999</v>
      </c>
      <c r="I2384">
        <v>-102.6531986</v>
      </c>
      <c r="J2384" s="1" t="str">
        <f t="shared" si="186"/>
        <v>Fluid (lake)</v>
      </c>
      <c r="K2384" s="1" t="str">
        <f t="shared" si="187"/>
        <v>Untreated Water</v>
      </c>
      <c r="L2384">
        <v>47</v>
      </c>
      <c r="M2384" t="s">
        <v>60</v>
      </c>
      <c r="N2384">
        <v>809</v>
      </c>
      <c r="P2384" t="s">
        <v>188</v>
      </c>
      <c r="Q2384" t="s">
        <v>517</v>
      </c>
      <c r="R2384" t="s">
        <v>55</v>
      </c>
    </row>
    <row r="2385" spans="1:18" hidden="1" x14ac:dyDescent="0.3">
      <c r="A2385" t="s">
        <v>9663</v>
      </c>
      <c r="B2385" t="s">
        <v>9664</v>
      </c>
      <c r="C2385" s="1" t="str">
        <f t="shared" si="188"/>
        <v>21:0846</v>
      </c>
      <c r="D2385" s="1" t="str">
        <f t="shared" si="189"/>
        <v>21:0232</v>
      </c>
      <c r="E2385" t="s">
        <v>9665</v>
      </c>
      <c r="F2385" t="s">
        <v>9666</v>
      </c>
      <c r="H2385">
        <v>59.228604799999999</v>
      </c>
      <c r="I2385">
        <v>-102.6922103</v>
      </c>
      <c r="J2385" s="1" t="str">
        <f t="shared" si="186"/>
        <v>Fluid (lake)</v>
      </c>
      <c r="K2385" s="1" t="str">
        <f t="shared" si="187"/>
        <v>Untreated Water</v>
      </c>
      <c r="L2385">
        <v>47</v>
      </c>
      <c r="M2385" t="s">
        <v>22</v>
      </c>
      <c r="N2385">
        <v>810</v>
      </c>
      <c r="P2385" t="s">
        <v>1846</v>
      </c>
      <c r="Q2385" t="s">
        <v>579</v>
      </c>
      <c r="R2385" t="s">
        <v>55</v>
      </c>
    </row>
    <row r="2386" spans="1:18" hidden="1" x14ac:dyDescent="0.3">
      <c r="A2386" t="s">
        <v>9667</v>
      </c>
      <c r="B2386" t="s">
        <v>9668</v>
      </c>
      <c r="C2386" s="1" t="str">
        <f t="shared" si="188"/>
        <v>21:0846</v>
      </c>
      <c r="D2386" s="1" t="str">
        <f t="shared" si="189"/>
        <v>21:0232</v>
      </c>
      <c r="E2386" t="s">
        <v>9665</v>
      </c>
      <c r="F2386" t="s">
        <v>9669</v>
      </c>
      <c r="H2386">
        <v>59.228604799999999</v>
      </c>
      <c r="I2386">
        <v>-102.6922103</v>
      </c>
      <c r="J2386" s="1" t="str">
        <f t="shared" si="186"/>
        <v>Fluid (lake)</v>
      </c>
      <c r="K2386" s="1" t="str">
        <f t="shared" si="187"/>
        <v>Untreated Water</v>
      </c>
      <c r="L2386">
        <v>47</v>
      </c>
      <c r="M2386" t="s">
        <v>29</v>
      </c>
      <c r="N2386">
        <v>811</v>
      </c>
      <c r="P2386" t="s">
        <v>598</v>
      </c>
      <c r="Q2386" t="s">
        <v>54</v>
      </c>
      <c r="R2386" t="s">
        <v>285</v>
      </c>
    </row>
    <row r="2387" spans="1:18" hidden="1" x14ac:dyDescent="0.3">
      <c r="A2387" t="s">
        <v>9670</v>
      </c>
      <c r="B2387" t="s">
        <v>9671</v>
      </c>
      <c r="C2387" s="1" t="str">
        <f t="shared" si="188"/>
        <v>21:0846</v>
      </c>
      <c r="D2387" s="1" t="str">
        <f t="shared" si="189"/>
        <v>21:0232</v>
      </c>
      <c r="E2387" t="s">
        <v>9672</v>
      </c>
      <c r="F2387" t="s">
        <v>9673</v>
      </c>
      <c r="H2387">
        <v>59.248837199999997</v>
      </c>
      <c r="I2387">
        <v>-102.7805202</v>
      </c>
      <c r="J2387" s="1" t="str">
        <f t="shared" si="186"/>
        <v>Fluid (lake)</v>
      </c>
      <c r="K2387" s="1" t="str">
        <f t="shared" si="187"/>
        <v>Untreated Water</v>
      </c>
      <c r="L2387">
        <v>47</v>
      </c>
      <c r="M2387" t="s">
        <v>67</v>
      </c>
      <c r="N2387">
        <v>812</v>
      </c>
      <c r="P2387" t="s">
        <v>167</v>
      </c>
      <c r="Q2387" t="s">
        <v>517</v>
      </c>
      <c r="R2387" t="s">
        <v>195</v>
      </c>
    </row>
    <row r="2388" spans="1:18" hidden="1" x14ac:dyDescent="0.3">
      <c r="A2388" t="s">
        <v>9674</v>
      </c>
      <c r="B2388" t="s">
        <v>9675</v>
      </c>
      <c r="C2388" s="1" t="str">
        <f t="shared" si="188"/>
        <v>21:0846</v>
      </c>
      <c r="D2388" s="1" t="str">
        <f t="shared" si="189"/>
        <v>21:0232</v>
      </c>
      <c r="E2388" t="s">
        <v>9676</v>
      </c>
      <c r="F2388" t="s">
        <v>9677</v>
      </c>
      <c r="H2388">
        <v>59.226247000000001</v>
      </c>
      <c r="I2388">
        <v>-102.8345839</v>
      </c>
      <c r="J2388" s="1" t="str">
        <f t="shared" si="186"/>
        <v>Fluid (lake)</v>
      </c>
      <c r="K2388" s="1" t="str">
        <f t="shared" si="187"/>
        <v>Untreated Water</v>
      </c>
      <c r="L2388">
        <v>47</v>
      </c>
      <c r="M2388" t="s">
        <v>74</v>
      </c>
      <c r="N2388">
        <v>813</v>
      </c>
      <c r="P2388" t="s">
        <v>1676</v>
      </c>
      <c r="Q2388" t="s">
        <v>1143</v>
      </c>
      <c r="R2388" t="s">
        <v>522</v>
      </c>
    </row>
    <row r="2389" spans="1:18" hidden="1" x14ac:dyDescent="0.3">
      <c r="A2389" t="s">
        <v>9678</v>
      </c>
      <c r="B2389" t="s">
        <v>9679</v>
      </c>
      <c r="C2389" s="1" t="str">
        <f t="shared" si="188"/>
        <v>21:0846</v>
      </c>
      <c r="D2389" s="1" t="str">
        <f t="shared" si="189"/>
        <v>21:0232</v>
      </c>
      <c r="E2389" t="s">
        <v>9680</v>
      </c>
      <c r="F2389" t="s">
        <v>9681</v>
      </c>
      <c r="H2389">
        <v>59.259916799999999</v>
      </c>
      <c r="I2389">
        <v>-102.84371160000001</v>
      </c>
      <c r="J2389" s="1" t="str">
        <f t="shared" si="186"/>
        <v>Fluid (lake)</v>
      </c>
      <c r="K2389" s="1" t="str">
        <f t="shared" si="187"/>
        <v>Untreated Water</v>
      </c>
      <c r="L2389">
        <v>47</v>
      </c>
      <c r="M2389" t="s">
        <v>81</v>
      </c>
      <c r="N2389">
        <v>814</v>
      </c>
      <c r="P2389" t="s">
        <v>558</v>
      </c>
      <c r="Q2389" t="s">
        <v>1247</v>
      </c>
      <c r="R2389" t="s">
        <v>55</v>
      </c>
    </row>
    <row r="2390" spans="1:18" hidden="1" x14ac:dyDescent="0.3">
      <c r="A2390" t="s">
        <v>9682</v>
      </c>
      <c r="B2390" t="s">
        <v>9683</v>
      </c>
      <c r="C2390" s="1" t="str">
        <f t="shared" si="188"/>
        <v>21:0846</v>
      </c>
      <c r="D2390" s="1" t="str">
        <f t="shared" si="189"/>
        <v>21:0232</v>
      </c>
      <c r="E2390" t="s">
        <v>9684</v>
      </c>
      <c r="F2390" t="s">
        <v>9685</v>
      </c>
      <c r="H2390">
        <v>59.272679099999998</v>
      </c>
      <c r="I2390">
        <v>-102.9011694</v>
      </c>
      <c r="J2390" s="1" t="str">
        <f t="shared" si="186"/>
        <v>Fluid (lake)</v>
      </c>
      <c r="K2390" s="1" t="str">
        <f t="shared" si="187"/>
        <v>Untreated Water</v>
      </c>
      <c r="L2390">
        <v>47</v>
      </c>
      <c r="M2390" t="s">
        <v>95</v>
      </c>
      <c r="N2390">
        <v>815</v>
      </c>
      <c r="P2390" t="s">
        <v>537</v>
      </c>
      <c r="Q2390" t="s">
        <v>1143</v>
      </c>
      <c r="R2390" t="s">
        <v>329</v>
      </c>
    </row>
    <row r="2391" spans="1:18" hidden="1" x14ac:dyDescent="0.3">
      <c r="A2391" t="s">
        <v>9686</v>
      </c>
      <c r="B2391" t="s">
        <v>9687</v>
      </c>
      <c r="C2391" s="1" t="str">
        <f t="shared" si="188"/>
        <v>21:0846</v>
      </c>
      <c r="D2391" s="1" t="str">
        <f t="shared" si="189"/>
        <v>21:0232</v>
      </c>
      <c r="E2391" t="s">
        <v>9688</v>
      </c>
      <c r="F2391" t="s">
        <v>9689</v>
      </c>
      <c r="H2391">
        <v>59.265952300000002</v>
      </c>
      <c r="I2391">
        <v>-102.9726271</v>
      </c>
      <c r="J2391" s="1" t="str">
        <f t="shared" si="186"/>
        <v>Fluid (lake)</v>
      </c>
      <c r="K2391" s="1" t="str">
        <f t="shared" si="187"/>
        <v>Untreated Water</v>
      </c>
      <c r="L2391">
        <v>47</v>
      </c>
      <c r="M2391" t="s">
        <v>101</v>
      </c>
      <c r="N2391">
        <v>816</v>
      </c>
      <c r="P2391" t="s">
        <v>225</v>
      </c>
      <c r="Q2391" t="s">
        <v>1247</v>
      </c>
      <c r="R2391" t="s">
        <v>189</v>
      </c>
    </row>
    <row r="2392" spans="1:18" hidden="1" x14ac:dyDescent="0.3">
      <c r="A2392" t="s">
        <v>9690</v>
      </c>
      <c r="B2392" t="s">
        <v>9691</v>
      </c>
      <c r="C2392" s="1" t="str">
        <f t="shared" si="188"/>
        <v>21:0846</v>
      </c>
      <c r="D2392" s="1" t="str">
        <f t="shared" si="189"/>
        <v>21:0232</v>
      </c>
      <c r="E2392" t="s">
        <v>9692</v>
      </c>
      <c r="F2392" t="s">
        <v>9693</v>
      </c>
      <c r="H2392">
        <v>59.252417899999998</v>
      </c>
      <c r="I2392">
        <v>-103.02653890000001</v>
      </c>
      <c r="J2392" s="1" t="str">
        <f t="shared" si="186"/>
        <v>Fluid (lake)</v>
      </c>
      <c r="K2392" s="1" t="str">
        <f t="shared" si="187"/>
        <v>Untreated Water</v>
      </c>
      <c r="L2392">
        <v>47</v>
      </c>
      <c r="M2392" t="s">
        <v>107</v>
      </c>
      <c r="N2392">
        <v>817</v>
      </c>
      <c r="P2392" t="s">
        <v>167</v>
      </c>
      <c r="Q2392" t="s">
        <v>548</v>
      </c>
      <c r="R2392" t="s">
        <v>285</v>
      </c>
    </row>
    <row r="2393" spans="1:18" hidden="1" x14ac:dyDescent="0.3">
      <c r="A2393" t="s">
        <v>9694</v>
      </c>
      <c r="B2393" t="s">
        <v>9695</v>
      </c>
      <c r="C2393" s="1" t="str">
        <f t="shared" si="188"/>
        <v>21:0846</v>
      </c>
      <c r="D2393" s="1" t="str">
        <f t="shared" si="189"/>
        <v>21:0232</v>
      </c>
      <c r="E2393" t="s">
        <v>9696</v>
      </c>
      <c r="F2393" t="s">
        <v>9697</v>
      </c>
      <c r="H2393">
        <v>59.245074600000002</v>
      </c>
      <c r="I2393">
        <v>-103.0644703</v>
      </c>
      <c r="J2393" s="1" t="str">
        <f t="shared" si="186"/>
        <v>Fluid (lake)</v>
      </c>
      <c r="K2393" s="1" t="str">
        <f t="shared" si="187"/>
        <v>Untreated Water</v>
      </c>
      <c r="L2393">
        <v>47</v>
      </c>
      <c r="M2393" t="s">
        <v>114</v>
      </c>
      <c r="N2393">
        <v>818</v>
      </c>
      <c r="P2393" t="s">
        <v>53</v>
      </c>
      <c r="Q2393" t="s">
        <v>538</v>
      </c>
      <c r="R2393" t="s">
        <v>285</v>
      </c>
    </row>
    <row r="2394" spans="1:18" hidden="1" x14ac:dyDescent="0.3">
      <c r="A2394" t="s">
        <v>9698</v>
      </c>
      <c r="B2394" t="s">
        <v>9699</v>
      </c>
      <c r="C2394" s="1" t="str">
        <f t="shared" si="188"/>
        <v>21:0846</v>
      </c>
      <c r="D2394" s="1" t="str">
        <f t="shared" si="189"/>
        <v>21:0232</v>
      </c>
      <c r="E2394" t="s">
        <v>9700</v>
      </c>
      <c r="F2394" t="s">
        <v>9701</v>
      </c>
      <c r="H2394">
        <v>59.484844600000002</v>
      </c>
      <c r="I2394">
        <v>-103.8308048</v>
      </c>
      <c r="J2394" s="1" t="str">
        <f t="shared" ref="J2394:J2457" si="190">HYPERLINK("http://geochem.nrcan.gc.ca/cdogs/content/kwd/kwd020016_e.htm", "Fluid (lake)")</f>
        <v>Fluid (lake)</v>
      </c>
      <c r="K2394" s="1" t="str">
        <f t="shared" ref="K2394:K2457" si="191">HYPERLINK("http://geochem.nrcan.gc.ca/cdogs/content/kwd/kwd080007_e.htm", "Untreated Water")</f>
        <v>Untreated Water</v>
      </c>
      <c r="L2394">
        <v>47</v>
      </c>
      <c r="M2394" t="s">
        <v>121</v>
      </c>
      <c r="N2394">
        <v>819</v>
      </c>
      <c r="P2394" t="s">
        <v>140</v>
      </c>
      <c r="Q2394" t="s">
        <v>1143</v>
      </c>
      <c r="R2394" t="s">
        <v>55</v>
      </c>
    </row>
    <row r="2395" spans="1:18" hidden="1" x14ac:dyDescent="0.3">
      <c r="A2395" t="s">
        <v>9702</v>
      </c>
      <c r="B2395" t="s">
        <v>9703</v>
      </c>
      <c r="C2395" s="1" t="str">
        <f t="shared" si="188"/>
        <v>21:0846</v>
      </c>
      <c r="D2395" s="1" t="str">
        <f t="shared" si="189"/>
        <v>21:0232</v>
      </c>
      <c r="E2395" t="s">
        <v>9704</v>
      </c>
      <c r="F2395" t="s">
        <v>9705</v>
      </c>
      <c r="H2395">
        <v>59.431416800000001</v>
      </c>
      <c r="I2395">
        <v>-103.90887290000001</v>
      </c>
      <c r="J2395" s="1" t="str">
        <f t="shared" si="190"/>
        <v>Fluid (lake)</v>
      </c>
      <c r="K2395" s="1" t="str">
        <f t="shared" si="191"/>
        <v>Untreated Water</v>
      </c>
      <c r="L2395">
        <v>47</v>
      </c>
      <c r="M2395" t="s">
        <v>127</v>
      </c>
      <c r="N2395">
        <v>820</v>
      </c>
      <c r="P2395" t="s">
        <v>210</v>
      </c>
      <c r="Q2395" t="s">
        <v>1143</v>
      </c>
      <c r="R2395" t="s">
        <v>285</v>
      </c>
    </row>
    <row r="2396" spans="1:18" hidden="1" x14ac:dyDescent="0.3">
      <c r="A2396" t="s">
        <v>9706</v>
      </c>
      <c r="B2396" t="s">
        <v>9707</v>
      </c>
      <c r="C2396" s="1" t="str">
        <f t="shared" si="188"/>
        <v>21:0846</v>
      </c>
      <c r="D2396" s="1" t="str">
        <f t="shared" si="189"/>
        <v>21:0232</v>
      </c>
      <c r="E2396" t="s">
        <v>9708</v>
      </c>
      <c r="F2396" t="s">
        <v>9709</v>
      </c>
      <c r="H2396">
        <v>59.412754999999997</v>
      </c>
      <c r="I2396">
        <v>-103.95966900000001</v>
      </c>
      <c r="J2396" s="1" t="str">
        <f t="shared" si="190"/>
        <v>Fluid (lake)</v>
      </c>
      <c r="K2396" s="1" t="str">
        <f t="shared" si="191"/>
        <v>Untreated Water</v>
      </c>
      <c r="L2396">
        <v>47</v>
      </c>
      <c r="M2396" t="s">
        <v>133</v>
      </c>
      <c r="N2396">
        <v>821</v>
      </c>
      <c r="P2396" t="s">
        <v>9710</v>
      </c>
      <c r="Q2396" t="s">
        <v>1143</v>
      </c>
      <c r="R2396" t="s">
        <v>890</v>
      </c>
    </row>
    <row r="2397" spans="1:18" hidden="1" x14ac:dyDescent="0.3">
      <c r="A2397" t="s">
        <v>9711</v>
      </c>
      <c r="B2397" t="s">
        <v>9712</v>
      </c>
      <c r="C2397" s="1" t="str">
        <f t="shared" si="188"/>
        <v>21:0846</v>
      </c>
      <c r="D2397" s="1" t="str">
        <f t="shared" si="189"/>
        <v>21:0232</v>
      </c>
      <c r="E2397" t="s">
        <v>9713</v>
      </c>
      <c r="F2397" t="s">
        <v>9714</v>
      </c>
      <c r="H2397">
        <v>59.502697300000001</v>
      </c>
      <c r="I2397">
        <v>-103.7119491</v>
      </c>
      <c r="J2397" s="1" t="str">
        <f t="shared" si="190"/>
        <v>Fluid (lake)</v>
      </c>
      <c r="K2397" s="1" t="str">
        <f t="shared" si="191"/>
        <v>Untreated Water</v>
      </c>
      <c r="L2397">
        <v>47</v>
      </c>
      <c r="M2397" t="s">
        <v>139</v>
      </c>
      <c r="N2397">
        <v>822</v>
      </c>
      <c r="P2397" t="s">
        <v>188</v>
      </c>
      <c r="Q2397" t="s">
        <v>517</v>
      </c>
      <c r="R2397" t="s">
        <v>55</v>
      </c>
    </row>
    <row r="2398" spans="1:18" hidden="1" x14ac:dyDescent="0.3">
      <c r="A2398" t="s">
        <v>9715</v>
      </c>
      <c r="B2398" t="s">
        <v>9716</v>
      </c>
      <c r="C2398" s="1" t="str">
        <f t="shared" si="188"/>
        <v>21:0846</v>
      </c>
      <c r="D2398" s="1" t="str">
        <f t="shared" si="189"/>
        <v>21:0232</v>
      </c>
      <c r="E2398" t="s">
        <v>9717</v>
      </c>
      <c r="F2398" t="s">
        <v>9718</v>
      </c>
      <c r="H2398">
        <v>59.513399999999997</v>
      </c>
      <c r="I2398">
        <v>-103.6484</v>
      </c>
      <c r="J2398" s="1" t="str">
        <f t="shared" si="190"/>
        <v>Fluid (lake)</v>
      </c>
      <c r="K2398" s="1" t="str">
        <f t="shared" si="191"/>
        <v>Untreated Water</v>
      </c>
      <c r="L2398">
        <v>47</v>
      </c>
      <c r="M2398" t="s">
        <v>241</v>
      </c>
      <c r="N2398">
        <v>823</v>
      </c>
      <c r="P2398" t="s">
        <v>128</v>
      </c>
      <c r="Q2398" t="s">
        <v>1143</v>
      </c>
      <c r="R2398" t="s">
        <v>2135</v>
      </c>
    </row>
    <row r="2399" spans="1:18" hidden="1" x14ac:dyDescent="0.3">
      <c r="A2399" t="s">
        <v>9719</v>
      </c>
      <c r="B2399" t="s">
        <v>9720</v>
      </c>
      <c r="C2399" s="1" t="str">
        <f t="shared" si="188"/>
        <v>21:0846</v>
      </c>
      <c r="D2399" s="1" t="str">
        <f t="shared" si="189"/>
        <v>21:0232</v>
      </c>
      <c r="E2399" t="s">
        <v>9721</v>
      </c>
      <c r="F2399" t="s">
        <v>9722</v>
      </c>
      <c r="H2399">
        <v>59.531533400000001</v>
      </c>
      <c r="I2399">
        <v>-103.7107087</v>
      </c>
      <c r="J2399" s="1" t="str">
        <f t="shared" si="190"/>
        <v>Fluid (lake)</v>
      </c>
      <c r="K2399" s="1" t="str">
        <f t="shared" si="191"/>
        <v>Untreated Water</v>
      </c>
      <c r="L2399">
        <v>48</v>
      </c>
      <c r="M2399" t="s">
        <v>36</v>
      </c>
      <c r="N2399">
        <v>824</v>
      </c>
      <c r="P2399" t="s">
        <v>140</v>
      </c>
      <c r="Q2399" t="s">
        <v>54</v>
      </c>
      <c r="R2399" t="s">
        <v>460</v>
      </c>
    </row>
    <row r="2400" spans="1:18" hidden="1" x14ac:dyDescent="0.3">
      <c r="A2400" t="s">
        <v>9723</v>
      </c>
      <c r="B2400" t="s">
        <v>9724</v>
      </c>
      <c r="C2400" s="1" t="str">
        <f t="shared" si="188"/>
        <v>21:0846</v>
      </c>
      <c r="D2400" s="1" t="str">
        <f t="shared" si="189"/>
        <v>21:0232</v>
      </c>
      <c r="E2400" t="s">
        <v>9725</v>
      </c>
      <c r="F2400" t="s">
        <v>9726</v>
      </c>
      <c r="H2400">
        <v>59.570908500000002</v>
      </c>
      <c r="I2400">
        <v>-103.64930150000001</v>
      </c>
      <c r="J2400" s="1" t="str">
        <f t="shared" si="190"/>
        <v>Fluid (lake)</v>
      </c>
      <c r="K2400" s="1" t="str">
        <f t="shared" si="191"/>
        <v>Untreated Water</v>
      </c>
      <c r="L2400">
        <v>48</v>
      </c>
      <c r="M2400" t="s">
        <v>22</v>
      </c>
      <c r="N2400">
        <v>825</v>
      </c>
      <c r="P2400" t="s">
        <v>225</v>
      </c>
      <c r="Q2400" t="s">
        <v>54</v>
      </c>
      <c r="R2400" t="s">
        <v>449</v>
      </c>
    </row>
    <row r="2401" spans="1:18" hidden="1" x14ac:dyDescent="0.3">
      <c r="A2401" t="s">
        <v>9727</v>
      </c>
      <c r="B2401" t="s">
        <v>9728</v>
      </c>
      <c r="C2401" s="1" t="str">
        <f t="shared" si="188"/>
        <v>21:0846</v>
      </c>
      <c r="D2401" s="1" t="str">
        <f t="shared" si="189"/>
        <v>21:0232</v>
      </c>
      <c r="E2401" t="s">
        <v>9725</v>
      </c>
      <c r="F2401" t="s">
        <v>9729</v>
      </c>
      <c r="H2401">
        <v>59.570908500000002</v>
      </c>
      <c r="I2401">
        <v>-103.64930150000001</v>
      </c>
      <c r="J2401" s="1" t="str">
        <f t="shared" si="190"/>
        <v>Fluid (lake)</v>
      </c>
      <c r="K2401" s="1" t="str">
        <f t="shared" si="191"/>
        <v>Untreated Water</v>
      </c>
      <c r="L2401">
        <v>48</v>
      </c>
      <c r="M2401" t="s">
        <v>29</v>
      </c>
      <c r="N2401">
        <v>826</v>
      </c>
      <c r="P2401" t="s">
        <v>115</v>
      </c>
      <c r="Q2401" t="s">
        <v>1292</v>
      </c>
      <c r="R2401" t="s">
        <v>2135</v>
      </c>
    </row>
    <row r="2402" spans="1:18" hidden="1" x14ac:dyDescent="0.3">
      <c r="A2402" t="s">
        <v>9730</v>
      </c>
      <c r="B2402" t="s">
        <v>9731</v>
      </c>
      <c r="C2402" s="1" t="str">
        <f t="shared" si="188"/>
        <v>21:0846</v>
      </c>
      <c r="D2402" s="1" t="str">
        <f t="shared" si="189"/>
        <v>21:0232</v>
      </c>
      <c r="E2402" t="s">
        <v>9732</v>
      </c>
      <c r="F2402" t="s">
        <v>9733</v>
      </c>
      <c r="H2402">
        <v>59.554891599999998</v>
      </c>
      <c r="I2402">
        <v>-103.6265513</v>
      </c>
      <c r="J2402" s="1" t="str">
        <f t="shared" si="190"/>
        <v>Fluid (lake)</v>
      </c>
      <c r="K2402" s="1" t="str">
        <f t="shared" si="191"/>
        <v>Untreated Water</v>
      </c>
      <c r="L2402">
        <v>48</v>
      </c>
      <c r="M2402" t="s">
        <v>44</v>
      </c>
      <c r="N2402">
        <v>827</v>
      </c>
      <c r="P2402" t="s">
        <v>140</v>
      </c>
      <c r="Q2402" t="s">
        <v>1292</v>
      </c>
      <c r="R2402" t="s">
        <v>195</v>
      </c>
    </row>
    <row r="2403" spans="1:18" hidden="1" x14ac:dyDescent="0.3">
      <c r="A2403" t="s">
        <v>9734</v>
      </c>
      <c r="B2403" t="s">
        <v>9735</v>
      </c>
      <c r="C2403" s="1" t="str">
        <f t="shared" si="188"/>
        <v>21:0846</v>
      </c>
      <c r="D2403" s="1" t="str">
        <f t="shared" si="189"/>
        <v>21:0232</v>
      </c>
      <c r="E2403" t="s">
        <v>9736</v>
      </c>
      <c r="F2403" t="s">
        <v>9737</v>
      </c>
      <c r="H2403">
        <v>59.5699398</v>
      </c>
      <c r="I2403">
        <v>-103.575649</v>
      </c>
      <c r="J2403" s="1" t="str">
        <f t="shared" si="190"/>
        <v>Fluid (lake)</v>
      </c>
      <c r="K2403" s="1" t="str">
        <f t="shared" si="191"/>
        <v>Untreated Water</v>
      </c>
      <c r="L2403">
        <v>48</v>
      </c>
      <c r="M2403" t="s">
        <v>52</v>
      </c>
      <c r="N2403">
        <v>828</v>
      </c>
      <c r="P2403" t="s">
        <v>161</v>
      </c>
      <c r="Q2403" t="s">
        <v>579</v>
      </c>
      <c r="R2403" t="s">
        <v>401</v>
      </c>
    </row>
    <row r="2404" spans="1:18" hidden="1" x14ac:dyDescent="0.3">
      <c r="A2404" t="s">
        <v>9738</v>
      </c>
      <c r="B2404" t="s">
        <v>9739</v>
      </c>
      <c r="C2404" s="1" t="str">
        <f t="shared" si="188"/>
        <v>21:0846</v>
      </c>
      <c r="D2404" s="1" t="str">
        <f t="shared" si="189"/>
        <v>21:0232</v>
      </c>
      <c r="E2404" t="s">
        <v>9740</v>
      </c>
      <c r="F2404" t="s">
        <v>9741</v>
      </c>
      <c r="H2404">
        <v>59.535413300000002</v>
      </c>
      <c r="I2404">
        <v>-103.5804814</v>
      </c>
      <c r="J2404" s="1" t="str">
        <f t="shared" si="190"/>
        <v>Fluid (lake)</v>
      </c>
      <c r="K2404" s="1" t="str">
        <f t="shared" si="191"/>
        <v>Untreated Water</v>
      </c>
      <c r="L2404">
        <v>48</v>
      </c>
      <c r="M2404" t="s">
        <v>60</v>
      </c>
      <c r="N2404">
        <v>829</v>
      </c>
      <c r="P2404" t="s">
        <v>161</v>
      </c>
      <c r="Q2404" t="s">
        <v>579</v>
      </c>
      <c r="R2404" t="s">
        <v>522</v>
      </c>
    </row>
    <row r="2405" spans="1:18" hidden="1" x14ac:dyDescent="0.3">
      <c r="A2405" t="s">
        <v>9742</v>
      </c>
      <c r="B2405" t="s">
        <v>9743</v>
      </c>
      <c r="C2405" s="1" t="str">
        <f t="shared" si="188"/>
        <v>21:0846</v>
      </c>
      <c r="D2405" s="1" t="str">
        <f t="shared" si="189"/>
        <v>21:0232</v>
      </c>
      <c r="E2405" t="s">
        <v>9744</v>
      </c>
      <c r="F2405" t="s">
        <v>9745</v>
      </c>
      <c r="H2405">
        <v>59.526808299999999</v>
      </c>
      <c r="I2405">
        <v>-103.54360990000001</v>
      </c>
      <c r="J2405" s="1" t="str">
        <f t="shared" si="190"/>
        <v>Fluid (lake)</v>
      </c>
      <c r="K2405" s="1" t="str">
        <f t="shared" si="191"/>
        <v>Untreated Water</v>
      </c>
      <c r="L2405">
        <v>48</v>
      </c>
      <c r="M2405" t="s">
        <v>67</v>
      </c>
      <c r="N2405">
        <v>830</v>
      </c>
      <c r="P2405" t="s">
        <v>82</v>
      </c>
      <c r="Q2405" t="s">
        <v>236</v>
      </c>
      <c r="R2405" t="s">
        <v>522</v>
      </c>
    </row>
    <row r="2406" spans="1:18" hidden="1" x14ac:dyDescent="0.3">
      <c r="A2406" t="s">
        <v>9746</v>
      </c>
      <c r="B2406" t="s">
        <v>9747</v>
      </c>
      <c r="C2406" s="1" t="str">
        <f t="shared" si="188"/>
        <v>21:0846</v>
      </c>
      <c r="D2406" s="1" t="str">
        <f t="shared" si="189"/>
        <v>21:0232</v>
      </c>
      <c r="E2406" t="s">
        <v>9748</v>
      </c>
      <c r="F2406" t="s">
        <v>9749</v>
      </c>
      <c r="H2406">
        <v>59.505850600000002</v>
      </c>
      <c r="I2406">
        <v>-103.5693536</v>
      </c>
      <c r="J2406" s="1" t="str">
        <f t="shared" si="190"/>
        <v>Fluid (lake)</v>
      </c>
      <c r="K2406" s="1" t="str">
        <f t="shared" si="191"/>
        <v>Untreated Water</v>
      </c>
      <c r="L2406">
        <v>48</v>
      </c>
      <c r="M2406" t="s">
        <v>74</v>
      </c>
      <c r="N2406">
        <v>831</v>
      </c>
      <c r="P2406" t="s">
        <v>194</v>
      </c>
      <c r="Q2406" t="s">
        <v>54</v>
      </c>
      <c r="R2406" t="s">
        <v>285</v>
      </c>
    </row>
    <row r="2407" spans="1:18" hidden="1" x14ac:dyDescent="0.3">
      <c r="A2407" t="s">
        <v>9750</v>
      </c>
      <c r="B2407" t="s">
        <v>9751</v>
      </c>
      <c r="C2407" s="1" t="str">
        <f t="shared" si="188"/>
        <v>21:0846</v>
      </c>
      <c r="D2407" s="1" t="str">
        <f t="shared" si="189"/>
        <v>21:0232</v>
      </c>
      <c r="E2407" t="s">
        <v>9752</v>
      </c>
      <c r="F2407" t="s">
        <v>9753</v>
      </c>
      <c r="H2407">
        <v>59.4703813</v>
      </c>
      <c r="I2407">
        <v>-103.56926199999999</v>
      </c>
      <c r="J2407" s="1" t="str">
        <f t="shared" si="190"/>
        <v>Fluid (lake)</v>
      </c>
      <c r="K2407" s="1" t="str">
        <f t="shared" si="191"/>
        <v>Untreated Water</v>
      </c>
      <c r="L2407">
        <v>48</v>
      </c>
      <c r="M2407" t="s">
        <v>81</v>
      </c>
      <c r="N2407">
        <v>832</v>
      </c>
      <c r="P2407" t="s">
        <v>194</v>
      </c>
      <c r="Q2407" t="s">
        <v>517</v>
      </c>
      <c r="R2407" t="s">
        <v>55</v>
      </c>
    </row>
    <row r="2408" spans="1:18" hidden="1" x14ac:dyDescent="0.3">
      <c r="A2408" t="s">
        <v>9754</v>
      </c>
      <c r="B2408" t="s">
        <v>9755</v>
      </c>
      <c r="C2408" s="1" t="str">
        <f t="shared" ref="C2408:C2471" si="192">HYPERLINK("http://geochem.nrcan.gc.ca/cdogs/content/bdl/bdl210846_e.htm", "21:0846")</f>
        <v>21:0846</v>
      </c>
      <c r="D2408" s="1" t="str">
        <f t="shared" ref="D2408:D2471" si="193">HYPERLINK("http://geochem.nrcan.gc.ca/cdogs/content/svy/svy210232_e.htm", "21:0232")</f>
        <v>21:0232</v>
      </c>
      <c r="E2408" t="s">
        <v>9756</v>
      </c>
      <c r="F2408" t="s">
        <v>9757</v>
      </c>
      <c r="H2408">
        <v>59.479202899999997</v>
      </c>
      <c r="I2408">
        <v>-103.53531030000001</v>
      </c>
      <c r="J2408" s="1" t="str">
        <f t="shared" si="190"/>
        <v>Fluid (lake)</v>
      </c>
      <c r="K2408" s="1" t="str">
        <f t="shared" si="191"/>
        <v>Untreated Water</v>
      </c>
      <c r="L2408">
        <v>48</v>
      </c>
      <c r="M2408" t="s">
        <v>95</v>
      </c>
      <c r="N2408">
        <v>833</v>
      </c>
      <c r="P2408" t="s">
        <v>414</v>
      </c>
      <c r="Q2408" t="s">
        <v>517</v>
      </c>
      <c r="R2408" t="s">
        <v>460</v>
      </c>
    </row>
    <row r="2409" spans="1:18" hidden="1" x14ac:dyDescent="0.3">
      <c r="A2409" t="s">
        <v>9758</v>
      </c>
      <c r="B2409" t="s">
        <v>9759</v>
      </c>
      <c r="C2409" s="1" t="str">
        <f t="shared" si="192"/>
        <v>21:0846</v>
      </c>
      <c r="D2409" s="1" t="str">
        <f t="shared" si="193"/>
        <v>21:0232</v>
      </c>
      <c r="E2409" t="s">
        <v>9760</v>
      </c>
      <c r="F2409" t="s">
        <v>9761</v>
      </c>
      <c r="H2409">
        <v>59.452784299999998</v>
      </c>
      <c r="I2409">
        <v>-103.4545935</v>
      </c>
      <c r="J2409" s="1" t="str">
        <f t="shared" si="190"/>
        <v>Fluid (lake)</v>
      </c>
      <c r="K2409" s="1" t="str">
        <f t="shared" si="191"/>
        <v>Untreated Water</v>
      </c>
      <c r="L2409">
        <v>48</v>
      </c>
      <c r="M2409" t="s">
        <v>101</v>
      </c>
      <c r="N2409">
        <v>834</v>
      </c>
      <c r="P2409" t="s">
        <v>553</v>
      </c>
      <c r="Q2409" t="s">
        <v>1292</v>
      </c>
      <c r="R2409" t="s">
        <v>55</v>
      </c>
    </row>
    <row r="2410" spans="1:18" hidden="1" x14ac:dyDescent="0.3">
      <c r="A2410" t="s">
        <v>9762</v>
      </c>
      <c r="B2410" t="s">
        <v>9763</v>
      </c>
      <c r="C2410" s="1" t="str">
        <f t="shared" si="192"/>
        <v>21:0846</v>
      </c>
      <c r="D2410" s="1" t="str">
        <f t="shared" si="193"/>
        <v>21:0232</v>
      </c>
      <c r="E2410" t="s">
        <v>9764</v>
      </c>
      <c r="F2410" t="s">
        <v>9765</v>
      </c>
      <c r="H2410">
        <v>59.447743299999999</v>
      </c>
      <c r="I2410">
        <v>-103.5236153</v>
      </c>
      <c r="J2410" s="1" t="str">
        <f t="shared" si="190"/>
        <v>Fluid (lake)</v>
      </c>
      <c r="K2410" s="1" t="str">
        <f t="shared" si="191"/>
        <v>Untreated Water</v>
      </c>
      <c r="L2410">
        <v>48</v>
      </c>
      <c r="M2410" t="s">
        <v>107</v>
      </c>
      <c r="N2410">
        <v>835</v>
      </c>
      <c r="P2410" t="s">
        <v>140</v>
      </c>
      <c r="Q2410" t="s">
        <v>1292</v>
      </c>
      <c r="R2410" t="s">
        <v>55</v>
      </c>
    </row>
    <row r="2411" spans="1:18" hidden="1" x14ac:dyDescent="0.3">
      <c r="A2411" t="s">
        <v>9766</v>
      </c>
      <c r="B2411" t="s">
        <v>9767</v>
      </c>
      <c r="C2411" s="1" t="str">
        <f t="shared" si="192"/>
        <v>21:0846</v>
      </c>
      <c r="D2411" s="1" t="str">
        <f t="shared" si="193"/>
        <v>21:0232</v>
      </c>
      <c r="E2411" t="s">
        <v>9768</v>
      </c>
      <c r="F2411" t="s">
        <v>9769</v>
      </c>
      <c r="H2411">
        <v>59.442281999999999</v>
      </c>
      <c r="I2411">
        <v>-103.61044390000001</v>
      </c>
      <c r="J2411" s="1" t="str">
        <f t="shared" si="190"/>
        <v>Fluid (lake)</v>
      </c>
      <c r="K2411" s="1" t="str">
        <f t="shared" si="191"/>
        <v>Untreated Water</v>
      </c>
      <c r="L2411">
        <v>48</v>
      </c>
      <c r="M2411" t="s">
        <v>114</v>
      </c>
      <c r="N2411">
        <v>836</v>
      </c>
      <c r="P2411" t="s">
        <v>1006</v>
      </c>
      <c r="Q2411" t="s">
        <v>54</v>
      </c>
      <c r="R2411" t="s">
        <v>285</v>
      </c>
    </row>
    <row r="2412" spans="1:18" hidden="1" x14ac:dyDescent="0.3">
      <c r="A2412" t="s">
        <v>9770</v>
      </c>
      <c r="B2412" t="s">
        <v>9771</v>
      </c>
      <c r="C2412" s="1" t="str">
        <f t="shared" si="192"/>
        <v>21:0846</v>
      </c>
      <c r="D2412" s="1" t="str">
        <f t="shared" si="193"/>
        <v>21:0232</v>
      </c>
      <c r="E2412" t="s">
        <v>9772</v>
      </c>
      <c r="F2412" t="s">
        <v>9773</v>
      </c>
      <c r="H2412">
        <v>59.471026000000002</v>
      </c>
      <c r="I2412">
        <v>-103.66594019999999</v>
      </c>
      <c r="J2412" s="1" t="str">
        <f t="shared" si="190"/>
        <v>Fluid (lake)</v>
      </c>
      <c r="K2412" s="1" t="str">
        <f t="shared" si="191"/>
        <v>Untreated Water</v>
      </c>
      <c r="L2412">
        <v>48</v>
      </c>
      <c r="M2412" t="s">
        <v>121</v>
      </c>
      <c r="N2412">
        <v>837</v>
      </c>
      <c r="P2412" t="s">
        <v>225</v>
      </c>
      <c r="Q2412" t="s">
        <v>1292</v>
      </c>
      <c r="R2412" t="s">
        <v>460</v>
      </c>
    </row>
    <row r="2413" spans="1:18" hidden="1" x14ac:dyDescent="0.3">
      <c r="A2413" t="s">
        <v>9774</v>
      </c>
      <c r="B2413" t="s">
        <v>9775</v>
      </c>
      <c r="C2413" s="1" t="str">
        <f t="shared" si="192"/>
        <v>21:0846</v>
      </c>
      <c r="D2413" s="1" t="str">
        <f t="shared" si="193"/>
        <v>21:0232</v>
      </c>
      <c r="E2413" t="s">
        <v>9776</v>
      </c>
      <c r="F2413" t="s">
        <v>9777</v>
      </c>
      <c r="H2413">
        <v>59.451698700000001</v>
      </c>
      <c r="I2413">
        <v>-103.6581099</v>
      </c>
      <c r="J2413" s="1" t="str">
        <f t="shared" si="190"/>
        <v>Fluid (lake)</v>
      </c>
      <c r="K2413" s="1" t="str">
        <f t="shared" si="191"/>
        <v>Untreated Water</v>
      </c>
      <c r="L2413">
        <v>48</v>
      </c>
      <c r="M2413" t="s">
        <v>127</v>
      </c>
      <c r="N2413">
        <v>838</v>
      </c>
      <c r="P2413" t="s">
        <v>537</v>
      </c>
      <c r="Q2413" t="s">
        <v>579</v>
      </c>
      <c r="R2413" t="s">
        <v>55</v>
      </c>
    </row>
    <row r="2414" spans="1:18" hidden="1" x14ac:dyDescent="0.3">
      <c r="A2414" t="s">
        <v>9778</v>
      </c>
      <c r="B2414" t="s">
        <v>9779</v>
      </c>
      <c r="C2414" s="1" t="str">
        <f t="shared" si="192"/>
        <v>21:0846</v>
      </c>
      <c r="D2414" s="1" t="str">
        <f t="shared" si="193"/>
        <v>21:0232</v>
      </c>
      <c r="E2414" t="s">
        <v>9780</v>
      </c>
      <c r="F2414" t="s">
        <v>9781</v>
      </c>
      <c r="H2414">
        <v>59.415733600000003</v>
      </c>
      <c r="I2414">
        <v>-103.6430199</v>
      </c>
      <c r="J2414" s="1" t="str">
        <f t="shared" si="190"/>
        <v>Fluid (lake)</v>
      </c>
      <c r="K2414" s="1" t="str">
        <f t="shared" si="191"/>
        <v>Untreated Water</v>
      </c>
      <c r="L2414">
        <v>48</v>
      </c>
      <c r="M2414" t="s">
        <v>133</v>
      </c>
      <c r="N2414">
        <v>839</v>
      </c>
      <c r="P2414" t="s">
        <v>558</v>
      </c>
      <c r="Q2414" t="s">
        <v>579</v>
      </c>
      <c r="R2414" t="s">
        <v>55</v>
      </c>
    </row>
    <row r="2415" spans="1:18" hidden="1" x14ac:dyDescent="0.3">
      <c r="A2415" t="s">
        <v>9782</v>
      </c>
      <c r="B2415" t="s">
        <v>9783</v>
      </c>
      <c r="C2415" s="1" t="str">
        <f t="shared" si="192"/>
        <v>21:0846</v>
      </c>
      <c r="D2415" s="1" t="str">
        <f t="shared" si="193"/>
        <v>21:0232</v>
      </c>
      <c r="E2415" t="s">
        <v>9784</v>
      </c>
      <c r="F2415" t="s">
        <v>9785</v>
      </c>
      <c r="H2415">
        <v>59.395761</v>
      </c>
      <c r="I2415">
        <v>-103.5881663</v>
      </c>
      <c r="J2415" s="1" t="str">
        <f t="shared" si="190"/>
        <v>Fluid (lake)</v>
      </c>
      <c r="K2415" s="1" t="str">
        <f t="shared" si="191"/>
        <v>Untreated Water</v>
      </c>
      <c r="L2415">
        <v>48</v>
      </c>
      <c r="M2415" t="s">
        <v>139</v>
      </c>
      <c r="N2415">
        <v>840</v>
      </c>
      <c r="P2415" t="s">
        <v>128</v>
      </c>
      <c r="Q2415" t="s">
        <v>579</v>
      </c>
      <c r="R2415" t="s">
        <v>460</v>
      </c>
    </row>
    <row r="2416" spans="1:18" hidden="1" x14ac:dyDescent="0.3">
      <c r="A2416" t="s">
        <v>9786</v>
      </c>
      <c r="B2416" t="s">
        <v>9787</v>
      </c>
      <c r="C2416" s="1" t="str">
        <f t="shared" si="192"/>
        <v>21:0846</v>
      </c>
      <c r="D2416" s="1" t="str">
        <f t="shared" si="193"/>
        <v>21:0232</v>
      </c>
      <c r="E2416" t="s">
        <v>9788</v>
      </c>
      <c r="F2416" t="s">
        <v>9789</v>
      </c>
      <c r="H2416">
        <v>59.365023399999998</v>
      </c>
      <c r="I2416">
        <v>-103.66040460000001</v>
      </c>
      <c r="J2416" s="1" t="str">
        <f t="shared" si="190"/>
        <v>Fluid (lake)</v>
      </c>
      <c r="K2416" s="1" t="str">
        <f t="shared" si="191"/>
        <v>Untreated Water</v>
      </c>
      <c r="L2416">
        <v>48</v>
      </c>
      <c r="M2416" t="s">
        <v>241</v>
      </c>
      <c r="N2416">
        <v>841</v>
      </c>
      <c r="P2416" t="s">
        <v>53</v>
      </c>
      <c r="Q2416" t="s">
        <v>310</v>
      </c>
      <c r="R2416" t="s">
        <v>55</v>
      </c>
    </row>
    <row r="2417" spans="1:18" hidden="1" x14ac:dyDescent="0.3">
      <c r="A2417" t="s">
        <v>9790</v>
      </c>
      <c r="B2417" t="s">
        <v>9791</v>
      </c>
      <c r="C2417" s="1" t="str">
        <f t="shared" si="192"/>
        <v>21:0846</v>
      </c>
      <c r="D2417" s="1" t="str">
        <f t="shared" si="193"/>
        <v>21:0232</v>
      </c>
      <c r="E2417" t="s">
        <v>9792</v>
      </c>
      <c r="F2417" t="s">
        <v>9793</v>
      </c>
      <c r="H2417">
        <v>59.350458099999997</v>
      </c>
      <c r="I2417">
        <v>-103.6952916</v>
      </c>
      <c r="J2417" s="1" t="str">
        <f t="shared" si="190"/>
        <v>Fluid (lake)</v>
      </c>
      <c r="K2417" s="1" t="str">
        <f t="shared" si="191"/>
        <v>Untreated Water</v>
      </c>
      <c r="L2417">
        <v>49</v>
      </c>
      <c r="M2417" t="s">
        <v>36</v>
      </c>
      <c r="N2417">
        <v>842</v>
      </c>
      <c r="P2417" t="s">
        <v>53</v>
      </c>
      <c r="Q2417" t="s">
        <v>482</v>
      </c>
      <c r="R2417" t="s">
        <v>285</v>
      </c>
    </row>
    <row r="2418" spans="1:18" hidden="1" x14ac:dyDescent="0.3">
      <c r="A2418" t="s">
        <v>9794</v>
      </c>
      <c r="B2418" t="s">
        <v>9795</v>
      </c>
      <c r="C2418" s="1" t="str">
        <f t="shared" si="192"/>
        <v>21:0846</v>
      </c>
      <c r="D2418" s="1" t="str">
        <f t="shared" si="193"/>
        <v>21:0232</v>
      </c>
      <c r="E2418" t="s">
        <v>9796</v>
      </c>
      <c r="F2418" t="s">
        <v>9797</v>
      </c>
      <c r="H2418">
        <v>59.320009599999999</v>
      </c>
      <c r="I2418">
        <v>-103.70963860000001</v>
      </c>
      <c r="J2418" s="1" t="str">
        <f t="shared" si="190"/>
        <v>Fluid (lake)</v>
      </c>
      <c r="K2418" s="1" t="str">
        <f t="shared" si="191"/>
        <v>Untreated Water</v>
      </c>
      <c r="L2418">
        <v>49</v>
      </c>
      <c r="M2418" t="s">
        <v>44</v>
      </c>
      <c r="N2418">
        <v>843</v>
      </c>
      <c r="P2418" t="s">
        <v>82</v>
      </c>
      <c r="Q2418" t="s">
        <v>54</v>
      </c>
      <c r="R2418" t="s">
        <v>55</v>
      </c>
    </row>
    <row r="2419" spans="1:18" hidden="1" x14ac:dyDescent="0.3">
      <c r="A2419" t="s">
        <v>9798</v>
      </c>
      <c r="B2419" t="s">
        <v>9799</v>
      </c>
      <c r="C2419" s="1" t="str">
        <f t="shared" si="192"/>
        <v>21:0846</v>
      </c>
      <c r="D2419" s="1" t="str">
        <f t="shared" si="193"/>
        <v>21:0232</v>
      </c>
      <c r="E2419" t="s">
        <v>9800</v>
      </c>
      <c r="F2419" t="s">
        <v>9801</v>
      </c>
      <c r="H2419">
        <v>59.2754592</v>
      </c>
      <c r="I2419">
        <v>-103.63781400000001</v>
      </c>
      <c r="J2419" s="1" t="str">
        <f t="shared" si="190"/>
        <v>Fluid (lake)</v>
      </c>
      <c r="K2419" s="1" t="str">
        <f t="shared" si="191"/>
        <v>Untreated Water</v>
      </c>
      <c r="L2419">
        <v>49</v>
      </c>
      <c r="M2419" t="s">
        <v>52</v>
      </c>
      <c r="N2419">
        <v>844</v>
      </c>
      <c r="P2419" t="s">
        <v>537</v>
      </c>
      <c r="Q2419" t="s">
        <v>54</v>
      </c>
      <c r="R2419" t="s">
        <v>55</v>
      </c>
    </row>
    <row r="2420" spans="1:18" hidden="1" x14ac:dyDescent="0.3">
      <c r="A2420" t="s">
        <v>9802</v>
      </c>
      <c r="B2420" t="s">
        <v>9803</v>
      </c>
      <c r="C2420" s="1" t="str">
        <f t="shared" si="192"/>
        <v>21:0846</v>
      </c>
      <c r="D2420" s="1" t="str">
        <f t="shared" si="193"/>
        <v>21:0232</v>
      </c>
      <c r="E2420" t="s">
        <v>9804</v>
      </c>
      <c r="F2420" t="s">
        <v>9805</v>
      </c>
      <c r="H2420">
        <v>59.2494649</v>
      </c>
      <c r="I2420">
        <v>-103.6359417</v>
      </c>
      <c r="J2420" s="1" t="str">
        <f t="shared" si="190"/>
        <v>Fluid (lake)</v>
      </c>
      <c r="K2420" s="1" t="str">
        <f t="shared" si="191"/>
        <v>Untreated Water</v>
      </c>
      <c r="L2420">
        <v>49</v>
      </c>
      <c r="M2420" t="s">
        <v>22</v>
      </c>
      <c r="N2420">
        <v>845</v>
      </c>
      <c r="P2420" t="s">
        <v>200</v>
      </c>
      <c r="Q2420" t="s">
        <v>1247</v>
      </c>
      <c r="R2420" t="s">
        <v>55</v>
      </c>
    </row>
    <row r="2421" spans="1:18" hidden="1" x14ac:dyDescent="0.3">
      <c r="A2421" t="s">
        <v>9806</v>
      </c>
      <c r="B2421" t="s">
        <v>9807</v>
      </c>
      <c r="C2421" s="1" t="str">
        <f t="shared" si="192"/>
        <v>21:0846</v>
      </c>
      <c r="D2421" s="1" t="str">
        <f t="shared" si="193"/>
        <v>21:0232</v>
      </c>
      <c r="E2421" t="s">
        <v>9804</v>
      </c>
      <c r="F2421" t="s">
        <v>9808</v>
      </c>
      <c r="H2421">
        <v>59.2494649</v>
      </c>
      <c r="I2421">
        <v>-103.6359417</v>
      </c>
      <c r="J2421" s="1" t="str">
        <f t="shared" si="190"/>
        <v>Fluid (lake)</v>
      </c>
      <c r="K2421" s="1" t="str">
        <f t="shared" si="191"/>
        <v>Untreated Water</v>
      </c>
      <c r="L2421">
        <v>49</v>
      </c>
      <c r="M2421" t="s">
        <v>29</v>
      </c>
      <c r="N2421">
        <v>846</v>
      </c>
      <c r="P2421" t="s">
        <v>210</v>
      </c>
      <c r="Q2421" t="s">
        <v>517</v>
      </c>
      <c r="R2421" t="s">
        <v>55</v>
      </c>
    </row>
    <row r="2422" spans="1:18" hidden="1" x14ac:dyDescent="0.3">
      <c r="A2422" t="s">
        <v>9809</v>
      </c>
      <c r="B2422" t="s">
        <v>9810</v>
      </c>
      <c r="C2422" s="1" t="str">
        <f t="shared" si="192"/>
        <v>21:0846</v>
      </c>
      <c r="D2422" s="1" t="str">
        <f t="shared" si="193"/>
        <v>21:0232</v>
      </c>
      <c r="E2422" t="s">
        <v>9811</v>
      </c>
      <c r="F2422" t="s">
        <v>9812</v>
      </c>
      <c r="H2422">
        <v>59.264749100000003</v>
      </c>
      <c r="I2422">
        <v>-103.71533049999999</v>
      </c>
      <c r="J2422" s="1" t="str">
        <f t="shared" si="190"/>
        <v>Fluid (lake)</v>
      </c>
      <c r="K2422" s="1" t="str">
        <f t="shared" si="191"/>
        <v>Untreated Water</v>
      </c>
      <c r="L2422">
        <v>49</v>
      </c>
      <c r="M2422" t="s">
        <v>60</v>
      </c>
      <c r="N2422">
        <v>847</v>
      </c>
      <c r="P2422" t="s">
        <v>108</v>
      </c>
      <c r="Q2422" t="s">
        <v>54</v>
      </c>
      <c r="R2422" t="s">
        <v>285</v>
      </c>
    </row>
    <row r="2423" spans="1:18" hidden="1" x14ac:dyDescent="0.3">
      <c r="A2423" t="s">
        <v>9813</v>
      </c>
      <c r="B2423" t="s">
        <v>9814</v>
      </c>
      <c r="C2423" s="1" t="str">
        <f t="shared" si="192"/>
        <v>21:0846</v>
      </c>
      <c r="D2423" s="1" t="str">
        <f t="shared" si="193"/>
        <v>21:0232</v>
      </c>
      <c r="E2423" t="s">
        <v>9815</v>
      </c>
      <c r="F2423" t="s">
        <v>9816</v>
      </c>
      <c r="H2423">
        <v>59.288337900000002</v>
      </c>
      <c r="I2423">
        <v>-103.7802897</v>
      </c>
      <c r="J2423" s="1" t="str">
        <f t="shared" si="190"/>
        <v>Fluid (lake)</v>
      </c>
      <c r="K2423" s="1" t="str">
        <f t="shared" si="191"/>
        <v>Untreated Water</v>
      </c>
      <c r="L2423">
        <v>49</v>
      </c>
      <c r="M2423" t="s">
        <v>67</v>
      </c>
      <c r="N2423">
        <v>848</v>
      </c>
      <c r="P2423" t="s">
        <v>558</v>
      </c>
      <c r="Q2423" t="s">
        <v>482</v>
      </c>
      <c r="R2423" t="s">
        <v>285</v>
      </c>
    </row>
    <row r="2424" spans="1:18" hidden="1" x14ac:dyDescent="0.3">
      <c r="A2424" t="s">
        <v>9817</v>
      </c>
      <c r="B2424" t="s">
        <v>9818</v>
      </c>
      <c r="C2424" s="1" t="str">
        <f t="shared" si="192"/>
        <v>21:0846</v>
      </c>
      <c r="D2424" s="1" t="str">
        <f t="shared" si="193"/>
        <v>21:0232</v>
      </c>
      <c r="E2424" t="s">
        <v>9819</v>
      </c>
      <c r="F2424" t="s">
        <v>9820</v>
      </c>
      <c r="H2424">
        <v>59.298894900000001</v>
      </c>
      <c r="I2424">
        <v>-103.8267795</v>
      </c>
      <c r="J2424" s="1" t="str">
        <f t="shared" si="190"/>
        <v>Fluid (lake)</v>
      </c>
      <c r="K2424" s="1" t="str">
        <f t="shared" si="191"/>
        <v>Untreated Water</v>
      </c>
      <c r="L2424">
        <v>49</v>
      </c>
      <c r="M2424" t="s">
        <v>74</v>
      </c>
      <c r="N2424">
        <v>849</v>
      </c>
      <c r="P2424" t="s">
        <v>128</v>
      </c>
      <c r="Q2424" t="s">
        <v>1143</v>
      </c>
      <c r="R2424" t="s">
        <v>460</v>
      </c>
    </row>
    <row r="2425" spans="1:18" hidden="1" x14ac:dyDescent="0.3">
      <c r="A2425" t="s">
        <v>9821</v>
      </c>
      <c r="B2425" t="s">
        <v>9822</v>
      </c>
      <c r="C2425" s="1" t="str">
        <f t="shared" si="192"/>
        <v>21:0846</v>
      </c>
      <c r="D2425" s="1" t="str">
        <f t="shared" si="193"/>
        <v>21:0232</v>
      </c>
      <c r="E2425" t="s">
        <v>9823</v>
      </c>
      <c r="F2425" t="s">
        <v>9824</v>
      </c>
      <c r="H2425">
        <v>59.329689399999999</v>
      </c>
      <c r="I2425">
        <v>-103.832553</v>
      </c>
      <c r="J2425" s="1" t="str">
        <f t="shared" si="190"/>
        <v>Fluid (lake)</v>
      </c>
      <c r="K2425" s="1" t="str">
        <f t="shared" si="191"/>
        <v>Untreated Water</v>
      </c>
      <c r="L2425">
        <v>49</v>
      </c>
      <c r="M2425" t="s">
        <v>81</v>
      </c>
      <c r="N2425">
        <v>850</v>
      </c>
      <c r="P2425" t="s">
        <v>140</v>
      </c>
      <c r="Q2425" t="s">
        <v>54</v>
      </c>
      <c r="R2425" t="s">
        <v>55</v>
      </c>
    </row>
    <row r="2426" spans="1:18" hidden="1" x14ac:dyDescent="0.3">
      <c r="A2426" t="s">
        <v>9825</v>
      </c>
      <c r="B2426" t="s">
        <v>9826</v>
      </c>
      <c r="C2426" s="1" t="str">
        <f t="shared" si="192"/>
        <v>21:0846</v>
      </c>
      <c r="D2426" s="1" t="str">
        <f t="shared" si="193"/>
        <v>21:0232</v>
      </c>
      <c r="E2426" t="s">
        <v>9827</v>
      </c>
      <c r="F2426" t="s">
        <v>9828</v>
      </c>
      <c r="H2426">
        <v>59.320098799999997</v>
      </c>
      <c r="I2426">
        <v>-103.7634226</v>
      </c>
      <c r="J2426" s="1" t="str">
        <f t="shared" si="190"/>
        <v>Fluid (lake)</v>
      </c>
      <c r="K2426" s="1" t="str">
        <f t="shared" si="191"/>
        <v>Untreated Water</v>
      </c>
      <c r="L2426">
        <v>49</v>
      </c>
      <c r="M2426" t="s">
        <v>95</v>
      </c>
      <c r="N2426">
        <v>851</v>
      </c>
      <c r="P2426" t="s">
        <v>161</v>
      </c>
      <c r="Q2426" t="s">
        <v>1292</v>
      </c>
      <c r="R2426" t="s">
        <v>55</v>
      </c>
    </row>
    <row r="2427" spans="1:18" hidden="1" x14ac:dyDescent="0.3">
      <c r="A2427" t="s">
        <v>9829</v>
      </c>
      <c r="B2427" t="s">
        <v>9830</v>
      </c>
      <c r="C2427" s="1" t="str">
        <f t="shared" si="192"/>
        <v>21:0846</v>
      </c>
      <c r="D2427" s="1" t="str">
        <f t="shared" si="193"/>
        <v>21:0232</v>
      </c>
      <c r="E2427" t="s">
        <v>9831</v>
      </c>
      <c r="F2427" t="s">
        <v>9832</v>
      </c>
      <c r="H2427">
        <v>59.349671600000001</v>
      </c>
      <c r="I2427">
        <v>-103.7593035</v>
      </c>
      <c r="J2427" s="1" t="str">
        <f t="shared" si="190"/>
        <v>Fluid (lake)</v>
      </c>
      <c r="K2427" s="1" t="str">
        <f t="shared" si="191"/>
        <v>Untreated Water</v>
      </c>
      <c r="L2427">
        <v>49</v>
      </c>
      <c r="M2427" t="s">
        <v>101</v>
      </c>
      <c r="N2427">
        <v>852</v>
      </c>
      <c r="P2427" t="s">
        <v>188</v>
      </c>
      <c r="Q2427" t="s">
        <v>1143</v>
      </c>
      <c r="R2427" t="s">
        <v>55</v>
      </c>
    </row>
    <row r="2428" spans="1:18" hidden="1" x14ac:dyDescent="0.3">
      <c r="A2428" t="s">
        <v>9833</v>
      </c>
      <c r="B2428" t="s">
        <v>9834</v>
      </c>
      <c r="C2428" s="1" t="str">
        <f t="shared" si="192"/>
        <v>21:0846</v>
      </c>
      <c r="D2428" s="1" t="str">
        <f t="shared" si="193"/>
        <v>21:0232</v>
      </c>
      <c r="E2428" t="s">
        <v>9835</v>
      </c>
      <c r="F2428" t="s">
        <v>9836</v>
      </c>
      <c r="H2428">
        <v>59.3730446</v>
      </c>
      <c r="I2428">
        <v>-103.70318899999999</v>
      </c>
      <c r="J2428" s="1" t="str">
        <f t="shared" si="190"/>
        <v>Fluid (lake)</v>
      </c>
      <c r="K2428" s="1" t="str">
        <f t="shared" si="191"/>
        <v>Untreated Water</v>
      </c>
      <c r="L2428">
        <v>49</v>
      </c>
      <c r="M2428" t="s">
        <v>107</v>
      </c>
      <c r="N2428">
        <v>853</v>
      </c>
      <c r="P2428" t="s">
        <v>140</v>
      </c>
      <c r="Q2428" t="s">
        <v>482</v>
      </c>
      <c r="R2428" t="s">
        <v>460</v>
      </c>
    </row>
    <row r="2429" spans="1:18" hidden="1" x14ac:dyDescent="0.3">
      <c r="A2429" t="s">
        <v>9837</v>
      </c>
      <c r="B2429" t="s">
        <v>9838</v>
      </c>
      <c r="C2429" s="1" t="str">
        <f t="shared" si="192"/>
        <v>21:0846</v>
      </c>
      <c r="D2429" s="1" t="str">
        <f t="shared" si="193"/>
        <v>21:0232</v>
      </c>
      <c r="E2429" t="s">
        <v>9839</v>
      </c>
      <c r="F2429" t="s">
        <v>9840</v>
      </c>
      <c r="H2429">
        <v>59.412654400000001</v>
      </c>
      <c r="I2429">
        <v>-103.6960902</v>
      </c>
      <c r="J2429" s="1" t="str">
        <f t="shared" si="190"/>
        <v>Fluid (lake)</v>
      </c>
      <c r="K2429" s="1" t="str">
        <f t="shared" si="191"/>
        <v>Untreated Water</v>
      </c>
      <c r="L2429">
        <v>49</v>
      </c>
      <c r="M2429" t="s">
        <v>114</v>
      </c>
      <c r="N2429">
        <v>854</v>
      </c>
      <c r="P2429" t="s">
        <v>537</v>
      </c>
      <c r="Q2429" t="s">
        <v>579</v>
      </c>
      <c r="R2429" t="s">
        <v>195</v>
      </c>
    </row>
    <row r="2430" spans="1:18" hidden="1" x14ac:dyDescent="0.3">
      <c r="A2430" t="s">
        <v>9841</v>
      </c>
      <c r="B2430" t="s">
        <v>9842</v>
      </c>
      <c r="C2430" s="1" t="str">
        <f t="shared" si="192"/>
        <v>21:0846</v>
      </c>
      <c r="D2430" s="1" t="str">
        <f t="shared" si="193"/>
        <v>21:0232</v>
      </c>
      <c r="E2430" t="s">
        <v>9843</v>
      </c>
      <c r="F2430" t="s">
        <v>9844</v>
      </c>
      <c r="H2430">
        <v>59.440986799999997</v>
      </c>
      <c r="I2430">
        <v>-103.719301</v>
      </c>
      <c r="J2430" s="1" t="str">
        <f t="shared" si="190"/>
        <v>Fluid (lake)</v>
      </c>
      <c r="K2430" s="1" t="str">
        <f t="shared" si="191"/>
        <v>Untreated Water</v>
      </c>
      <c r="L2430">
        <v>49</v>
      </c>
      <c r="M2430" t="s">
        <v>121</v>
      </c>
      <c r="N2430">
        <v>855</v>
      </c>
      <c r="P2430" t="s">
        <v>167</v>
      </c>
      <c r="Q2430" t="s">
        <v>1292</v>
      </c>
      <c r="R2430" t="s">
        <v>55</v>
      </c>
    </row>
    <row r="2431" spans="1:18" hidden="1" x14ac:dyDescent="0.3">
      <c r="A2431" t="s">
        <v>9845</v>
      </c>
      <c r="B2431" t="s">
        <v>9846</v>
      </c>
      <c r="C2431" s="1" t="str">
        <f t="shared" si="192"/>
        <v>21:0846</v>
      </c>
      <c r="D2431" s="1" t="str">
        <f t="shared" si="193"/>
        <v>21:0232</v>
      </c>
      <c r="E2431" t="s">
        <v>9847</v>
      </c>
      <c r="F2431" t="s">
        <v>9848</v>
      </c>
      <c r="H2431">
        <v>59.473636399999997</v>
      </c>
      <c r="I2431">
        <v>-103.7343059</v>
      </c>
      <c r="J2431" s="1" t="str">
        <f t="shared" si="190"/>
        <v>Fluid (lake)</v>
      </c>
      <c r="K2431" s="1" t="str">
        <f t="shared" si="191"/>
        <v>Untreated Water</v>
      </c>
      <c r="L2431">
        <v>49</v>
      </c>
      <c r="M2431" t="s">
        <v>127</v>
      </c>
      <c r="N2431">
        <v>856</v>
      </c>
      <c r="P2431" t="s">
        <v>1006</v>
      </c>
      <c r="Q2431" t="s">
        <v>1292</v>
      </c>
      <c r="R2431" t="s">
        <v>55</v>
      </c>
    </row>
    <row r="2432" spans="1:18" hidden="1" x14ac:dyDescent="0.3">
      <c r="A2432" t="s">
        <v>9849</v>
      </c>
      <c r="B2432" t="s">
        <v>9850</v>
      </c>
      <c r="C2432" s="1" t="str">
        <f t="shared" si="192"/>
        <v>21:0846</v>
      </c>
      <c r="D2432" s="1" t="str">
        <f t="shared" si="193"/>
        <v>21:0232</v>
      </c>
      <c r="E2432" t="s">
        <v>9851</v>
      </c>
      <c r="F2432" t="s">
        <v>9852</v>
      </c>
      <c r="H2432">
        <v>59.476514600000002</v>
      </c>
      <c r="I2432">
        <v>-103.7830251</v>
      </c>
      <c r="J2432" s="1" t="str">
        <f t="shared" si="190"/>
        <v>Fluid (lake)</v>
      </c>
      <c r="K2432" s="1" t="str">
        <f t="shared" si="191"/>
        <v>Untreated Water</v>
      </c>
      <c r="L2432">
        <v>49</v>
      </c>
      <c r="M2432" t="s">
        <v>133</v>
      </c>
      <c r="N2432">
        <v>857</v>
      </c>
      <c r="P2432" t="s">
        <v>537</v>
      </c>
      <c r="Q2432" t="s">
        <v>1143</v>
      </c>
      <c r="R2432" t="s">
        <v>55</v>
      </c>
    </row>
    <row r="2433" spans="1:18" hidden="1" x14ac:dyDescent="0.3">
      <c r="A2433" t="s">
        <v>9853</v>
      </c>
      <c r="B2433" t="s">
        <v>9854</v>
      </c>
      <c r="C2433" s="1" t="str">
        <f t="shared" si="192"/>
        <v>21:0846</v>
      </c>
      <c r="D2433" s="1" t="str">
        <f t="shared" si="193"/>
        <v>21:0232</v>
      </c>
      <c r="E2433" t="s">
        <v>9855</v>
      </c>
      <c r="F2433" t="s">
        <v>9856</v>
      </c>
      <c r="H2433">
        <v>59.5012227</v>
      </c>
      <c r="I2433">
        <v>-103.7782856</v>
      </c>
      <c r="J2433" s="1" t="str">
        <f t="shared" si="190"/>
        <v>Fluid (lake)</v>
      </c>
      <c r="K2433" s="1" t="str">
        <f t="shared" si="191"/>
        <v>Untreated Water</v>
      </c>
      <c r="L2433">
        <v>49</v>
      </c>
      <c r="M2433" t="s">
        <v>139</v>
      </c>
      <c r="N2433">
        <v>858</v>
      </c>
      <c r="P2433" t="s">
        <v>225</v>
      </c>
      <c r="Q2433" t="s">
        <v>54</v>
      </c>
      <c r="R2433" t="s">
        <v>55</v>
      </c>
    </row>
    <row r="2434" spans="1:18" hidden="1" x14ac:dyDescent="0.3">
      <c r="A2434" t="s">
        <v>9857</v>
      </c>
      <c r="B2434" t="s">
        <v>9858</v>
      </c>
      <c r="C2434" s="1" t="str">
        <f t="shared" si="192"/>
        <v>21:0846</v>
      </c>
      <c r="D2434" s="1" t="str">
        <f t="shared" si="193"/>
        <v>21:0232</v>
      </c>
      <c r="E2434" t="s">
        <v>9859</v>
      </c>
      <c r="F2434" t="s">
        <v>9860</v>
      </c>
      <c r="H2434">
        <v>59.554948000000003</v>
      </c>
      <c r="I2434">
        <v>-103.8485656</v>
      </c>
      <c r="J2434" s="1" t="str">
        <f t="shared" si="190"/>
        <v>Fluid (lake)</v>
      </c>
      <c r="K2434" s="1" t="str">
        <f t="shared" si="191"/>
        <v>Untreated Water</v>
      </c>
      <c r="L2434">
        <v>49</v>
      </c>
      <c r="M2434" t="s">
        <v>241</v>
      </c>
      <c r="N2434">
        <v>859</v>
      </c>
      <c r="P2434" t="s">
        <v>115</v>
      </c>
      <c r="Q2434" t="s">
        <v>579</v>
      </c>
      <c r="R2434" t="s">
        <v>460</v>
      </c>
    </row>
    <row r="2435" spans="1:18" hidden="1" x14ac:dyDescent="0.3">
      <c r="A2435" t="s">
        <v>9861</v>
      </c>
      <c r="B2435" t="s">
        <v>9862</v>
      </c>
      <c r="C2435" s="1" t="str">
        <f t="shared" si="192"/>
        <v>21:0846</v>
      </c>
      <c r="D2435" s="1" t="str">
        <f t="shared" si="193"/>
        <v>21:0232</v>
      </c>
      <c r="E2435" t="s">
        <v>9863</v>
      </c>
      <c r="F2435" t="s">
        <v>9864</v>
      </c>
      <c r="H2435">
        <v>59.607512100000001</v>
      </c>
      <c r="I2435">
        <v>-103.8920115</v>
      </c>
      <c r="J2435" s="1" t="str">
        <f t="shared" si="190"/>
        <v>Fluid (lake)</v>
      </c>
      <c r="K2435" s="1" t="str">
        <f t="shared" si="191"/>
        <v>Untreated Water</v>
      </c>
      <c r="L2435">
        <v>50</v>
      </c>
      <c r="M2435" t="s">
        <v>36</v>
      </c>
      <c r="N2435">
        <v>860</v>
      </c>
      <c r="P2435" t="s">
        <v>210</v>
      </c>
      <c r="Q2435" t="s">
        <v>579</v>
      </c>
      <c r="R2435" t="s">
        <v>55</v>
      </c>
    </row>
    <row r="2436" spans="1:18" hidden="1" x14ac:dyDescent="0.3">
      <c r="A2436" t="s">
        <v>9865</v>
      </c>
      <c r="B2436" t="s">
        <v>9866</v>
      </c>
      <c r="C2436" s="1" t="str">
        <f t="shared" si="192"/>
        <v>21:0846</v>
      </c>
      <c r="D2436" s="1" t="str">
        <f t="shared" si="193"/>
        <v>21:0232</v>
      </c>
      <c r="E2436" t="s">
        <v>9867</v>
      </c>
      <c r="F2436" t="s">
        <v>9868</v>
      </c>
      <c r="H2436">
        <v>59.607157600000001</v>
      </c>
      <c r="I2436">
        <v>-103.82548180000001</v>
      </c>
      <c r="J2436" s="1" t="str">
        <f t="shared" si="190"/>
        <v>Fluid (lake)</v>
      </c>
      <c r="K2436" s="1" t="str">
        <f t="shared" si="191"/>
        <v>Untreated Water</v>
      </c>
      <c r="L2436">
        <v>50</v>
      </c>
      <c r="M2436" t="s">
        <v>22</v>
      </c>
      <c r="N2436">
        <v>861</v>
      </c>
      <c r="P2436" t="s">
        <v>414</v>
      </c>
      <c r="Q2436" t="s">
        <v>579</v>
      </c>
      <c r="R2436" t="s">
        <v>401</v>
      </c>
    </row>
    <row r="2437" spans="1:18" hidden="1" x14ac:dyDescent="0.3">
      <c r="A2437" t="s">
        <v>9869</v>
      </c>
      <c r="B2437" t="s">
        <v>9870</v>
      </c>
      <c r="C2437" s="1" t="str">
        <f t="shared" si="192"/>
        <v>21:0846</v>
      </c>
      <c r="D2437" s="1" t="str">
        <f t="shared" si="193"/>
        <v>21:0232</v>
      </c>
      <c r="E2437" t="s">
        <v>9867</v>
      </c>
      <c r="F2437" t="s">
        <v>9871</v>
      </c>
      <c r="H2437">
        <v>59.607157600000001</v>
      </c>
      <c r="I2437">
        <v>-103.82548180000001</v>
      </c>
      <c r="J2437" s="1" t="str">
        <f t="shared" si="190"/>
        <v>Fluid (lake)</v>
      </c>
      <c r="K2437" s="1" t="str">
        <f t="shared" si="191"/>
        <v>Untreated Water</v>
      </c>
      <c r="L2437">
        <v>50</v>
      </c>
      <c r="M2437" t="s">
        <v>29</v>
      </c>
      <c r="N2437">
        <v>862</v>
      </c>
      <c r="P2437" t="s">
        <v>134</v>
      </c>
      <c r="Q2437" t="s">
        <v>54</v>
      </c>
      <c r="R2437" t="s">
        <v>460</v>
      </c>
    </row>
    <row r="2438" spans="1:18" hidden="1" x14ac:dyDescent="0.3">
      <c r="A2438" t="s">
        <v>9872</v>
      </c>
      <c r="B2438" t="s">
        <v>9873</v>
      </c>
      <c r="C2438" s="1" t="str">
        <f t="shared" si="192"/>
        <v>21:0846</v>
      </c>
      <c r="D2438" s="1" t="str">
        <f t="shared" si="193"/>
        <v>21:0232</v>
      </c>
      <c r="E2438" t="s">
        <v>9874</v>
      </c>
      <c r="F2438" t="s">
        <v>9875</v>
      </c>
      <c r="H2438">
        <v>59.629951599999998</v>
      </c>
      <c r="I2438">
        <v>-103.8325073</v>
      </c>
      <c r="J2438" s="1" t="str">
        <f t="shared" si="190"/>
        <v>Fluid (lake)</v>
      </c>
      <c r="K2438" s="1" t="str">
        <f t="shared" si="191"/>
        <v>Untreated Water</v>
      </c>
      <c r="L2438">
        <v>50</v>
      </c>
      <c r="M2438" t="s">
        <v>44</v>
      </c>
      <c r="N2438">
        <v>863</v>
      </c>
      <c r="P2438" t="s">
        <v>256</v>
      </c>
      <c r="Q2438" t="s">
        <v>1292</v>
      </c>
      <c r="R2438" t="s">
        <v>55</v>
      </c>
    </row>
    <row r="2439" spans="1:18" hidden="1" x14ac:dyDescent="0.3">
      <c r="A2439" t="s">
        <v>9876</v>
      </c>
      <c r="B2439" t="s">
        <v>9877</v>
      </c>
      <c r="C2439" s="1" t="str">
        <f t="shared" si="192"/>
        <v>21:0846</v>
      </c>
      <c r="D2439" s="1" t="str">
        <f t="shared" si="193"/>
        <v>21:0232</v>
      </c>
      <c r="E2439" t="s">
        <v>9878</v>
      </c>
      <c r="F2439" t="s">
        <v>9879</v>
      </c>
      <c r="H2439">
        <v>59.652830799999997</v>
      </c>
      <c r="I2439">
        <v>-103.8482341</v>
      </c>
      <c r="J2439" s="1" t="str">
        <f t="shared" si="190"/>
        <v>Fluid (lake)</v>
      </c>
      <c r="K2439" s="1" t="str">
        <f t="shared" si="191"/>
        <v>Untreated Water</v>
      </c>
      <c r="L2439">
        <v>50</v>
      </c>
      <c r="M2439" t="s">
        <v>52</v>
      </c>
      <c r="N2439">
        <v>864</v>
      </c>
      <c r="P2439" t="s">
        <v>235</v>
      </c>
      <c r="Q2439" t="s">
        <v>1292</v>
      </c>
      <c r="R2439" t="s">
        <v>55</v>
      </c>
    </row>
    <row r="2440" spans="1:18" hidden="1" x14ac:dyDescent="0.3">
      <c r="A2440" t="s">
        <v>9880</v>
      </c>
      <c r="B2440" t="s">
        <v>9881</v>
      </c>
      <c r="C2440" s="1" t="str">
        <f t="shared" si="192"/>
        <v>21:0846</v>
      </c>
      <c r="D2440" s="1" t="str">
        <f t="shared" si="193"/>
        <v>21:0232</v>
      </c>
      <c r="E2440" t="s">
        <v>9882</v>
      </c>
      <c r="F2440" t="s">
        <v>9883</v>
      </c>
      <c r="H2440">
        <v>59.654418100000001</v>
      </c>
      <c r="I2440">
        <v>-103.9078403</v>
      </c>
      <c r="J2440" s="1" t="str">
        <f t="shared" si="190"/>
        <v>Fluid (lake)</v>
      </c>
      <c r="K2440" s="1" t="str">
        <f t="shared" si="191"/>
        <v>Untreated Water</v>
      </c>
      <c r="L2440">
        <v>50</v>
      </c>
      <c r="M2440" t="s">
        <v>60</v>
      </c>
      <c r="N2440">
        <v>865</v>
      </c>
      <c r="P2440" t="s">
        <v>200</v>
      </c>
      <c r="Q2440" t="s">
        <v>579</v>
      </c>
      <c r="R2440" t="s">
        <v>460</v>
      </c>
    </row>
    <row r="2441" spans="1:18" hidden="1" x14ac:dyDescent="0.3">
      <c r="A2441" t="s">
        <v>9884</v>
      </c>
      <c r="B2441" t="s">
        <v>9885</v>
      </c>
      <c r="C2441" s="1" t="str">
        <f t="shared" si="192"/>
        <v>21:0846</v>
      </c>
      <c r="D2441" s="1" t="str">
        <f t="shared" si="193"/>
        <v>21:0232</v>
      </c>
      <c r="E2441" t="s">
        <v>9886</v>
      </c>
      <c r="F2441" t="s">
        <v>9887</v>
      </c>
      <c r="H2441">
        <v>59.629611500000003</v>
      </c>
      <c r="I2441">
        <v>-103.9328139</v>
      </c>
      <c r="J2441" s="1" t="str">
        <f t="shared" si="190"/>
        <v>Fluid (lake)</v>
      </c>
      <c r="K2441" s="1" t="str">
        <f t="shared" si="191"/>
        <v>Untreated Water</v>
      </c>
      <c r="L2441">
        <v>50</v>
      </c>
      <c r="M2441" t="s">
        <v>67</v>
      </c>
      <c r="N2441">
        <v>866</v>
      </c>
      <c r="P2441" t="s">
        <v>414</v>
      </c>
      <c r="Q2441" t="s">
        <v>54</v>
      </c>
      <c r="R2441" t="s">
        <v>460</v>
      </c>
    </row>
    <row r="2442" spans="1:18" hidden="1" x14ac:dyDescent="0.3">
      <c r="A2442" t="s">
        <v>9888</v>
      </c>
      <c r="B2442" t="s">
        <v>9889</v>
      </c>
      <c r="C2442" s="1" t="str">
        <f t="shared" si="192"/>
        <v>21:0846</v>
      </c>
      <c r="D2442" s="1" t="str">
        <f t="shared" si="193"/>
        <v>21:0232</v>
      </c>
      <c r="E2442" t="s">
        <v>9890</v>
      </c>
      <c r="F2442" t="s">
        <v>9891</v>
      </c>
      <c r="H2442">
        <v>59.659739100000003</v>
      </c>
      <c r="I2442">
        <v>-103.9603264</v>
      </c>
      <c r="J2442" s="1" t="str">
        <f t="shared" si="190"/>
        <v>Fluid (lake)</v>
      </c>
      <c r="K2442" s="1" t="str">
        <f t="shared" si="191"/>
        <v>Untreated Water</v>
      </c>
      <c r="L2442">
        <v>50</v>
      </c>
      <c r="M2442" t="s">
        <v>74</v>
      </c>
      <c r="N2442">
        <v>867</v>
      </c>
      <c r="P2442" t="s">
        <v>225</v>
      </c>
      <c r="Q2442" t="s">
        <v>54</v>
      </c>
      <c r="R2442" t="s">
        <v>401</v>
      </c>
    </row>
    <row r="2443" spans="1:18" hidden="1" x14ac:dyDescent="0.3">
      <c r="A2443" t="s">
        <v>9892</v>
      </c>
      <c r="B2443" t="s">
        <v>9893</v>
      </c>
      <c r="C2443" s="1" t="str">
        <f t="shared" si="192"/>
        <v>21:0846</v>
      </c>
      <c r="D2443" s="1" t="str">
        <f t="shared" si="193"/>
        <v>21:0232</v>
      </c>
      <c r="E2443" t="s">
        <v>9894</v>
      </c>
      <c r="F2443" t="s">
        <v>9895</v>
      </c>
      <c r="H2443">
        <v>59.6319576</v>
      </c>
      <c r="I2443">
        <v>-103.98978820000001</v>
      </c>
      <c r="J2443" s="1" t="str">
        <f t="shared" si="190"/>
        <v>Fluid (lake)</v>
      </c>
      <c r="K2443" s="1" t="str">
        <f t="shared" si="191"/>
        <v>Untreated Water</v>
      </c>
      <c r="L2443">
        <v>50</v>
      </c>
      <c r="M2443" t="s">
        <v>81</v>
      </c>
      <c r="N2443">
        <v>868</v>
      </c>
      <c r="P2443" t="s">
        <v>194</v>
      </c>
      <c r="Q2443" t="s">
        <v>579</v>
      </c>
      <c r="R2443" t="s">
        <v>522</v>
      </c>
    </row>
    <row r="2444" spans="1:18" hidden="1" x14ac:dyDescent="0.3">
      <c r="A2444" t="s">
        <v>9896</v>
      </c>
      <c r="B2444" t="s">
        <v>9897</v>
      </c>
      <c r="C2444" s="1" t="str">
        <f t="shared" si="192"/>
        <v>21:0846</v>
      </c>
      <c r="D2444" s="1" t="str">
        <f t="shared" si="193"/>
        <v>21:0232</v>
      </c>
      <c r="E2444" t="s">
        <v>9898</v>
      </c>
      <c r="F2444" t="s">
        <v>9899</v>
      </c>
      <c r="H2444">
        <v>59.594590099999998</v>
      </c>
      <c r="I2444">
        <v>-103.9681808</v>
      </c>
      <c r="J2444" s="1" t="str">
        <f t="shared" si="190"/>
        <v>Fluid (lake)</v>
      </c>
      <c r="K2444" s="1" t="str">
        <f t="shared" si="191"/>
        <v>Untreated Water</v>
      </c>
      <c r="L2444">
        <v>50</v>
      </c>
      <c r="M2444" t="s">
        <v>95</v>
      </c>
      <c r="N2444">
        <v>869</v>
      </c>
      <c r="P2444" t="s">
        <v>414</v>
      </c>
      <c r="Q2444" t="s">
        <v>579</v>
      </c>
      <c r="R2444" t="s">
        <v>460</v>
      </c>
    </row>
    <row r="2445" spans="1:18" hidden="1" x14ac:dyDescent="0.3">
      <c r="A2445" t="s">
        <v>9900</v>
      </c>
      <c r="B2445" t="s">
        <v>9901</v>
      </c>
      <c r="C2445" s="1" t="str">
        <f t="shared" si="192"/>
        <v>21:0846</v>
      </c>
      <c r="D2445" s="1" t="str">
        <f t="shared" si="193"/>
        <v>21:0232</v>
      </c>
      <c r="E2445" t="s">
        <v>9902</v>
      </c>
      <c r="F2445" t="s">
        <v>9903</v>
      </c>
      <c r="H2445">
        <v>59.5410386</v>
      </c>
      <c r="I2445">
        <v>-103.8936794</v>
      </c>
      <c r="J2445" s="1" t="str">
        <f t="shared" si="190"/>
        <v>Fluid (lake)</v>
      </c>
      <c r="K2445" s="1" t="str">
        <f t="shared" si="191"/>
        <v>Untreated Water</v>
      </c>
      <c r="L2445">
        <v>50</v>
      </c>
      <c r="M2445" t="s">
        <v>101</v>
      </c>
      <c r="N2445">
        <v>870</v>
      </c>
      <c r="P2445" t="s">
        <v>200</v>
      </c>
      <c r="Q2445" t="s">
        <v>1292</v>
      </c>
      <c r="R2445" t="s">
        <v>55</v>
      </c>
    </row>
    <row r="2446" spans="1:18" hidden="1" x14ac:dyDescent="0.3">
      <c r="A2446" t="s">
        <v>9904</v>
      </c>
      <c r="B2446" t="s">
        <v>9905</v>
      </c>
      <c r="C2446" s="1" t="str">
        <f t="shared" si="192"/>
        <v>21:0846</v>
      </c>
      <c r="D2446" s="1" t="str">
        <f t="shared" si="193"/>
        <v>21:0232</v>
      </c>
      <c r="E2446" t="s">
        <v>9906</v>
      </c>
      <c r="F2446" t="s">
        <v>9907</v>
      </c>
      <c r="H2446">
        <v>59.557438599999998</v>
      </c>
      <c r="I2446">
        <v>-103.9001135</v>
      </c>
      <c r="J2446" s="1" t="str">
        <f t="shared" si="190"/>
        <v>Fluid (lake)</v>
      </c>
      <c r="K2446" s="1" t="str">
        <f t="shared" si="191"/>
        <v>Untreated Water</v>
      </c>
      <c r="L2446">
        <v>50</v>
      </c>
      <c r="M2446" t="s">
        <v>107</v>
      </c>
      <c r="N2446">
        <v>871</v>
      </c>
      <c r="P2446" t="s">
        <v>134</v>
      </c>
      <c r="Q2446" t="s">
        <v>1143</v>
      </c>
      <c r="R2446" t="s">
        <v>522</v>
      </c>
    </row>
    <row r="2447" spans="1:18" hidden="1" x14ac:dyDescent="0.3">
      <c r="A2447" t="s">
        <v>9908</v>
      </c>
      <c r="B2447" t="s">
        <v>9909</v>
      </c>
      <c r="C2447" s="1" t="str">
        <f t="shared" si="192"/>
        <v>21:0846</v>
      </c>
      <c r="D2447" s="1" t="str">
        <f t="shared" si="193"/>
        <v>21:0232</v>
      </c>
      <c r="E2447" t="s">
        <v>9910</v>
      </c>
      <c r="F2447" t="s">
        <v>9911</v>
      </c>
      <c r="H2447">
        <v>59.5622775</v>
      </c>
      <c r="I2447">
        <v>-103.97867189999999</v>
      </c>
      <c r="J2447" s="1" t="str">
        <f t="shared" si="190"/>
        <v>Fluid (lake)</v>
      </c>
      <c r="K2447" s="1" t="str">
        <f t="shared" si="191"/>
        <v>Untreated Water</v>
      </c>
      <c r="L2447">
        <v>50</v>
      </c>
      <c r="M2447" t="s">
        <v>114</v>
      </c>
      <c r="N2447">
        <v>872</v>
      </c>
      <c r="P2447" t="s">
        <v>771</v>
      </c>
      <c r="Q2447" t="s">
        <v>579</v>
      </c>
      <c r="R2447" t="s">
        <v>460</v>
      </c>
    </row>
    <row r="2448" spans="1:18" hidden="1" x14ac:dyDescent="0.3">
      <c r="A2448" t="s">
        <v>9912</v>
      </c>
      <c r="B2448" t="s">
        <v>9913</v>
      </c>
      <c r="C2448" s="1" t="str">
        <f t="shared" si="192"/>
        <v>21:0846</v>
      </c>
      <c r="D2448" s="1" t="str">
        <f t="shared" si="193"/>
        <v>21:0232</v>
      </c>
      <c r="E2448" t="s">
        <v>9914</v>
      </c>
      <c r="F2448" t="s">
        <v>9915</v>
      </c>
      <c r="H2448">
        <v>59.053449899999997</v>
      </c>
      <c r="I2448">
        <v>-103.97458140000001</v>
      </c>
      <c r="J2448" s="1" t="str">
        <f t="shared" si="190"/>
        <v>Fluid (lake)</v>
      </c>
      <c r="K2448" s="1" t="str">
        <f t="shared" si="191"/>
        <v>Untreated Water</v>
      </c>
      <c r="L2448">
        <v>50</v>
      </c>
      <c r="M2448" t="s">
        <v>121</v>
      </c>
      <c r="N2448">
        <v>873</v>
      </c>
      <c r="P2448" t="s">
        <v>2475</v>
      </c>
      <c r="Q2448" t="s">
        <v>579</v>
      </c>
      <c r="R2448" t="s">
        <v>460</v>
      </c>
    </row>
    <row r="2449" spans="1:18" hidden="1" x14ac:dyDescent="0.3">
      <c r="A2449" t="s">
        <v>9916</v>
      </c>
      <c r="B2449" t="s">
        <v>9917</v>
      </c>
      <c r="C2449" s="1" t="str">
        <f t="shared" si="192"/>
        <v>21:0846</v>
      </c>
      <c r="D2449" s="1" t="str">
        <f t="shared" si="193"/>
        <v>21:0232</v>
      </c>
      <c r="E2449" t="s">
        <v>9918</v>
      </c>
      <c r="F2449" t="s">
        <v>9919</v>
      </c>
      <c r="H2449">
        <v>59.019413200000002</v>
      </c>
      <c r="I2449">
        <v>-103.9702784</v>
      </c>
      <c r="J2449" s="1" t="str">
        <f t="shared" si="190"/>
        <v>Fluid (lake)</v>
      </c>
      <c r="K2449" s="1" t="str">
        <f t="shared" si="191"/>
        <v>Untreated Water</v>
      </c>
      <c r="L2449">
        <v>50</v>
      </c>
      <c r="M2449" t="s">
        <v>127</v>
      </c>
      <c r="N2449">
        <v>874</v>
      </c>
      <c r="P2449" t="s">
        <v>1006</v>
      </c>
      <c r="Q2449" t="s">
        <v>538</v>
      </c>
      <c r="R2449" t="s">
        <v>55</v>
      </c>
    </row>
    <row r="2450" spans="1:18" hidden="1" x14ac:dyDescent="0.3">
      <c r="A2450" t="s">
        <v>9920</v>
      </c>
      <c r="B2450" t="s">
        <v>9921</v>
      </c>
      <c r="C2450" s="1" t="str">
        <f t="shared" si="192"/>
        <v>21:0846</v>
      </c>
      <c r="D2450" s="1" t="str">
        <f t="shared" si="193"/>
        <v>21:0232</v>
      </c>
      <c r="E2450" t="s">
        <v>9922</v>
      </c>
      <c r="F2450" t="s">
        <v>9923</v>
      </c>
      <c r="H2450">
        <v>59.020601900000003</v>
      </c>
      <c r="I2450">
        <v>-103.5140865</v>
      </c>
      <c r="J2450" s="1" t="str">
        <f t="shared" si="190"/>
        <v>Fluid (lake)</v>
      </c>
      <c r="K2450" s="1" t="str">
        <f t="shared" si="191"/>
        <v>Untreated Water</v>
      </c>
      <c r="L2450">
        <v>50</v>
      </c>
      <c r="M2450" t="s">
        <v>133</v>
      </c>
      <c r="N2450">
        <v>875</v>
      </c>
      <c r="P2450" t="s">
        <v>61</v>
      </c>
      <c r="Q2450" t="s">
        <v>579</v>
      </c>
      <c r="R2450" t="s">
        <v>55</v>
      </c>
    </row>
    <row r="2451" spans="1:18" hidden="1" x14ac:dyDescent="0.3">
      <c r="A2451" t="s">
        <v>9924</v>
      </c>
      <c r="B2451" t="s">
        <v>9925</v>
      </c>
      <c r="C2451" s="1" t="str">
        <f t="shared" si="192"/>
        <v>21:0846</v>
      </c>
      <c r="D2451" s="1" t="str">
        <f t="shared" si="193"/>
        <v>21:0232</v>
      </c>
      <c r="E2451" t="s">
        <v>9926</v>
      </c>
      <c r="F2451" t="s">
        <v>9927</v>
      </c>
      <c r="H2451">
        <v>59.0090371</v>
      </c>
      <c r="I2451">
        <v>-103.447805</v>
      </c>
      <c r="J2451" s="1" t="str">
        <f t="shared" si="190"/>
        <v>Fluid (lake)</v>
      </c>
      <c r="K2451" s="1" t="str">
        <f t="shared" si="191"/>
        <v>Untreated Water</v>
      </c>
      <c r="L2451">
        <v>50</v>
      </c>
      <c r="M2451" t="s">
        <v>139</v>
      </c>
      <c r="N2451">
        <v>876</v>
      </c>
      <c r="P2451" t="s">
        <v>188</v>
      </c>
      <c r="Q2451" t="s">
        <v>1143</v>
      </c>
      <c r="R2451" t="s">
        <v>55</v>
      </c>
    </row>
    <row r="2452" spans="1:18" hidden="1" x14ac:dyDescent="0.3">
      <c r="A2452" t="s">
        <v>9928</v>
      </c>
      <c r="B2452" t="s">
        <v>9929</v>
      </c>
      <c r="C2452" s="1" t="str">
        <f t="shared" si="192"/>
        <v>21:0846</v>
      </c>
      <c r="D2452" s="1" t="str">
        <f t="shared" si="193"/>
        <v>21:0232</v>
      </c>
      <c r="E2452" t="s">
        <v>9930</v>
      </c>
      <c r="F2452" t="s">
        <v>9931</v>
      </c>
      <c r="H2452">
        <v>59.024024900000001</v>
      </c>
      <c r="I2452">
        <v>-103.42002410000001</v>
      </c>
      <c r="J2452" s="1" t="str">
        <f t="shared" si="190"/>
        <v>Fluid (lake)</v>
      </c>
      <c r="K2452" s="1" t="str">
        <f t="shared" si="191"/>
        <v>Untreated Water</v>
      </c>
      <c r="L2452">
        <v>50</v>
      </c>
      <c r="M2452" t="s">
        <v>241</v>
      </c>
      <c r="N2452">
        <v>877</v>
      </c>
      <c r="P2452" t="s">
        <v>188</v>
      </c>
      <c r="Q2452" t="s">
        <v>1143</v>
      </c>
      <c r="R2452" t="s">
        <v>55</v>
      </c>
    </row>
    <row r="2453" spans="1:18" hidden="1" x14ac:dyDescent="0.3">
      <c r="A2453" t="s">
        <v>9932</v>
      </c>
      <c r="B2453" t="s">
        <v>9933</v>
      </c>
      <c r="C2453" s="1" t="str">
        <f t="shared" si="192"/>
        <v>21:0846</v>
      </c>
      <c r="D2453" s="1" t="str">
        <f t="shared" si="193"/>
        <v>21:0232</v>
      </c>
      <c r="E2453" t="s">
        <v>9934</v>
      </c>
      <c r="F2453" t="s">
        <v>9935</v>
      </c>
      <c r="H2453">
        <v>59.015808399999997</v>
      </c>
      <c r="I2453">
        <v>-103.3293259</v>
      </c>
      <c r="J2453" s="1" t="str">
        <f t="shared" si="190"/>
        <v>Fluid (lake)</v>
      </c>
      <c r="K2453" s="1" t="str">
        <f t="shared" si="191"/>
        <v>Untreated Water</v>
      </c>
      <c r="L2453">
        <v>51</v>
      </c>
      <c r="M2453" t="s">
        <v>36</v>
      </c>
      <c r="N2453">
        <v>878</v>
      </c>
      <c r="P2453" t="s">
        <v>134</v>
      </c>
      <c r="Q2453" t="s">
        <v>517</v>
      </c>
      <c r="R2453" t="s">
        <v>55</v>
      </c>
    </row>
    <row r="2454" spans="1:18" hidden="1" x14ac:dyDescent="0.3">
      <c r="A2454" t="s">
        <v>9936</v>
      </c>
      <c r="B2454" t="s">
        <v>9937</v>
      </c>
      <c r="C2454" s="1" t="str">
        <f t="shared" si="192"/>
        <v>21:0846</v>
      </c>
      <c r="D2454" s="1" t="str">
        <f t="shared" si="193"/>
        <v>21:0232</v>
      </c>
      <c r="E2454" t="s">
        <v>9938</v>
      </c>
      <c r="F2454" t="s">
        <v>9939</v>
      </c>
      <c r="H2454">
        <v>59.029617100000003</v>
      </c>
      <c r="I2454">
        <v>-103.281454</v>
      </c>
      <c r="J2454" s="1" t="str">
        <f t="shared" si="190"/>
        <v>Fluid (lake)</v>
      </c>
      <c r="K2454" s="1" t="str">
        <f t="shared" si="191"/>
        <v>Untreated Water</v>
      </c>
      <c r="L2454">
        <v>51</v>
      </c>
      <c r="M2454" t="s">
        <v>22</v>
      </c>
      <c r="N2454">
        <v>879</v>
      </c>
      <c r="P2454" t="s">
        <v>537</v>
      </c>
      <c r="Q2454" t="s">
        <v>517</v>
      </c>
      <c r="R2454" t="s">
        <v>55</v>
      </c>
    </row>
    <row r="2455" spans="1:18" hidden="1" x14ac:dyDescent="0.3">
      <c r="A2455" t="s">
        <v>9940</v>
      </c>
      <c r="B2455" t="s">
        <v>9941</v>
      </c>
      <c r="C2455" s="1" t="str">
        <f t="shared" si="192"/>
        <v>21:0846</v>
      </c>
      <c r="D2455" s="1" t="str">
        <f t="shared" si="193"/>
        <v>21:0232</v>
      </c>
      <c r="E2455" t="s">
        <v>9938</v>
      </c>
      <c r="F2455" t="s">
        <v>9942</v>
      </c>
      <c r="H2455">
        <v>59.029617100000003</v>
      </c>
      <c r="I2455">
        <v>-103.281454</v>
      </c>
      <c r="J2455" s="1" t="str">
        <f t="shared" si="190"/>
        <v>Fluid (lake)</v>
      </c>
      <c r="K2455" s="1" t="str">
        <f t="shared" si="191"/>
        <v>Untreated Water</v>
      </c>
      <c r="L2455">
        <v>51</v>
      </c>
      <c r="M2455" t="s">
        <v>29</v>
      </c>
      <c r="N2455">
        <v>880</v>
      </c>
      <c r="P2455" t="s">
        <v>161</v>
      </c>
      <c r="Q2455" t="s">
        <v>517</v>
      </c>
      <c r="R2455" t="s">
        <v>55</v>
      </c>
    </row>
    <row r="2456" spans="1:18" hidden="1" x14ac:dyDescent="0.3">
      <c r="A2456" t="s">
        <v>9943</v>
      </c>
      <c r="B2456" t="s">
        <v>9944</v>
      </c>
      <c r="C2456" s="1" t="str">
        <f t="shared" si="192"/>
        <v>21:0846</v>
      </c>
      <c r="D2456" s="1" t="str">
        <f t="shared" si="193"/>
        <v>21:0232</v>
      </c>
      <c r="E2456" t="s">
        <v>9945</v>
      </c>
      <c r="F2456" t="s">
        <v>9946</v>
      </c>
      <c r="H2456">
        <v>59.004410200000002</v>
      </c>
      <c r="I2456">
        <v>-103.234635</v>
      </c>
      <c r="J2456" s="1" t="str">
        <f t="shared" si="190"/>
        <v>Fluid (lake)</v>
      </c>
      <c r="K2456" s="1" t="str">
        <f t="shared" si="191"/>
        <v>Untreated Water</v>
      </c>
      <c r="L2456">
        <v>51</v>
      </c>
      <c r="M2456" t="s">
        <v>44</v>
      </c>
      <c r="N2456">
        <v>881</v>
      </c>
      <c r="P2456" t="s">
        <v>182</v>
      </c>
      <c r="Q2456" t="s">
        <v>482</v>
      </c>
      <c r="R2456" t="s">
        <v>55</v>
      </c>
    </row>
    <row r="2457" spans="1:18" hidden="1" x14ac:dyDescent="0.3">
      <c r="A2457" t="s">
        <v>9947</v>
      </c>
      <c r="B2457" t="s">
        <v>9948</v>
      </c>
      <c r="C2457" s="1" t="str">
        <f t="shared" si="192"/>
        <v>21:0846</v>
      </c>
      <c r="D2457" s="1" t="str">
        <f t="shared" si="193"/>
        <v>21:0232</v>
      </c>
      <c r="E2457" t="s">
        <v>9949</v>
      </c>
      <c r="F2457" t="s">
        <v>9950</v>
      </c>
      <c r="H2457">
        <v>59.029406700000003</v>
      </c>
      <c r="I2457">
        <v>-103.2317872</v>
      </c>
      <c r="J2457" s="1" t="str">
        <f t="shared" si="190"/>
        <v>Fluid (lake)</v>
      </c>
      <c r="K2457" s="1" t="str">
        <f t="shared" si="191"/>
        <v>Untreated Water</v>
      </c>
      <c r="L2457">
        <v>51</v>
      </c>
      <c r="M2457" t="s">
        <v>52</v>
      </c>
      <c r="N2457">
        <v>882</v>
      </c>
      <c r="P2457" t="s">
        <v>2140</v>
      </c>
      <c r="Q2457" t="s">
        <v>482</v>
      </c>
      <c r="R2457" t="s">
        <v>55</v>
      </c>
    </row>
    <row r="2458" spans="1:18" hidden="1" x14ac:dyDescent="0.3">
      <c r="A2458" t="s">
        <v>9951</v>
      </c>
      <c r="B2458" t="s">
        <v>9952</v>
      </c>
      <c r="C2458" s="1" t="str">
        <f t="shared" si="192"/>
        <v>21:0846</v>
      </c>
      <c r="D2458" s="1" t="str">
        <f t="shared" si="193"/>
        <v>21:0232</v>
      </c>
      <c r="E2458" t="s">
        <v>9953</v>
      </c>
      <c r="F2458" t="s">
        <v>9954</v>
      </c>
      <c r="H2458">
        <v>59.032800100000003</v>
      </c>
      <c r="I2458">
        <v>-103.16129720000001</v>
      </c>
      <c r="J2458" s="1" t="str">
        <f t="shared" ref="J2458:J2521" si="194">HYPERLINK("http://geochem.nrcan.gc.ca/cdogs/content/kwd/kwd020016_e.htm", "Fluid (lake)")</f>
        <v>Fluid (lake)</v>
      </c>
      <c r="K2458" s="1" t="str">
        <f t="shared" ref="K2458:K2521" si="195">HYPERLINK("http://geochem.nrcan.gc.ca/cdogs/content/kwd/kwd080007_e.htm", "Untreated Water")</f>
        <v>Untreated Water</v>
      </c>
      <c r="L2458">
        <v>51</v>
      </c>
      <c r="M2458" t="s">
        <v>60</v>
      </c>
      <c r="N2458">
        <v>883</v>
      </c>
      <c r="P2458" t="s">
        <v>2414</v>
      </c>
      <c r="Q2458" t="s">
        <v>579</v>
      </c>
      <c r="R2458" t="s">
        <v>55</v>
      </c>
    </row>
    <row r="2459" spans="1:18" hidden="1" x14ac:dyDescent="0.3">
      <c r="A2459" t="s">
        <v>9955</v>
      </c>
      <c r="B2459" t="s">
        <v>9956</v>
      </c>
      <c r="C2459" s="1" t="str">
        <f t="shared" si="192"/>
        <v>21:0846</v>
      </c>
      <c r="D2459" s="1" t="str">
        <f t="shared" si="193"/>
        <v>21:0232</v>
      </c>
      <c r="E2459" t="s">
        <v>9957</v>
      </c>
      <c r="F2459" t="s">
        <v>9958</v>
      </c>
      <c r="H2459">
        <v>59.008362300000002</v>
      </c>
      <c r="I2459">
        <v>-103.16230349999999</v>
      </c>
      <c r="J2459" s="1" t="str">
        <f t="shared" si="194"/>
        <v>Fluid (lake)</v>
      </c>
      <c r="K2459" s="1" t="str">
        <f t="shared" si="195"/>
        <v>Untreated Water</v>
      </c>
      <c r="L2459">
        <v>51</v>
      </c>
      <c r="M2459" t="s">
        <v>67</v>
      </c>
      <c r="N2459">
        <v>884</v>
      </c>
      <c r="P2459" t="s">
        <v>1676</v>
      </c>
      <c r="Q2459" t="s">
        <v>257</v>
      </c>
      <c r="R2459" t="s">
        <v>55</v>
      </c>
    </row>
    <row r="2460" spans="1:18" hidden="1" x14ac:dyDescent="0.3">
      <c r="A2460" t="s">
        <v>9959</v>
      </c>
      <c r="B2460" t="s">
        <v>9960</v>
      </c>
      <c r="C2460" s="1" t="str">
        <f t="shared" si="192"/>
        <v>21:0846</v>
      </c>
      <c r="D2460" s="1" t="str">
        <f t="shared" si="193"/>
        <v>21:0232</v>
      </c>
      <c r="E2460" t="s">
        <v>9961</v>
      </c>
      <c r="F2460" t="s">
        <v>9962</v>
      </c>
      <c r="H2460">
        <v>59.017339</v>
      </c>
      <c r="I2460">
        <v>-103.10265269999999</v>
      </c>
      <c r="J2460" s="1" t="str">
        <f t="shared" si="194"/>
        <v>Fluid (lake)</v>
      </c>
      <c r="K2460" s="1" t="str">
        <f t="shared" si="195"/>
        <v>Untreated Water</v>
      </c>
      <c r="L2460">
        <v>51</v>
      </c>
      <c r="M2460" t="s">
        <v>74</v>
      </c>
      <c r="N2460">
        <v>885</v>
      </c>
      <c r="P2460" t="s">
        <v>2430</v>
      </c>
      <c r="Q2460" t="s">
        <v>579</v>
      </c>
      <c r="R2460" t="s">
        <v>55</v>
      </c>
    </row>
    <row r="2461" spans="1:18" hidden="1" x14ac:dyDescent="0.3">
      <c r="A2461" t="s">
        <v>9963</v>
      </c>
      <c r="B2461" t="s">
        <v>9964</v>
      </c>
      <c r="C2461" s="1" t="str">
        <f t="shared" si="192"/>
        <v>21:0846</v>
      </c>
      <c r="D2461" s="1" t="str">
        <f t="shared" si="193"/>
        <v>21:0232</v>
      </c>
      <c r="E2461" t="s">
        <v>9965</v>
      </c>
      <c r="F2461" t="s">
        <v>9966</v>
      </c>
      <c r="H2461">
        <v>59.013826299999998</v>
      </c>
      <c r="I2461">
        <v>-103.055993</v>
      </c>
      <c r="J2461" s="1" t="str">
        <f t="shared" si="194"/>
        <v>Fluid (lake)</v>
      </c>
      <c r="K2461" s="1" t="str">
        <f t="shared" si="195"/>
        <v>Untreated Water</v>
      </c>
      <c r="L2461">
        <v>51</v>
      </c>
      <c r="M2461" t="s">
        <v>81</v>
      </c>
      <c r="N2461">
        <v>886</v>
      </c>
      <c r="P2461" t="s">
        <v>2526</v>
      </c>
      <c r="Q2461" t="s">
        <v>579</v>
      </c>
      <c r="R2461" t="s">
        <v>55</v>
      </c>
    </row>
    <row r="2462" spans="1:18" hidden="1" x14ac:dyDescent="0.3">
      <c r="A2462" t="s">
        <v>9967</v>
      </c>
      <c r="B2462" t="s">
        <v>9968</v>
      </c>
      <c r="C2462" s="1" t="str">
        <f t="shared" si="192"/>
        <v>21:0846</v>
      </c>
      <c r="D2462" s="1" t="str">
        <f t="shared" si="193"/>
        <v>21:0232</v>
      </c>
      <c r="E2462" t="s">
        <v>9969</v>
      </c>
      <c r="F2462" t="s">
        <v>9970</v>
      </c>
      <c r="H2462">
        <v>59.004445099999998</v>
      </c>
      <c r="I2462">
        <v>-102.979522</v>
      </c>
      <c r="J2462" s="1" t="str">
        <f t="shared" si="194"/>
        <v>Fluid (lake)</v>
      </c>
      <c r="K2462" s="1" t="str">
        <f t="shared" si="195"/>
        <v>Untreated Water</v>
      </c>
      <c r="L2462">
        <v>51</v>
      </c>
      <c r="M2462" t="s">
        <v>95</v>
      </c>
      <c r="N2462">
        <v>887</v>
      </c>
      <c r="P2462" t="s">
        <v>2145</v>
      </c>
      <c r="Q2462" t="s">
        <v>236</v>
      </c>
      <c r="R2462" t="s">
        <v>55</v>
      </c>
    </row>
    <row r="2463" spans="1:18" hidden="1" x14ac:dyDescent="0.3">
      <c r="A2463" t="s">
        <v>9971</v>
      </c>
      <c r="B2463" t="s">
        <v>9972</v>
      </c>
      <c r="C2463" s="1" t="str">
        <f t="shared" si="192"/>
        <v>21:0846</v>
      </c>
      <c r="D2463" s="1" t="str">
        <f t="shared" si="193"/>
        <v>21:0232</v>
      </c>
      <c r="E2463" t="s">
        <v>9973</v>
      </c>
      <c r="F2463" t="s">
        <v>9974</v>
      </c>
      <c r="H2463">
        <v>59.017553499999998</v>
      </c>
      <c r="I2463">
        <v>-102.9306589</v>
      </c>
      <c r="J2463" s="1" t="str">
        <f t="shared" si="194"/>
        <v>Fluid (lake)</v>
      </c>
      <c r="K2463" s="1" t="str">
        <f t="shared" si="195"/>
        <v>Untreated Water</v>
      </c>
      <c r="L2463">
        <v>51</v>
      </c>
      <c r="M2463" t="s">
        <v>101</v>
      </c>
      <c r="N2463">
        <v>888</v>
      </c>
      <c r="P2463" t="s">
        <v>2492</v>
      </c>
      <c r="Q2463" t="s">
        <v>236</v>
      </c>
      <c r="R2463" t="s">
        <v>55</v>
      </c>
    </row>
    <row r="2464" spans="1:18" hidden="1" x14ac:dyDescent="0.3">
      <c r="A2464" t="s">
        <v>9975</v>
      </c>
      <c r="B2464" t="s">
        <v>9976</v>
      </c>
      <c r="C2464" s="1" t="str">
        <f t="shared" si="192"/>
        <v>21:0846</v>
      </c>
      <c r="D2464" s="1" t="str">
        <f t="shared" si="193"/>
        <v>21:0232</v>
      </c>
      <c r="E2464" t="s">
        <v>9977</v>
      </c>
      <c r="F2464" t="s">
        <v>9978</v>
      </c>
      <c r="H2464">
        <v>59.032579599999998</v>
      </c>
      <c r="I2464">
        <v>-103.0037523</v>
      </c>
      <c r="J2464" s="1" t="str">
        <f t="shared" si="194"/>
        <v>Fluid (lake)</v>
      </c>
      <c r="K2464" s="1" t="str">
        <f t="shared" si="195"/>
        <v>Untreated Water</v>
      </c>
      <c r="L2464">
        <v>51</v>
      </c>
      <c r="M2464" t="s">
        <v>107</v>
      </c>
      <c r="N2464">
        <v>889</v>
      </c>
      <c r="P2464" t="s">
        <v>2414</v>
      </c>
      <c r="Q2464" t="s">
        <v>579</v>
      </c>
      <c r="R2464" t="s">
        <v>55</v>
      </c>
    </row>
    <row r="2465" spans="1:18" hidden="1" x14ac:dyDescent="0.3">
      <c r="A2465" t="s">
        <v>9979</v>
      </c>
      <c r="B2465" t="s">
        <v>9980</v>
      </c>
      <c r="C2465" s="1" t="str">
        <f t="shared" si="192"/>
        <v>21:0846</v>
      </c>
      <c r="D2465" s="1" t="str">
        <f t="shared" si="193"/>
        <v>21:0232</v>
      </c>
      <c r="E2465" t="s">
        <v>9981</v>
      </c>
      <c r="F2465" t="s">
        <v>9982</v>
      </c>
      <c r="H2465">
        <v>59.042308900000002</v>
      </c>
      <c r="I2465">
        <v>-103.0468037</v>
      </c>
      <c r="J2465" s="1" t="str">
        <f t="shared" si="194"/>
        <v>Fluid (lake)</v>
      </c>
      <c r="K2465" s="1" t="str">
        <f t="shared" si="195"/>
        <v>Untreated Water</v>
      </c>
      <c r="L2465">
        <v>51</v>
      </c>
      <c r="M2465" t="s">
        <v>114</v>
      </c>
      <c r="N2465">
        <v>890</v>
      </c>
      <c r="P2465" t="s">
        <v>256</v>
      </c>
      <c r="Q2465" t="s">
        <v>1247</v>
      </c>
      <c r="R2465" t="s">
        <v>55</v>
      </c>
    </row>
    <row r="2466" spans="1:18" hidden="1" x14ac:dyDescent="0.3">
      <c r="A2466" t="s">
        <v>9983</v>
      </c>
      <c r="B2466" t="s">
        <v>9984</v>
      </c>
      <c r="C2466" s="1" t="str">
        <f t="shared" si="192"/>
        <v>21:0846</v>
      </c>
      <c r="D2466" s="1" t="str">
        <f t="shared" si="193"/>
        <v>21:0232</v>
      </c>
      <c r="E2466" t="s">
        <v>9985</v>
      </c>
      <c r="F2466" t="s">
        <v>9986</v>
      </c>
      <c r="H2466">
        <v>59.036065800000003</v>
      </c>
      <c r="I2466">
        <v>-103.1024412</v>
      </c>
      <c r="J2466" s="1" t="str">
        <f t="shared" si="194"/>
        <v>Fluid (lake)</v>
      </c>
      <c r="K2466" s="1" t="str">
        <f t="shared" si="195"/>
        <v>Untreated Water</v>
      </c>
      <c r="L2466">
        <v>51</v>
      </c>
      <c r="M2466" t="s">
        <v>121</v>
      </c>
      <c r="N2466">
        <v>891</v>
      </c>
      <c r="P2466" t="s">
        <v>1837</v>
      </c>
      <c r="Q2466" t="s">
        <v>1292</v>
      </c>
      <c r="R2466" t="s">
        <v>55</v>
      </c>
    </row>
    <row r="2467" spans="1:18" hidden="1" x14ac:dyDescent="0.3">
      <c r="A2467" t="s">
        <v>9987</v>
      </c>
      <c r="B2467" t="s">
        <v>9988</v>
      </c>
      <c r="C2467" s="1" t="str">
        <f t="shared" si="192"/>
        <v>21:0846</v>
      </c>
      <c r="D2467" s="1" t="str">
        <f t="shared" si="193"/>
        <v>21:0232</v>
      </c>
      <c r="E2467" t="s">
        <v>9989</v>
      </c>
      <c r="F2467" t="s">
        <v>9990</v>
      </c>
      <c r="H2467">
        <v>59.055769599999998</v>
      </c>
      <c r="I2467">
        <v>-103.0801156</v>
      </c>
      <c r="J2467" s="1" t="str">
        <f t="shared" si="194"/>
        <v>Fluid (lake)</v>
      </c>
      <c r="K2467" s="1" t="str">
        <f t="shared" si="195"/>
        <v>Untreated Water</v>
      </c>
      <c r="L2467">
        <v>51</v>
      </c>
      <c r="M2467" t="s">
        <v>127</v>
      </c>
      <c r="N2467">
        <v>892</v>
      </c>
      <c r="P2467" t="s">
        <v>1949</v>
      </c>
      <c r="Q2467" t="s">
        <v>482</v>
      </c>
      <c r="R2467" t="s">
        <v>55</v>
      </c>
    </row>
    <row r="2468" spans="1:18" hidden="1" x14ac:dyDescent="0.3">
      <c r="A2468" t="s">
        <v>9991</v>
      </c>
      <c r="B2468" t="s">
        <v>9992</v>
      </c>
      <c r="C2468" s="1" t="str">
        <f t="shared" si="192"/>
        <v>21:0846</v>
      </c>
      <c r="D2468" s="1" t="str">
        <f t="shared" si="193"/>
        <v>21:0232</v>
      </c>
      <c r="E2468" t="s">
        <v>9993</v>
      </c>
      <c r="F2468" t="s">
        <v>9994</v>
      </c>
      <c r="H2468">
        <v>59.066345699999999</v>
      </c>
      <c r="I2468">
        <v>-103.01177300000001</v>
      </c>
      <c r="J2468" s="1" t="str">
        <f t="shared" si="194"/>
        <v>Fluid (lake)</v>
      </c>
      <c r="K2468" s="1" t="str">
        <f t="shared" si="195"/>
        <v>Untreated Water</v>
      </c>
      <c r="L2468">
        <v>51</v>
      </c>
      <c r="M2468" t="s">
        <v>133</v>
      </c>
      <c r="N2468">
        <v>893</v>
      </c>
      <c r="P2468" t="s">
        <v>68</v>
      </c>
      <c r="Q2468" t="s">
        <v>54</v>
      </c>
      <c r="R2468" t="s">
        <v>55</v>
      </c>
    </row>
    <row r="2469" spans="1:18" hidden="1" x14ac:dyDescent="0.3">
      <c r="A2469" t="s">
        <v>9995</v>
      </c>
      <c r="B2469" t="s">
        <v>9996</v>
      </c>
      <c r="C2469" s="1" t="str">
        <f t="shared" si="192"/>
        <v>21:0846</v>
      </c>
      <c r="D2469" s="1" t="str">
        <f t="shared" si="193"/>
        <v>21:0232</v>
      </c>
      <c r="E2469" t="s">
        <v>9997</v>
      </c>
      <c r="F2469" t="s">
        <v>9998</v>
      </c>
      <c r="H2469">
        <v>59.0783135</v>
      </c>
      <c r="I2469">
        <v>-102.9684329</v>
      </c>
      <c r="J2469" s="1" t="str">
        <f t="shared" si="194"/>
        <v>Fluid (lake)</v>
      </c>
      <c r="K2469" s="1" t="str">
        <f t="shared" si="195"/>
        <v>Untreated Water</v>
      </c>
      <c r="L2469">
        <v>51</v>
      </c>
      <c r="M2469" t="s">
        <v>139</v>
      </c>
      <c r="N2469">
        <v>894</v>
      </c>
      <c r="P2469" t="s">
        <v>2526</v>
      </c>
      <c r="Q2469" t="s">
        <v>579</v>
      </c>
      <c r="R2469" t="s">
        <v>55</v>
      </c>
    </row>
    <row r="2470" spans="1:18" hidden="1" x14ac:dyDescent="0.3">
      <c r="A2470" t="s">
        <v>9999</v>
      </c>
      <c r="B2470" t="s">
        <v>10000</v>
      </c>
      <c r="C2470" s="1" t="str">
        <f t="shared" si="192"/>
        <v>21:0846</v>
      </c>
      <c r="D2470" s="1" t="str">
        <f t="shared" si="193"/>
        <v>21:0232</v>
      </c>
      <c r="E2470" t="s">
        <v>10001</v>
      </c>
      <c r="F2470" t="s">
        <v>10002</v>
      </c>
      <c r="H2470">
        <v>59.0965007</v>
      </c>
      <c r="I2470">
        <v>-103.0459086</v>
      </c>
      <c r="J2470" s="1" t="str">
        <f t="shared" si="194"/>
        <v>Fluid (lake)</v>
      </c>
      <c r="K2470" s="1" t="str">
        <f t="shared" si="195"/>
        <v>Untreated Water</v>
      </c>
      <c r="L2470">
        <v>51</v>
      </c>
      <c r="M2470" t="s">
        <v>241</v>
      </c>
      <c r="N2470">
        <v>895</v>
      </c>
      <c r="P2470" t="s">
        <v>681</v>
      </c>
      <c r="Q2470" t="s">
        <v>482</v>
      </c>
      <c r="R2470" t="s">
        <v>55</v>
      </c>
    </row>
    <row r="2471" spans="1:18" hidden="1" x14ac:dyDescent="0.3">
      <c r="A2471" t="s">
        <v>10003</v>
      </c>
      <c r="B2471" t="s">
        <v>10004</v>
      </c>
      <c r="C2471" s="1" t="str">
        <f t="shared" si="192"/>
        <v>21:0846</v>
      </c>
      <c r="D2471" s="1" t="str">
        <f t="shared" si="193"/>
        <v>21:0232</v>
      </c>
      <c r="E2471" t="s">
        <v>10005</v>
      </c>
      <c r="F2471" t="s">
        <v>10006</v>
      </c>
      <c r="H2471">
        <v>59.110583200000001</v>
      </c>
      <c r="I2471">
        <v>-103.0933673</v>
      </c>
      <c r="J2471" s="1" t="str">
        <f t="shared" si="194"/>
        <v>Fluid (lake)</v>
      </c>
      <c r="K2471" s="1" t="str">
        <f t="shared" si="195"/>
        <v>Untreated Water</v>
      </c>
      <c r="L2471">
        <v>52</v>
      </c>
      <c r="M2471" t="s">
        <v>22</v>
      </c>
      <c r="N2471">
        <v>896</v>
      </c>
      <c r="P2471" t="s">
        <v>2502</v>
      </c>
      <c r="Q2471" t="s">
        <v>579</v>
      </c>
      <c r="R2471" t="s">
        <v>55</v>
      </c>
    </row>
    <row r="2472" spans="1:18" hidden="1" x14ac:dyDescent="0.3">
      <c r="A2472" t="s">
        <v>10007</v>
      </c>
      <c r="B2472" t="s">
        <v>10008</v>
      </c>
      <c r="C2472" s="1" t="str">
        <f t="shared" ref="C2472:C2535" si="196">HYPERLINK("http://geochem.nrcan.gc.ca/cdogs/content/bdl/bdl210846_e.htm", "21:0846")</f>
        <v>21:0846</v>
      </c>
      <c r="D2472" s="1" t="str">
        <f t="shared" ref="D2472:D2535" si="197">HYPERLINK("http://geochem.nrcan.gc.ca/cdogs/content/svy/svy210232_e.htm", "21:0232")</f>
        <v>21:0232</v>
      </c>
      <c r="E2472" t="s">
        <v>10005</v>
      </c>
      <c r="F2472" t="s">
        <v>10009</v>
      </c>
      <c r="H2472">
        <v>59.110583200000001</v>
      </c>
      <c r="I2472">
        <v>-103.0933673</v>
      </c>
      <c r="J2472" s="1" t="str">
        <f t="shared" si="194"/>
        <v>Fluid (lake)</v>
      </c>
      <c r="K2472" s="1" t="str">
        <f t="shared" si="195"/>
        <v>Untreated Water</v>
      </c>
      <c r="L2472">
        <v>52</v>
      </c>
      <c r="M2472" t="s">
        <v>29</v>
      </c>
      <c r="N2472">
        <v>897</v>
      </c>
      <c r="P2472" t="s">
        <v>2508</v>
      </c>
      <c r="Q2472" t="s">
        <v>579</v>
      </c>
      <c r="R2472" t="s">
        <v>55</v>
      </c>
    </row>
    <row r="2473" spans="1:18" hidden="1" x14ac:dyDescent="0.3">
      <c r="A2473" t="s">
        <v>10010</v>
      </c>
      <c r="B2473" t="s">
        <v>10011</v>
      </c>
      <c r="C2473" s="1" t="str">
        <f t="shared" si="196"/>
        <v>21:0846</v>
      </c>
      <c r="D2473" s="1" t="str">
        <f t="shared" si="197"/>
        <v>21:0232</v>
      </c>
      <c r="E2473" t="s">
        <v>10012</v>
      </c>
      <c r="F2473" t="s">
        <v>10013</v>
      </c>
      <c r="H2473">
        <v>59.113566800000001</v>
      </c>
      <c r="I2473">
        <v>-103.16317789999999</v>
      </c>
      <c r="J2473" s="1" t="str">
        <f t="shared" si="194"/>
        <v>Fluid (lake)</v>
      </c>
      <c r="K2473" s="1" t="str">
        <f t="shared" si="195"/>
        <v>Untreated Water</v>
      </c>
      <c r="L2473">
        <v>52</v>
      </c>
      <c r="M2473" t="s">
        <v>36</v>
      </c>
      <c r="N2473">
        <v>898</v>
      </c>
      <c r="P2473" t="s">
        <v>1837</v>
      </c>
      <c r="Q2473" t="s">
        <v>482</v>
      </c>
      <c r="R2473" t="s">
        <v>55</v>
      </c>
    </row>
    <row r="2474" spans="1:18" hidden="1" x14ac:dyDescent="0.3">
      <c r="A2474" t="s">
        <v>10014</v>
      </c>
      <c r="B2474" t="s">
        <v>10015</v>
      </c>
      <c r="C2474" s="1" t="str">
        <f t="shared" si="196"/>
        <v>21:0846</v>
      </c>
      <c r="D2474" s="1" t="str">
        <f t="shared" si="197"/>
        <v>21:0232</v>
      </c>
      <c r="E2474" t="s">
        <v>10016</v>
      </c>
      <c r="F2474" t="s">
        <v>10017</v>
      </c>
      <c r="H2474">
        <v>59.088449799999999</v>
      </c>
      <c r="I2474">
        <v>-103.118683</v>
      </c>
      <c r="J2474" s="1" t="str">
        <f t="shared" si="194"/>
        <v>Fluid (lake)</v>
      </c>
      <c r="K2474" s="1" t="str">
        <f t="shared" si="195"/>
        <v>Untreated Water</v>
      </c>
      <c r="L2474">
        <v>52</v>
      </c>
      <c r="M2474" t="s">
        <v>44</v>
      </c>
      <c r="N2474">
        <v>899</v>
      </c>
      <c r="P2474" t="s">
        <v>2430</v>
      </c>
      <c r="Q2474" t="s">
        <v>482</v>
      </c>
      <c r="R2474" t="s">
        <v>55</v>
      </c>
    </row>
    <row r="2475" spans="1:18" hidden="1" x14ac:dyDescent="0.3">
      <c r="A2475" t="s">
        <v>10018</v>
      </c>
      <c r="B2475" t="s">
        <v>10019</v>
      </c>
      <c r="C2475" s="1" t="str">
        <f t="shared" si="196"/>
        <v>21:0846</v>
      </c>
      <c r="D2475" s="1" t="str">
        <f t="shared" si="197"/>
        <v>21:0232</v>
      </c>
      <c r="E2475" t="s">
        <v>10020</v>
      </c>
      <c r="F2475" t="s">
        <v>10021</v>
      </c>
      <c r="H2475">
        <v>59.083831099999998</v>
      </c>
      <c r="I2475">
        <v>-103.2060761</v>
      </c>
      <c r="J2475" s="1" t="str">
        <f t="shared" si="194"/>
        <v>Fluid (lake)</v>
      </c>
      <c r="K2475" s="1" t="str">
        <f t="shared" si="195"/>
        <v>Untreated Water</v>
      </c>
      <c r="L2475">
        <v>52</v>
      </c>
      <c r="M2475" t="s">
        <v>52</v>
      </c>
      <c r="N2475">
        <v>900</v>
      </c>
      <c r="P2475" t="s">
        <v>173</v>
      </c>
      <c r="Q2475" t="s">
        <v>579</v>
      </c>
      <c r="R2475" t="s">
        <v>55</v>
      </c>
    </row>
    <row r="2476" spans="1:18" hidden="1" x14ac:dyDescent="0.3">
      <c r="A2476" t="s">
        <v>10022</v>
      </c>
      <c r="B2476" t="s">
        <v>10023</v>
      </c>
      <c r="C2476" s="1" t="str">
        <f t="shared" si="196"/>
        <v>21:0846</v>
      </c>
      <c r="D2476" s="1" t="str">
        <f t="shared" si="197"/>
        <v>21:0232</v>
      </c>
      <c r="E2476" t="s">
        <v>10024</v>
      </c>
      <c r="F2476" t="s">
        <v>10025</v>
      </c>
      <c r="H2476">
        <v>59.102895500000002</v>
      </c>
      <c r="I2476">
        <v>-103.2212514</v>
      </c>
      <c r="J2476" s="1" t="str">
        <f t="shared" si="194"/>
        <v>Fluid (lake)</v>
      </c>
      <c r="K2476" s="1" t="str">
        <f t="shared" si="195"/>
        <v>Untreated Water</v>
      </c>
      <c r="L2476">
        <v>52</v>
      </c>
      <c r="M2476" t="s">
        <v>60</v>
      </c>
      <c r="N2476">
        <v>901</v>
      </c>
      <c r="P2476" t="s">
        <v>68</v>
      </c>
      <c r="Q2476" t="s">
        <v>54</v>
      </c>
      <c r="R2476" t="s">
        <v>55</v>
      </c>
    </row>
    <row r="2477" spans="1:18" hidden="1" x14ac:dyDescent="0.3">
      <c r="A2477" t="s">
        <v>10026</v>
      </c>
      <c r="B2477" t="s">
        <v>10027</v>
      </c>
      <c r="C2477" s="1" t="str">
        <f t="shared" si="196"/>
        <v>21:0846</v>
      </c>
      <c r="D2477" s="1" t="str">
        <f t="shared" si="197"/>
        <v>21:0232</v>
      </c>
      <c r="E2477" t="s">
        <v>10028</v>
      </c>
      <c r="F2477" t="s">
        <v>10029</v>
      </c>
      <c r="H2477">
        <v>59.114556800000003</v>
      </c>
      <c r="I2477">
        <v>-103.2665013</v>
      </c>
      <c r="J2477" s="1" t="str">
        <f t="shared" si="194"/>
        <v>Fluid (lake)</v>
      </c>
      <c r="K2477" s="1" t="str">
        <f t="shared" si="195"/>
        <v>Untreated Water</v>
      </c>
      <c r="L2477">
        <v>52</v>
      </c>
      <c r="M2477" t="s">
        <v>67</v>
      </c>
      <c r="N2477">
        <v>902</v>
      </c>
      <c r="P2477" t="s">
        <v>2540</v>
      </c>
      <c r="Q2477" t="s">
        <v>54</v>
      </c>
      <c r="R2477" t="s">
        <v>55</v>
      </c>
    </row>
    <row r="2478" spans="1:18" hidden="1" x14ac:dyDescent="0.3">
      <c r="A2478" t="s">
        <v>10030</v>
      </c>
      <c r="B2478" t="s">
        <v>10031</v>
      </c>
      <c r="C2478" s="1" t="str">
        <f t="shared" si="196"/>
        <v>21:0846</v>
      </c>
      <c r="D2478" s="1" t="str">
        <f t="shared" si="197"/>
        <v>21:0232</v>
      </c>
      <c r="E2478" t="s">
        <v>10032</v>
      </c>
      <c r="F2478" t="s">
        <v>10033</v>
      </c>
      <c r="H2478">
        <v>59.111051199999999</v>
      </c>
      <c r="I2478">
        <v>-103.3363841</v>
      </c>
      <c r="J2478" s="1" t="str">
        <f t="shared" si="194"/>
        <v>Fluid (lake)</v>
      </c>
      <c r="K2478" s="1" t="str">
        <f t="shared" si="195"/>
        <v>Untreated Water</v>
      </c>
      <c r="L2478">
        <v>52</v>
      </c>
      <c r="M2478" t="s">
        <v>74</v>
      </c>
      <c r="N2478">
        <v>903</v>
      </c>
      <c r="P2478" t="s">
        <v>1949</v>
      </c>
      <c r="Q2478" t="s">
        <v>579</v>
      </c>
      <c r="R2478" t="s">
        <v>55</v>
      </c>
    </row>
    <row r="2479" spans="1:18" hidden="1" x14ac:dyDescent="0.3">
      <c r="A2479" t="s">
        <v>10034</v>
      </c>
      <c r="B2479" t="s">
        <v>10035</v>
      </c>
      <c r="C2479" s="1" t="str">
        <f t="shared" si="196"/>
        <v>21:0846</v>
      </c>
      <c r="D2479" s="1" t="str">
        <f t="shared" si="197"/>
        <v>21:0232</v>
      </c>
      <c r="E2479" t="s">
        <v>10036</v>
      </c>
      <c r="F2479" t="s">
        <v>10037</v>
      </c>
      <c r="H2479">
        <v>59.127988000000002</v>
      </c>
      <c r="I2479">
        <v>-103.3332228</v>
      </c>
      <c r="J2479" s="1" t="str">
        <f t="shared" si="194"/>
        <v>Fluid (lake)</v>
      </c>
      <c r="K2479" s="1" t="str">
        <f t="shared" si="195"/>
        <v>Untreated Water</v>
      </c>
      <c r="L2479">
        <v>52</v>
      </c>
      <c r="M2479" t="s">
        <v>81</v>
      </c>
      <c r="N2479">
        <v>904</v>
      </c>
      <c r="P2479" t="s">
        <v>598</v>
      </c>
      <c r="Q2479" t="s">
        <v>579</v>
      </c>
      <c r="R2479" t="s">
        <v>55</v>
      </c>
    </row>
    <row r="2480" spans="1:18" hidden="1" x14ac:dyDescent="0.3">
      <c r="A2480" t="s">
        <v>10038</v>
      </c>
      <c r="B2480" t="s">
        <v>10039</v>
      </c>
      <c r="C2480" s="1" t="str">
        <f t="shared" si="196"/>
        <v>21:0846</v>
      </c>
      <c r="D2480" s="1" t="str">
        <f t="shared" si="197"/>
        <v>21:0232</v>
      </c>
      <c r="E2480" t="s">
        <v>10040</v>
      </c>
      <c r="F2480" t="s">
        <v>10041</v>
      </c>
      <c r="H2480">
        <v>59.1370772</v>
      </c>
      <c r="I2480">
        <v>-103.3850614</v>
      </c>
      <c r="J2480" s="1" t="str">
        <f t="shared" si="194"/>
        <v>Fluid (lake)</v>
      </c>
      <c r="K2480" s="1" t="str">
        <f t="shared" si="195"/>
        <v>Untreated Water</v>
      </c>
      <c r="L2480">
        <v>52</v>
      </c>
      <c r="M2480" t="s">
        <v>95</v>
      </c>
      <c r="N2480">
        <v>905</v>
      </c>
      <c r="P2480" t="s">
        <v>30</v>
      </c>
      <c r="Q2480" t="s">
        <v>1143</v>
      </c>
      <c r="R2480" t="s">
        <v>55</v>
      </c>
    </row>
    <row r="2481" spans="1:18" hidden="1" x14ac:dyDescent="0.3">
      <c r="A2481" t="s">
        <v>10042</v>
      </c>
      <c r="B2481" t="s">
        <v>10043</v>
      </c>
      <c r="C2481" s="1" t="str">
        <f t="shared" si="196"/>
        <v>21:0846</v>
      </c>
      <c r="D2481" s="1" t="str">
        <f t="shared" si="197"/>
        <v>21:0232</v>
      </c>
      <c r="E2481" t="s">
        <v>10044</v>
      </c>
      <c r="F2481" t="s">
        <v>10045</v>
      </c>
      <c r="H2481">
        <v>59.152557700000003</v>
      </c>
      <c r="I2481">
        <v>-103.2519916</v>
      </c>
      <c r="J2481" s="1" t="str">
        <f t="shared" si="194"/>
        <v>Fluid (lake)</v>
      </c>
      <c r="K2481" s="1" t="str">
        <f t="shared" si="195"/>
        <v>Untreated Water</v>
      </c>
      <c r="L2481">
        <v>52</v>
      </c>
      <c r="M2481" t="s">
        <v>101</v>
      </c>
      <c r="N2481">
        <v>906</v>
      </c>
      <c r="P2481" t="s">
        <v>182</v>
      </c>
      <c r="Q2481" t="s">
        <v>1292</v>
      </c>
      <c r="R2481" t="s">
        <v>55</v>
      </c>
    </row>
    <row r="2482" spans="1:18" hidden="1" x14ac:dyDescent="0.3">
      <c r="A2482" t="s">
        <v>10046</v>
      </c>
      <c r="B2482" t="s">
        <v>10047</v>
      </c>
      <c r="C2482" s="1" t="str">
        <f t="shared" si="196"/>
        <v>21:0846</v>
      </c>
      <c r="D2482" s="1" t="str">
        <f t="shared" si="197"/>
        <v>21:0232</v>
      </c>
      <c r="E2482" t="s">
        <v>10048</v>
      </c>
      <c r="F2482" t="s">
        <v>10049</v>
      </c>
      <c r="H2482">
        <v>59.140194399999999</v>
      </c>
      <c r="I2482">
        <v>-103.2141622</v>
      </c>
      <c r="J2482" s="1" t="str">
        <f t="shared" si="194"/>
        <v>Fluid (lake)</v>
      </c>
      <c r="K2482" s="1" t="str">
        <f t="shared" si="195"/>
        <v>Untreated Water</v>
      </c>
      <c r="L2482">
        <v>52</v>
      </c>
      <c r="M2482" t="s">
        <v>107</v>
      </c>
      <c r="N2482">
        <v>907</v>
      </c>
      <c r="P2482" t="s">
        <v>108</v>
      </c>
      <c r="Q2482" t="s">
        <v>1143</v>
      </c>
      <c r="R2482" t="s">
        <v>55</v>
      </c>
    </row>
    <row r="2483" spans="1:18" hidden="1" x14ac:dyDescent="0.3">
      <c r="A2483" t="s">
        <v>10050</v>
      </c>
      <c r="B2483" t="s">
        <v>10051</v>
      </c>
      <c r="C2483" s="1" t="str">
        <f t="shared" si="196"/>
        <v>21:0846</v>
      </c>
      <c r="D2483" s="1" t="str">
        <f t="shared" si="197"/>
        <v>21:0232</v>
      </c>
      <c r="E2483" t="s">
        <v>10052</v>
      </c>
      <c r="F2483" t="s">
        <v>10053</v>
      </c>
      <c r="H2483">
        <v>59.256988499999999</v>
      </c>
      <c r="I2483">
        <v>-105.7480163</v>
      </c>
      <c r="J2483" s="1" t="str">
        <f t="shared" si="194"/>
        <v>Fluid (lake)</v>
      </c>
      <c r="K2483" s="1" t="str">
        <f t="shared" si="195"/>
        <v>Untreated Water</v>
      </c>
      <c r="L2483">
        <v>192</v>
      </c>
      <c r="M2483" t="s">
        <v>36</v>
      </c>
      <c r="N2483">
        <v>908</v>
      </c>
      <c r="P2483" t="s">
        <v>88</v>
      </c>
      <c r="Q2483" t="s">
        <v>579</v>
      </c>
      <c r="R2483" t="s">
        <v>55</v>
      </c>
    </row>
    <row r="2484" spans="1:18" hidden="1" x14ac:dyDescent="0.3">
      <c r="A2484" t="s">
        <v>10054</v>
      </c>
      <c r="B2484" t="s">
        <v>10055</v>
      </c>
      <c r="C2484" s="1" t="str">
        <f t="shared" si="196"/>
        <v>21:0846</v>
      </c>
      <c r="D2484" s="1" t="str">
        <f t="shared" si="197"/>
        <v>21:0232</v>
      </c>
      <c r="E2484" t="s">
        <v>10056</v>
      </c>
      <c r="F2484" t="s">
        <v>10057</v>
      </c>
      <c r="H2484">
        <v>59.261197899999999</v>
      </c>
      <c r="I2484">
        <v>-105.7031997</v>
      </c>
      <c r="J2484" s="1" t="str">
        <f t="shared" si="194"/>
        <v>Fluid (lake)</v>
      </c>
      <c r="K2484" s="1" t="str">
        <f t="shared" si="195"/>
        <v>Untreated Water</v>
      </c>
      <c r="L2484">
        <v>192</v>
      </c>
      <c r="M2484" t="s">
        <v>44</v>
      </c>
      <c r="N2484">
        <v>909</v>
      </c>
      <c r="P2484" t="s">
        <v>242</v>
      </c>
      <c r="Q2484" t="s">
        <v>248</v>
      </c>
      <c r="R2484" t="s">
        <v>55</v>
      </c>
    </row>
    <row r="2485" spans="1:18" hidden="1" x14ac:dyDescent="0.3">
      <c r="A2485" t="s">
        <v>10058</v>
      </c>
      <c r="B2485" t="s">
        <v>10059</v>
      </c>
      <c r="C2485" s="1" t="str">
        <f t="shared" si="196"/>
        <v>21:0846</v>
      </c>
      <c r="D2485" s="1" t="str">
        <f t="shared" si="197"/>
        <v>21:0232</v>
      </c>
      <c r="E2485" t="s">
        <v>10060</v>
      </c>
      <c r="F2485" t="s">
        <v>10061</v>
      </c>
      <c r="H2485">
        <v>59.297767399999998</v>
      </c>
      <c r="I2485">
        <v>-105.7463846</v>
      </c>
      <c r="J2485" s="1" t="str">
        <f t="shared" si="194"/>
        <v>Fluid (lake)</v>
      </c>
      <c r="K2485" s="1" t="str">
        <f t="shared" si="195"/>
        <v>Untreated Water</v>
      </c>
      <c r="L2485">
        <v>192</v>
      </c>
      <c r="M2485" t="s">
        <v>22</v>
      </c>
      <c r="N2485">
        <v>910</v>
      </c>
      <c r="P2485" t="s">
        <v>161</v>
      </c>
      <c r="Q2485" t="s">
        <v>38</v>
      </c>
      <c r="R2485" t="s">
        <v>55</v>
      </c>
    </row>
    <row r="2486" spans="1:18" hidden="1" x14ac:dyDescent="0.3">
      <c r="A2486" t="s">
        <v>10062</v>
      </c>
      <c r="B2486" t="s">
        <v>10063</v>
      </c>
      <c r="C2486" s="1" t="str">
        <f t="shared" si="196"/>
        <v>21:0846</v>
      </c>
      <c r="D2486" s="1" t="str">
        <f t="shared" si="197"/>
        <v>21:0232</v>
      </c>
      <c r="E2486" t="s">
        <v>10060</v>
      </c>
      <c r="F2486" t="s">
        <v>10064</v>
      </c>
      <c r="H2486">
        <v>59.297767399999998</v>
      </c>
      <c r="I2486">
        <v>-105.7463846</v>
      </c>
      <c r="J2486" s="1" t="str">
        <f t="shared" si="194"/>
        <v>Fluid (lake)</v>
      </c>
      <c r="K2486" s="1" t="str">
        <f t="shared" si="195"/>
        <v>Untreated Water</v>
      </c>
      <c r="L2486">
        <v>192</v>
      </c>
      <c r="M2486" t="s">
        <v>29</v>
      </c>
      <c r="N2486">
        <v>911</v>
      </c>
      <c r="P2486" t="s">
        <v>128</v>
      </c>
      <c r="Q2486" t="s">
        <v>248</v>
      </c>
      <c r="R2486" t="s">
        <v>55</v>
      </c>
    </row>
    <row r="2487" spans="1:18" hidden="1" x14ac:dyDescent="0.3">
      <c r="A2487" t="s">
        <v>10065</v>
      </c>
      <c r="B2487" t="s">
        <v>10066</v>
      </c>
      <c r="C2487" s="1" t="str">
        <f t="shared" si="196"/>
        <v>21:0846</v>
      </c>
      <c r="D2487" s="1" t="str">
        <f t="shared" si="197"/>
        <v>21:0232</v>
      </c>
      <c r="E2487" t="s">
        <v>10067</v>
      </c>
      <c r="F2487" t="s">
        <v>10068</v>
      </c>
      <c r="H2487">
        <v>59.322338299999998</v>
      </c>
      <c r="I2487">
        <v>-105.7761831</v>
      </c>
      <c r="J2487" s="1" t="str">
        <f t="shared" si="194"/>
        <v>Fluid (lake)</v>
      </c>
      <c r="K2487" s="1" t="str">
        <f t="shared" si="195"/>
        <v>Untreated Water</v>
      </c>
      <c r="L2487">
        <v>192</v>
      </c>
      <c r="M2487" t="s">
        <v>52</v>
      </c>
      <c r="N2487">
        <v>912</v>
      </c>
      <c r="P2487" t="s">
        <v>88</v>
      </c>
      <c r="Q2487" t="s">
        <v>46</v>
      </c>
      <c r="R2487" t="s">
        <v>55</v>
      </c>
    </row>
    <row r="2488" spans="1:18" hidden="1" x14ac:dyDescent="0.3">
      <c r="A2488" t="s">
        <v>10069</v>
      </c>
      <c r="B2488" t="s">
        <v>10070</v>
      </c>
      <c r="C2488" s="1" t="str">
        <f t="shared" si="196"/>
        <v>21:0846</v>
      </c>
      <c r="D2488" s="1" t="str">
        <f t="shared" si="197"/>
        <v>21:0232</v>
      </c>
      <c r="E2488" t="s">
        <v>10071</v>
      </c>
      <c r="F2488" t="s">
        <v>10072</v>
      </c>
      <c r="H2488">
        <v>59.336948999999997</v>
      </c>
      <c r="I2488">
        <v>-105.8023989</v>
      </c>
      <c r="J2488" s="1" t="str">
        <f t="shared" si="194"/>
        <v>Fluid (lake)</v>
      </c>
      <c r="K2488" s="1" t="str">
        <f t="shared" si="195"/>
        <v>Untreated Water</v>
      </c>
      <c r="L2488">
        <v>192</v>
      </c>
      <c r="M2488" t="s">
        <v>60</v>
      </c>
      <c r="N2488">
        <v>913</v>
      </c>
      <c r="P2488" t="s">
        <v>521</v>
      </c>
      <c r="Q2488" t="s">
        <v>248</v>
      </c>
      <c r="R2488" t="s">
        <v>55</v>
      </c>
    </row>
    <row r="2489" spans="1:18" hidden="1" x14ac:dyDescent="0.3">
      <c r="A2489" t="s">
        <v>10073</v>
      </c>
      <c r="B2489" t="s">
        <v>10074</v>
      </c>
      <c r="C2489" s="1" t="str">
        <f t="shared" si="196"/>
        <v>21:0846</v>
      </c>
      <c r="D2489" s="1" t="str">
        <f t="shared" si="197"/>
        <v>21:0232</v>
      </c>
      <c r="E2489" t="s">
        <v>10075</v>
      </c>
      <c r="F2489" t="s">
        <v>10076</v>
      </c>
      <c r="H2489">
        <v>59.335287600000001</v>
      </c>
      <c r="I2489">
        <v>-105.87536969999999</v>
      </c>
      <c r="J2489" s="1" t="str">
        <f t="shared" si="194"/>
        <v>Fluid (lake)</v>
      </c>
      <c r="K2489" s="1" t="str">
        <f t="shared" si="195"/>
        <v>Untreated Water</v>
      </c>
      <c r="L2489">
        <v>192</v>
      </c>
      <c r="M2489" t="s">
        <v>67</v>
      </c>
      <c r="N2489">
        <v>914</v>
      </c>
      <c r="P2489" t="s">
        <v>294</v>
      </c>
      <c r="Q2489" t="s">
        <v>236</v>
      </c>
      <c r="R2489" t="s">
        <v>55</v>
      </c>
    </row>
    <row r="2490" spans="1:18" hidden="1" x14ac:dyDescent="0.3">
      <c r="A2490" t="s">
        <v>10077</v>
      </c>
      <c r="B2490" t="s">
        <v>10078</v>
      </c>
      <c r="C2490" s="1" t="str">
        <f t="shared" si="196"/>
        <v>21:0846</v>
      </c>
      <c r="D2490" s="1" t="str">
        <f t="shared" si="197"/>
        <v>21:0232</v>
      </c>
      <c r="E2490" t="s">
        <v>10079</v>
      </c>
      <c r="F2490" t="s">
        <v>10080</v>
      </c>
      <c r="H2490">
        <v>59.310257800000002</v>
      </c>
      <c r="I2490">
        <v>-105.8830257</v>
      </c>
      <c r="J2490" s="1" t="str">
        <f t="shared" si="194"/>
        <v>Fluid (lake)</v>
      </c>
      <c r="K2490" s="1" t="str">
        <f t="shared" si="195"/>
        <v>Untreated Water</v>
      </c>
      <c r="L2490">
        <v>192</v>
      </c>
      <c r="M2490" t="s">
        <v>74</v>
      </c>
      <c r="N2490">
        <v>915</v>
      </c>
      <c r="P2490" t="s">
        <v>194</v>
      </c>
      <c r="Q2490" t="s">
        <v>310</v>
      </c>
      <c r="R2490" t="s">
        <v>55</v>
      </c>
    </row>
    <row r="2491" spans="1:18" hidden="1" x14ac:dyDescent="0.3">
      <c r="A2491" t="s">
        <v>10081</v>
      </c>
      <c r="B2491" t="s">
        <v>10082</v>
      </c>
      <c r="C2491" s="1" t="str">
        <f t="shared" si="196"/>
        <v>21:0846</v>
      </c>
      <c r="D2491" s="1" t="str">
        <f t="shared" si="197"/>
        <v>21:0232</v>
      </c>
      <c r="E2491" t="s">
        <v>10083</v>
      </c>
      <c r="F2491" t="s">
        <v>10084</v>
      </c>
      <c r="H2491">
        <v>59.301098699999997</v>
      </c>
      <c r="I2491">
        <v>-105.9140573</v>
      </c>
      <c r="J2491" s="1" t="str">
        <f t="shared" si="194"/>
        <v>Fluid (lake)</v>
      </c>
      <c r="K2491" s="1" t="str">
        <f t="shared" si="195"/>
        <v>Untreated Water</v>
      </c>
      <c r="L2491">
        <v>192</v>
      </c>
      <c r="M2491" t="s">
        <v>81</v>
      </c>
      <c r="N2491">
        <v>916</v>
      </c>
      <c r="P2491" t="s">
        <v>134</v>
      </c>
      <c r="Q2491" t="s">
        <v>257</v>
      </c>
      <c r="R2491" t="s">
        <v>55</v>
      </c>
    </row>
    <row r="2492" spans="1:18" hidden="1" x14ac:dyDescent="0.3">
      <c r="A2492" t="s">
        <v>10085</v>
      </c>
      <c r="B2492" t="s">
        <v>10086</v>
      </c>
      <c r="C2492" s="1" t="str">
        <f t="shared" si="196"/>
        <v>21:0846</v>
      </c>
      <c r="D2492" s="1" t="str">
        <f t="shared" si="197"/>
        <v>21:0232</v>
      </c>
      <c r="E2492" t="s">
        <v>10087</v>
      </c>
      <c r="F2492" t="s">
        <v>10088</v>
      </c>
      <c r="H2492">
        <v>59.437696000000003</v>
      </c>
      <c r="I2492">
        <v>-105.8880005</v>
      </c>
      <c r="J2492" s="1" t="str">
        <f t="shared" si="194"/>
        <v>Fluid (lake)</v>
      </c>
      <c r="K2492" s="1" t="str">
        <f t="shared" si="195"/>
        <v>Untreated Water</v>
      </c>
      <c r="L2492">
        <v>192</v>
      </c>
      <c r="M2492" t="s">
        <v>95</v>
      </c>
      <c r="N2492">
        <v>917</v>
      </c>
      <c r="P2492" t="s">
        <v>247</v>
      </c>
      <c r="Q2492" t="s">
        <v>310</v>
      </c>
      <c r="R2492" t="s">
        <v>55</v>
      </c>
    </row>
    <row r="2493" spans="1:18" hidden="1" x14ac:dyDescent="0.3">
      <c r="A2493" t="s">
        <v>10089</v>
      </c>
      <c r="B2493" t="s">
        <v>10090</v>
      </c>
      <c r="C2493" s="1" t="str">
        <f t="shared" si="196"/>
        <v>21:0846</v>
      </c>
      <c r="D2493" s="1" t="str">
        <f t="shared" si="197"/>
        <v>21:0232</v>
      </c>
      <c r="E2493" t="s">
        <v>10091</v>
      </c>
      <c r="F2493" t="s">
        <v>10092</v>
      </c>
      <c r="H2493">
        <v>59.428006699999997</v>
      </c>
      <c r="I2493">
        <v>-105.9535448</v>
      </c>
      <c r="J2493" s="1" t="str">
        <f t="shared" si="194"/>
        <v>Fluid (lake)</v>
      </c>
      <c r="K2493" s="1" t="str">
        <f t="shared" si="195"/>
        <v>Untreated Water</v>
      </c>
      <c r="L2493">
        <v>192</v>
      </c>
      <c r="M2493" t="s">
        <v>101</v>
      </c>
      <c r="N2493">
        <v>918</v>
      </c>
      <c r="P2493" t="s">
        <v>210</v>
      </c>
      <c r="Q2493" t="s">
        <v>310</v>
      </c>
      <c r="R2493" t="s">
        <v>55</v>
      </c>
    </row>
    <row r="2494" spans="1:18" hidden="1" x14ac:dyDescent="0.3">
      <c r="A2494" t="s">
        <v>10093</v>
      </c>
      <c r="B2494" t="s">
        <v>10094</v>
      </c>
      <c r="C2494" s="1" t="str">
        <f t="shared" si="196"/>
        <v>21:0846</v>
      </c>
      <c r="D2494" s="1" t="str">
        <f t="shared" si="197"/>
        <v>21:0232</v>
      </c>
      <c r="E2494" t="s">
        <v>10095</v>
      </c>
      <c r="F2494" t="s">
        <v>10096</v>
      </c>
      <c r="H2494">
        <v>59.470375699999998</v>
      </c>
      <c r="I2494">
        <v>-105.94188920000001</v>
      </c>
      <c r="J2494" s="1" t="str">
        <f t="shared" si="194"/>
        <v>Fluid (lake)</v>
      </c>
      <c r="K2494" s="1" t="str">
        <f t="shared" si="195"/>
        <v>Untreated Water</v>
      </c>
      <c r="L2494">
        <v>192</v>
      </c>
      <c r="M2494" t="s">
        <v>107</v>
      </c>
      <c r="N2494">
        <v>919</v>
      </c>
      <c r="P2494" t="s">
        <v>194</v>
      </c>
      <c r="Q2494" t="s">
        <v>236</v>
      </c>
      <c r="R2494" t="s">
        <v>55</v>
      </c>
    </row>
    <row r="2495" spans="1:18" hidden="1" x14ac:dyDescent="0.3">
      <c r="A2495" t="s">
        <v>10097</v>
      </c>
      <c r="B2495" t="s">
        <v>10098</v>
      </c>
      <c r="C2495" s="1" t="str">
        <f t="shared" si="196"/>
        <v>21:0846</v>
      </c>
      <c r="D2495" s="1" t="str">
        <f t="shared" si="197"/>
        <v>21:0232</v>
      </c>
      <c r="E2495" t="s">
        <v>10099</v>
      </c>
      <c r="F2495" t="s">
        <v>10100</v>
      </c>
      <c r="H2495">
        <v>59.485823000000003</v>
      </c>
      <c r="I2495">
        <v>-105.99213810000001</v>
      </c>
      <c r="J2495" s="1" t="str">
        <f t="shared" si="194"/>
        <v>Fluid (lake)</v>
      </c>
      <c r="K2495" s="1" t="str">
        <f t="shared" si="195"/>
        <v>Untreated Water</v>
      </c>
      <c r="L2495">
        <v>192</v>
      </c>
      <c r="M2495" t="s">
        <v>114</v>
      </c>
      <c r="N2495">
        <v>920</v>
      </c>
      <c r="P2495" t="s">
        <v>235</v>
      </c>
      <c r="Q2495" t="s">
        <v>236</v>
      </c>
      <c r="R2495" t="s">
        <v>55</v>
      </c>
    </row>
    <row r="2496" spans="1:18" hidden="1" x14ac:dyDescent="0.3">
      <c r="A2496" t="s">
        <v>10101</v>
      </c>
      <c r="B2496" t="s">
        <v>10102</v>
      </c>
      <c r="C2496" s="1" t="str">
        <f t="shared" si="196"/>
        <v>21:0846</v>
      </c>
      <c r="D2496" s="1" t="str">
        <f t="shared" si="197"/>
        <v>21:0232</v>
      </c>
      <c r="E2496" t="s">
        <v>10103</v>
      </c>
      <c r="F2496" t="s">
        <v>10104</v>
      </c>
      <c r="H2496">
        <v>59.512225700000002</v>
      </c>
      <c r="I2496">
        <v>-105.9574935</v>
      </c>
      <c r="J2496" s="1" t="str">
        <f t="shared" si="194"/>
        <v>Fluid (lake)</v>
      </c>
      <c r="K2496" s="1" t="str">
        <f t="shared" si="195"/>
        <v>Untreated Water</v>
      </c>
      <c r="L2496">
        <v>192</v>
      </c>
      <c r="M2496" t="s">
        <v>121</v>
      </c>
      <c r="N2496">
        <v>921</v>
      </c>
      <c r="P2496" t="s">
        <v>247</v>
      </c>
      <c r="Q2496" t="s">
        <v>579</v>
      </c>
      <c r="R2496" t="s">
        <v>55</v>
      </c>
    </row>
    <row r="2497" spans="1:18" hidden="1" x14ac:dyDescent="0.3">
      <c r="A2497" t="s">
        <v>10105</v>
      </c>
      <c r="B2497" t="s">
        <v>10106</v>
      </c>
      <c r="C2497" s="1" t="str">
        <f t="shared" si="196"/>
        <v>21:0846</v>
      </c>
      <c r="D2497" s="1" t="str">
        <f t="shared" si="197"/>
        <v>21:0232</v>
      </c>
      <c r="E2497" t="s">
        <v>10107</v>
      </c>
      <c r="F2497" t="s">
        <v>10108</v>
      </c>
      <c r="H2497">
        <v>59.536080499999997</v>
      </c>
      <c r="I2497">
        <v>-105.9315871</v>
      </c>
      <c r="J2497" s="1" t="str">
        <f t="shared" si="194"/>
        <v>Fluid (lake)</v>
      </c>
      <c r="K2497" s="1" t="str">
        <f t="shared" si="195"/>
        <v>Untreated Water</v>
      </c>
      <c r="L2497">
        <v>192</v>
      </c>
      <c r="M2497" t="s">
        <v>127</v>
      </c>
      <c r="N2497">
        <v>922</v>
      </c>
      <c r="P2497" t="s">
        <v>247</v>
      </c>
      <c r="Q2497" t="s">
        <v>310</v>
      </c>
      <c r="R2497" t="s">
        <v>55</v>
      </c>
    </row>
    <row r="2498" spans="1:18" hidden="1" x14ac:dyDescent="0.3">
      <c r="A2498" t="s">
        <v>10109</v>
      </c>
      <c r="B2498" t="s">
        <v>10110</v>
      </c>
      <c r="C2498" s="1" t="str">
        <f t="shared" si="196"/>
        <v>21:0846</v>
      </c>
      <c r="D2498" s="1" t="str">
        <f t="shared" si="197"/>
        <v>21:0232</v>
      </c>
      <c r="E2498" t="s">
        <v>10111</v>
      </c>
      <c r="F2498" t="s">
        <v>10112</v>
      </c>
      <c r="H2498">
        <v>59.561230500000001</v>
      </c>
      <c r="I2498">
        <v>-105.9880715</v>
      </c>
      <c r="J2498" s="1" t="str">
        <f t="shared" si="194"/>
        <v>Fluid (lake)</v>
      </c>
      <c r="K2498" s="1" t="str">
        <f t="shared" si="195"/>
        <v>Untreated Water</v>
      </c>
      <c r="L2498">
        <v>192</v>
      </c>
      <c r="M2498" t="s">
        <v>133</v>
      </c>
      <c r="N2498">
        <v>923</v>
      </c>
      <c r="P2498" t="s">
        <v>200</v>
      </c>
      <c r="Q2498" t="s">
        <v>482</v>
      </c>
      <c r="R2498" t="s">
        <v>449</v>
      </c>
    </row>
    <row r="2499" spans="1:18" hidden="1" x14ac:dyDescent="0.3">
      <c r="A2499" t="s">
        <v>10113</v>
      </c>
      <c r="B2499" t="s">
        <v>10114</v>
      </c>
      <c r="C2499" s="1" t="str">
        <f t="shared" si="196"/>
        <v>21:0846</v>
      </c>
      <c r="D2499" s="1" t="str">
        <f t="shared" si="197"/>
        <v>21:0232</v>
      </c>
      <c r="E2499" t="s">
        <v>10115</v>
      </c>
      <c r="F2499" t="s">
        <v>10116</v>
      </c>
      <c r="H2499">
        <v>59.5684307</v>
      </c>
      <c r="I2499">
        <v>-105.9441362</v>
      </c>
      <c r="J2499" s="1" t="str">
        <f t="shared" si="194"/>
        <v>Fluid (lake)</v>
      </c>
      <c r="K2499" s="1" t="str">
        <f t="shared" si="195"/>
        <v>Untreated Water</v>
      </c>
      <c r="L2499">
        <v>192</v>
      </c>
      <c r="M2499" t="s">
        <v>139</v>
      </c>
      <c r="N2499">
        <v>924</v>
      </c>
      <c r="P2499" t="s">
        <v>210</v>
      </c>
      <c r="Q2499" t="s">
        <v>257</v>
      </c>
      <c r="R2499" t="s">
        <v>55</v>
      </c>
    </row>
    <row r="2500" spans="1:18" hidden="1" x14ac:dyDescent="0.3">
      <c r="A2500" t="s">
        <v>10117</v>
      </c>
      <c r="B2500" t="s">
        <v>10118</v>
      </c>
      <c r="C2500" s="1" t="str">
        <f t="shared" si="196"/>
        <v>21:0846</v>
      </c>
      <c r="D2500" s="1" t="str">
        <f t="shared" si="197"/>
        <v>21:0232</v>
      </c>
      <c r="E2500" t="s">
        <v>10119</v>
      </c>
      <c r="F2500" t="s">
        <v>10120</v>
      </c>
      <c r="H2500">
        <v>59.582093399999998</v>
      </c>
      <c r="I2500">
        <v>-105.9482872</v>
      </c>
      <c r="J2500" s="1" t="str">
        <f t="shared" si="194"/>
        <v>Fluid (lake)</v>
      </c>
      <c r="K2500" s="1" t="str">
        <f t="shared" si="195"/>
        <v>Untreated Water</v>
      </c>
      <c r="L2500">
        <v>192</v>
      </c>
      <c r="M2500" t="s">
        <v>241</v>
      </c>
      <c r="N2500">
        <v>925</v>
      </c>
      <c r="P2500" t="s">
        <v>194</v>
      </c>
      <c r="Q2500" t="s">
        <v>236</v>
      </c>
      <c r="R2500" t="s">
        <v>55</v>
      </c>
    </row>
    <row r="2501" spans="1:18" hidden="1" x14ac:dyDescent="0.3">
      <c r="A2501" t="s">
        <v>10121</v>
      </c>
      <c r="B2501" t="s">
        <v>10122</v>
      </c>
      <c r="C2501" s="1" t="str">
        <f t="shared" si="196"/>
        <v>21:0846</v>
      </c>
      <c r="D2501" s="1" t="str">
        <f t="shared" si="197"/>
        <v>21:0232</v>
      </c>
      <c r="E2501" t="s">
        <v>10123</v>
      </c>
      <c r="F2501" t="s">
        <v>10124</v>
      </c>
      <c r="H2501">
        <v>59.594396699999997</v>
      </c>
      <c r="I2501">
        <v>-105.9885429</v>
      </c>
      <c r="J2501" s="1" t="str">
        <f t="shared" si="194"/>
        <v>Fluid (lake)</v>
      </c>
      <c r="K2501" s="1" t="str">
        <f t="shared" si="195"/>
        <v>Untreated Water</v>
      </c>
      <c r="L2501">
        <v>193</v>
      </c>
      <c r="M2501" t="s">
        <v>36</v>
      </c>
      <c r="N2501">
        <v>926</v>
      </c>
      <c r="P2501" t="s">
        <v>256</v>
      </c>
      <c r="Q2501" t="s">
        <v>482</v>
      </c>
      <c r="R2501" t="s">
        <v>449</v>
      </c>
    </row>
    <row r="2502" spans="1:18" hidden="1" x14ac:dyDescent="0.3">
      <c r="A2502" t="s">
        <v>10125</v>
      </c>
      <c r="B2502" t="s">
        <v>10126</v>
      </c>
      <c r="C2502" s="1" t="str">
        <f t="shared" si="196"/>
        <v>21:0846</v>
      </c>
      <c r="D2502" s="1" t="str">
        <f t="shared" si="197"/>
        <v>21:0232</v>
      </c>
      <c r="E2502" t="s">
        <v>10127</v>
      </c>
      <c r="F2502" t="s">
        <v>10128</v>
      </c>
      <c r="H2502">
        <v>59.624275300000001</v>
      </c>
      <c r="I2502">
        <v>-105.94390420000001</v>
      </c>
      <c r="J2502" s="1" t="str">
        <f t="shared" si="194"/>
        <v>Fluid (lake)</v>
      </c>
      <c r="K2502" s="1" t="str">
        <f t="shared" si="195"/>
        <v>Untreated Water</v>
      </c>
      <c r="L2502">
        <v>193</v>
      </c>
      <c r="M2502" t="s">
        <v>44</v>
      </c>
      <c r="N2502">
        <v>927</v>
      </c>
      <c r="P2502" t="s">
        <v>210</v>
      </c>
      <c r="Q2502" t="s">
        <v>482</v>
      </c>
      <c r="R2502" t="s">
        <v>460</v>
      </c>
    </row>
    <row r="2503" spans="1:18" hidden="1" x14ac:dyDescent="0.3">
      <c r="A2503" t="s">
        <v>10129</v>
      </c>
      <c r="B2503" t="s">
        <v>10130</v>
      </c>
      <c r="C2503" s="1" t="str">
        <f t="shared" si="196"/>
        <v>21:0846</v>
      </c>
      <c r="D2503" s="1" t="str">
        <f t="shared" si="197"/>
        <v>21:0232</v>
      </c>
      <c r="E2503" t="s">
        <v>10131</v>
      </c>
      <c r="F2503" t="s">
        <v>10132</v>
      </c>
      <c r="H2503">
        <v>59.632201799999997</v>
      </c>
      <c r="I2503">
        <v>-105.9885513</v>
      </c>
      <c r="J2503" s="1" t="str">
        <f t="shared" si="194"/>
        <v>Fluid (lake)</v>
      </c>
      <c r="K2503" s="1" t="str">
        <f t="shared" si="195"/>
        <v>Untreated Water</v>
      </c>
      <c r="L2503">
        <v>193</v>
      </c>
      <c r="M2503" t="s">
        <v>22</v>
      </c>
      <c r="N2503">
        <v>928</v>
      </c>
      <c r="P2503" t="s">
        <v>210</v>
      </c>
      <c r="Q2503" t="s">
        <v>310</v>
      </c>
      <c r="R2503" t="s">
        <v>449</v>
      </c>
    </row>
    <row r="2504" spans="1:18" hidden="1" x14ac:dyDescent="0.3">
      <c r="A2504" t="s">
        <v>10133</v>
      </c>
      <c r="B2504" t="s">
        <v>10134</v>
      </c>
      <c r="C2504" s="1" t="str">
        <f t="shared" si="196"/>
        <v>21:0846</v>
      </c>
      <c r="D2504" s="1" t="str">
        <f t="shared" si="197"/>
        <v>21:0232</v>
      </c>
      <c r="E2504" t="s">
        <v>10131</v>
      </c>
      <c r="F2504" t="s">
        <v>10135</v>
      </c>
      <c r="H2504">
        <v>59.632201799999997</v>
      </c>
      <c r="I2504">
        <v>-105.9885513</v>
      </c>
      <c r="J2504" s="1" t="str">
        <f t="shared" si="194"/>
        <v>Fluid (lake)</v>
      </c>
      <c r="K2504" s="1" t="str">
        <f t="shared" si="195"/>
        <v>Untreated Water</v>
      </c>
      <c r="L2504">
        <v>193</v>
      </c>
      <c r="M2504" t="s">
        <v>29</v>
      </c>
      <c r="N2504">
        <v>929</v>
      </c>
      <c r="P2504" t="s">
        <v>319</v>
      </c>
      <c r="Q2504" t="s">
        <v>482</v>
      </c>
      <c r="R2504" t="s">
        <v>449</v>
      </c>
    </row>
    <row r="2505" spans="1:18" hidden="1" x14ac:dyDescent="0.3">
      <c r="A2505" t="s">
        <v>10136</v>
      </c>
      <c r="B2505" t="s">
        <v>10137</v>
      </c>
      <c r="C2505" s="1" t="str">
        <f t="shared" si="196"/>
        <v>21:0846</v>
      </c>
      <c r="D2505" s="1" t="str">
        <f t="shared" si="197"/>
        <v>21:0232</v>
      </c>
      <c r="E2505" t="s">
        <v>10138</v>
      </c>
      <c r="F2505" t="s">
        <v>10139</v>
      </c>
      <c r="H2505">
        <v>59.649026599999999</v>
      </c>
      <c r="I2505">
        <v>-105.9634051</v>
      </c>
      <c r="J2505" s="1" t="str">
        <f t="shared" si="194"/>
        <v>Fluid (lake)</v>
      </c>
      <c r="K2505" s="1" t="str">
        <f t="shared" si="195"/>
        <v>Untreated Water</v>
      </c>
      <c r="L2505">
        <v>193</v>
      </c>
      <c r="M2505" t="s">
        <v>52</v>
      </c>
      <c r="N2505">
        <v>930</v>
      </c>
      <c r="P2505" t="s">
        <v>256</v>
      </c>
      <c r="Q2505" t="s">
        <v>482</v>
      </c>
      <c r="R2505" t="s">
        <v>873</v>
      </c>
    </row>
    <row r="2506" spans="1:18" hidden="1" x14ac:dyDescent="0.3">
      <c r="A2506" t="s">
        <v>10140</v>
      </c>
      <c r="B2506" t="s">
        <v>10141</v>
      </c>
      <c r="C2506" s="1" t="str">
        <f t="shared" si="196"/>
        <v>21:0846</v>
      </c>
      <c r="D2506" s="1" t="str">
        <f t="shared" si="197"/>
        <v>21:0232</v>
      </c>
      <c r="E2506" t="s">
        <v>10142</v>
      </c>
      <c r="F2506" t="s">
        <v>10143</v>
      </c>
      <c r="H2506">
        <v>59.669260199999997</v>
      </c>
      <c r="I2506">
        <v>-105.98264330000001</v>
      </c>
      <c r="J2506" s="1" t="str">
        <f t="shared" si="194"/>
        <v>Fluid (lake)</v>
      </c>
      <c r="K2506" s="1" t="str">
        <f t="shared" si="195"/>
        <v>Untreated Water</v>
      </c>
      <c r="L2506">
        <v>193</v>
      </c>
      <c r="M2506" t="s">
        <v>60</v>
      </c>
      <c r="N2506">
        <v>931</v>
      </c>
      <c r="P2506" t="s">
        <v>134</v>
      </c>
      <c r="Q2506" t="s">
        <v>236</v>
      </c>
      <c r="R2506" t="s">
        <v>189</v>
      </c>
    </row>
    <row r="2507" spans="1:18" hidden="1" x14ac:dyDescent="0.3">
      <c r="A2507" t="s">
        <v>10144</v>
      </c>
      <c r="B2507" t="s">
        <v>10145</v>
      </c>
      <c r="C2507" s="1" t="str">
        <f t="shared" si="196"/>
        <v>21:0846</v>
      </c>
      <c r="D2507" s="1" t="str">
        <f t="shared" si="197"/>
        <v>21:0232</v>
      </c>
      <c r="E2507" t="s">
        <v>10146</v>
      </c>
      <c r="F2507" t="s">
        <v>10147</v>
      </c>
      <c r="H2507">
        <v>59.6958439</v>
      </c>
      <c r="I2507">
        <v>-105.9901852</v>
      </c>
      <c r="J2507" s="1" t="str">
        <f t="shared" si="194"/>
        <v>Fluid (lake)</v>
      </c>
      <c r="K2507" s="1" t="str">
        <f t="shared" si="195"/>
        <v>Untreated Water</v>
      </c>
      <c r="L2507">
        <v>193</v>
      </c>
      <c r="M2507" t="s">
        <v>67</v>
      </c>
      <c r="N2507">
        <v>932</v>
      </c>
      <c r="P2507" t="s">
        <v>235</v>
      </c>
      <c r="Q2507" t="s">
        <v>482</v>
      </c>
      <c r="R2507" t="s">
        <v>522</v>
      </c>
    </row>
    <row r="2508" spans="1:18" hidden="1" x14ac:dyDescent="0.3">
      <c r="A2508" t="s">
        <v>10148</v>
      </c>
      <c r="B2508" t="s">
        <v>10149</v>
      </c>
      <c r="C2508" s="1" t="str">
        <f t="shared" si="196"/>
        <v>21:0846</v>
      </c>
      <c r="D2508" s="1" t="str">
        <f t="shared" si="197"/>
        <v>21:0232</v>
      </c>
      <c r="E2508" t="s">
        <v>10150</v>
      </c>
      <c r="F2508" t="s">
        <v>10151</v>
      </c>
      <c r="H2508">
        <v>59.696767899999998</v>
      </c>
      <c r="I2508">
        <v>-105.9236609</v>
      </c>
      <c r="J2508" s="1" t="str">
        <f t="shared" si="194"/>
        <v>Fluid (lake)</v>
      </c>
      <c r="K2508" s="1" t="str">
        <f t="shared" si="195"/>
        <v>Untreated Water</v>
      </c>
      <c r="L2508">
        <v>193</v>
      </c>
      <c r="M2508" t="s">
        <v>74</v>
      </c>
      <c r="N2508">
        <v>933</v>
      </c>
      <c r="P2508" t="s">
        <v>356</v>
      </c>
      <c r="Q2508" t="s">
        <v>579</v>
      </c>
      <c r="R2508" t="s">
        <v>55</v>
      </c>
    </row>
    <row r="2509" spans="1:18" hidden="1" x14ac:dyDescent="0.3">
      <c r="A2509" t="s">
        <v>10152</v>
      </c>
      <c r="B2509" t="s">
        <v>10153</v>
      </c>
      <c r="C2509" s="1" t="str">
        <f t="shared" si="196"/>
        <v>21:0846</v>
      </c>
      <c r="D2509" s="1" t="str">
        <f t="shared" si="197"/>
        <v>21:0232</v>
      </c>
      <c r="E2509" t="s">
        <v>10154</v>
      </c>
      <c r="F2509" t="s">
        <v>10155</v>
      </c>
      <c r="H2509">
        <v>59.726475499999999</v>
      </c>
      <c r="I2509">
        <v>-105.93254229999999</v>
      </c>
      <c r="J2509" s="1" t="str">
        <f t="shared" si="194"/>
        <v>Fluid (lake)</v>
      </c>
      <c r="K2509" s="1" t="str">
        <f t="shared" si="195"/>
        <v>Untreated Water</v>
      </c>
      <c r="L2509">
        <v>193</v>
      </c>
      <c r="M2509" t="s">
        <v>81</v>
      </c>
      <c r="N2509">
        <v>934</v>
      </c>
      <c r="P2509" t="s">
        <v>235</v>
      </c>
      <c r="Q2509" t="s">
        <v>482</v>
      </c>
      <c r="R2509" t="s">
        <v>873</v>
      </c>
    </row>
    <row r="2510" spans="1:18" hidden="1" x14ac:dyDescent="0.3">
      <c r="A2510" t="s">
        <v>10156</v>
      </c>
      <c r="B2510" t="s">
        <v>10157</v>
      </c>
      <c r="C2510" s="1" t="str">
        <f t="shared" si="196"/>
        <v>21:0846</v>
      </c>
      <c r="D2510" s="1" t="str">
        <f t="shared" si="197"/>
        <v>21:0232</v>
      </c>
      <c r="E2510" t="s">
        <v>10158</v>
      </c>
      <c r="F2510" t="s">
        <v>10159</v>
      </c>
      <c r="H2510">
        <v>59.759954499999999</v>
      </c>
      <c r="I2510">
        <v>-105.8599392</v>
      </c>
      <c r="J2510" s="1" t="str">
        <f t="shared" si="194"/>
        <v>Fluid (lake)</v>
      </c>
      <c r="K2510" s="1" t="str">
        <f t="shared" si="195"/>
        <v>Untreated Water</v>
      </c>
      <c r="L2510">
        <v>193</v>
      </c>
      <c r="M2510" t="s">
        <v>95</v>
      </c>
      <c r="N2510">
        <v>935</v>
      </c>
      <c r="P2510" t="s">
        <v>235</v>
      </c>
      <c r="Q2510" t="s">
        <v>482</v>
      </c>
      <c r="R2510" t="s">
        <v>55</v>
      </c>
    </row>
    <row r="2511" spans="1:18" hidden="1" x14ac:dyDescent="0.3">
      <c r="A2511" t="s">
        <v>10160</v>
      </c>
      <c r="B2511" t="s">
        <v>10161</v>
      </c>
      <c r="C2511" s="1" t="str">
        <f t="shared" si="196"/>
        <v>21:0846</v>
      </c>
      <c r="D2511" s="1" t="str">
        <f t="shared" si="197"/>
        <v>21:0232</v>
      </c>
      <c r="E2511" t="s">
        <v>10162</v>
      </c>
      <c r="F2511" t="s">
        <v>10163</v>
      </c>
      <c r="H2511">
        <v>59.727048000000003</v>
      </c>
      <c r="I2511">
        <v>-105.8512329</v>
      </c>
      <c r="J2511" s="1" t="str">
        <f t="shared" si="194"/>
        <v>Fluid (lake)</v>
      </c>
      <c r="K2511" s="1" t="str">
        <f t="shared" si="195"/>
        <v>Untreated Water</v>
      </c>
      <c r="L2511">
        <v>193</v>
      </c>
      <c r="M2511" t="s">
        <v>101</v>
      </c>
      <c r="N2511">
        <v>936</v>
      </c>
      <c r="P2511" t="s">
        <v>356</v>
      </c>
      <c r="Q2511" t="s">
        <v>54</v>
      </c>
      <c r="R2511" t="s">
        <v>55</v>
      </c>
    </row>
    <row r="2512" spans="1:18" hidden="1" x14ac:dyDescent="0.3">
      <c r="A2512" t="s">
        <v>10164</v>
      </c>
      <c r="B2512" t="s">
        <v>10165</v>
      </c>
      <c r="C2512" s="1" t="str">
        <f t="shared" si="196"/>
        <v>21:0846</v>
      </c>
      <c r="D2512" s="1" t="str">
        <f t="shared" si="197"/>
        <v>21:0232</v>
      </c>
      <c r="E2512" t="s">
        <v>10166</v>
      </c>
      <c r="F2512" t="s">
        <v>10167</v>
      </c>
      <c r="H2512">
        <v>59.685164</v>
      </c>
      <c r="I2512">
        <v>-105.8676348</v>
      </c>
      <c r="J2512" s="1" t="str">
        <f t="shared" si="194"/>
        <v>Fluid (lake)</v>
      </c>
      <c r="K2512" s="1" t="str">
        <f t="shared" si="195"/>
        <v>Untreated Water</v>
      </c>
      <c r="L2512">
        <v>193</v>
      </c>
      <c r="M2512" t="s">
        <v>107</v>
      </c>
      <c r="N2512">
        <v>937</v>
      </c>
      <c r="P2512" t="s">
        <v>247</v>
      </c>
      <c r="Q2512" t="s">
        <v>1292</v>
      </c>
      <c r="R2512" t="s">
        <v>55</v>
      </c>
    </row>
    <row r="2513" spans="1:18" hidden="1" x14ac:dyDescent="0.3">
      <c r="A2513" t="s">
        <v>10168</v>
      </c>
      <c r="B2513" t="s">
        <v>10169</v>
      </c>
      <c r="C2513" s="1" t="str">
        <f t="shared" si="196"/>
        <v>21:0846</v>
      </c>
      <c r="D2513" s="1" t="str">
        <f t="shared" si="197"/>
        <v>21:0232</v>
      </c>
      <c r="E2513" t="s">
        <v>10170</v>
      </c>
      <c r="F2513" t="s">
        <v>10171</v>
      </c>
      <c r="H2513">
        <v>59.664471300000002</v>
      </c>
      <c r="I2513">
        <v>-105.8405301</v>
      </c>
      <c r="J2513" s="1" t="str">
        <f t="shared" si="194"/>
        <v>Fluid (lake)</v>
      </c>
      <c r="K2513" s="1" t="str">
        <f t="shared" si="195"/>
        <v>Untreated Water</v>
      </c>
      <c r="L2513">
        <v>193</v>
      </c>
      <c r="M2513" t="s">
        <v>114</v>
      </c>
      <c r="N2513">
        <v>938</v>
      </c>
      <c r="P2513" t="s">
        <v>319</v>
      </c>
      <c r="Q2513" t="s">
        <v>482</v>
      </c>
      <c r="R2513" t="s">
        <v>460</v>
      </c>
    </row>
    <row r="2514" spans="1:18" hidden="1" x14ac:dyDescent="0.3">
      <c r="A2514" t="s">
        <v>10172</v>
      </c>
      <c r="B2514" t="s">
        <v>10173</v>
      </c>
      <c r="C2514" s="1" t="str">
        <f t="shared" si="196"/>
        <v>21:0846</v>
      </c>
      <c r="D2514" s="1" t="str">
        <f t="shared" si="197"/>
        <v>21:0232</v>
      </c>
      <c r="E2514" t="s">
        <v>10174</v>
      </c>
      <c r="F2514" t="s">
        <v>10175</v>
      </c>
      <c r="H2514">
        <v>59.636142800000002</v>
      </c>
      <c r="I2514">
        <v>-105.88245240000001</v>
      </c>
      <c r="J2514" s="1" t="str">
        <f t="shared" si="194"/>
        <v>Fluid (lake)</v>
      </c>
      <c r="K2514" s="1" t="str">
        <f t="shared" si="195"/>
        <v>Untreated Water</v>
      </c>
      <c r="L2514">
        <v>193</v>
      </c>
      <c r="M2514" t="s">
        <v>121</v>
      </c>
      <c r="N2514">
        <v>939</v>
      </c>
      <c r="P2514" t="s">
        <v>194</v>
      </c>
      <c r="Q2514" t="s">
        <v>236</v>
      </c>
      <c r="R2514" t="s">
        <v>55</v>
      </c>
    </row>
    <row r="2515" spans="1:18" hidden="1" x14ac:dyDescent="0.3">
      <c r="A2515" t="s">
        <v>10176</v>
      </c>
      <c r="B2515" t="s">
        <v>10177</v>
      </c>
      <c r="C2515" s="1" t="str">
        <f t="shared" si="196"/>
        <v>21:0846</v>
      </c>
      <c r="D2515" s="1" t="str">
        <f t="shared" si="197"/>
        <v>21:0232</v>
      </c>
      <c r="E2515" t="s">
        <v>10178</v>
      </c>
      <c r="F2515" t="s">
        <v>10179</v>
      </c>
      <c r="H2515">
        <v>59.608777400000001</v>
      </c>
      <c r="I2515">
        <v>-105.8492808</v>
      </c>
      <c r="J2515" s="1" t="str">
        <f t="shared" si="194"/>
        <v>Fluid (lake)</v>
      </c>
      <c r="K2515" s="1" t="str">
        <f t="shared" si="195"/>
        <v>Untreated Water</v>
      </c>
      <c r="L2515">
        <v>193</v>
      </c>
      <c r="M2515" t="s">
        <v>127</v>
      </c>
      <c r="N2515">
        <v>940</v>
      </c>
      <c r="P2515" t="s">
        <v>53</v>
      </c>
      <c r="Q2515" t="s">
        <v>579</v>
      </c>
      <c r="R2515" t="s">
        <v>55</v>
      </c>
    </row>
    <row r="2516" spans="1:18" hidden="1" x14ac:dyDescent="0.3">
      <c r="A2516" t="s">
        <v>10180</v>
      </c>
      <c r="B2516" t="s">
        <v>10181</v>
      </c>
      <c r="C2516" s="1" t="str">
        <f t="shared" si="196"/>
        <v>21:0846</v>
      </c>
      <c r="D2516" s="1" t="str">
        <f t="shared" si="197"/>
        <v>21:0232</v>
      </c>
      <c r="E2516" t="s">
        <v>10182</v>
      </c>
      <c r="F2516" t="s">
        <v>10183</v>
      </c>
      <c r="H2516">
        <v>59.568142999999999</v>
      </c>
      <c r="I2516">
        <v>-105.8822031</v>
      </c>
      <c r="J2516" s="1" t="str">
        <f t="shared" si="194"/>
        <v>Fluid (lake)</v>
      </c>
      <c r="K2516" s="1" t="str">
        <f t="shared" si="195"/>
        <v>Untreated Water</v>
      </c>
      <c r="L2516">
        <v>193</v>
      </c>
      <c r="M2516" t="s">
        <v>133</v>
      </c>
      <c r="N2516">
        <v>941</v>
      </c>
      <c r="P2516" t="s">
        <v>235</v>
      </c>
      <c r="Q2516" t="s">
        <v>310</v>
      </c>
      <c r="R2516" t="s">
        <v>55</v>
      </c>
    </row>
    <row r="2517" spans="1:18" hidden="1" x14ac:dyDescent="0.3">
      <c r="A2517" t="s">
        <v>10184</v>
      </c>
      <c r="B2517" t="s">
        <v>10185</v>
      </c>
      <c r="C2517" s="1" t="str">
        <f t="shared" si="196"/>
        <v>21:0846</v>
      </c>
      <c r="D2517" s="1" t="str">
        <f t="shared" si="197"/>
        <v>21:0232</v>
      </c>
      <c r="E2517" t="s">
        <v>10186</v>
      </c>
      <c r="F2517" t="s">
        <v>10187</v>
      </c>
      <c r="H2517">
        <v>59.533095099999997</v>
      </c>
      <c r="I2517">
        <v>-105.8704018</v>
      </c>
      <c r="J2517" s="1" t="str">
        <f t="shared" si="194"/>
        <v>Fluid (lake)</v>
      </c>
      <c r="K2517" s="1" t="str">
        <f t="shared" si="195"/>
        <v>Untreated Water</v>
      </c>
      <c r="L2517">
        <v>193</v>
      </c>
      <c r="M2517" t="s">
        <v>139</v>
      </c>
      <c r="N2517">
        <v>942</v>
      </c>
      <c r="P2517" t="s">
        <v>319</v>
      </c>
      <c r="Q2517" t="s">
        <v>236</v>
      </c>
      <c r="R2517" t="s">
        <v>55</v>
      </c>
    </row>
    <row r="2518" spans="1:18" hidden="1" x14ac:dyDescent="0.3">
      <c r="A2518" t="s">
        <v>10188</v>
      </c>
      <c r="B2518" t="s">
        <v>10189</v>
      </c>
      <c r="C2518" s="1" t="str">
        <f t="shared" si="196"/>
        <v>21:0846</v>
      </c>
      <c r="D2518" s="1" t="str">
        <f t="shared" si="197"/>
        <v>21:0232</v>
      </c>
      <c r="E2518" t="s">
        <v>10190</v>
      </c>
      <c r="F2518" t="s">
        <v>10191</v>
      </c>
      <c r="H2518">
        <v>59.505600800000003</v>
      </c>
      <c r="I2518">
        <v>-105.8678986</v>
      </c>
      <c r="J2518" s="1" t="str">
        <f t="shared" si="194"/>
        <v>Fluid (lake)</v>
      </c>
      <c r="K2518" s="1" t="str">
        <f t="shared" si="195"/>
        <v>Untreated Water</v>
      </c>
      <c r="L2518">
        <v>193</v>
      </c>
      <c r="M2518" t="s">
        <v>241</v>
      </c>
      <c r="N2518">
        <v>943</v>
      </c>
      <c r="P2518" t="s">
        <v>247</v>
      </c>
      <c r="Q2518" t="s">
        <v>310</v>
      </c>
      <c r="R2518" t="s">
        <v>55</v>
      </c>
    </row>
    <row r="2519" spans="1:18" hidden="1" x14ac:dyDescent="0.3">
      <c r="A2519" t="s">
        <v>10192</v>
      </c>
      <c r="B2519" t="s">
        <v>10193</v>
      </c>
      <c r="C2519" s="1" t="str">
        <f t="shared" si="196"/>
        <v>21:0846</v>
      </c>
      <c r="D2519" s="1" t="str">
        <f t="shared" si="197"/>
        <v>21:0232</v>
      </c>
      <c r="E2519" t="s">
        <v>10194</v>
      </c>
      <c r="F2519" t="s">
        <v>10195</v>
      </c>
      <c r="H2519">
        <v>59.465332600000004</v>
      </c>
      <c r="I2519">
        <v>-105.8639148</v>
      </c>
      <c r="J2519" s="1" t="str">
        <f t="shared" si="194"/>
        <v>Fluid (lake)</v>
      </c>
      <c r="K2519" s="1" t="str">
        <f t="shared" si="195"/>
        <v>Untreated Water</v>
      </c>
      <c r="L2519">
        <v>194</v>
      </c>
      <c r="M2519" t="s">
        <v>36</v>
      </c>
      <c r="N2519">
        <v>944</v>
      </c>
      <c r="P2519" t="s">
        <v>188</v>
      </c>
      <c r="Q2519" t="s">
        <v>236</v>
      </c>
      <c r="R2519" t="s">
        <v>55</v>
      </c>
    </row>
    <row r="2520" spans="1:18" hidden="1" x14ac:dyDescent="0.3">
      <c r="A2520" t="s">
        <v>10196</v>
      </c>
      <c r="B2520" t="s">
        <v>10197</v>
      </c>
      <c r="C2520" s="1" t="str">
        <f t="shared" si="196"/>
        <v>21:0846</v>
      </c>
      <c r="D2520" s="1" t="str">
        <f t="shared" si="197"/>
        <v>21:0232</v>
      </c>
      <c r="E2520" t="s">
        <v>10198</v>
      </c>
      <c r="F2520" t="s">
        <v>10199</v>
      </c>
      <c r="H2520">
        <v>59.405054800000002</v>
      </c>
      <c r="I2520">
        <v>-105.8508951</v>
      </c>
      <c r="J2520" s="1" t="str">
        <f t="shared" si="194"/>
        <v>Fluid (lake)</v>
      </c>
      <c r="K2520" s="1" t="str">
        <f t="shared" si="195"/>
        <v>Untreated Water</v>
      </c>
      <c r="L2520">
        <v>194</v>
      </c>
      <c r="M2520" t="s">
        <v>44</v>
      </c>
      <c r="N2520">
        <v>945</v>
      </c>
      <c r="P2520" t="s">
        <v>140</v>
      </c>
      <c r="Q2520" t="s">
        <v>310</v>
      </c>
      <c r="R2520" t="s">
        <v>55</v>
      </c>
    </row>
    <row r="2521" spans="1:18" hidden="1" x14ac:dyDescent="0.3">
      <c r="A2521" t="s">
        <v>10200</v>
      </c>
      <c r="B2521" t="s">
        <v>10201</v>
      </c>
      <c r="C2521" s="1" t="str">
        <f t="shared" si="196"/>
        <v>21:0846</v>
      </c>
      <c r="D2521" s="1" t="str">
        <f t="shared" si="197"/>
        <v>21:0232</v>
      </c>
      <c r="E2521" t="s">
        <v>10202</v>
      </c>
      <c r="F2521" t="s">
        <v>10203</v>
      </c>
      <c r="H2521">
        <v>59.383099199999997</v>
      </c>
      <c r="I2521">
        <v>-105.8310347</v>
      </c>
      <c r="J2521" s="1" t="str">
        <f t="shared" si="194"/>
        <v>Fluid (lake)</v>
      </c>
      <c r="K2521" s="1" t="str">
        <f t="shared" si="195"/>
        <v>Untreated Water</v>
      </c>
      <c r="L2521">
        <v>194</v>
      </c>
      <c r="M2521" t="s">
        <v>52</v>
      </c>
      <c r="N2521">
        <v>946</v>
      </c>
      <c r="P2521" t="s">
        <v>161</v>
      </c>
      <c r="Q2521" t="s">
        <v>257</v>
      </c>
      <c r="R2521" t="s">
        <v>55</v>
      </c>
    </row>
    <row r="2522" spans="1:18" hidden="1" x14ac:dyDescent="0.3">
      <c r="A2522" t="s">
        <v>10204</v>
      </c>
      <c r="B2522" t="s">
        <v>10205</v>
      </c>
      <c r="C2522" s="1" t="str">
        <f t="shared" si="196"/>
        <v>21:0846</v>
      </c>
      <c r="D2522" s="1" t="str">
        <f t="shared" si="197"/>
        <v>21:0232</v>
      </c>
      <c r="E2522" t="s">
        <v>10206</v>
      </c>
      <c r="F2522" t="s">
        <v>10207</v>
      </c>
      <c r="H2522">
        <v>59.385823500000001</v>
      </c>
      <c r="I2522">
        <v>-105.7558733</v>
      </c>
      <c r="J2522" s="1" t="str">
        <f t="shared" ref="J2522:J2585" si="198">HYPERLINK("http://geochem.nrcan.gc.ca/cdogs/content/kwd/kwd020016_e.htm", "Fluid (lake)")</f>
        <v>Fluid (lake)</v>
      </c>
      <c r="K2522" s="1" t="str">
        <f t="shared" ref="K2522:K2585" si="199">HYPERLINK("http://geochem.nrcan.gc.ca/cdogs/content/kwd/kwd080007_e.htm", "Untreated Water")</f>
        <v>Untreated Water</v>
      </c>
      <c r="L2522">
        <v>194</v>
      </c>
      <c r="M2522" t="s">
        <v>60</v>
      </c>
      <c r="N2522">
        <v>947</v>
      </c>
      <c r="P2522" t="s">
        <v>82</v>
      </c>
      <c r="Q2522" t="s">
        <v>236</v>
      </c>
      <c r="R2522" t="s">
        <v>55</v>
      </c>
    </row>
    <row r="2523" spans="1:18" hidden="1" x14ac:dyDescent="0.3">
      <c r="A2523" t="s">
        <v>10208</v>
      </c>
      <c r="B2523" t="s">
        <v>10209</v>
      </c>
      <c r="C2523" s="1" t="str">
        <f t="shared" si="196"/>
        <v>21:0846</v>
      </c>
      <c r="D2523" s="1" t="str">
        <f t="shared" si="197"/>
        <v>21:0232</v>
      </c>
      <c r="E2523" t="s">
        <v>10210</v>
      </c>
      <c r="F2523" t="s">
        <v>10211</v>
      </c>
      <c r="H2523">
        <v>59.362127600000001</v>
      </c>
      <c r="I2523">
        <v>-105.7698422</v>
      </c>
      <c r="J2523" s="1" t="str">
        <f t="shared" si="198"/>
        <v>Fluid (lake)</v>
      </c>
      <c r="K2523" s="1" t="str">
        <f t="shared" si="199"/>
        <v>Untreated Water</v>
      </c>
      <c r="L2523">
        <v>194</v>
      </c>
      <c r="M2523" t="s">
        <v>67</v>
      </c>
      <c r="N2523">
        <v>948</v>
      </c>
      <c r="P2523" t="s">
        <v>537</v>
      </c>
      <c r="Q2523" t="s">
        <v>257</v>
      </c>
      <c r="R2523" t="s">
        <v>55</v>
      </c>
    </row>
    <row r="2524" spans="1:18" hidden="1" x14ac:dyDescent="0.3">
      <c r="A2524" t="s">
        <v>10212</v>
      </c>
      <c r="B2524" t="s">
        <v>10213</v>
      </c>
      <c r="C2524" s="1" t="str">
        <f t="shared" si="196"/>
        <v>21:0846</v>
      </c>
      <c r="D2524" s="1" t="str">
        <f t="shared" si="197"/>
        <v>21:0232</v>
      </c>
      <c r="E2524" t="s">
        <v>10214</v>
      </c>
      <c r="F2524" t="s">
        <v>10215</v>
      </c>
      <c r="H2524">
        <v>59.754268199999999</v>
      </c>
      <c r="I2524">
        <v>-105.9885666</v>
      </c>
      <c r="J2524" s="1" t="str">
        <f t="shared" si="198"/>
        <v>Fluid (lake)</v>
      </c>
      <c r="K2524" s="1" t="str">
        <f t="shared" si="199"/>
        <v>Untreated Water</v>
      </c>
      <c r="L2524">
        <v>194</v>
      </c>
      <c r="M2524" t="s">
        <v>22</v>
      </c>
      <c r="N2524">
        <v>949</v>
      </c>
      <c r="P2524" t="s">
        <v>194</v>
      </c>
      <c r="Q2524" t="s">
        <v>482</v>
      </c>
      <c r="R2524" t="s">
        <v>55</v>
      </c>
    </row>
    <row r="2525" spans="1:18" hidden="1" x14ac:dyDescent="0.3">
      <c r="A2525" t="s">
        <v>10216</v>
      </c>
      <c r="B2525" t="s">
        <v>10217</v>
      </c>
      <c r="C2525" s="1" t="str">
        <f t="shared" si="196"/>
        <v>21:0846</v>
      </c>
      <c r="D2525" s="1" t="str">
        <f t="shared" si="197"/>
        <v>21:0232</v>
      </c>
      <c r="E2525" t="s">
        <v>10214</v>
      </c>
      <c r="F2525" t="s">
        <v>10218</v>
      </c>
      <c r="H2525">
        <v>59.754268199999999</v>
      </c>
      <c r="I2525">
        <v>-105.9885666</v>
      </c>
      <c r="J2525" s="1" t="str">
        <f t="shared" si="198"/>
        <v>Fluid (lake)</v>
      </c>
      <c r="K2525" s="1" t="str">
        <f t="shared" si="199"/>
        <v>Untreated Water</v>
      </c>
      <c r="L2525">
        <v>194</v>
      </c>
      <c r="M2525" t="s">
        <v>29</v>
      </c>
      <c r="N2525">
        <v>950</v>
      </c>
      <c r="P2525" t="s">
        <v>319</v>
      </c>
      <c r="Q2525" t="s">
        <v>579</v>
      </c>
      <c r="R2525" t="s">
        <v>55</v>
      </c>
    </row>
    <row r="2526" spans="1:18" hidden="1" x14ac:dyDescent="0.3">
      <c r="A2526" t="s">
        <v>10219</v>
      </c>
      <c r="B2526" t="s">
        <v>10220</v>
      </c>
      <c r="C2526" s="1" t="str">
        <f t="shared" si="196"/>
        <v>21:0846</v>
      </c>
      <c r="D2526" s="1" t="str">
        <f t="shared" si="197"/>
        <v>21:0232</v>
      </c>
      <c r="E2526" t="s">
        <v>10221</v>
      </c>
      <c r="F2526" t="s">
        <v>10222</v>
      </c>
      <c r="H2526">
        <v>59.767600100000003</v>
      </c>
      <c r="I2526">
        <v>-105.929085</v>
      </c>
      <c r="J2526" s="1" t="str">
        <f t="shared" si="198"/>
        <v>Fluid (lake)</v>
      </c>
      <c r="K2526" s="1" t="str">
        <f t="shared" si="199"/>
        <v>Untreated Water</v>
      </c>
      <c r="L2526">
        <v>194</v>
      </c>
      <c r="M2526" t="s">
        <v>74</v>
      </c>
      <c r="N2526">
        <v>951</v>
      </c>
      <c r="P2526" t="s">
        <v>200</v>
      </c>
      <c r="Q2526" t="s">
        <v>482</v>
      </c>
      <c r="R2526" t="s">
        <v>460</v>
      </c>
    </row>
    <row r="2527" spans="1:18" hidden="1" x14ac:dyDescent="0.3">
      <c r="A2527" t="s">
        <v>10223</v>
      </c>
      <c r="B2527" t="s">
        <v>10224</v>
      </c>
      <c r="C2527" s="1" t="str">
        <f t="shared" si="196"/>
        <v>21:0846</v>
      </c>
      <c r="D2527" s="1" t="str">
        <f t="shared" si="197"/>
        <v>21:0232</v>
      </c>
      <c r="E2527" t="s">
        <v>10225</v>
      </c>
      <c r="F2527" t="s">
        <v>10226</v>
      </c>
      <c r="H2527">
        <v>59.792659399999998</v>
      </c>
      <c r="I2527">
        <v>-105.89413279999999</v>
      </c>
      <c r="J2527" s="1" t="str">
        <f t="shared" si="198"/>
        <v>Fluid (lake)</v>
      </c>
      <c r="K2527" s="1" t="str">
        <f t="shared" si="199"/>
        <v>Untreated Water</v>
      </c>
      <c r="L2527">
        <v>194</v>
      </c>
      <c r="M2527" t="s">
        <v>81</v>
      </c>
      <c r="N2527">
        <v>952</v>
      </c>
      <c r="P2527" t="s">
        <v>256</v>
      </c>
      <c r="Q2527" t="s">
        <v>579</v>
      </c>
      <c r="R2527" t="s">
        <v>55</v>
      </c>
    </row>
    <row r="2528" spans="1:18" hidden="1" x14ac:dyDescent="0.3">
      <c r="A2528" t="s">
        <v>10227</v>
      </c>
      <c r="B2528" t="s">
        <v>10228</v>
      </c>
      <c r="C2528" s="1" t="str">
        <f t="shared" si="196"/>
        <v>21:0846</v>
      </c>
      <c r="D2528" s="1" t="str">
        <f t="shared" si="197"/>
        <v>21:0232</v>
      </c>
      <c r="E2528" t="s">
        <v>10229</v>
      </c>
      <c r="F2528" t="s">
        <v>10230</v>
      </c>
      <c r="H2528">
        <v>59.800007600000001</v>
      </c>
      <c r="I2528">
        <v>-105.95200749999999</v>
      </c>
      <c r="J2528" s="1" t="str">
        <f t="shared" si="198"/>
        <v>Fluid (lake)</v>
      </c>
      <c r="K2528" s="1" t="str">
        <f t="shared" si="199"/>
        <v>Untreated Water</v>
      </c>
      <c r="L2528">
        <v>194</v>
      </c>
      <c r="M2528" t="s">
        <v>95</v>
      </c>
      <c r="N2528">
        <v>953</v>
      </c>
      <c r="P2528" t="s">
        <v>319</v>
      </c>
      <c r="Q2528" t="s">
        <v>236</v>
      </c>
      <c r="R2528" t="s">
        <v>55</v>
      </c>
    </row>
    <row r="2529" spans="1:18" hidden="1" x14ac:dyDescent="0.3">
      <c r="A2529" t="s">
        <v>10231</v>
      </c>
      <c r="B2529" t="s">
        <v>10232</v>
      </c>
      <c r="C2529" s="1" t="str">
        <f t="shared" si="196"/>
        <v>21:0846</v>
      </c>
      <c r="D2529" s="1" t="str">
        <f t="shared" si="197"/>
        <v>21:0232</v>
      </c>
      <c r="E2529" t="s">
        <v>10233</v>
      </c>
      <c r="F2529" t="s">
        <v>10234</v>
      </c>
      <c r="H2529">
        <v>59.827275700000001</v>
      </c>
      <c r="I2529">
        <v>-105.8735709</v>
      </c>
      <c r="J2529" s="1" t="str">
        <f t="shared" si="198"/>
        <v>Fluid (lake)</v>
      </c>
      <c r="K2529" s="1" t="str">
        <f t="shared" si="199"/>
        <v>Untreated Water</v>
      </c>
      <c r="L2529">
        <v>194</v>
      </c>
      <c r="M2529" t="s">
        <v>101</v>
      </c>
      <c r="N2529">
        <v>954</v>
      </c>
      <c r="P2529" t="s">
        <v>414</v>
      </c>
      <c r="Q2529" t="s">
        <v>236</v>
      </c>
      <c r="R2529" t="s">
        <v>55</v>
      </c>
    </row>
    <row r="2530" spans="1:18" hidden="1" x14ac:dyDescent="0.3">
      <c r="A2530" t="s">
        <v>10235</v>
      </c>
      <c r="B2530" t="s">
        <v>10236</v>
      </c>
      <c r="C2530" s="1" t="str">
        <f t="shared" si="196"/>
        <v>21:0846</v>
      </c>
      <c r="D2530" s="1" t="str">
        <f t="shared" si="197"/>
        <v>21:0232</v>
      </c>
      <c r="E2530" t="s">
        <v>10237</v>
      </c>
      <c r="F2530" t="s">
        <v>10238</v>
      </c>
      <c r="H2530">
        <v>59.831857499999998</v>
      </c>
      <c r="I2530">
        <v>-105.9402345</v>
      </c>
      <c r="J2530" s="1" t="str">
        <f t="shared" si="198"/>
        <v>Fluid (lake)</v>
      </c>
      <c r="K2530" s="1" t="str">
        <f t="shared" si="199"/>
        <v>Untreated Water</v>
      </c>
      <c r="L2530">
        <v>194</v>
      </c>
      <c r="M2530" t="s">
        <v>107</v>
      </c>
      <c r="N2530">
        <v>955</v>
      </c>
      <c r="P2530" t="s">
        <v>200</v>
      </c>
      <c r="Q2530" t="s">
        <v>236</v>
      </c>
      <c r="R2530" t="s">
        <v>55</v>
      </c>
    </row>
    <row r="2531" spans="1:18" hidden="1" x14ac:dyDescent="0.3">
      <c r="A2531" t="s">
        <v>10239</v>
      </c>
      <c r="B2531" t="s">
        <v>10240</v>
      </c>
      <c r="C2531" s="1" t="str">
        <f t="shared" si="196"/>
        <v>21:0846</v>
      </c>
      <c r="D2531" s="1" t="str">
        <f t="shared" si="197"/>
        <v>21:0232</v>
      </c>
      <c r="E2531" t="s">
        <v>10241</v>
      </c>
      <c r="F2531" t="s">
        <v>10242</v>
      </c>
      <c r="H2531">
        <v>59.860442200000001</v>
      </c>
      <c r="I2531">
        <v>-105.9534266</v>
      </c>
      <c r="J2531" s="1" t="str">
        <f t="shared" si="198"/>
        <v>Fluid (lake)</v>
      </c>
      <c r="K2531" s="1" t="str">
        <f t="shared" si="199"/>
        <v>Untreated Water</v>
      </c>
      <c r="L2531">
        <v>194</v>
      </c>
      <c r="M2531" t="s">
        <v>114</v>
      </c>
      <c r="N2531">
        <v>956</v>
      </c>
      <c r="P2531" t="s">
        <v>210</v>
      </c>
      <c r="Q2531" t="s">
        <v>310</v>
      </c>
      <c r="R2531" t="s">
        <v>55</v>
      </c>
    </row>
    <row r="2532" spans="1:18" hidden="1" x14ac:dyDescent="0.3">
      <c r="A2532" t="s">
        <v>10243</v>
      </c>
      <c r="B2532" t="s">
        <v>10244</v>
      </c>
      <c r="C2532" s="1" t="str">
        <f t="shared" si="196"/>
        <v>21:0846</v>
      </c>
      <c r="D2532" s="1" t="str">
        <f t="shared" si="197"/>
        <v>21:0232</v>
      </c>
      <c r="E2532" t="s">
        <v>10245</v>
      </c>
      <c r="F2532" t="s">
        <v>10246</v>
      </c>
      <c r="H2532">
        <v>59.859227199999999</v>
      </c>
      <c r="I2532">
        <v>-105.89296899999999</v>
      </c>
      <c r="J2532" s="1" t="str">
        <f t="shared" si="198"/>
        <v>Fluid (lake)</v>
      </c>
      <c r="K2532" s="1" t="str">
        <f t="shared" si="199"/>
        <v>Untreated Water</v>
      </c>
      <c r="L2532">
        <v>194</v>
      </c>
      <c r="M2532" t="s">
        <v>121</v>
      </c>
      <c r="N2532">
        <v>957</v>
      </c>
      <c r="P2532" t="s">
        <v>256</v>
      </c>
      <c r="Q2532" t="s">
        <v>579</v>
      </c>
      <c r="R2532" t="s">
        <v>55</v>
      </c>
    </row>
    <row r="2533" spans="1:18" hidden="1" x14ac:dyDescent="0.3">
      <c r="A2533" t="s">
        <v>10247</v>
      </c>
      <c r="B2533" t="s">
        <v>10248</v>
      </c>
      <c r="C2533" s="1" t="str">
        <f t="shared" si="196"/>
        <v>21:0846</v>
      </c>
      <c r="D2533" s="1" t="str">
        <f t="shared" si="197"/>
        <v>21:0232</v>
      </c>
      <c r="E2533" t="s">
        <v>10249</v>
      </c>
      <c r="F2533" t="s">
        <v>10250</v>
      </c>
      <c r="H2533">
        <v>59.880957100000003</v>
      </c>
      <c r="I2533">
        <v>-105.9347308</v>
      </c>
      <c r="J2533" s="1" t="str">
        <f t="shared" si="198"/>
        <v>Fluid (lake)</v>
      </c>
      <c r="K2533" s="1" t="str">
        <f t="shared" si="199"/>
        <v>Untreated Water</v>
      </c>
      <c r="L2533">
        <v>194</v>
      </c>
      <c r="M2533" t="s">
        <v>127</v>
      </c>
      <c r="N2533">
        <v>958</v>
      </c>
      <c r="P2533" t="s">
        <v>356</v>
      </c>
      <c r="Q2533" t="s">
        <v>579</v>
      </c>
      <c r="R2533" t="s">
        <v>55</v>
      </c>
    </row>
    <row r="2534" spans="1:18" hidden="1" x14ac:dyDescent="0.3">
      <c r="A2534" t="s">
        <v>10251</v>
      </c>
      <c r="B2534" t="s">
        <v>10252</v>
      </c>
      <c r="C2534" s="1" t="str">
        <f t="shared" si="196"/>
        <v>21:0846</v>
      </c>
      <c r="D2534" s="1" t="str">
        <f t="shared" si="197"/>
        <v>21:0232</v>
      </c>
      <c r="E2534" t="s">
        <v>10253</v>
      </c>
      <c r="F2534" t="s">
        <v>10254</v>
      </c>
      <c r="H2534">
        <v>59.887893599999998</v>
      </c>
      <c r="I2534">
        <v>-105.9095487</v>
      </c>
      <c r="J2534" s="1" t="str">
        <f t="shared" si="198"/>
        <v>Fluid (lake)</v>
      </c>
      <c r="K2534" s="1" t="str">
        <f t="shared" si="199"/>
        <v>Untreated Water</v>
      </c>
      <c r="L2534">
        <v>194</v>
      </c>
      <c r="M2534" t="s">
        <v>133</v>
      </c>
      <c r="N2534">
        <v>959</v>
      </c>
      <c r="P2534" t="s">
        <v>247</v>
      </c>
      <c r="Q2534" t="s">
        <v>482</v>
      </c>
      <c r="R2534" t="s">
        <v>55</v>
      </c>
    </row>
    <row r="2535" spans="1:18" hidden="1" x14ac:dyDescent="0.3">
      <c r="A2535" t="s">
        <v>10255</v>
      </c>
      <c r="B2535" t="s">
        <v>10256</v>
      </c>
      <c r="C2535" s="1" t="str">
        <f t="shared" si="196"/>
        <v>21:0846</v>
      </c>
      <c r="D2535" s="1" t="str">
        <f t="shared" si="197"/>
        <v>21:0232</v>
      </c>
      <c r="E2535" t="s">
        <v>10257</v>
      </c>
      <c r="F2535" t="s">
        <v>10258</v>
      </c>
      <c r="H2535">
        <v>59.911093399999999</v>
      </c>
      <c r="I2535">
        <v>-105.9519877</v>
      </c>
      <c r="J2535" s="1" t="str">
        <f t="shared" si="198"/>
        <v>Fluid (lake)</v>
      </c>
      <c r="K2535" s="1" t="str">
        <f t="shared" si="199"/>
        <v>Untreated Water</v>
      </c>
      <c r="L2535">
        <v>194</v>
      </c>
      <c r="M2535" t="s">
        <v>139</v>
      </c>
      <c r="N2535">
        <v>960</v>
      </c>
      <c r="P2535" t="s">
        <v>194</v>
      </c>
      <c r="Q2535" t="s">
        <v>482</v>
      </c>
      <c r="R2535" t="s">
        <v>55</v>
      </c>
    </row>
    <row r="2536" spans="1:18" hidden="1" x14ac:dyDescent="0.3">
      <c r="A2536" t="s">
        <v>10259</v>
      </c>
      <c r="B2536" t="s">
        <v>10260</v>
      </c>
      <c r="C2536" s="1" t="str">
        <f t="shared" ref="C2536:C2599" si="200">HYPERLINK("http://geochem.nrcan.gc.ca/cdogs/content/bdl/bdl210846_e.htm", "21:0846")</f>
        <v>21:0846</v>
      </c>
      <c r="D2536" s="1" t="str">
        <f t="shared" ref="D2536:D2599" si="201">HYPERLINK("http://geochem.nrcan.gc.ca/cdogs/content/svy/svy210232_e.htm", "21:0232")</f>
        <v>21:0232</v>
      </c>
      <c r="E2536" t="s">
        <v>10261</v>
      </c>
      <c r="F2536" t="s">
        <v>10262</v>
      </c>
      <c r="H2536">
        <v>59.947554500000003</v>
      </c>
      <c r="I2536">
        <v>-105.8990771</v>
      </c>
      <c r="J2536" s="1" t="str">
        <f t="shared" si="198"/>
        <v>Fluid (lake)</v>
      </c>
      <c r="K2536" s="1" t="str">
        <f t="shared" si="199"/>
        <v>Untreated Water</v>
      </c>
      <c r="L2536">
        <v>194</v>
      </c>
      <c r="M2536" t="s">
        <v>241</v>
      </c>
      <c r="N2536">
        <v>961</v>
      </c>
      <c r="P2536" t="s">
        <v>247</v>
      </c>
      <c r="Q2536" t="s">
        <v>482</v>
      </c>
      <c r="R2536" t="s">
        <v>55</v>
      </c>
    </row>
    <row r="2537" spans="1:18" hidden="1" x14ac:dyDescent="0.3">
      <c r="A2537" t="s">
        <v>10263</v>
      </c>
      <c r="B2537" t="s">
        <v>10264</v>
      </c>
      <c r="C2537" s="1" t="str">
        <f t="shared" si="200"/>
        <v>21:0846</v>
      </c>
      <c r="D2537" s="1" t="str">
        <f t="shared" si="201"/>
        <v>21:0232</v>
      </c>
      <c r="E2537" t="s">
        <v>10265</v>
      </c>
      <c r="F2537" t="s">
        <v>10266</v>
      </c>
      <c r="H2537">
        <v>59.9664912</v>
      </c>
      <c r="I2537">
        <v>-105.9456047</v>
      </c>
      <c r="J2537" s="1" t="str">
        <f t="shared" si="198"/>
        <v>Fluid (lake)</v>
      </c>
      <c r="K2537" s="1" t="str">
        <f t="shared" si="199"/>
        <v>Untreated Water</v>
      </c>
      <c r="L2537">
        <v>195</v>
      </c>
      <c r="M2537" t="s">
        <v>36</v>
      </c>
      <c r="N2537">
        <v>962</v>
      </c>
      <c r="P2537" t="s">
        <v>210</v>
      </c>
      <c r="Q2537" t="s">
        <v>482</v>
      </c>
      <c r="R2537" t="s">
        <v>55</v>
      </c>
    </row>
    <row r="2538" spans="1:18" hidden="1" x14ac:dyDescent="0.3">
      <c r="A2538" t="s">
        <v>10267</v>
      </c>
      <c r="B2538" t="s">
        <v>10268</v>
      </c>
      <c r="C2538" s="1" t="str">
        <f t="shared" si="200"/>
        <v>21:0846</v>
      </c>
      <c r="D2538" s="1" t="str">
        <f t="shared" si="201"/>
        <v>21:0232</v>
      </c>
      <c r="E2538" t="s">
        <v>10269</v>
      </c>
      <c r="F2538" t="s">
        <v>10270</v>
      </c>
      <c r="H2538">
        <v>59.990168099999998</v>
      </c>
      <c r="I2538">
        <v>-105.9535393</v>
      </c>
      <c r="J2538" s="1" t="str">
        <f t="shared" si="198"/>
        <v>Fluid (lake)</v>
      </c>
      <c r="K2538" s="1" t="str">
        <f t="shared" si="199"/>
        <v>Untreated Water</v>
      </c>
      <c r="L2538">
        <v>195</v>
      </c>
      <c r="M2538" t="s">
        <v>22</v>
      </c>
      <c r="N2538">
        <v>963</v>
      </c>
      <c r="P2538" t="s">
        <v>235</v>
      </c>
      <c r="Q2538" t="s">
        <v>482</v>
      </c>
      <c r="R2538" t="s">
        <v>55</v>
      </c>
    </row>
    <row r="2539" spans="1:18" hidden="1" x14ac:dyDescent="0.3">
      <c r="A2539" t="s">
        <v>10271</v>
      </c>
      <c r="B2539" t="s">
        <v>10272</v>
      </c>
      <c r="C2539" s="1" t="str">
        <f t="shared" si="200"/>
        <v>21:0846</v>
      </c>
      <c r="D2539" s="1" t="str">
        <f t="shared" si="201"/>
        <v>21:0232</v>
      </c>
      <c r="E2539" t="s">
        <v>10269</v>
      </c>
      <c r="F2539" t="s">
        <v>10273</v>
      </c>
      <c r="H2539">
        <v>59.990168099999998</v>
      </c>
      <c r="I2539">
        <v>-105.9535393</v>
      </c>
      <c r="J2539" s="1" t="str">
        <f t="shared" si="198"/>
        <v>Fluid (lake)</v>
      </c>
      <c r="K2539" s="1" t="str">
        <f t="shared" si="199"/>
        <v>Untreated Water</v>
      </c>
      <c r="L2539">
        <v>195</v>
      </c>
      <c r="M2539" t="s">
        <v>29</v>
      </c>
      <c r="N2539">
        <v>964</v>
      </c>
      <c r="P2539" t="s">
        <v>235</v>
      </c>
      <c r="Q2539" t="s">
        <v>579</v>
      </c>
      <c r="R2539" t="s">
        <v>55</v>
      </c>
    </row>
    <row r="2540" spans="1:18" hidden="1" x14ac:dyDescent="0.3">
      <c r="A2540" t="s">
        <v>10274</v>
      </c>
      <c r="B2540" t="s">
        <v>10275</v>
      </c>
      <c r="C2540" s="1" t="str">
        <f t="shared" si="200"/>
        <v>21:0846</v>
      </c>
      <c r="D2540" s="1" t="str">
        <f t="shared" si="201"/>
        <v>21:0232</v>
      </c>
      <c r="E2540" t="s">
        <v>10276</v>
      </c>
      <c r="F2540" t="s">
        <v>10277</v>
      </c>
      <c r="H2540">
        <v>59.978025600000002</v>
      </c>
      <c r="I2540">
        <v>-105.88409969999999</v>
      </c>
      <c r="J2540" s="1" t="str">
        <f t="shared" si="198"/>
        <v>Fluid (lake)</v>
      </c>
      <c r="K2540" s="1" t="str">
        <f t="shared" si="199"/>
        <v>Untreated Water</v>
      </c>
      <c r="L2540">
        <v>195</v>
      </c>
      <c r="M2540" t="s">
        <v>44</v>
      </c>
      <c r="N2540">
        <v>965</v>
      </c>
      <c r="P2540" t="s">
        <v>356</v>
      </c>
      <c r="Q2540" t="s">
        <v>482</v>
      </c>
      <c r="R2540" t="s">
        <v>55</v>
      </c>
    </row>
    <row r="2541" spans="1:18" hidden="1" x14ac:dyDescent="0.3">
      <c r="A2541" t="s">
        <v>10278</v>
      </c>
      <c r="B2541" t="s">
        <v>10279</v>
      </c>
      <c r="C2541" s="1" t="str">
        <f t="shared" si="200"/>
        <v>21:0846</v>
      </c>
      <c r="D2541" s="1" t="str">
        <f t="shared" si="201"/>
        <v>21:0232</v>
      </c>
      <c r="E2541" t="s">
        <v>10280</v>
      </c>
      <c r="F2541" t="s">
        <v>10281</v>
      </c>
      <c r="H2541">
        <v>59.978806300000002</v>
      </c>
      <c r="I2541">
        <v>-105.83309029999999</v>
      </c>
      <c r="J2541" s="1" t="str">
        <f t="shared" si="198"/>
        <v>Fluid (lake)</v>
      </c>
      <c r="K2541" s="1" t="str">
        <f t="shared" si="199"/>
        <v>Untreated Water</v>
      </c>
      <c r="L2541">
        <v>195</v>
      </c>
      <c r="M2541" t="s">
        <v>52</v>
      </c>
      <c r="N2541">
        <v>966</v>
      </c>
      <c r="P2541" t="s">
        <v>319</v>
      </c>
      <c r="Q2541" t="s">
        <v>1292</v>
      </c>
      <c r="R2541" t="s">
        <v>55</v>
      </c>
    </row>
    <row r="2542" spans="1:18" hidden="1" x14ac:dyDescent="0.3">
      <c r="A2542" t="s">
        <v>10282</v>
      </c>
      <c r="B2542" t="s">
        <v>10283</v>
      </c>
      <c r="C2542" s="1" t="str">
        <f t="shared" si="200"/>
        <v>21:0846</v>
      </c>
      <c r="D2542" s="1" t="str">
        <f t="shared" si="201"/>
        <v>21:0232</v>
      </c>
      <c r="E2542" t="s">
        <v>10284</v>
      </c>
      <c r="F2542" t="s">
        <v>10285</v>
      </c>
      <c r="H2542">
        <v>59.958855700000001</v>
      </c>
      <c r="I2542">
        <v>-105.8355263</v>
      </c>
      <c r="J2542" s="1" t="str">
        <f t="shared" si="198"/>
        <v>Fluid (lake)</v>
      </c>
      <c r="K2542" s="1" t="str">
        <f t="shared" si="199"/>
        <v>Untreated Water</v>
      </c>
      <c r="L2542">
        <v>195</v>
      </c>
      <c r="M2542" t="s">
        <v>60</v>
      </c>
      <c r="N2542">
        <v>967</v>
      </c>
      <c r="P2542" t="s">
        <v>247</v>
      </c>
      <c r="Q2542" t="s">
        <v>1143</v>
      </c>
      <c r="R2542" t="s">
        <v>55</v>
      </c>
    </row>
    <row r="2543" spans="1:18" hidden="1" x14ac:dyDescent="0.3">
      <c r="A2543" t="s">
        <v>10286</v>
      </c>
      <c r="B2543" t="s">
        <v>10287</v>
      </c>
      <c r="C2543" s="1" t="str">
        <f t="shared" si="200"/>
        <v>21:0846</v>
      </c>
      <c r="D2543" s="1" t="str">
        <f t="shared" si="201"/>
        <v>21:0232</v>
      </c>
      <c r="E2543" t="s">
        <v>10288</v>
      </c>
      <c r="F2543" t="s">
        <v>10289</v>
      </c>
      <c r="H2543">
        <v>59.9288405</v>
      </c>
      <c r="I2543">
        <v>-105.8750083</v>
      </c>
      <c r="J2543" s="1" t="str">
        <f t="shared" si="198"/>
        <v>Fluid (lake)</v>
      </c>
      <c r="K2543" s="1" t="str">
        <f t="shared" si="199"/>
        <v>Untreated Water</v>
      </c>
      <c r="L2543">
        <v>195</v>
      </c>
      <c r="M2543" t="s">
        <v>67</v>
      </c>
      <c r="N2543">
        <v>968</v>
      </c>
      <c r="P2543" t="s">
        <v>256</v>
      </c>
      <c r="Q2543" t="s">
        <v>1292</v>
      </c>
      <c r="R2543" t="s">
        <v>55</v>
      </c>
    </row>
    <row r="2544" spans="1:18" hidden="1" x14ac:dyDescent="0.3">
      <c r="A2544" t="s">
        <v>10290</v>
      </c>
      <c r="B2544" t="s">
        <v>10291</v>
      </c>
      <c r="C2544" s="1" t="str">
        <f t="shared" si="200"/>
        <v>21:0846</v>
      </c>
      <c r="D2544" s="1" t="str">
        <f t="shared" si="201"/>
        <v>21:0232</v>
      </c>
      <c r="E2544" t="s">
        <v>10292</v>
      </c>
      <c r="F2544" t="s">
        <v>10293</v>
      </c>
      <c r="H2544">
        <v>59.891024600000001</v>
      </c>
      <c r="I2544">
        <v>-105.82944670000001</v>
      </c>
      <c r="J2544" s="1" t="str">
        <f t="shared" si="198"/>
        <v>Fluid (lake)</v>
      </c>
      <c r="K2544" s="1" t="str">
        <f t="shared" si="199"/>
        <v>Untreated Water</v>
      </c>
      <c r="L2544">
        <v>195</v>
      </c>
      <c r="M2544" t="s">
        <v>74</v>
      </c>
      <c r="N2544">
        <v>969</v>
      </c>
      <c r="P2544" t="s">
        <v>194</v>
      </c>
      <c r="Q2544" t="s">
        <v>236</v>
      </c>
      <c r="R2544" t="s">
        <v>55</v>
      </c>
    </row>
    <row r="2545" spans="1:18" hidden="1" x14ac:dyDescent="0.3">
      <c r="A2545" t="s">
        <v>10294</v>
      </c>
      <c r="B2545" t="s">
        <v>10295</v>
      </c>
      <c r="C2545" s="1" t="str">
        <f t="shared" si="200"/>
        <v>21:0846</v>
      </c>
      <c r="D2545" s="1" t="str">
        <f t="shared" si="201"/>
        <v>21:0232</v>
      </c>
      <c r="E2545" t="s">
        <v>10296</v>
      </c>
      <c r="F2545" t="s">
        <v>10297</v>
      </c>
      <c r="H2545">
        <v>59.864003500000003</v>
      </c>
      <c r="I2545">
        <v>-105.80640219999999</v>
      </c>
      <c r="J2545" s="1" t="str">
        <f t="shared" si="198"/>
        <v>Fluid (lake)</v>
      </c>
      <c r="K2545" s="1" t="str">
        <f t="shared" si="199"/>
        <v>Untreated Water</v>
      </c>
      <c r="L2545">
        <v>195</v>
      </c>
      <c r="M2545" t="s">
        <v>81</v>
      </c>
      <c r="N2545">
        <v>970</v>
      </c>
      <c r="P2545" t="s">
        <v>356</v>
      </c>
      <c r="Q2545" t="s">
        <v>579</v>
      </c>
      <c r="R2545" t="s">
        <v>55</v>
      </c>
    </row>
    <row r="2546" spans="1:18" hidden="1" x14ac:dyDescent="0.3">
      <c r="A2546" t="s">
        <v>10298</v>
      </c>
      <c r="B2546" t="s">
        <v>10299</v>
      </c>
      <c r="C2546" s="1" t="str">
        <f t="shared" si="200"/>
        <v>21:0846</v>
      </c>
      <c r="D2546" s="1" t="str">
        <f t="shared" si="201"/>
        <v>21:0232</v>
      </c>
      <c r="E2546" t="s">
        <v>10300</v>
      </c>
      <c r="F2546" t="s">
        <v>10301</v>
      </c>
      <c r="H2546">
        <v>59.813335199999997</v>
      </c>
      <c r="I2546">
        <v>-105.84049779999999</v>
      </c>
      <c r="J2546" s="1" t="str">
        <f t="shared" si="198"/>
        <v>Fluid (lake)</v>
      </c>
      <c r="K2546" s="1" t="str">
        <f t="shared" si="199"/>
        <v>Untreated Water</v>
      </c>
      <c r="L2546">
        <v>195</v>
      </c>
      <c r="M2546" t="s">
        <v>95</v>
      </c>
      <c r="N2546">
        <v>971</v>
      </c>
      <c r="P2546" t="s">
        <v>247</v>
      </c>
      <c r="Q2546" t="s">
        <v>579</v>
      </c>
      <c r="R2546" t="s">
        <v>55</v>
      </c>
    </row>
    <row r="2547" spans="1:18" hidden="1" x14ac:dyDescent="0.3">
      <c r="A2547" t="s">
        <v>10302</v>
      </c>
      <c r="B2547" t="s">
        <v>10303</v>
      </c>
      <c r="C2547" s="1" t="str">
        <f t="shared" si="200"/>
        <v>21:0846</v>
      </c>
      <c r="D2547" s="1" t="str">
        <f t="shared" si="201"/>
        <v>21:0232</v>
      </c>
      <c r="E2547" t="s">
        <v>10304</v>
      </c>
      <c r="F2547" t="s">
        <v>10305</v>
      </c>
      <c r="H2547">
        <v>59.800093500000003</v>
      </c>
      <c r="I2547">
        <v>-105.82233309999999</v>
      </c>
      <c r="J2547" s="1" t="str">
        <f t="shared" si="198"/>
        <v>Fluid (lake)</v>
      </c>
      <c r="K2547" s="1" t="str">
        <f t="shared" si="199"/>
        <v>Untreated Water</v>
      </c>
      <c r="L2547">
        <v>195</v>
      </c>
      <c r="M2547" t="s">
        <v>101</v>
      </c>
      <c r="N2547">
        <v>972</v>
      </c>
      <c r="P2547" t="s">
        <v>319</v>
      </c>
      <c r="Q2547" t="s">
        <v>482</v>
      </c>
      <c r="R2547" t="s">
        <v>55</v>
      </c>
    </row>
    <row r="2548" spans="1:18" hidden="1" x14ac:dyDescent="0.3">
      <c r="A2548" t="s">
        <v>10306</v>
      </c>
      <c r="B2548" t="s">
        <v>10307</v>
      </c>
      <c r="C2548" s="1" t="str">
        <f t="shared" si="200"/>
        <v>21:0846</v>
      </c>
      <c r="D2548" s="1" t="str">
        <f t="shared" si="201"/>
        <v>21:0232</v>
      </c>
      <c r="E2548" t="s">
        <v>10308</v>
      </c>
      <c r="F2548" t="s">
        <v>10309</v>
      </c>
      <c r="H2548">
        <v>59.7669158</v>
      </c>
      <c r="I2548">
        <v>-105.7932632</v>
      </c>
      <c r="J2548" s="1" t="str">
        <f t="shared" si="198"/>
        <v>Fluid (lake)</v>
      </c>
      <c r="K2548" s="1" t="str">
        <f t="shared" si="199"/>
        <v>Untreated Water</v>
      </c>
      <c r="L2548">
        <v>195</v>
      </c>
      <c r="M2548" t="s">
        <v>107</v>
      </c>
      <c r="N2548">
        <v>973</v>
      </c>
      <c r="P2548" t="s">
        <v>256</v>
      </c>
      <c r="Q2548" t="s">
        <v>579</v>
      </c>
      <c r="R2548" t="s">
        <v>55</v>
      </c>
    </row>
    <row r="2549" spans="1:18" hidden="1" x14ac:dyDescent="0.3">
      <c r="A2549" t="s">
        <v>10310</v>
      </c>
      <c r="B2549" t="s">
        <v>10311</v>
      </c>
      <c r="C2549" s="1" t="str">
        <f t="shared" si="200"/>
        <v>21:0846</v>
      </c>
      <c r="D2549" s="1" t="str">
        <f t="shared" si="201"/>
        <v>21:0232</v>
      </c>
      <c r="E2549" t="s">
        <v>10312</v>
      </c>
      <c r="F2549" t="s">
        <v>10313</v>
      </c>
      <c r="H2549">
        <v>59.738494299999999</v>
      </c>
      <c r="I2549">
        <v>-105.7934941</v>
      </c>
      <c r="J2549" s="1" t="str">
        <f t="shared" si="198"/>
        <v>Fluid (lake)</v>
      </c>
      <c r="K2549" s="1" t="str">
        <f t="shared" si="199"/>
        <v>Untreated Water</v>
      </c>
      <c r="L2549">
        <v>195</v>
      </c>
      <c r="M2549" t="s">
        <v>114</v>
      </c>
      <c r="N2549">
        <v>974</v>
      </c>
      <c r="P2549" t="s">
        <v>356</v>
      </c>
      <c r="Q2549" t="s">
        <v>579</v>
      </c>
      <c r="R2549" t="s">
        <v>55</v>
      </c>
    </row>
    <row r="2550" spans="1:18" hidden="1" x14ac:dyDescent="0.3">
      <c r="A2550" t="s">
        <v>10314</v>
      </c>
      <c r="B2550" t="s">
        <v>10315</v>
      </c>
      <c r="C2550" s="1" t="str">
        <f t="shared" si="200"/>
        <v>21:0846</v>
      </c>
      <c r="D2550" s="1" t="str">
        <f t="shared" si="201"/>
        <v>21:0232</v>
      </c>
      <c r="E2550" t="s">
        <v>10316</v>
      </c>
      <c r="F2550" t="s">
        <v>10317</v>
      </c>
      <c r="H2550">
        <v>59.693084300000002</v>
      </c>
      <c r="I2550">
        <v>-105.8149334</v>
      </c>
      <c r="J2550" s="1" t="str">
        <f t="shared" si="198"/>
        <v>Fluid (lake)</v>
      </c>
      <c r="K2550" s="1" t="str">
        <f t="shared" si="199"/>
        <v>Untreated Water</v>
      </c>
      <c r="L2550">
        <v>195</v>
      </c>
      <c r="M2550" t="s">
        <v>121</v>
      </c>
      <c r="N2550">
        <v>975</v>
      </c>
      <c r="P2550" t="s">
        <v>247</v>
      </c>
      <c r="Q2550" t="s">
        <v>482</v>
      </c>
      <c r="R2550" t="s">
        <v>55</v>
      </c>
    </row>
    <row r="2551" spans="1:18" hidden="1" x14ac:dyDescent="0.3">
      <c r="A2551" t="s">
        <v>10318</v>
      </c>
      <c r="B2551" t="s">
        <v>10319</v>
      </c>
      <c r="C2551" s="1" t="str">
        <f t="shared" si="200"/>
        <v>21:0846</v>
      </c>
      <c r="D2551" s="1" t="str">
        <f t="shared" si="201"/>
        <v>21:0232</v>
      </c>
      <c r="E2551" t="s">
        <v>10320</v>
      </c>
      <c r="F2551" t="s">
        <v>10321</v>
      </c>
      <c r="H2551">
        <v>59.624053400000001</v>
      </c>
      <c r="I2551">
        <v>-105.80857020000001</v>
      </c>
      <c r="J2551" s="1" t="str">
        <f t="shared" si="198"/>
        <v>Fluid (lake)</v>
      </c>
      <c r="K2551" s="1" t="str">
        <f t="shared" si="199"/>
        <v>Untreated Water</v>
      </c>
      <c r="L2551">
        <v>195</v>
      </c>
      <c r="M2551" t="s">
        <v>127</v>
      </c>
      <c r="N2551">
        <v>976</v>
      </c>
      <c r="P2551" t="s">
        <v>319</v>
      </c>
      <c r="Q2551" t="s">
        <v>579</v>
      </c>
      <c r="R2551" t="s">
        <v>55</v>
      </c>
    </row>
    <row r="2552" spans="1:18" hidden="1" x14ac:dyDescent="0.3">
      <c r="A2552" t="s">
        <v>10322</v>
      </c>
      <c r="B2552" t="s">
        <v>10323</v>
      </c>
      <c r="C2552" s="1" t="str">
        <f t="shared" si="200"/>
        <v>21:0846</v>
      </c>
      <c r="D2552" s="1" t="str">
        <f t="shared" si="201"/>
        <v>21:0232</v>
      </c>
      <c r="E2552" t="s">
        <v>10324</v>
      </c>
      <c r="F2552" t="s">
        <v>10325</v>
      </c>
      <c r="H2552">
        <v>59.598249000000003</v>
      </c>
      <c r="I2552">
        <v>-105.8077377</v>
      </c>
      <c r="J2552" s="1" t="str">
        <f t="shared" si="198"/>
        <v>Fluid (lake)</v>
      </c>
      <c r="K2552" s="1" t="str">
        <f t="shared" si="199"/>
        <v>Untreated Water</v>
      </c>
      <c r="L2552">
        <v>195</v>
      </c>
      <c r="M2552" t="s">
        <v>133</v>
      </c>
      <c r="N2552">
        <v>977</v>
      </c>
      <c r="P2552" t="s">
        <v>356</v>
      </c>
      <c r="Q2552" t="s">
        <v>482</v>
      </c>
      <c r="R2552" t="s">
        <v>55</v>
      </c>
    </row>
    <row r="2553" spans="1:18" hidden="1" x14ac:dyDescent="0.3">
      <c r="A2553" t="s">
        <v>10326</v>
      </c>
      <c r="B2553" t="s">
        <v>10327</v>
      </c>
      <c r="C2553" s="1" t="str">
        <f t="shared" si="200"/>
        <v>21:0846</v>
      </c>
      <c r="D2553" s="1" t="str">
        <f t="shared" si="201"/>
        <v>21:0232</v>
      </c>
      <c r="E2553" t="s">
        <v>10328</v>
      </c>
      <c r="F2553" t="s">
        <v>10329</v>
      </c>
      <c r="H2553">
        <v>59.554400299999998</v>
      </c>
      <c r="I2553">
        <v>-105.8269817</v>
      </c>
      <c r="J2553" s="1" t="str">
        <f t="shared" si="198"/>
        <v>Fluid (lake)</v>
      </c>
      <c r="K2553" s="1" t="str">
        <f t="shared" si="199"/>
        <v>Untreated Water</v>
      </c>
      <c r="L2553">
        <v>195</v>
      </c>
      <c r="M2553" t="s">
        <v>139</v>
      </c>
      <c r="N2553">
        <v>978</v>
      </c>
      <c r="P2553" t="s">
        <v>356</v>
      </c>
      <c r="Q2553" t="s">
        <v>310</v>
      </c>
      <c r="R2553" t="s">
        <v>55</v>
      </c>
    </row>
    <row r="2554" spans="1:18" hidden="1" x14ac:dyDescent="0.3">
      <c r="A2554" t="s">
        <v>10330</v>
      </c>
      <c r="B2554" t="s">
        <v>10331</v>
      </c>
      <c r="C2554" s="1" t="str">
        <f t="shared" si="200"/>
        <v>21:0846</v>
      </c>
      <c r="D2554" s="1" t="str">
        <f t="shared" si="201"/>
        <v>21:0232</v>
      </c>
      <c r="E2554" t="s">
        <v>10332</v>
      </c>
      <c r="F2554" t="s">
        <v>10333</v>
      </c>
      <c r="H2554">
        <v>59.758778700000001</v>
      </c>
      <c r="I2554">
        <v>-105.71385189999999</v>
      </c>
      <c r="J2554" s="1" t="str">
        <f t="shared" si="198"/>
        <v>Fluid (lake)</v>
      </c>
      <c r="K2554" s="1" t="str">
        <f t="shared" si="199"/>
        <v>Untreated Water</v>
      </c>
      <c r="L2554">
        <v>195</v>
      </c>
      <c r="M2554" t="s">
        <v>241</v>
      </c>
      <c r="N2554">
        <v>979</v>
      </c>
      <c r="P2554" t="s">
        <v>247</v>
      </c>
      <c r="Q2554" t="s">
        <v>482</v>
      </c>
      <c r="R2554" t="s">
        <v>55</v>
      </c>
    </row>
    <row r="2555" spans="1:18" hidden="1" x14ac:dyDescent="0.3">
      <c r="A2555" t="s">
        <v>10334</v>
      </c>
      <c r="B2555" t="s">
        <v>10335</v>
      </c>
      <c r="C2555" s="1" t="str">
        <f t="shared" si="200"/>
        <v>21:0846</v>
      </c>
      <c r="D2555" s="1" t="str">
        <f t="shared" si="201"/>
        <v>21:0232</v>
      </c>
      <c r="E2555" t="s">
        <v>10336</v>
      </c>
      <c r="F2555" t="s">
        <v>10337</v>
      </c>
      <c r="H2555">
        <v>59.794653199999999</v>
      </c>
      <c r="I2555">
        <v>-105.6963535</v>
      </c>
      <c r="J2555" s="1" t="str">
        <f t="shared" si="198"/>
        <v>Fluid (lake)</v>
      </c>
      <c r="K2555" s="1" t="str">
        <f t="shared" si="199"/>
        <v>Untreated Water</v>
      </c>
      <c r="L2555">
        <v>196</v>
      </c>
      <c r="M2555" t="s">
        <v>36</v>
      </c>
      <c r="N2555">
        <v>980</v>
      </c>
      <c r="P2555" t="s">
        <v>194</v>
      </c>
      <c r="Q2555" t="s">
        <v>236</v>
      </c>
      <c r="R2555" t="s">
        <v>55</v>
      </c>
    </row>
    <row r="2556" spans="1:18" hidden="1" x14ac:dyDescent="0.3">
      <c r="A2556" t="s">
        <v>10338</v>
      </c>
      <c r="B2556" t="s">
        <v>10339</v>
      </c>
      <c r="C2556" s="1" t="str">
        <f t="shared" si="200"/>
        <v>21:0846</v>
      </c>
      <c r="D2556" s="1" t="str">
        <f t="shared" si="201"/>
        <v>21:0232</v>
      </c>
      <c r="E2556" t="s">
        <v>10340</v>
      </c>
      <c r="F2556" t="s">
        <v>10341</v>
      </c>
      <c r="H2556">
        <v>59.832141999999997</v>
      </c>
      <c r="I2556">
        <v>-105.70473730000001</v>
      </c>
      <c r="J2556" s="1" t="str">
        <f t="shared" si="198"/>
        <v>Fluid (lake)</v>
      </c>
      <c r="K2556" s="1" t="str">
        <f t="shared" si="199"/>
        <v>Untreated Water</v>
      </c>
      <c r="L2556">
        <v>196</v>
      </c>
      <c r="M2556" t="s">
        <v>22</v>
      </c>
      <c r="N2556">
        <v>981</v>
      </c>
      <c r="P2556" t="s">
        <v>235</v>
      </c>
      <c r="Q2556" t="s">
        <v>579</v>
      </c>
      <c r="R2556" t="s">
        <v>55</v>
      </c>
    </row>
    <row r="2557" spans="1:18" hidden="1" x14ac:dyDescent="0.3">
      <c r="A2557" t="s">
        <v>10342</v>
      </c>
      <c r="B2557" t="s">
        <v>10343</v>
      </c>
      <c r="C2557" s="1" t="str">
        <f t="shared" si="200"/>
        <v>21:0846</v>
      </c>
      <c r="D2557" s="1" t="str">
        <f t="shared" si="201"/>
        <v>21:0232</v>
      </c>
      <c r="E2557" t="s">
        <v>10340</v>
      </c>
      <c r="F2557" t="s">
        <v>10344</v>
      </c>
      <c r="H2557">
        <v>59.832141999999997</v>
      </c>
      <c r="I2557">
        <v>-105.70473730000001</v>
      </c>
      <c r="J2557" s="1" t="str">
        <f t="shared" si="198"/>
        <v>Fluid (lake)</v>
      </c>
      <c r="K2557" s="1" t="str">
        <f t="shared" si="199"/>
        <v>Untreated Water</v>
      </c>
      <c r="L2557">
        <v>196</v>
      </c>
      <c r="M2557" t="s">
        <v>29</v>
      </c>
      <c r="N2557">
        <v>982</v>
      </c>
      <c r="P2557" t="s">
        <v>247</v>
      </c>
      <c r="Q2557" t="s">
        <v>579</v>
      </c>
      <c r="R2557" t="s">
        <v>55</v>
      </c>
    </row>
    <row r="2558" spans="1:18" hidden="1" x14ac:dyDescent="0.3">
      <c r="A2558" t="s">
        <v>10345</v>
      </c>
      <c r="B2558" t="s">
        <v>10346</v>
      </c>
      <c r="C2558" s="1" t="str">
        <f t="shared" si="200"/>
        <v>21:0846</v>
      </c>
      <c r="D2558" s="1" t="str">
        <f t="shared" si="201"/>
        <v>21:0232</v>
      </c>
      <c r="E2558" t="s">
        <v>10347</v>
      </c>
      <c r="F2558" t="s">
        <v>10348</v>
      </c>
      <c r="H2558">
        <v>59.866865099999998</v>
      </c>
      <c r="I2558">
        <v>-105.69136210000001</v>
      </c>
      <c r="J2558" s="1" t="str">
        <f t="shared" si="198"/>
        <v>Fluid (lake)</v>
      </c>
      <c r="K2558" s="1" t="str">
        <f t="shared" si="199"/>
        <v>Untreated Water</v>
      </c>
      <c r="L2558">
        <v>196</v>
      </c>
      <c r="M2558" t="s">
        <v>44</v>
      </c>
      <c r="N2558">
        <v>983</v>
      </c>
      <c r="P2558" t="s">
        <v>356</v>
      </c>
      <c r="Q2558" t="s">
        <v>482</v>
      </c>
      <c r="R2558" t="s">
        <v>55</v>
      </c>
    </row>
    <row r="2559" spans="1:18" hidden="1" x14ac:dyDescent="0.3">
      <c r="A2559" t="s">
        <v>10349</v>
      </c>
      <c r="B2559" t="s">
        <v>10350</v>
      </c>
      <c r="C2559" s="1" t="str">
        <f t="shared" si="200"/>
        <v>21:0846</v>
      </c>
      <c r="D2559" s="1" t="str">
        <f t="shared" si="201"/>
        <v>21:0232</v>
      </c>
      <c r="E2559" t="s">
        <v>10351</v>
      </c>
      <c r="F2559" t="s">
        <v>10352</v>
      </c>
      <c r="H2559">
        <v>59.890331400000001</v>
      </c>
      <c r="I2559">
        <v>-105.6909011</v>
      </c>
      <c r="J2559" s="1" t="str">
        <f t="shared" si="198"/>
        <v>Fluid (lake)</v>
      </c>
      <c r="K2559" s="1" t="str">
        <f t="shared" si="199"/>
        <v>Untreated Water</v>
      </c>
      <c r="L2559">
        <v>196</v>
      </c>
      <c r="M2559" t="s">
        <v>52</v>
      </c>
      <c r="N2559">
        <v>984</v>
      </c>
      <c r="P2559" t="s">
        <v>414</v>
      </c>
      <c r="Q2559" t="s">
        <v>310</v>
      </c>
      <c r="R2559" t="s">
        <v>55</v>
      </c>
    </row>
    <row r="2560" spans="1:18" hidden="1" x14ac:dyDescent="0.3">
      <c r="A2560" t="s">
        <v>10353</v>
      </c>
      <c r="B2560" t="s">
        <v>10354</v>
      </c>
      <c r="C2560" s="1" t="str">
        <f t="shared" si="200"/>
        <v>21:0846</v>
      </c>
      <c r="D2560" s="1" t="str">
        <f t="shared" si="201"/>
        <v>21:0232</v>
      </c>
      <c r="E2560" t="s">
        <v>10355</v>
      </c>
      <c r="F2560" t="s">
        <v>10356</v>
      </c>
      <c r="H2560">
        <v>59.911811200000002</v>
      </c>
      <c r="I2560">
        <v>-105.7027544</v>
      </c>
      <c r="J2560" s="1" t="str">
        <f t="shared" si="198"/>
        <v>Fluid (lake)</v>
      </c>
      <c r="K2560" s="1" t="str">
        <f t="shared" si="199"/>
        <v>Untreated Water</v>
      </c>
      <c r="L2560">
        <v>196</v>
      </c>
      <c r="M2560" t="s">
        <v>60</v>
      </c>
      <c r="N2560">
        <v>985</v>
      </c>
      <c r="P2560" t="s">
        <v>194</v>
      </c>
      <c r="Q2560" t="s">
        <v>482</v>
      </c>
      <c r="R2560" t="s">
        <v>55</v>
      </c>
    </row>
    <row r="2561" spans="1:18" hidden="1" x14ac:dyDescent="0.3">
      <c r="A2561" t="s">
        <v>10357</v>
      </c>
      <c r="B2561" t="s">
        <v>10358</v>
      </c>
      <c r="C2561" s="1" t="str">
        <f t="shared" si="200"/>
        <v>21:0846</v>
      </c>
      <c r="D2561" s="1" t="str">
        <f t="shared" si="201"/>
        <v>21:0232</v>
      </c>
      <c r="E2561" t="s">
        <v>10359</v>
      </c>
      <c r="F2561" t="s">
        <v>10360</v>
      </c>
      <c r="H2561">
        <v>59.922777400000001</v>
      </c>
      <c r="I2561">
        <v>-105.65511979999999</v>
      </c>
      <c r="J2561" s="1" t="str">
        <f t="shared" si="198"/>
        <v>Fluid (lake)</v>
      </c>
      <c r="K2561" s="1" t="str">
        <f t="shared" si="199"/>
        <v>Untreated Water</v>
      </c>
      <c r="L2561">
        <v>196</v>
      </c>
      <c r="M2561" t="s">
        <v>67</v>
      </c>
      <c r="N2561">
        <v>986</v>
      </c>
      <c r="P2561" t="s">
        <v>319</v>
      </c>
      <c r="Q2561" t="s">
        <v>54</v>
      </c>
      <c r="R2561" t="s">
        <v>55</v>
      </c>
    </row>
    <row r="2562" spans="1:18" hidden="1" x14ac:dyDescent="0.3">
      <c r="A2562" t="s">
        <v>10361</v>
      </c>
      <c r="B2562" t="s">
        <v>10362</v>
      </c>
      <c r="C2562" s="1" t="str">
        <f t="shared" si="200"/>
        <v>21:0846</v>
      </c>
      <c r="D2562" s="1" t="str">
        <f t="shared" si="201"/>
        <v>21:0232</v>
      </c>
      <c r="E2562" t="s">
        <v>10363</v>
      </c>
      <c r="F2562" t="s">
        <v>10364</v>
      </c>
      <c r="H2562">
        <v>59.955856799999999</v>
      </c>
      <c r="I2562">
        <v>-105.6873925</v>
      </c>
      <c r="J2562" s="1" t="str">
        <f t="shared" si="198"/>
        <v>Fluid (lake)</v>
      </c>
      <c r="K2562" s="1" t="str">
        <f t="shared" si="199"/>
        <v>Untreated Water</v>
      </c>
      <c r="L2562">
        <v>196</v>
      </c>
      <c r="M2562" t="s">
        <v>74</v>
      </c>
      <c r="N2562">
        <v>987</v>
      </c>
      <c r="P2562" t="s">
        <v>235</v>
      </c>
      <c r="Q2562" t="s">
        <v>579</v>
      </c>
      <c r="R2562" t="s">
        <v>55</v>
      </c>
    </row>
    <row r="2563" spans="1:18" hidden="1" x14ac:dyDescent="0.3">
      <c r="A2563" t="s">
        <v>10365</v>
      </c>
      <c r="B2563" t="s">
        <v>10366</v>
      </c>
      <c r="C2563" s="1" t="str">
        <f t="shared" si="200"/>
        <v>21:0846</v>
      </c>
      <c r="D2563" s="1" t="str">
        <f t="shared" si="201"/>
        <v>21:0232</v>
      </c>
      <c r="E2563" t="s">
        <v>10367</v>
      </c>
      <c r="F2563" t="s">
        <v>10368</v>
      </c>
      <c r="H2563">
        <v>59.9510188</v>
      </c>
      <c r="I2563">
        <v>-105.6079845</v>
      </c>
      <c r="J2563" s="1" t="str">
        <f t="shared" si="198"/>
        <v>Fluid (lake)</v>
      </c>
      <c r="K2563" s="1" t="str">
        <f t="shared" si="199"/>
        <v>Untreated Water</v>
      </c>
      <c r="L2563">
        <v>196</v>
      </c>
      <c r="M2563" t="s">
        <v>81</v>
      </c>
      <c r="N2563">
        <v>988</v>
      </c>
      <c r="P2563" t="s">
        <v>235</v>
      </c>
      <c r="Q2563" t="s">
        <v>579</v>
      </c>
      <c r="R2563" t="s">
        <v>55</v>
      </c>
    </row>
    <row r="2564" spans="1:18" hidden="1" x14ac:dyDescent="0.3">
      <c r="A2564" t="s">
        <v>10369</v>
      </c>
      <c r="B2564" t="s">
        <v>10370</v>
      </c>
      <c r="C2564" s="1" t="str">
        <f t="shared" si="200"/>
        <v>21:0846</v>
      </c>
      <c r="D2564" s="1" t="str">
        <f t="shared" si="201"/>
        <v>21:0232</v>
      </c>
      <c r="E2564" t="s">
        <v>10371</v>
      </c>
      <c r="F2564" t="s">
        <v>10372</v>
      </c>
      <c r="H2564">
        <v>59.926266300000002</v>
      </c>
      <c r="I2564">
        <v>-105.5971026</v>
      </c>
      <c r="J2564" s="1" t="str">
        <f t="shared" si="198"/>
        <v>Fluid (lake)</v>
      </c>
      <c r="K2564" s="1" t="str">
        <f t="shared" si="199"/>
        <v>Untreated Water</v>
      </c>
      <c r="L2564">
        <v>196</v>
      </c>
      <c r="M2564" t="s">
        <v>95</v>
      </c>
      <c r="N2564">
        <v>989</v>
      </c>
      <c r="P2564" t="s">
        <v>247</v>
      </c>
      <c r="Q2564" t="s">
        <v>482</v>
      </c>
      <c r="R2564" t="s">
        <v>55</v>
      </c>
    </row>
    <row r="2565" spans="1:18" hidden="1" x14ac:dyDescent="0.3">
      <c r="A2565" t="s">
        <v>10373</v>
      </c>
      <c r="B2565" t="s">
        <v>10374</v>
      </c>
      <c r="C2565" s="1" t="str">
        <f t="shared" si="200"/>
        <v>21:0846</v>
      </c>
      <c r="D2565" s="1" t="str">
        <f t="shared" si="201"/>
        <v>21:0232</v>
      </c>
      <c r="E2565" t="s">
        <v>10375</v>
      </c>
      <c r="F2565" t="s">
        <v>10376</v>
      </c>
      <c r="H2565">
        <v>59.954839200000002</v>
      </c>
      <c r="I2565">
        <v>-105.5559705</v>
      </c>
      <c r="J2565" s="1" t="str">
        <f t="shared" si="198"/>
        <v>Fluid (lake)</v>
      </c>
      <c r="K2565" s="1" t="str">
        <f t="shared" si="199"/>
        <v>Untreated Water</v>
      </c>
      <c r="L2565">
        <v>196</v>
      </c>
      <c r="M2565" t="s">
        <v>101</v>
      </c>
      <c r="N2565">
        <v>990</v>
      </c>
      <c r="P2565" t="s">
        <v>256</v>
      </c>
      <c r="Q2565" t="s">
        <v>579</v>
      </c>
      <c r="R2565" t="s">
        <v>55</v>
      </c>
    </row>
    <row r="2566" spans="1:18" hidden="1" x14ac:dyDescent="0.3">
      <c r="A2566" t="s">
        <v>10377</v>
      </c>
      <c r="B2566" t="s">
        <v>10378</v>
      </c>
      <c r="C2566" s="1" t="str">
        <f t="shared" si="200"/>
        <v>21:0846</v>
      </c>
      <c r="D2566" s="1" t="str">
        <f t="shared" si="201"/>
        <v>21:0232</v>
      </c>
      <c r="E2566" t="s">
        <v>10379</v>
      </c>
      <c r="F2566" t="s">
        <v>10380</v>
      </c>
      <c r="H2566">
        <v>59.954191000000002</v>
      </c>
      <c r="I2566">
        <v>-105.51188</v>
      </c>
      <c r="J2566" s="1" t="str">
        <f t="shared" si="198"/>
        <v>Fluid (lake)</v>
      </c>
      <c r="K2566" s="1" t="str">
        <f t="shared" si="199"/>
        <v>Untreated Water</v>
      </c>
      <c r="L2566">
        <v>196</v>
      </c>
      <c r="M2566" t="s">
        <v>107</v>
      </c>
      <c r="N2566">
        <v>991</v>
      </c>
      <c r="P2566" t="s">
        <v>356</v>
      </c>
      <c r="Q2566" t="s">
        <v>54</v>
      </c>
      <c r="R2566" t="s">
        <v>55</v>
      </c>
    </row>
    <row r="2567" spans="1:18" hidden="1" x14ac:dyDescent="0.3">
      <c r="A2567" t="s">
        <v>10381</v>
      </c>
      <c r="B2567" t="s">
        <v>10382</v>
      </c>
      <c r="C2567" s="1" t="str">
        <f t="shared" si="200"/>
        <v>21:0846</v>
      </c>
      <c r="D2567" s="1" t="str">
        <f t="shared" si="201"/>
        <v>21:0232</v>
      </c>
      <c r="E2567" t="s">
        <v>10383</v>
      </c>
      <c r="F2567" t="s">
        <v>10384</v>
      </c>
      <c r="H2567">
        <v>59.983718500000002</v>
      </c>
      <c r="I2567">
        <v>-105.527191</v>
      </c>
      <c r="J2567" s="1" t="str">
        <f t="shared" si="198"/>
        <v>Fluid (lake)</v>
      </c>
      <c r="K2567" s="1" t="str">
        <f t="shared" si="199"/>
        <v>Untreated Water</v>
      </c>
      <c r="L2567">
        <v>196</v>
      </c>
      <c r="M2567" t="s">
        <v>114</v>
      </c>
      <c r="N2567">
        <v>992</v>
      </c>
      <c r="P2567" t="s">
        <v>356</v>
      </c>
      <c r="Q2567" t="s">
        <v>579</v>
      </c>
      <c r="R2567" t="s">
        <v>55</v>
      </c>
    </row>
    <row r="2568" spans="1:18" hidden="1" x14ac:dyDescent="0.3">
      <c r="A2568" t="s">
        <v>10385</v>
      </c>
      <c r="B2568" t="s">
        <v>10386</v>
      </c>
      <c r="C2568" s="1" t="str">
        <f t="shared" si="200"/>
        <v>21:0846</v>
      </c>
      <c r="D2568" s="1" t="str">
        <f t="shared" si="201"/>
        <v>21:0232</v>
      </c>
      <c r="E2568" t="s">
        <v>10387</v>
      </c>
      <c r="F2568" t="s">
        <v>10388</v>
      </c>
      <c r="H2568">
        <v>59.990657599999999</v>
      </c>
      <c r="I2568">
        <v>-105.5915579</v>
      </c>
      <c r="J2568" s="1" t="str">
        <f t="shared" si="198"/>
        <v>Fluid (lake)</v>
      </c>
      <c r="K2568" s="1" t="str">
        <f t="shared" si="199"/>
        <v>Untreated Water</v>
      </c>
      <c r="L2568">
        <v>196</v>
      </c>
      <c r="M2568" t="s">
        <v>121</v>
      </c>
      <c r="N2568">
        <v>993</v>
      </c>
      <c r="P2568" t="s">
        <v>256</v>
      </c>
      <c r="Q2568" t="s">
        <v>579</v>
      </c>
      <c r="R2568" t="s">
        <v>55</v>
      </c>
    </row>
    <row r="2569" spans="1:18" hidden="1" x14ac:dyDescent="0.3">
      <c r="A2569" t="s">
        <v>10389</v>
      </c>
      <c r="B2569" t="s">
        <v>10390</v>
      </c>
      <c r="C2569" s="1" t="str">
        <f t="shared" si="200"/>
        <v>21:0846</v>
      </c>
      <c r="D2569" s="1" t="str">
        <f t="shared" si="201"/>
        <v>21:0232</v>
      </c>
      <c r="E2569" t="s">
        <v>10391</v>
      </c>
      <c r="F2569" t="s">
        <v>10392</v>
      </c>
      <c r="H2569">
        <v>59.986327500000002</v>
      </c>
      <c r="I2569">
        <v>-105.6550125</v>
      </c>
      <c r="J2569" s="1" t="str">
        <f t="shared" si="198"/>
        <v>Fluid (lake)</v>
      </c>
      <c r="K2569" s="1" t="str">
        <f t="shared" si="199"/>
        <v>Untreated Water</v>
      </c>
      <c r="L2569">
        <v>196</v>
      </c>
      <c r="M2569" t="s">
        <v>127</v>
      </c>
      <c r="N2569">
        <v>994</v>
      </c>
      <c r="P2569" t="s">
        <v>134</v>
      </c>
      <c r="Q2569" t="s">
        <v>1292</v>
      </c>
      <c r="R2569" t="s">
        <v>55</v>
      </c>
    </row>
    <row r="2570" spans="1:18" hidden="1" x14ac:dyDescent="0.3">
      <c r="A2570" t="s">
        <v>10393</v>
      </c>
      <c r="B2570" t="s">
        <v>10394</v>
      </c>
      <c r="C2570" s="1" t="str">
        <f t="shared" si="200"/>
        <v>21:0846</v>
      </c>
      <c r="D2570" s="1" t="str">
        <f t="shared" si="201"/>
        <v>21:0232</v>
      </c>
      <c r="E2570" t="s">
        <v>10395</v>
      </c>
      <c r="F2570" t="s">
        <v>10396</v>
      </c>
      <c r="H2570">
        <v>59.985624299999998</v>
      </c>
      <c r="I2570">
        <v>-105.6977227</v>
      </c>
      <c r="J2570" s="1" t="str">
        <f t="shared" si="198"/>
        <v>Fluid (lake)</v>
      </c>
      <c r="K2570" s="1" t="str">
        <f t="shared" si="199"/>
        <v>Untreated Water</v>
      </c>
      <c r="L2570">
        <v>196</v>
      </c>
      <c r="M2570" t="s">
        <v>133</v>
      </c>
      <c r="N2570">
        <v>995</v>
      </c>
      <c r="P2570" t="s">
        <v>194</v>
      </c>
      <c r="Q2570" t="s">
        <v>517</v>
      </c>
      <c r="R2570" t="s">
        <v>55</v>
      </c>
    </row>
    <row r="2571" spans="1:18" hidden="1" x14ac:dyDescent="0.3">
      <c r="A2571" t="s">
        <v>10397</v>
      </c>
      <c r="B2571" t="s">
        <v>10398</v>
      </c>
      <c r="C2571" s="1" t="str">
        <f t="shared" si="200"/>
        <v>21:0846</v>
      </c>
      <c r="D2571" s="1" t="str">
        <f t="shared" si="201"/>
        <v>21:0232</v>
      </c>
      <c r="E2571" t="s">
        <v>10399</v>
      </c>
      <c r="F2571" t="s">
        <v>10400</v>
      </c>
      <c r="H2571">
        <v>59.983826000000001</v>
      </c>
      <c r="I2571">
        <v>-105.778577</v>
      </c>
      <c r="J2571" s="1" t="str">
        <f t="shared" si="198"/>
        <v>Fluid (lake)</v>
      </c>
      <c r="K2571" s="1" t="str">
        <f t="shared" si="199"/>
        <v>Untreated Water</v>
      </c>
      <c r="L2571">
        <v>196</v>
      </c>
      <c r="M2571" t="s">
        <v>139</v>
      </c>
      <c r="N2571">
        <v>996</v>
      </c>
      <c r="P2571" t="s">
        <v>319</v>
      </c>
      <c r="Q2571" t="s">
        <v>1292</v>
      </c>
      <c r="R2571" t="s">
        <v>55</v>
      </c>
    </row>
    <row r="2572" spans="1:18" hidden="1" x14ac:dyDescent="0.3">
      <c r="A2572" t="s">
        <v>10401</v>
      </c>
      <c r="B2572" t="s">
        <v>10402</v>
      </c>
      <c r="C2572" s="1" t="str">
        <f t="shared" si="200"/>
        <v>21:0846</v>
      </c>
      <c r="D2572" s="1" t="str">
        <f t="shared" si="201"/>
        <v>21:0232</v>
      </c>
      <c r="E2572" t="s">
        <v>10403</v>
      </c>
      <c r="F2572" t="s">
        <v>10404</v>
      </c>
      <c r="H2572">
        <v>59.960227099999997</v>
      </c>
      <c r="I2572">
        <v>-105.7554061</v>
      </c>
      <c r="J2572" s="1" t="str">
        <f t="shared" si="198"/>
        <v>Fluid (lake)</v>
      </c>
      <c r="K2572" s="1" t="str">
        <f t="shared" si="199"/>
        <v>Untreated Water</v>
      </c>
      <c r="L2572">
        <v>196</v>
      </c>
      <c r="M2572" t="s">
        <v>241</v>
      </c>
      <c r="N2572">
        <v>997</v>
      </c>
      <c r="P2572" t="s">
        <v>1006</v>
      </c>
      <c r="Q2572" t="s">
        <v>1292</v>
      </c>
      <c r="R2572" t="s">
        <v>55</v>
      </c>
    </row>
    <row r="2573" spans="1:18" hidden="1" x14ac:dyDescent="0.3">
      <c r="A2573" t="s">
        <v>10405</v>
      </c>
      <c r="B2573" t="s">
        <v>10406</v>
      </c>
      <c r="C2573" s="1" t="str">
        <f t="shared" si="200"/>
        <v>21:0846</v>
      </c>
      <c r="D2573" s="1" t="str">
        <f t="shared" si="201"/>
        <v>21:0232</v>
      </c>
      <c r="E2573" t="s">
        <v>10407</v>
      </c>
      <c r="F2573" t="s">
        <v>10408</v>
      </c>
      <c r="H2573">
        <v>59.933686000000002</v>
      </c>
      <c r="I2573">
        <v>-105.78565070000001</v>
      </c>
      <c r="J2573" s="1" t="str">
        <f t="shared" si="198"/>
        <v>Fluid (lake)</v>
      </c>
      <c r="K2573" s="1" t="str">
        <f t="shared" si="199"/>
        <v>Untreated Water</v>
      </c>
      <c r="L2573">
        <v>197</v>
      </c>
      <c r="M2573" t="s">
        <v>36</v>
      </c>
      <c r="N2573">
        <v>998</v>
      </c>
      <c r="P2573" t="s">
        <v>194</v>
      </c>
      <c r="Q2573" t="s">
        <v>1292</v>
      </c>
      <c r="R2573" t="s">
        <v>55</v>
      </c>
    </row>
    <row r="2574" spans="1:18" hidden="1" x14ac:dyDescent="0.3">
      <c r="A2574" t="s">
        <v>10409</v>
      </c>
      <c r="B2574" t="s">
        <v>10410</v>
      </c>
      <c r="C2574" s="1" t="str">
        <f t="shared" si="200"/>
        <v>21:0846</v>
      </c>
      <c r="D2574" s="1" t="str">
        <f t="shared" si="201"/>
        <v>21:0232</v>
      </c>
      <c r="E2574" t="s">
        <v>10411</v>
      </c>
      <c r="F2574" t="s">
        <v>10412</v>
      </c>
      <c r="H2574">
        <v>59.891529200000001</v>
      </c>
      <c r="I2574">
        <v>-105.74321500000001</v>
      </c>
      <c r="J2574" s="1" t="str">
        <f t="shared" si="198"/>
        <v>Fluid (lake)</v>
      </c>
      <c r="K2574" s="1" t="str">
        <f t="shared" si="199"/>
        <v>Untreated Water</v>
      </c>
      <c r="L2574">
        <v>197</v>
      </c>
      <c r="M2574" t="s">
        <v>22</v>
      </c>
      <c r="N2574">
        <v>999</v>
      </c>
      <c r="P2574" t="s">
        <v>134</v>
      </c>
      <c r="Q2574" t="s">
        <v>54</v>
      </c>
      <c r="R2574" t="s">
        <v>55</v>
      </c>
    </row>
    <row r="2575" spans="1:18" hidden="1" x14ac:dyDescent="0.3">
      <c r="A2575" t="s">
        <v>10413</v>
      </c>
      <c r="B2575" t="s">
        <v>10414</v>
      </c>
      <c r="C2575" s="1" t="str">
        <f t="shared" si="200"/>
        <v>21:0846</v>
      </c>
      <c r="D2575" s="1" t="str">
        <f t="shared" si="201"/>
        <v>21:0232</v>
      </c>
      <c r="E2575" t="s">
        <v>10411</v>
      </c>
      <c r="F2575" t="s">
        <v>10415</v>
      </c>
      <c r="H2575">
        <v>59.891529200000001</v>
      </c>
      <c r="I2575">
        <v>-105.74321500000001</v>
      </c>
      <c r="J2575" s="1" t="str">
        <f t="shared" si="198"/>
        <v>Fluid (lake)</v>
      </c>
      <c r="K2575" s="1" t="str">
        <f t="shared" si="199"/>
        <v>Untreated Water</v>
      </c>
      <c r="L2575">
        <v>197</v>
      </c>
      <c r="M2575" t="s">
        <v>29</v>
      </c>
      <c r="N2575">
        <v>1000</v>
      </c>
      <c r="P2575" t="s">
        <v>1006</v>
      </c>
      <c r="Q2575" t="s">
        <v>579</v>
      </c>
      <c r="R2575" t="s">
        <v>55</v>
      </c>
    </row>
    <row r="2576" spans="1:18" hidden="1" x14ac:dyDescent="0.3">
      <c r="A2576" t="s">
        <v>10416</v>
      </c>
      <c r="B2576" t="s">
        <v>10417</v>
      </c>
      <c r="C2576" s="1" t="str">
        <f t="shared" si="200"/>
        <v>21:0846</v>
      </c>
      <c r="D2576" s="1" t="str">
        <f t="shared" si="201"/>
        <v>21:0232</v>
      </c>
      <c r="E2576" t="s">
        <v>10418</v>
      </c>
      <c r="F2576" t="s">
        <v>10419</v>
      </c>
      <c r="H2576">
        <v>59.8605625</v>
      </c>
      <c r="I2576">
        <v>-105.7391873</v>
      </c>
      <c r="J2576" s="1" t="str">
        <f t="shared" si="198"/>
        <v>Fluid (lake)</v>
      </c>
      <c r="K2576" s="1" t="str">
        <f t="shared" si="199"/>
        <v>Untreated Water</v>
      </c>
      <c r="L2576">
        <v>197</v>
      </c>
      <c r="M2576" t="s">
        <v>44</v>
      </c>
      <c r="N2576">
        <v>1001</v>
      </c>
      <c r="P2576" t="s">
        <v>210</v>
      </c>
      <c r="Q2576" t="s">
        <v>54</v>
      </c>
      <c r="R2576" t="s">
        <v>55</v>
      </c>
    </row>
    <row r="2577" spans="1:18" hidden="1" x14ac:dyDescent="0.3">
      <c r="A2577" t="s">
        <v>10420</v>
      </c>
      <c r="B2577" t="s">
        <v>10421</v>
      </c>
      <c r="C2577" s="1" t="str">
        <f t="shared" si="200"/>
        <v>21:0846</v>
      </c>
      <c r="D2577" s="1" t="str">
        <f t="shared" si="201"/>
        <v>21:0232</v>
      </c>
      <c r="E2577" t="s">
        <v>10422</v>
      </c>
      <c r="F2577" t="s">
        <v>10423</v>
      </c>
      <c r="H2577">
        <v>59.817541499999997</v>
      </c>
      <c r="I2577">
        <v>-105.7684337</v>
      </c>
      <c r="J2577" s="1" t="str">
        <f t="shared" si="198"/>
        <v>Fluid (lake)</v>
      </c>
      <c r="K2577" s="1" t="str">
        <f t="shared" si="199"/>
        <v>Untreated Water</v>
      </c>
      <c r="L2577">
        <v>197</v>
      </c>
      <c r="M2577" t="s">
        <v>52</v>
      </c>
      <c r="N2577">
        <v>1002</v>
      </c>
      <c r="P2577" t="s">
        <v>194</v>
      </c>
      <c r="Q2577" t="s">
        <v>482</v>
      </c>
      <c r="R2577" t="s">
        <v>55</v>
      </c>
    </row>
    <row r="2578" spans="1:18" hidden="1" x14ac:dyDescent="0.3">
      <c r="A2578" t="s">
        <v>10424</v>
      </c>
      <c r="B2578" t="s">
        <v>10425</v>
      </c>
      <c r="C2578" s="1" t="str">
        <f t="shared" si="200"/>
        <v>21:0846</v>
      </c>
      <c r="D2578" s="1" t="str">
        <f t="shared" si="201"/>
        <v>21:0232</v>
      </c>
      <c r="E2578" t="s">
        <v>10426</v>
      </c>
      <c r="F2578" t="s">
        <v>10427</v>
      </c>
      <c r="H2578">
        <v>59.787607600000001</v>
      </c>
      <c r="I2578">
        <v>-105.7587654</v>
      </c>
      <c r="J2578" s="1" t="str">
        <f t="shared" si="198"/>
        <v>Fluid (lake)</v>
      </c>
      <c r="K2578" s="1" t="str">
        <f t="shared" si="199"/>
        <v>Untreated Water</v>
      </c>
      <c r="L2578">
        <v>197</v>
      </c>
      <c r="M2578" t="s">
        <v>60</v>
      </c>
      <c r="N2578">
        <v>1003</v>
      </c>
      <c r="P2578" t="s">
        <v>210</v>
      </c>
      <c r="Q2578" t="s">
        <v>482</v>
      </c>
      <c r="R2578" t="s">
        <v>55</v>
      </c>
    </row>
    <row r="2579" spans="1:18" hidden="1" x14ac:dyDescent="0.3">
      <c r="A2579" t="s">
        <v>10428</v>
      </c>
      <c r="B2579" t="s">
        <v>10429</v>
      </c>
      <c r="C2579" s="1" t="str">
        <f t="shared" si="200"/>
        <v>21:0846</v>
      </c>
      <c r="D2579" s="1" t="str">
        <f t="shared" si="201"/>
        <v>21:0232</v>
      </c>
      <c r="E2579" t="s">
        <v>10430</v>
      </c>
      <c r="F2579" t="s">
        <v>10431</v>
      </c>
      <c r="H2579">
        <v>59.756702400000002</v>
      </c>
      <c r="I2579">
        <v>-105.7555541</v>
      </c>
      <c r="J2579" s="1" t="str">
        <f t="shared" si="198"/>
        <v>Fluid (lake)</v>
      </c>
      <c r="K2579" s="1" t="str">
        <f t="shared" si="199"/>
        <v>Untreated Water</v>
      </c>
      <c r="L2579">
        <v>197</v>
      </c>
      <c r="M2579" t="s">
        <v>67</v>
      </c>
      <c r="N2579">
        <v>1004</v>
      </c>
      <c r="P2579" t="s">
        <v>771</v>
      </c>
      <c r="Q2579" t="s">
        <v>1292</v>
      </c>
      <c r="R2579" t="s">
        <v>55</v>
      </c>
    </row>
    <row r="2580" spans="1:18" hidden="1" x14ac:dyDescent="0.3">
      <c r="A2580" t="s">
        <v>10432</v>
      </c>
      <c r="B2580" t="s">
        <v>10433</v>
      </c>
      <c r="C2580" s="1" t="str">
        <f t="shared" si="200"/>
        <v>21:0846</v>
      </c>
      <c r="D2580" s="1" t="str">
        <f t="shared" si="201"/>
        <v>21:0232</v>
      </c>
      <c r="E2580" t="s">
        <v>10434</v>
      </c>
      <c r="F2580" t="s">
        <v>10435</v>
      </c>
      <c r="H2580">
        <v>59.725335000000001</v>
      </c>
      <c r="I2580">
        <v>-105.73874050000001</v>
      </c>
      <c r="J2580" s="1" t="str">
        <f t="shared" si="198"/>
        <v>Fluid (lake)</v>
      </c>
      <c r="K2580" s="1" t="str">
        <f t="shared" si="199"/>
        <v>Untreated Water</v>
      </c>
      <c r="L2580">
        <v>197</v>
      </c>
      <c r="M2580" t="s">
        <v>74</v>
      </c>
      <c r="N2580">
        <v>1005</v>
      </c>
      <c r="P2580" t="s">
        <v>210</v>
      </c>
      <c r="Q2580" t="s">
        <v>54</v>
      </c>
      <c r="R2580" t="s">
        <v>55</v>
      </c>
    </row>
    <row r="2581" spans="1:18" hidden="1" x14ac:dyDescent="0.3">
      <c r="A2581" t="s">
        <v>10436</v>
      </c>
      <c r="B2581" t="s">
        <v>10437</v>
      </c>
      <c r="C2581" s="1" t="str">
        <f t="shared" si="200"/>
        <v>21:0846</v>
      </c>
      <c r="D2581" s="1" t="str">
        <f t="shared" si="201"/>
        <v>21:0232</v>
      </c>
      <c r="E2581" t="s">
        <v>10438</v>
      </c>
      <c r="F2581" t="s">
        <v>10439</v>
      </c>
      <c r="H2581">
        <v>59.727723099999999</v>
      </c>
      <c r="I2581">
        <v>-105.70668619999999</v>
      </c>
      <c r="J2581" s="1" t="str">
        <f t="shared" si="198"/>
        <v>Fluid (lake)</v>
      </c>
      <c r="K2581" s="1" t="str">
        <f t="shared" si="199"/>
        <v>Untreated Water</v>
      </c>
      <c r="L2581">
        <v>197</v>
      </c>
      <c r="M2581" t="s">
        <v>81</v>
      </c>
      <c r="N2581">
        <v>1006</v>
      </c>
      <c r="P2581" t="s">
        <v>319</v>
      </c>
      <c r="Q2581" t="s">
        <v>579</v>
      </c>
      <c r="R2581" t="s">
        <v>55</v>
      </c>
    </row>
    <row r="2582" spans="1:18" hidden="1" x14ac:dyDescent="0.3">
      <c r="A2582" t="s">
        <v>10440</v>
      </c>
      <c r="B2582" t="s">
        <v>10441</v>
      </c>
      <c r="C2582" s="1" t="str">
        <f t="shared" si="200"/>
        <v>21:0846</v>
      </c>
      <c r="D2582" s="1" t="str">
        <f t="shared" si="201"/>
        <v>21:0232</v>
      </c>
      <c r="E2582" t="s">
        <v>10442</v>
      </c>
      <c r="F2582" t="s">
        <v>10443</v>
      </c>
      <c r="H2582">
        <v>59.693161199999999</v>
      </c>
      <c r="I2582">
        <v>-105.7490371</v>
      </c>
      <c r="J2582" s="1" t="str">
        <f t="shared" si="198"/>
        <v>Fluid (lake)</v>
      </c>
      <c r="K2582" s="1" t="str">
        <f t="shared" si="199"/>
        <v>Untreated Water</v>
      </c>
      <c r="L2582">
        <v>197</v>
      </c>
      <c r="M2582" t="s">
        <v>95</v>
      </c>
      <c r="N2582">
        <v>1007</v>
      </c>
      <c r="P2582" t="s">
        <v>356</v>
      </c>
      <c r="Q2582" t="s">
        <v>54</v>
      </c>
      <c r="R2582" t="s">
        <v>55</v>
      </c>
    </row>
    <row r="2583" spans="1:18" hidden="1" x14ac:dyDescent="0.3">
      <c r="A2583" t="s">
        <v>10444</v>
      </c>
      <c r="B2583" t="s">
        <v>10445</v>
      </c>
      <c r="C2583" s="1" t="str">
        <f t="shared" si="200"/>
        <v>21:0846</v>
      </c>
      <c r="D2583" s="1" t="str">
        <f t="shared" si="201"/>
        <v>21:0232</v>
      </c>
      <c r="E2583" t="s">
        <v>10446</v>
      </c>
      <c r="F2583" t="s">
        <v>10447</v>
      </c>
      <c r="H2583">
        <v>59.651047699999999</v>
      </c>
      <c r="I2583">
        <v>-105.7522195</v>
      </c>
      <c r="J2583" s="1" t="str">
        <f t="shared" si="198"/>
        <v>Fluid (lake)</v>
      </c>
      <c r="K2583" s="1" t="str">
        <f t="shared" si="199"/>
        <v>Untreated Water</v>
      </c>
      <c r="L2583">
        <v>197</v>
      </c>
      <c r="M2583" t="s">
        <v>101</v>
      </c>
      <c r="N2583">
        <v>1008</v>
      </c>
      <c r="P2583" t="s">
        <v>235</v>
      </c>
      <c r="Q2583" t="s">
        <v>579</v>
      </c>
      <c r="R2583" t="s">
        <v>55</v>
      </c>
    </row>
    <row r="2584" spans="1:18" hidden="1" x14ac:dyDescent="0.3">
      <c r="A2584" t="s">
        <v>10448</v>
      </c>
      <c r="B2584" t="s">
        <v>10449</v>
      </c>
      <c r="C2584" s="1" t="str">
        <f t="shared" si="200"/>
        <v>21:0846</v>
      </c>
      <c r="D2584" s="1" t="str">
        <f t="shared" si="201"/>
        <v>21:0232</v>
      </c>
      <c r="E2584" t="s">
        <v>10450</v>
      </c>
      <c r="F2584" t="s">
        <v>10451</v>
      </c>
      <c r="H2584">
        <v>59.613904400000003</v>
      </c>
      <c r="I2584">
        <v>-105.748655</v>
      </c>
      <c r="J2584" s="1" t="str">
        <f t="shared" si="198"/>
        <v>Fluid (lake)</v>
      </c>
      <c r="K2584" s="1" t="str">
        <f t="shared" si="199"/>
        <v>Untreated Water</v>
      </c>
      <c r="L2584">
        <v>197</v>
      </c>
      <c r="M2584" t="s">
        <v>107</v>
      </c>
      <c r="N2584">
        <v>1009</v>
      </c>
      <c r="P2584" t="s">
        <v>247</v>
      </c>
      <c r="Q2584" t="s">
        <v>310</v>
      </c>
      <c r="R2584" t="s">
        <v>401</v>
      </c>
    </row>
    <row r="2585" spans="1:18" hidden="1" x14ac:dyDescent="0.3">
      <c r="A2585" t="s">
        <v>10452</v>
      </c>
      <c r="B2585" t="s">
        <v>10453</v>
      </c>
      <c r="C2585" s="1" t="str">
        <f t="shared" si="200"/>
        <v>21:0846</v>
      </c>
      <c r="D2585" s="1" t="str">
        <f t="shared" si="201"/>
        <v>21:0232</v>
      </c>
      <c r="E2585" t="s">
        <v>10454</v>
      </c>
      <c r="F2585" t="s">
        <v>10455</v>
      </c>
      <c r="H2585">
        <v>59.564466500000002</v>
      </c>
      <c r="I2585">
        <v>-105.7675491</v>
      </c>
      <c r="J2585" s="1" t="str">
        <f t="shared" si="198"/>
        <v>Fluid (lake)</v>
      </c>
      <c r="K2585" s="1" t="str">
        <f t="shared" si="199"/>
        <v>Untreated Water</v>
      </c>
      <c r="L2585">
        <v>197</v>
      </c>
      <c r="M2585" t="s">
        <v>114</v>
      </c>
      <c r="N2585">
        <v>1010</v>
      </c>
      <c r="P2585" t="s">
        <v>256</v>
      </c>
      <c r="Q2585" t="s">
        <v>236</v>
      </c>
      <c r="R2585" t="s">
        <v>55</v>
      </c>
    </row>
    <row r="2586" spans="1:18" hidden="1" x14ac:dyDescent="0.3">
      <c r="A2586" t="s">
        <v>10456</v>
      </c>
      <c r="B2586" t="s">
        <v>10457</v>
      </c>
      <c r="C2586" s="1" t="str">
        <f t="shared" si="200"/>
        <v>21:0846</v>
      </c>
      <c r="D2586" s="1" t="str">
        <f t="shared" si="201"/>
        <v>21:0232</v>
      </c>
      <c r="E2586" t="s">
        <v>10458</v>
      </c>
      <c r="F2586" t="s">
        <v>10459</v>
      </c>
      <c r="H2586">
        <v>59.543066000000003</v>
      </c>
      <c r="I2586">
        <v>-105.7597213</v>
      </c>
      <c r="J2586" s="1" t="str">
        <f t="shared" ref="J2586:J2649" si="202">HYPERLINK("http://geochem.nrcan.gc.ca/cdogs/content/kwd/kwd020016_e.htm", "Fluid (lake)")</f>
        <v>Fluid (lake)</v>
      </c>
      <c r="K2586" s="1" t="str">
        <f t="shared" ref="K2586:K2649" si="203">HYPERLINK("http://geochem.nrcan.gc.ca/cdogs/content/kwd/kwd080007_e.htm", "Untreated Water")</f>
        <v>Untreated Water</v>
      </c>
      <c r="L2586">
        <v>197</v>
      </c>
      <c r="M2586" t="s">
        <v>121</v>
      </c>
      <c r="N2586">
        <v>1011</v>
      </c>
      <c r="P2586" t="s">
        <v>262</v>
      </c>
      <c r="Q2586" t="s">
        <v>310</v>
      </c>
      <c r="R2586" t="s">
        <v>55</v>
      </c>
    </row>
    <row r="2587" spans="1:18" hidden="1" x14ac:dyDescent="0.3">
      <c r="A2587" t="s">
        <v>10460</v>
      </c>
      <c r="B2587" t="s">
        <v>10461</v>
      </c>
      <c r="C2587" s="1" t="str">
        <f t="shared" si="200"/>
        <v>21:0846</v>
      </c>
      <c r="D2587" s="1" t="str">
        <f t="shared" si="201"/>
        <v>21:0232</v>
      </c>
      <c r="E2587" t="s">
        <v>10462</v>
      </c>
      <c r="F2587" t="s">
        <v>10463</v>
      </c>
      <c r="H2587">
        <v>59.526690199999997</v>
      </c>
      <c r="I2587">
        <v>-105.81010620000001</v>
      </c>
      <c r="J2587" s="1" t="str">
        <f t="shared" si="202"/>
        <v>Fluid (lake)</v>
      </c>
      <c r="K2587" s="1" t="str">
        <f t="shared" si="203"/>
        <v>Untreated Water</v>
      </c>
      <c r="L2587">
        <v>197</v>
      </c>
      <c r="M2587" t="s">
        <v>127</v>
      </c>
      <c r="N2587">
        <v>1012</v>
      </c>
      <c r="P2587" t="s">
        <v>262</v>
      </c>
      <c r="Q2587" t="s">
        <v>482</v>
      </c>
      <c r="R2587" t="s">
        <v>55</v>
      </c>
    </row>
    <row r="2588" spans="1:18" hidden="1" x14ac:dyDescent="0.3">
      <c r="A2588" t="s">
        <v>10464</v>
      </c>
      <c r="B2588" t="s">
        <v>10465</v>
      </c>
      <c r="C2588" s="1" t="str">
        <f t="shared" si="200"/>
        <v>21:0846</v>
      </c>
      <c r="D2588" s="1" t="str">
        <f t="shared" si="201"/>
        <v>21:0232</v>
      </c>
      <c r="E2588" t="s">
        <v>10466</v>
      </c>
      <c r="F2588" t="s">
        <v>10467</v>
      </c>
      <c r="H2588">
        <v>59.726939399999999</v>
      </c>
      <c r="I2588">
        <v>-105.6416213</v>
      </c>
      <c r="J2588" s="1" t="str">
        <f t="shared" si="202"/>
        <v>Fluid (lake)</v>
      </c>
      <c r="K2588" s="1" t="str">
        <f t="shared" si="203"/>
        <v>Untreated Water</v>
      </c>
      <c r="L2588">
        <v>197</v>
      </c>
      <c r="M2588" t="s">
        <v>133</v>
      </c>
      <c r="N2588">
        <v>1013</v>
      </c>
      <c r="P2588" t="s">
        <v>235</v>
      </c>
      <c r="Q2588" t="s">
        <v>54</v>
      </c>
      <c r="R2588" t="s">
        <v>195</v>
      </c>
    </row>
    <row r="2589" spans="1:18" hidden="1" x14ac:dyDescent="0.3">
      <c r="A2589" t="s">
        <v>10468</v>
      </c>
      <c r="B2589" t="s">
        <v>10469</v>
      </c>
      <c r="C2589" s="1" t="str">
        <f t="shared" si="200"/>
        <v>21:0846</v>
      </c>
      <c r="D2589" s="1" t="str">
        <f t="shared" si="201"/>
        <v>21:0232</v>
      </c>
      <c r="E2589" t="s">
        <v>10470</v>
      </c>
      <c r="F2589" t="s">
        <v>10471</v>
      </c>
      <c r="H2589">
        <v>59.755290700000003</v>
      </c>
      <c r="I2589">
        <v>-105.6313214</v>
      </c>
      <c r="J2589" s="1" t="str">
        <f t="shared" si="202"/>
        <v>Fluid (lake)</v>
      </c>
      <c r="K2589" s="1" t="str">
        <f t="shared" si="203"/>
        <v>Untreated Water</v>
      </c>
      <c r="L2589">
        <v>197</v>
      </c>
      <c r="M2589" t="s">
        <v>139</v>
      </c>
      <c r="N2589">
        <v>1014</v>
      </c>
      <c r="P2589" t="s">
        <v>272</v>
      </c>
      <c r="Q2589" t="s">
        <v>579</v>
      </c>
      <c r="R2589" t="s">
        <v>55</v>
      </c>
    </row>
    <row r="2590" spans="1:18" hidden="1" x14ac:dyDescent="0.3">
      <c r="A2590" t="s">
        <v>10472</v>
      </c>
      <c r="B2590" t="s">
        <v>10473</v>
      </c>
      <c r="C2590" s="1" t="str">
        <f t="shared" si="200"/>
        <v>21:0846</v>
      </c>
      <c r="D2590" s="1" t="str">
        <f t="shared" si="201"/>
        <v>21:0232</v>
      </c>
      <c r="E2590" t="s">
        <v>10474</v>
      </c>
      <c r="F2590" t="s">
        <v>10475</v>
      </c>
      <c r="H2590">
        <v>59.788270599999997</v>
      </c>
      <c r="I2590">
        <v>-105.61908939999999</v>
      </c>
      <c r="J2590" s="1" t="str">
        <f t="shared" si="202"/>
        <v>Fluid (lake)</v>
      </c>
      <c r="K2590" s="1" t="str">
        <f t="shared" si="203"/>
        <v>Untreated Water</v>
      </c>
      <c r="L2590">
        <v>197</v>
      </c>
      <c r="M2590" t="s">
        <v>241</v>
      </c>
      <c r="N2590">
        <v>1015</v>
      </c>
      <c r="P2590" t="s">
        <v>262</v>
      </c>
      <c r="Q2590" t="s">
        <v>579</v>
      </c>
      <c r="R2590" t="s">
        <v>55</v>
      </c>
    </row>
    <row r="2591" spans="1:18" hidden="1" x14ac:dyDescent="0.3">
      <c r="A2591" t="s">
        <v>10476</v>
      </c>
      <c r="B2591" t="s">
        <v>10477</v>
      </c>
      <c r="C2591" s="1" t="str">
        <f t="shared" si="200"/>
        <v>21:0846</v>
      </c>
      <c r="D2591" s="1" t="str">
        <f t="shared" si="201"/>
        <v>21:0232</v>
      </c>
      <c r="E2591" t="s">
        <v>10478</v>
      </c>
      <c r="F2591" t="s">
        <v>10479</v>
      </c>
      <c r="H2591">
        <v>59.806230499999998</v>
      </c>
      <c r="I2591">
        <v>-105.569879</v>
      </c>
      <c r="J2591" s="1" t="str">
        <f t="shared" si="202"/>
        <v>Fluid (lake)</v>
      </c>
      <c r="K2591" s="1" t="str">
        <f t="shared" si="203"/>
        <v>Untreated Water</v>
      </c>
      <c r="L2591">
        <v>198</v>
      </c>
      <c r="M2591" t="s">
        <v>36</v>
      </c>
      <c r="N2591">
        <v>1016</v>
      </c>
      <c r="P2591" t="s">
        <v>267</v>
      </c>
      <c r="Q2591" t="s">
        <v>54</v>
      </c>
      <c r="R2591" t="s">
        <v>285</v>
      </c>
    </row>
    <row r="2592" spans="1:18" hidden="1" x14ac:dyDescent="0.3">
      <c r="A2592" t="s">
        <v>10480</v>
      </c>
      <c r="B2592" t="s">
        <v>10481</v>
      </c>
      <c r="C2592" s="1" t="str">
        <f t="shared" si="200"/>
        <v>21:0846</v>
      </c>
      <c r="D2592" s="1" t="str">
        <f t="shared" si="201"/>
        <v>21:0232</v>
      </c>
      <c r="E2592" t="s">
        <v>10482</v>
      </c>
      <c r="F2592" t="s">
        <v>10483</v>
      </c>
      <c r="H2592">
        <v>59.8338733</v>
      </c>
      <c r="I2592">
        <v>-105.56876099999999</v>
      </c>
      <c r="J2592" s="1" t="str">
        <f t="shared" si="202"/>
        <v>Fluid (lake)</v>
      </c>
      <c r="K2592" s="1" t="str">
        <f t="shared" si="203"/>
        <v>Untreated Water</v>
      </c>
      <c r="L2592">
        <v>198</v>
      </c>
      <c r="M2592" t="s">
        <v>44</v>
      </c>
      <c r="N2592">
        <v>1017</v>
      </c>
      <c r="P2592" t="s">
        <v>267</v>
      </c>
      <c r="Q2592" t="s">
        <v>482</v>
      </c>
      <c r="R2592" t="s">
        <v>55</v>
      </c>
    </row>
    <row r="2593" spans="1:18" hidden="1" x14ac:dyDescent="0.3">
      <c r="A2593" t="s">
        <v>10484</v>
      </c>
      <c r="B2593" t="s">
        <v>10485</v>
      </c>
      <c r="C2593" s="1" t="str">
        <f t="shared" si="200"/>
        <v>21:0846</v>
      </c>
      <c r="D2593" s="1" t="str">
        <f t="shared" si="201"/>
        <v>21:0232</v>
      </c>
      <c r="E2593" t="s">
        <v>10486</v>
      </c>
      <c r="F2593" t="s">
        <v>10487</v>
      </c>
      <c r="H2593">
        <v>59.852134700000001</v>
      </c>
      <c r="I2593">
        <v>-105.57781850000001</v>
      </c>
      <c r="J2593" s="1" t="str">
        <f t="shared" si="202"/>
        <v>Fluid (lake)</v>
      </c>
      <c r="K2593" s="1" t="str">
        <f t="shared" si="203"/>
        <v>Untreated Water</v>
      </c>
      <c r="L2593">
        <v>198</v>
      </c>
      <c r="M2593" t="s">
        <v>22</v>
      </c>
      <c r="N2593">
        <v>1018</v>
      </c>
      <c r="P2593" t="s">
        <v>272</v>
      </c>
      <c r="Q2593" t="s">
        <v>482</v>
      </c>
      <c r="R2593" t="s">
        <v>55</v>
      </c>
    </row>
    <row r="2594" spans="1:18" hidden="1" x14ac:dyDescent="0.3">
      <c r="A2594" t="s">
        <v>10488</v>
      </c>
      <c r="B2594" t="s">
        <v>10489</v>
      </c>
      <c r="C2594" s="1" t="str">
        <f t="shared" si="200"/>
        <v>21:0846</v>
      </c>
      <c r="D2594" s="1" t="str">
        <f t="shared" si="201"/>
        <v>21:0232</v>
      </c>
      <c r="E2594" t="s">
        <v>10486</v>
      </c>
      <c r="F2594" t="s">
        <v>10490</v>
      </c>
      <c r="H2594">
        <v>59.852134700000001</v>
      </c>
      <c r="I2594">
        <v>-105.57781850000001</v>
      </c>
      <c r="J2594" s="1" t="str">
        <f t="shared" si="202"/>
        <v>Fluid (lake)</v>
      </c>
      <c r="K2594" s="1" t="str">
        <f t="shared" si="203"/>
        <v>Untreated Water</v>
      </c>
      <c r="L2594">
        <v>198</v>
      </c>
      <c r="M2594" t="s">
        <v>29</v>
      </c>
      <c r="N2594">
        <v>1019</v>
      </c>
      <c r="P2594" t="s">
        <v>267</v>
      </c>
      <c r="Q2594" t="s">
        <v>579</v>
      </c>
      <c r="R2594" t="s">
        <v>55</v>
      </c>
    </row>
    <row r="2595" spans="1:18" hidden="1" x14ac:dyDescent="0.3">
      <c r="A2595" t="s">
        <v>10491</v>
      </c>
      <c r="B2595" t="s">
        <v>10492</v>
      </c>
      <c r="C2595" s="1" t="str">
        <f t="shared" si="200"/>
        <v>21:0846</v>
      </c>
      <c r="D2595" s="1" t="str">
        <f t="shared" si="201"/>
        <v>21:0232</v>
      </c>
      <c r="E2595" t="s">
        <v>10493</v>
      </c>
      <c r="F2595" t="s">
        <v>10494</v>
      </c>
      <c r="H2595">
        <v>59.841847600000001</v>
      </c>
      <c r="I2595">
        <v>-105.6433255</v>
      </c>
      <c r="J2595" s="1" t="str">
        <f t="shared" si="202"/>
        <v>Fluid (lake)</v>
      </c>
      <c r="K2595" s="1" t="str">
        <f t="shared" si="203"/>
        <v>Untreated Water</v>
      </c>
      <c r="L2595">
        <v>198</v>
      </c>
      <c r="M2595" t="s">
        <v>52</v>
      </c>
      <c r="N2595">
        <v>1020</v>
      </c>
      <c r="P2595" t="s">
        <v>272</v>
      </c>
      <c r="Q2595" t="s">
        <v>482</v>
      </c>
      <c r="R2595" t="s">
        <v>55</v>
      </c>
    </row>
    <row r="2596" spans="1:18" hidden="1" x14ac:dyDescent="0.3">
      <c r="A2596" t="s">
        <v>10495</v>
      </c>
      <c r="B2596" t="s">
        <v>10496</v>
      </c>
      <c r="C2596" s="1" t="str">
        <f t="shared" si="200"/>
        <v>21:0846</v>
      </c>
      <c r="D2596" s="1" t="str">
        <f t="shared" si="201"/>
        <v>21:0232</v>
      </c>
      <c r="E2596" t="s">
        <v>10497</v>
      </c>
      <c r="F2596" t="s">
        <v>10498</v>
      </c>
      <c r="H2596">
        <v>59.877290799999997</v>
      </c>
      <c r="I2596">
        <v>-105.6244665</v>
      </c>
      <c r="J2596" s="1" t="str">
        <f t="shared" si="202"/>
        <v>Fluid (lake)</v>
      </c>
      <c r="K2596" s="1" t="str">
        <f t="shared" si="203"/>
        <v>Untreated Water</v>
      </c>
      <c r="L2596">
        <v>198</v>
      </c>
      <c r="M2596" t="s">
        <v>60</v>
      </c>
      <c r="N2596">
        <v>1021</v>
      </c>
      <c r="P2596" t="s">
        <v>319</v>
      </c>
      <c r="Q2596" t="s">
        <v>482</v>
      </c>
      <c r="R2596" t="s">
        <v>55</v>
      </c>
    </row>
    <row r="2597" spans="1:18" hidden="1" x14ac:dyDescent="0.3">
      <c r="A2597" t="s">
        <v>10499</v>
      </c>
      <c r="B2597" t="s">
        <v>10500</v>
      </c>
      <c r="C2597" s="1" t="str">
        <f t="shared" si="200"/>
        <v>21:0846</v>
      </c>
      <c r="D2597" s="1" t="str">
        <f t="shared" si="201"/>
        <v>21:0232</v>
      </c>
      <c r="E2597" t="s">
        <v>10501</v>
      </c>
      <c r="F2597" t="s">
        <v>10502</v>
      </c>
      <c r="H2597">
        <v>59.894405499999998</v>
      </c>
      <c r="I2597">
        <v>-105.5749955</v>
      </c>
      <c r="J2597" s="1" t="str">
        <f t="shared" si="202"/>
        <v>Fluid (lake)</v>
      </c>
      <c r="K2597" s="1" t="str">
        <f t="shared" si="203"/>
        <v>Untreated Water</v>
      </c>
      <c r="L2597">
        <v>198</v>
      </c>
      <c r="M2597" t="s">
        <v>67</v>
      </c>
      <c r="N2597">
        <v>1022</v>
      </c>
      <c r="P2597" t="s">
        <v>272</v>
      </c>
      <c r="Q2597" t="s">
        <v>236</v>
      </c>
      <c r="R2597" t="s">
        <v>55</v>
      </c>
    </row>
    <row r="2598" spans="1:18" hidden="1" x14ac:dyDescent="0.3">
      <c r="A2598" t="s">
        <v>10503</v>
      </c>
      <c r="B2598" t="s">
        <v>10504</v>
      </c>
      <c r="C2598" s="1" t="str">
        <f t="shared" si="200"/>
        <v>21:0846</v>
      </c>
      <c r="D2598" s="1" t="str">
        <f t="shared" si="201"/>
        <v>21:0232</v>
      </c>
      <c r="E2598" t="s">
        <v>10505</v>
      </c>
      <c r="F2598" t="s">
        <v>10506</v>
      </c>
      <c r="H2598">
        <v>59.912269199999997</v>
      </c>
      <c r="I2598">
        <v>-105.55323850000001</v>
      </c>
      <c r="J2598" s="1" t="str">
        <f t="shared" si="202"/>
        <v>Fluid (lake)</v>
      </c>
      <c r="K2598" s="1" t="str">
        <f t="shared" si="203"/>
        <v>Untreated Water</v>
      </c>
      <c r="L2598">
        <v>198</v>
      </c>
      <c r="M2598" t="s">
        <v>74</v>
      </c>
      <c r="N2598">
        <v>1023</v>
      </c>
      <c r="P2598" t="s">
        <v>235</v>
      </c>
      <c r="Q2598" t="s">
        <v>310</v>
      </c>
      <c r="R2598" t="s">
        <v>55</v>
      </c>
    </row>
    <row r="2599" spans="1:18" hidden="1" x14ac:dyDescent="0.3">
      <c r="A2599" t="s">
        <v>10507</v>
      </c>
      <c r="B2599" t="s">
        <v>10508</v>
      </c>
      <c r="C2599" s="1" t="str">
        <f t="shared" si="200"/>
        <v>21:0846</v>
      </c>
      <c r="D2599" s="1" t="str">
        <f t="shared" si="201"/>
        <v>21:0232</v>
      </c>
      <c r="E2599" t="s">
        <v>10509</v>
      </c>
      <c r="F2599" t="s">
        <v>10510</v>
      </c>
      <c r="H2599">
        <v>59.896112500000001</v>
      </c>
      <c r="I2599">
        <v>-105.51379300000001</v>
      </c>
      <c r="J2599" s="1" t="str">
        <f t="shared" si="202"/>
        <v>Fluid (lake)</v>
      </c>
      <c r="K2599" s="1" t="str">
        <f t="shared" si="203"/>
        <v>Untreated Water</v>
      </c>
      <c r="L2599">
        <v>198</v>
      </c>
      <c r="M2599" t="s">
        <v>81</v>
      </c>
      <c r="N2599">
        <v>1024</v>
      </c>
      <c r="P2599" t="s">
        <v>247</v>
      </c>
      <c r="Q2599" t="s">
        <v>579</v>
      </c>
      <c r="R2599" t="s">
        <v>55</v>
      </c>
    </row>
    <row r="2600" spans="1:18" hidden="1" x14ac:dyDescent="0.3">
      <c r="A2600" t="s">
        <v>10511</v>
      </c>
      <c r="B2600" t="s">
        <v>10512</v>
      </c>
      <c r="C2600" s="1" t="str">
        <f t="shared" ref="C2600:C2663" si="204">HYPERLINK("http://geochem.nrcan.gc.ca/cdogs/content/bdl/bdl210846_e.htm", "21:0846")</f>
        <v>21:0846</v>
      </c>
      <c r="D2600" s="1" t="str">
        <f t="shared" ref="D2600:D2663" si="205">HYPERLINK("http://geochem.nrcan.gc.ca/cdogs/content/svy/svy210232_e.htm", "21:0232")</f>
        <v>21:0232</v>
      </c>
      <c r="E2600" t="s">
        <v>10513</v>
      </c>
      <c r="F2600" t="s">
        <v>10514</v>
      </c>
      <c r="H2600">
        <v>59.926298199999998</v>
      </c>
      <c r="I2600">
        <v>-105.5007531</v>
      </c>
      <c r="J2600" s="1" t="str">
        <f t="shared" si="202"/>
        <v>Fluid (lake)</v>
      </c>
      <c r="K2600" s="1" t="str">
        <f t="shared" si="203"/>
        <v>Untreated Water</v>
      </c>
      <c r="L2600">
        <v>198</v>
      </c>
      <c r="M2600" t="s">
        <v>95</v>
      </c>
      <c r="N2600">
        <v>1025</v>
      </c>
      <c r="P2600" t="s">
        <v>247</v>
      </c>
      <c r="Q2600" t="s">
        <v>482</v>
      </c>
      <c r="R2600" t="s">
        <v>55</v>
      </c>
    </row>
    <row r="2601" spans="1:18" hidden="1" x14ac:dyDescent="0.3">
      <c r="A2601" t="s">
        <v>10515</v>
      </c>
      <c r="B2601" t="s">
        <v>10516</v>
      </c>
      <c r="C2601" s="1" t="str">
        <f t="shared" si="204"/>
        <v>21:0846</v>
      </c>
      <c r="D2601" s="1" t="str">
        <f t="shared" si="205"/>
        <v>21:0232</v>
      </c>
      <c r="E2601" t="s">
        <v>10517</v>
      </c>
      <c r="F2601" t="s">
        <v>10518</v>
      </c>
      <c r="H2601">
        <v>59.929215499999998</v>
      </c>
      <c r="I2601">
        <v>-105.44054250000001</v>
      </c>
      <c r="J2601" s="1" t="str">
        <f t="shared" si="202"/>
        <v>Fluid (lake)</v>
      </c>
      <c r="K2601" s="1" t="str">
        <f t="shared" si="203"/>
        <v>Untreated Water</v>
      </c>
      <c r="L2601">
        <v>198</v>
      </c>
      <c r="M2601" t="s">
        <v>101</v>
      </c>
      <c r="N2601">
        <v>1026</v>
      </c>
      <c r="P2601" t="s">
        <v>356</v>
      </c>
      <c r="Q2601" t="s">
        <v>1292</v>
      </c>
      <c r="R2601" t="s">
        <v>55</v>
      </c>
    </row>
    <row r="2602" spans="1:18" hidden="1" x14ac:dyDescent="0.3">
      <c r="A2602" t="s">
        <v>10519</v>
      </c>
      <c r="B2602" t="s">
        <v>10520</v>
      </c>
      <c r="C2602" s="1" t="str">
        <f t="shared" si="204"/>
        <v>21:0846</v>
      </c>
      <c r="D2602" s="1" t="str">
        <f t="shared" si="205"/>
        <v>21:0232</v>
      </c>
      <c r="E2602" t="s">
        <v>10521</v>
      </c>
      <c r="F2602" t="s">
        <v>10522</v>
      </c>
      <c r="H2602">
        <v>59.950182099999999</v>
      </c>
      <c r="I2602">
        <v>-105.4298108</v>
      </c>
      <c r="J2602" s="1" t="str">
        <f t="shared" si="202"/>
        <v>Fluid (lake)</v>
      </c>
      <c r="K2602" s="1" t="str">
        <f t="shared" si="203"/>
        <v>Untreated Water</v>
      </c>
      <c r="L2602">
        <v>198</v>
      </c>
      <c r="M2602" t="s">
        <v>107</v>
      </c>
      <c r="N2602">
        <v>1027</v>
      </c>
      <c r="P2602" t="s">
        <v>262</v>
      </c>
      <c r="Q2602" t="s">
        <v>579</v>
      </c>
      <c r="R2602" t="s">
        <v>55</v>
      </c>
    </row>
    <row r="2603" spans="1:18" hidden="1" x14ac:dyDescent="0.3">
      <c r="A2603" t="s">
        <v>10523</v>
      </c>
      <c r="B2603" t="s">
        <v>10524</v>
      </c>
      <c r="C2603" s="1" t="str">
        <f t="shared" si="204"/>
        <v>21:0846</v>
      </c>
      <c r="D2603" s="1" t="str">
        <f t="shared" si="205"/>
        <v>21:0232</v>
      </c>
      <c r="E2603" t="s">
        <v>10525</v>
      </c>
      <c r="F2603" t="s">
        <v>10526</v>
      </c>
      <c r="H2603">
        <v>59.9798695</v>
      </c>
      <c r="I2603">
        <v>-105.4483455</v>
      </c>
      <c r="J2603" s="1" t="str">
        <f t="shared" si="202"/>
        <v>Fluid (lake)</v>
      </c>
      <c r="K2603" s="1" t="str">
        <f t="shared" si="203"/>
        <v>Untreated Water</v>
      </c>
      <c r="L2603">
        <v>198</v>
      </c>
      <c r="M2603" t="s">
        <v>114</v>
      </c>
      <c r="N2603">
        <v>1028</v>
      </c>
      <c r="P2603" t="s">
        <v>262</v>
      </c>
      <c r="Q2603" t="s">
        <v>310</v>
      </c>
      <c r="R2603" t="s">
        <v>55</v>
      </c>
    </row>
    <row r="2604" spans="1:18" hidden="1" x14ac:dyDescent="0.3">
      <c r="A2604" t="s">
        <v>10527</v>
      </c>
      <c r="B2604" t="s">
        <v>10528</v>
      </c>
      <c r="C2604" s="1" t="str">
        <f t="shared" si="204"/>
        <v>21:0846</v>
      </c>
      <c r="D2604" s="1" t="str">
        <f t="shared" si="205"/>
        <v>21:0232</v>
      </c>
      <c r="E2604" t="s">
        <v>10529</v>
      </c>
      <c r="F2604" t="s">
        <v>10530</v>
      </c>
      <c r="H2604">
        <v>59.985138300000003</v>
      </c>
      <c r="I2604">
        <v>-105.3739568</v>
      </c>
      <c r="J2604" s="1" t="str">
        <f t="shared" si="202"/>
        <v>Fluid (lake)</v>
      </c>
      <c r="K2604" s="1" t="str">
        <f t="shared" si="203"/>
        <v>Untreated Water</v>
      </c>
      <c r="L2604">
        <v>198</v>
      </c>
      <c r="M2604" t="s">
        <v>121</v>
      </c>
      <c r="N2604">
        <v>1029</v>
      </c>
      <c r="P2604" t="s">
        <v>771</v>
      </c>
      <c r="Q2604" t="s">
        <v>482</v>
      </c>
      <c r="R2604" t="s">
        <v>55</v>
      </c>
    </row>
    <row r="2605" spans="1:18" hidden="1" x14ac:dyDescent="0.3">
      <c r="A2605" t="s">
        <v>10531</v>
      </c>
      <c r="B2605" t="s">
        <v>10532</v>
      </c>
      <c r="C2605" s="1" t="str">
        <f t="shared" si="204"/>
        <v>21:0846</v>
      </c>
      <c r="D2605" s="1" t="str">
        <f t="shared" si="205"/>
        <v>21:0232</v>
      </c>
      <c r="E2605" t="s">
        <v>10533</v>
      </c>
      <c r="F2605" t="s">
        <v>10534</v>
      </c>
      <c r="H2605">
        <v>59.954943700000001</v>
      </c>
      <c r="I2605">
        <v>-105.3631075</v>
      </c>
      <c r="J2605" s="1" t="str">
        <f t="shared" si="202"/>
        <v>Fluid (lake)</v>
      </c>
      <c r="K2605" s="1" t="str">
        <f t="shared" si="203"/>
        <v>Untreated Water</v>
      </c>
      <c r="L2605">
        <v>198</v>
      </c>
      <c r="M2605" t="s">
        <v>127</v>
      </c>
      <c r="N2605">
        <v>1030</v>
      </c>
      <c r="P2605" t="s">
        <v>262</v>
      </c>
      <c r="Q2605" t="s">
        <v>236</v>
      </c>
      <c r="R2605" t="s">
        <v>55</v>
      </c>
    </row>
    <row r="2606" spans="1:18" hidden="1" x14ac:dyDescent="0.3">
      <c r="A2606" t="s">
        <v>10535</v>
      </c>
      <c r="B2606" t="s">
        <v>10536</v>
      </c>
      <c r="C2606" s="1" t="str">
        <f t="shared" si="204"/>
        <v>21:0846</v>
      </c>
      <c r="D2606" s="1" t="str">
        <f t="shared" si="205"/>
        <v>21:0232</v>
      </c>
      <c r="E2606" t="s">
        <v>10537</v>
      </c>
      <c r="F2606" t="s">
        <v>10538</v>
      </c>
      <c r="H2606">
        <v>59.9286976</v>
      </c>
      <c r="I2606">
        <v>-105.3494038</v>
      </c>
      <c r="J2606" s="1" t="str">
        <f t="shared" si="202"/>
        <v>Fluid (lake)</v>
      </c>
      <c r="K2606" s="1" t="str">
        <f t="shared" si="203"/>
        <v>Untreated Water</v>
      </c>
      <c r="L2606">
        <v>198</v>
      </c>
      <c r="M2606" t="s">
        <v>133</v>
      </c>
      <c r="N2606">
        <v>1031</v>
      </c>
      <c r="P2606" t="s">
        <v>262</v>
      </c>
      <c r="Q2606" t="s">
        <v>482</v>
      </c>
      <c r="R2606" t="s">
        <v>55</v>
      </c>
    </row>
    <row r="2607" spans="1:18" hidden="1" x14ac:dyDescent="0.3">
      <c r="A2607" t="s">
        <v>10539</v>
      </c>
      <c r="B2607" t="s">
        <v>10540</v>
      </c>
      <c r="C2607" s="1" t="str">
        <f t="shared" si="204"/>
        <v>21:0846</v>
      </c>
      <c r="D2607" s="1" t="str">
        <f t="shared" si="205"/>
        <v>21:0232</v>
      </c>
      <c r="E2607" t="s">
        <v>10541</v>
      </c>
      <c r="F2607" t="s">
        <v>10542</v>
      </c>
      <c r="H2607">
        <v>59.8966432</v>
      </c>
      <c r="I2607">
        <v>-105.4278867</v>
      </c>
      <c r="J2607" s="1" t="str">
        <f t="shared" si="202"/>
        <v>Fluid (lake)</v>
      </c>
      <c r="K2607" s="1" t="str">
        <f t="shared" si="203"/>
        <v>Untreated Water</v>
      </c>
      <c r="L2607">
        <v>198</v>
      </c>
      <c r="M2607" t="s">
        <v>139</v>
      </c>
      <c r="N2607">
        <v>1032</v>
      </c>
      <c r="P2607" t="s">
        <v>262</v>
      </c>
      <c r="Q2607" t="s">
        <v>1143</v>
      </c>
      <c r="R2607" t="s">
        <v>55</v>
      </c>
    </row>
    <row r="2608" spans="1:18" hidden="1" x14ac:dyDescent="0.3">
      <c r="A2608" t="s">
        <v>10543</v>
      </c>
      <c r="B2608" t="s">
        <v>10544</v>
      </c>
      <c r="C2608" s="1" t="str">
        <f t="shared" si="204"/>
        <v>21:0846</v>
      </c>
      <c r="D2608" s="1" t="str">
        <f t="shared" si="205"/>
        <v>21:0232</v>
      </c>
      <c r="E2608" t="s">
        <v>10545</v>
      </c>
      <c r="F2608" t="s">
        <v>10546</v>
      </c>
      <c r="H2608">
        <v>59.856289599999997</v>
      </c>
      <c r="I2608">
        <v>-105.4847422</v>
      </c>
      <c r="J2608" s="1" t="str">
        <f t="shared" si="202"/>
        <v>Fluid (lake)</v>
      </c>
      <c r="K2608" s="1" t="str">
        <f t="shared" si="203"/>
        <v>Untreated Water</v>
      </c>
      <c r="L2608">
        <v>198</v>
      </c>
      <c r="M2608" t="s">
        <v>241</v>
      </c>
      <c r="N2608">
        <v>1033</v>
      </c>
      <c r="P2608" t="s">
        <v>256</v>
      </c>
      <c r="Q2608" t="s">
        <v>54</v>
      </c>
      <c r="R2608" t="s">
        <v>55</v>
      </c>
    </row>
    <row r="2609" spans="1:18" hidden="1" x14ac:dyDescent="0.3">
      <c r="A2609" t="s">
        <v>10547</v>
      </c>
      <c r="B2609" t="s">
        <v>10548</v>
      </c>
      <c r="C2609" s="1" t="str">
        <f t="shared" si="204"/>
        <v>21:0846</v>
      </c>
      <c r="D2609" s="1" t="str">
        <f t="shared" si="205"/>
        <v>21:0232</v>
      </c>
      <c r="E2609" t="s">
        <v>10549</v>
      </c>
      <c r="F2609" t="s">
        <v>10550</v>
      </c>
      <c r="H2609">
        <v>59.832944599999998</v>
      </c>
      <c r="I2609">
        <v>-105.4841177</v>
      </c>
      <c r="J2609" s="1" t="str">
        <f t="shared" si="202"/>
        <v>Fluid (lake)</v>
      </c>
      <c r="K2609" s="1" t="str">
        <f t="shared" si="203"/>
        <v>Untreated Water</v>
      </c>
      <c r="L2609">
        <v>199</v>
      </c>
      <c r="M2609" t="s">
        <v>36</v>
      </c>
      <c r="N2609">
        <v>1034</v>
      </c>
      <c r="P2609" t="s">
        <v>194</v>
      </c>
      <c r="Q2609" t="s">
        <v>579</v>
      </c>
      <c r="R2609" t="s">
        <v>55</v>
      </c>
    </row>
    <row r="2610" spans="1:18" hidden="1" x14ac:dyDescent="0.3">
      <c r="A2610" t="s">
        <v>10551</v>
      </c>
      <c r="B2610" t="s">
        <v>10552</v>
      </c>
      <c r="C2610" s="1" t="str">
        <f t="shared" si="204"/>
        <v>21:0846</v>
      </c>
      <c r="D2610" s="1" t="str">
        <f t="shared" si="205"/>
        <v>21:0232</v>
      </c>
      <c r="E2610" t="s">
        <v>10553</v>
      </c>
      <c r="F2610" t="s">
        <v>10554</v>
      </c>
      <c r="H2610">
        <v>59.796537200000003</v>
      </c>
      <c r="I2610">
        <v>-105.4971863</v>
      </c>
      <c r="J2610" s="1" t="str">
        <f t="shared" si="202"/>
        <v>Fluid (lake)</v>
      </c>
      <c r="K2610" s="1" t="str">
        <f t="shared" si="203"/>
        <v>Untreated Water</v>
      </c>
      <c r="L2610">
        <v>199</v>
      </c>
      <c r="M2610" t="s">
        <v>22</v>
      </c>
      <c r="N2610">
        <v>1035</v>
      </c>
      <c r="P2610" t="s">
        <v>256</v>
      </c>
      <c r="Q2610" t="s">
        <v>579</v>
      </c>
      <c r="R2610" t="s">
        <v>55</v>
      </c>
    </row>
    <row r="2611" spans="1:18" hidden="1" x14ac:dyDescent="0.3">
      <c r="A2611" t="s">
        <v>10555</v>
      </c>
      <c r="B2611" t="s">
        <v>10556</v>
      </c>
      <c r="C2611" s="1" t="str">
        <f t="shared" si="204"/>
        <v>21:0846</v>
      </c>
      <c r="D2611" s="1" t="str">
        <f t="shared" si="205"/>
        <v>21:0232</v>
      </c>
      <c r="E2611" t="s">
        <v>10553</v>
      </c>
      <c r="F2611" t="s">
        <v>10557</v>
      </c>
      <c r="H2611">
        <v>59.796537200000003</v>
      </c>
      <c r="I2611">
        <v>-105.4971863</v>
      </c>
      <c r="J2611" s="1" t="str">
        <f t="shared" si="202"/>
        <v>Fluid (lake)</v>
      </c>
      <c r="K2611" s="1" t="str">
        <f t="shared" si="203"/>
        <v>Untreated Water</v>
      </c>
      <c r="L2611">
        <v>199</v>
      </c>
      <c r="M2611" t="s">
        <v>29</v>
      </c>
      <c r="N2611">
        <v>1036</v>
      </c>
      <c r="P2611" t="s">
        <v>319</v>
      </c>
      <c r="Q2611" t="s">
        <v>482</v>
      </c>
      <c r="R2611" t="s">
        <v>55</v>
      </c>
    </row>
    <row r="2612" spans="1:18" hidden="1" x14ac:dyDescent="0.3">
      <c r="A2612" t="s">
        <v>10558</v>
      </c>
      <c r="B2612" t="s">
        <v>10559</v>
      </c>
      <c r="C2612" s="1" t="str">
        <f t="shared" si="204"/>
        <v>21:0846</v>
      </c>
      <c r="D2612" s="1" t="str">
        <f t="shared" si="205"/>
        <v>21:0232</v>
      </c>
      <c r="E2612" t="s">
        <v>10560</v>
      </c>
      <c r="F2612" t="s">
        <v>10561</v>
      </c>
      <c r="H2612">
        <v>59.7740972</v>
      </c>
      <c r="I2612">
        <v>-105.48989</v>
      </c>
      <c r="J2612" s="1" t="str">
        <f t="shared" si="202"/>
        <v>Fluid (lake)</v>
      </c>
      <c r="K2612" s="1" t="str">
        <f t="shared" si="203"/>
        <v>Untreated Water</v>
      </c>
      <c r="L2612">
        <v>199</v>
      </c>
      <c r="M2612" t="s">
        <v>44</v>
      </c>
      <c r="N2612">
        <v>1037</v>
      </c>
      <c r="P2612" t="s">
        <v>262</v>
      </c>
      <c r="Q2612" t="s">
        <v>579</v>
      </c>
      <c r="R2612" t="s">
        <v>55</v>
      </c>
    </row>
    <row r="2613" spans="1:18" hidden="1" x14ac:dyDescent="0.3">
      <c r="A2613" t="s">
        <v>10562</v>
      </c>
      <c r="B2613" t="s">
        <v>10563</v>
      </c>
      <c r="C2613" s="1" t="str">
        <f t="shared" si="204"/>
        <v>21:0846</v>
      </c>
      <c r="D2613" s="1" t="str">
        <f t="shared" si="205"/>
        <v>21:0232</v>
      </c>
      <c r="E2613" t="s">
        <v>10564</v>
      </c>
      <c r="F2613" t="s">
        <v>10565</v>
      </c>
      <c r="H2613">
        <v>59.759477500000003</v>
      </c>
      <c r="I2613">
        <v>-105.5609157</v>
      </c>
      <c r="J2613" s="1" t="str">
        <f t="shared" si="202"/>
        <v>Fluid (lake)</v>
      </c>
      <c r="K2613" s="1" t="str">
        <f t="shared" si="203"/>
        <v>Untreated Water</v>
      </c>
      <c r="L2613">
        <v>199</v>
      </c>
      <c r="M2613" t="s">
        <v>52</v>
      </c>
      <c r="N2613">
        <v>1038</v>
      </c>
      <c r="P2613" t="s">
        <v>210</v>
      </c>
      <c r="Q2613" t="s">
        <v>1143</v>
      </c>
      <c r="R2613" t="s">
        <v>55</v>
      </c>
    </row>
    <row r="2614" spans="1:18" hidden="1" x14ac:dyDescent="0.3">
      <c r="A2614" t="s">
        <v>10566</v>
      </c>
      <c r="B2614" t="s">
        <v>10567</v>
      </c>
      <c r="C2614" s="1" t="str">
        <f t="shared" si="204"/>
        <v>21:0846</v>
      </c>
      <c r="D2614" s="1" t="str">
        <f t="shared" si="205"/>
        <v>21:0232</v>
      </c>
      <c r="E2614" t="s">
        <v>10568</v>
      </c>
      <c r="F2614" t="s">
        <v>10569</v>
      </c>
      <c r="H2614">
        <v>59.73836</v>
      </c>
      <c r="I2614">
        <v>-105.5751152</v>
      </c>
      <c r="J2614" s="1" t="str">
        <f t="shared" si="202"/>
        <v>Fluid (lake)</v>
      </c>
      <c r="K2614" s="1" t="str">
        <f t="shared" si="203"/>
        <v>Untreated Water</v>
      </c>
      <c r="L2614">
        <v>199</v>
      </c>
      <c r="M2614" t="s">
        <v>60</v>
      </c>
      <c r="N2614">
        <v>1039</v>
      </c>
      <c r="P2614" t="s">
        <v>194</v>
      </c>
      <c r="Q2614" t="s">
        <v>1143</v>
      </c>
      <c r="R2614" t="s">
        <v>55</v>
      </c>
    </row>
    <row r="2615" spans="1:18" hidden="1" x14ac:dyDescent="0.3">
      <c r="A2615" t="s">
        <v>10570</v>
      </c>
      <c r="B2615" t="s">
        <v>10571</v>
      </c>
      <c r="C2615" s="1" t="str">
        <f t="shared" si="204"/>
        <v>21:0846</v>
      </c>
      <c r="D2615" s="1" t="str">
        <f t="shared" si="205"/>
        <v>21:0232</v>
      </c>
      <c r="E2615" t="s">
        <v>10572</v>
      </c>
      <c r="F2615" t="s">
        <v>10573</v>
      </c>
      <c r="H2615">
        <v>59.434726900000001</v>
      </c>
      <c r="I2615">
        <v>-105.7584404</v>
      </c>
      <c r="J2615" s="1" t="str">
        <f t="shared" si="202"/>
        <v>Fluid (lake)</v>
      </c>
      <c r="K2615" s="1" t="str">
        <f t="shared" si="203"/>
        <v>Untreated Water</v>
      </c>
      <c r="L2615">
        <v>199</v>
      </c>
      <c r="M2615" t="s">
        <v>67</v>
      </c>
      <c r="N2615">
        <v>1040</v>
      </c>
      <c r="P2615" t="s">
        <v>262</v>
      </c>
      <c r="Q2615" t="s">
        <v>236</v>
      </c>
      <c r="R2615" t="s">
        <v>55</v>
      </c>
    </row>
    <row r="2616" spans="1:18" hidden="1" x14ac:dyDescent="0.3">
      <c r="A2616" t="s">
        <v>10574</v>
      </c>
      <c r="B2616" t="s">
        <v>10575</v>
      </c>
      <c r="C2616" s="1" t="str">
        <f t="shared" si="204"/>
        <v>21:0846</v>
      </c>
      <c r="D2616" s="1" t="str">
        <f t="shared" si="205"/>
        <v>21:0232</v>
      </c>
      <c r="E2616" t="s">
        <v>10576</v>
      </c>
      <c r="F2616" t="s">
        <v>10577</v>
      </c>
      <c r="H2616">
        <v>59.4363855</v>
      </c>
      <c r="I2616">
        <v>-105.8029327</v>
      </c>
      <c r="J2616" s="1" t="str">
        <f t="shared" si="202"/>
        <v>Fluid (lake)</v>
      </c>
      <c r="K2616" s="1" t="str">
        <f t="shared" si="203"/>
        <v>Untreated Water</v>
      </c>
      <c r="L2616">
        <v>199</v>
      </c>
      <c r="M2616" t="s">
        <v>74</v>
      </c>
      <c r="N2616">
        <v>1041</v>
      </c>
      <c r="P2616" t="s">
        <v>272</v>
      </c>
      <c r="Q2616" t="s">
        <v>236</v>
      </c>
      <c r="R2616" t="s">
        <v>55</v>
      </c>
    </row>
    <row r="2617" spans="1:18" hidden="1" x14ac:dyDescent="0.3">
      <c r="A2617" t="s">
        <v>10578</v>
      </c>
      <c r="B2617" t="s">
        <v>10579</v>
      </c>
      <c r="C2617" s="1" t="str">
        <f t="shared" si="204"/>
        <v>21:0846</v>
      </c>
      <c r="D2617" s="1" t="str">
        <f t="shared" si="205"/>
        <v>21:0232</v>
      </c>
      <c r="E2617" t="s">
        <v>10580</v>
      </c>
      <c r="F2617" t="s">
        <v>10581</v>
      </c>
      <c r="H2617">
        <v>59.467236900000003</v>
      </c>
      <c r="I2617">
        <v>-105.8132401</v>
      </c>
      <c r="J2617" s="1" t="str">
        <f t="shared" si="202"/>
        <v>Fluid (lake)</v>
      </c>
      <c r="K2617" s="1" t="str">
        <f t="shared" si="203"/>
        <v>Untreated Water</v>
      </c>
      <c r="L2617">
        <v>199</v>
      </c>
      <c r="M2617" t="s">
        <v>81</v>
      </c>
      <c r="N2617">
        <v>1042</v>
      </c>
      <c r="P2617" t="s">
        <v>256</v>
      </c>
      <c r="Q2617" t="s">
        <v>257</v>
      </c>
      <c r="R2617" t="s">
        <v>55</v>
      </c>
    </row>
    <row r="2618" spans="1:18" hidden="1" x14ac:dyDescent="0.3">
      <c r="A2618" t="s">
        <v>10582</v>
      </c>
      <c r="B2618" t="s">
        <v>10583</v>
      </c>
      <c r="C2618" s="1" t="str">
        <f t="shared" si="204"/>
        <v>21:0846</v>
      </c>
      <c r="D2618" s="1" t="str">
        <f t="shared" si="205"/>
        <v>21:0232</v>
      </c>
      <c r="E2618" t="s">
        <v>10584</v>
      </c>
      <c r="F2618" t="s">
        <v>10585</v>
      </c>
      <c r="H2618">
        <v>59.4685238</v>
      </c>
      <c r="I2618">
        <v>-105.76387870000001</v>
      </c>
      <c r="J2618" s="1" t="str">
        <f t="shared" si="202"/>
        <v>Fluid (lake)</v>
      </c>
      <c r="K2618" s="1" t="str">
        <f t="shared" si="203"/>
        <v>Untreated Water</v>
      </c>
      <c r="L2618">
        <v>199</v>
      </c>
      <c r="M2618" t="s">
        <v>95</v>
      </c>
      <c r="N2618">
        <v>1043</v>
      </c>
      <c r="P2618" t="s">
        <v>356</v>
      </c>
      <c r="Q2618" t="s">
        <v>310</v>
      </c>
      <c r="R2618" t="s">
        <v>55</v>
      </c>
    </row>
    <row r="2619" spans="1:18" hidden="1" x14ac:dyDescent="0.3">
      <c r="A2619" t="s">
        <v>10586</v>
      </c>
      <c r="B2619" t="s">
        <v>10587</v>
      </c>
      <c r="C2619" s="1" t="str">
        <f t="shared" si="204"/>
        <v>21:0846</v>
      </c>
      <c r="D2619" s="1" t="str">
        <f t="shared" si="205"/>
        <v>21:0232</v>
      </c>
      <c r="E2619" t="s">
        <v>10588</v>
      </c>
      <c r="F2619" t="s">
        <v>10589</v>
      </c>
      <c r="H2619">
        <v>59.4953881</v>
      </c>
      <c r="I2619">
        <v>-105.779743</v>
      </c>
      <c r="J2619" s="1" t="str">
        <f t="shared" si="202"/>
        <v>Fluid (lake)</v>
      </c>
      <c r="K2619" s="1" t="str">
        <f t="shared" si="203"/>
        <v>Untreated Water</v>
      </c>
      <c r="L2619">
        <v>199</v>
      </c>
      <c r="M2619" t="s">
        <v>101</v>
      </c>
      <c r="N2619">
        <v>1044</v>
      </c>
      <c r="P2619" t="s">
        <v>267</v>
      </c>
      <c r="Q2619" t="s">
        <v>248</v>
      </c>
      <c r="R2619" t="s">
        <v>55</v>
      </c>
    </row>
    <row r="2620" spans="1:18" hidden="1" x14ac:dyDescent="0.3">
      <c r="A2620" t="s">
        <v>10590</v>
      </c>
      <c r="B2620" t="s">
        <v>10591</v>
      </c>
      <c r="C2620" s="1" t="str">
        <f t="shared" si="204"/>
        <v>21:0846</v>
      </c>
      <c r="D2620" s="1" t="str">
        <f t="shared" si="205"/>
        <v>21:0232</v>
      </c>
      <c r="E2620" t="s">
        <v>10592</v>
      </c>
      <c r="F2620" t="s">
        <v>10593</v>
      </c>
      <c r="H2620">
        <v>59.494815000000003</v>
      </c>
      <c r="I2620">
        <v>-105.7472466</v>
      </c>
      <c r="J2620" s="1" t="str">
        <f t="shared" si="202"/>
        <v>Fluid (lake)</v>
      </c>
      <c r="K2620" s="1" t="str">
        <f t="shared" si="203"/>
        <v>Untreated Water</v>
      </c>
      <c r="L2620">
        <v>199</v>
      </c>
      <c r="M2620" t="s">
        <v>107</v>
      </c>
      <c r="N2620">
        <v>1045</v>
      </c>
      <c r="P2620" t="s">
        <v>356</v>
      </c>
      <c r="Q2620" t="s">
        <v>236</v>
      </c>
      <c r="R2620" t="s">
        <v>55</v>
      </c>
    </row>
    <row r="2621" spans="1:18" hidden="1" x14ac:dyDescent="0.3">
      <c r="A2621" t="s">
        <v>10594</v>
      </c>
      <c r="B2621" t="s">
        <v>10595</v>
      </c>
      <c r="C2621" s="1" t="str">
        <f t="shared" si="204"/>
        <v>21:0846</v>
      </c>
      <c r="D2621" s="1" t="str">
        <f t="shared" si="205"/>
        <v>21:0232</v>
      </c>
      <c r="E2621" t="s">
        <v>10596</v>
      </c>
      <c r="F2621" t="s">
        <v>10597</v>
      </c>
      <c r="H2621">
        <v>59.543437400000002</v>
      </c>
      <c r="I2621">
        <v>-105.7155049</v>
      </c>
      <c r="J2621" s="1" t="str">
        <f t="shared" si="202"/>
        <v>Fluid (lake)</v>
      </c>
      <c r="K2621" s="1" t="str">
        <f t="shared" si="203"/>
        <v>Untreated Water</v>
      </c>
      <c r="L2621">
        <v>199</v>
      </c>
      <c r="M2621" t="s">
        <v>114</v>
      </c>
      <c r="N2621">
        <v>1046</v>
      </c>
      <c r="P2621" t="s">
        <v>262</v>
      </c>
      <c r="Q2621" t="s">
        <v>482</v>
      </c>
      <c r="R2621" t="s">
        <v>55</v>
      </c>
    </row>
    <row r="2622" spans="1:18" hidden="1" x14ac:dyDescent="0.3">
      <c r="A2622" t="s">
        <v>10598</v>
      </c>
      <c r="B2622" t="s">
        <v>10599</v>
      </c>
      <c r="C2622" s="1" t="str">
        <f t="shared" si="204"/>
        <v>21:0846</v>
      </c>
      <c r="D2622" s="1" t="str">
        <f t="shared" si="205"/>
        <v>21:0232</v>
      </c>
      <c r="E2622" t="s">
        <v>10600</v>
      </c>
      <c r="F2622" t="s">
        <v>10601</v>
      </c>
      <c r="H2622">
        <v>59.581490600000002</v>
      </c>
      <c r="I2622">
        <v>-105.6777979</v>
      </c>
      <c r="J2622" s="1" t="str">
        <f t="shared" si="202"/>
        <v>Fluid (lake)</v>
      </c>
      <c r="K2622" s="1" t="str">
        <f t="shared" si="203"/>
        <v>Untreated Water</v>
      </c>
      <c r="L2622">
        <v>199</v>
      </c>
      <c r="M2622" t="s">
        <v>121</v>
      </c>
      <c r="N2622">
        <v>1047</v>
      </c>
      <c r="P2622" t="s">
        <v>262</v>
      </c>
      <c r="Q2622" t="s">
        <v>257</v>
      </c>
      <c r="R2622" t="s">
        <v>55</v>
      </c>
    </row>
    <row r="2623" spans="1:18" hidden="1" x14ac:dyDescent="0.3">
      <c r="A2623" t="s">
        <v>10602</v>
      </c>
      <c r="B2623" t="s">
        <v>10603</v>
      </c>
      <c r="C2623" s="1" t="str">
        <f t="shared" si="204"/>
        <v>21:0846</v>
      </c>
      <c r="D2623" s="1" t="str">
        <f t="shared" si="205"/>
        <v>21:0232</v>
      </c>
      <c r="E2623" t="s">
        <v>10604</v>
      </c>
      <c r="F2623" t="s">
        <v>10605</v>
      </c>
      <c r="H2623">
        <v>59.6068888</v>
      </c>
      <c r="I2623">
        <v>-105.7073877</v>
      </c>
      <c r="J2623" s="1" t="str">
        <f t="shared" si="202"/>
        <v>Fluid (lake)</v>
      </c>
      <c r="K2623" s="1" t="str">
        <f t="shared" si="203"/>
        <v>Untreated Water</v>
      </c>
      <c r="L2623">
        <v>199</v>
      </c>
      <c r="M2623" t="s">
        <v>127</v>
      </c>
      <c r="N2623">
        <v>1048</v>
      </c>
      <c r="P2623" t="s">
        <v>247</v>
      </c>
      <c r="Q2623" t="s">
        <v>236</v>
      </c>
      <c r="R2623" t="s">
        <v>55</v>
      </c>
    </row>
    <row r="2624" spans="1:18" hidden="1" x14ac:dyDescent="0.3">
      <c r="A2624" t="s">
        <v>10606</v>
      </c>
      <c r="B2624" t="s">
        <v>10607</v>
      </c>
      <c r="C2624" s="1" t="str">
        <f t="shared" si="204"/>
        <v>21:0846</v>
      </c>
      <c r="D2624" s="1" t="str">
        <f t="shared" si="205"/>
        <v>21:0232</v>
      </c>
      <c r="E2624" t="s">
        <v>10608</v>
      </c>
      <c r="F2624" t="s">
        <v>10609</v>
      </c>
      <c r="H2624">
        <v>59.643929399999998</v>
      </c>
      <c r="I2624">
        <v>-105.6963366</v>
      </c>
      <c r="J2624" s="1" t="str">
        <f t="shared" si="202"/>
        <v>Fluid (lake)</v>
      </c>
      <c r="K2624" s="1" t="str">
        <f t="shared" si="203"/>
        <v>Untreated Water</v>
      </c>
      <c r="L2624">
        <v>199</v>
      </c>
      <c r="M2624" t="s">
        <v>133</v>
      </c>
      <c r="N2624">
        <v>1049</v>
      </c>
      <c r="P2624" t="s">
        <v>771</v>
      </c>
      <c r="Q2624" t="s">
        <v>579</v>
      </c>
      <c r="R2624" t="s">
        <v>3875</v>
      </c>
    </row>
    <row r="2625" spans="1:18" hidden="1" x14ac:dyDescent="0.3">
      <c r="A2625" t="s">
        <v>10610</v>
      </c>
      <c r="B2625" t="s">
        <v>10611</v>
      </c>
      <c r="C2625" s="1" t="str">
        <f t="shared" si="204"/>
        <v>21:0846</v>
      </c>
      <c r="D2625" s="1" t="str">
        <f t="shared" si="205"/>
        <v>21:0232</v>
      </c>
      <c r="E2625" t="s">
        <v>10612</v>
      </c>
      <c r="F2625" t="s">
        <v>10613</v>
      </c>
      <c r="H2625">
        <v>59.663918600000002</v>
      </c>
      <c r="I2625">
        <v>-105.6825498</v>
      </c>
      <c r="J2625" s="1" t="str">
        <f t="shared" si="202"/>
        <v>Fluid (lake)</v>
      </c>
      <c r="K2625" s="1" t="str">
        <f t="shared" si="203"/>
        <v>Untreated Water</v>
      </c>
      <c r="L2625">
        <v>199</v>
      </c>
      <c r="M2625" t="s">
        <v>139</v>
      </c>
      <c r="N2625">
        <v>1050</v>
      </c>
      <c r="P2625" t="s">
        <v>256</v>
      </c>
      <c r="Q2625" t="s">
        <v>54</v>
      </c>
      <c r="R2625" t="s">
        <v>55</v>
      </c>
    </row>
    <row r="2626" spans="1:18" hidden="1" x14ac:dyDescent="0.3">
      <c r="A2626" t="s">
        <v>10614</v>
      </c>
      <c r="B2626" t="s">
        <v>10615</v>
      </c>
      <c r="C2626" s="1" t="str">
        <f t="shared" si="204"/>
        <v>21:0846</v>
      </c>
      <c r="D2626" s="1" t="str">
        <f t="shared" si="205"/>
        <v>21:0232</v>
      </c>
      <c r="E2626" t="s">
        <v>10616</v>
      </c>
      <c r="F2626" t="s">
        <v>10617</v>
      </c>
      <c r="H2626">
        <v>59.692594300000003</v>
      </c>
      <c r="I2626">
        <v>-105.6874329</v>
      </c>
      <c r="J2626" s="1" t="str">
        <f t="shared" si="202"/>
        <v>Fluid (lake)</v>
      </c>
      <c r="K2626" s="1" t="str">
        <f t="shared" si="203"/>
        <v>Untreated Water</v>
      </c>
      <c r="L2626">
        <v>199</v>
      </c>
      <c r="M2626" t="s">
        <v>241</v>
      </c>
      <c r="N2626">
        <v>1051</v>
      </c>
      <c r="P2626" t="s">
        <v>247</v>
      </c>
      <c r="Q2626" t="s">
        <v>482</v>
      </c>
      <c r="R2626" t="s">
        <v>55</v>
      </c>
    </row>
    <row r="2627" spans="1:18" hidden="1" x14ac:dyDescent="0.3">
      <c r="A2627" t="s">
        <v>10618</v>
      </c>
      <c r="B2627" t="s">
        <v>10619</v>
      </c>
      <c r="C2627" s="1" t="str">
        <f t="shared" si="204"/>
        <v>21:0846</v>
      </c>
      <c r="D2627" s="1" t="str">
        <f t="shared" si="205"/>
        <v>21:0232</v>
      </c>
      <c r="E2627" t="s">
        <v>10620</v>
      </c>
      <c r="F2627" t="s">
        <v>10621</v>
      </c>
      <c r="H2627">
        <v>59.693926300000001</v>
      </c>
      <c r="I2627">
        <v>-105.6498576</v>
      </c>
      <c r="J2627" s="1" t="str">
        <f t="shared" si="202"/>
        <v>Fluid (lake)</v>
      </c>
      <c r="K2627" s="1" t="str">
        <f t="shared" si="203"/>
        <v>Untreated Water</v>
      </c>
      <c r="L2627">
        <v>200</v>
      </c>
      <c r="M2627" t="s">
        <v>36</v>
      </c>
      <c r="N2627">
        <v>1052</v>
      </c>
      <c r="P2627" t="s">
        <v>247</v>
      </c>
      <c r="Q2627" t="s">
        <v>54</v>
      </c>
      <c r="R2627" t="s">
        <v>55</v>
      </c>
    </row>
    <row r="2628" spans="1:18" hidden="1" x14ac:dyDescent="0.3">
      <c r="A2628" t="s">
        <v>10622</v>
      </c>
      <c r="B2628" t="s">
        <v>10623</v>
      </c>
      <c r="C2628" s="1" t="str">
        <f t="shared" si="204"/>
        <v>21:0846</v>
      </c>
      <c r="D2628" s="1" t="str">
        <f t="shared" si="205"/>
        <v>21:0232</v>
      </c>
      <c r="E2628" t="s">
        <v>10624</v>
      </c>
      <c r="F2628" t="s">
        <v>10625</v>
      </c>
      <c r="H2628">
        <v>59.674807000000001</v>
      </c>
      <c r="I2628">
        <v>-105.6208939</v>
      </c>
      <c r="J2628" s="1" t="str">
        <f t="shared" si="202"/>
        <v>Fluid (lake)</v>
      </c>
      <c r="K2628" s="1" t="str">
        <f t="shared" si="203"/>
        <v>Untreated Water</v>
      </c>
      <c r="L2628">
        <v>200</v>
      </c>
      <c r="M2628" t="s">
        <v>22</v>
      </c>
      <c r="N2628">
        <v>1053</v>
      </c>
      <c r="P2628" t="s">
        <v>210</v>
      </c>
      <c r="Q2628" t="s">
        <v>1143</v>
      </c>
      <c r="R2628" t="s">
        <v>55</v>
      </c>
    </row>
    <row r="2629" spans="1:18" hidden="1" x14ac:dyDescent="0.3">
      <c r="A2629" t="s">
        <v>10626</v>
      </c>
      <c r="B2629" t="s">
        <v>10627</v>
      </c>
      <c r="C2629" s="1" t="str">
        <f t="shared" si="204"/>
        <v>21:0846</v>
      </c>
      <c r="D2629" s="1" t="str">
        <f t="shared" si="205"/>
        <v>21:0232</v>
      </c>
      <c r="E2629" t="s">
        <v>10624</v>
      </c>
      <c r="F2629" t="s">
        <v>10628</v>
      </c>
      <c r="H2629">
        <v>59.674807000000001</v>
      </c>
      <c r="I2629">
        <v>-105.6208939</v>
      </c>
      <c r="J2629" s="1" t="str">
        <f t="shared" si="202"/>
        <v>Fluid (lake)</v>
      </c>
      <c r="K2629" s="1" t="str">
        <f t="shared" si="203"/>
        <v>Untreated Water</v>
      </c>
      <c r="L2629">
        <v>200</v>
      </c>
      <c r="M2629" t="s">
        <v>29</v>
      </c>
      <c r="N2629">
        <v>1054</v>
      </c>
      <c r="P2629" t="s">
        <v>235</v>
      </c>
      <c r="Q2629" t="s">
        <v>579</v>
      </c>
      <c r="R2629" t="s">
        <v>55</v>
      </c>
    </row>
    <row r="2630" spans="1:18" hidden="1" x14ac:dyDescent="0.3">
      <c r="A2630" t="s">
        <v>10629</v>
      </c>
      <c r="B2630" t="s">
        <v>10630</v>
      </c>
      <c r="C2630" s="1" t="str">
        <f t="shared" si="204"/>
        <v>21:0846</v>
      </c>
      <c r="D2630" s="1" t="str">
        <f t="shared" si="205"/>
        <v>21:0232</v>
      </c>
      <c r="E2630" t="s">
        <v>10631</v>
      </c>
      <c r="F2630" t="s">
        <v>10632</v>
      </c>
      <c r="H2630">
        <v>59.536024900000001</v>
      </c>
      <c r="I2630">
        <v>-105.60063940000001</v>
      </c>
      <c r="J2630" s="1" t="str">
        <f t="shared" si="202"/>
        <v>Fluid (lake)</v>
      </c>
      <c r="K2630" s="1" t="str">
        <f t="shared" si="203"/>
        <v>Untreated Water</v>
      </c>
      <c r="L2630">
        <v>200</v>
      </c>
      <c r="M2630" t="s">
        <v>44</v>
      </c>
      <c r="N2630">
        <v>1055</v>
      </c>
      <c r="P2630" t="s">
        <v>262</v>
      </c>
      <c r="Q2630" t="s">
        <v>482</v>
      </c>
      <c r="R2630" t="s">
        <v>55</v>
      </c>
    </row>
    <row r="2631" spans="1:18" hidden="1" x14ac:dyDescent="0.3">
      <c r="A2631" t="s">
        <v>10633</v>
      </c>
      <c r="B2631" t="s">
        <v>10634</v>
      </c>
      <c r="C2631" s="1" t="str">
        <f t="shared" si="204"/>
        <v>21:0846</v>
      </c>
      <c r="D2631" s="1" t="str">
        <f t="shared" si="205"/>
        <v>21:0232</v>
      </c>
      <c r="E2631" t="s">
        <v>10635</v>
      </c>
      <c r="F2631" t="s">
        <v>10636</v>
      </c>
      <c r="H2631">
        <v>59.507937499999997</v>
      </c>
      <c r="I2631">
        <v>-105.650234</v>
      </c>
      <c r="J2631" s="1" t="str">
        <f t="shared" si="202"/>
        <v>Fluid (lake)</v>
      </c>
      <c r="K2631" s="1" t="str">
        <f t="shared" si="203"/>
        <v>Untreated Water</v>
      </c>
      <c r="L2631">
        <v>200</v>
      </c>
      <c r="M2631" t="s">
        <v>52</v>
      </c>
      <c r="N2631">
        <v>1056</v>
      </c>
      <c r="P2631" t="s">
        <v>262</v>
      </c>
      <c r="Q2631" t="s">
        <v>236</v>
      </c>
      <c r="R2631" t="s">
        <v>55</v>
      </c>
    </row>
    <row r="2632" spans="1:18" hidden="1" x14ac:dyDescent="0.3">
      <c r="A2632" t="s">
        <v>10637</v>
      </c>
      <c r="B2632" t="s">
        <v>10638</v>
      </c>
      <c r="C2632" s="1" t="str">
        <f t="shared" si="204"/>
        <v>21:0846</v>
      </c>
      <c r="D2632" s="1" t="str">
        <f t="shared" si="205"/>
        <v>21:0232</v>
      </c>
      <c r="E2632" t="s">
        <v>10639</v>
      </c>
      <c r="F2632" t="s">
        <v>10640</v>
      </c>
      <c r="H2632">
        <v>59.498091500000001</v>
      </c>
      <c r="I2632">
        <v>-105.6812668</v>
      </c>
      <c r="J2632" s="1" t="str">
        <f t="shared" si="202"/>
        <v>Fluid (lake)</v>
      </c>
      <c r="K2632" s="1" t="str">
        <f t="shared" si="203"/>
        <v>Untreated Water</v>
      </c>
      <c r="L2632">
        <v>200</v>
      </c>
      <c r="M2632" t="s">
        <v>60</v>
      </c>
      <c r="N2632">
        <v>1057</v>
      </c>
      <c r="P2632" t="s">
        <v>262</v>
      </c>
      <c r="Q2632" t="s">
        <v>1292</v>
      </c>
      <c r="R2632" t="s">
        <v>55</v>
      </c>
    </row>
    <row r="2633" spans="1:18" hidden="1" x14ac:dyDescent="0.3">
      <c r="A2633" t="s">
        <v>10641</v>
      </c>
      <c r="B2633" t="s">
        <v>10642</v>
      </c>
      <c r="C2633" s="1" t="str">
        <f t="shared" si="204"/>
        <v>21:0846</v>
      </c>
      <c r="D2633" s="1" t="str">
        <f t="shared" si="205"/>
        <v>21:0232</v>
      </c>
      <c r="E2633" t="s">
        <v>10643</v>
      </c>
      <c r="F2633" t="s">
        <v>10644</v>
      </c>
      <c r="H2633">
        <v>59.465987499999997</v>
      </c>
      <c r="I2633">
        <v>-105.6700227</v>
      </c>
      <c r="J2633" s="1" t="str">
        <f t="shared" si="202"/>
        <v>Fluid (lake)</v>
      </c>
      <c r="K2633" s="1" t="str">
        <f t="shared" si="203"/>
        <v>Untreated Water</v>
      </c>
      <c r="L2633">
        <v>200</v>
      </c>
      <c r="M2633" t="s">
        <v>67</v>
      </c>
      <c r="N2633">
        <v>1058</v>
      </c>
      <c r="P2633" t="s">
        <v>262</v>
      </c>
      <c r="Q2633" t="s">
        <v>236</v>
      </c>
      <c r="R2633" t="s">
        <v>55</v>
      </c>
    </row>
    <row r="2634" spans="1:18" hidden="1" x14ac:dyDescent="0.3">
      <c r="A2634" t="s">
        <v>10645</v>
      </c>
      <c r="B2634" t="s">
        <v>10646</v>
      </c>
      <c r="C2634" s="1" t="str">
        <f t="shared" si="204"/>
        <v>21:0846</v>
      </c>
      <c r="D2634" s="1" t="str">
        <f t="shared" si="205"/>
        <v>21:0232</v>
      </c>
      <c r="E2634" t="s">
        <v>10647</v>
      </c>
      <c r="F2634" t="s">
        <v>10648</v>
      </c>
      <c r="H2634">
        <v>59.469098000000002</v>
      </c>
      <c r="I2634">
        <v>-105.62298560000001</v>
      </c>
      <c r="J2634" s="1" t="str">
        <f t="shared" si="202"/>
        <v>Fluid (lake)</v>
      </c>
      <c r="K2634" s="1" t="str">
        <f t="shared" si="203"/>
        <v>Untreated Water</v>
      </c>
      <c r="L2634">
        <v>200</v>
      </c>
      <c r="M2634" t="s">
        <v>74</v>
      </c>
      <c r="N2634">
        <v>1059</v>
      </c>
      <c r="P2634" t="s">
        <v>262</v>
      </c>
      <c r="Q2634" t="s">
        <v>482</v>
      </c>
      <c r="R2634" t="s">
        <v>55</v>
      </c>
    </row>
    <row r="2635" spans="1:18" hidden="1" x14ac:dyDescent="0.3">
      <c r="A2635" t="s">
        <v>10649</v>
      </c>
      <c r="B2635" t="s">
        <v>10650</v>
      </c>
      <c r="C2635" s="1" t="str">
        <f t="shared" si="204"/>
        <v>21:0846</v>
      </c>
      <c r="D2635" s="1" t="str">
        <f t="shared" si="205"/>
        <v>21:0232</v>
      </c>
      <c r="E2635" t="s">
        <v>10651</v>
      </c>
      <c r="F2635" t="s">
        <v>10652</v>
      </c>
      <c r="H2635">
        <v>59.382325199999997</v>
      </c>
      <c r="I2635">
        <v>-105.54062570000001</v>
      </c>
      <c r="J2635" s="1" t="str">
        <f t="shared" si="202"/>
        <v>Fluid (lake)</v>
      </c>
      <c r="K2635" s="1" t="str">
        <f t="shared" si="203"/>
        <v>Untreated Water</v>
      </c>
      <c r="L2635">
        <v>200</v>
      </c>
      <c r="M2635" t="s">
        <v>81</v>
      </c>
      <c r="N2635">
        <v>1060</v>
      </c>
      <c r="P2635" t="s">
        <v>247</v>
      </c>
      <c r="Q2635" t="s">
        <v>310</v>
      </c>
      <c r="R2635" t="s">
        <v>55</v>
      </c>
    </row>
    <row r="2636" spans="1:18" hidden="1" x14ac:dyDescent="0.3">
      <c r="A2636" t="s">
        <v>10653</v>
      </c>
      <c r="B2636" t="s">
        <v>10654</v>
      </c>
      <c r="C2636" s="1" t="str">
        <f t="shared" si="204"/>
        <v>21:0846</v>
      </c>
      <c r="D2636" s="1" t="str">
        <f t="shared" si="205"/>
        <v>21:0232</v>
      </c>
      <c r="E2636" t="s">
        <v>10655</v>
      </c>
      <c r="F2636" t="s">
        <v>10656</v>
      </c>
      <c r="H2636">
        <v>59.369025800000003</v>
      </c>
      <c r="I2636">
        <v>-105.5946489</v>
      </c>
      <c r="J2636" s="1" t="str">
        <f t="shared" si="202"/>
        <v>Fluid (lake)</v>
      </c>
      <c r="K2636" s="1" t="str">
        <f t="shared" si="203"/>
        <v>Untreated Water</v>
      </c>
      <c r="L2636">
        <v>200</v>
      </c>
      <c r="M2636" t="s">
        <v>95</v>
      </c>
      <c r="N2636">
        <v>1061</v>
      </c>
      <c r="P2636" t="s">
        <v>235</v>
      </c>
      <c r="Q2636" t="s">
        <v>248</v>
      </c>
      <c r="R2636" t="s">
        <v>55</v>
      </c>
    </row>
    <row r="2637" spans="1:18" hidden="1" x14ac:dyDescent="0.3">
      <c r="A2637" t="s">
        <v>10657</v>
      </c>
      <c r="B2637" t="s">
        <v>10658</v>
      </c>
      <c r="C2637" s="1" t="str">
        <f t="shared" si="204"/>
        <v>21:0846</v>
      </c>
      <c r="D2637" s="1" t="str">
        <f t="shared" si="205"/>
        <v>21:0232</v>
      </c>
      <c r="E2637" t="s">
        <v>10659</v>
      </c>
      <c r="F2637" t="s">
        <v>10660</v>
      </c>
      <c r="H2637">
        <v>59.342431400000002</v>
      </c>
      <c r="I2637">
        <v>-105.59476549999999</v>
      </c>
      <c r="J2637" s="1" t="str">
        <f t="shared" si="202"/>
        <v>Fluid (lake)</v>
      </c>
      <c r="K2637" s="1" t="str">
        <f t="shared" si="203"/>
        <v>Untreated Water</v>
      </c>
      <c r="L2637">
        <v>200</v>
      </c>
      <c r="M2637" t="s">
        <v>101</v>
      </c>
      <c r="N2637">
        <v>1062</v>
      </c>
      <c r="P2637" t="s">
        <v>319</v>
      </c>
      <c r="Q2637" t="s">
        <v>38</v>
      </c>
      <c r="R2637" t="s">
        <v>55</v>
      </c>
    </row>
    <row r="2638" spans="1:18" hidden="1" x14ac:dyDescent="0.3">
      <c r="A2638" t="s">
        <v>10661</v>
      </c>
      <c r="B2638" t="s">
        <v>10662</v>
      </c>
      <c r="C2638" s="1" t="str">
        <f t="shared" si="204"/>
        <v>21:0846</v>
      </c>
      <c r="D2638" s="1" t="str">
        <f t="shared" si="205"/>
        <v>21:0232</v>
      </c>
      <c r="E2638" t="s">
        <v>10663</v>
      </c>
      <c r="F2638" t="s">
        <v>10664</v>
      </c>
      <c r="H2638">
        <v>59.339298399999997</v>
      </c>
      <c r="I2638">
        <v>-105.5550885</v>
      </c>
      <c r="J2638" s="1" t="str">
        <f t="shared" si="202"/>
        <v>Fluid (lake)</v>
      </c>
      <c r="K2638" s="1" t="str">
        <f t="shared" si="203"/>
        <v>Untreated Water</v>
      </c>
      <c r="L2638">
        <v>200</v>
      </c>
      <c r="M2638" t="s">
        <v>107</v>
      </c>
      <c r="N2638">
        <v>1063</v>
      </c>
      <c r="P2638" t="s">
        <v>210</v>
      </c>
      <c r="Q2638" t="s">
        <v>38</v>
      </c>
      <c r="R2638" t="s">
        <v>55</v>
      </c>
    </row>
    <row r="2639" spans="1:18" hidden="1" x14ac:dyDescent="0.3">
      <c r="A2639" t="s">
        <v>10665</v>
      </c>
      <c r="B2639" t="s">
        <v>10666</v>
      </c>
      <c r="C2639" s="1" t="str">
        <f t="shared" si="204"/>
        <v>21:0846</v>
      </c>
      <c r="D2639" s="1" t="str">
        <f t="shared" si="205"/>
        <v>21:0232</v>
      </c>
      <c r="E2639" t="s">
        <v>10667</v>
      </c>
      <c r="F2639" t="s">
        <v>10668</v>
      </c>
      <c r="H2639">
        <v>59.3468582</v>
      </c>
      <c r="I2639">
        <v>-105.4691807</v>
      </c>
      <c r="J2639" s="1" t="str">
        <f t="shared" si="202"/>
        <v>Fluid (lake)</v>
      </c>
      <c r="K2639" s="1" t="str">
        <f t="shared" si="203"/>
        <v>Untreated Water</v>
      </c>
      <c r="L2639">
        <v>200</v>
      </c>
      <c r="M2639" t="s">
        <v>114</v>
      </c>
      <c r="N2639">
        <v>1064</v>
      </c>
      <c r="P2639" t="s">
        <v>256</v>
      </c>
      <c r="Q2639" t="s">
        <v>62</v>
      </c>
      <c r="R2639" t="s">
        <v>55</v>
      </c>
    </row>
    <row r="2640" spans="1:18" hidden="1" x14ac:dyDescent="0.3">
      <c r="A2640" t="s">
        <v>10669</v>
      </c>
      <c r="B2640" t="s">
        <v>10670</v>
      </c>
      <c r="C2640" s="1" t="str">
        <f t="shared" si="204"/>
        <v>21:0846</v>
      </c>
      <c r="D2640" s="1" t="str">
        <f t="shared" si="205"/>
        <v>21:0232</v>
      </c>
      <c r="E2640" t="s">
        <v>10671</v>
      </c>
      <c r="F2640" t="s">
        <v>10672</v>
      </c>
      <c r="H2640">
        <v>59.3194692</v>
      </c>
      <c r="I2640">
        <v>-105.4243354</v>
      </c>
      <c r="J2640" s="1" t="str">
        <f t="shared" si="202"/>
        <v>Fluid (lake)</v>
      </c>
      <c r="K2640" s="1" t="str">
        <f t="shared" si="203"/>
        <v>Untreated Water</v>
      </c>
      <c r="L2640">
        <v>200</v>
      </c>
      <c r="M2640" t="s">
        <v>121</v>
      </c>
      <c r="N2640">
        <v>1065</v>
      </c>
      <c r="P2640" t="s">
        <v>356</v>
      </c>
      <c r="Q2640" t="s">
        <v>236</v>
      </c>
      <c r="R2640" t="s">
        <v>55</v>
      </c>
    </row>
    <row r="2641" spans="1:18" hidden="1" x14ac:dyDescent="0.3">
      <c r="A2641" t="s">
        <v>10673</v>
      </c>
      <c r="B2641" t="s">
        <v>10674</v>
      </c>
      <c r="C2641" s="1" t="str">
        <f t="shared" si="204"/>
        <v>21:0846</v>
      </c>
      <c r="D2641" s="1" t="str">
        <f t="shared" si="205"/>
        <v>21:0232</v>
      </c>
      <c r="E2641" t="s">
        <v>10675</v>
      </c>
      <c r="F2641" t="s">
        <v>10676</v>
      </c>
      <c r="H2641">
        <v>59.3145509</v>
      </c>
      <c r="I2641">
        <v>-105.4869006</v>
      </c>
      <c r="J2641" s="1" t="str">
        <f t="shared" si="202"/>
        <v>Fluid (lake)</v>
      </c>
      <c r="K2641" s="1" t="str">
        <f t="shared" si="203"/>
        <v>Untreated Water</v>
      </c>
      <c r="L2641">
        <v>200</v>
      </c>
      <c r="M2641" t="s">
        <v>127</v>
      </c>
      <c r="N2641">
        <v>1066</v>
      </c>
      <c r="P2641" t="s">
        <v>262</v>
      </c>
      <c r="Q2641" t="s">
        <v>38</v>
      </c>
      <c r="R2641" t="s">
        <v>55</v>
      </c>
    </row>
    <row r="2642" spans="1:18" hidden="1" x14ac:dyDescent="0.3">
      <c r="A2642" t="s">
        <v>10677</v>
      </c>
      <c r="B2642" t="s">
        <v>10678</v>
      </c>
      <c r="C2642" s="1" t="str">
        <f t="shared" si="204"/>
        <v>21:0846</v>
      </c>
      <c r="D2642" s="1" t="str">
        <f t="shared" si="205"/>
        <v>21:0232</v>
      </c>
      <c r="E2642" t="s">
        <v>10679</v>
      </c>
      <c r="F2642" t="s">
        <v>10680</v>
      </c>
      <c r="H2642">
        <v>59.311966900000002</v>
      </c>
      <c r="I2642">
        <v>-105.5453797</v>
      </c>
      <c r="J2642" s="1" t="str">
        <f t="shared" si="202"/>
        <v>Fluid (lake)</v>
      </c>
      <c r="K2642" s="1" t="str">
        <f t="shared" si="203"/>
        <v>Untreated Water</v>
      </c>
      <c r="L2642">
        <v>200</v>
      </c>
      <c r="M2642" t="s">
        <v>133</v>
      </c>
      <c r="N2642">
        <v>1067</v>
      </c>
      <c r="P2642" t="s">
        <v>356</v>
      </c>
      <c r="Q2642" t="s">
        <v>257</v>
      </c>
      <c r="R2642" t="s">
        <v>55</v>
      </c>
    </row>
    <row r="2643" spans="1:18" hidden="1" x14ac:dyDescent="0.3">
      <c r="A2643" t="s">
        <v>10681</v>
      </c>
      <c r="B2643" t="s">
        <v>10682</v>
      </c>
      <c r="C2643" s="1" t="str">
        <f t="shared" si="204"/>
        <v>21:0846</v>
      </c>
      <c r="D2643" s="1" t="str">
        <f t="shared" si="205"/>
        <v>21:0232</v>
      </c>
      <c r="E2643" t="s">
        <v>10683</v>
      </c>
      <c r="F2643" t="s">
        <v>10684</v>
      </c>
      <c r="H2643">
        <v>59.320038599999997</v>
      </c>
      <c r="I2643">
        <v>-105.6193846</v>
      </c>
      <c r="J2643" s="1" t="str">
        <f t="shared" si="202"/>
        <v>Fluid (lake)</v>
      </c>
      <c r="K2643" s="1" t="str">
        <f t="shared" si="203"/>
        <v>Untreated Water</v>
      </c>
      <c r="L2643">
        <v>200</v>
      </c>
      <c r="M2643" t="s">
        <v>139</v>
      </c>
      <c r="N2643">
        <v>1068</v>
      </c>
      <c r="P2643" t="s">
        <v>200</v>
      </c>
      <c r="Q2643" t="s">
        <v>248</v>
      </c>
      <c r="R2643" t="s">
        <v>55</v>
      </c>
    </row>
    <row r="2644" spans="1:18" hidden="1" x14ac:dyDescent="0.3">
      <c r="A2644" t="s">
        <v>10685</v>
      </c>
      <c r="B2644" t="s">
        <v>10686</v>
      </c>
      <c r="C2644" s="1" t="str">
        <f t="shared" si="204"/>
        <v>21:0846</v>
      </c>
      <c r="D2644" s="1" t="str">
        <f t="shared" si="205"/>
        <v>21:0232</v>
      </c>
      <c r="E2644" t="s">
        <v>10687</v>
      </c>
      <c r="F2644" t="s">
        <v>10688</v>
      </c>
      <c r="H2644">
        <v>59.323760299999996</v>
      </c>
      <c r="I2644">
        <v>-105.6621907</v>
      </c>
      <c r="J2644" s="1" t="str">
        <f t="shared" si="202"/>
        <v>Fluid (lake)</v>
      </c>
      <c r="K2644" s="1" t="str">
        <f t="shared" si="203"/>
        <v>Untreated Water</v>
      </c>
      <c r="L2644">
        <v>200</v>
      </c>
      <c r="M2644" t="s">
        <v>241</v>
      </c>
      <c r="N2644">
        <v>1069</v>
      </c>
      <c r="P2644" t="s">
        <v>235</v>
      </c>
      <c r="Q2644" t="s">
        <v>62</v>
      </c>
      <c r="R2644" t="s">
        <v>55</v>
      </c>
    </row>
    <row r="2645" spans="1:18" hidden="1" x14ac:dyDescent="0.3">
      <c r="A2645" t="s">
        <v>10689</v>
      </c>
      <c r="B2645" t="s">
        <v>10690</v>
      </c>
      <c r="C2645" s="1" t="str">
        <f t="shared" si="204"/>
        <v>21:0846</v>
      </c>
      <c r="D2645" s="1" t="str">
        <f t="shared" si="205"/>
        <v>21:0232</v>
      </c>
      <c r="E2645" t="s">
        <v>10691</v>
      </c>
      <c r="F2645" t="s">
        <v>10692</v>
      </c>
      <c r="H2645">
        <v>59.343437399999999</v>
      </c>
      <c r="I2645">
        <v>-105.68485130000001</v>
      </c>
      <c r="J2645" s="1" t="str">
        <f t="shared" si="202"/>
        <v>Fluid (lake)</v>
      </c>
      <c r="K2645" s="1" t="str">
        <f t="shared" si="203"/>
        <v>Untreated Water</v>
      </c>
      <c r="L2645">
        <v>201</v>
      </c>
      <c r="M2645" t="s">
        <v>22</v>
      </c>
      <c r="N2645">
        <v>1070</v>
      </c>
      <c r="P2645" t="s">
        <v>194</v>
      </c>
      <c r="Q2645" t="s">
        <v>482</v>
      </c>
      <c r="R2645" t="s">
        <v>55</v>
      </c>
    </row>
    <row r="2646" spans="1:18" hidden="1" x14ac:dyDescent="0.3">
      <c r="A2646" t="s">
        <v>10693</v>
      </c>
      <c r="B2646" t="s">
        <v>10694</v>
      </c>
      <c r="C2646" s="1" t="str">
        <f t="shared" si="204"/>
        <v>21:0846</v>
      </c>
      <c r="D2646" s="1" t="str">
        <f t="shared" si="205"/>
        <v>21:0232</v>
      </c>
      <c r="E2646" t="s">
        <v>10691</v>
      </c>
      <c r="F2646" t="s">
        <v>10695</v>
      </c>
      <c r="H2646">
        <v>59.343437399999999</v>
      </c>
      <c r="I2646">
        <v>-105.68485130000001</v>
      </c>
      <c r="J2646" s="1" t="str">
        <f t="shared" si="202"/>
        <v>Fluid (lake)</v>
      </c>
      <c r="K2646" s="1" t="str">
        <f t="shared" si="203"/>
        <v>Untreated Water</v>
      </c>
      <c r="L2646">
        <v>201</v>
      </c>
      <c r="M2646" t="s">
        <v>29</v>
      </c>
      <c r="N2646">
        <v>1071</v>
      </c>
      <c r="P2646" t="s">
        <v>210</v>
      </c>
      <c r="Q2646" t="s">
        <v>310</v>
      </c>
      <c r="R2646" t="s">
        <v>55</v>
      </c>
    </row>
    <row r="2647" spans="1:18" hidden="1" x14ac:dyDescent="0.3">
      <c r="A2647" t="s">
        <v>10696</v>
      </c>
      <c r="B2647" t="s">
        <v>10697</v>
      </c>
      <c r="C2647" s="1" t="str">
        <f t="shared" si="204"/>
        <v>21:0846</v>
      </c>
      <c r="D2647" s="1" t="str">
        <f t="shared" si="205"/>
        <v>21:0232</v>
      </c>
      <c r="E2647" t="s">
        <v>10698</v>
      </c>
      <c r="F2647" t="s">
        <v>10699</v>
      </c>
      <c r="H2647">
        <v>59.337576200000001</v>
      </c>
      <c r="I2647">
        <v>-105.7172037</v>
      </c>
      <c r="J2647" s="1" t="str">
        <f t="shared" si="202"/>
        <v>Fluid (lake)</v>
      </c>
      <c r="K2647" s="1" t="str">
        <f t="shared" si="203"/>
        <v>Untreated Water</v>
      </c>
      <c r="L2647">
        <v>201</v>
      </c>
      <c r="M2647" t="s">
        <v>36</v>
      </c>
      <c r="N2647">
        <v>1072</v>
      </c>
      <c r="P2647" t="s">
        <v>194</v>
      </c>
      <c r="Q2647" t="s">
        <v>482</v>
      </c>
      <c r="R2647" t="s">
        <v>55</v>
      </c>
    </row>
    <row r="2648" spans="1:18" hidden="1" x14ac:dyDescent="0.3">
      <c r="A2648" t="s">
        <v>10700</v>
      </c>
      <c r="B2648" t="s">
        <v>10701</v>
      </c>
      <c r="C2648" s="1" t="str">
        <f t="shared" si="204"/>
        <v>21:0846</v>
      </c>
      <c r="D2648" s="1" t="str">
        <f t="shared" si="205"/>
        <v>21:0232</v>
      </c>
      <c r="E2648" t="s">
        <v>10702</v>
      </c>
      <c r="F2648" t="s">
        <v>10703</v>
      </c>
      <c r="H2648">
        <v>59.899558800000001</v>
      </c>
      <c r="I2648">
        <v>-104.7731684</v>
      </c>
      <c r="J2648" s="1" t="str">
        <f t="shared" si="202"/>
        <v>Fluid (lake)</v>
      </c>
      <c r="K2648" s="1" t="str">
        <f t="shared" si="203"/>
        <v>Untreated Water</v>
      </c>
      <c r="L2648">
        <v>201</v>
      </c>
      <c r="M2648" t="s">
        <v>44</v>
      </c>
      <c r="N2648">
        <v>1073</v>
      </c>
      <c r="P2648" t="s">
        <v>108</v>
      </c>
      <c r="Q2648" t="s">
        <v>236</v>
      </c>
      <c r="R2648" t="s">
        <v>460</v>
      </c>
    </row>
    <row r="2649" spans="1:18" hidden="1" x14ac:dyDescent="0.3">
      <c r="A2649" t="s">
        <v>10704</v>
      </c>
      <c r="B2649" t="s">
        <v>10705</v>
      </c>
      <c r="C2649" s="1" t="str">
        <f t="shared" si="204"/>
        <v>21:0846</v>
      </c>
      <c r="D2649" s="1" t="str">
        <f t="shared" si="205"/>
        <v>21:0232</v>
      </c>
      <c r="E2649" t="s">
        <v>10706</v>
      </c>
      <c r="F2649" t="s">
        <v>10707</v>
      </c>
      <c r="H2649">
        <v>59.926561599999999</v>
      </c>
      <c r="I2649">
        <v>-104.7742353</v>
      </c>
      <c r="J2649" s="1" t="str">
        <f t="shared" si="202"/>
        <v>Fluid (lake)</v>
      </c>
      <c r="K2649" s="1" t="str">
        <f t="shared" si="203"/>
        <v>Untreated Water</v>
      </c>
      <c r="L2649">
        <v>201</v>
      </c>
      <c r="M2649" t="s">
        <v>52</v>
      </c>
      <c r="N2649">
        <v>1074</v>
      </c>
      <c r="P2649" t="s">
        <v>294</v>
      </c>
      <c r="Q2649" t="s">
        <v>1292</v>
      </c>
      <c r="R2649" t="s">
        <v>646</v>
      </c>
    </row>
    <row r="2650" spans="1:18" hidden="1" x14ac:dyDescent="0.3">
      <c r="A2650" t="s">
        <v>10708</v>
      </c>
      <c r="B2650" t="s">
        <v>10709</v>
      </c>
      <c r="C2650" s="1" t="str">
        <f t="shared" si="204"/>
        <v>21:0846</v>
      </c>
      <c r="D2650" s="1" t="str">
        <f t="shared" si="205"/>
        <v>21:0232</v>
      </c>
      <c r="E2650" t="s">
        <v>10710</v>
      </c>
      <c r="F2650" t="s">
        <v>10711</v>
      </c>
      <c r="H2650">
        <v>59.929811299999997</v>
      </c>
      <c r="I2650">
        <v>-104.7395588</v>
      </c>
      <c r="J2650" s="1" t="str">
        <f t="shared" ref="J2650:J2713" si="206">HYPERLINK("http://geochem.nrcan.gc.ca/cdogs/content/kwd/kwd020016_e.htm", "Fluid (lake)")</f>
        <v>Fluid (lake)</v>
      </c>
      <c r="K2650" s="1" t="str">
        <f t="shared" ref="K2650:K2713" si="207">HYPERLINK("http://geochem.nrcan.gc.ca/cdogs/content/kwd/kwd080007_e.htm", "Untreated Water")</f>
        <v>Untreated Water</v>
      </c>
      <c r="L2650">
        <v>201</v>
      </c>
      <c r="M2650" t="s">
        <v>60</v>
      </c>
      <c r="N2650">
        <v>1075</v>
      </c>
      <c r="P2650" t="s">
        <v>1837</v>
      </c>
      <c r="Q2650" t="s">
        <v>1143</v>
      </c>
      <c r="R2650" t="s">
        <v>102</v>
      </c>
    </row>
    <row r="2651" spans="1:18" hidden="1" x14ac:dyDescent="0.3">
      <c r="A2651" t="s">
        <v>10712</v>
      </c>
      <c r="B2651" t="s">
        <v>10713</v>
      </c>
      <c r="C2651" s="1" t="str">
        <f t="shared" si="204"/>
        <v>21:0846</v>
      </c>
      <c r="D2651" s="1" t="str">
        <f t="shared" si="205"/>
        <v>21:0232</v>
      </c>
      <c r="E2651" t="s">
        <v>10714</v>
      </c>
      <c r="F2651" t="s">
        <v>10715</v>
      </c>
      <c r="H2651">
        <v>59.9484523</v>
      </c>
      <c r="I2651">
        <v>-104.75842299999999</v>
      </c>
      <c r="J2651" s="1" t="str">
        <f t="shared" si="206"/>
        <v>Fluid (lake)</v>
      </c>
      <c r="K2651" s="1" t="str">
        <f t="shared" si="207"/>
        <v>Untreated Water</v>
      </c>
      <c r="L2651">
        <v>201</v>
      </c>
      <c r="M2651" t="s">
        <v>67</v>
      </c>
      <c r="N2651">
        <v>1076</v>
      </c>
      <c r="P2651" t="s">
        <v>598</v>
      </c>
      <c r="Q2651" t="s">
        <v>1292</v>
      </c>
      <c r="R2651" t="s">
        <v>401</v>
      </c>
    </row>
    <row r="2652" spans="1:18" hidden="1" x14ac:dyDescent="0.3">
      <c r="A2652" t="s">
        <v>10716</v>
      </c>
      <c r="B2652" t="s">
        <v>10717</v>
      </c>
      <c r="C2652" s="1" t="str">
        <f t="shared" si="204"/>
        <v>21:0846</v>
      </c>
      <c r="D2652" s="1" t="str">
        <f t="shared" si="205"/>
        <v>21:0232</v>
      </c>
      <c r="E2652" t="s">
        <v>10718</v>
      </c>
      <c r="F2652" t="s">
        <v>10719</v>
      </c>
      <c r="H2652">
        <v>59.944953699999999</v>
      </c>
      <c r="I2652">
        <v>-104.6650882</v>
      </c>
      <c r="J2652" s="1" t="str">
        <f t="shared" si="206"/>
        <v>Fluid (lake)</v>
      </c>
      <c r="K2652" s="1" t="str">
        <f t="shared" si="207"/>
        <v>Untreated Water</v>
      </c>
      <c r="L2652">
        <v>201</v>
      </c>
      <c r="M2652" t="s">
        <v>74</v>
      </c>
      <c r="N2652">
        <v>1077</v>
      </c>
      <c r="P2652" t="s">
        <v>53</v>
      </c>
      <c r="Q2652" t="s">
        <v>482</v>
      </c>
      <c r="R2652" t="s">
        <v>285</v>
      </c>
    </row>
    <row r="2653" spans="1:18" hidden="1" x14ac:dyDescent="0.3">
      <c r="A2653" t="s">
        <v>10720</v>
      </c>
      <c r="B2653" t="s">
        <v>10721</v>
      </c>
      <c r="C2653" s="1" t="str">
        <f t="shared" si="204"/>
        <v>21:0846</v>
      </c>
      <c r="D2653" s="1" t="str">
        <f t="shared" si="205"/>
        <v>21:0232</v>
      </c>
      <c r="E2653" t="s">
        <v>10722</v>
      </c>
      <c r="F2653" t="s">
        <v>10723</v>
      </c>
      <c r="H2653">
        <v>59.963555399999997</v>
      </c>
      <c r="I2653">
        <v>-104.6818597</v>
      </c>
      <c r="J2653" s="1" t="str">
        <f t="shared" si="206"/>
        <v>Fluid (lake)</v>
      </c>
      <c r="K2653" s="1" t="str">
        <f t="shared" si="207"/>
        <v>Untreated Water</v>
      </c>
      <c r="L2653">
        <v>201</v>
      </c>
      <c r="M2653" t="s">
        <v>81</v>
      </c>
      <c r="N2653">
        <v>1078</v>
      </c>
      <c r="P2653" t="s">
        <v>140</v>
      </c>
      <c r="Q2653" t="s">
        <v>236</v>
      </c>
      <c r="R2653" t="s">
        <v>195</v>
      </c>
    </row>
    <row r="2654" spans="1:18" hidden="1" x14ac:dyDescent="0.3">
      <c r="A2654" t="s">
        <v>10724</v>
      </c>
      <c r="B2654" t="s">
        <v>10725</v>
      </c>
      <c r="C2654" s="1" t="str">
        <f t="shared" si="204"/>
        <v>21:0846</v>
      </c>
      <c r="D2654" s="1" t="str">
        <f t="shared" si="205"/>
        <v>21:0232</v>
      </c>
      <c r="E2654" t="s">
        <v>10726</v>
      </c>
      <c r="F2654" t="s">
        <v>10727</v>
      </c>
      <c r="H2654">
        <v>59.971903099999999</v>
      </c>
      <c r="I2654">
        <v>-104.72027540000001</v>
      </c>
      <c r="J2654" s="1" t="str">
        <f t="shared" si="206"/>
        <v>Fluid (lake)</v>
      </c>
      <c r="K2654" s="1" t="str">
        <f t="shared" si="207"/>
        <v>Untreated Water</v>
      </c>
      <c r="L2654">
        <v>201</v>
      </c>
      <c r="M2654" t="s">
        <v>95</v>
      </c>
      <c r="N2654">
        <v>1079</v>
      </c>
      <c r="P2654" t="s">
        <v>82</v>
      </c>
      <c r="Q2654" t="s">
        <v>579</v>
      </c>
      <c r="R2654" t="s">
        <v>890</v>
      </c>
    </row>
    <row r="2655" spans="1:18" hidden="1" x14ac:dyDescent="0.3">
      <c r="A2655" t="s">
        <v>10728</v>
      </c>
      <c r="B2655" t="s">
        <v>10729</v>
      </c>
      <c r="C2655" s="1" t="str">
        <f t="shared" si="204"/>
        <v>21:0846</v>
      </c>
      <c r="D2655" s="1" t="str">
        <f t="shared" si="205"/>
        <v>21:0232</v>
      </c>
      <c r="E2655" t="s">
        <v>10730</v>
      </c>
      <c r="F2655" t="s">
        <v>10731</v>
      </c>
      <c r="H2655">
        <v>59.9933604</v>
      </c>
      <c r="I2655">
        <v>-104.6718036</v>
      </c>
      <c r="J2655" s="1" t="str">
        <f t="shared" si="206"/>
        <v>Fluid (lake)</v>
      </c>
      <c r="K2655" s="1" t="str">
        <f t="shared" si="207"/>
        <v>Untreated Water</v>
      </c>
      <c r="L2655">
        <v>201</v>
      </c>
      <c r="M2655" t="s">
        <v>101</v>
      </c>
      <c r="N2655">
        <v>1080</v>
      </c>
      <c r="P2655" t="s">
        <v>134</v>
      </c>
      <c r="Q2655" t="s">
        <v>579</v>
      </c>
      <c r="R2655" t="s">
        <v>55</v>
      </c>
    </row>
    <row r="2656" spans="1:18" hidden="1" x14ac:dyDescent="0.3">
      <c r="A2656" t="s">
        <v>10732</v>
      </c>
      <c r="B2656" t="s">
        <v>10733</v>
      </c>
      <c r="C2656" s="1" t="str">
        <f t="shared" si="204"/>
        <v>21:0846</v>
      </c>
      <c r="D2656" s="1" t="str">
        <f t="shared" si="205"/>
        <v>21:0232</v>
      </c>
      <c r="E2656" t="s">
        <v>10734</v>
      </c>
      <c r="F2656" t="s">
        <v>10735</v>
      </c>
      <c r="H2656">
        <v>59.966506199999998</v>
      </c>
      <c r="I2656">
        <v>-104.6010189</v>
      </c>
      <c r="J2656" s="1" t="str">
        <f t="shared" si="206"/>
        <v>Fluid (lake)</v>
      </c>
      <c r="K2656" s="1" t="str">
        <f t="shared" si="207"/>
        <v>Untreated Water</v>
      </c>
      <c r="L2656">
        <v>201</v>
      </c>
      <c r="M2656" t="s">
        <v>107</v>
      </c>
      <c r="N2656">
        <v>1081</v>
      </c>
      <c r="P2656" t="s">
        <v>134</v>
      </c>
      <c r="Q2656" t="s">
        <v>579</v>
      </c>
      <c r="R2656" t="s">
        <v>285</v>
      </c>
    </row>
    <row r="2657" spans="1:18" hidden="1" x14ac:dyDescent="0.3">
      <c r="A2657" t="s">
        <v>10736</v>
      </c>
      <c r="B2657" t="s">
        <v>10737</v>
      </c>
      <c r="C2657" s="1" t="str">
        <f t="shared" si="204"/>
        <v>21:0846</v>
      </c>
      <c r="D2657" s="1" t="str">
        <f t="shared" si="205"/>
        <v>21:0232</v>
      </c>
      <c r="E2657" t="s">
        <v>10738</v>
      </c>
      <c r="F2657" t="s">
        <v>10739</v>
      </c>
      <c r="H2657">
        <v>59.991861499999999</v>
      </c>
      <c r="I2657">
        <v>-104.58552899999999</v>
      </c>
      <c r="J2657" s="1" t="str">
        <f t="shared" si="206"/>
        <v>Fluid (lake)</v>
      </c>
      <c r="K2657" s="1" t="str">
        <f t="shared" si="207"/>
        <v>Untreated Water</v>
      </c>
      <c r="L2657">
        <v>201</v>
      </c>
      <c r="M2657" t="s">
        <v>114</v>
      </c>
      <c r="N2657">
        <v>1082</v>
      </c>
      <c r="P2657" t="s">
        <v>1006</v>
      </c>
      <c r="Q2657" t="s">
        <v>1292</v>
      </c>
      <c r="R2657" t="s">
        <v>195</v>
      </c>
    </row>
    <row r="2658" spans="1:18" hidden="1" x14ac:dyDescent="0.3">
      <c r="A2658" t="s">
        <v>10740</v>
      </c>
      <c r="B2658" t="s">
        <v>10741</v>
      </c>
      <c r="C2658" s="1" t="str">
        <f t="shared" si="204"/>
        <v>21:0846</v>
      </c>
      <c r="D2658" s="1" t="str">
        <f t="shared" si="205"/>
        <v>21:0232</v>
      </c>
      <c r="E2658" t="s">
        <v>10742</v>
      </c>
      <c r="F2658" t="s">
        <v>10743</v>
      </c>
      <c r="H2658">
        <v>59.985292700000002</v>
      </c>
      <c r="I2658">
        <v>-104.5353963</v>
      </c>
      <c r="J2658" s="1" t="str">
        <f t="shared" si="206"/>
        <v>Fluid (lake)</v>
      </c>
      <c r="K2658" s="1" t="str">
        <f t="shared" si="207"/>
        <v>Untreated Water</v>
      </c>
      <c r="L2658">
        <v>201</v>
      </c>
      <c r="M2658" t="s">
        <v>121</v>
      </c>
      <c r="N2658">
        <v>1083</v>
      </c>
      <c r="P2658" t="s">
        <v>115</v>
      </c>
      <c r="Q2658" t="s">
        <v>579</v>
      </c>
      <c r="R2658" t="s">
        <v>285</v>
      </c>
    </row>
    <row r="2659" spans="1:18" hidden="1" x14ac:dyDescent="0.3">
      <c r="A2659" t="s">
        <v>10744</v>
      </c>
      <c r="B2659" t="s">
        <v>10745</v>
      </c>
      <c r="C2659" s="1" t="str">
        <f t="shared" si="204"/>
        <v>21:0846</v>
      </c>
      <c r="D2659" s="1" t="str">
        <f t="shared" si="205"/>
        <v>21:0232</v>
      </c>
      <c r="E2659" t="s">
        <v>10746</v>
      </c>
      <c r="F2659" t="s">
        <v>10747</v>
      </c>
      <c r="H2659">
        <v>59.995073699999999</v>
      </c>
      <c r="I2659">
        <v>-104.4668673</v>
      </c>
      <c r="J2659" s="1" t="str">
        <f t="shared" si="206"/>
        <v>Fluid (lake)</v>
      </c>
      <c r="K2659" s="1" t="str">
        <f t="shared" si="207"/>
        <v>Untreated Water</v>
      </c>
      <c r="L2659">
        <v>201</v>
      </c>
      <c r="M2659" t="s">
        <v>127</v>
      </c>
      <c r="N2659">
        <v>1084</v>
      </c>
      <c r="P2659" t="s">
        <v>188</v>
      </c>
      <c r="Q2659" t="s">
        <v>54</v>
      </c>
      <c r="R2659" t="s">
        <v>285</v>
      </c>
    </row>
    <row r="2660" spans="1:18" hidden="1" x14ac:dyDescent="0.3">
      <c r="A2660" t="s">
        <v>10748</v>
      </c>
      <c r="B2660" t="s">
        <v>10749</v>
      </c>
      <c r="C2660" s="1" t="str">
        <f t="shared" si="204"/>
        <v>21:0846</v>
      </c>
      <c r="D2660" s="1" t="str">
        <f t="shared" si="205"/>
        <v>21:0232</v>
      </c>
      <c r="E2660" t="s">
        <v>10750</v>
      </c>
      <c r="F2660" t="s">
        <v>10751</v>
      </c>
      <c r="H2660">
        <v>59.980783000000002</v>
      </c>
      <c r="I2660">
        <v>-104.3949204</v>
      </c>
      <c r="J2660" s="1" t="str">
        <f t="shared" si="206"/>
        <v>Fluid (lake)</v>
      </c>
      <c r="K2660" s="1" t="str">
        <f t="shared" si="207"/>
        <v>Untreated Water</v>
      </c>
      <c r="L2660">
        <v>201</v>
      </c>
      <c r="M2660" t="s">
        <v>133</v>
      </c>
      <c r="N2660">
        <v>1085</v>
      </c>
      <c r="P2660" t="s">
        <v>225</v>
      </c>
      <c r="Q2660" t="s">
        <v>1292</v>
      </c>
      <c r="R2660" t="s">
        <v>55</v>
      </c>
    </row>
    <row r="2661" spans="1:18" hidden="1" x14ac:dyDescent="0.3">
      <c r="A2661" t="s">
        <v>10752</v>
      </c>
      <c r="B2661" t="s">
        <v>10753</v>
      </c>
      <c r="C2661" s="1" t="str">
        <f t="shared" si="204"/>
        <v>21:0846</v>
      </c>
      <c r="D2661" s="1" t="str">
        <f t="shared" si="205"/>
        <v>21:0232</v>
      </c>
      <c r="E2661" t="s">
        <v>10754</v>
      </c>
      <c r="F2661" t="s">
        <v>10755</v>
      </c>
      <c r="H2661">
        <v>59.986905299999997</v>
      </c>
      <c r="I2661">
        <v>-104.3293546</v>
      </c>
      <c r="J2661" s="1" t="str">
        <f t="shared" si="206"/>
        <v>Fluid (lake)</v>
      </c>
      <c r="K2661" s="1" t="str">
        <f t="shared" si="207"/>
        <v>Untreated Water</v>
      </c>
      <c r="L2661">
        <v>201</v>
      </c>
      <c r="M2661" t="s">
        <v>139</v>
      </c>
      <c r="N2661">
        <v>1086</v>
      </c>
      <c r="P2661" t="s">
        <v>200</v>
      </c>
      <c r="Q2661" t="s">
        <v>579</v>
      </c>
      <c r="R2661" t="s">
        <v>55</v>
      </c>
    </row>
    <row r="2662" spans="1:18" hidden="1" x14ac:dyDescent="0.3">
      <c r="A2662" t="s">
        <v>10756</v>
      </c>
      <c r="B2662" t="s">
        <v>10757</v>
      </c>
      <c r="C2662" s="1" t="str">
        <f t="shared" si="204"/>
        <v>21:0846</v>
      </c>
      <c r="D2662" s="1" t="str">
        <f t="shared" si="205"/>
        <v>21:0232</v>
      </c>
      <c r="E2662" t="s">
        <v>10758</v>
      </c>
      <c r="F2662" t="s">
        <v>10759</v>
      </c>
      <c r="H2662">
        <v>59.964652299999997</v>
      </c>
      <c r="I2662">
        <v>-104.369264</v>
      </c>
      <c r="J2662" s="1" t="str">
        <f t="shared" si="206"/>
        <v>Fluid (lake)</v>
      </c>
      <c r="K2662" s="1" t="str">
        <f t="shared" si="207"/>
        <v>Untreated Water</v>
      </c>
      <c r="L2662">
        <v>201</v>
      </c>
      <c r="M2662" t="s">
        <v>241</v>
      </c>
      <c r="N2662">
        <v>1087</v>
      </c>
      <c r="P2662" t="s">
        <v>194</v>
      </c>
      <c r="Q2662" t="s">
        <v>579</v>
      </c>
      <c r="R2662" t="s">
        <v>55</v>
      </c>
    </row>
    <row r="2663" spans="1:18" hidden="1" x14ac:dyDescent="0.3">
      <c r="A2663" t="s">
        <v>10760</v>
      </c>
      <c r="B2663" t="s">
        <v>10761</v>
      </c>
      <c r="C2663" s="1" t="str">
        <f t="shared" si="204"/>
        <v>21:0846</v>
      </c>
      <c r="D2663" s="1" t="str">
        <f t="shared" si="205"/>
        <v>21:0232</v>
      </c>
      <c r="E2663" t="s">
        <v>10762</v>
      </c>
      <c r="F2663" t="s">
        <v>10763</v>
      </c>
      <c r="H2663">
        <v>59.949766500000003</v>
      </c>
      <c r="I2663">
        <v>-104.3831368</v>
      </c>
      <c r="J2663" s="1" t="str">
        <f t="shared" si="206"/>
        <v>Fluid (lake)</v>
      </c>
      <c r="K2663" s="1" t="str">
        <f t="shared" si="207"/>
        <v>Untreated Water</v>
      </c>
      <c r="L2663">
        <v>202</v>
      </c>
      <c r="M2663" t="s">
        <v>22</v>
      </c>
      <c r="N2663">
        <v>1088</v>
      </c>
      <c r="P2663" t="s">
        <v>200</v>
      </c>
      <c r="Q2663" t="s">
        <v>579</v>
      </c>
      <c r="R2663" t="s">
        <v>55</v>
      </c>
    </row>
    <row r="2664" spans="1:18" hidden="1" x14ac:dyDescent="0.3">
      <c r="A2664" t="s">
        <v>10764</v>
      </c>
      <c r="B2664" t="s">
        <v>10765</v>
      </c>
      <c r="C2664" s="1" t="str">
        <f t="shared" ref="C2664:C2727" si="208">HYPERLINK("http://geochem.nrcan.gc.ca/cdogs/content/bdl/bdl210846_e.htm", "21:0846")</f>
        <v>21:0846</v>
      </c>
      <c r="D2664" s="1" t="str">
        <f t="shared" ref="D2664:D2727" si="209">HYPERLINK("http://geochem.nrcan.gc.ca/cdogs/content/svy/svy210232_e.htm", "21:0232")</f>
        <v>21:0232</v>
      </c>
      <c r="E2664" t="s">
        <v>10762</v>
      </c>
      <c r="F2664" t="s">
        <v>10766</v>
      </c>
      <c r="H2664">
        <v>59.949766500000003</v>
      </c>
      <c r="I2664">
        <v>-104.3831368</v>
      </c>
      <c r="J2664" s="1" t="str">
        <f t="shared" si="206"/>
        <v>Fluid (lake)</v>
      </c>
      <c r="K2664" s="1" t="str">
        <f t="shared" si="207"/>
        <v>Untreated Water</v>
      </c>
      <c r="L2664">
        <v>202</v>
      </c>
      <c r="M2664" t="s">
        <v>29</v>
      </c>
      <c r="N2664">
        <v>1089</v>
      </c>
      <c r="P2664" t="s">
        <v>210</v>
      </c>
      <c r="Q2664" t="s">
        <v>1292</v>
      </c>
      <c r="R2664" t="s">
        <v>55</v>
      </c>
    </row>
    <row r="2665" spans="1:18" hidden="1" x14ac:dyDescent="0.3">
      <c r="A2665" t="s">
        <v>10767</v>
      </c>
      <c r="B2665" t="s">
        <v>10768</v>
      </c>
      <c r="C2665" s="1" t="str">
        <f t="shared" si="208"/>
        <v>21:0846</v>
      </c>
      <c r="D2665" s="1" t="str">
        <f t="shared" si="209"/>
        <v>21:0232</v>
      </c>
      <c r="E2665" t="s">
        <v>10769</v>
      </c>
      <c r="F2665" t="s">
        <v>10770</v>
      </c>
      <c r="H2665">
        <v>59.930840199999999</v>
      </c>
      <c r="I2665">
        <v>-104.4013471</v>
      </c>
      <c r="J2665" s="1" t="str">
        <f t="shared" si="206"/>
        <v>Fluid (lake)</v>
      </c>
      <c r="K2665" s="1" t="str">
        <f t="shared" si="207"/>
        <v>Untreated Water</v>
      </c>
      <c r="L2665">
        <v>202</v>
      </c>
      <c r="M2665" t="s">
        <v>36</v>
      </c>
      <c r="N2665">
        <v>1090</v>
      </c>
      <c r="P2665" t="s">
        <v>194</v>
      </c>
      <c r="Q2665" t="s">
        <v>54</v>
      </c>
      <c r="R2665" t="s">
        <v>55</v>
      </c>
    </row>
    <row r="2666" spans="1:18" hidden="1" x14ac:dyDescent="0.3">
      <c r="A2666" t="s">
        <v>10771</v>
      </c>
      <c r="B2666" t="s">
        <v>10772</v>
      </c>
      <c r="C2666" s="1" t="str">
        <f t="shared" si="208"/>
        <v>21:0846</v>
      </c>
      <c r="D2666" s="1" t="str">
        <f t="shared" si="209"/>
        <v>21:0232</v>
      </c>
      <c r="E2666" t="s">
        <v>10773</v>
      </c>
      <c r="F2666" t="s">
        <v>10774</v>
      </c>
      <c r="H2666">
        <v>59.929369600000001</v>
      </c>
      <c r="I2666">
        <v>-104.4713117</v>
      </c>
      <c r="J2666" s="1" t="str">
        <f t="shared" si="206"/>
        <v>Fluid (lake)</v>
      </c>
      <c r="K2666" s="1" t="str">
        <f t="shared" si="207"/>
        <v>Untreated Water</v>
      </c>
      <c r="L2666">
        <v>202</v>
      </c>
      <c r="M2666" t="s">
        <v>44</v>
      </c>
      <c r="N2666">
        <v>1091</v>
      </c>
      <c r="P2666" t="s">
        <v>194</v>
      </c>
      <c r="Q2666" t="s">
        <v>517</v>
      </c>
      <c r="R2666" t="s">
        <v>55</v>
      </c>
    </row>
    <row r="2667" spans="1:18" hidden="1" x14ac:dyDescent="0.3">
      <c r="A2667" t="s">
        <v>10775</v>
      </c>
      <c r="B2667" t="s">
        <v>10776</v>
      </c>
      <c r="C2667" s="1" t="str">
        <f t="shared" si="208"/>
        <v>21:0846</v>
      </c>
      <c r="D2667" s="1" t="str">
        <f t="shared" si="209"/>
        <v>21:0232</v>
      </c>
      <c r="E2667" t="s">
        <v>10777</v>
      </c>
      <c r="F2667" t="s">
        <v>10778</v>
      </c>
      <c r="H2667">
        <v>59.9612269</v>
      </c>
      <c r="I2667">
        <v>-104.4751878</v>
      </c>
      <c r="J2667" s="1" t="str">
        <f t="shared" si="206"/>
        <v>Fluid (lake)</v>
      </c>
      <c r="K2667" s="1" t="str">
        <f t="shared" si="207"/>
        <v>Untreated Water</v>
      </c>
      <c r="L2667">
        <v>202</v>
      </c>
      <c r="M2667" t="s">
        <v>52</v>
      </c>
      <c r="N2667">
        <v>1092</v>
      </c>
      <c r="P2667" t="s">
        <v>200</v>
      </c>
      <c r="Q2667" t="s">
        <v>54</v>
      </c>
      <c r="R2667" t="s">
        <v>55</v>
      </c>
    </row>
    <row r="2668" spans="1:18" hidden="1" x14ac:dyDescent="0.3">
      <c r="A2668" t="s">
        <v>10779</v>
      </c>
      <c r="B2668" t="s">
        <v>10780</v>
      </c>
      <c r="C2668" s="1" t="str">
        <f t="shared" si="208"/>
        <v>21:0846</v>
      </c>
      <c r="D2668" s="1" t="str">
        <f t="shared" si="209"/>
        <v>21:0232</v>
      </c>
      <c r="E2668" t="s">
        <v>10781</v>
      </c>
      <c r="F2668" t="s">
        <v>10782</v>
      </c>
      <c r="H2668">
        <v>59.933906700000001</v>
      </c>
      <c r="I2668">
        <v>-104.533992</v>
      </c>
      <c r="J2668" s="1" t="str">
        <f t="shared" si="206"/>
        <v>Fluid (lake)</v>
      </c>
      <c r="K2668" s="1" t="str">
        <f t="shared" si="207"/>
        <v>Untreated Water</v>
      </c>
      <c r="L2668">
        <v>202</v>
      </c>
      <c r="M2668" t="s">
        <v>60</v>
      </c>
      <c r="N2668">
        <v>1093</v>
      </c>
      <c r="P2668" t="s">
        <v>194</v>
      </c>
      <c r="Q2668" t="s">
        <v>517</v>
      </c>
      <c r="R2668" t="s">
        <v>55</v>
      </c>
    </row>
    <row r="2669" spans="1:18" hidden="1" x14ac:dyDescent="0.3">
      <c r="A2669" t="s">
        <v>10783</v>
      </c>
      <c r="B2669" t="s">
        <v>10784</v>
      </c>
      <c r="C2669" s="1" t="str">
        <f t="shared" si="208"/>
        <v>21:0846</v>
      </c>
      <c r="D2669" s="1" t="str">
        <f t="shared" si="209"/>
        <v>21:0232</v>
      </c>
      <c r="E2669" t="s">
        <v>10785</v>
      </c>
      <c r="F2669" t="s">
        <v>10786</v>
      </c>
      <c r="H2669">
        <v>59.948815600000003</v>
      </c>
      <c r="I2669">
        <v>-104.558324</v>
      </c>
      <c r="J2669" s="1" t="str">
        <f t="shared" si="206"/>
        <v>Fluid (lake)</v>
      </c>
      <c r="K2669" s="1" t="str">
        <f t="shared" si="207"/>
        <v>Untreated Water</v>
      </c>
      <c r="L2669">
        <v>202</v>
      </c>
      <c r="M2669" t="s">
        <v>67</v>
      </c>
      <c r="N2669">
        <v>1094</v>
      </c>
      <c r="P2669" t="s">
        <v>598</v>
      </c>
      <c r="Q2669" t="s">
        <v>236</v>
      </c>
      <c r="R2669" t="s">
        <v>532</v>
      </c>
    </row>
    <row r="2670" spans="1:18" hidden="1" x14ac:dyDescent="0.3">
      <c r="A2670" t="s">
        <v>10787</v>
      </c>
      <c r="B2670" t="s">
        <v>10788</v>
      </c>
      <c r="C2670" s="1" t="str">
        <f t="shared" si="208"/>
        <v>21:0846</v>
      </c>
      <c r="D2670" s="1" t="str">
        <f t="shared" si="209"/>
        <v>21:0232</v>
      </c>
      <c r="E2670" t="s">
        <v>10789</v>
      </c>
      <c r="F2670" t="s">
        <v>10790</v>
      </c>
      <c r="H2670">
        <v>59.933110499999998</v>
      </c>
      <c r="I2670">
        <v>-104.60668339999999</v>
      </c>
      <c r="J2670" s="1" t="str">
        <f t="shared" si="206"/>
        <v>Fluid (lake)</v>
      </c>
      <c r="K2670" s="1" t="str">
        <f t="shared" si="207"/>
        <v>Untreated Water</v>
      </c>
      <c r="L2670">
        <v>202</v>
      </c>
      <c r="M2670" t="s">
        <v>74</v>
      </c>
      <c r="N2670">
        <v>1095</v>
      </c>
      <c r="P2670" t="s">
        <v>115</v>
      </c>
      <c r="Q2670" t="s">
        <v>482</v>
      </c>
      <c r="R2670" t="s">
        <v>285</v>
      </c>
    </row>
    <row r="2671" spans="1:18" hidden="1" x14ac:dyDescent="0.3">
      <c r="A2671" t="s">
        <v>10791</v>
      </c>
      <c r="B2671" t="s">
        <v>10792</v>
      </c>
      <c r="C2671" s="1" t="str">
        <f t="shared" si="208"/>
        <v>21:0846</v>
      </c>
      <c r="D2671" s="1" t="str">
        <f t="shared" si="209"/>
        <v>21:0232</v>
      </c>
      <c r="E2671" t="s">
        <v>10793</v>
      </c>
      <c r="F2671" t="s">
        <v>10794</v>
      </c>
      <c r="H2671">
        <v>59.894031300000002</v>
      </c>
      <c r="I2671">
        <v>-104.6687124</v>
      </c>
      <c r="J2671" s="1" t="str">
        <f t="shared" si="206"/>
        <v>Fluid (lake)</v>
      </c>
      <c r="K2671" s="1" t="str">
        <f t="shared" si="207"/>
        <v>Untreated Water</v>
      </c>
      <c r="L2671">
        <v>202</v>
      </c>
      <c r="M2671" t="s">
        <v>81</v>
      </c>
      <c r="N2671">
        <v>1096</v>
      </c>
      <c r="P2671" t="s">
        <v>88</v>
      </c>
      <c r="Q2671" t="s">
        <v>482</v>
      </c>
      <c r="R2671" t="s">
        <v>988</v>
      </c>
    </row>
    <row r="2672" spans="1:18" hidden="1" x14ac:dyDescent="0.3">
      <c r="A2672" t="s">
        <v>10795</v>
      </c>
      <c r="B2672" t="s">
        <v>10796</v>
      </c>
      <c r="C2672" s="1" t="str">
        <f t="shared" si="208"/>
        <v>21:0846</v>
      </c>
      <c r="D2672" s="1" t="str">
        <f t="shared" si="209"/>
        <v>21:0232</v>
      </c>
      <c r="E2672" t="s">
        <v>10797</v>
      </c>
      <c r="F2672" t="s">
        <v>10798</v>
      </c>
      <c r="H2672">
        <v>59.893628700000001</v>
      </c>
      <c r="I2672">
        <v>-104.7240456</v>
      </c>
      <c r="J2672" s="1" t="str">
        <f t="shared" si="206"/>
        <v>Fluid (lake)</v>
      </c>
      <c r="K2672" s="1" t="str">
        <f t="shared" si="207"/>
        <v>Untreated Water</v>
      </c>
      <c r="L2672">
        <v>202</v>
      </c>
      <c r="M2672" t="s">
        <v>95</v>
      </c>
      <c r="N2672">
        <v>1097</v>
      </c>
      <c r="P2672" t="s">
        <v>167</v>
      </c>
      <c r="Q2672" t="s">
        <v>236</v>
      </c>
      <c r="R2672" t="s">
        <v>90</v>
      </c>
    </row>
    <row r="2673" spans="1:18" hidden="1" x14ac:dyDescent="0.3">
      <c r="A2673" t="s">
        <v>10799</v>
      </c>
      <c r="B2673" t="s">
        <v>10800</v>
      </c>
      <c r="C2673" s="1" t="str">
        <f t="shared" si="208"/>
        <v>21:0846</v>
      </c>
      <c r="D2673" s="1" t="str">
        <f t="shared" si="209"/>
        <v>21:0232</v>
      </c>
      <c r="E2673" t="s">
        <v>10801</v>
      </c>
      <c r="F2673" t="s">
        <v>10802</v>
      </c>
      <c r="H2673">
        <v>59.875147300000002</v>
      </c>
      <c r="I2673">
        <v>-104.7106788</v>
      </c>
      <c r="J2673" s="1" t="str">
        <f t="shared" si="206"/>
        <v>Fluid (lake)</v>
      </c>
      <c r="K2673" s="1" t="str">
        <f t="shared" si="207"/>
        <v>Untreated Water</v>
      </c>
      <c r="L2673">
        <v>202</v>
      </c>
      <c r="M2673" t="s">
        <v>101</v>
      </c>
      <c r="N2673">
        <v>1098</v>
      </c>
      <c r="P2673" t="s">
        <v>53</v>
      </c>
      <c r="Q2673" t="s">
        <v>54</v>
      </c>
      <c r="R2673" t="s">
        <v>532</v>
      </c>
    </row>
    <row r="2674" spans="1:18" hidden="1" x14ac:dyDescent="0.3">
      <c r="A2674" t="s">
        <v>10803</v>
      </c>
      <c r="B2674" t="s">
        <v>10804</v>
      </c>
      <c r="C2674" s="1" t="str">
        <f t="shared" si="208"/>
        <v>21:0846</v>
      </c>
      <c r="D2674" s="1" t="str">
        <f t="shared" si="209"/>
        <v>21:0232</v>
      </c>
      <c r="E2674" t="s">
        <v>10805</v>
      </c>
      <c r="F2674" t="s">
        <v>10806</v>
      </c>
      <c r="H2674">
        <v>59.833269100000003</v>
      </c>
      <c r="I2674">
        <v>-104.7375174</v>
      </c>
      <c r="J2674" s="1" t="str">
        <f t="shared" si="206"/>
        <v>Fluid (lake)</v>
      </c>
      <c r="K2674" s="1" t="str">
        <f t="shared" si="207"/>
        <v>Untreated Water</v>
      </c>
      <c r="L2674">
        <v>202</v>
      </c>
      <c r="M2674" t="s">
        <v>107</v>
      </c>
      <c r="N2674">
        <v>1099</v>
      </c>
      <c r="P2674" t="s">
        <v>61</v>
      </c>
      <c r="Q2674" t="s">
        <v>54</v>
      </c>
      <c r="R2674" t="s">
        <v>599</v>
      </c>
    </row>
    <row r="2675" spans="1:18" hidden="1" x14ac:dyDescent="0.3">
      <c r="A2675" t="s">
        <v>10807</v>
      </c>
      <c r="B2675" t="s">
        <v>10808</v>
      </c>
      <c r="C2675" s="1" t="str">
        <f t="shared" si="208"/>
        <v>21:0846</v>
      </c>
      <c r="D2675" s="1" t="str">
        <f t="shared" si="209"/>
        <v>21:0232</v>
      </c>
      <c r="E2675" t="s">
        <v>10809</v>
      </c>
      <c r="F2675" t="s">
        <v>10810</v>
      </c>
      <c r="H2675">
        <v>59.792686199999999</v>
      </c>
      <c r="I2675">
        <v>-104.73097730000001</v>
      </c>
      <c r="J2675" s="1" t="str">
        <f t="shared" si="206"/>
        <v>Fluid (lake)</v>
      </c>
      <c r="K2675" s="1" t="str">
        <f t="shared" si="207"/>
        <v>Untreated Water</v>
      </c>
      <c r="L2675">
        <v>202</v>
      </c>
      <c r="M2675" t="s">
        <v>114</v>
      </c>
      <c r="N2675">
        <v>1100</v>
      </c>
      <c r="P2675" t="s">
        <v>134</v>
      </c>
      <c r="Q2675" t="s">
        <v>1292</v>
      </c>
      <c r="R2675" t="s">
        <v>55</v>
      </c>
    </row>
    <row r="2676" spans="1:18" hidden="1" x14ac:dyDescent="0.3">
      <c r="A2676" t="s">
        <v>10811</v>
      </c>
      <c r="B2676" t="s">
        <v>10812</v>
      </c>
      <c r="C2676" s="1" t="str">
        <f t="shared" si="208"/>
        <v>21:0846</v>
      </c>
      <c r="D2676" s="1" t="str">
        <f t="shared" si="209"/>
        <v>21:0232</v>
      </c>
      <c r="E2676" t="s">
        <v>10813</v>
      </c>
      <c r="F2676" t="s">
        <v>10814</v>
      </c>
      <c r="H2676">
        <v>59.3849588</v>
      </c>
      <c r="I2676">
        <v>-105.499713</v>
      </c>
      <c r="J2676" s="1" t="str">
        <f t="shared" si="206"/>
        <v>Fluid (lake)</v>
      </c>
      <c r="K2676" s="1" t="str">
        <f t="shared" si="207"/>
        <v>Untreated Water</v>
      </c>
      <c r="L2676">
        <v>202</v>
      </c>
      <c r="M2676" t="s">
        <v>121</v>
      </c>
      <c r="N2676">
        <v>1101</v>
      </c>
      <c r="P2676" t="s">
        <v>256</v>
      </c>
      <c r="Q2676" t="s">
        <v>257</v>
      </c>
      <c r="R2676" t="s">
        <v>55</v>
      </c>
    </row>
    <row r="2677" spans="1:18" hidden="1" x14ac:dyDescent="0.3">
      <c r="A2677" t="s">
        <v>10815</v>
      </c>
      <c r="B2677" t="s">
        <v>10816</v>
      </c>
      <c r="C2677" s="1" t="str">
        <f t="shared" si="208"/>
        <v>21:0846</v>
      </c>
      <c r="D2677" s="1" t="str">
        <f t="shared" si="209"/>
        <v>21:0232</v>
      </c>
      <c r="E2677" t="s">
        <v>10817</v>
      </c>
      <c r="F2677" t="s">
        <v>10818</v>
      </c>
      <c r="H2677">
        <v>59.4168746</v>
      </c>
      <c r="I2677">
        <v>-105.4656203</v>
      </c>
      <c r="J2677" s="1" t="str">
        <f t="shared" si="206"/>
        <v>Fluid (lake)</v>
      </c>
      <c r="K2677" s="1" t="str">
        <f t="shared" si="207"/>
        <v>Untreated Water</v>
      </c>
      <c r="L2677">
        <v>202</v>
      </c>
      <c r="M2677" t="s">
        <v>127</v>
      </c>
      <c r="N2677">
        <v>1102</v>
      </c>
      <c r="P2677" t="s">
        <v>272</v>
      </c>
      <c r="Q2677" t="s">
        <v>257</v>
      </c>
      <c r="R2677" t="s">
        <v>55</v>
      </c>
    </row>
    <row r="2678" spans="1:18" hidden="1" x14ac:dyDescent="0.3">
      <c r="A2678" t="s">
        <v>10819</v>
      </c>
      <c r="B2678" t="s">
        <v>10820</v>
      </c>
      <c r="C2678" s="1" t="str">
        <f t="shared" si="208"/>
        <v>21:0846</v>
      </c>
      <c r="D2678" s="1" t="str">
        <f t="shared" si="209"/>
        <v>21:0232</v>
      </c>
      <c r="E2678" t="s">
        <v>10821</v>
      </c>
      <c r="F2678" t="s">
        <v>10822</v>
      </c>
      <c r="H2678">
        <v>59.449593499999999</v>
      </c>
      <c r="I2678">
        <v>-105.4745532</v>
      </c>
      <c r="J2678" s="1" t="str">
        <f t="shared" si="206"/>
        <v>Fluid (lake)</v>
      </c>
      <c r="K2678" s="1" t="str">
        <f t="shared" si="207"/>
        <v>Untreated Water</v>
      </c>
      <c r="L2678">
        <v>202</v>
      </c>
      <c r="M2678" t="s">
        <v>133</v>
      </c>
      <c r="N2678">
        <v>1103</v>
      </c>
      <c r="P2678" t="s">
        <v>267</v>
      </c>
      <c r="Q2678" t="s">
        <v>482</v>
      </c>
      <c r="R2678" t="s">
        <v>55</v>
      </c>
    </row>
    <row r="2679" spans="1:18" hidden="1" x14ac:dyDescent="0.3">
      <c r="A2679" t="s">
        <v>10823</v>
      </c>
      <c r="B2679" t="s">
        <v>10824</v>
      </c>
      <c r="C2679" s="1" t="str">
        <f t="shared" si="208"/>
        <v>21:0846</v>
      </c>
      <c r="D2679" s="1" t="str">
        <f t="shared" si="209"/>
        <v>21:0232</v>
      </c>
      <c r="E2679" t="s">
        <v>10825</v>
      </c>
      <c r="F2679" t="s">
        <v>10826</v>
      </c>
      <c r="H2679">
        <v>59.465639400000001</v>
      </c>
      <c r="I2679">
        <v>-105.4227966</v>
      </c>
      <c r="J2679" s="1" t="str">
        <f t="shared" si="206"/>
        <v>Fluid (lake)</v>
      </c>
      <c r="K2679" s="1" t="str">
        <f t="shared" si="207"/>
        <v>Untreated Water</v>
      </c>
      <c r="L2679">
        <v>202</v>
      </c>
      <c r="M2679" t="s">
        <v>139</v>
      </c>
      <c r="N2679">
        <v>1104</v>
      </c>
      <c r="P2679" t="s">
        <v>272</v>
      </c>
      <c r="Q2679" t="s">
        <v>236</v>
      </c>
      <c r="R2679" t="s">
        <v>55</v>
      </c>
    </row>
    <row r="2680" spans="1:18" hidden="1" x14ac:dyDescent="0.3">
      <c r="A2680" t="s">
        <v>10827</v>
      </c>
      <c r="B2680" t="s">
        <v>10828</v>
      </c>
      <c r="C2680" s="1" t="str">
        <f t="shared" si="208"/>
        <v>21:0846</v>
      </c>
      <c r="D2680" s="1" t="str">
        <f t="shared" si="209"/>
        <v>21:0232</v>
      </c>
      <c r="E2680" t="s">
        <v>10829</v>
      </c>
      <c r="F2680" t="s">
        <v>10830</v>
      </c>
      <c r="H2680">
        <v>59.487917099999997</v>
      </c>
      <c r="I2680">
        <v>-105.3573399</v>
      </c>
      <c r="J2680" s="1" t="str">
        <f t="shared" si="206"/>
        <v>Fluid (lake)</v>
      </c>
      <c r="K2680" s="1" t="str">
        <f t="shared" si="207"/>
        <v>Untreated Water</v>
      </c>
      <c r="L2680">
        <v>202</v>
      </c>
      <c r="M2680" t="s">
        <v>241</v>
      </c>
      <c r="N2680">
        <v>1105</v>
      </c>
      <c r="P2680" t="s">
        <v>465</v>
      </c>
      <c r="Q2680" t="s">
        <v>482</v>
      </c>
      <c r="R2680" t="s">
        <v>55</v>
      </c>
    </row>
    <row r="2681" spans="1:18" hidden="1" x14ac:dyDescent="0.3">
      <c r="A2681" t="s">
        <v>10831</v>
      </c>
      <c r="B2681" t="s">
        <v>10832</v>
      </c>
      <c r="C2681" s="1" t="str">
        <f t="shared" si="208"/>
        <v>21:0846</v>
      </c>
      <c r="D2681" s="1" t="str">
        <f t="shared" si="209"/>
        <v>21:0232</v>
      </c>
      <c r="E2681" t="s">
        <v>10833</v>
      </c>
      <c r="F2681" t="s">
        <v>10834</v>
      </c>
      <c r="H2681">
        <v>59.4807281</v>
      </c>
      <c r="I2681">
        <v>-105.29835660000001</v>
      </c>
      <c r="J2681" s="1" t="str">
        <f t="shared" si="206"/>
        <v>Fluid (lake)</v>
      </c>
      <c r="K2681" s="1" t="str">
        <f t="shared" si="207"/>
        <v>Untreated Water</v>
      </c>
      <c r="L2681">
        <v>203</v>
      </c>
      <c r="M2681" t="s">
        <v>22</v>
      </c>
      <c r="N2681">
        <v>1106</v>
      </c>
      <c r="P2681" t="s">
        <v>262</v>
      </c>
      <c r="Q2681" t="s">
        <v>54</v>
      </c>
      <c r="R2681" t="s">
        <v>55</v>
      </c>
    </row>
    <row r="2682" spans="1:18" hidden="1" x14ac:dyDescent="0.3">
      <c r="A2682" t="s">
        <v>10835</v>
      </c>
      <c r="B2682" t="s">
        <v>10836</v>
      </c>
      <c r="C2682" s="1" t="str">
        <f t="shared" si="208"/>
        <v>21:0846</v>
      </c>
      <c r="D2682" s="1" t="str">
        <f t="shared" si="209"/>
        <v>21:0232</v>
      </c>
      <c r="E2682" t="s">
        <v>10833</v>
      </c>
      <c r="F2682" t="s">
        <v>10837</v>
      </c>
      <c r="H2682">
        <v>59.4807281</v>
      </c>
      <c r="I2682">
        <v>-105.29835660000001</v>
      </c>
      <c r="J2682" s="1" t="str">
        <f t="shared" si="206"/>
        <v>Fluid (lake)</v>
      </c>
      <c r="K2682" s="1" t="str">
        <f t="shared" si="207"/>
        <v>Untreated Water</v>
      </c>
      <c r="L2682">
        <v>203</v>
      </c>
      <c r="M2682" t="s">
        <v>29</v>
      </c>
      <c r="N2682">
        <v>1107</v>
      </c>
      <c r="P2682" t="s">
        <v>272</v>
      </c>
      <c r="Q2682" t="s">
        <v>54</v>
      </c>
      <c r="R2682" t="s">
        <v>55</v>
      </c>
    </row>
    <row r="2683" spans="1:18" hidden="1" x14ac:dyDescent="0.3">
      <c r="A2683" t="s">
        <v>10838</v>
      </c>
      <c r="B2683" t="s">
        <v>10839</v>
      </c>
      <c r="C2683" s="1" t="str">
        <f t="shared" si="208"/>
        <v>21:0846</v>
      </c>
      <c r="D2683" s="1" t="str">
        <f t="shared" si="209"/>
        <v>21:0232</v>
      </c>
      <c r="E2683" t="s">
        <v>10840</v>
      </c>
      <c r="F2683" t="s">
        <v>10841</v>
      </c>
      <c r="H2683">
        <v>59.509476999999997</v>
      </c>
      <c r="I2683">
        <v>-105.2930102</v>
      </c>
      <c r="J2683" s="1" t="str">
        <f t="shared" si="206"/>
        <v>Fluid (lake)</v>
      </c>
      <c r="K2683" s="1" t="str">
        <f t="shared" si="207"/>
        <v>Untreated Water</v>
      </c>
      <c r="L2683">
        <v>203</v>
      </c>
      <c r="M2683" t="s">
        <v>36</v>
      </c>
      <c r="N2683">
        <v>1108</v>
      </c>
      <c r="P2683" t="s">
        <v>272</v>
      </c>
      <c r="Q2683" t="s">
        <v>579</v>
      </c>
      <c r="R2683" t="s">
        <v>55</v>
      </c>
    </row>
    <row r="2684" spans="1:18" hidden="1" x14ac:dyDescent="0.3">
      <c r="A2684" t="s">
        <v>10842</v>
      </c>
      <c r="B2684" t="s">
        <v>10843</v>
      </c>
      <c r="C2684" s="1" t="str">
        <f t="shared" si="208"/>
        <v>21:0846</v>
      </c>
      <c r="D2684" s="1" t="str">
        <f t="shared" si="209"/>
        <v>21:0232</v>
      </c>
      <c r="E2684" t="s">
        <v>10844</v>
      </c>
      <c r="F2684" t="s">
        <v>10845</v>
      </c>
      <c r="H2684">
        <v>59.520984499999997</v>
      </c>
      <c r="I2684">
        <v>-105.3661908</v>
      </c>
      <c r="J2684" s="1" t="str">
        <f t="shared" si="206"/>
        <v>Fluid (lake)</v>
      </c>
      <c r="K2684" s="1" t="str">
        <f t="shared" si="207"/>
        <v>Untreated Water</v>
      </c>
      <c r="L2684">
        <v>203</v>
      </c>
      <c r="M2684" t="s">
        <v>44</v>
      </c>
      <c r="N2684">
        <v>1109</v>
      </c>
      <c r="P2684" t="s">
        <v>247</v>
      </c>
      <c r="Q2684" t="s">
        <v>54</v>
      </c>
      <c r="R2684" t="s">
        <v>55</v>
      </c>
    </row>
    <row r="2685" spans="1:18" hidden="1" x14ac:dyDescent="0.3">
      <c r="A2685" t="s">
        <v>10846</v>
      </c>
      <c r="B2685" t="s">
        <v>10847</v>
      </c>
      <c r="C2685" s="1" t="str">
        <f t="shared" si="208"/>
        <v>21:0846</v>
      </c>
      <c r="D2685" s="1" t="str">
        <f t="shared" si="209"/>
        <v>21:0232</v>
      </c>
      <c r="E2685" t="s">
        <v>10848</v>
      </c>
      <c r="F2685" t="s">
        <v>10849</v>
      </c>
      <c r="H2685">
        <v>59.5378507</v>
      </c>
      <c r="I2685">
        <v>-105.2945119</v>
      </c>
      <c r="J2685" s="1" t="str">
        <f t="shared" si="206"/>
        <v>Fluid (lake)</v>
      </c>
      <c r="K2685" s="1" t="str">
        <f t="shared" si="207"/>
        <v>Untreated Water</v>
      </c>
      <c r="L2685">
        <v>203</v>
      </c>
      <c r="M2685" t="s">
        <v>52</v>
      </c>
      <c r="N2685">
        <v>1110</v>
      </c>
      <c r="P2685" t="s">
        <v>771</v>
      </c>
      <c r="Q2685" t="s">
        <v>482</v>
      </c>
      <c r="R2685" t="s">
        <v>55</v>
      </c>
    </row>
    <row r="2686" spans="1:18" hidden="1" x14ac:dyDescent="0.3">
      <c r="A2686" t="s">
        <v>10850</v>
      </c>
      <c r="B2686" t="s">
        <v>10851</v>
      </c>
      <c r="C2686" s="1" t="str">
        <f t="shared" si="208"/>
        <v>21:0846</v>
      </c>
      <c r="D2686" s="1" t="str">
        <f t="shared" si="209"/>
        <v>21:0232</v>
      </c>
      <c r="E2686" t="s">
        <v>10852</v>
      </c>
      <c r="F2686" t="s">
        <v>10853</v>
      </c>
      <c r="H2686">
        <v>59.563023800000003</v>
      </c>
      <c r="I2686">
        <v>-105.28547690000001</v>
      </c>
      <c r="J2686" s="1" t="str">
        <f t="shared" si="206"/>
        <v>Fluid (lake)</v>
      </c>
      <c r="K2686" s="1" t="str">
        <f t="shared" si="207"/>
        <v>Untreated Water</v>
      </c>
      <c r="L2686">
        <v>203</v>
      </c>
      <c r="M2686" t="s">
        <v>60</v>
      </c>
      <c r="N2686">
        <v>1111</v>
      </c>
      <c r="P2686" t="s">
        <v>194</v>
      </c>
      <c r="Q2686" t="s">
        <v>579</v>
      </c>
      <c r="R2686" t="s">
        <v>55</v>
      </c>
    </row>
    <row r="2687" spans="1:18" hidden="1" x14ac:dyDescent="0.3">
      <c r="A2687" t="s">
        <v>10854</v>
      </c>
      <c r="B2687" t="s">
        <v>10855</v>
      </c>
      <c r="C2687" s="1" t="str">
        <f t="shared" si="208"/>
        <v>21:0846</v>
      </c>
      <c r="D2687" s="1" t="str">
        <f t="shared" si="209"/>
        <v>21:0232</v>
      </c>
      <c r="E2687" t="s">
        <v>10856</v>
      </c>
      <c r="F2687" t="s">
        <v>10857</v>
      </c>
      <c r="H2687">
        <v>59.5733599</v>
      </c>
      <c r="I2687">
        <v>-105.2408868</v>
      </c>
      <c r="J2687" s="1" t="str">
        <f t="shared" si="206"/>
        <v>Fluid (lake)</v>
      </c>
      <c r="K2687" s="1" t="str">
        <f t="shared" si="207"/>
        <v>Untreated Water</v>
      </c>
      <c r="L2687">
        <v>203</v>
      </c>
      <c r="M2687" t="s">
        <v>67</v>
      </c>
      <c r="N2687">
        <v>1112</v>
      </c>
      <c r="P2687" t="s">
        <v>200</v>
      </c>
      <c r="Q2687" t="s">
        <v>1143</v>
      </c>
      <c r="R2687" t="s">
        <v>55</v>
      </c>
    </row>
    <row r="2688" spans="1:18" hidden="1" x14ac:dyDescent="0.3">
      <c r="A2688" t="s">
        <v>10858</v>
      </c>
      <c r="B2688" t="s">
        <v>10859</v>
      </c>
      <c r="C2688" s="1" t="str">
        <f t="shared" si="208"/>
        <v>21:0846</v>
      </c>
      <c r="D2688" s="1" t="str">
        <f t="shared" si="209"/>
        <v>21:0232</v>
      </c>
      <c r="E2688" t="s">
        <v>10860</v>
      </c>
      <c r="F2688" t="s">
        <v>10861</v>
      </c>
      <c r="H2688">
        <v>59.6007611</v>
      </c>
      <c r="I2688">
        <v>-105.18363189999999</v>
      </c>
      <c r="J2688" s="1" t="str">
        <f t="shared" si="206"/>
        <v>Fluid (lake)</v>
      </c>
      <c r="K2688" s="1" t="str">
        <f t="shared" si="207"/>
        <v>Untreated Water</v>
      </c>
      <c r="L2688">
        <v>203</v>
      </c>
      <c r="M2688" t="s">
        <v>74</v>
      </c>
      <c r="N2688">
        <v>1113</v>
      </c>
      <c r="P2688" t="s">
        <v>134</v>
      </c>
      <c r="Q2688" t="s">
        <v>1143</v>
      </c>
      <c r="R2688" t="s">
        <v>55</v>
      </c>
    </row>
    <row r="2689" spans="1:18" hidden="1" x14ac:dyDescent="0.3">
      <c r="A2689" t="s">
        <v>10862</v>
      </c>
      <c r="B2689" t="s">
        <v>10863</v>
      </c>
      <c r="C2689" s="1" t="str">
        <f t="shared" si="208"/>
        <v>21:0846</v>
      </c>
      <c r="D2689" s="1" t="str">
        <f t="shared" si="209"/>
        <v>21:0232</v>
      </c>
      <c r="E2689" t="s">
        <v>10864</v>
      </c>
      <c r="F2689" t="s">
        <v>10865</v>
      </c>
      <c r="H2689">
        <v>59.604664100000001</v>
      </c>
      <c r="I2689">
        <v>-105.2151372</v>
      </c>
      <c r="J2689" s="1" t="str">
        <f t="shared" si="206"/>
        <v>Fluid (lake)</v>
      </c>
      <c r="K2689" s="1" t="str">
        <f t="shared" si="207"/>
        <v>Untreated Water</v>
      </c>
      <c r="L2689">
        <v>203</v>
      </c>
      <c r="M2689" t="s">
        <v>81</v>
      </c>
      <c r="N2689">
        <v>1114</v>
      </c>
      <c r="P2689" t="s">
        <v>235</v>
      </c>
      <c r="Q2689" t="s">
        <v>54</v>
      </c>
      <c r="R2689" t="s">
        <v>55</v>
      </c>
    </row>
    <row r="2690" spans="1:18" hidden="1" x14ac:dyDescent="0.3">
      <c r="A2690" t="s">
        <v>10866</v>
      </c>
      <c r="B2690" t="s">
        <v>10867</v>
      </c>
      <c r="C2690" s="1" t="str">
        <f t="shared" si="208"/>
        <v>21:0846</v>
      </c>
      <c r="D2690" s="1" t="str">
        <f t="shared" si="209"/>
        <v>21:0232</v>
      </c>
      <c r="E2690" t="s">
        <v>10868</v>
      </c>
      <c r="F2690" t="s">
        <v>10869</v>
      </c>
      <c r="H2690">
        <v>59.589964500000001</v>
      </c>
      <c r="I2690">
        <v>-105.2973051</v>
      </c>
      <c r="J2690" s="1" t="str">
        <f t="shared" si="206"/>
        <v>Fluid (lake)</v>
      </c>
      <c r="K2690" s="1" t="str">
        <f t="shared" si="207"/>
        <v>Untreated Water</v>
      </c>
      <c r="L2690">
        <v>203</v>
      </c>
      <c r="M2690" t="s">
        <v>95</v>
      </c>
      <c r="N2690">
        <v>1115</v>
      </c>
      <c r="P2690" t="s">
        <v>53</v>
      </c>
      <c r="Q2690" t="s">
        <v>579</v>
      </c>
      <c r="R2690" t="s">
        <v>55</v>
      </c>
    </row>
    <row r="2691" spans="1:18" hidden="1" x14ac:dyDescent="0.3">
      <c r="A2691" t="s">
        <v>10870</v>
      </c>
      <c r="B2691" t="s">
        <v>10871</v>
      </c>
      <c r="C2691" s="1" t="str">
        <f t="shared" si="208"/>
        <v>21:0846</v>
      </c>
      <c r="D2691" s="1" t="str">
        <f t="shared" si="209"/>
        <v>21:0232</v>
      </c>
      <c r="E2691" t="s">
        <v>10872</v>
      </c>
      <c r="F2691" t="s">
        <v>10873</v>
      </c>
      <c r="H2691">
        <v>59.644579700000001</v>
      </c>
      <c r="I2691">
        <v>-105.2815397</v>
      </c>
      <c r="J2691" s="1" t="str">
        <f t="shared" si="206"/>
        <v>Fluid (lake)</v>
      </c>
      <c r="K2691" s="1" t="str">
        <f t="shared" si="207"/>
        <v>Untreated Water</v>
      </c>
      <c r="L2691">
        <v>203</v>
      </c>
      <c r="M2691" t="s">
        <v>101</v>
      </c>
      <c r="N2691">
        <v>1116</v>
      </c>
      <c r="P2691" t="s">
        <v>1006</v>
      </c>
      <c r="Q2691" t="s">
        <v>236</v>
      </c>
      <c r="R2691" t="s">
        <v>55</v>
      </c>
    </row>
    <row r="2692" spans="1:18" hidden="1" x14ac:dyDescent="0.3">
      <c r="A2692" t="s">
        <v>10874</v>
      </c>
      <c r="B2692" t="s">
        <v>10875</v>
      </c>
      <c r="C2692" s="1" t="str">
        <f t="shared" si="208"/>
        <v>21:0846</v>
      </c>
      <c r="D2692" s="1" t="str">
        <f t="shared" si="209"/>
        <v>21:0232</v>
      </c>
      <c r="E2692" t="s">
        <v>10876</v>
      </c>
      <c r="F2692" t="s">
        <v>10877</v>
      </c>
      <c r="H2692">
        <v>59.667230500000002</v>
      </c>
      <c r="I2692">
        <v>-105.2841615</v>
      </c>
      <c r="J2692" s="1" t="str">
        <f t="shared" si="206"/>
        <v>Fluid (lake)</v>
      </c>
      <c r="K2692" s="1" t="str">
        <f t="shared" si="207"/>
        <v>Untreated Water</v>
      </c>
      <c r="L2692">
        <v>203</v>
      </c>
      <c r="M2692" t="s">
        <v>107</v>
      </c>
      <c r="N2692">
        <v>1117</v>
      </c>
      <c r="P2692" t="s">
        <v>134</v>
      </c>
      <c r="Q2692" t="s">
        <v>1292</v>
      </c>
      <c r="R2692" t="s">
        <v>55</v>
      </c>
    </row>
    <row r="2693" spans="1:18" hidden="1" x14ac:dyDescent="0.3">
      <c r="A2693" t="s">
        <v>10878</v>
      </c>
      <c r="B2693" t="s">
        <v>10879</v>
      </c>
      <c r="C2693" s="1" t="str">
        <f t="shared" si="208"/>
        <v>21:0846</v>
      </c>
      <c r="D2693" s="1" t="str">
        <f t="shared" si="209"/>
        <v>21:0232</v>
      </c>
      <c r="E2693" t="s">
        <v>10880</v>
      </c>
      <c r="F2693" t="s">
        <v>10881</v>
      </c>
      <c r="H2693">
        <v>59.674551100000002</v>
      </c>
      <c r="I2693">
        <v>-105.2380272</v>
      </c>
      <c r="J2693" s="1" t="str">
        <f t="shared" si="206"/>
        <v>Fluid (lake)</v>
      </c>
      <c r="K2693" s="1" t="str">
        <f t="shared" si="207"/>
        <v>Untreated Water</v>
      </c>
      <c r="L2693">
        <v>203</v>
      </c>
      <c r="M2693" t="s">
        <v>114</v>
      </c>
      <c r="N2693">
        <v>1118</v>
      </c>
      <c r="P2693" t="s">
        <v>356</v>
      </c>
      <c r="Q2693" t="s">
        <v>579</v>
      </c>
      <c r="R2693" t="s">
        <v>55</v>
      </c>
    </row>
    <row r="2694" spans="1:18" hidden="1" x14ac:dyDescent="0.3">
      <c r="A2694" t="s">
        <v>10882</v>
      </c>
      <c r="B2694" t="s">
        <v>10883</v>
      </c>
      <c r="C2694" s="1" t="str">
        <f t="shared" si="208"/>
        <v>21:0846</v>
      </c>
      <c r="D2694" s="1" t="str">
        <f t="shared" si="209"/>
        <v>21:0232</v>
      </c>
      <c r="E2694" t="s">
        <v>10884</v>
      </c>
      <c r="F2694" t="s">
        <v>10885</v>
      </c>
      <c r="H2694">
        <v>59.647341699999998</v>
      </c>
      <c r="I2694">
        <v>-105.233204</v>
      </c>
      <c r="J2694" s="1" t="str">
        <f t="shared" si="206"/>
        <v>Fluid (lake)</v>
      </c>
      <c r="K2694" s="1" t="str">
        <f t="shared" si="207"/>
        <v>Untreated Water</v>
      </c>
      <c r="L2694">
        <v>203</v>
      </c>
      <c r="M2694" t="s">
        <v>121</v>
      </c>
      <c r="N2694">
        <v>1119</v>
      </c>
      <c r="P2694" t="s">
        <v>247</v>
      </c>
      <c r="Q2694" t="s">
        <v>248</v>
      </c>
      <c r="R2694" t="s">
        <v>55</v>
      </c>
    </row>
    <row r="2695" spans="1:18" hidden="1" x14ac:dyDescent="0.3">
      <c r="A2695" t="s">
        <v>10886</v>
      </c>
      <c r="B2695" t="s">
        <v>10887</v>
      </c>
      <c r="C2695" s="1" t="str">
        <f t="shared" si="208"/>
        <v>21:0846</v>
      </c>
      <c r="D2695" s="1" t="str">
        <f t="shared" si="209"/>
        <v>21:0232</v>
      </c>
      <c r="E2695" t="s">
        <v>10888</v>
      </c>
      <c r="F2695" t="s">
        <v>10889</v>
      </c>
      <c r="H2695">
        <v>59.636817600000001</v>
      </c>
      <c r="I2695">
        <v>-105.1541775</v>
      </c>
      <c r="J2695" s="1" t="str">
        <f t="shared" si="206"/>
        <v>Fluid (lake)</v>
      </c>
      <c r="K2695" s="1" t="str">
        <f t="shared" si="207"/>
        <v>Untreated Water</v>
      </c>
      <c r="L2695">
        <v>203</v>
      </c>
      <c r="M2695" t="s">
        <v>127</v>
      </c>
      <c r="N2695">
        <v>1120</v>
      </c>
      <c r="P2695" t="s">
        <v>272</v>
      </c>
      <c r="Q2695" t="s">
        <v>236</v>
      </c>
      <c r="R2695" t="s">
        <v>55</v>
      </c>
    </row>
    <row r="2696" spans="1:18" hidden="1" x14ac:dyDescent="0.3">
      <c r="A2696" t="s">
        <v>10890</v>
      </c>
      <c r="B2696" t="s">
        <v>10891</v>
      </c>
      <c r="C2696" s="1" t="str">
        <f t="shared" si="208"/>
        <v>21:0846</v>
      </c>
      <c r="D2696" s="1" t="str">
        <f t="shared" si="209"/>
        <v>21:0232</v>
      </c>
      <c r="E2696" t="s">
        <v>10892</v>
      </c>
      <c r="F2696" t="s">
        <v>10893</v>
      </c>
      <c r="H2696">
        <v>59.677042899999996</v>
      </c>
      <c r="I2696">
        <v>-105.092431</v>
      </c>
      <c r="J2696" s="1" t="str">
        <f t="shared" si="206"/>
        <v>Fluid (lake)</v>
      </c>
      <c r="K2696" s="1" t="str">
        <f t="shared" si="207"/>
        <v>Untreated Water</v>
      </c>
      <c r="L2696">
        <v>203</v>
      </c>
      <c r="M2696" t="s">
        <v>133</v>
      </c>
      <c r="N2696">
        <v>1121</v>
      </c>
      <c r="P2696" t="s">
        <v>267</v>
      </c>
      <c r="Q2696" t="s">
        <v>38</v>
      </c>
      <c r="R2696" t="s">
        <v>55</v>
      </c>
    </row>
    <row r="2697" spans="1:18" hidden="1" x14ac:dyDescent="0.3">
      <c r="A2697" t="s">
        <v>10894</v>
      </c>
      <c r="B2697" t="s">
        <v>10895</v>
      </c>
      <c r="C2697" s="1" t="str">
        <f t="shared" si="208"/>
        <v>21:0846</v>
      </c>
      <c r="D2697" s="1" t="str">
        <f t="shared" si="209"/>
        <v>21:0232</v>
      </c>
      <c r="E2697" t="s">
        <v>10896</v>
      </c>
      <c r="F2697" t="s">
        <v>10897</v>
      </c>
      <c r="H2697">
        <v>59.700162499999998</v>
      </c>
      <c r="I2697">
        <v>-105.0488387</v>
      </c>
      <c r="J2697" s="1" t="str">
        <f t="shared" si="206"/>
        <v>Fluid (lake)</v>
      </c>
      <c r="K2697" s="1" t="str">
        <f t="shared" si="207"/>
        <v>Untreated Water</v>
      </c>
      <c r="L2697">
        <v>203</v>
      </c>
      <c r="M2697" t="s">
        <v>139</v>
      </c>
      <c r="N2697">
        <v>1122</v>
      </c>
      <c r="P2697" t="s">
        <v>200</v>
      </c>
      <c r="Q2697" t="s">
        <v>482</v>
      </c>
      <c r="R2697" t="s">
        <v>55</v>
      </c>
    </row>
    <row r="2698" spans="1:18" hidden="1" x14ac:dyDescent="0.3">
      <c r="A2698" t="s">
        <v>10898</v>
      </c>
      <c r="B2698" t="s">
        <v>10899</v>
      </c>
      <c r="C2698" s="1" t="str">
        <f t="shared" si="208"/>
        <v>21:0846</v>
      </c>
      <c r="D2698" s="1" t="str">
        <f t="shared" si="209"/>
        <v>21:0232</v>
      </c>
      <c r="E2698" t="s">
        <v>10900</v>
      </c>
      <c r="F2698" t="s">
        <v>10901</v>
      </c>
      <c r="H2698">
        <v>59.656865799999999</v>
      </c>
      <c r="I2698">
        <v>-105.0375081</v>
      </c>
      <c r="J2698" s="1" t="str">
        <f t="shared" si="206"/>
        <v>Fluid (lake)</v>
      </c>
      <c r="K2698" s="1" t="str">
        <f t="shared" si="207"/>
        <v>Untreated Water</v>
      </c>
      <c r="L2698">
        <v>203</v>
      </c>
      <c r="M2698" t="s">
        <v>241</v>
      </c>
      <c r="N2698">
        <v>1123</v>
      </c>
      <c r="P2698" t="s">
        <v>247</v>
      </c>
      <c r="Q2698" t="s">
        <v>236</v>
      </c>
      <c r="R2698" t="s">
        <v>55</v>
      </c>
    </row>
    <row r="2699" spans="1:18" hidden="1" x14ac:dyDescent="0.3">
      <c r="A2699" t="s">
        <v>10902</v>
      </c>
      <c r="B2699" t="s">
        <v>10903</v>
      </c>
      <c r="C2699" s="1" t="str">
        <f t="shared" si="208"/>
        <v>21:0846</v>
      </c>
      <c r="D2699" s="1" t="str">
        <f t="shared" si="209"/>
        <v>21:0232</v>
      </c>
      <c r="E2699" t="s">
        <v>10904</v>
      </c>
      <c r="F2699" t="s">
        <v>10905</v>
      </c>
      <c r="H2699">
        <v>59.6356155</v>
      </c>
      <c r="I2699">
        <v>-104.9889644</v>
      </c>
      <c r="J2699" s="1" t="str">
        <f t="shared" si="206"/>
        <v>Fluid (lake)</v>
      </c>
      <c r="K2699" s="1" t="str">
        <f t="shared" si="207"/>
        <v>Untreated Water</v>
      </c>
      <c r="L2699">
        <v>204</v>
      </c>
      <c r="M2699" t="s">
        <v>22</v>
      </c>
      <c r="N2699">
        <v>1124</v>
      </c>
      <c r="P2699" t="s">
        <v>235</v>
      </c>
      <c r="Q2699" t="s">
        <v>236</v>
      </c>
      <c r="R2699" t="s">
        <v>522</v>
      </c>
    </row>
    <row r="2700" spans="1:18" hidden="1" x14ac:dyDescent="0.3">
      <c r="A2700" t="s">
        <v>10906</v>
      </c>
      <c r="B2700" t="s">
        <v>10907</v>
      </c>
      <c r="C2700" s="1" t="str">
        <f t="shared" si="208"/>
        <v>21:0846</v>
      </c>
      <c r="D2700" s="1" t="str">
        <f t="shared" si="209"/>
        <v>21:0232</v>
      </c>
      <c r="E2700" t="s">
        <v>10904</v>
      </c>
      <c r="F2700" t="s">
        <v>10908</v>
      </c>
      <c r="H2700">
        <v>59.6356155</v>
      </c>
      <c r="I2700">
        <v>-104.9889644</v>
      </c>
      <c r="J2700" s="1" t="str">
        <f t="shared" si="206"/>
        <v>Fluid (lake)</v>
      </c>
      <c r="K2700" s="1" t="str">
        <f t="shared" si="207"/>
        <v>Untreated Water</v>
      </c>
      <c r="L2700">
        <v>204</v>
      </c>
      <c r="M2700" t="s">
        <v>29</v>
      </c>
      <c r="N2700">
        <v>1125</v>
      </c>
      <c r="P2700" t="s">
        <v>235</v>
      </c>
      <c r="Q2700" t="s">
        <v>236</v>
      </c>
      <c r="R2700" t="s">
        <v>460</v>
      </c>
    </row>
    <row r="2701" spans="1:18" hidden="1" x14ac:dyDescent="0.3">
      <c r="A2701" t="s">
        <v>10909</v>
      </c>
      <c r="B2701" t="s">
        <v>10910</v>
      </c>
      <c r="C2701" s="1" t="str">
        <f t="shared" si="208"/>
        <v>21:0846</v>
      </c>
      <c r="D2701" s="1" t="str">
        <f t="shared" si="209"/>
        <v>21:0232</v>
      </c>
      <c r="E2701" t="s">
        <v>10911</v>
      </c>
      <c r="F2701" t="s">
        <v>10912</v>
      </c>
      <c r="H2701">
        <v>59.613669000000002</v>
      </c>
      <c r="I2701">
        <v>-104.9974778</v>
      </c>
      <c r="J2701" s="1" t="str">
        <f t="shared" si="206"/>
        <v>Fluid (lake)</v>
      </c>
      <c r="K2701" s="1" t="str">
        <f t="shared" si="207"/>
        <v>Untreated Water</v>
      </c>
      <c r="L2701">
        <v>204</v>
      </c>
      <c r="M2701" t="s">
        <v>36</v>
      </c>
      <c r="N2701">
        <v>1126</v>
      </c>
      <c r="P2701" t="s">
        <v>319</v>
      </c>
      <c r="Q2701" t="s">
        <v>236</v>
      </c>
      <c r="R2701" t="s">
        <v>285</v>
      </c>
    </row>
    <row r="2702" spans="1:18" hidden="1" x14ac:dyDescent="0.3">
      <c r="A2702" t="s">
        <v>10913</v>
      </c>
      <c r="B2702" t="s">
        <v>10914</v>
      </c>
      <c r="C2702" s="1" t="str">
        <f t="shared" si="208"/>
        <v>21:0846</v>
      </c>
      <c r="D2702" s="1" t="str">
        <f t="shared" si="209"/>
        <v>21:0232</v>
      </c>
      <c r="E2702" t="s">
        <v>10915</v>
      </c>
      <c r="F2702" t="s">
        <v>10916</v>
      </c>
      <c r="H2702">
        <v>59.634341599999999</v>
      </c>
      <c r="I2702">
        <v>-105.045551</v>
      </c>
      <c r="J2702" s="1" t="str">
        <f t="shared" si="206"/>
        <v>Fluid (lake)</v>
      </c>
      <c r="K2702" s="1" t="str">
        <f t="shared" si="207"/>
        <v>Untreated Water</v>
      </c>
      <c r="L2702">
        <v>204</v>
      </c>
      <c r="M2702" t="s">
        <v>44</v>
      </c>
      <c r="N2702">
        <v>1127</v>
      </c>
      <c r="P2702" t="s">
        <v>356</v>
      </c>
      <c r="Q2702" t="s">
        <v>579</v>
      </c>
      <c r="R2702" t="s">
        <v>55</v>
      </c>
    </row>
    <row r="2703" spans="1:18" hidden="1" x14ac:dyDescent="0.3">
      <c r="A2703" t="s">
        <v>10917</v>
      </c>
      <c r="B2703" t="s">
        <v>10918</v>
      </c>
      <c r="C2703" s="1" t="str">
        <f t="shared" si="208"/>
        <v>21:0846</v>
      </c>
      <c r="D2703" s="1" t="str">
        <f t="shared" si="209"/>
        <v>21:0232</v>
      </c>
      <c r="E2703" t="s">
        <v>10919</v>
      </c>
      <c r="F2703" t="s">
        <v>10920</v>
      </c>
      <c r="H2703">
        <v>59.639438699999999</v>
      </c>
      <c r="I2703">
        <v>-105.0874498</v>
      </c>
      <c r="J2703" s="1" t="str">
        <f t="shared" si="206"/>
        <v>Fluid (lake)</v>
      </c>
      <c r="K2703" s="1" t="str">
        <f t="shared" si="207"/>
        <v>Untreated Water</v>
      </c>
      <c r="L2703">
        <v>204</v>
      </c>
      <c r="M2703" t="s">
        <v>52</v>
      </c>
      <c r="N2703">
        <v>1128</v>
      </c>
      <c r="P2703" t="s">
        <v>272</v>
      </c>
      <c r="Q2703" t="s">
        <v>579</v>
      </c>
      <c r="R2703" t="s">
        <v>55</v>
      </c>
    </row>
    <row r="2704" spans="1:18" hidden="1" x14ac:dyDescent="0.3">
      <c r="A2704" t="s">
        <v>10921</v>
      </c>
      <c r="B2704" t="s">
        <v>10922</v>
      </c>
      <c r="C2704" s="1" t="str">
        <f t="shared" si="208"/>
        <v>21:0846</v>
      </c>
      <c r="D2704" s="1" t="str">
        <f t="shared" si="209"/>
        <v>21:0232</v>
      </c>
      <c r="E2704" t="s">
        <v>10923</v>
      </c>
      <c r="F2704" t="s">
        <v>10924</v>
      </c>
      <c r="H2704">
        <v>59.601920499999999</v>
      </c>
      <c r="I2704">
        <v>-105.0876882</v>
      </c>
      <c r="J2704" s="1" t="str">
        <f t="shared" si="206"/>
        <v>Fluid (lake)</v>
      </c>
      <c r="K2704" s="1" t="str">
        <f t="shared" si="207"/>
        <v>Untreated Water</v>
      </c>
      <c r="L2704">
        <v>204</v>
      </c>
      <c r="M2704" t="s">
        <v>60</v>
      </c>
      <c r="N2704">
        <v>1129</v>
      </c>
      <c r="P2704" t="s">
        <v>267</v>
      </c>
      <c r="Q2704" t="s">
        <v>236</v>
      </c>
      <c r="R2704" t="s">
        <v>55</v>
      </c>
    </row>
    <row r="2705" spans="1:18" hidden="1" x14ac:dyDescent="0.3">
      <c r="A2705" t="s">
        <v>10925</v>
      </c>
      <c r="B2705" t="s">
        <v>10926</v>
      </c>
      <c r="C2705" s="1" t="str">
        <f t="shared" si="208"/>
        <v>21:0846</v>
      </c>
      <c r="D2705" s="1" t="str">
        <f t="shared" si="209"/>
        <v>21:0232</v>
      </c>
      <c r="E2705" t="s">
        <v>10927</v>
      </c>
      <c r="F2705" t="s">
        <v>10928</v>
      </c>
      <c r="H2705">
        <v>59.594488900000002</v>
      </c>
      <c r="I2705">
        <v>-105.0452128</v>
      </c>
      <c r="J2705" s="1" t="str">
        <f t="shared" si="206"/>
        <v>Fluid (lake)</v>
      </c>
      <c r="K2705" s="1" t="str">
        <f t="shared" si="207"/>
        <v>Untreated Water</v>
      </c>
      <c r="L2705">
        <v>204</v>
      </c>
      <c r="M2705" t="s">
        <v>67</v>
      </c>
      <c r="N2705">
        <v>1130</v>
      </c>
      <c r="P2705" t="s">
        <v>267</v>
      </c>
      <c r="Q2705" t="s">
        <v>579</v>
      </c>
      <c r="R2705" t="s">
        <v>55</v>
      </c>
    </row>
    <row r="2706" spans="1:18" hidden="1" x14ac:dyDescent="0.3">
      <c r="A2706" t="s">
        <v>10929</v>
      </c>
      <c r="B2706" t="s">
        <v>10930</v>
      </c>
      <c r="C2706" s="1" t="str">
        <f t="shared" si="208"/>
        <v>21:0846</v>
      </c>
      <c r="D2706" s="1" t="str">
        <f t="shared" si="209"/>
        <v>21:0232</v>
      </c>
      <c r="E2706" t="s">
        <v>10931</v>
      </c>
      <c r="F2706" t="s">
        <v>10932</v>
      </c>
      <c r="H2706">
        <v>59.570413899999998</v>
      </c>
      <c r="I2706">
        <v>-105.12636759999999</v>
      </c>
      <c r="J2706" s="1" t="str">
        <f t="shared" si="206"/>
        <v>Fluid (lake)</v>
      </c>
      <c r="K2706" s="1" t="str">
        <f t="shared" si="207"/>
        <v>Untreated Water</v>
      </c>
      <c r="L2706">
        <v>204</v>
      </c>
      <c r="M2706" t="s">
        <v>74</v>
      </c>
      <c r="N2706">
        <v>1131</v>
      </c>
      <c r="P2706" t="s">
        <v>465</v>
      </c>
      <c r="Q2706" t="s">
        <v>236</v>
      </c>
      <c r="R2706" t="s">
        <v>55</v>
      </c>
    </row>
    <row r="2707" spans="1:18" hidden="1" x14ac:dyDescent="0.3">
      <c r="A2707" t="s">
        <v>10933</v>
      </c>
      <c r="B2707" t="s">
        <v>10934</v>
      </c>
      <c r="C2707" s="1" t="str">
        <f t="shared" si="208"/>
        <v>21:0846</v>
      </c>
      <c r="D2707" s="1" t="str">
        <f t="shared" si="209"/>
        <v>21:0232</v>
      </c>
      <c r="E2707" t="s">
        <v>10935</v>
      </c>
      <c r="F2707" t="s">
        <v>10936</v>
      </c>
      <c r="H2707">
        <v>59.567546900000004</v>
      </c>
      <c r="I2707">
        <v>-105.1681949</v>
      </c>
      <c r="J2707" s="1" t="str">
        <f t="shared" si="206"/>
        <v>Fluid (lake)</v>
      </c>
      <c r="K2707" s="1" t="str">
        <f t="shared" si="207"/>
        <v>Untreated Water</v>
      </c>
      <c r="L2707">
        <v>204</v>
      </c>
      <c r="M2707" t="s">
        <v>81</v>
      </c>
      <c r="N2707">
        <v>1132</v>
      </c>
      <c r="P2707" t="s">
        <v>465</v>
      </c>
      <c r="Q2707" t="s">
        <v>236</v>
      </c>
      <c r="R2707" t="s">
        <v>55</v>
      </c>
    </row>
    <row r="2708" spans="1:18" hidden="1" x14ac:dyDescent="0.3">
      <c r="A2708" t="s">
        <v>10937</v>
      </c>
      <c r="B2708" t="s">
        <v>10938</v>
      </c>
      <c r="C2708" s="1" t="str">
        <f t="shared" si="208"/>
        <v>21:0846</v>
      </c>
      <c r="D2708" s="1" t="str">
        <f t="shared" si="209"/>
        <v>21:0232</v>
      </c>
      <c r="E2708" t="s">
        <v>10939</v>
      </c>
      <c r="F2708" t="s">
        <v>10940</v>
      </c>
      <c r="H2708">
        <v>59.539706700000004</v>
      </c>
      <c r="I2708">
        <v>-105.17657939999999</v>
      </c>
      <c r="J2708" s="1" t="str">
        <f t="shared" si="206"/>
        <v>Fluid (lake)</v>
      </c>
      <c r="K2708" s="1" t="str">
        <f t="shared" si="207"/>
        <v>Untreated Water</v>
      </c>
      <c r="L2708">
        <v>204</v>
      </c>
      <c r="M2708" t="s">
        <v>95</v>
      </c>
      <c r="N2708">
        <v>1133</v>
      </c>
      <c r="P2708" t="s">
        <v>1896</v>
      </c>
      <c r="Q2708" t="s">
        <v>236</v>
      </c>
      <c r="R2708" t="s">
        <v>55</v>
      </c>
    </row>
    <row r="2709" spans="1:18" hidden="1" x14ac:dyDescent="0.3">
      <c r="A2709" t="s">
        <v>10941</v>
      </c>
      <c r="B2709" t="s">
        <v>10942</v>
      </c>
      <c r="C2709" s="1" t="str">
        <f t="shared" si="208"/>
        <v>21:0846</v>
      </c>
      <c r="D2709" s="1" t="str">
        <f t="shared" si="209"/>
        <v>21:0232</v>
      </c>
      <c r="E2709" t="s">
        <v>10943</v>
      </c>
      <c r="F2709" t="s">
        <v>10944</v>
      </c>
      <c r="H2709">
        <v>59.534041799999997</v>
      </c>
      <c r="I2709">
        <v>-105.2378657</v>
      </c>
      <c r="J2709" s="1" t="str">
        <f t="shared" si="206"/>
        <v>Fluid (lake)</v>
      </c>
      <c r="K2709" s="1" t="str">
        <f t="shared" si="207"/>
        <v>Untreated Water</v>
      </c>
      <c r="L2709">
        <v>204</v>
      </c>
      <c r="M2709" t="s">
        <v>101</v>
      </c>
      <c r="N2709">
        <v>1134</v>
      </c>
      <c r="P2709" t="s">
        <v>465</v>
      </c>
      <c r="Q2709" t="s">
        <v>257</v>
      </c>
      <c r="R2709" t="s">
        <v>55</v>
      </c>
    </row>
    <row r="2710" spans="1:18" hidden="1" x14ac:dyDescent="0.3">
      <c r="A2710" t="s">
        <v>10945</v>
      </c>
      <c r="B2710" t="s">
        <v>10946</v>
      </c>
      <c r="C2710" s="1" t="str">
        <f t="shared" si="208"/>
        <v>21:0846</v>
      </c>
      <c r="D2710" s="1" t="str">
        <f t="shared" si="209"/>
        <v>21:0232</v>
      </c>
      <c r="E2710" t="s">
        <v>10947</v>
      </c>
      <c r="F2710" t="s">
        <v>10948</v>
      </c>
      <c r="H2710">
        <v>59.767877800000001</v>
      </c>
      <c r="I2710">
        <v>-105.11995760000001</v>
      </c>
      <c r="J2710" s="1" t="str">
        <f t="shared" si="206"/>
        <v>Fluid (lake)</v>
      </c>
      <c r="K2710" s="1" t="str">
        <f t="shared" si="207"/>
        <v>Untreated Water</v>
      </c>
      <c r="L2710">
        <v>204</v>
      </c>
      <c r="M2710" t="s">
        <v>107</v>
      </c>
      <c r="N2710">
        <v>1135</v>
      </c>
      <c r="P2710" t="s">
        <v>235</v>
      </c>
      <c r="Q2710" t="s">
        <v>236</v>
      </c>
      <c r="R2710" t="s">
        <v>55</v>
      </c>
    </row>
    <row r="2711" spans="1:18" hidden="1" x14ac:dyDescent="0.3">
      <c r="A2711" t="s">
        <v>10949</v>
      </c>
      <c r="B2711" t="s">
        <v>10950</v>
      </c>
      <c r="C2711" s="1" t="str">
        <f t="shared" si="208"/>
        <v>21:0846</v>
      </c>
      <c r="D2711" s="1" t="str">
        <f t="shared" si="209"/>
        <v>21:0232</v>
      </c>
      <c r="E2711" t="s">
        <v>10951</v>
      </c>
      <c r="F2711" t="s">
        <v>10952</v>
      </c>
      <c r="H2711">
        <v>59.7733518</v>
      </c>
      <c r="I2711">
        <v>-105.03411180000001</v>
      </c>
      <c r="J2711" s="1" t="str">
        <f t="shared" si="206"/>
        <v>Fluid (lake)</v>
      </c>
      <c r="K2711" s="1" t="str">
        <f t="shared" si="207"/>
        <v>Untreated Water</v>
      </c>
      <c r="L2711">
        <v>204</v>
      </c>
      <c r="M2711" t="s">
        <v>114</v>
      </c>
      <c r="N2711">
        <v>1136</v>
      </c>
      <c r="P2711" t="s">
        <v>247</v>
      </c>
      <c r="Q2711" t="s">
        <v>579</v>
      </c>
      <c r="R2711" t="s">
        <v>195</v>
      </c>
    </row>
    <row r="2712" spans="1:18" hidden="1" x14ac:dyDescent="0.3">
      <c r="A2712" t="s">
        <v>10953</v>
      </c>
      <c r="B2712" t="s">
        <v>10954</v>
      </c>
      <c r="C2712" s="1" t="str">
        <f t="shared" si="208"/>
        <v>21:0846</v>
      </c>
      <c r="D2712" s="1" t="str">
        <f t="shared" si="209"/>
        <v>21:0232</v>
      </c>
      <c r="E2712" t="s">
        <v>10955</v>
      </c>
      <c r="F2712" t="s">
        <v>10956</v>
      </c>
      <c r="H2712">
        <v>59.790890099999999</v>
      </c>
      <c r="I2712">
        <v>-105.0304955</v>
      </c>
      <c r="J2712" s="1" t="str">
        <f t="shared" si="206"/>
        <v>Fluid (lake)</v>
      </c>
      <c r="K2712" s="1" t="str">
        <f t="shared" si="207"/>
        <v>Untreated Water</v>
      </c>
      <c r="L2712">
        <v>204</v>
      </c>
      <c r="M2712" t="s">
        <v>121</v>
      </c>
      <c r="N2712">
        <v>1137</v>
      </c>
      <c r="P2712" t="s">
        <v>272</v>
      </c>
      <c r="Q2712" t="s">
        <v>236</v>
      </c>
      <c r="R2712" t="s">
        <v>55</v>
      </c>
    </row>
    <row r="2713" spans="1:18" hidden="1" x14ac:dyDescent="0.3">
      <c r="A2713" t="s">
        <v>10957</v>
      </c>
      <c r="B2713" t="s">
        <v>10958</v>
      </c>
      <c r="C2713" s="1" t="str">
        <f t="shared" si="208"/>
        <v>21:0846</v>
      </c>
      <c r="D2713" s="1" t="str">
        <f t="shared" si="209"/>
        <v>21:0232</v>
      </c>
      <c r="E2713" t="s">
        <v>10959</v>
      </c>
      <c r="F2713" t="s">
        <v>10960</v>
      </c>
      <c r="H2713">
        <v>59.804441099999998</v>
      </c>
      <c r="I2713">
        <v>-104.9715303</v>
      </c>
      <c r="J2713" s="1" t="str">
        <f t="shared" si="206"/>
        <v>Fluid (lake)</v>
      </c>
      <c r="K2713" s="1" t="str">
        <f t="shared" si="207"/>
        <v>Untreated Water</v>
      </c>
      <c r="L2713">
        <v>204</v>
      </c>
      <c r="M2713" t="s">
        <v>127</v>
      </c>
      <c r="N2713">
        <v>1138</v>
      </c>
      <c r="P2713" t="s">
        <v>247</v>
      </c>
      <c r="Q2713" t="s">
        <v>579</v>
      </c>
      <c r="R2713" t="s">
        <v>195</v>
      </c>
    </row>
    <row r="2714" spans="1:18" hidden="1" x14ac:dyDescent="0.3">
      <c r="A2714" t="s">
        <v>10961</v>
      </c>
      <c r="B2714" t="s">
        <v>10962</v>
      </c>
      <c r="C2714" s="1" t="str">
        <f t="shared" si="208"/>
        <v>21:0846</v>
      </c>
      <c r="D2714" s="1" t="str">
        <f t="shared" si="209"/>
        <v>21:0232</v>
      </c>
      <c r="E2714" t="s">
        <v>10963</v>
      </c>
      <c r="F2714" t="s">
        <v>10964</v>
      </c>
      <c r="H2714">
        <v>59.823058400000001</v>
      </c>
      <c r="I2714">
        <v>-104.9889737</v>
      </c>
      <c r="J2714" s="1" t="str">
        <f t="shared" ref="J2714:J2777" si="210">HYPERLINK("http://geochem.nrcan.gc.ca/cdogs/content/kwd/kwd020016_e.htm", "Fluid (lake)")</f>
        <v>Fluid (lake)</v>
      </c>
      <c r="K2714" s="1" t="str">
        <f t="shared" ref="K2714:K2777" si="211">HYPERLINK("http://geochem.nrcan.gc.ca/cdogs/content/kwd/kwd080007_e.htm", "Untreated Water")</f>
        <v>Untreated Water</v>
      </c>
      <c r="L2714">
        <v>204</v>
      </c>
      <c r="M2714" t="s">
        <v>133</v>
      </c>
      <c r="N2714">
        <v>1139</v>
      </c>
      <c r="P2714" t="s">
        <v>356</v>
      </c>
      <c r="Q2714" t="s">
        <v>54</v>
      </c>
      <c r="R2714" t="s">
        <v>55</v>
      </c>
    </row>
    <row r="2715" spans="1:18" hidden="1" x14ac:dyDescent="0.3">
      <c r="A2715" t="s">
        <v>10965</v>
      </c>
      <c r="B2715" t="s">
        <v>10966</v>
      </c>
      <c r="C2715" s="1" t="str">
        <f t="shared" si="208"/>
        <v>21:0846</v>
      </c>
      <c r="D2715" s="1" t="str">
        <f t="shared" si="209"/>
        <v>21:0232</v>
      </c>
      <c r="E2715" t="s">
        <v>10967</v>
      </c>
      <c r="F2715" t="s">
        <v>10968</v>
      </c>
      <c r="H2715">
        <v>59.865623900000003</v>
      </c>
      <c r="I2715">
        <v>-104.9185341</v>
      </c>
      <c r="J2715" s="1" t="str">
        <f t="shared" si="210"/>
        <v>Fluid (lake)</v>
      </c>
      <c r="K2715" s="1" t="str">
        <f t="shared" si="211"/>
        <v>Untreated Water</v>
      </c>
      <c r="L2715">
        <v>204</v>
      </c>
      <c r="M2715" t="s">
        <v>139</v>
      </c>
      <c r="N2715">
        <v>1140</v>
      </c>
      <c r="P2715" t="s">
        <v>256</v>
      </c>
      <c r="Q2715" t="s">
        <v>579</v>
      </c>
      <c r="R2715" t="s">
        <v>205</v>
      </c>
    </row>
    <row r="2716" spans="1:18" hidden="1" x14ac:dyDescent="0.3">
      <c r="A2716" t="s">
        <v>10969</v>
      </c>
      <c r="B2716" t="s">
        <v>10970</v>
      </c>
      <c r="C2716" s="1" t="str">
        <f t="shared" si="208"/>
        <v>21:0846</v>
      </c>
      <c r="D2716" s="1" t="str">
        <f t="shared" si="209"/>
        <v>21:0232</v>
      </c>
      <c r="E2716" t="s">
        <v>10971</v>
      </c>
      <c r="F2716" t="s">
        <v>10972</v>
      </c>
      <c r="H2716">
        <v>59.889955800000003</v>
      </c>
      <c r="I2716">
        <v>-104.914579</v>
      </c>
      <c r="J2716" s="1" t="str">
        <f t="shared" si="210"/>
        <v>Fluid (lake)</v>
      </c>
      <c r="K2716" s="1" t="str">
        <f t="shared" si="211"/>
        <v>Untreated Water</v>
      </c>
      <c r="L2716">
        <v>204</v>
      </c>
      <c r="M2716" t="s">
        <v>241</v>
      </c>
      <c r="N2716">
        <v>1141</v>
      </c>
      <c r="P2716" t="s">
        <v>235</v>
      </c>
      <c r="Q2716" t="s">
        <v>579</v>
      </c>
      <c r="R2716" t="s">
        <v>55</v>
      </c>
    </row>
    <row r="2717" spans="1:18" hidden="1" x14ac:dyDescent="0.3">
      <c r="A2717" t="s">
        <v>10973</v>
      </c>
      <c r="B2717" t="s">
        <v>10974</v>
      </c>
      <c r="C2717" s="1" t="str">
        <f t="shared" si="208"/>
        <v>21:0846</v>
      </c>
      <c r="D2717" s="1" t="str">
        <f t="shared" si="209"/>
        <v>21:0232</v>
      </c>
      <c r="E2717" t="s">
        <v>10975</v>
      </c>
      <c r="F2717" t="s">
        <v>10976</v>
      </c>
      <c r="H2717">
        <v>59.846925900000002</v>
      </c>
      <c r="I2717">
        <v>-104.86115220000001</v>
      </c>
      <c r="J2717" s="1" t="str">
        <f t="shared" si="210"/>
        <v>Fluid (lake)</v>
      </c>
      <c r="K2717" s="1" t="str">
        <f t="shared" si="211"/>
        <v>Untreated Water</v>
      </c>
      <c r="L2717">
        <v>205</v>
      </c>
      <c r="M2717" t="s">
        <v>36</v>
      </c>
      <c r="N2717">
        <v>1142</v>
      </c>
      <c r="P2717" t="s">
        <v>1856</v>
      </c>
      <c r="Q2717" t="s">
        <v>236</v>
      </c>
      <c r="R2717" t="s">
        <v>195</v>
      </c>
    </row>
    <row r="2718" spans="1:18" hidden="1" x14ac:dyDescent="0.3">
      <c r="A2718" t="s">
        <v>10977</v>
      </c>
      <c r="B2718" t="s">
        <v>10978</v>
      </c>
      <c r="C2718" s="1" t="str">
        <f t="shared" si="208"/>
        <v>21:0846</v>
      </c>
      <c r="D2718" s="1" t="str">
        <f t="shared" si="209"/>
        <v>21:0232</v>
      </c>
      <c r="E2718" t="s">
        <v>10979</v>
      </c>
      <c r="F2718" t="s">
        <v>10980</v>
      </c>
      <c r="H2718">
        <v>59.853720899999999</v>
      </c>
      <c r="I2718">
        <v>-104.80264889999999</v>
      </c>
      <c r="J2718" s="1" t="str">
        <f t="shared" si="210"/>
        <v>Fluid (lake)</v>
      </c>
      <c r="K2718" s="1" t="str">
        <f t="shared" si="211"/>
        <v>Untreated Water</v>
      </c>
      <c r="L2718">
        <v>205</v>
      </c>
      <c r="M2718" t="s">
        <v>22</v>
      </c>
      <c r="N2718">
        <v>1143</v>
      </c>
      <c r="P2718" t="s">
        <v>167</v>
      </c>
      <c r="Q2718" t="s">
        <v>482</v>
      </c>
      <c r="R2718" t="s">
        <v>655</v>
      </c>
    </row>
    <row r="2719" spans="1:18" hidden="1" x14ac:dyDescent="0.3">
      <c r="A2719" t="s">
        <v>10981</v>
      </c>
      <c r="B2719" t="s">
        <v>10982</v>
      </c>
      <c r="C2719" s="1" t="str">
        <f t="shared" si="208"/>
        <v>21:0846</v>
      </c>
      <c r="D2719" s="1" t="str">
        <f t="shared" si="209"/>
        <v>21:0232</v>
      </c>
      <c r="E2719" t="s">
        <v>10979</v>
      </c>
      <c r="F2719" t="s">
        <v>10983</v>
      </c>
      <c r="H2719">
        <v>59.853720899999999</v>
      </c>
      <c r="I2719">
        <v>-104.80264889999999</v>
      </c>
      <c r="J2719" s="1" t="str">
        <f t="shared" si="210"/>
        <v>Fluid (lake)</v>
      </c>
      <c r="K2719" s="1" t="str">
        <f t="shared" si="211"/>
        <v>Untreated Water</v>
      </c>
      <c r="L2719">
        <v>205</v>
      </c>
      <c r="M2719" t="s">
        <v>29</v>
      </c>
      <c r="N2719">
        <v>1144</v>
      </c>
      <c r="P2719" t="s">
        <v>128</v>
      </c>
      <c r="Q2719" t="s">
        <v>236</v>
      </c>
      <c r="R2719" t="s">
        <v>102</v>
      </c>
    </row>
    <row r="2720" spans="1:18" hidden="1" x14ac:dyDescent="0.3">
      <c r="A2720" t="s">
        <v>10984</v>
      </c>
      <c r="B2720" t="s">
        <v>10985</v>
      </c>
      <c r="C2720" s="1" t="str">
        <f t="shared" si="208"/>
        <v>21:0846</v>
      </c>
      <c r="D2720" s="1" t="str">
        <f t="shared" si="209"/>
        <v>21:0232</v>
      </c>
      <c r="E2720" t="s">
        <v>10986</v>
      </c>
      <c r="F2720" t="s">
        <v>10987</v>
      </c>
      <c r="H2720">
        <v>59.8290316</v>
      </c>
      <c r="I2720">
        <v>-104.818242</v>
      </c>
      <c r="J2720" s="1" t="str">
        <f t="shared" si="210"/>
        <v>Fluid (lake)</v>
      </c>
      <c r="K2720" s="1" t="str">
        <f t="shared" si="211"/>
        <v>Untreated Water</v>
      </c>
      <c r="L2720">
        <v>205</v>
      </c>
      <c r="M2720" t="s">
        <v>44</v>
      </c>
      <c r="N2720">
        <v>1145</v>
      </c>
      <c r="P2720" t="s">
        <v>2414</v>
      </c>
      <c r="Q2720" t="s">
        <v>236</v>
      </c>
      <c r="R2720" t="s">
        <v>55</v>
      </c>
    </row>
    <row r="2721" spans="1:18" hidden="1" x14ac:dyDescent="0.3">
      <c r="A2721" t="s">
        <v>10988</v>
      </c>
      <c r="B2721" t="s">
        <v>10989</v>
      </c>
      <c r="C2721" s="1" t="str">
        <f t="shared" si="208"/>
        <v>21:0846</v>
      </c>
      <c r="D2721" s="1" t="str">
        <f t="shared" si="209"/>
        <v>21:0232</v>
      </c>
      <c r="E2721" t="s">
        <v>10990</v>
      </c>
      <c r="F2721" t="s">
        <v>10991</v>
      </c>
      <c r="H2721">
        <v>59.820418500000002</v>
      </c>
      <c r="I2721">
        <v>-104.8702323</v>
      </c>
      <c r="J2721" s="1" t="str">
        <f t="shared" si="210"/>
        <v>Fluid (lake)</v>
      </c>
      <c r="K2721" s="1" t="str">
        <f t="shared" si="211"/>
        <v>Untreated Water</v>
      </c>
      <c r="L2721">
        <v>205</v>
      </c>
      <c r="M2721" t="s">
        <v>52</v>
      </c>
      <c r="N2721">
        <v>1146</v>
      </c>
      <c r="P2721" t="s">
        <v>537</v>
      </c>
      <c r="Q2721" t="s">
        <v>54</v>
      </c>
      <c r="R2721" t="s">
        <v>55</v>
      </c>
    </row>
    <row r="2722" spans="1:18" hidden="1" x14ac:dyDescent="0.3">
      <c r="A2722" t="s">
        <v>10992</v>
      </c>
      <c r="B2722" t="s">
        <v>10993</v>
      </c>
      <c r="C2722" s="1" t="str">
        <f t="shared" si="208"/>
        <v>21:0846</v>
      </c>
      <c r="D2722" s="1" t="str">
        <f t="shared" si="209"/>
        <v>21:0232</v>
      </c>
      <c r="E2722" t="s">
        <v>10994</v>
      </c>
      <c r="F2722" t="s">
        <v>10995</v>
      </c>
      <c r="H2722">
        <v>59.801465999999998</v>
      </c>
      <c r="I2722">
        <v>-104.8403844</v>
      </c>
      <c r="J2722" s="1" t="str">
        <f t="shared" si="210"/>
        <v>Fluid (lake)</v>
      </c>
      <c r="K2722" s="1" t="str">
        <f t="shared" si="211"/>
        <v>Untreated Water</v>
      </c>
      <c r="L2722">
        <v>205</v>
      </c>
      <c r="M2722" t="s">
        <v>60</v>
      </c>
      <c r="N2722">
        <v>1147</v>
      </c>
      <c r="P2722" t="s">
        <v>45</v>
      </c>
      <c r="Q2722" t="s">
        <v>236</v>
      </c>
      <c r="R2722" t="s">
        <v>39</v>
      </c>
    </row>
    <row r="2723" spans="1:18" hidden="1" x14ac:dyDescent="0.3">
      <c r="A2723" t="s">
        <v>10996</v>
      </c>
      <c r="B2723" t="s">
        <v>10997</v>
      </c>
      <c r="C2723" s="1" t="str">
        <f t="shared" si="208"/>
        <v>21:0846</v>
      </c>
      <c r="D2723" s="1" t="str">
        <f t="shared" si="209"/>
        <v>21:0232</v>
      </c>
      <c r="E2723" t="s">
        <v>10998</v>
      </c>
      <c r="F2723" t="s">
        <v>10999</v>
      </c>
      <c r="H2723">
        <v>59.789476700000002</v>
      </c>
      <c r="I2723">
        <v>-104.81184880000001</v>
      </c>
      <c r="J2723" s="1" t="str">
        <f t="shared" si="210"/>
        <v>Fluid (lake)</v>
      </c>
      <c r="K2723" s="1" t="str">
        <f t="shared" si="211"/>
        <v>Untreated Water</v>
      </c>
      <c r="L2723">
        <v>205</v>
      </c>
      <c r="M2723" t="s">
        <v>67</v>
      </c>
      <c r="N2723">
        <v>1148</v>
      </c>
      <c r="P2723" t="s">
        <v>7061</v>
      </c>
      <c r="Q2723" t="s">
        <v>236</v>
      </c>
      <c r="R2723" t="s">
        <v>532</v>
      </c>
    </row>
    <row r="2724" spans="1:18" hidden="1" x14ac:dyDescent="0.3">
      <c r="A2724" t="s">
        <v>11000</v>
      </c>
      <c r="B2724" t="s">
        <v>11001</v>
      </c>
      <c r="C2724" s="1" t="str">
        <f t="shared" si="208"/>
        <v>21:0846</v>
      </c>
      <c r="D2724" s="1" t="str">
        <f t="shared" si="209"/>
        <v>21:0232</v>
      </c>
      <c r="E2724" t="s">
        <v>11002</v>
      </c>
      <c r="F2724" t="s">
        <v>11003</v>
      </c>
      <c r="H2724">
        <v>59.785959200000001</v>
      </c>
      <c r="I2724">
        <v>-104.90775619999999</v>
      </c>
      <c r="J2724" s="1" t="str">
        <f t="shared" si="210"/>
        <v>Fluid (lake)</v>
      </c>
      <c r="K2724" s="1" t="str">
        <f t="shared" si="211"/>
        <v>Untreated Water</v>
      </c>
      <c r="L2724">
        <v>205</v>
      </c>
      <c r="M2724" t="s">
        <v>74</v>
      </c>
      <c r="N2724">
        <v>1149</v>
      </c>
      <c r="P2724" t="s">
        <v>537</v>
      </c>
      <c r="Q2724" t="s">
        <v>482</v>
      </c>
      <c r="R2724" t="s">
        <v>3875</v>
      </c>
    </row>
    <row r="2725" spans="1:18" hidden="1" x14ac:dyDescent="0.3">
      <c r="A2725" t="s">
        <v>11004</v>
      </c>
      <c r="B2725" t="s">
        <v>11005</v>
      </c>
      <c r="C2725" s="1" t="str">
        <f t="shared" si="208"/>
        <v>21:0846</v>
      </c>
      <c r="D2725" s="1" t="str">
        <f t="shared" si="209"/>
        <v>21:0232</v>
      </c>
      <c r="E2725" t="s">
        <v>11006</v>
      </c>
      <c r="F2725" t="s">
        <v>11007</v>
      </c>
      <c r="H2725">
        <v>59.754755400000001</v>
      </c>
      <c r="I2725">
        <v>-104.8962574</v>
      </c>
      <c r="J2725" s="1" t="str">
        <f t="shared" si="210"/>
        <v>Fluid (lake)</v>
      </c>
      <c r="K2725" s="1" t="str">
        <f t="shared" si="211"/>
        <v>Untreated Water</v>
      </c>
      <c r="L2725">
        <v>205</v>
      </c>
      <c r="M2725" t="s">
        <v>81</v>
      </c>
      <c r="N2725">
        <v>1150</v>
      </c>
      <c r="P2725" t="s">
        <v>1676</v>
      </c>
      <c r="Q2725" t="s">
        <v>579</v>
      </c>
      <c r="R2725" t="s">
        <v>687</v>
      </c>
    </row>
    <row r="2726" spans="1:18" hidden="1" x14ac:dyDescent="0.3">
      <c r="A2726" t="s">
        <v>11008</v>
      </c>
      <c r="B2726" t="s">
        <v>11009</v>
      </c>
      <c r="C2726" s="1" t="str">
        <f t="shared" si="208"/>
        <v>21:0846</v>
      </c>
      <c r="D2726" s="1" t="str">
        <f t="shared" si="209"/>
        <v>21:0232</v>
      </c>
      <c r="E2726" t="s">
        <v>11010</v>
      </c>
      <c r="F2726" t="s">
        <v>11011</v>
      </c>
      <c r="H2726">
        <v>59.761274</v>
      </c>
      <c r="I2726">
        <v>-104.84096889999999</v>
      </c>
      <c r="J2726" s="1" t="str">
        <f t="shared" si="210"/>
        <v>Fluid (lake)</v>
      </c>
      <c r="K2726" s="1" t="str">
        <f t="shared" si="211"/>
        <v>Untreated Water</v>
      </c>
      <c r="L2726">
        <v>205</v>
      </c>
      <c r="M2726" t="s">
        <v>95</v>
      </c>
      <c r="N2726">
        <v>1151</v>
      </c>
      <c r="P2726" t="s">
        <v>225</v>
      </c>
      <c r="Q2726" t="s">
        <v>236</v>
      </c>
      <c r="R2726" t="s">
        <v>55</v>
      </c>
    </row>
    <row r="2727" spans="1:18" hidden="1" x14ac:dyDescent="0.3">
      <c r="A2727" t="s">
        <v>11012</v>
      </c>
      <c r="B2727" t="s">
        <v>11013</v>
      </c>
      <c r="C2727" s="1" t="str">
        <f t="shared" si="208"/>
        <v>21:0846</v>
      </c>
      <c r="D2727" s="1" t="str">
        <f t="shared" si="209"/>
        <v>21:0232</v>
      </c>
      <c r="E2727" t="s">
        <v>11014</v>
      </c>
      <c r="F2727" t="s">
        <v>11015</v>
      </c>
      <c r="H2727">
        <v>59.733443899999997</v>
      </c>
      <c r="I2727">
        <v>-104.8552219</v>
      </c>
      <c r="J2727" s="1" t="str">
        <f t="shared" si="210"/>
        <v>Fluid (lake)</v>
      </c>
      <c r="K2727" s="1" t="str">
        <f t="shared" si="211"/>
        <v>Untreated Water</v>
      </c>
      <c r="L2727">
        <v>205</v>
      </c>
      <c r="M2727" t="s">
        <v>101</v>
      </c>
      <c r="N2727">
        <v>1152</v>
      </c>
      <c r="P2727" t="s">
        <v>30</v>
      </c>
      <c r="Q2727" t="s">
        <v>236</v>
      </c>
      <c r="R2727" t="s">
        <v>55</v>
      </c>
    </row>
    <row r="2728" spans="1:18" hidden="1" x14ac:dyDescent="0.3">
      <c r="A2728" t="s">
        <v>11016</v>
      </c>
      <c r="B2728" t="s">
        <v>11017</v>
      </c>
      <c r="C2728" s="1" t="str">
        <f t="shared" ref="C2728:C2791" si="212">HYPERLINK("http://geochem.nrcan.gc.ca/cdogs/content/bdl/bdl210846_e.htm", "21:0846")</f>
        <v>21:0846</v>
      </c>
      <c r="D2728" s="1" t="str">
        <f t="shared" ref="D2728:D2791" si="213">HYPERLINK("http://geochem.nrcan.gc.ca/cdogs/content/svy/svy210232_e.htm", "21:0232")</f>
        <v>21:0232</v>
      </c>
      <c r="E2728" t="s">
        <v>11018</v>
      </c>
      <c r="F2728" t="s">
        <v>11019</v>
      </c>
      <c r="H2728">
        <v>59.728299200000002</v>
      </c>
      <c r="I2728">
        <v>-104.9060661</v>
      </c>
      <c r="J2728" s="1" t="str">
        <f t="shared" si="210"/>
        <v>Fluid (lake)</v>
      </c>
      <c r="K2728" s="1" t="str">
        <f t="shared" si="211"/>
        <v>Untreated Water</v>
      </c>
      <c r="L2728">
        <v>205</v>
      </c>
      <c r="M2728" t="s">
        <v>107</v>
      </c>
      <c r="N2728">
        <v>1153</v>
      </c>
      <c r="P2728" t="s">
        <v>210</v>
      </c>
      <c r="Q2728" t="s">
        <v>236</v>
      </c>
      <c r="R2728" t="s">
        <v>55</v>
      </c>
    </row>
    <row r="2729" spans="1:18" hidden="1" x14ac:dyDescent="0.3">
      <c r="A2729" t="s">
        <v>11020</v>
      </c>
      <c r="B2729" t="s">
        <v>11021</v>
      </c>
      <c r="C2729" s="1" t="str">
        <f t="shared" si="212"/>
        <v>21:0846</v>
      </c>
      <c r="D2729" s="1" t="str">
        <f t="shared" si="213"/>
        <v>21:0232</v>
      </c>
      <c r="E2729" t="s">
        <v>11022</v>
      </c>
      <c r="F2729" t="s">
        <v>11023</v>
      </c>
      <c r="H2729">
        <v>59.725919400000002</v>
      </c>
      <c r="I2729">
        <v>-104.9591854</v>
      </c>
      <c r="J2729" s="1" t="str">
        <f t="shared" si="210"/>
        <v>Fluid (lake)</v>
      </c>
      <c r="K2729" s="1" t="str">
        <f t="shared" si="211"/>
        <v>Untreated Water</v>
      </c>
      <c r="L2729">
        <v>205</v>
      </c>
      <c r="M2729" t="s">
        <v>114</v>
      </c>
      <c r="N2729">
        <v>1154</v>
      </c>
      <c r="P2729" t="s">
        <v>194</v>
      </c>
      <c r="Q2729" t="s">
        <v>236</v>
      </c>
      <c r="R2729" t="s">
        <v>285</v>
      </c>
    </row>
    <row r="2730" spans="1:18" hidden="1" x14ac:dyDescent="0.3">
      <c r="A2730" t="s">
        <v>11024</v>
      </c>
      <c r="B2730" t="s">
        <v>11025</v>
      </c>
      <c r="C2730" s="1" t="str">
        <f t="shared" si="212"/>
        <v>21:0846</v>
      </c>
      <c r="D2730" s="1" t="str">
        <f t="shared" si="213"/>
        <v>21:0232</v>
      </c>
      <c r="E2730" t="s">
        <v>11026</v>
      </c>
      <c r="F2730" t="s">
        <v>11027</v>
      </c>
      <c r="H2730">
        <v>59.700779199999999</v>
      </c>
      <c r="I2730">
        <v>-104.92511930000001</v>
      </c>
      <c r="J2730" s="1" t="str">
        <f t="shared" si="210"/>
        <v>Fluid (lake)</v>
      </c>
      <c r="K2730" s="1" t="str">
        <f t="shared" si="211"/>
        <v>Untreated Water</v>
      </c>
      <c r="L2730">
        <v>205</v>
      </c>
      <c r="M2730" t="s">
        <v>121</v>
      </c>
      <c r="N2730">
        <v>1155</v>
      </c>
      <c r="P2730" t="s">
        <v>194</v>
      </c>
      <c r="Q2730" t="s">
        <v>482</v>
      </c>
      <c r="R2730" t="s">
        <v>285</v>
      </c>
    </row>
    <row r="2731" spans="1:18" hidden="1" x14ac:dyDescent="0.3">
      <c r="A2731" t="s">
        <v>11028</v>
      </c>
      <c r="B2731" t="s">
        <v>11029</v>
      </c>
      <c r="C2731" s="1" t="str">
        <f t="shared" si="212"/>
        <v>21:0846</v>
      </c>
      <c r="D2731" s="1" t="str">
        <f t="shared" si="213"/>
        <v>21:0232</v>
      </c>
      <c r="E2731" t="s">
        <v>11030</v>
      </c>
      <c r="F2731" t="s">
        <v>11031</v>
      </c>
      <c r="H2731">
        <v>59.695695700000002</v>
      </c>
      <c r="I2731">
        <v>-104.9667553</v>
      </c>
      <c r="J2731" s="1" t="str">
        <f t="shared" si="210"/>
        <v>Fluid (lake)</v>
      </c>
      <c r="K2731" s="1" t="str">
        <f t="shared" si="211"/>
        <v>Untreated Water</v>
      </c>
      <c r="L2731">
        <v>205</v>
      </c>
      <c r="M2731" t="s">
        <v>127</v>
      </c>
      <c r="N2731">
        <v>1156</v>
      </c>
      <c r="P2731" t="s">
        <v>319</v>
      </c>
      <c r="Q2731" t="s">
        <v>482</v>
      </c>
      <c r="R2731" t="s">
        <v>55</v>
      </c>
    </row>
    <row r="2732" spans="1:18" hidden="1" x14ac:dyDescent="0.3">
      <c r="A2732" t="s">
        <v>11032</v>
      </c>
      <c r="B2732" t="s">
        <v>11033</v>
      </c>
      <c r="C2732" s="1" t="str">
        <f t="shared" si="212"/>
        <v>21:0846</v>
      </c>
      <c r="D2732" s="1" t="str">
        <f t="shared" si="213"/>
        <v>21:0232</v>
      </c>
      <c r="E2732" t="s">
        <v>11034</v>
      </c>
      <c r="F2732" t="s">
        <v>11035</v>
      </c>
      <c r="H2732">
        <v>59.6741004</v>
      </c>
      <c r="I2732">
        <v>-104.9711446</v>
      </c>
      <c r="J2732" s="1" t="str">
        <f t="shared" si="210"/>
        <v>Fluid (lake)</v>
      </c>
      <c r="K2732" s="1" t="str">
        <f t="shared" si="211"/>
        <v>Untreated Water</v>
      </c>
      <c r="L2732">
        <v>205</v>
      </c>
      <c r="M2732" t="s">
        <v>133</v>
      </c>
      <c r="N2732">
        <v>1157</v>
      </c>
      <c r="P2732" t="s">
        <v>200</v>
      </c>
      <c r="Q2732" t="s">
        <v>579</v>
      </c>
      <c r="R2732" t="s">
        <v>285</v>
      </c>
    </row>
    <row r="2733" spans="1:18" hidden="1" x14ac:dyDescent="0.3">
      <c r="A2733" t="s">
        <v>11036</v>
      </c>
      <c r="B2733" t="s">
        <v>11037</v>
      </c>
      <c r="C2733" s="1" t="str">
        <f t="shared" si="212"/>
        <v>21:0846</v>
      </c>
      <c r="D2733" s="1" t="str">
        <f t="shared" si="213"/>
        <v>21:0232</v>
      </c>
      <c r="E2733" t="s">
        <v>11038</v>
      </c>
      <c r="F2733" t="s">
        <v>11039</v>
      </c>
      <c r="H2733">
        <v>59.655430799999998</v>
      </c>
      <c r="I2733">
        <v>-104.9105634</v>
      </c>
      <c r="J2733" s="1" t="str">
        <f t="shared" si="210"/>
        <v>Fluid (lake)</v>
      </c>
      <c r="K2733" s="1" t="str">
        <f t="shared" si="211"/>
        <v>Untreated Water</v>
      </c>
      <c r="L2733">
        <v>205</v>
      </c>
      <c r="M2733" t="s">
        <v>139</v>
      </c>
      <c r="N2733">
        <v>1158</v>
      </c>
      <c r="P2733" t="s">
        <v>553</v>
      </c>
      <c r="Q2733" t="s">
        <v>236</v>
      </c>
      <c r="R2733" t="s">
        <v>285</v>
      </c>
    </row>
    <row r="2734" spans="1:18" hidden="1" x14ac:dyDescent="0.3">
      <c r="A2734" t="s">
        <v>11040</v>
      </c>
      <c r="B2734" t="s">
        <v>11041</v>
      </c>
      <c r="C2734" s="1" t="str">
        <f t="shared" si="212"/>
        <v>21:0846</v>
      </c>
      <c r="D2734" s="1" t="str">
        <f t="shared" si="213"/>
        <v>21:0232</v>
      </c>
      <c r="E2734" t="s">
        <v>11042</v>
      </c>
      <c r="F2734" t="s">
        <v>11043</v>
      </c>
      <c r="H2734">
        <v>59.628270800000003</v>
      </c>
      <c r="I2734">
        <v>-104.903756</v>
      </c>
      <c r="J2734" s="1" t="str">
        <f t="shared" si="210"/>
        <v>Fluid (lake)</v>
      </c>
      <c r="K2734" s="1" t="str">
        <f t="shared" si="211"/>
        <v>Untreated Water</v>
      </c>
      <c r="L2734">
        <v>205</v>
      </c>
      <c r="M2734" t="s">
        <v>241</v>
      </c>
      <c r="N2734">
        <v>1159</v>
      </c>
      <c r="P2734" t="s">
        <v>68</v>
      </c>
      <c r="Q2734" t="s">
        <v>482</v>
      </c>
      <c r="R2734" t="s">
        <v>55</v>
      </c>
    </row>
    <row r="2735" spans="1:18" hidden="1" x14ac:dyDescent="0.3">
      <c r="A2735" t="s">
        <v>11044</v>
      </c>
      <c r="B2735" t="s">
        <v>11045</v>
      </c>
      <c r="C2735" s="1" t="str">
        <f t="shared" si="212"/>
        <v>21:0846</v>
      </c>
      <c r="D2735" s="1" t="str">
        <f t="shared" si="213"/>
        <v>21:0232</v>
      </c>
      <c r="E2735" t="s">
        <v>11046</v>
      </c>
      <c r="F2735" t="s">
        <v>11047</v>
      </c>
      <c r="H2735">
        <v>59.590610599999998</v>
      </c>
      <c r="I2735">
        <v>-104.95710010000001</v>
      </c>
      <c r="J2735" s="1" t="str">
        <f t="shared" si="210"/>
        <v>Fluid (lake)</v>
      </c>
      <c r="K2735" s="1" t="str">
        <f t="shared" si="211"/>
        <v>Untreated Water</v>
      </c>
      <c r="L2735">
        <v>206</v>
      </c>
      <c r="M2735" t="s">
        <v>36</v>
      </c>
      <c r="N2735">
        <v>1160</v>
      </c>
      <c r="P2735" t="s">
        <v>167</v>
      </c>
      <c r="Q2735" t="s">
        <v>482</v>
      </c>
      <c r="R2735" t="s">
        <v>285</v>
      </c>
    </row>
    <row r="2736" spans="1:18" hidden="1" x14ac:dyDescent="0.3">
      <c r="A2736" t="s">
        <v>11048</v>
      </c>
      <c r="B2736" t="s">
        <v>11049</v>
      </c>
      <c r="C2736" s="1" t="str">
        <f t="shared" si="212"/>
        <v>21:0846</v>
      </c>
      <c r="D2736" s="1" t="str">
        <f t="shared" si="213"/>
        <v>21:0232</v>
      </c>
      <c r="E2736" t="s">
        <v>11050</v>
      </c>
      <c r="F2736" t="s">
        <v>11051</v>
      </c>
      <c r="H2736">
        <v>59.582418099999998</v>
      </c>
      <c r="I2736">
        <v>-104.9857228</v>
      </c>
      <c r="J2736" s="1" t="str">
        <f t="shared" si="210"/>
        <v>Fluid (lake)</v>
      </c>
      <c r="K2736" s="1" t="str">
        <f t="shared" si="211"/>
        <v>Untreated Water</v>
      </c>
      <c r="L2736">
        <v>206</v>
      </c>
      <c r="M2736" t="s">
        <v>22</v>
      </c>
      <c r="N2736">
        <v>1161</v>
      </c>
      <c r="P2736" t="s">
        <v>200</v>
      </c>
      <c r="Q2736" t="s">
        <v>257</v>
      </c>
      <c r="R2736" t="s">
        <v>460</v>
      </c>
    </row>
    <row r="2737" spans="1:18" hidden="1" x14ac:dyDescent="0.3">
      <c r="A2737" t="s">
        <v>11052</v>
      </c>
      <c r="B2737" t="s">
        <v>11053</v>
      </c>
      <c r="C2737" s="1" t="str">
        <f t="shared" si="212"/>
        <v>21:0846</v>
      </c>
      <c r="D2737" s="1" t="str">
        <f t="shared" si="213"/>
        <v>21:0232</v>
      </c>
      <c r="E2737" t="s">
        <v>11050</v>
      </c>
      <c r="F2737" t="s">
        <v>11054</v>
      </c>
      <c r="H2737">
        <v>59.582418099999998</v>
      </c>
      <c r="I2737">
        <v>-104.9857228</v>
      </c>
      <c r="J2737" s="1" t="str">
        <f t="shared" si="210"/>
        <v>Fluid (lake)</v>
      </c>
      <c r="K2737" s="1" t="str">
        <f t="shared" si="211"/>
        <v>Untreated Water</v>
      </c>
      <c r="L2737">
        <v>206</v>
      </c>
      <c r="M2737" t="s">
        <v>29</v>
      </c>
      <c r="N2737">
        <v>1162</v>
      </c>
      <c r="P2737" t="s">
        <v>194</v>
      </c>
      <c r="Q2737" t="s">
        <v>236</v>
      </c>
      <c r="R2737" t="s">
        <v>285</v>
      </c>
    </row>
    <row r="2738" spans="1:18" hidden="1" x14ac:dyDescent="0.3">
      <c r="A2738" t="s">
        <v>11055</v>
      </c>
      <c r="B2738" t="s">
        <v>11056</v>
      </c>
      <c r="C2738" s="1" t="str">
        <f t="shared" si="212"/>
        <v>21:0846</v>
      </c>
      <c r="D2738" s="1" t="str">
        <f t="shared" si="213"/>
        <v>21:0232</v>
      </c>
      <c r="E2738" t="s">
        <v>11057</v>
      </c>
      <c r="F2738" t="s">
        <v>11058</v>
      </c>
      <c r="H2738">
        <v>59.562647200000001</v>
      </c>
      <c r="I2738">
        <v>-105.04049790000001</v>
      </c>
      <c r="J2738" s="1" t="str">
        <f t="shared" si="210"/>
        <v>Fluid (lake)</v>
      </c>
      <c r="K2738" s="1" t="str">
        <f t="shared" si="211"/>
        <v>Untreated Water</v>
      </c>
      <c r="L2738">
        <v>206</v>
      </c>
      <c r="M2738" t="s">
        <v>44</v>
      </c>
      <c r="N2738">
        <v>1163</v>
      </c>
      <c r="P2738" t="s">
        <v>200</v>
      </c>
      <c r="Q2738" t="s">
        <v>236</v>
      </c>
      <c r="R2738" t="s">
        <v>285</v>
      </c>
    </row>
    <row r="2739" spans="1:18" hidden="1" x14ac:dyDescent="0.3">
      <c r="A2739" t="s">
        <v>11059</v>
      </c>
      <c r="B2739" t="s">
        <v>11060</v>
      </c>
      <c r="C2739" s="1" t="str">
        <f t="shared" si="212"/>
        <v>21:0846</v>
      </c>
      <c r="D2739" s="1" t="str">
        <f t="shared" si="213"/>
        <v>21:0232</v>
      </c>
      <c r="E2739" t="s">
        <v>11061</v>
      </c>
      <c r="F2739" t="s">
        <v>11062</v>
      </c>
      <c r="H2739">
        <v>59.5419877</v>
      </c>
      <c r="I2739">
        <v>-105.1114058</v>
      </c>
      <c r="J2739" s="1" t="str">
        <f t="shared" si="210"/>
        <v>Fluid (lake)</v>
      </c>
      <c r="K2739" s="1" t="str">
        <f t="shared" si="211"/>
        <v>Untreated Water</v>
      </c>
      <c r="L2739">
        <v>206</v>
      </c>
      <c r="M2739" t="s">
        <v>52</v>
      </c>
      <c r="N2739">
        <v>1164</v>
      </c>
      <c r="P2739" t="s">
        <v>262</v>
      </c>
      <c r="Q2739" t="s">
        <v>236</v>
      </c>
      <c r="R2739" t="s">
        <v>55</v>
      </c>
    </row>
    <row r="2740" spans="1:18" hidden="1" x14ac:dyDescent="0.3">
      <c r="A2740" t="s">
        <v>11063</v>
      </c>
      <c r="B2740" t="s">
        <v>11064</v>
      </c>
      <c r="C2740" s="1" t="str">
        <f t="shared" si="212"/>
        <v>21:0846</v>
      </c>
      <c r="D2740" s="1" t="str">
        <f t="shared" si="213"/>
        <v>21:0232</v>
      </c>
      <c r="E2740" t="s">
        <v>11065</v>
      </c>
      <c r="F2740" t="s">
        <v>11066</v>
      </c>
      <c r="H2740">
        <v>59.510282099999998</v>
      </c>
      <c r="I2740">
        <v>-105.16741469999999</v>
      </c>
      <c r="J2740" s="1" t="str">
        <f t="shared" si="210"/>
        <v>Fluid (lake)</v>
      </c>
      <c r="K2740" s="1" t="str">
        <f t="shared" si="211"/>
        <v>Untreated Water</v>
      </c>
      <c r="L2740">
        <v>206</v>
      </c>
      <c r="M2740" t="s">
        <v>60</v>
      </c>
      <c r="N2740">
        <v>1165</v>
      </c>
      <c r="P2740" t="s">
        <v>356</v>
      </c>
      <c r="Q2740" t="s">
        <v>257</v>
      </c>
      <c r="R2740" t="s">
        <v>55</v>
      </c>
    </row>
    <row r="2741" spans="1:18" hidden="1" x14ac:dyDescent="0.3">
      <c r="A2741" t="s">
        <v>11067</v>
      </c>
      <c r="B2741" t="s">
        <v>11068</v>
      </c>
      <c r="C2741" s="1" t="str">
        <f t="shared" si="212"/>
        <v>21:0846</v>
      </c>
      <c r="D2741" s="1" t="str">
        <f t="shared" si="213"/>
        <v>21:0232</v>
      </c>
      <c r="E2741" t="s">
        <v>11069</v>
      </c>
      <c r="F2741" t="s">
        <v>11070</v>
      </c>
      <c r="H2741">
        <v>59.485067600000001</v>
      </c>
      <c r="I2741">
        <v>-105.24557110000001</v>
      </c>
      <c r="J2741" s="1" t="str">
        <f t="shared" si="210"/>
        <v>Fluid (lake)</v>
      </c>
      <c r="K2741" s="1" t="str">
        <f t="shared" si="211"/>
        <v>Untreated Water</v>
      </c>
      <c r="L2741">
        <v>206</v>
      </c>
      <c r="M2741" t="s">
        <v>67</v>
      </c>
      <c r="N2741">
        <v>1166</v>
      </c>
      <c r="P2741" t="s">
        <v>262</v>
      </c>
      <c r="Q2741" t="s">
        <v>236</v>
      </c>
      <c r="R2741" t="s">
        <v>55</v>
      </c>
    </row>
    <row r="2742" spans="1:18" hidden="1" x14ac:dyDescent="0.3">
      <c r="A2742" t="s">
        <v>11071</v>
      </c>
      <c r="B2742" t="s">
        <v>11072</v>
      </c>
      <c r="C2742" s="1" t="str">
        <f t="shared" si="212"/>
        <v>21:0846</v>
      </c>
      <c r="D2742" s="1" t="str">
        <f t="shared" si="213"/>
        <v>21:0232</v>
      </c>
      <c r="E2742" t="s">
        <v>11073</v>
      </c>
      <c r="F2742" t="s">
        <v>11074</v>
      </c>
      <c r="H2742">
        <v>59.443060299999999</v>
      </c>
      <c r="I2742">
        <v>-105.3640431</v>
      </c>
      <c r="J2742" s="1" t="str">
        <f t="shared" si="210"/>
        <v>Fluid (lake)</v>
      </c>
      <c r="K2742" s="1" t="str">
        <f t="shared" si="211"/>
        <v>Untreated Water</v>
      </c>
      <c r="L2742">
        <v>206</v>
      </c>
      <c r="M2742" t="s">
        <v>74</v>
      </c>
      <c r="N2742">
        <v>1167</v>
      </c>
      <c r="P2742" t="s">
        <v>262</v>
      </c>
      <c r="Q2742" t="s">
        <v>257</v>
      </c>
      <c r="R2742" t="s">
        <v>55</v>
      </c>
    </row>
    <row r="2743" spans="1:18" hidden="1" x14ac:dyDescent="0.3">
      <c r="A2743" t="s">
        <v>11075</v>
      </c>
      <c r="B2743" t="s">
        <v>11076</v>
      </c>
      <c r="C2743" s="1" t="str">
        <f t="shared" si="212"/>
        <v>21:0846</v>
      </c>
      <c r="D2743" s="1" t="str">
        <f t="shared" si="213"/>
        <v>21:0232</v>
      </c>
      <c r="E2743" t="s">
        <v>11077</v>
      </c>
      <c r="F2743" t="s">
        <v>11078</v>
      </c>
      <c r="H2743">
        <v>59.429918600000001</v>
      </c>
      <c r="I2743">
        <v>-105.402063</v>
      </c>
      <c r="J2743" s="1" t="str">
        <f t="shared" si="210"/>
        <v>Fluid (lake)</v>
      </c>
      <c r="K2743" s="1" t="str">
        <f t="shared" si="211"/>
        <v>Untreated Water</v>
      </c>
      <c r="L2743">
        <v>206</v>
      </c>
      <c r="M2743" t="s">
        <v>81</v>
      </c>
      <c r="N2743">
        <v>1168</v>
      </c>
      <c r="P2743" t="s">
        <v>272</v>
      </c>
      <c r="Q2743" t="s">
        <v>38</v>
      </c>
      <c r="R2743" t="s">
        <v>55</v>
      </c>
    </row>
    <row r="2744" spans="1:18" hidden="1" x14ac:dyDescent="0.3">
      <c r="A2744" t="s">
        <v>11079</v>
      </c>
      <c r="B2744" t="s">
        <v>11080</v>
      </c>
      <c r="C2744" s="1" t="str">
        <f t="shared" si="212"/>
        <v>21:0846</v>
      </c>
      <c r="D2744" s="1" t="str">
        <f t="shared" si="213"/>
        <v>21:0232</v>
      </c>
      <c r="E2744" t="s">
        <v>11081</v>
      </c>
      <c r="F2744" t="s">
        <v>11082</v>
      </c>
      <c r="H2744">
        <v>59.410454700000003</v>
      </c>
      <c r="I2744">
        <v>-105.4092141</v>
      </c>
      <c r="J2744" s="1" t="str">
        <f t="shared" si="210"/>
        <v>Fluid (lake)</v>
      </c>
      <c r="K2744" s="1" t="str">
        <f t="shared" si="211"/>
        <v>Untreated Water</v>
      </c>
      <c r="L2744">
        <v>206</v>
      </c>
      <c r="M2744" t="s">
        <v>95</v>
      </c>
      <c r="N2744">
        <v>1169</v>
      </c>
      <c r="P2744" t="s">
        <v>272</v>
      </c>
      <c r="Q2744" t="s">
        <v>38</v>
      </c>
      <c r="R2744" t="s">
        <v>55</v>
      </c>
    </row>
    <row r="2745" spans="1:18" hidden="1" x14ac:dyDescent="0.3">
      <c r="A2745" t="s">
        <v>11083</v>
      </c>
      <c r="B2745" t="s">
        <v>11084</v>
      </c>
      <c r="C2745" s="1" t="str">
        <f t="shared" si="212"/>
        <v>21:0846</v>
      </c>
      <c r="D2745" s="1" t="str">
        <f t="shared" si="213"/>
        <v>21:0232</v>
      </c>
      <c r="E2745" t="s">
        <v>11085</v>
      </c>
      <c r="F2745" t="s">
        <v>11086</v>
      </c>
      <c r="H2745">
        <v>59.380067799999999</v>
      </c>
      <c r="I2745">
        <v>-105.4209077</v>
      </c>
      <c r="J2745" s="1" t="str">
        <f t="shared" si="210"/>
        <v>Fluid (lake)</v>
      </c>
      <c r="K2745" s="1" t="str">
        <f t="shared" si="211"/>
        <v>Untreated Water</v>
      </c>
      <c r="L2745">
        <v>206</v>
      </c>
      <c r="M2745" t="s">
        <v>101</v>
      </c>
      <c r="N2745">
        <v>1170</v>
      </c>
      <c r="P2745" t="s">
        <v>262</v>
      </c>
      <c r="Q2745" t="s">
        <v>257</v>
      </c>
      <c r="R2745" t="s">
        <v>55</v>
      </c>
    </row>
    <row r="2746" spans="1:18" hidden="1" x14ac:dyDescent="0.3">
      <c r="A2746" t="s">
        <v>11087</v>
      </c>
      <c r="B2746" t="s">
        <v>11088</v>
      </c>
      <c r="C2746" s="1" t="str">
        <f t="shared" si="212"/>
        <v>21:0846</v>
      </c>
      <c r="D2746" s="1" t="str">
        <f t="shared" si="213"/>
        <v>21:0232</v>
      </c>
      <c r="E2746" t="s">
        <v>11089</v>
      </c>
      <c r="F2746" t="s">
        <v>11090</v>
      </c>
      <c r="H2746">
        <v>59.872004500000003</v>
      </c>
      <c r="I2746">
        <v>-104.3427339</v>
      </c>
      <c r="J2746" s="1" t="str">
        <f t="shared" si="210"/>
        <v>Fluid (lake)</v>
      </c>
      <c r="K2746" s="1" t="str">
        <f t="shared" si="211"/>
        <v>Untreated Water</v>
      </c>
      <c r="L2746">
        <v>206</v>
      </c>
      <c r="M2746" t="s">
        <v>107</v>
      </c>
      <c r="N2746">
        <v>1171</v>
      </c>
      <c r="P2746" t="s">
        <v>235</v>
      </c>
      <c r="Q2746" t="s">
        <v>236</v>
      </c>
      <c r="R2746" t="s">
        <v>55</v>
      </c>
    </row>
    <row r="2747" spans="1:18" hidden="1" x14ac:dyDescent="0.3">
      <c r="A2747" t="s">
        <v>11091</v>
      </c>
      <c r="B2747" t="s">
        <v>11092</v>
      </c>
      <c r="C2747" s="1" t="str">
        <f t="shared" si="212"/>
        <v>21:0846</v>
      </c>
      <c r="D2747" s="1" t="str">
        <f t="shared" si="213"/>
        <v>21:0232</v>
      </c>
      <c r="E2747" t="s">
        <v>11093</v>
      </c>
      <c r="F2747" t="s">
        <v>11094</v>
      </c>
      <c r="H2747">
        <v>59.8877278</v>
      </c>
      <c r="I2747">
        <v>-104.3248938</v>
      </c>
      <c r="J2747" s="1" t="str">
        <f t="shared" si="210"/>
        <v>Fluid (lake)</v>
      </c>
      <c r="K2747" s="1" t="str">
        <f t="shared" si="211"/>
        <v>Untreated Water</v>
      </c>
      <c r="L2747">
        <v>206</v>
      </c>
      <c r="M2747" t="s">
        <v>114</v>
      </c>
      <c r="N2747">
        <v>1172</v>
      </c>
      <c r="P2747" t="s">
        <v>319</v>
      </c>
      <c r="Q2747" t="s">
        <v>579</v>
      </c>
      <c r="R2747" t="s">
        <v>285</v>
      </c>
    </row>
    <row r="2748" spans="1:18" hidden="1" x14ac:dyDescent="0.3">
      <c r="A2748" t="s">
        <v>11095</v>
      </c>
      <c r="B2748" t="s">
        <v>11096</v>
      </c>
      <c r="C2748" s="1" t="str">
        <f t="shared" si="212"/>
        <v>21:0846</v>
      </c>
      <c r="D2748" s="1" t="str">
        <f t="shared" si="213"/>
        <v>21:0232</v>
      </c>
      <c r="E2748" t="s">
        <v>11097</v>
      </c>
      <c r="F2748" t="s">
        <v>11098</v>
      </c>
      <c r="H2748">
        <v>59.880671499999998</v>
      </c>
      <c r="I2748">
        <v>-104.27780199999999</v>
      </c>
      <c r="J2748" s="1" t="str">
        <f t="shared" si="210"/>
        <v>Fluid (lake)</v>
      </c>
      <c r="K2748" s="1" t="str">
        <f t="shared" si="211"/>
        <v>Untreated Water</v>
      </c>
      <c r="L2748">
        <v>206</v>
      </c>
      <c r="M2748" t="s">
        <v>121</v>
      </c>
      <c r="N2748">
        <v>1173</v>
      </c>
      <c r="P2748" t="s">
        <v>200</v>
      </c>
      <c r="Q2748" t="s">
        <v>54</v>
      </c>
      <c r="R2748" t="s">
        <v>55</v>
      </c>
    </row>
    <row r="2749" spans="1:18" hidden="1" x14ac:dyDescent="0.3">
      <c r="A2749" t="s">
        <v>11099</v>
      </c>
      <c r="B2749" t="s">
        <v>11100</v>
      </c>
      <c r="C2749" s="1" t="str">
        <f t="shared" si="212"/>
        <v>21:0846</v>
      </c>
      <c r="D2749" s="1" t="str">
        <f t="shared" si="213"/>
        <v>21:0232</v>
      </c>
      <c r="E2749" t="s">
        <v>11101</v>
      </c>
      <c r="F2749" t="s">
        <v>11102</v>
      </c>
      <c r="H2749">
        <v>59.895474999999998</v>
      </c>
      <c r="I2749">
        <v>-104.28857960000001</v>
      </c>
      <c r="J2749" s="1" t="str">
        <f t="shared" si="210"/>
        <v>Fluid (lake)</v>
      </c>
      <c r="K2749" s="1" t="str">
        <f t="shared" si="211"/>
        <v>Untreated Water</v>
      </c>
      <c r="L2749">
        <v>206</v>
      </c>
      <c r="M2749" t="s">
        <v>127</v>
      </c>
      <c r="N2749">
        <v>1174</v>
      </c>
      <c r="P2749" t="s">
        <v>200</v>
      </c>
      <c r="Q2749" t="s">
        <v>517</v>
      </c>
      <c r="R2749" t="s">
        <v>55</v>
      </c>
    </row>
    <row r="2750" spans="1:18" hidden="1" x14ac:dyDescent="0.3">
      <c r="A2750" t="s">
        <v>11103</v>
      </c>
      <c r="B2750" t="s">
        <v>11104</v>
      </c>
      <c r="C2750" s="1" t="str">
        <f t="shared" si="212"/>
        <v>21:0846</v>
      </c>
      <c r="D2750" s="1" t="str">
        <f t="shared" si="213"/>
        <v>21:0232</v>
      </c>
      <c r="E2750" t="s">
        <v>11105</v>
      </c>
      <c r="F2750" t="s">
        <v>11106</v>
      </c>
      <c r="H2750">
        <v>59.924557200000002</v>
      </c>
      <c r="I2750">
        <v>-104.2962921</v>
      </c>
      <c r="J2750" s="1" t="str">
        <f t="shared" si="210"/>
        <v>Fluid (lake)</v>
      </c>
      <c r="K2750" s="1" t="str">
        <f t="shared" si="211"/>
        <v>Untreated Water</v>
      </c>
      <c r="L2750">
        <v>206</v>
      </c>
      <c r="M2750" t="s">
        <v>133</v>
      </c>
      <c r="N2750">
        <v>1175</v>
      </c>
      <c r="P2750" t="s">
        <v>194</v>
      </c>
      <c r="Q2750" t="s">
        <v>482</v>
      </c>
      <c r="R2750" t="s">
        <v>55</v>
      </c>
    </row>
    <row r="2751" spans="1:18" hidden="1" x14ac:dyDescent="0.3">
      <c r="A2751" t="s">
        <v>11107</v>
      </c>
      <c r="B2751" t="s">
        <v>11108</v>
      </c>
      <c r="C2751" s="1" t="str">
        <f t="shared" si="212"/>
        <v>21:0846</v>
      </c>
      <c r="D2751" s="1" t="str">
        <f t="shared" si="213"/>
        <v>21:0232</v>
      </c>
      <c r="E2751" t="s">
        <v>11109</v>
      </c>
      <c r="F2751" t="s">
        <v>11110</v>
      </c>
      <c r="H2751">
        <v>59.912689499999999</v>
      </c>
      <c r="I2751">
        <v>-104.1875703</v>
      </c>
      <c r="J2751" s="1" t="str">
        <f t="shared" si="210"/>
        <v>Fluid (lake)</v>
      </c>
      <c r="K2751" s="1" t="str">
        <f t="shared" si="211"/>
        <v>Untreated Water</v>
      </c>
      <c r="L2751">
        <v>206</v>
      </c>
      <c r="M2751" t="s">
        <v>139</v>
      </c>
      <c r="N2751">
        <v>1176</v>
      </c>
      <c r="P2751" t="s">
        <v>319</v>
      </c>
      <c r="Q2751" t="s">
        <v>54</v>
      </c>
      <c r="R2751" t="s">
        <v>55</v>
      </c>
    </row>
    <row r="2752" spans="1:18" hidden="1" x14ac:dyDescent="0.3">
      <c r="A2752" t="s">
        <v>11111</v>
      </c>
      <c r="B2752" t="s">
        <v>11112</v>
      </c>
      <c r="C2752" s="1" t="str">
        <f t="shared" si="212"/>
        <v>21:0846</v>
      </c>
      <c r="D2752" s="1" t="str">
        <f t="shared" si="213"/>
        <v>21:0232</v>
      </c>
      <c r="E2752" t="s">
        <v>11113</v>
      </c>
      <c r="F2752" t="s">
        <v>11114</v>
      </c>
      <c r="H2752">
        <v>59.943225900000002</v>
      </c>
      <c r="I2752">
        <v>-104.2045045</v>
      </c>
      <c r="J2752" s="1" t="str">
        <f t="shared" si="210"/>
        <v>Fluid (lake)</v>
      </c>
      <c r="K2752" s="1" t="str">
        <f t="shared" si="211"/>
        <v>Untreated Water</v>
      </c>
      <c r="L2752">
        <v>206</v>
      </c>
      <c r="M2752" t="s">
        <v>241</v>
      </c>
      <c r="N2752">
        <v>1177</v>
      </c>
      <c r="P2752" t="s">
        <v>134</v>
      </c>
      <c r="Q2752" t="s">
        <v>482</v>
      </c>
      <c r="R2752" t="s">
        <v>55</v>
      </c>
    </row>
    <row r="2753" spans="1:18" hidden="1" x14ac:dyDescent="0.3">
      <c r="A2753" t="s">
        <v>11115</v>
      </c>
      <c r="B2753" t="s">
        <v>11116</v>
      </c>
      <c r="C2753" s="1" t="str">
        <f t="shared" si="212"/>
        <v>21:0846</v>
      </c>
      <c r="D2753" s="1" t="str">
        <f t="shared" si="213"/>
        <v>21:0232</v>
      </c>
      <c r="E2753" t="s">
        <v>11117</v>
      </c>
      <c r="F2753" t="s">
        <v>11118</v>
      </c>
      <c r="H2753">
        <v>59.973792699999997</v>
      </c>
      <c r="I2753">
        <v>-104.25677899999999</v>
      </c>
      <c r="J2753" s="1" t="str">
        <f t="shared" si="210"/>
        <v>Fluid (lake)</v>
      </c>
      <c r="K2753" s="1" t="str">
        <f t="shared" si="211"/>
        <v>Untreated Water</v>
      </c>
      <c r="L2753">
        <v>207</v>
      </c>
      <c r="M2753" t="s">
        <v>22</v>
      </c>
      <c r="N2753">
        <v>1178</v>
      </c>
      <c r="P2753" t="s">
        <v>319</v>
      </c>
      <c r="Q2753" t="s">
        <v>482</v>
      </c>
      <c r="R2753" t="s">
        <v>285</v>
      </c>
    </row>
    <row r="2754" spans="1:18" hidden="1" x14ac:dyDescent="0.3">
      <c r="A2754" t="s">
        <v>11119</v>
      </c>
      <c r="B2754" t="s">
        <v>11120</v>
      </c>
      <c r="C2754" s="1" t="str">
        <f t="shared" si="212"/>
        <v>21:0846</v>
      </c>
      <c r="D2754" s="1" t="str">
        <f t="shared" si="213"/>
        <v>21:0232</v>
      </c>
      <c r="E2754" t="s">
        <v>11117</v>
      </c>
      <c r="F2754" t="s">
        <v>11121</v>
      </c>
      <c r="H2754">
        <v>59.973792699999997</v>
      </c>
      <c r="I2754">
        <v>-104.25677899999999</v>
      </c>
      <c r="J2754" s="1" t="str">
        <f t="shared" si="210"/>
        <v>Fluid (lake)</v>
      </c>
      <c r="K2754" s="1" t="str">
        <f t="shared" si="211"/>
        <v>Untreated Water</v>
      </c>
      <c r="L2754">
        <v>207</v>
      </c>
      <c r="M2754" t="s">
        <v>29</v>
      </c>
      <c r="N2754">
        <v>1179</v>
      </c>
      <c r="P2754" t="s">
        <v>210</v>
      </c>
      <c r="Q2754" t="s">
        <v>54</v>
      </c>
      <c r="R2754" t="s">
        <v>55</v>
      </c>
    </row>
    <row r="2755" spans="1:18" hidden="1" x14ac:dyDescent="0.3">
      <c r="A2755" t="s">
        <v>11122</v>
      </c>
      <c r="B2755" t="s">
        <v>11123</v>
      </c>
      <c r="C2755" s="1" t="str">
        <f t="shared" si="212"/>
        <v>21:0846</v>
      </c>
      <c r="D2755" s="1" t="str">
        <f t="shared" si="213"/>
        <v>21:0232</v>
      </c>
      <c r="E2755" t="s">
        <v>11124</v>
      </c>
      <c r="F2755" t="s">
        <v>11125</v>
      </c>
      <c r="H2755">
        <v>59.992761700000003</v>
      </c>
      <c r="I2755">
        <v>-104.2384804</v>
      </c>
      <c r="J2755" s="1" t="str">
        <f t="shared" si="210"/>
        <v>Fluid (lake)</v>
      </c>
      <c r="K2755" s="1" t="str">
        <f t="shared" si="211"/>
        <v>Untreated Water</v>
      </c>
      <c r="L2755">
        <v>207</v>
      </c>
      <c r="M2755" t="s">
        <v>36</v>
      </c>
      <c r="N2755">
        <v>1180</v>
      </c>
      <c r="P2755" t="s">
        <v>414</v>
      </c>
      <c r="Q2755" t="s">
        <v>579</v>
      </c>
      <c r="R2755" t="s">
        <v>55</v>
      </c>
    </row>
    <row r="2756" spans="1:18" hidden="1" x14ac:dyDescent="0.3">
      <c r="A2756" t="s">
        <v>11126</v>
      </c>
      <c r="B2756" t="s">
        <v>11127</v>
      </c>
      <c r="C2756" s="1" t="str">
        <f t="shared" si="212"/>
        <v>21:0846</v>
      </c>
      <c r="D2756" s="1" t="str">
        <f t="shared" si="213"/>
        <v>21:0232</v>
      </c>
      <c r="E2756" t="s">
        <v>11128</v>
      </c>
      <c r="F2756" t="s">
        <v>11129</v>
      </c>
      <c r="H2756">
        <v>59.975751099999997</v>
      </c>
      <c r="I2756">
        <v>-104.1795346</v>
      </c>
      <c r="J2756" s="1" t="str">
        <f t="shared" si="210"/>
        <v>Fluid (lake)</v>
      </c>
      <c r="K2756" s="1" t="str">
        <f t="shared" si="211"/>
        <v>Untreated Water</v>
      </c>
      <c r="L2756">
        <v>207</v>
      </c>
      <c r="M2756" t="s">
        <v>44</v>
      </c>
      <c r="N2756">
        <v>1181</v>
      </c>
      <c r="P2756" t="s">
        <v>247</v>
      </c>
      <c r="Q2756" t="s">
        <v>1143</v>
      </c>
      <c r="R2756" t="s">
        <v>55</v>
      </c>
    </row>
    <row r="2757" spans="1:18" hidden="1" x14ac:dyDescent="0.3">
      <c r="A2757" t="s">
        <v>11130</v>
      </c>
      <c r="B2757" t="s">
        <v>11131</v>
      </c>
      <c r="C2757" s="1" t="str">
        <f t="shared" si="212"/>
        <v>21:0846</v>
      </c>
      <c r="D2757" s="1" t="str">
        <f t="shared" si="213"/>
        <v>21:0232</v>
      </c>
      <c r="E2757" t="s">
        <v>11132</v>
      </c>
      <c r="F2757" t="s">
        <v>11133</v>
      </c>
      <c r="H2757">
        <v>59.962391199999999</v>
      </c>
      <c r="I2757">
        <v>-104.1253892</v>
      </c>
      <c r="J2757" s="1" t="str">
        <f t="shared" si="210"/>
        <v>Fluid (lake)</v>
      </c>
      <c r="K2757" s="1" t="str">
        <f t="shared" si="211"/>
        <v>Untreated Water</v>
      </c>
      <c r="L2757">
        <v>207</v>
      </c>
      <c r="M2757" t="s">
        <v>52</v>
      </c>
      <c r="N2757">
        <v>1182</v>
      </c>
      <c r="P2757" t="s">
        <v>247</v>
      </c>
      <c r="Q2757" t="s">
        <v>1292</v>
      </c>
      <c r="R2757" t="s">
        <v>55</v>
      </c>
    </row>
    <row r="2758" spans="1:18" hidden="1" x14ac:dyDescent="0.3">
      <c r="A2758" t="s">
        <v>11134</v>
      </c>
      <c r="B2758" t="s">
        <v>11135</v>
      </c>
      <c r="C2758" s="1" t="str">
        <f t="shared" si="212"/>
        <v>21:0846</v>
      </c>
      <c r="D2758" s="1" t="str">
        <f t="shared" si="213"/>
        <v>21:0232</v>
      </c>
      <c r="E2758" t="s">
        <v>11136</v>
      </c>
      <c r="F2758" t="s">
        <v>11137</v>
      </c>
      <c r="H2758">
        <v>59.9488281</v>
      </c>
      <c r="I2758">
        <v>-104.0982515</v>
      </c>
      <c r="J2758" s="1" t="str">
        <f t="shared" si="210"/>
        <v>Fluid (lake)</v>
      </c>
      <c r="K2758" s="1" t="str">
        <f t="shared" si="211"/>
        <v>Untreated Water</v>
      </c>
      <c r="L2758">
        <v>207</v>
      </c>
      <c r="M2758" t="s">
        <v>60</v>
      </c>
      <c r="N2758">
        <v>1183</v>
      </c>
      <c r="P2758" t="s">
        <v>188</v>
      </c>
      <c r="Q2758" t="s">
        <v>482</v>
      </c>
      <c r="R2758" t="s">
        <v>55</v>
      </c>
    </row>
    <row r="2759" spans="1:18" hidden="1" x14ac:dyDescent="0.3">
      <c r="A2759" t="s">
        <v>11138</v>
      </c>
      <c r="B2759" t="s">
        <v>11139</v>
      </c>
      <c r="C2759" s="1" t="str">
        <f t="shared" si="212"/>
        <v>21:0846</v>
      </c>
      <c r="D2759" s="1" t="str">
        <f t="shared" si="213"/>
        <v>21:0232</v>
      </c>
      <c r="E2759" t="s">
        <v>11140</v>
      </c>
      <c r="F2759" t="s">
        <v>11141</v>
      </c>
      <c r="H2759">
        <v>59.987253600000003</v>
      </c>
      <c r="I2759">
        <v>-104.08265230000001</v>
      </c>
      <c r="J2759" s="1" t="str">
        <f t="shared" si="210"/>
        <v>Fluid (lake)</v>
      </c>
      <c r="K2759" s="1" t="str">
        <f t="shared" si="211"/>
        <v>Untreated Water</v>
      </c>
      <c r="L2759">
        <v>207</v>
      </c>
      <c r="M2759" t="s">
        <v>67</v>
      </c>
      <c r="N2759">
        <v>1184</v>
      </c>
      <c r="P2759" t="s">
        <v>256</v>
      </c>
      <c r="Q2759" t="s">
        <v>482</v>
      </c>
      <c r="R2759" t="s">
        <v>55</v>
      </c>
    </row>
    <row r="2760" spans="1:18" hidden="1" x14ac:dyDescent="0.3">
      <c r="A2760" t="s">
        <v>11142</v>
      </c>
      <c r="B2760" t="s">
        <v>11143</v>
      </c>
      <c r="C2760" s="1" t="str">
        <f t="shared" si="212"/>
        <v>21:0846</v>
      </c>
      <c r="D2760" s="1" t="str">
        <f t="shared" si="213"/>
        <v>21:0232</v>
      </c>
      <c r="E2760" t="s">
        <v>11144</v>
      </c>
      <c r="F2760" t="s">
        <v>11145</v>
      </c>
      <c r="H2760">
        <v>59.992710500000001</v>
      </c>
      <c r="I2760">
        <v>-104.0332269</v>
      </c>
      <c r="J2760" s="1" t="str">
        <f t="shared" si="210"/>
        <v>Fluid (lake)</v>
      </c>
      <c r="K2760" s="1" t="str">
        <f t="shared" si="211"/>
        <v>Untreated Water</v>
      </c>
      <c r="L2760">
        <v>207</v>
      </c>
      <c r="M2760" t="s">
        <v>74</v>
      </c>
      <c r="N2760">
        <v>1185</v>
      </c>
      <c r="P2760" t="s">
        <v>319</v>
      </c>
      <c r="Q2760" t="s">
        <v>482</v>
      </c>
      <c r="R2760" t="s">
        <v>55</v>
      </c>
    </row>
    <row r="2761" spans="1:18" hidden="1" x14ac:dyDescent="0.3">
      <c r="A2761" t="s">
        <v>11146</v>
      </c>
      <c r="B2761" t="s">
        <v>11147</v>
      </c>
      <c r="C2761" s="1" t="str">
        <f t="shared" si="212"/>
        <v>21:0846</v>
      </c>
      <c r="D2761" s="1" t="str">
        <f t="shared" si="213"/>
        <v>21:0232</v>
      </c>
      <c r="E2761" t="s">
        <v>11148</v>
      </c>
      <c r="F2761" t="s">
        <v>11149</v>
      </c>
      <c r="H2761">
        <v>59.956477999999997</v>
      </c>
      <c r="I2761">
        <v>-104.0249362</v>
      </c>
      <c r="J2761" s="1" t="str">
        <f t="shared" si="210"/>
        <v>Fluid (lake)</v>
      </c>
      <c r="K2761" s="1" t="str">
        <f t="shared" si="211"/>
        <v>Untreated Water</v>
      </c>
      <c r="L2761">
        <v>207</v>
      </c>
      <c r="M2761" t="s">
        <v>81</v>
      </c>
      <c r="N2761">
        <v>1186</v>
      </c>
      <c r="P2761" t="s">
        <v>414</v>
      </c>
      <c r="Q2761" t="s">
        <v>310</v>
      </c>
      <c r="R2761" t="s">
        <v>55</v>
      </c>
    </row>
    <row r="2762" spans="1:18" hidden="1" x14ac:dyDescent="0.3">
      <c r="A2762" t="s">
        <v>11150</v>
      </c>
      <c r="B2762" t="s">
        <v>11151</v>
      </c>
      <c r="C2762" s="1" t="str">
        <f t="shared" si="212"/>
        <v>21:0846</v>
      </c>
      <c r="D2762" s="1" t="str">
        <f t="shared" si="213"/>
        <v>21:0232</v>
      </c>
      <c r="E2762" t="s">
        <v>11152</v>
      </c>
      <c r="F2762" t="s">
        <v>11153</v>
      </c>
      <c r="H2762">
        <v>59.927751000000001</v>
      </c>
      <c r="I2762">
        <v>-104.0213246</v>
      </c>
      <c r="J2762" s="1" t="str">
        <f t="shared" si="210"/>
        <v>Fluid (lake)</v>
      </c>
      <c r="K2762" s="1" t="str">
        <f t="shared" si="211"/>
        <v>Untreated Water</v>
      </c>
      <c r="L2762">
        <v>207</v>
      </c>
      <c r="M2762" t="s">
        <v>95</v>
      </c>
      <c r="N2762">
        <v>1187</v>
      </c>
      <c r="P2762" t="s">
        <v>210</v>
      </c>
      <c r="Q2762" t="s">
        <v>482</v>
      </c>
      <c r="R2762" t="s">
        <v>55</v>
      </c>
    </row>
    <row r="2763" spans="1:18" hidden="1" x14ac:dyDescent="0.3">
      <c r="A2763" t="s">
        <v>11154</v>
      </c>
      <c r="B2763" t="s">
        <v>11155</v>
      </c>
      <c r="C2763" s="1" t="str">
        <f t="shared" si="212"/>
        <v>21:0846</v>
      </c>
      <c r="D2763" s="1" t="str">
        <f t="shared" si="213"/>
        <v>21:0232</v>
      </c>
      <c r="E2763" t="s">
        <v>11156</v>
      </c>
      <c r="F2763" t="s">
        <v>11157</v>
      </c>
      <c r="H2763">
        <v>59.918439300000003</v>
      </c>
      <c r="I2763">
        <v>-104.0942665</v>
      </c>
      <c r="J2763" s="1" t="str">
        <f t="shared" si="210"/>
        <v>Fluid (lake)</v>
      </c>
      <c r="K2763" s="1" t="str">
        <f t="shared" si="211"/>
        <v>Untreated Water</v>
      </c>
      <c r="L2763">
        <v>207</v>
      </c>
      <c r="M2763" t="s">
        <v>101</v>
      </c>
      <c r="N2763">
        <v>1188</v>
      </c>
      <c r="P2763" t="s">
        <v>319</v>
      </c>
      <c r="Q2763" t="s">
        <v>54</v>
      </c>
      <c r="R2763" t="s">
        <v>55</v>
      </c>
    </row>
    <row r="2764" spans="1:18" hidden="1" x14ac:dyDescent="0.3">
      <c r="A2764" t="s">
        <v>11158</v>
      </c>
      <c r="B2764" t="s">
        <v>11159</v>
      </c>
      <c r="C2764" s="1" t="str">
        <f t="shared" si="212"/>
        <v>21:0846</v>
      </c>
      <c r="D2764" s="1" t="str">
        <f t="shared" si="213"/>
        <v>21:0232</v>
      </c>
      <c r="E2764" t="s">
        <v>11160</v>
      </c>
      <c r="F2764" t="s">
        <v>11161</v>
      </c>
      <c r="H2764">
        <v>59.926273299999998</v>
      </c>
      <c r="I2764">
        <v>-104.130779</v>
      </c>
      <c r="J2764" s="1" t="str">
        <f t="shared" si="210"/>
        <v>Fluid (lake)</v>
      </c>
      <c r="K2764" s="1" t="str">
        <f t="shared" si="211"/>
        <v>Untreated Water</v>
      </c>
      <c r="L2764">
        <v>207</v>
      </c>
      <c r="M2764" t="s">
        <v>107</v>
      </c>
      <c r="N2764">
        <v>1189</v>
      </c>
      <c r="P2764" t="s">
        <v>414</v>
      </c>
      <c r="Q2764" t="s">
        <v>579</v>
      </c>
      <c r="R2764" t="s">
        <v>55</v>
      </c>
    </row>
    <row r="2765" spans="1:18" hidden="1" x14ac:dyDescent="0.3">
      <c r="A2765" t="s">
        <v>11162</v>
      </c>
      <c r="B2765" t="s">
        <v>11163</v>
      </c>
      <c r="C2765" s="1" t="str">
        <f t="shared" si="212"/>
        <v>21:0846</v>
      </c>
      <c r="D2765" s="1" t="str">
        <f t="shared" si="213"/>
        <v>21:0232</v>
      </c>
      <c r="E2765" t="s">
        <v>11164</v>
      </c>
      <c r="F2765" t="s">
        <v>11165</v>
      </c>
      <c r="H2765">
        <v>59.893831400000003</v>
      </c>
      <c r="I2765">
        <v>-104.0211067</v>
      </c>
      <c r="J2765" s="1" t="str">
        <f t="shared" si="210"/>
        <v>Fluid (lake)</v>
      </c>
      <c r="K2765" s="1" t="str">
        <f t="shared" si="211"/>
        <v>Untreated Water</v>
      </c>
      <c r="L2765">
        <v>207</v>
      </c>
      <c r="M2765" t="s">
        <v>114</v>
      </c>
      <c r="N2765">
        <v>1190</v>
      </c>
      <c r="P2765" t="s">
        <v>319</v>
      </c>
      <c r="Q2765" t="s">
        <v>54</v>
      </c>
      <c r="R2765" t="s">
        <v>55</v>
      </c>
    </row>
    <row r="2766" spans="1:18" hidden="1" x14ac:dyDescent="0.3">
      <c r="A2766" t="s">
        <v>11166</v>
      </c>
      <c r="B2766" t="s">
        <v>11167</v>
      </c>
      <c r="C2766" s="1" t="str">
        <f t="shared" si="212"/>
        <v>21:0846</v>
      </c>
      <c r="D2766" s="1" t="str">
        <f t="shared" si="213"/>
        <v>21:0232</v>
      </c>
      <c r="E2766" t="s">
        <v>11168</v>
      </c>
      <c r="F2766" t="s">
        <v>11169</v>
      </c>
      <c r="H2766">
        <v>59.854551899999997</v>
      </c>
      <c r="I2766">
        <v>-104.0344702</v>
      </c>
      <c r="J2766" s="1" t="str">
        <f t="shared" si="210"/>
        <v>Fluid (lake)</v>
      </c>
      <c r="K2766" s="1" t="str">
        <f t="shared" si="211"/>
        <v>Untreated Water</v>
      </c>
      <c r="L2766">
        <v>207</v>
      </c>
      <c r="M2766" t="s">
        <v>121</v>
      </c>
      <c r="N2766">
        <v>1191</v>
      </c>
      <c r="P2766" t="s">
        <v>194</v>
      </c>
      <c r="Q2766" t="s">
        <v>482</v>
      </c>
      <c r="R2766" t="s">
        <v>55</v>
      </c>
    </row>
    <row r="2767" spans="1:18" hidden="1" x14ac:dyDescent="0.3">
      <c r="A2767" t="s">
        <v>11170</v>
      </c>
      <c r="B2767" t="s">
        <v>11171</v>
      </c>
      <c r="C2767" s="1" t="str">
        <f t="shared" si="212"/>
        <v>21:0846</v>
      </c>
      <c r="D2767" s="1" t="str">
        <f t="shared" si="213"/>
        <v>21:0232</v>
      </c>
      <c r="E2767" t="s">
        <v>11172</v>
      </c>
      <c r="F2767" t="s">
        <v>11173</v>
      </c>
      <c r="H2767">
        <v>59.832914100000004</v>
      </c>
      <c r="I2767">
        <v>-104.0061244</v>
      </c>
      <c r="J2767" s="1" t="str">
        <f t="shared" si="210"/>
        <v>Fluid (lake)</v>
      </c>
      <c r="K2767" s="1" t="str">
        <f t="shared" si="211"/>
        <v>Untreated Water</v>
      </c>
      <c r="L2767">
        <v>207</v>
      </c>
      <c r="M2767" t="s">
        <v>127</v>
      </c>
      <c r="N2767">
        <v>1192</v>
      </c>
      <c r="P2767" t="s">
        <v>319</v>
      </c>
      <c r="Q2767" t="s">
        <v>579</v>
      </c>
      <c r="R2767" t="s">
        <v>285</v>
      </c>
    </row>
    <row r="2768" spans="1:18" hidden="1" x14ac:dyDescent="0.3">
      <c r="A2768" t="s">
        <v>11174</v>
      </c>
      <c r="B2768" t="s">
        <v>11175</v>
      </c>
      <c r="C2768" s="1" t="str">
        <f t="shared" si="212"/>
        <v>21:0846</v>
      </c>
      <c r="D2768" s="1" t="str">
        <f t="shared" si="213"/>
        <v>21:0232</v>
      </c>
      <c r="E2768" t="s">
        <v>11176</v>
      </c>
      <c r="F2768" t="s">
        <v>11177</v>
      </c>
      <c r="H2768">
        <v>59.845237900000001</v>
      </c>
      <c r="I2768">
        <v>-104.07683919999999</v>
      </c>
      <c r="J2768" s="1" t="str">
        <f t="shared" si="210"/>
        <v>Fluid (lake)</v>
      </c>
      <c r="K2768" s="1" t="str">
        <f t="shared" si="211"/>
        <v>Untreated Water</v>
      </c>
      <c r="L2768">
        <v>207</v>
      </c>
      <c r="M2768" t="s">
        <v>133</v>
      </c>
      <c r="N2768">
        <v>1193</v>
      </c>
      <c r="P2768" t="s">
        <v>256</v>
      </c>
      <c r="Q2768" t="s">
        <v>1292</v>
      </c>
      <c r="R2768" t="s">
        <v>55</v>
      </c>
    </row>
    <row r="2769" spans="1:18" hidden="1" x14ac:dyDescent="0.3">
      <c r="A2769" t="s">
        <v>11178</v>
      </c>
      <c r="B2769" t="s">
        <v>11179</v>
      </c>
      <c r="C2769" s="1" t="str">
        <f t="shared" si="212"/>
        <v>21:0846</v>
      </c>
      <c r="D2769" s="1" t="str">
        <f t="shared" si="213"/>
        <v>21:0232</v>
      </c>
      <c r="E2769" t="s">
        <v>11180</v>
      </c>
      <c r="F2769" t="s">
        <v>11181</v>
      </c>
      <c r="H2769">
        <v>59.881095000000002</v>
      </c>
      <c r="I2769">
        <v>-104.10934260000001</v>
      </c>
      <c r="J2769" s="1" t="str">
        <f t="shared" si="210"/>
        <v>Fluid (lake)</v>
      </c>
      <c r="K2769" s="1" t="str">
        <f t="shared" si="211"/>
        <v>Untreated Water</v>
      </c>
      <c r="L2769">
        <v>207</v>
      </c>
      <c r="M2769" t="s">
        <v>139</v>
      </c>
      <c r="N2769">
        <v>1194</v>
      </c>
      <c r="P2769" t="s">
        <v>414</v>
      </c>
      <c r="Q2769" t="s">
        <v>54</v>
      </c>
      <c r="R2769" t="s">
        <v>55</v>
      </c>
    </row>
    <row r="2770" spans="1:18" hidden="1" x14ac:dyDescent="0.3">
      <c r="A2770" t="s">
        <v>11182</v>
      </c>
      <c r="B2770" t="s">
        <v>11183</v>
      </c>
      <c r="C2770" s="1" t="str">
        <f t="shared" si="212"/>
        <v>21:0846</v>
      </c>
      <c r="D2770" s="1" t="str">
        <f t="shared" si="213"/>
        <v>21:0232</v>
      </c>
      <c r="E2770" t="s">
        <v>11184</v>
      </c>
      <c r="F2770" t="s">
        <v>11185</v>
      </c>
      <c r="H2770">
        <v>59.8837908</v>
      </c>
      <c r="I2770">
        <v>-104.1448607</v>
      </c>
      <c r="J2770" s="1" t="str">
        <f t="shared" si="210"/>
        <v>Fluid (lake)</v>
      </c>
      <c r="K2770" s="1" t="str">
        <f t="shared" si="211"/>
        <v>Untreated Water</v>
      </c>
      <c r="L2770">
        <v>207</v>
      </c>
      <c r="M2770" t="s">
        <v>241</v>
      </c>
      <c r="N2770">
        <v>1195</v>
      </c>
      <c r="P2770" t="s">
        <v>194</v>
      </c>
      <c r="Q2770" t="s">
        <v>579</v>
      </c>
      <c r="R2770" t="s">
        <v>55</v>
      </c>
    </row>
    <row r="2771" spans="1:18" hidden="1" x14ac:dyDescent="0.3">
      <c r="A2771" t="s">
        <v>11186</v>
      </c>
      <c r="B2771" t="s">
        <v>11187</v>
      </c>
      <c r="C2771" s="1" t="str">
        <f t="shared" si="212"/>
        <v>21:0846</v>
      </c>
      <c r="D2771" s="1" t="str">
        <f t="shared" si="213"/>
        <v>21:0232</v>
      </c>
      <c r="E2771" t="s">
        <v>11188</v>
      </c>
      <c r="F2771" t="s">
        <v>11189</v>
      </c>
      <c r="H2771">
        <v>59.859044599999997</v>
      </c>
      <c r="I2771">
        <v>-104.15506569999999</v>
      </c>
      <c r="J2771" s="1" t="str">
        <f t="shared" si="210"/>
        <v>Fluid (lake)</v>
      </c>
      <c r="K2771" s="1" t="str">
        <f t="shared" si="211"/>
        <v>Untreated Water</v>
      </c>
      <c r="L2771">
        <v>208</v>
      </c>
      <c r="M2771" t="s">
        <v>22</v>
      </c>
      <c r="N2771">
        <v>1196</v>
      </c>
      <c r="P2771" t="s">
        <v>210</v>
      </c>
      <c r="Q2771" t="s">
        <v>517</v>
      </c>
      <c r="R2771" t="s">
        <v>873</v>
      </c>
    </row>
    <row r="2772" spans="1:18" hidden="1" x14ac:dyDescent="0.3">
      <c r="A2772" t="s">
        <v>11190</v>
      </c>
      <c r="B2772" t="s">
        <v>11191</v>
      </c>
      <c r="C2772" s="1" t="str">
        <f t="shared" si="212"/>
        <v>21:0846</v>
      </c>
      <c r="D2772" s="1" t="str">
        <f t="shared" si="213"/>
        <v>21:0232</v>
      </c>
      <c r="E2772" t="s">
        <v>11188</v>
      </c>
      <c r="F2772" t="s">
        <v>11192</v>
      </c>
      <c r="H2772">
        <v>59.859044599999997</v>
      </c>
      <c r="I2772">
        <v>-104.15506569999999</v>
      </c>
      <c r="J2772" s="1" t="str">
        <f t="shared" si="210"/>
        <v>Fluid (lake)</v>
      </c>
      <c r="K2772" s="1" t="str">
        <f t="shared" si="211"/>
        <v>Untreated Water</v>
      </c>
      <c r="L2772">
        <v>208</v>
      </c>
      <c r="M2772" t="s">
        <v>29</v>
      </c>
      <c r="N2772">
        <v>1197</v>
      </c>
      <c r="P2772" t="s">
        <v>319</v>
      </c>
      <c r="Q2772" t="s">
        <v>538</v>
      </c>
      <c r="R2772" t="s">
        <v>890</v>
      </c>
    </row>
    <row r="2773" spans="1:18" hidden="1" x14ac:dyDescent="0.3">
      <c r="A2773" t="s">
        <v>11193</v>
      </c>
      <c r="B2773" t="s">
        <v>11194</v>
      </c>
      <c r="C2773" s="1" t="str">
        <f t="shared" si="212"/>
        <v>21:0846</v>
      </c>
      <c r="D2773" s="1" t="str">
        <f t="shared" si="213"/>
        <v>21:0232</v>
      </c>
      <c r="E2773" t="s">
        <v>11195</v>
      </c>
      <c r="F2773" t="s">
        <v>11196</v>
      </c>
      <c r="H2773">
        <v>59.865086400000003</v>
      </c>
      <c r="I2773">
        <v>-104.20971400000001</v>
      </c>
      <c r="J2773" s="1" t="str">
        <f t="shared" si="210"/>
        <v>Fluid (lake)</v>
      </c>
      <c r="K2773" s="1" t="str">
        <f t="shared" si="211"/>
        <v>Untreated Water</v>
      </c>
      <c r="L2773">
        <v>208</v>
      </c>
      <c r="M2773" t="s">
        <v>36</v>
      </c>
      <c r="N2773">
        <v>1198</v>
      </c>
      <c r="P2773" t="s">
        <v>210</v>
      </c>
      <c r="Q2773" t="s">
        <v>1143</v>
      </c>
      <c r="R2773" t="s">
        <v>55</v>
      </c>
    </row>
    <row r="2774" spans="1:18" hidden="1" x14ac:dyDescent="0.3">
      <c r="A2774" t="s">
        <v>11197</v>
      </c>
      <c r="B2774" t="s">
        <v>11198</v>
      </c>
      <c r="C2774" s="1" t="str">
        <f t="shared" si="212"/>
        <v>21:0846</v>
      </c>
      <c r="D2774" s="1" t="str">
        <f t="shared" si="213"/>
        <v>21:0232</v>
      </c>
      <c r="E2774" t="s">
        <v>11199</v>
      </c>
      <c r="F2774" t="s">
        <v>11200</v>
      </c>
      <c r="H2774">
        <v>59.857199799999997</v>
      </c>
      <c r="I2774">
        <v>-104.27813260000001</v>
      </c>
      <c r="J2774" s="1" t="str">
        <f t="shared" si="210"/>
        <v>Fluid (lake)</v>
      </c>
      <c r="K2774" s="1" t="str">
        <f t="shared" si="211"/>
        <v>Untreated Water</v>
      </c>
      <c r="L2774">
        <v>208</v>
      </c>
      <c r="M2774" t="s">
        <v>44</v>
      </c>
      <c r="N2774">
        <v>1199</v>
      </c>
      <c r="P2774" t="s">
        <v>319</v>
      </c>
      <c r="Q2774" t="s">
        <v>538</v>
      </c>
      <c r="R2774" t="s">
        <v>55</v>
      </c>
    </row>
    <row r="2775" spans="1:18" hidden="1" x14ac:dyDescent="0.3">
      <c r="A2775" t="s">
        <v>11201</v>
      </c>
      <c r="B2775" t="s">
        <v>11202</v>
      </c>
      <c r="C2775" s="1" t="str">
        <f t="shared" si="212"/>
        <v>21:0846</v>
      </c>
      <c r="D2775" s="1" t="str">
        <f t="shared" si="213"/>
        <v>21:0232</v>
      </c>
      <c r="E2775" t="s">
        <v>11203</v>
      </c>
      <c r="F2775" t="s">
        <v>11204</v>
      </c>
      <c r="H2775">
        <v>59.695458600000002</v>
      </c>
      <c r="I2775">
        <v>-104.8324312</v>
      </c>
      <c r="J2775" s="1" t="str">
        <f t="shared" si="210"/>
        <v>Fluid (lake)</v>
      </c>
      <c r="K2775" s="1" t="str">
        <f t="shared" si="211"/>
        <v>Untreated Water</v>
      </c>
      <c r="L2775">
        <v>208</v>
      </c>
      <c r="M2775" t="s">
        <v>52</v>
      </c>
      <c r="N2775">
        <v>1200</v>
      </c>
      <c r="P2775" t="s">
        <v>521</v>
      </c>
      <c r="Q2775" t="s">
        <v>54</v>
      </c>
      <c r="R2775" t="s">
        <v>211</v>
      </c>
    </row>
    <row r="2776" spans="1:18" hidden="1" x14ac:dyDescent="0.3">
      <c r="A2776" t="s">
        <v>11205</v>
      </c>
      <c r="B2776" t="s">
        <v>11206</v>
      </c>
      <c r="C2776" s="1" t="str">
        <f t="shared" si="212"/>
        <v>21:0846</v>
      </c>
      <c r="D2776" s="1" t="str">
        <f t="shared" si="213"/>
        <v>21:0232</v>
      </c>
      <c r="E2776" t="s">
        <v>11207</v>
      </c>
      <c r="F2776" t="s">
        <v>11208</v>
      </c>
      <c r="H2776">
        <v>59.723307499999997</v>
      </c>
      <c r="I2776">
        <v>-104.8136602</v>
      </c>
      <c r="J2776" s="1" t="str">
        <f t="shared" si="210"/>
        <v>Fluid (lake)</v>
      </c>
      <c r="K2776" s="1" t="str">
        <f t="shared" si="211"/>
        <v>Untreated Water</v>
      </c>
      <c r="L2776">
        <v>208</v>
      </c>
      <c r="M2776" t="s">
        <v>60</v>
      </c>
      <c r="N2776">
        <v>1201</v>
      </c>
      <c r="P2776" t="s">
        <v>210</v>
      </c>
      <c r="Q2776" t="s">
        <v>54</v>
      </c>
      <c r="R2776" t="s">
        <v>532</v>
      </c>
    </row>
    <row r="2777" spans="1:18" hidden="1" x14ac:dyDescent="0.3">
      <c r="A2777" t="s">
        <v>11209</v>
      </c>
      <c r="B2777" t="s">
        <v>11210</v>
      </c>
      <c r="C2777" s="1" t="str">
        <f t="shared" si="212"/>
        <v>21:0846</v>
      </c>
      <c r="D2777" s="1" t="str">
        <f t="shared" si="213"/>
        <v>21:0232</v>
      </c>
      <c r="E2777" t="s">
        <v>11211</v>
      </c>
      <c r="F2777" t="s">
        <v>11212</v>
      </c>
      <c r="H2777">
        <v>59.752837999999997</v>
      </c>
      <c r="I2777">
        <v>-104.7708586</v>
      </c>
      <c r="J2777" s="1" t="str">
        <f t="shared" si="210"/>
        <v>Fluid (lake)</v>
      </c>
      <c r="K2777" s="1" t="str">
        <f t="shared" si="211"/>
        <v>Untreated Water</v>
      </c>
      <c r="L2777">
        <v>208</v>
      </c>
      <c r="M2777" t="s">
        <v>67</v>
      </c>
      <c r="N2777">
        <v>1202</v>
      </c>
      <c r="P2777" t="s">
        <v>814</v>
      </c>
      <c r="Q2777" t="s">
        <v>54</v>
      </c>
      <c r="R2777" t="s">
        <v>3470</v>
      </c>
    </row>
    <row r="2778" spans="1:18" hidden="1" x14ac:dyDescent="0.3">
      <c r="A2778" t="s">
        <v>11213</v>
      </c>
      <c r="B2778" t="s">
        <v>11214</v>
      </c>
      <c r="C2778" s="1" t="str">
        <f t="shared" si="212"/>
        <v>21:0846</v>
      </c>
      <c r="D2778" s="1" t="str">
        <f t="shared" si="213"/>
        <v>21:0232</v>
      </c>
      <c r="E2778" t="s">
        <v>11215</v>
      </c>
      <c r="F2778" t="s">
        <v>11216</v>
      </c>
      <c r="H2778">
        <v>59.765918499999998</v>
      </c>
      <c r="I2778">
        <v>-104.7225943</v>
      </c>
      <c r="J2778" s="1" t="str">
        <f t="shared" ref="J2778:J2841" si="214">HYPERLINK("http://geochem.nrcan.gc.ca/cdogs/content/kwd/kwd020016_e.htm", "Fluid (lake)")</f>
        <v>Fluid (lake)</v>
      </c>
      <c r="K2778" s="1" t="str">
        <f t="shared" ref="K2778:K2841" si="215">HYPERLINK("http://geochem.nrcan.gc.ca/cdogs/content/kwd/kwd080007_e.htm", "Untreated Water")</f>
        <v>Untreated Water</v>
      </c>
      <c r="L2778">
        <v>208</v>
      </c>
      <c r="M2778" t="s">
        <v>74</v>
      </c>
      <c r="N2778">
        <v>1203</v>
      </c>
      <c r="P2778" t="s">
        <v>167</v>
      </c>
      <c r="Q2778" t="s">
        <v>579</v>
      </c>
      <c r="R2778" t="s">
        <v>532</v>
      </c>
    </row>
    <row r="2779" spans="1:18" hidden="1" x14ac:dyDescent="0.3">
      <c r="A2779" t="s">
        <v>11217</v>
      </c>
      <c r="B2779" t="s">
        <v>11218</v>
      </c>
      <c r="C2779" s="1" t="str">
        <f t="shared" si="212"/>
        <v>21:0846</v>
      </c>
      <c r="D2779" s="1" t="str">
        <f t="shared" si="213"/>
        <v>21:0232</v>
      </c>
      <c r="E2779" t="s">
        <v>11219</v>
      </c>
      <c r="F2779" t="s">
        <v>11220</v>
      </c>
      <c r="H2779">
        <v>59.744511600000003</v>
      </c>
      <c r="I2779">
        <v>-104.7229674</v>
      </c>
      <c r="J2779" s="1" t="str">
        <f t="shared" si="214"/>
        <v>Fluid (lake)</v>
      </c>
      <c r="K2779" s="1" t="str">
        <f t="shared" si="215"/>
        <v>Untreated Water</v>
      </c>
      <c r="L2779">
        <v>208</v>
      </c>
      <c r="M2779" t="s">
        <v>81</v>
      </c>
      <c r="N2779">
        <v>1204</v>
      </c>
      <c r="P2779" t="s">
        <v>4567</v>
      </c>
      <c r="Q2779" t="s">
        <v>54</v>
      </c>
      <c r="R2779" t="s">
        <v>911</v>
      </c>
    </row>
    <row r="2780" spans="1:18" hidden="1" x14ac:dyDescent="0.3">
      <c r="A2780" t="s">
        <v>11221</v>
      </c>
      <c r="B2780" t="s">
        <v>11222</v>
      </c>
      <c r="C2780" s="1" t="str">
        <f t="shared" si="212"/>
        <v>21:0846</v>
      </c>
      <c r="D2780" s="1" t="str">
        <f t="shared" si="213"/>
        <v>21:0232</v>
      </c>
      <c r="E2780" t="s">
        <v>11223</v>
      </c>
      <c r="F2780" t="s">
        <v>11224</v>
      </c>
      <c r="H2780">
        <v>59.7855025</v>
      </c>
      <c r="I2780">
        <v>-104.657448</v>
      </c>
      <c r="J2780" s="1" t="str">
        <f t="shared" si="214"/>
        <v>Fluid (lake)</v>
      </c>
      <c r="K2780" s="1" t="str">
        <f t="shared" si="215"/>
        <v>Untreated Water</v>
      </c>
      <c r="L2780">
        <v>208</v>
      </c>
      <c r="M2780" t="s">
        <v>95</v>
      </c>
      <c r="N2780">
        <v>1205</v>
      </c>
      <c r="P2780" t="s">
        <v>11225</v>
      </c>
      <c r="Q2780" t="s">
        <v>54</v>
      </c>
      <c r="R2780" t="s">
        <v>329</v>
      </c>
    </row>
    <row r="2781" spans="1:18" hidden="1" x14ac:dyDescent="0.3">
      <c r="A2781" t="s">
        <v>11226</v>
      </c>
      <c r="B2781" t="s">
        <v>11227</v>
      </c>
      <c r="C2781" s="1" t="str">
        <f t="shared" si="212"/>
        <v>21:0846</v>
      </c>
      <c r="D2781" s="1" t="str">
        <f t="shared" si="213"/>
        <v>21:0232</v>
      </c>
      <c r="E2781" t="s">
        <v>11228</v>
      </c>
      <c r="F2781" t="s">
        <v>11229</v>
      </c>
      <c r="H2781">
        <v>59.804319</v>
      </c>
      <c r="I2781">
        <v>-104.5812189</v>
      </c>
      <c r="J2781" s="1" t="str">
        <f t="shared" si="214"/>
        <v>Fluid (lake)</v>
      </c>
      <c r="K2781" s="1" t="str">
        <f t="shared" si="215"/>
        <v>Untreated Water</v>
      </c>
      <c r="L2781">
        <v>208</v>
      </c>
      <c r="M2781" t="s">
        <v>101</v>
      </c>
      <c r="N2781">
        <v>1206</v>
      </c>
      <c r="P2781" t="s">
        <v>771</v>
      </c>
      <c r="Q2781" t="s">
        <v>1292</v>
      </c>
      <c r="R2781" t="s">
        <v>449</v>
      </c>
    </row>
    <row r="2782" spans="1:18" hidden="1" x14ac:dyDescent="0.3">
      <c r="A2782" t="s">
        <v>11230</v>
      </c>
      <c r="B2782" t="s">
        <v>11231</v>
      </c>
      <c r="C2782" s="1" t="str">
        <f t="shared" si="212"/>
        <v>21:0846</v>
      </c>
      <c r="D2782" s="1" t="str">
        <f t="shared" si="213"/>
        <v>21:0232</v>
      </c>
      <c r="E2782" t="s">
        <v>11232</v>
      </c>
      <c r="F2782" t="s">
        <v>11233</v>
      </c>
      <c r="H2782">
        <v>59.824867599999997</v>
      </c>
      <c r="I2782">
        <v>-104.59369460000001</v>
      </c>
      <c r="J2782" s="1" t="str">
        <f t="shared" si="214"/>
        <v>Fluid (lake)</v>
      </c>
      <c r="K2782" s="1" t="str">
        <f t="shared" si="215"/>
        <v>Untreated Water</v>
      </c>
      <c r="L2782">
        <v>208</v>
      </c>
      <c r="M2782" t="s">
        <v>107</v>
      </c>
      <c r="N2782">
        <v>1207</v>
      </c>
      <c r="P2782" t="s">
        <v>771</v>
      </c>
      <c r="Q2782" t="s">
        <v>54</v>
      </c>
      <c r="R2782" t="s">
        <v>687</v>
      </c>
    </row>
    <row r="2783" spans="1:18" hidden="1" x14ac:dyDescent="0.3">
      <c r="A2783" t="s">
        <v>11234</v>
      </c>
      <c r="B2783" t="s">
        <v>11235</v>
      </c>
      <c r="C2783" s="1" t="str">
        <f t="shared" si="212"/>
        <v>21:0846</v>
      </c>
      <c r="D2783" s="1" t="str">
        <f t="shared" si="213"/>
        <v>21:0232</v>
      </c>
      <c r="E2783" t="s">
        <v>11236</v>
      </c>
      <c r="F2783" t="s">
        <v>11237</v>
      </c>
      <c r="H2783">
        <v>59.823534000000002</v>
      </c>
      <c r="I2783">
        <v>-104.64164839999999</v>
      </c>
      <c r="J2783" s="1" t="str">
        <f t="shared" si="214"/>
        <v>Fluid (lake)</v>
      </c>
      <c r="K2783" s="1" t="str">
        <f t="shared" si="215"/>
        <v>Untreated Water</v>
      </c>
      <c r="L2783">
        <v>208</v>
      </c>
      <c r="M2783" t="s">
        <v>114</v>
      </c>
      <c r="N2783">
        <v>1208</v>
      </c>
      <c r="P2783" t="s">
        <v>537</v>
      </c>
      <c r="Q2783" t="s">
        <v>579</v>
      </c>
      <c r="R2783" t="s">
        <v>5458</v>
      </c>
    </row>
    <row r="2784" spans="1:18" hidden="1" x14ac:dyDescent="0.3">
      <c r="A2784" t="s">
        <v>11238</v>
      </c>
      <c r="B2784" t="s">
        <v>11239</v>
      </c>
      <c r="C2784" s="1" t="str">
        <f t="shared" si="212"/>
        <v>21:0846</v>
      </c>
      <c r="D2784" s="1" t="str">
        <f t="shared" si="213"/>
        <v>21:0232</v>
      </c>
      <c r="E2784" t="s">
        <v>11240</v>
      </c>
      <c r="F2784" t="s">
        <v>11241</v>
      </c>
      <c r="H2784">
        <v>59.850586100000001</v>
      </c>
      <c r="I2784">
        <v>-104.6572417</v>
      </c>
      <c r="J2784" s="1" t="str">
        <f t="shared" si="214"/>
        <v>Fluid (lake)</v>
      </c>
      <c r="K2784" s="1" t="str">
        <f t="shared" si="215"/>
        <v>Untreated Water</v>
      </c>
      <c r="L2784">
        <v>208</v>
      </c>
      <c r="M2784" t="s">
        <v>121</v>
      </c>
      <c r="N2784">
        <v>1209</v>
      </c>
      <c r="P2784" t="s">
        <v>414</v>
      </c>
      <c r="Q2784" t="s">
        <v>482</v>
      </c>
      <c r="R2784" t="s">
        <v>3875</v>
      </c>
    </row>
    <row r="2785" spans="1:18" hidden="1" x14ac:dyDescent="0.3">
      <c r="A2785" t="s">
        <v>11242</v>
      </c>
      <c r="B2785" t="s">
        <v>11243</v>
      </c>
      <c r="C2785" s="1" t="str">
        <f t="shared" si="212"/>
        <v>21:0846</v>
      </c>
      <c r="D2785" s="1" t="str">
        <f t="shared" si="213"/>
        <v>21:0232</v>
      </c>
      <c r="E2785" t="s">
        <v>11244</v>
      </c>
      <c r="F2785" t="s">
        <v>11245</v>
      </c>
      <c r="H2785">
        <v>59.889833699999997</v>
      </c>
      <c r="I2785">
        <v>-104.61734610000001</v>
      </c>
      <c r="J2785" s="1" t="str">
        <f t="shared" si="214"/>
        <v>Fluid (lake)</v>
      </c>
      <c r="K2785" s="1" t="str">
        <f t="shared" si="215"/>
        <v>Untreated Water</v>
      </c>
      <c r="L2785">
        <v>208</v>
      </c>
      <c r="M2785" t="s">
        <v>127</v>
      </c>
      <c r="N2785">
        <v>1210</v>
      </c>
      <c r="P2785" t="s">
        <v>45</v>
      </c>
      <c r="Q2785" t="s">
        <v>54</v>
      </c>
      <c r="R2785" t="s">
        <v>195</v>
      </c>
    </row>
    <row r="2786" spans="1:18" hidden="1" x14ac:dyDescent="0.3">
      <c r="A2786" t="s">
        <v>11246</v>
      </c>
      <c r="B2786" t="s">
        <v>11247</v>
      </c>
      <c r="C2786" s="1" t="str">
        <f t="shared" si="212"/>
        <v>21:0846</v>
      </c>
      <c r="D2786" s="1" t="str">
        <f t="shared" si="213"/>
        <v>21:0232</v>
      </c>
      <c r="E2786" t="s">
        <v>11248</v>
      </c>
      <c r="F2786" t="s">
        <v>11249</v>
      </c>
      <c r="H2786">
        <v>59.865748500000002</v>
      </c>
      <c r="I2786">
        <v>-104.5840536</v>
      </c>
      <c r="J2786" s="1" t="str">
        <f t="shared" si="214"/>
        <v>Fluid (lake)</v>
      </c>
      <c r="K2786" s="1" t="str">
        <f t="shared" si="215"/>
        <v>Untreated Water</v>
      </c>
      <c r="L2786">
        <v>208</v>
      </c>
      <c r="M2786" t="s">
        <v>133</v>
      </c>
      <c r="N2786">
        <v>1211</v>
      </c>
      <c r="P2786" t="s">
        <v>194</v>
      </c>
      <c r="Q2786" t="s">
        <v>1292</v>
      </c>
      <c r="R2786" t="s">
        <v>55</v>
      </c>
    </row>
    <row r="2787" spans="1:18" hidden="1" x14ac:dyDescent="0.3">
      <c r="A2787" t="s">
        <v>11250</v>
      </c>
      <c r="B2787" t="s">
        <v>11251</v>
      </c>
      <c r="C2787" s="1" t="str">
        <f t="shared" si="212"/>
        <v>21:0846</v>
      </c>
      <c r="D2787" s="1" t="str">
        <f t="shared" si="213"/>
        <v>21:0232</v>
      </c>
      <c r="E2787" t="s">
        <v>11252</v>
      </c>
      <c r="F2787" t="s">
        <v>11253</v>
      </c>
      <c r="H2787">
        <v>59.896862800000001</v>
      </c>
      <c r="I2787">
        <v>-104.54075090000001</v>
      </c>
      <c r="J2787" s="1" t="str">
        <f t="shared" si="214"/>
        <v>Fluid (lake)</v>
      </c>
      <c r="K2787" s="1" t="str">
        <f t="shared" si="215"/>
        <v>Untreated Water</v>
      </c>
      <c r="L2787">
        <v>208</v>
      </c>
      <c r="M2787" t="s">
        <v>139</v>
      </c>
      <c r="N2787">
        <v>1212</v>
      </c>
      <c r="P2787" t="s">
        <v>414</v>
      </c>
      <c r="Q2787" t="s">
        <v>579</v>
      </c>
      <c r="R2787" t="s">
        <v>460</v>
      </c>
    </row>
    <row r="2788" spans="1:18" hidden="1" x14ac:dyDescent="0.3">
      <c r="A2788" t="s">
        <v>11254</v>
      </c>
      <c r="B2788" t="s">
        <v>11255</v>
      </c>
      <c r="C2788" s="1" t="str">
        <f t="shared" si="212"/>
        <v>21:0846</v>
      </c>
      <c r="D2788" s="1" t="str">
        <f t="shared" si="213"/>
        <v>21:0232</v>
      </c>
      <c r="E2788" t="s">
        <v>11256</v>
      </c>
      <c r="F2788" t="s">
        <v>11257</v>
      </c>
      <c r="H2788">
        <v>59.896551000000002</v>
      </c>
      <c r="I2788">
        <v>-104.4831313</v>
      </c>
      <c r="J2788" s="1" t="str">
        <f t="shared" si="214"/>
        <v>Fluid (lake)</v>
      </c>
      <c r="K2788" s="1" t="str">
        <f t="shared" si="215"/>
        <v>Untreated Water</v>
      </c>
      <c r="L2788">
        <v>208</v>
      </c>
      <c r="M2788" t="s">
        <v>241</v>
      </c>
      <c r="N2788">
        <v>1213</v>
      </c>
      <c r="P2788" t="s">
        <v>134</v>
      </c>
      <c r="Q2788" t="s">
        <v>54</v>
      </c>
      <c r="R2788" t="s">
        <v>522</v>
      </c>
    </row>
    <row r="2789" spans="1:18" hidden="1" x14ac:dyDescent="0.3">
      <c r="A2789" t="s">
        <v>11258</v>
      </c>
      <c r="B2789" t="s">
        <v>11259</v>
      </c>
      <c r="C2789" s="1" t="str">
        <f t="shared" si="212"/>
        <v>21:0846</v>
      </c>
      <c r="D2789" s="1" t="str">
        <f t="shared" si="213"/>
        <v>21:0232</v>
      </c>
      <c r="E2789" t="s">
        <v>11260</v>
      </c>
      <c r="F2789" t="s">
        <v>11261</v>
      </c>
      <c r="H2789">
        <v>59.8698306</v>
      </c>
      <c r="I2789">
        <v>-104.4839035</v>
      </c>
      <c r="J2789" s="1" t="str">
        <f t="shared" si="214"/>
        <v>Fluid (lake)</v>
      </c>
      <c r="K2789" s="1" t="str">
        <f t="shared" si="215"/>
        <v>Untreated Water</v>
      </c>
      <c r="L2789">
        <v>209</v>
      </c>
      <c r="M2789" t="s">
        <v>22</v>
      </c>
      <c r="N2789">
        <v>1214</v>
      </c>
      <c r="P2789" t="s">
        <v>771</v>
      </c>
      <c r="Q2789" t="s">
        <v>579</v>
      </c>
      <c r="R2789" t="s">
        <v>90</v>
      </c>
    </row>
    <row r="2790" spans="1:18" hidden="1" x14ac:dyDescent="0.3">
      <c r="A2790" t="s">
        <v>11262</v>
      </c>
      <c r="B2790" t="s">
        <v>11263</v>
      </c>
      <c r="C2790" s="1" t="str">
        <f t="shared" si="212"/>
        <v>21:0846</v>
      </c>
      <c r="D2790" s="1" t="str">
        <f t="shared" si="213"/>
        <v>21:0232</v>
      </c>
      <c r="E2790" t="s">
        <v>11260</v>
      </c>
      <c r="F2790" t="s">
        <v>11264</v>
      </c>
      <c r="H2790">
        <v>59.8698306</v>
      </c>
      <c r="I2790">
        <v>-104.4839035</v>
      </c>
      <c r="J2790" s="1" t="str">
        <f t="shared" si="214"/>
        <v>Fluid (lake)</v>
      </c>
      <c r="K2790" s="1" t="str">
        <f t="shared" si="215"/>
        <v>Untreated Water</v>
      </c>
      <c r="L2790">
        <v>209</v>
      </c>
      <c r="M2790" t="s">
        <v>29</v>
      </c>
      <c r="N2790">
        <v>1215</v>
      </c>
      <c r="P2790" t="s">
        <v>200</v>
      </c>
      <c r="Q2790" t="s">
        <v>579</v>
      </c>
      <c r="R2790" t="s">
        <v>2135</v>
      </c>
    </row>
    <row r="2791" spans="1:18" hidden="1" x14ac:dyDescent="0.3">
      <c r="A2791" t="s">
        <v>11265</v>
      </c>
      <c r="B2791" t="s">
        <v>11266</v>
      </c>
      <c r="C2791" s="1" t="str">
        <f t="shared" si="212"/>
        <v>21:0846</v>
      </c>
      <c r="D2791" s="1" t="str">
        <f t="shared" si="213"/>
        <v>21:0232</v>
      </c>
      <c r="E2791" t="s">
        <v>11267</v>
      </c>
      <c r="F2791" t="s">
        <v>11268</v>
      </c>
      <c r="H2791">
        <v>59.888853500000003</v>
      </c>
      <c r="I2791">
        <v>-104.432376</v>
      </c>
      <c r="J2791" s="1" t="str">
        <f t="shared" si="214"/>
        <v>Fluid (lake)</v>
      </c>
      <c r="K2791" s="1" t="str">
        <f t="shared" si="215"/>
        <v>Untreated Water</v>
      </c>
      <c r="L2791">
        <v>209</v>
      </c>
      <c r="M2791" t="s">
        <v>36</v>
      </c>
      <c r="N2791">
        <v>1216</v>
      </c>
      <c r="P2791" t="s">
        <v>1006</v>
      </c>
      <c r="Q2791" t="s">
        <v>482</v>
      </c>
      <c r="R2791" t="s">
        <v>347</v>
      </c>
    </row>
    <row r="2792" spans="1:18" hidden="1" x14ac:dyDescent="0.3">
      <c r="A2792" t="s">
        <v>11269</v>
      </c>
      <c r="B2792" t="s">
        <v>11270</v>
      </c>
      <c r="C2792" s="1" t="str">
        <f t="shared" ref="C2792:C2855" si="216">HYPERLINK("http://geochem.nrcan.gc.ca/cdogs/content/bdl/bdl210846_e.htm", "21:0846")</f>
        <v>21:0846</v>
      </c>
      <c r="D2792" s="1" t="str">
        <f t="shared" ref="D2792:D2855" si="217">HYPERLINK("http://geochem.nrcan.gc.ca/cdogs/content/svy/svy210232_e.htm", "21:0232")</f>
        <v>21:0232</v>
      </c>
      <c r="E2792" t="s">
        <v>11271</v>
      </c>
      <c r="F2792" t="s">
        <v>11272</v>
      </c>
      <c r="H2792">
        <v>59.8671449</v>
      </c>
      <c r="I2792">
        <v>-104.4148703</v>
      </c>
      <c r="J2792" s="1" t="str">
        <f t="shared" si="214"/>
        <v>Fluid (lake)</v>
      </c>
      <c r="K2792" s="1" t="str">
        <f t="shared" si="215"/>
        <v>Untreated Water</v>
      </c>
      <c r="L2792">
        <v>209</v>
      </c>
      <c r="M2792" t="s">
        <v>44</v>
      </c>
      <c r="N2792">
        <v>1217</v>
      </c>
      <c r="P2792" t="s">
        <v>134</v>
      </c>
      <c r="Q2792" t="s">
        <v>54</v>
      </c>
      <c r="R2792" t="s">
        <v>195</v>
      </c>
    </row>
    <row r="2793" spans="1:18" hidden="1" x14ac:dyDescent="0.3">
      <c r="A2793" t="s">
        <v>11273</v>
      </c>
      <c r="B2793" t="s">
        <v>11274</v>
      </c>
      <c r="C2793" s="1" t="str">
        <f t="shared" si="216"/>
        <v>21:0846</v>
      </c>
      <c r="D2793" s="1" t="str">
        <f t="shared" si="217"/>
        <v>21:0232</v>
      </c>
      <c r="E2793" t="s">
        <v>11275</v>
      </c>
      <c r="F2793" t="s">
        <v>11276</v>
      </c>
      <c r="H2793">
        <v>59.843676600000002</v>
      </c>
      <c r="I2793">
        <v>-104.4179414</v>
      </c>
      <c r="J2793" s="1" t="str">
        <f t="shared" si="214"/>
        <v>Fluid (lake)</v>
      </c>
      <c r="K2793" s="1" t="str">
        <f t="shared" si="215"/>
        <v>Untreated Water</v>
      </c>
      <c r="L2793">
        <v>209</v>
      </c>
      <c r="M2793" t="s">
        <v>52</v>
      </c>
      <c r="N2793">
        <v>1218</v>
      </c>
      <c r="P2793" t="s">
        <v>319</v>
      </c>
      <c r="Q2793" t="s">
        <v>54</v>
      </c>
      <c r="R2793" t="s">
        <v>189</v>
      </c>
    </row>
    <row r="2794" spans="1:18" hidden="1" x14ac:dyDescent="0.3">
      <c r="A2794" t="s">
        <v>11277</v>
      </c>
      <c r="B2794" t="s">
        <v>11278</v>
      </c>
      <c r="C2794" s="1" t="str">
        <f t="shared" si="216"/>
        <v>21:0846</v>
      </c>
      <c r="D2794" s="1" t="str">
        <f t="shared" si="217"/>
        <v>21:0232</v>
      </c>
      <c r="E2794" t="s">
        <v>11279</v>
      </c>
      <c r="F2794" t="s">
        <v>11280</v>
      </c>
      <c r="H2794">
        <v>59.834771799999999</v>
      </c>
      <c r="I2794">
        <v>-104.4765075</v>
      </c>
      <c r="J2794" s="1" t="str">
        <f t="shared" si="214"/>
        <v>Fluid (lake)</v>
      </c>
      <c r="K2794" s="1" t="str">
        <f t="shared" si="215"/>
        <v>Untreated Water</v>
      </c>
      <c r="L2794">
        <v>209</v>
      </c>
      <c r="M2794" t="s">
        <v>60</v>
      </c>
      <c r="N2794">
        <v>1219</v>
      </c>
      <c r="P2794" t="s">
        <v>200</v>
      </c>
      <c r="Q2794" t="s">
        <v>1292</v>
      </c>
      <c r="R2794" t="s">
        <v>195</v>
      </c>
    </row>
    <row r="2795" spans="1:18" hidden="1" x14ac:dyDescent="0.3">
      <c r="A2795" t="s">
        <v>11281</v>
      </c>
      <c r="B2795" t="s">
        <v>11282</v>
      </c>
      <c r="C2795" s="1" t="str">
        <f t="shared" si="216"/>
        <v>21:0846</v>
      </c>
      <c r="D2795" s="1" t="str">
        <f t="shared" si="217"/>
        <v>21:0232</v>
      </c>
      <c r="E2795" t="s">
        <v>11283</v>
      </c>
      <c r="F2795" t="s">
        <v>11284</v>
      </c>
      <c r="H2795">
        <v>59.8518629</v>
      </c>
      <c r="I2795">
        <v>-104.50993889999999</v>
      </c>
      <c r="J2795" s="1" t="str">
        <f t="shared" si="214"/>
        <v>Fluid (lake)</v>
      </c>
      <c r="K2795" s="1" t="str">
        <f t="shared" si="215"/>
        <v>Untreated Water</v>
      </c>
      <c r="L2795">
        <v>209</v>
      </c>
      <c r="M2795" t="s">
        <v>67</v>
      </c>
      <c r="N2795">
        <v>1220</v>
      </c>
      <c r="P2795" t="s">
        <v>414</v>
      </c>
      <c r="Q2795" t="s">
        <v>579</v>
      </c>
      <c r="R2795" t="s">
        <v>532</v>
      </c>
    </row>
    <row r="2796" spans="1:18" hidden="1" x14ac:dyDescent="0.3">
      <c r="A2796" t="s">
        <v>11285</v>
      </c>
      <c r="B2796" t="s">
        <v>11286</v>
      </c>
      <c r="C2796" s="1" t="str">
        <f t="shared" si="216"/>
        <v>21:0846</v>
      </c>
      <c r="D2796" s="1" t="str">
        <f t="shared" si="217"/>
        <v>21:0232</v>
      </c>
      <c r="E2796" t="s">
        <v>11287</v>
      </c>
      <c r="F2796" t="s">
        <v>11288</v>
      </c>
      <c r="H2796">
        <v>59.832973199999998</v>
      </c>
      <c r="I2796">
        <v>-104.5281269</v>
      </c>
      <c r="J2796" s="1" t="str">
        <f t="shared" si="214"/>
        <v>Fluid (lake)</v>
      </c>
      <c r="K2796" s="1" t="str">
        <f t="shared" si="215"/>
        <v>Untreated Water</v>
      </c>
      <c r="L2796">
        <v>209</v>
      </c>
      <c r="M2796" t="s">
        <v>74</v>
      </c>
      <c r="N2796">
        <v>1221</v>
      </c>
      <c r="P2796" t="s">
        <v>134</v>
      </c>
      <c r="Q2796" t="s">
        <v>54</v>
      </c>
      <c r="R2796" t="s">
        <v>934</v>
      </c>
    </row>
    <row r="2797" spans="1:18" hidden="1" x14ac:dyDescent="0.3">
      <c r="A2797" t="s">
        <v>11289</v>
      </c>
      <c r="B2797" t="s">
        <v>11290</v>
      </c>
      <c r="C2797" s="1" t="str">
        <f t="shared" si="216"/>
        <v>21:0846</v>
      </c>
      <c r="D2797" s="1" t="str">
        <f t="shared" si="217"/>
        <v>21:0232</v>
      </c>
      <c r="E2797" t="s">
        <v>11291</v>
      </c>
      <c r="F2797" t="s">
        <v>11292</v>
      </c>
      <c r="H2797">
        <v>59.789921200000002</v>
      </c>
      <c r="I2797">
        <v>-104.5271851</v>
      </c>
      <c r="J2797" s="1" t="str">
        <f t="shared" si="214"/>
        <v>Fluid (lake)</v>
      </c>
      <c r="K2797" s="1" t="str">
        <f t="shared" si="215"/>
        <v>Untreated Water</v>
      </c>
      <c r="L2797">
        <v>209</v>
      </c>
      <c r="M2797" t="s">
        <v>81</v>
      </c>
      <c r="N2797">
        <v>1222</v>
      </c>
      <c r="P2797" t="s">
        <v>200</v>
      </c>
      <c r="Q2797" t="s">
        <v>1292</v>
      </c>
      <c r="R2797" t="s">
        <v>668</v>
      </c>
    </row>
    <row r="2798" spans="1:18" hidden="1" x14ac:dyDescent="0.3">
      <c r="A2798" t="s">
        <v>11293</v>
      </c>
      <c r="B2798" t="s">
        <v>11294</v>
      </c>
      <c r="C2798" s="1" t="str">
        <f t="shared" si="216"/>
        <v>21:0846</v>
      </c>
      <c r="D2798" s="1" t="str">
        <f t="shared" si="217"/>
        <v>21:0232</v>
      </c>
      <c r="E2798" t="s">
        <v>11295</v>
      </c>
      <c r="F2798" t="s">
        <v>11296</v>
      </c>
      <c r="H2798">
        <v>59.768121000000001</v>
      </c>
      <c r="I2798">
        <v>-104.5483782</v>
      </c>
      <c r="J2798" s="1" t="str">
        <f t="shared" si="214"/>
        <v>Fluid (lake)</v>
      </c>
      <c r="K2798" s="1" t="str">
        <f t="shared" si="215"/>
        <v>Untreated Water</v>
      </c>
      <c r="L2798">
        <v>209</v>
      </c>
      <c r="M2798" t="s">
        <v>95</v>
      </c>
      <c r="N2798">
        <v>1223</v>
      </c>
      <c r="P2798" t="s">
        <v>771</v>
      </c>
      <c r="Q2798" t="s">
        <v>579</v>
      </c>
      <c r="R2798" t="s">
        <v>522</v>
      </c>
    </row>
    <row r="2799" spans="1:18" hidden="1" x14ac:dyDescent="0.3">
      <c r="A2799" t="s">
        <v>11297</v>
      </c>
      <c r="B2799" t="s">
        <v>11298</v>
      </c>
      <c r="C2799" s="1" t="str">
        <f t="shared" si="216"/>
        <v>21:0846</v>
      </c>
      <c r="D2799" s="1" t="str">
        <f t="shared" si="217"/>
        <v>21:0232</v>
      </c>
      <c r="E2799" t="s">
        <v>11299</v>
      </c>
      <c r="F2799" t="s">
        <v>11300</v>
      </c>
      <c r="H2799">
        <v>59.7730909</v>
      </c>
      <c r="I2799">
        <v>-104.5850653</v>
      </c>
      <c r="J2799" s="1" t="str">
        <f t="shared" si="214"/>
        <v>Fluid (lake)</v>
      </c>
      <c r="K2799" s="1" t="str">
        <f t="shared" si="215"/>
        <v>Untreated Water</v>
      </c>
      <c r="L2799">
        <v>209</v>
      </c>
      <c r="M2799" t="s">
        <v>101</v>
      </c>
      <c r="N2799">
        <v>1224</v>
      </c>
      <c r="P2799" t="s">
        <v>182</v>
      </c>
      <c r="Q2799" t="s">
        <v>579</v>
      </c>
      <c r="R2799" t="s">
        <v>55</v>
      </c>
    </row>
    <row r="2800" spans="1:18" hidden="1" x14ac:dyDescent="0.3">
      <c r="A2800" t="s">
        <v>11301</v>
      </c>
      <c r="B2800" t="s">
        <v>11302</v>
      </c>
      <c r="C2800" s="1" t="str">
        <f t="shared" si="216"/>
        <v>21:0846</v>
      </c>
      <c r="D2800" s="1" t="str">
        <f t="shared" si="217"/>
        <v>21:0232</v>
      </c>
      <c r="E2800" t="s">
        <v>11303</v>
      </c>
      <c r="F2800" t="s">
        <v>11304</v>
      </c>
      <c r="H2800">
        <v>59.752226700000001</v>
      </c>
      <c r="I2800">
        <v>-104.65170310000001</v>
      </c>
      <c r="J2800" s="1" t="str">
        <f t="shared" si="214"/>
        <v>Fluid (lake)</v>
      </c>
      <c r="K2800" s="1" t="str">
        <f t="shared" si="215"/>
        <v>Untreated Water</v>
      </c>
      <c r="L2800">
        <v>209</v>
      </c>
      <c r="M2800" t="s">
        <v>107</v>
      </c>
      <c r="N2800">
        <v>1225</v>
      </c>
      <c r="P2800" t="s">
        <v>2430</v>
      </c>
      <c r="Q2800" t="s">
        <v>482</v>
      </c>
      <c r="R2800" t="s">
        <v>460</v>
      </c>
    </row>
    <row r="2801" spans="1:18" hidden="1" x14ac:dyDescent="0.3">
      <c r="A2801" t="s">
        <v>11305</v>
      </c>
      <c r="B2801" t="s">
        <v>11306</v>
      </c>
      <c r="C2801" s="1" t="str">
        <f t="shared" si="216"/>
        <v>21:0846</v>
      </c>
      <c r="D2801" s="1" t="str">
        <f t="shared" si="217"/>
        <v>21:0232</v>
      </c>
      <c r="E2801" t="s">
        <v>11307</v>
      </c>
      <c r="F2801" t="s">
        <v>11308</v>
      </c>
      <c r="H2801">
        <v>59.715001800000003</v>
      </c>
      <c r="I2801">
        <v>-104.7136821</v>
      </c>
      <c r="J2801" s="1" t="str">
        <f t="shared" si="214"/>
        <v>Fluid (lake)</v>
      </c>
      <c r="K2801" s="1" t="str">
        <f t="shared" si="215"/>
        <v>Untreated Water</v>
      </c>
      <c r="L2801">
        <v>209</v>
      </c>
      <c r="M2801" t="s">
        <v>114</v>
      </c>
      <c r="N2801">
        <v>1226</v>
      </c>
      <c r="P2801" t="s">
        <v>705</v>
      </c>
      <c r="Q2801" t="s">
        <v>236</v>
      </c>
      <c r="R2801" t="s">
        <v>873</v>
      </c>
    </row>
    <row r="2802" spans="1:18" hidden="1" x14ac:dyDescent="0.3">
      <c r="A2802" t="s">
        <v>11309</v>
      </c>
      <c r="B2802" t="s">
        <v>11310</v>
      </c>
      <c r="C2802" s="1" t="str">
        <f t="shared" si="216"/>
        <v>21:0846</v>
      </c>
      <c r="D2802" s="1" t="str">
        <f t="shared" si="217"/>
        <v>21:0232</v>
      </c>
      <c r="E2802" t="s">
        <v>11311</v>
      </c>
      <c r="F2802" t="s">
        <v>11312</v>
      </c>
      <c r="H2802">
        <v>59.693515699999999</v>
      </c>
      <c r="I2802">
        <v>-104.7703018</v>
      </c>
      <c r="J2802" s="1" t="str">
        <f t="shared" si="214"/>
        <v>Fluid (lake)</v>
      </c>
      <c r="K2802" s="1" t="str">
        <f t="shared" si="215"/>
        <v>Untreated Water</v>
      </c>
      <c r="L2802">
        <v>209</v>
      </c>
      <c r="M2802" t="s">
        <v>121</v>
      </c>
      <c r="N2802">
        <v>1227</v>
      </c>
      <c r="P2802" t="s">
        <v>11313</v>
      </c>
      <c r="Q2802" t="s">
        <v>579</v>
      </c>
      <c r="R2802" t="s">
        <v>324</v>
      </c>
    </row>
    <row r="2803" spans="1:18" hidden="1" x14ac:dyDescent="0.3">
      <c r="A2803" t="s">
        <v>11314</v>
      </c>
      <c r="B2803" t="s">
        <v>11315</v>
      </c>
      <c r="C2803" s="1" t="str">
        <f t="shared" si="216"/>
        <v>21:0846</v>
      </c>
      <c r="D2803" s="1" t="str">
        <f t="shared" si="217"/>
        <v>21:0232</v>
      </c>
      <c r="E2803" t="s">
        <v>11316</v>
      </c>
      <c r="F2803" t="s">
        <v>11317</v>
      </c>
      <c r="H2803">
        <v>59.672669800000001</v>
      </c>
      <c r="I2803">
        <v>-104.86579620000001</v>
      </c>
      <c r="J2803" s="1" t="str">
        <f t="shared" si="214"/>
        <v>Fluid (lake)</v>
      </c>
      <c r="K2803" s="1" t="str">
        <f t="shared" si="215"/>
        <v>Untreated Water</v>
      </c>
      <c r="L2803">
        <v>209</v>
      </c>
      <c r="M2803" t="s">
        <v>127</v>
      </c>
      <c r="N2803">
        <v>1228</v>
      </c>
      <c r="P2803" t="s">
        <v>1006</v>
      </c>
      <c r="Q2803" t="s">
        <v>482</v>
      </c>
      <c r="R2803" t="s">
        <v>55</v>
      </c>
    </row>
    <row r="2804" spans="1:18" hidden="1" x14ac:dyDescent="0.3">
      <c r="A2804" t="s">
        <v>11318</v>
      </c>
      <c r="B2804" t="s">
        <v>11319</v>
      </c>
      <c r="C2804" s="1" t="str">
        <f t="shared" si="216"/>
        <v>21:0846</v>
      </c>
      <c r="D2804" s="1" t="str">
        <f t="shared" si="217"/>
        <v>21:0232</v>
      </c>
      <c r="E2804" t="s">
        <v>11320</v>
      </c>
      <c r="F2804" t="s">
        <v>11321</v>
      </c>
      <c r="H2804">
        <v>59.417775300000002</v>
      </c>
      <c r="I2804">
        <v>-105.3529175</v>
      </c>
      <c r="J2804" s="1" t="str">
        <f t="shared" si="214"/>
        <v>Fluid (lake)</v>
      </c>
      <c r="K2804" s="1" t="str">
        <f t="shared" si="215"/>
        <v>Untreated Water</v>
      </c>
      <c r="L2804">
        <v>209</v>
      </c>
      <c r="M2804" t="s">
        <v>133</v>
      </c>
      <c r="N2804">
        <v>1229</v>
      </c>
      <c r="P2804" t="s">
        <v>235</v>
      </c>
      <c r="Q2804" t="s">
        <v>248</v>
      </c>
      <c r="R2804" t="s">
        <v>55</v>
      </c>
    </row>
    <row r="2805" spans="1:18" hidden="1" x14ac:dyDescent="0.3">
      <c r="A2805" t="s">
        <v>11322</v>
      </c>
      <c r="B2805" t="s">
        <v>11323</v>
      </c>
      <c r="C2805" s="1" t="str">
        <f t="shared" si="216"/>
        <v>21:0846</v>
      </c>
      <c r="D2805" s="1" t="str">
        <f t="shared" si="217"/>
        <v>21:0232</v>
      </c>
      <c r="E2805" t="s">
        <v>11324</v>
      </c>
      <c r="F2805" t="s">
        <v>11325</v>
      </c>
      <c r="H2805">
        <v>59.437103200000003</v>
      </c>
      <c r="I2805">
        <v>-105.29765399999999</v>
      </c>
      <c r="J2805" s="1" t="str">
        <f t="shared" si="214"/>
        <v>Fluid (lake)</v>
      </c>
      <c r="K2805" s="1" t="str">
        <f t="shared" si="215"/>
        <v>Untreated Water</v>
      </c>
      <c r="L2805">
        <v>209</v>
      </c>
      <c r="M2805" t="s">
        <v>139</v>
      </c>
      <c r="N2805">
        <v>1230</v>
      </c>
      <c r="P2805" t="s">
        <v>256</v>
      </c>
      <c r="Q2805" t="s">
        <v>257</v>
      </c>
      <c r="R2805" t="s">
        <v>55</v>
      </c>
    </row>
    <row r="2806" spans="1:18" hidden="1" x14ac:dyDescent="0.3">
      <c r="A2806" t="s">
        <v>11326</v>
      </c>
      <c r="B2806" t="s">
        <v>11327</v>
      </c>
      <c r="C2806" s="1" t="str">
        <f t="shared" si="216"/>
        <v>21:0846</v>
      </c>
      <c r="D2806" s="1" t="str">
        <f t="shared" si="217"/>
        <v>21:0232</v>
      </c>
      <c r="E2806" t="s">
        <v>11328</v>
      </c>
      <c r="F2806" t="s">
        <v>11329</v>
      </c>
      <c r="H2806">
        <v>59.451284299999998</v>
      </c>
      <c r="I2806">
        <v>-105.2299798</v>
      </c>
      <c r="J2806" s="1" t="str">
        <f t="shared" si="214"/>
        <v>Fluid (lake)</v>
      </c>
      <c r="K2806" s="1" t="str">
        <f t="shared" si="215"/>
        <v>Untreated Water</v>
      </c>
      <c r="L2806">
        <v>209</v>
      </c>
      <c r="M2806" t="s">
        <v>241</v>
      </c>
      <c r="N2806">
        <v>1231</v>
      </c>
      <c r="P2806" t="s">
        <v>319</v>
      </c>
      <c r="Q2806" t="s">
        <v>257</v>
      </c>
      <c r="R2806" t="s">
        <v>55</v>
      </c>
    </row>
    <row r="2807" spans="1:18" hidden="1" x14ac:dyDescent="0.3">
      <c r="A2807" t="s">
        <v>11330</v>
      </c>
      <c r="B2807" t="s">
        <v>11331</v>
      </c>
      <c r="C2807" s="1" t="str">
        <f t="shared" si="216"/>
        <v>21:0846</v>
      </c>
      <c r="D2807" s="1" t="str">
        <f t="shared" si="217"/>
        <v>21:0232</v>
      </c>
      <c r="E2807" t="s">
        <v>11332</v>
      </c>
      <c r="F2807" t="s">
        <v>11333</v>
      </c>
      <c r="H2807">
        <v>59.475695700000003</v>
      </c>
      <c r="I2807">
        <v>-105.1891456</v>
      </c>
      <c r="J2807" s="1" t="str">
        <f t="shared" si="214"/>
        <v>Fluid (lake)</v>
      </c>
      <c r="K2807" s="1" t="str">
        <f t="shared" si="215"/>
        <v>Untreated Water</v>
      </c>
      <c r="L2807">
        <v>210</v>
      </c>
      <c r="M2807" t="s">
        <v>36</v>
      </c>
      <c r="N2807">
        <v>1232</v>
      </c>
      <c r="P2807" t="s">
        <v>134</v>
      </c>
      <c r="Q2807" t="s">
        <v>257</v>
      </c>
      <c r="R2807" t="s">
        <v>55</v>
      </c>
    </row>
    <row r="2808" spans="1:18" hidden="1" x14ac:dyDescent="0.3">
      <c r="A2808" t="s">
        <v>11334</v>
      </c>
      <c r="B2808" t="s">
        <v>11335</v>
      </c>
      <c r="C2808" s="1" t="str">
        <f t="shared" si="216"/>
        <v>21:0846</v>
      </c>
      <c r="D2808" s="1" t="str">
        <f t="shared" si="217"/>
        <v>21:0232</v>
      </c>
      <c r="E2808" t="s">
        <v>11336</v>
      </c>
      <c r="F2808" t="s">
        <v>11337</v>
      </c>
      <c r="H2808">
        <v>59.511321000000002</v>
      </c>
      <c r="I2808">
        <v>-105.099802</v>
      </c>
      <c r="J2808" s="1" t="str">
        <f t="shared" si="214"/>
        <v>Fluid (lake)</v>
      </c>
      <c r="K2808" s="1" t="str">
        <f t="shared" si="215"/>
        <v>Untreated Water</v>
      </c>
      <c r="L2808">
        <v>210</v>
      </c>
      <c r="M2808" t="s">
        <v>22</v>
      </c>
      <c r="N2808">
        <v>1233</v>
      </c>
      <c r="P2808" t="s">
        <v>319</v>
      </c>
      <c r="Q2808" t="s">
        <v>257</v>
      </c>
      <c r="R2808" t="s">
        <v>55</v>
      </c>
    </row>
    <row r="2809" spans="1:18" hidden="1" x14ac:dyDescent="0.3">
      <c r="A2809" t="s">
        <v>11338</v>
      </c>
      <c r="B2809" t="s">
        <v>11339</v>
      </c>
      <c r="C2809" s="1" t="str">
        <f t="shared" si="216"/>
        <v>21:0846</v>
      </c>
      <c r="D2809" s="1" t="str">
        <f t="shared" si="217"/>
        <v>21:0232</v>
      </c>
      <c r="E2809" t="s">
        <v>11336</v>
      </c>
      <c r="F2809" t="s">
        <v>11340</v>
      </c>
      <c r="H2809">
        <v>59.511321000000002</v>
      </c>
      <c r="I2809">
        <v>-105.099802</v>
      </c>
      <c r="J2809" s="1" t="str">
        <f t="shared" si="214"/>
        <v>Fluid (lake)</v>
      </c>
      <c r="K2809" s="1" t="str">
        <f t="shared" si="215"/>
        <v>Untreated Water</v>
      </c>
      <c r="L2809">
        <v>210</v>
      </c>
      <c r="M2809" t="s">
        <v>29</v>
      </c>
      <c r="N2809">
        <v>1234</v>
      </c>
      <c r="P2809" t="s">
        <v>194</v>
      </c>
      <c r="Q2809" t="s">
        <v>248</v>
      </c>
      <c r="R2809" t="s">
        <v>401</v>
      </c>
    </row>
    <row r="2810" spans="1:18" hidden="1" x14ac:dyDescent="0.3">
      <c r="A2810" t="s">
        <v>11341</v>
      </c>
      <c r="B2810" t="s">
        <v>11342</v>
      </c>
      <c r="C2810" s="1" t="str">
        <f t="shared" si="216"/>
        <v>21:0846</v>
      </c>
      <c r="D2810" s="1" t="str">
        <f t="shared" si="217"/>
        <v>21:0232</v>
      </c>
      <c r="E2810" t="s">
        <v>11343</v>
      </c>
      <c r="F2810" t="s">
        <v>11344</v>
      </c>
      <c r="H2810">
        <v>59.544430499999997</v>
      </c>
      <c r="I2810">
        <v>-105.0245054</v>
      </c>
      <c r="J2810" s="1" t="str">
        <f t="shared" si="214"/>
        <v>Fluid (lake)</v>
      </c>
      <c r="K2810" s="1" t="str">
        <f t="shared" si="215"/>
        <v>Untreated Water</v>
      </c>
      <c r="L2810">
        <v>210</v>
      </c>
      <c r="M2810" t="s">
        <v>44</v>
      </c>
      <c r="N2810">
        <v>1235</v>
      </c>
      <c r="P2810" t="s">
        <v>134</v>
      </c>
      <c r="Q2810" t="s">
        <v>310</v>
      </c>
      <c r="R2810" t="s">
        <v>55</v>
      </c>
    </row>
    <row r="2811" spans="1:18" hidden="1" x14ac:dyDescent="0.3">
      <c r="A2811" t="s">
        <v>11345</v>
      </c>
      <c r="B2811" t="s">
        <v>11346</v>
      </c>
      <c r="C2811" s="1" t="str">
        <f t="shared" si="216"/>
        <v>21:0846</v>
      </c>
      <c r="D2811" s="1" t="str">
        <f t="shared" si="217"/>
        <v>21:0232</v>
      </c>
      <c r="E2811" t="s">
        <v>11347</v>
      </c>
      <c r="F2811" t="s">
        <v>11348</v>
      </c>
      <c r="H2811">
        <v>59.586804600000001</v>
      </c>
      <c r="I2811">
        <v>-104.8858999</v>
      </c>
      <c r="J2811" s="1" t="str">
        <f t="shared" si="214"/>
        <v>Fluid (lake)</v>
      </c>
      <c r="K2811" s="1" t="str">
        <f t="shared" si="215"/>
        <v>Untreated Water</v>
      </c>
      <c r="L2811">
        <v>210</v>
      </c>
      <c r="M2811" t="s">
        <v>52</v>
      </c>
      <c r="N2811">
        <v>1236</v>
      </c>
      <c r="P2811" t="s">
        <v>2414</v>
      </c>
      <c r="Q2811" t="s">
        <v>482</v>
      </c>
      <c r="R2811" t="s">
        <v>522</v>
      </c>
    </row>
    <row r="2812" spans="1:18" hidden="1" x14ac:dyDescent="0.3">
      <c r="A2812" t="s">
        <v>11349</v>
      </c>
      <c r="B2812" t="s">
        <v>11350</v>
      </c>
      <c r="C2812" s="1" t="str">
        <f t="shared" si="216"/>
        <v>21:0846</v>
      </c>
      <c r="D2812" s="1" t="str">
        <f t="shared" si="217"/>
        <v>21:0232</v>
      </c>
      <c r="E2812" t="s">
        <v>11351</v>
      </c>
      <c r="F2812" t="s">
        <v>11352</v>
      </c>
      <c r="H2812">
        <v>59.605389299999999</v>
      </c>
      <c r="I2812">
        <v>-104.8476541</v>
      </c>
      <c r="J2812" s="1" t="str">
        <f t="shared" si="214"/>
        <v>Fluid (lake)</v>
      </c>
      <c r="K2812" s="1" t="str">
        <f t="shared" si="215"/>
        <v>Untreated Water</v>
      </c>
      <c r="L2812">
        <v>210</v>
      </c>
      <c r="M2812" t="s">
        <v>60</v>
      </c>
      <c r="N2812">
        <v>1237</v>
      </c>
      <c r="P2812" t="s">
        <v>11353</v>
      </c>
      <c r="Q2812" t="s">
        <v>579</v>
      </c>
      <c r="R2812" t="s">
        <v>687</v>
      </c>
    </row>
    <row r="2813" spans="1:18" hidden="1" x14ac:dyDescent="0.3">
      <c r="A2813" t="s">
        <v>11354</v>
      </c>
      <c r="B2813" t="s">
        <v>11355</v>
      </c>
      <c r="C2813" s="1" t="str">
        <f t="shared" si="216"/>
        <v>21:0846</v>
      </c>
      <c r="D2813" s="1" t="str">
        <f t="shared" si="217"/>
        <v>21:0232</v>
      </c>
      <c r="E2813" t="s">
        <v>11356</v>
      </c>
      <c r="F2813" t="s">
        <v>11357</v>
      </c>
      <c r="H2813">
        <v>59.626569099999998</v>
      </c>
      <c r="I2813">
        <v>-104.8517604</v>
      </c>
      <c r="J2813" s="1" t="str">
        <f t="shared" si="214"/>
        <v>Fluid (lake)</v>
      </c>
      <c r="K2813" s="1" t="str">
        <f t="shared" si="215"/>
        <v>Untreated Water</v>
      </c>
      <c r="L2813">
        <v>210</v>
      </c>
      <c r="M2813" t="s">
        <v>67</v>
      </c>
      <c r="N2813">
        <v>1238</v>
      </c>
      <c r="P2813" t="s">
        <v>1055</v>
      </c>
      <c r="Q2813" t="s">
        <v>482</v>
      </c>
      <c r="R2813" t="s">
        <v>5458</v>
      </c>
    </row>
    <row r="2814" spans="1:18" hidden="1" x14ac:dyDescent="0.3">
      <c r="A2814" t="s">
        <v>11358</v>
      </c>
      <c r="B2814" t="s">
        <v>11359</v>
      </c>
      <c r="C2814" s="1" t="str">
        <f t="shared" si="216"/>
        <v>21:0846</v>
      </c>
      <c r="D2814" s="1" t="str">
        <f t="shared" si="217"/>
        <v>21:0232</v>
      </c>
      <c r="E2814" t="s">
        <v>11360</v>
      </c>
      <c r="F2814" t="s">
        <v>11361</v>
      </c>
      <c r="H2814">
        <v>59.663147299999999</v>
      </c>
      <c r="I2814">
        <v>-104.7664082</v>
      </c>
      <c r="J2814" s="1" t="str">
        <f t="shared" si="214"/>
        <v>Fluid (lake)</v>
      </c>
      <c r="K2814" s="1" t="str">
        <f t="shared" si="215"/>
        <v>Untreated Water</v>
      </c>
      <c r="L2814">
        <v>210</v>
      </c>
      <c r="M2814" t="s">
        <v>74</v>
      </c>
      <c r="N2814">
        <v>1239</v>
      </c>
      <c r="P2814" t="s">
        <v>1790</v>
      </c>
      <c r="Q2814" t="s">
        <v>236</v>
      </c>
      <c r="R2814" t="s">
        <v>401</v>
      </c>
    </row>
    <row r="2815" spans="1:18" hidden="1" x14ac:dyDescent="0.3">
      <c r="A2815" t="s">
        <v>11362</v>
      </c>
      <c r="B2815" t="s">
        <v>11363</v>
      </c>
      <c r="C2815" s="1" t="str">
        <f t="shared" si="216"/>
        <v>21:0846</v>
      </c>
      <c r="D2815" s="1" t="str">
        <f t="shared" si="217"/>
        <v>21:0232</v>
      </c>
      <c r="E2815" t="s">
        <v>11364</v>
      </c>
      <c r="F2815" t="s">
        <v>11365</v>
      </c>
      <c r="H2815">
        <v>59.678290699999998</v>
      </c>
      <c r="I2815">
        <v>-104.71736730000001</v>
      </c>
      <c r="J2815" s="1" t="str">
        <f t="shared" si="214"/>
        <v>Fluid (lake)</v>
      </c>
      <c r="K2815" s="1" t="str">
        <f t="shared" si="215"/>
        <v>Untreated Water</v>
      </c>
      <c r="L2815">
        <v>210</v>
      </c>
      <c r="M2815" t="s">
        <v>81</v>
      </c>
      <c r="N2815">
        <v>1240</v>
      </c>
      <c r="P2815" t="s">
        <v>2145</v>
      </c>
      <c r="Q2815" t="s">
        <v>310</v>
      </c>
      <c r="R2815" t="s">
        <v>285</v>
      </c>
    </row>
    <row r="2816" spans="1:18" hidden="1" x14ac:dyDescent="0.3">
      <c r="A2816" t="s">
        <v>11366</v>
      </c>
      <c r="B2816" t="s">
        <v>11367</v>
      </c>
      <c r="C2816" s="1" t="str">
        <f t="shared" si="216"/>
        <v>21:0846</v>
      </c>
      <c r="D2816" s="1" t="str">
        <f t="shared" si="217"/>
        <v>21:0232</v>
      </c>
      <c r="E2816" t="s">
        <v>11368</v>
      </c>
      <c r="F2816" t="s">
        <v>11369</v>
      </c>
      <c r="H2816">
        <v>59.701795199999999</v>
      </c>
      <c r="I2816">
        <v>-104.6761243</v>
      </c>
      <c r="J2816" s="1" t="str">
        <f t="shared" si="214"/>
        <v>Fluid (lake)</v>
      </c>
      <c r="K2816" s="1" t="str">
        <f t="shared" si="215"/>
        <v>Untreated Water</v>
      </c>
      <c r="L2816">
        <v>210</v>
      </c>
      <c r="M2816" t="s">
        <v>95</v>
      </c>
      <c r="N2816">
        <v>1241</v>
      </c>
      <c r="P2816" t="s">
        <v>814</v>
      </c>
      <c r="Q2816" t="s">
        <v>579</v>
      </c>
      <c r="R2816" t="s">
        <v>532</v>
      </c>
    </row>
    <row r="2817" spans="1:18" hidden="1" x14ac:dyDescent="0.3">
      <c r="A2817" t="s">
        <v>11370</v>
      </c>
      <c r="B2817" t="s">
        <v>11371</v>
      </c>
      <c r="C2817" s="1" t="str">
        <f t="shared" si="216"/>
        <v>21:0846</v>
      </c>
      <c r="D2817" s="1" t="str">
        <f t="shared" si="217"/>
        <v>21:0232</v>
      </c>
      <c r="E2817" t="s">
        <v>11372</v>
      </c>
      <c r="F2817" t="s">
        <v>11373</v>
      </c>
      <c r="H2817">
        <v>59.709994399999999</v>
      </c>
      <c r="I2817">
        <v>-104.5953354</v>
      </c>
      <c r="J2817" s="1" t="str">
        <f t="shared" si="214"/>
        <v>Fluid (lake)</v>
      </c>
      <c r="K2817" s="1" t="str">
        <f t="shared" si="215"/>
        <v>Untreated Water</v>
      </c>
      <c r="L2817">
        <v>210</v>
      </c>
      <c r="M2817" t="s">
        <v>101</v>
      </c>
      <c r="N2817">
        <v>1242</v>
      </c>
      <c r="P2817" t="s">
        <v>182</v>
      </c>
      <c r="Q2817" t="s">
        <v>579</v>
      </c>
      <c r="R2817" t="s">
        <v>55</v>
      </c>
    </row>
    <row r="2818" spans="1:18" hidden="1" x14ac:dyDescent="0.3">
      <c r="A2818" t="s">
        <v>11374</v>
      </c>
      <c r="B2818" t="s">
        <v>11375</v>
      </c>
      <c r="C2818" s="1" t="str">
        <f t="shared" si="216"/>
        <v>21:0846</v>
      </c>
      <c r="D2818" s="1" t="str">
        <f t="shared" si="217"/>
        <v>21:0232</v>
      </c>
      <c r="E2818" t="s">
        <v>11376</v>
      </c>
      <c r="F2818" t="s">
        <v>11377</v>
      </c>
      <c r="H2818">
        <v>59.736835800000001</v>
      </c>
      <c r="I2818">
        <v>-104.5925226</v>
      </c>
      <c r="J2818" s="1" t="str">
        <f t="shared" si="214"/>
        <v>Fluid (lake)</v>
      </c>
      <c r="K2818" s="1" t="str">
        <f t="shared" si="215"/>
        <v>Untreated Water</v>
      </c>
      <c r="L2818">
        <v>210</v>
      </c>
      <c r="M2818" t="s">
        <v>107</v>
      </c>
      <c r="N2818">
        <v>1243</v>
      </c>
      <c r="P2818" t="s">
        <v>294</v>
      </c>
      <c r="Q2818" t="s">
        <v>1292</v>
      </c>
      <c r="R2818" t="s">
        <v>285</v>
      </c>
    </row>
    <row r="2819" spans="1:18" hidden="1" x14ac:dyDescent="0.3">
      <c r="A2819" t="s">
        <v>11378</v>
      </c>
      <c r="B2819" t="s">
        <v>11379</v>
      </c>
      <c r="C2819" s="1" t="str">
        <f t="shared" si="216"/>
        <v>21:0846</v>
      </c>
      <c r="D2819" s="1" t="str">
        <f t="shared" si="217"/>
        <v>21:0232</v>
      </c>
      <c r="E2819" t="s">
        <v>11380</v>
      </c>
      <c r="F2819" t="s">
        <v>11381</v>
      </c>
      <c r="H2819">
        <v>59.739461400000003</v>
      </c>
      <c r="I2819">
        <v>-104.5366495</v>
      </c>
      <c r="J2819" s="1" t="str">
        <f t="shared" si="214"/>
        <v>Fluid (lake)</v>
      </c>
      <c r="K2819" s="1" t="str">
        <f t="shared" si="215"/>
        <v>Untreated Water</v>
      </c>
      <c r="L2819">
        <v>210</v>
      </c>
      <c r="M2819" t="s">
        <v>114</v>
      </c>
      <c r="N2819">
        <v>1244</v>
      </c>
      <c r="P2819" t="s">
        <v>188</v>
      </c>
      <c r="Q2819" t="s">
        <v>54</v>
      </c>
      <c r="R2819" t="s">
        <v>55</v>
      </c>
    </row>
    <row r="2820" spans="1:18" hidden="1" x14ac:dyDescent="0.3">
      <c r="A2820" t="s">
        <v>11382</v>
      </c>
      <c r="B2820" t="s">
        <v>11383</v>
      </c>
      <c r="C2820" s="1" t="str">
        <f t="shared" si="216"/>
        <v>21:0846</v>
      </c>
      <c r="D2820" s="1" t="str">
        <f t="shared" si="217"/>
        <v>21:0232</v>
      </c>
      <c r="E2820" t="s">
        <v>11384</v>
      </c>
      <c r="F2820" t="s">
        <v>11385</v>
      </c>
      <c r="H2820">
        <v>59.777103099999998</v>
      </c>
      <c r="I2820">
        <v>-104.4629832</v>
      </c>
      <c r="J2820" s="1" t="str">
        <f t="shared" si="214"/>
        <v>Fluid (lake)</v>
      </c>
      <c r="K2820" s="1" t="str">
        <f t="shared" si="215"/>
        <v>Untreated Water</v>
      </c>
      <c r="L2820">
        <v>210</v>
      </c>
      <c r="M2820" t="s">
        <v>121</v>
      </c>
      <c r="N2820">
        <v>1245</v>
      </c>
      <c r="P2820" t="s">
        <v>188</v>
      </c>
      <c r="Q2820" t="s">
        <v>1292</v>
      </c>
      <c r="R2820" t="s">
        <v>55</v>
      </c>
    </row>
    <row r="2821" spans="1:18" hidden="1" x14ac:dyDescent="0.3">
      <c r="A2821" t="s">
        <v>11386</v>
      </c>
      <c r="B2821" t="s">
        <v>11387</v>
      </c>
      <c r="C2821" s="1" t="str">
        <f t="shared" si="216"/>
        <v>21:0846</v>
      </c>
      <c r="D2821" s="1" t="str">
        <f t="shared" si="217"/>
        <v>21:0232</v>
      </c>
      <c r="E2821" t="s">
        <v>11388</v>
      </c>
      <c r="F2821" t="s">
        <v>11389</v>
      </c>
      <c r="H2821">
        <v>59.786061099999998</v>
      </c>
      <c r="I2821">
        <v>-104.4097151</v>
      </c>
      <c r="J2821" s="1" t="str">
        <f t="shared" si="214"/>
        <v>Fluid (lake)</v>
      </c>
      <c r="K2821" s="1" t="str">
        <f t="shared" si="215"/>
        <v>Untreated Water</v>
      </c>
      <c r="L2821">
        <v>210</v>
      </c>
      <c r="M2821" t="s">
        <v>127</v>
      </c>
      <c r="N2821">
        <v>1246</v>
      </c>
      <c r="P2821" t="s">
        <v>134</v>
      </c>
      <c r="Q2821" t="s">
        <v>482</v>
      </c>
      <c r="R2821" t="s">
        <v>55</v>
      </c>
    </row>
    <row r="2822" spans="1:18" hidden="1" x14ac:dyDescent="0.3">
      <c r="A2822" t="s">
        <v>11390</v>
      </c>
      <c r="B2822" t="s">
        <v>11391</v>
      </c>
      <c r="C2822" s="1" t="str">
        <f t="shared" si="216"/>
        <v>21:0846</v>
      </c>
      <c r="D2822" s="1" t="str">
        <f t="shared" si="217"/>
        <v>21:0232</v>
      </c>
      <c r="E2822" t="s">
        <v>11392</v>
      </c>
      <c r="F2822" t="s">
        <v>11393</v>
      </c>
      <c r="H2822">
        <v>59.805066799999999</v>
      </c>
      <c r="I2822">
        <v>-104.4522315</v>
      </c>
      <c r="J2822" s="1" t="str">
        <f t="shared" si="214"/>
        <v>Fluid (lake)</v>
      </c>
      <c r="K2822" s="1" t="str">
        <f t="shared" si="215"/>
        <v>Untreated Water</v>
      </c>
      <c r="L2822">
        <v>210</v>
      </c>
      <c r="M2822" t="s">
        <v>133</v>
      </c>
      <c r="N2822">
        <v>1247</v>
      </c>
      <c r="P2822" t="s">
        <v>771</v>
      </c>
      <c r="Q2822" t="s">
        <v>579</v>
      </c>
      <c r="R2822" t="s">
        <v>522</v>
      </c>
    </row>
    <row r="2823" spans="1:18" hidden="1" x14ac:dyDescent="0.3">
      <c r="A2823" t="s">
        <v>11394</v>
      </c>
      <c r="B2823" t="s">
        <v>11395</v>
      </c>
      <c r="C2823" s="1" t="str">
        <f t="shared" si="216"/>
        <v>21:0846</v>
      </c>
      <c r="D2823" s="1" t="str">
        <f t="shared" si="217"/>
        <v>21:0232</v>
      </c>
      <c r="E2823" t="s">
        <v>11396</v>
      </c>
      <c r="F2823" t="s">
        <v>11397</v>
      </c>
      <c r="H2823">
        <v>59.815231400000002</v>
      </c>
      <c r="I2823">
        <v>-104.4065083</v>
      </c>
      <c r="J2823" s="1" t="str">
        <f t="shared" si="214"/>
        <v>Fluid (lake)</v>
      </c>
      <c r="K2823" s="1" t="str">
        <f t="shared" si="215"/>
        <v>Untreated Water</v>
      </c>
      <c r="L2823">
        <v>210</v>
      </c>
      <c r="M2823" t="s">
        <v>139</v>
      </c>
      <c r="N2823">
        <v>1248</v>
      </c>
      <c r="P2823" t="s">
        <v>210</v>
      </c>
      <c r="Q2823" t="s">
        <v>579</v>
      </c>
      <c r="R2823" t="s">
        <v>55</v>
      </c>
    </row>
    <row r="2824" spans="1:18" hidden="1" x14ac:dyDescent="0.3">
      <c r="A2824" t="s">
        <v>11398</v>
      </c>
      <c r="B2824" t="s">
        <v>11399</v>
      </c>
      <c r="C2824" s="1" t="str">
        <f t="shared" si="216"/>
        <v>21:0846</v>
      </c>
      <c r="D2824" s="1" t="str">
        <f t="shared" si="217"/>
        <v>21:0232</v>
      </c>
      <c r="E2824" t="s">
        <v>11400</v>
      </c>
      <c r="F2824" t="s">
        <v>11401</v>
      </c>
      <c r="H2824">
        <v>59.831319299999997</v>
      </c>
      <c r="I2824">
        <v>-104.3559521</v>
      </c>
      <c r="J2824" s="1" t="str">
        <f t="shared" si="214"/>
        <v>Fluid (lake)</v>
      </c>
      <c r="K2824" s="1" t="str">
        <f t="shared" si="215"/>
        <v>Untreated Water</v>
      </c>
      <c r="L2824">
        <v>210</v>
      </c>
      <c r="M2824" t="s">
        <v>241</v>
      </c>
      <c r="N2824">
        <v>1249</v>
      </c>
      <c r="P2824" t="s">
        <v>194</v>
      </c>
      <c r="Q2824" t="s">
        <v>482</v>
      </c>
      <c r="R2824" t="s">
        <v>55</v>
      </c>
    </row>
    <row r="2825" spans="1:18" hidden="1" x14ac:dyDescent="0.3">
      <c r="A2825" t="s">
        <v>11402</v>
      </c>
      <c r="B2825" t="s">
        <v>11403</v>
      </c>
      <c r="C2825" s="1" t="str">
        <f t="shared" si="216"/>
        <v>21:0846</v>
      </c>
      <c r="D2825" s="1" t="str">
        <f t="shared" si="217"/>
        <v>21:0232</v>
      </c>
      <c r="E2825" t="s">
        <v>11404</v>
      </c>
      <c r="F2825" t="s">
        <v>11405</v>
      </c>
      <c r="H2825">
        <v>59.793740800000002</v>
      </c>
      <c r="I2825">
        <v>-104.3510988</v>
      </c>
      <c r="J2825" s="1" t="str">
        <f t="shared" si="214"/>
        <v>Fluid (lake)</v>
      </c>
      <c r="K2825" s="1" t="str">
        <f t="shared" si="215"/>
        <v>Untreated Water</v>
      </c>
      <c r="L2825">
        <v>211</v>
      </c>
      <c r="M2825" t="s">
        <v>22</v>
      </c>
      <c r="N2825">
        <v>1250</v>
      </c>
      <c r="P2825" t="s">
        <v>414</v>
      </c>
      <c r="Q2825" t="s">
        <v>236</v>
      </c>
      <c r="R2825" t="s">
        <v>195</v>
      </c>
    </row>
    <row r="2826" spans="1:18" hidden="1" x14ac:dyDescent="0.3">
      <c r="A2826" t="s">
        <v>11406</v>
      </c>
      <c r="B2826" t="s">
        <v>11407</v>
      </c>
      <c r="C2826" s="1" t="str">
        <f t="shared" si="216"/>
        <v>21:0846</v>
      </c>
      <c r="D2826" s="1" t="str">
        <f t="shared" si="217"/>
        <v>21:0232</v>
      </c>
      <c r="E2826" t="s">
        <v>11404</v>
      </c>
      <c r="F2826" t="s">
        <v>11408</v>
      </c>
      <c r="H2826">
        <v>59.793740800000002</v>
      </c>
      <c r="I2826">
        <v>-104.3510988</v>
      </c>
      <c r="J2826" s="1" t="str">
        <f t="shared" si="214"/>
        <v>Fluid (lake)</v>
      </c>
      <c r="K2826" s="1" t="str">
        <f t="shared" si="215"/>
        <v>Untreated Water</v>
      </c>
      <c r="L2826">
        <v>211</v>
      </c>
      <c r="M2826" t="s">
        <v>29</v>
      </c>
      <c r="N2826">
        <v>1251</v>
      </c>
      <c r="P2826" t="s">
        <v>200</v>
      </c>
      <c r="Q2826" t="s">
        <v>579</v>
      </c>
      <c r="R2826" t="s">
        <v>55</v>
      </c>
    </row>
    <row r="2827" spans="1:18" hidden="1" x14ac:dyDescent="0.3">
      <c r="A2827" t="s">
        <v>11409</v>
      </c>
      <c r="B2827" t="s">
        <v>11410</v>
      </c>
      <c r="C2827" s="1" t="str">
        <f t="shared" si="216"/>
        <v>21:0846</v>
      </c>
      <c r="D2827" s="1" t="str">
        <f t="shared" si="217"/>
        <v>21:0232</v>
      </c>
      <c r="E2827" t="s">
        <v>11411</v>
      </c>
      <c r="F2827" t="s">
        <v>11412</v>
      </c>
      <c r="H2827">
        <v>59.824928100000001</v>
      </c>
      <c r="I2827">
        <v>-104.26879</v>
      </c>
      <c r="J2827" s="1" t="str">
        <f t="shared" si="214"/>
        <v>Fluid (lake)</v>
      </c>
      <c r="K2827" s="1" t="str">
        <f t="shared" si="215"/>
        <v>Untreated Water</v>
      </c>
      <c r="L2827">
        <v>211</v>
      </c>
      <c r="M2827" t="s">
        <v>36</v>
      </c>
      <c r="N2827">
        <v>1252</v>
      </c>
      <c r="P2827" t="s">
        <v>319</v>
      </c>
      <c r="Q2827" t="s">
        <v>1292</v>
      </c>
      <c r="R2827" t="s">
        <v>55</v>
      </c>
    </row>
    <row r="2828" spans="1:18" hidden="1" x14ac:dyDescent="0.3">
      <c r="A2828" t="s">
        <v>11413</v>
      </c>
      <c r="B2828" t="s">
        <v>11414</v>
      </c>
      <c r="C2828" s="1" t="str">
        <f t="shared" si="216"/>
        <v>21:0846</v>
      </c>
      <c r="D2828" s="1" t="str">
        <f t="shared" si="217"/>
        <v>21:0232</v>
      </c>
      <c r="E2828" t="s">
        <v>11415</v>
      </c>
      <c r="F2828" t="s">
        <v>11416</v>
      </c>
      <c r="H2828">
        <v>59.8356341</v>
      </c>
      <c r="I2828">
        <v>-104.2131066</v>
      </c>
      <c r="J2828" s="1" t="str">
        <f t="shared" si="214"/>
        <v>Fluid (lake)</v>
      </c>
      <c r="K2828" s="1" t="str">
        <f t="shared" si="215"/>
        <v>Untreated Water</v>
      </c>
      <c r="L2828">
        <v>211</v>
      </c>
      <c r="M2828" t="s">
        <v>44</v>
      </c>
      <c r="N2828">
        <v>1253</v>
      </c>
      <c r="P2828" t="s">
        <v>115</v>
      </c>
      <c r="Q2828" t="s">
        <v>54</v>
      </c>
      <c r="R2828" t="s">
        <v>55</v>
      </c>
    </row>
    <row r="2829" spans="1:18" hidden="1" x14ac:dyDescent="0.3">
      <c r="A2829" t="s">
        <v>11417</v>
      </c>
      <c r="B2829" t="s">
        <v>11418</v>
      </c>
      <c r="C2829" s="1" t="str">
        <f t="shared" si="216"/>
        <v>21:0846</v>
      </c>
      <c r="D2829" s="1" t="str">
        <f t="shared" si="217"/>
        <v>21:0232</v>
      </c>
      <c r="E2829" t="s">
        <v>11419</v>
      </c>
      <c r="F2829" t="s">
        <v>11420</v>
      </c>
      <c r="H2829">
        <v>59.822637899999997</v>
      </c>
      <c r="I2829">
        <v>-104.14238039999999</v>
      </c>
      <c r="J2829" s="1" t="str">
        <f t="shared" si="214"/>
        <v>Fluid (lake)</v>
      </c>
      <c r="K2829" s="1" t="str">
        <f t="shared" si="215"/>
        <v>Untreated Water</v>
      </c>
      <c r="L2829">
        <v>211</v>
      </c>
      <c r="M2829" t="s">
        <v>52</v>
      </c>
      <c r="N2829">
        <v>1254</v>
      </c>
      <c r="P2829" t="s">
        <v>200</v>
      </c>
      <c r="Q2829" t="s">
        <v>54</v>
      </c>
      <c r="R2829" t="s">
        <v>55</v>
      </c>
    </row>
    <row r="2830" spans="1:18" hidden="1" x14ac:dyDescent="0.3">
      <c r="A2830" t="s">
        <v>11421</v>
      </c>
      <c r="B2830" t="s">
        <v>11422</v>
      </c>
      <c r="C2830" s="1" t="str">
        <f t="shared" si="216"/>
        <v>21:0846</v>
      </c>
      <c r="D2830" s="1" t="str">
        <f t="shared" si="217"/>
        <v>21:0232</v>
      </c>
      <c r="E2830" t="s">
        <v>11423</v>
      </c>
      <c r="F2830" t="s">
        <v>11424</v>
      </c>
      <c r="H2830">
        <v>59.7908987</v>
      </c>
      <c r="I2830">
        <v>-104.1281742</v>
      </c>
      <c r="J2830" s="1" t="str">
        <f t="shared" si="214"/>
        <v>Fluid (lake)</v>
      </c>
      <c r="K2830" s="1" t="str">
        <f t="shared" si="215"/>
        <v>Untreated Water</v>
      </c>
      <c r="L2830">
        <v>211</v>
      </c>
      <c r="M2830" t="s">
        <v>60</v>
      </c>
      <c r="N2830">
        <v>1255</v>
      </c>
      <c r="P2830" t="s">
        <v>194</v>
      </c>
      <c r="Q2830" t="s">
        <v>54</v>
      </c>
      <c r="R2830" t="s">
        <v>55</v>
      </c>
    </row>
    <row r="2831" spans="1:18" hidden="1" x14ac:dyDescent="0.3">
      <c r="A2831" t="s">
        <v>11425</v>
      </c>
      <c r="B2831" t="s">
        <v>11426</v>
      </c>
      <c r="C2831" s="1" t="str">
        <f t="shared" si="216"/>
        <v>21:0846</v>
      </c>
      <c r="D2831" s="1" t="str">
        <f t="shared" si="217"/>
        <v>21:0232</v>
      </c>
      <c r="E2831" t="s">
        <v>11427</v>
      </c>
      <c r="F2831" t="s">
        <v>11428</v>
      </c>
      <c r="H2831">
        <v>59.802903000000001</v>
      </c>
      <c r="I2831">
        <v>-104.06886489999999</v>
      </c>
      <c r="J2831" s="1" t="str">
        <f t="shared" si="214"/>
        <v>Fluid (lake)</v>
      </c>
      <c r="K2831" s="1" t="str">
        <f t="shared" si="215"/>
        <v>Untreated Water</v>
      </c>
      <c r="L2831">
        <v>211</v>
      </c>
      <c r="M2831" t="s">
        <v>67</v>
      </c>
      <c r="N2831">
        <v>1256</v>
      </c>
      <c r="P2831" t="s">
        <v>210</v>
      </c>
      <c r="Q2831" t="s">
        <v>482</v>
      </c>
      <c r="R2831" t="s">
        <v>55</v>
      </c>
    </row>
    <row r="2832" spans="1:18" hidden="1" x14ac:dyDescent="0.3">
      <c r="A2832" t="s">
        <v>11429</v>
      </c>
      <c r="B2832" t="s">
        <v>11430</v>
      </c>
      <c r="C2832" s="1" t="str">
        <f t="shared" si="216"/>
        <v>21:0846</v>
      </c>
      <c r="D2832" s="1" t="str">
        <f t="shared" si="217"/>
        <v>21:0232</v>
      </c>
      <c r="E2832" t="s">
        <v>11431</v>
      </c>
      <c r="F2832" t="s">
        <v>11432</v>
      </c>
      <c r="H2832">
        <v>59.799543499999999</v>
      </c>
      <c r="I2832">
        <v>-104.0132826</v>
      </c>
      <c r="J2832" s="1" t="str">
        <f t="shared" si="214"/>
        <v>Fluid (lake)</v>
      </c>
      <c r="K2832" s="1" t="str">
        <f t="shared" si="215"/>
        <v>Untreated Water</v>
      </c>
      <c r="L2832">
        <v>211</v>
      </c>
      <c r="M2832" t="s">
        <v>74</v>
      </c>
      <c r="N2832">
        <v>1257</v>
      </c>
      <c r="P2832" t="s">
        <v>356</v>
      </c>
      <c r="Q2832" t="s">
        <v>1292</v>
      </c>
      <c r="R2832" t="s">
        <v>55</v>
      </c>
    </row>
    <row r="2833" spans="1:18" hidden="1" x14ac:dyDescent="0.3">
      <c r="A2833" t="s">
        <v>11433</v>
      </c>
      <c r="B2833" t="s">
        <v>11434</v>
      </c>
      <c r="C2833" s="1" t="str">
        <f t="shared" si="216"/>
        <v>21:0846</v>
      </c>
      <c r="D2833" s="1" t="str">
        <f t="shared" si="217"/>
        <v>21:0232</v>
      </c>
      <c r="E2833" t="s">
        <v>11435</v>
      </c>
      <c r="F2833" t="s">
        <v>11436</v>
      </c>
      <c r="H2833">
        <v>59.537181099999998</v>
      </c>
      <c r="I2833">
        <v>-104.0242056</v>
      </c>
      <c r="J2833" s="1" t="str">
        <f t="shared" si="214"/>
        <v>Fluid (lake)</v>
      </c>
      <c r="K2833" s="1" t="str">
        <f t="shared" si="215"/>
        <v>Untreated Water</v>
      </c>
      <c r="L2833">
        <v>211</v>
      </c>
      <c r="M2833" t="s">
        <v>81</v>
      </c>
      <c r="N2833">
        <v>1258</v>
      </c>
      <c r="P2833" t="s">
        <v>134</v>
      </c>
      <c r="Q2833" t="s">
        <v>482</v>
      </c>
      <c r="R2833" t="s">
        <v>55</v>
      </c>
    </row>
    <row r="2834" spans="1:18" hidden="1" x14ac:dyDescent="0.3">
      <c r="A2834" t="s">
        <v>11437</v>
      </c>
      <c r="B2834" t="s">
        <v>11438</v>
      </c>
      <c r="C2834" s="1" t="str">
        <f t="shared" si="216"/>
        <v>21:0846</v>
      </c>
      <c r="D2834" s="1" t="str">
        <f t="shared" si="217"/>
        <v>21:0232</v>
      </c>
      <c r="E2834" t="s">
        <v>11439</v>
      </c>
      <c r="F2834" t="s">
        <v>11440</v>
      </c>
      <c r="H2834">
        <v>59.540138399999996</v>
      </c>
      <c r="I2834">
        <v>-104.0959038</v>
      </c>
      <c r="J2834" s="1" t="str">
        <f t="shared" si="214"/>
        <v>Fluid (lake)</v>
      </c>
      <c r="K2834" s="1" t="str">
        <f t="shared" si="215"/>
        <v>Untreated Water</v>
      </c>
      <c r="L2834">
        <v>211</v>
      </c>
      <c r="M2834" t="s">
        <v>95</v>
      </c>
      <c r="N2834">
        <v>1259</v>
      </c>
      <c r="P2834" t="s">
        <v>210</v>
      </c>
      <c r="Q2834" t="s">
        <v>236</v>
      </c>
      <c r="R2834" t="s">
        <v>55</v>
      </c>
    </row>
    <row r="2835" spans="1:18" hidden="1" x14ac:dyDescent="0.3">
      <c r="A2835" t="s">
        <v>11441</v>
      </c>
      <c r="B2835" t="s">
        <v>11442</v>
      </c>
      <c r="C2835" s="1" t="str">
        <f t="shared" si="216"/>
        <v>21:0846</v>
      </c>
      <c r="D2835" s="1" t="str">
        <f t="shared" si="217"/>
        <v>21:0232</v>
      </c>
      <c r="E2835" t="s">
        <v>11443</v>
      </c>
      <c r="F2835" t="s">
        <v>11444</v>
      </c>
      <c r="H2835">
        <v>59.553550899999998</v>
      </c>
      <c r="I2835">
        <v>-104.1612877</v>
      </c>
      <c r="J2835" s="1" t="str">
        <f t="shared" si="214"/>
        <v>Fluid (lake)</v>
      </c>
      <c r="K2835" s="1" t="str">
        <f t="shared" si="215"/>
        <v>Untreated Water</v>
      </c>
      <c r="L2835">
        <v>211</v>
      </c>
      <c r="M2835" t="s">
        <v>101</v>
      </c>
      <c r="N2835">
        <v>1260</v>
      </c>
      <c r="P2835" t="s">
        <v>194</v>
      </c>
      <c r="Q2835" t="s">
        <v>54</v>
      </c>
      <c r="R2835" t="s">
        <v>55</v>
      </c>
    </row>
    <row r="2836" spans="1:18" hidden="1" x14ac:dyDescent="0.3">
      <c r="A2836" t="s">
        <v>11445</v>
      </c>
      <c r="B2836" t="s">
        <v>11446</v>
      </c>
      <c r="C2836" s="1" t="str">
        <f t="shared" si="216"/>
        <v>21:0846</v>
      </c>
      <c r="D2836" s="1" t="str">
        <f t="shared" si="217"/>
        <v>21:0232</v>
      </c>
      <c r="E2836" t="s">
        <v>11447</v>
      </c>
      <c r="F2836" t="s">
        <v>11448</v>
      </c>
      <c r="H2836">
        <v>59.567324499999998</v>
      </c>
      <c r="I2836">
        <v>-104.2054584</v>
      </c>
      <c r="J2836" s="1" t="str">
        <f t="shared" si="214"/>
        <v>Fluid (lake)</v>
      </c>
      <c r="K2836" s="1" t="str">
        <f t="shared" si="215"/>
        <v>Untreated Water</v>
      </c>
      <c r="L2836">
        <v>211</v>
      </c>
      <c r="M2836" t="s">
        <v>107</v>
      </c>
      <c r="N2836">
        <v>1261</v>
      </c>
      <c r="P2836" t="s">
        <v>414</v>
      </c>
      <c r="Q2836" t="s">
        <v>54</v>
      </c>
      <c r="R2836" t="s">
        <v>55</v>
      </c>
    </row>
    <row r="2837" spans="1:18" hidden="1" x14ac:dyDescent="0.3">
      <c r="A2837" t="s">
        <v>11449</v>
      </c>
      <c r="B2837" t="s">
        <v>11450</v>
      </c>
      <c r="C2837" s="1" t="str">
        <f t="shared" si="216"/>
        <v>21:0846</v>
      </c>
      <c r="D2837" s="1" t="str">
        <f t="shared" si="217"/>
        <v>21:0232</v>
      </c>
      <c r="E2837" t="s">
        <v>11451</v>
      </c>
      <c r="F2837" t="s">
        <v>11452</v>
      </c>
      <c r="H2837">
        <v>59.546058000000002</v>
      </c>
      <c r="I2837">
        <v>-104.21738499999999</v>
      </c>
      <c r="J2837" s="1" t="str">
        <f t="shared" si="214"/>
        <v>Fluid (lake)</v>
      </c>
      <c r="K2837" s="1" t="str">
        <f t="shared" si="215"/>
        <v>Untreated Water</v>
      </c>
      <c r="L2837">
        <v>211</v>
      </c>
      <c r="M2837" t="s">
        <v>114</v>
      </c>
      <c r="N2837">
        <v>1262</v>
      </c>
      <c r="P2837" t="s">
        <v>1006</v>
      </c>
      <c r="Q2837" t="s">
        <v>1143</v>
      </c>
      <c r="R2837" t="s">
        <v>55</v>
      </c>
    </row>
    <row r="2838" spans="1:18" hidden="1" x14ac:dyDescent="0.3">
      <c r="A2838" t="s">
        <v>11453</v>
      </c>
      <c r="B2838" t="s">
        <v>11454</v>
      </c>
      <c r="C2838" s="1" t="str">
        <f t="shared" si="216"/>
        <v>21:0846</v>
      </c>
      <c r="D2838" s="1" t="str">
        <f t="shared" si="217"/>
        <v>21:0232</v>
      </c>
      <c r="E2838" t="s">
        <v>11455</v>
      </c>
      <c r="F2838" t="s">
        <v>11456</v>
      </c>
      <c r="H2838">
        <v>59.536964699999999</v>
      </c>
      <c r="I2838">
        <v>-104.2534565</v>
      </c>
      <c r="J2838" s="1" t="str">
        <f t="shared" si="214"/>
        <v>Fluid (lake)</v>
      </c>
      <c r="K2838" s="1" t="str">
        <f t="shared" si="215"/>
        <v>Untreated Water</v>
      </c>
      <c r="L2838">
        <v>211</v>
      </c>
      <c r="M2838" t="s">
        <v>121</v>
      </c>
      <c r="N2838">
        <v>1263</v>
      </c>
      <c r="P2838" t="s">
        <v>210</v>
      </c>
      <c r="Q2838" t="s">
        <v>54</v>
      </c>
      <c r="R2838" t="s">
        <v>55</v>
      </c>
    </row>
    <row r="2839" spans="1:18" hidden="1" x14ac:dyDescent="0.3">
      <c r="A2839" t="s">
        <v>11457</v>
      </c>
      <c r="B2839" t="s">
        <v>11458</v>
      </c>
      <c r="C2839" s="1" t="str">
        <f t="shared" si="216"/>
        <v>21:0846</v>
      </c>
      <c r="D2839" s="1" t="str">
        <f t="shared" si="217"/>
        <v>21:0232</v>
      </c>
      <c r="E2839" t="s">
        <v>11459</v>
      </c>
      <c r="F2839" t="s">
        <v>11460</v>
      </c>
      <c r="H2839">
        <v>59.551191699999997</v>
      </c>
      <c r="I2839">
        <v>-104.3443177</v>
      </c>
      <c r="J2839" s="1" t="str">
        <f t="shared" si="214"/>
        <v>Fluid (lake)</v>
      </c>
      <c r="K2839" s="1" t="str">
        <f t="shared" si="215"/>
        <v>Untreated Water</v>
      </c>
      <c r="L2839">
        <v>211</v>
      </c>
      <c r="M2839" t="s">
        <v>127</v>
      </c>
      <c r="N2839">
        <v>1264</v>
      </c>
      <c r="P2839" t="s">
        <v>134</v>
      </c>
      <c r="Q2839" t="s">
        <v>54</v>
      </c>
      <c r="R2839" t="s">
        <v>55</v>
      </c>
    </row>
    <row r="2840" spans="1:18" hidden="1" x14ac:dyDescent="0.3">
      <c r="A2840" t="s">
        <v>11461</v>
      </c>
      <c r="B2840" t="s">
        <v>11462</v>
      </c>
      <c r="C2840" s="1" t="str">
        <f t="shared" si="216"/>
        <v>21:0846</v>
      </c>
      <c r="D2840" s="1" t="str">
        <f t="shared" si="217"/>
        <v>21:0232</v>
      </c>
      <c r="E2840" t="s">
        <v>11463</v>
      </c>
      <c r="F2840" t="s">
        <v>11464</v>
      </c>
      <c r="H2840">
        <v>59.5376732</v>
      </c>
      <c r="I2840">
        <v>-104.3901663</v>
      </c>
      <c r="J2840" s="1" t="str">
        <f t="shared" si="214"/>
        <v>Fluid (lake)</v>
      </c>
      <c r="K2840" s="1" t="str">
        <f t="shared" si="215"/>
        <v>Untreated Water</v>
      </c>
      <c r="L2840">
        <v>211</v>
      </c>
      <c r="M2840" t="s">
        <v>133</v>
      </c>
      <c r="N2840">
        <v>1265</v>
      </c>
      <c r="P2840" t="s">
        <v>1006</v>
      </c>
      <c r="Q2840" t="s">
        <v>482</v>
      </c>
      <c r="R2840" t="s">
        <v>55</v>
      </c>
    </row>
    <row r="2841" spans="1:18" hidden="1" x14ac:dyDescent="0.3">
      <c r="A2841" t="s">
        <v>11465</v>
      </c>
      <c r="B2841" t="s">
        <v>11466</v>
      </c>
      <c r="C2841" s="1" t="str">
        <f t="shared" si="216"/>
        <v>21:0846</v>
      </c>
      <c r="D2841" s="1" t="str">
        <f t="shared" si="217"/>
        <v>21:0232</v>
      </c>
      <c r="E2841" t="s">
        <v>11467</v>
      </c>
      <c r="F2841" t="s">
        <v>11468</v>
      </c>
      <c r="H2841">
        <v>59.5408981</v>
      </c>
      <c r="I2841">
        <v>-104.4708911</v>
      </c>
      <c r="J2841" s="1" t="str">
        <f t="shared" si="214"/>
        <v>Fluid (lake)</v>
      </c>
      <c r="K2841" s="1" t="str">
        <f t="shared" si="215"/>
        <v>Untreated Water</v>
      </c>
      <c r="L2841">
        <v>211</v>
      </c>
      <c r="M2841" t="s">
        <v>139</v>
      </c>
      <c r="N2841">
        <v>1266</v>
      </c>
      <c r="P2841" t="s">
        <v>414</v>
      </c>
      <c r="Q2841" t="s">
        <v>579</v>
      </c>
      <c r="R2841" t="s">
        <v>189</v>
      </c>
    </row>
    <row r="2842" spans="1:18" hidden="1" x14ac:dyDescent="0.3">
      <c r="A2842" t="s">
        <v>11469</v>
      </c>
      <c r="B2842" t="s">
        <v>11470</v>
      </c>
      <c r="C2842" s="1" t="str">
        <f t="shared" si="216"/>
        <v>21:0846</v>
      </c>
      <c r="D2842" s="1" t="str">
        <f t="shared" si="217"/>
        <v>21:0232</v>
      </c>
      <c r="E2842" t="s">
        <v>11471</v>
      </c>
      <c r="F2842" t="s">
        <v>11472</v>
      </c>
      <c r="H2842">
        <v>59.537219399999998</v>
      </c>
      <c r="I2842">
        <v>-104.5134043</v>
      </c>
      <c r="J2842" s="1" t="str">
        <f t="shared" ref="J2842:J2905" si="218">HYPERLINK("http://geochem.nrcan.gc.ca/cdogs/content/kwd/kwd020016_e.htm", "Fluid (lake)")</f>
        <v>Fluid (lake)</v>
      </c>
      <c r="K2842" s="1" t="str">
        <f t="shared" ref="K2842:K2905" si="219">HYPERLINK("http://geochem.nrcan.gc.ca/cdogs/content/kwd/kwd080007_e.htm", "Untreated Water")</f>
        <v>Untreated Water</v>
      </c>
      <c r="L2842">
        <v>211</v>
      </c>
      <c r="M2842" t="s">
        <v>241</v>
      </c>
      <c r="N2842">
        <v>1267</v>
      </c>
      <c r="P2842" t="s">
        <v>210</v>
      </c>
      <c r="Q2842" t="s">
        <v>1292</v>
      </c>
      <c r="R2842" t="s">
        <v>55</v>
      </c>
    </row>
    <row r="2843" spans="1:18" hidden="1" x14ac:dyDescent="0.3">
      <c r="A2843" t="s">
        <v>11473</v>
      </c>
      <c r="B2843" t="s">
        <v>11474</v>
      </c>
      <c r="C2843" s="1" t="str">
        <f t="shared" si="216"/>
        <v>21:0846</v>
      </c>
      <c r="D2843" s="1" t="str">
        <f t="shared" si="217"/>
        <v>21:0232</v>
      </c>
      <c r="E2843" t="s">
        <v>11475</v>
      </c>
      <c r="F2843" t="s">
        <v>11476</v>
      </c>
      <c r="H2843">
        <v>59.567028899999997</v>
      </c>
      <c r="I2843">
        <v>-104.5292048</v>
      </c>
      <c r="J2843" s="1" t="str">
        <f t="shared" si="218"/>
        <v>Fluid (lake)</v>
      </c>
      <c r="K2843" s="1" t="str">
        <f t="shared" si="219"/>
        <v>Untreated Water</v>
      </c>
      <c r="L2843">
        <v>212</v>
      </c>
      <c r="M2843" t="s">
        <v>36</v>
      </c>
      <c r="N2843">
        <v>1268</v>
      </c>
      <c r="P2843" t="s">
        <v>134</v>
      </c>
      <c r="Q2843" t="s">
        <v>54</v>
      </c>
      <c r="R2843" t="s">
        <v>55</v>
      </c>
    </row>
    <row r="2844" spans="1:18" hidden="1" x14ac:dyDescent="0.3">
      <c r="A2844" t="s">
        <v>11477</v>
      </c>
      <c r="B2844" t="s">
        <v>11478</v>
      </c>
      <c r="C2844" s="1" t="str">
        <f t="shared" si="216"/>
        <v>21:0846</v>
      </c>
      <c r="D2844" s="1" t="str">
        <f t="shared" si="217"/>
        <v>21:0232</v>
      </c>
      <c r="E2844" t="s">
        <v>11479</v>
      </c>
      <c r="F2844" t="s">
        <v>11480</v>
      </c>
      <c r="H2844">
        <v>59.5467522</v>
      </c>
      <c r="I2844">
        <v>-104.60853210000001</v>
      </c>
      <c r="J2844" s="1" t="str">
        <f t="shared" si="218"/>
        <v>Fluid (lake)</v>
      </c>
      <c r="K2844" s="1" t="str">
        <f t="shared" si="219"/>
        <v>Untreated Water</v>
      </c>
      <c r="L2844">
        <v>212</v>
      </c>
      <c r="M2844" t="s">
        <v>44</v>
      </c>
      <c r="N2844">
        <v>1269</v>
      </c>
      <c r="P2844" t="s">
        <v>553</v>
      </c>
      <c r="Q2844" t="s">
        <v>236</v>
      </c>
      <c r="R2844" t="s">
        <v>55</v>
      </c>
    </row>
    <row r="2845" spans="1:18" hidden="1" x14ac:dyDescent="0.3">
      <c r="A2845" t="s">
        <v>11481</v>
      </c>
      <c r="B2845" t="s">
        <v>11482</v>
      </c>
      <c r="C2845" s="1" t="str">
        <f t="shared" si="216"/>
        <v>21:0846</v>
      </c>
      <c r="D2845" s="1" t="str">
        <f t="shared" si="217"/>
        <v>21:0232</v>
      </c>
      <c r="E2845" t="s">
        <v>11483</v>
      </c>
      <c r="F2845" t="s">
        <v>11484</v>
      </c>
      <c r="H2845">
        <v>59.530861199999997</v>
      </c>
      <c r="I2845">
        <v>-104.6580934</v>
      </c>
      <c r="J2845" s="1" t="str">
        <f t="shared" si="218"/>
        <v>Fluid (lake)</v>
      </c>
      <c r="K2845" s="1" t="str">
        <f t="shared" si="219"/>
        <v>Untreated Water</v>
      </c>
      <c r="L2845">
        <v>212</v>
      </c>
      <c r="M2845" t="s">
        <v>22</v>
      </c>
      <c r="N2845">
        <v>1270</v>
      </c>
      <c r="P2845" t="s">
        <v>414</v>
      </c>
      <c r="Q2845" t="s">
        <v>1292</v>
      </c>
      <c r="R2845" t="s">
        <v>55</v>
      </c>
    </row>
    <row r="2846" spans="1:18" hidden="1" x14ac:dyDescent="0.3">
      <c r="A2846" t="s">
        <v>11485</v>
      </c>
      <c r="B2846" t="s">
        <v>11486</v>
      </c>
      <c r="C2846" s="1" t="str">
        <f t="shared" si="216"/>
        <v>21:0846</v>
      </c>
      <c r="D2846" s="1" t="str">
        <f t="shared" si="217"/>
        <v>21:0232</v>
      </c>
      <c r="E2846" t="s">
        <v>11483</v>
      </c>
      <c r="F2846" t="s">
        <v>11487</v>
      </c>
      <c r="H2846">
        <v>59.530861199999997</v>
      </c>
      <c r="I2846">
        <v>-104.6580934</v>
      </c>
      <c r="J2846" s="1" t="str">
        <f t="shared" si="218"/>
        <v>Fluid (lake)</v>
      </c>
      <c r="K2846" s="1" t="str">
        <f t="shared" si="219"/>
        <v>Untreated Water</v>
      </c>
      <c r="L2846">
        <v>212</v>
      </c>
      <c r="M2846" t="s">
        <v>29</v>
      </c>
      <c r="N2846">
        <v>1271</v>
      </c>
      <c r="P2846" t="s">
        <v>210</v>
      </c>
      <c r="Q2846" t="s">
        <v>54</v>
      </c>
      <c r="R2846" t="s">
        <v>55</v>
      </c>
    </row>
    <row r="2847" spans="1:18" hidden="1" x14ac:dyDescent="0.3">
      <c r="A2847" t="s">
        <v>11488</v>
      </c>
      <c r="B2847" t="s">
        <v>11489</v>
      </c>
      <c r="C2847" s="1" t="str">
        <f t="shared" si="216"/>
        <v>21:0846</v>
      </c>
      <c r="D2847" s="1" t="str">
        <f t="shared" si="217"/>
        <v>21:0232</v>
      </c>
      <c r="E2847" t="s">
        <v>11490</v>
      </c>
      <c r="F2847" t="s">
        <v>11491</v>
      </c>
      <c r="H2847">
        <v>59.5321973</v>
      </c>
      <c r="I2847">
        <v>-104.6936166</v>
      </c>
      <c r="J2847" s="1" t="str">
        <f t="shared" si="218"/>
        <v>Fluid (lake)</v>
      </c>
      <c r="K2847" s="1" t="str">
        <f t="shared" si="219"/>
        <v>Untreated Water</v>
      </c>
      <c r="L2847">
        <v>212</v>
      </c>
      <c r="M2847" t="s">
        <v>52</v>
      </c>
      <c r="N2847">
        <v>1272</v>
      </c>
      <c r="P2847" t="s">
        <v>537</v>
      </c>
      <c r="Q2847" t="s">
        <v>1292</v>
      </c>
      <c r="R2847" t="s">
        <v>55</v>
      </c>
    </row>
    <row r="2848" spans="1:18" hidden="1" x14ac:dyDescent="0.3">
      <c r="A2848" t="s">
        <v>11492</v>
      </c>
      <c r="B2848" t="s">
        <v>11493</v>
      </c>
      <c r="C2848" s="1" t="str">
        <f t="shared" si="216"/>
        <v>21:0846</v>
      </c>
      <c r="D2848" s="1" t="str">
        <f t="shared" si="217"/>
        <v>21:0232</v>
      </c>
      <c r="E2848" t="s">
        <v>11494</v>
      </c>
      <c r="F2848" t="s">
        <v>11495</v>
      </c>
      <c r="H2848">
        <v>59.537910699999998</v>
      </c>
      <c r="I2848">
        <v>-104.74017720000001</v>
      </c>
      <c r="J2848" s="1" t="str">
        <f t="shared" si="218"/>
        <v>Fluid (lake)</v>
      </c>
      <c r="K2848" s="1" t="str">
        <f t="shared" si="219"/>
        <v>Untreated Water</v>
      </c>
      <c r="L2848">
        <v>212</v>
      </c>
      <c r="M2848" t="s">
        <v>60</v>
      </c>
      <c r="N2848">
        <v>1273</v>
      </c>
      <c r="P2848" t="s">
        <v>1006</v>
      </c>
      <c r="Q2848" t="s">
        <v>54</v>
      </c>
      <c r="R2848" t="s">
        <v>401</v>
      </c>
    </row>
    <row r="2849" spans="1:18" hidden="1" x14ac:dyDescent="0.3">
      <c r="A2849" t="s">
        <v>11496</v>
      </c>
      <c r="B2849" t="s">
        <v>11497</v>
      </c>
      <c r="C2849" s="1" t="str">
        <f t="shared" si="216"/>
        <v>21:0846</v>
      </c>
      <c r="D2849" s="1" t="str">
        <f t="shared" si="217"/>
        <v>21:0232</v>
      </c>
      <c r="E2849" t="s">
        <v>11498</v>
      </c>
      <c r="F2849" t="s">
        <v>11499</v>
      </c>
      <c r="H2849">
        <v>59.546946900000002</v>
      </c>
      <c r="I2849">
        <v>-104.7749707</v>
      </c>
      <c r="J2849" s="1" t="str">
        <f t="shared" si="218"/>
        <v>Fluid (lake)</v>
      </c>
      <c r="K2849" s="1" t="str">
        <f t="shared" si="219"/>
        <v>Untreated Water</v>
      </c>
      <c r="L2849">
        <v>212</v>
      </c>
      <c r="M2849" t="s">
        <v>67</v>
      </c>
      <c r="N2849">
        <v>1274</v>
      </c>
      <c r="P2849" t="s">
        <v>173</v>
      </c>
      <c r="Q2849" t="s">
        <v>1292</v>
      </c>
      <c r="R2849" t="s">
        <v>2135</v>
      </c>
    </row>
    <row r="2850" spans="1:18" hidden="1" x14ac:dyDescent="0.3">
      <c r="A2850" t="s">
        <v>11500</v>
      </c>
      <c r="B2850" t="s">
        <v>11501</v>
      </c>
      <c r="C2850" s="1" t="str">
        <f t="shared" si="216"/>
        <v>21:0846</v>
      </c>
      <c r="D2850" s="1" t="str">
        <f t="shared" si="217"/>
        <v>21:0232</v>
      </c>
      <c r="E2850" t="s">
        <v>11502</v>
      </c>
      <c r="F2850" t="s">
        <v>11503</v>
      </c>
      <c r="H2850">
        <v>59.510851700000003</v>
      </c>
      <c r="I2850">
        <v>-104.8906047</v>
      </c>
      <c r="J2850" s="1" t="str">
        <f t="shared" si="218"/>
        <v>Fluid (lake)</v>
      </c>
      <c r="K2850" s="1" t="str">
        <f t="shared" si="219"/>
        <v>Untreated Water</v>
      </c>
      <c r="L2850">
        <v>212</v>
      </c>
      <c r="M2850" t="s">
        <v>74</v>
      </c>
      <c r="N2850">
        <v>1275</v>
      </c>
      <c r="P2850" t="s">
        <v>2145</v>
      </c>
      <c r="Q2850" t="s">
        <v>236</v>
      </c>
      <c r="R2850" t="s">
        <v>189</v>
      </c>
    </row>
    <row r="2851" spans="1:18" hidden="1" x14ac:dyDescent="0.3">
      <c r="A2851" t="s">
        <v>11504</v>
      </c>
      <c r="B2851" t="s">
        <v>11505</v>
      </c>
      <c r="C2851" s="1" t="str">
        <f t="shared" si="216"/>
        <v>21:0846</v>
      </c>
      <c r="D2851" s="1" t="str">
        <f t="shared" si="217"/>
        <v>21:0232</v>
      </c>
      <c r="E2851" t="s">
        <v>11506</v>
      </c>
      <c r="F2851" t="s">
        <v>11507</v>
      </c>
      <c r="H2851">
        <v>59.504173700000003</v>
      </c>
      <c r="I2851">
        <v>-104.9534438</v>
      </c>
      <c r="J2851" s="1" t="str">
        <f t="shared" si="218"/>
        <v>Fluid (lake)</v>
      </c>
      <c r="K2851" s="1" t="str">
        <f t="shared" si="219"/>
        <v>Untreated Water</v>
      </c>
      <c r="L2851">
        <v>212</v>
      </c>
      <c r="M2851" t="s">
        <v>81</v>
      </c>
      <c r="N2851">
        <v>1276</v>
      </c>
      <c r="P2851" t="s">
        <v>1837</v>
      </c>
      <c r="Q2851" t="s">
        <v>310</v>
      </c>
      <c r="R2851" t="s">
        <v>189</v>
      </c>
    </row>
    <row r="2852" spans="1:18" hidden="1" x14ac:dyDescent="0.3">
      <c r="A2852" t="s">
        <v>11508</v>
      </c>
      <c r="B2852" t="s">
        <v>11509</v>
      </c>
      <c r="C2852" s="1" t="str">
        <f t="shared" si="216"/>
        <v>21:0846</v>
      </c>
      <c r="D2852" s="1" t="str">
        <f t="shared" si="217"/>
        <v>21:0232</v>
      </c>
      <c r="E2852" t="s">
        <v>11510</v>
      </c>
      <c r="F2852" t="s">
        <v>11511</v>
      </c>
      <c r="H2852">
        <v>59.478192999999997</v>
      </c>
      <c r="I2852">
        <v>-104.9915345</v>
      </c>
      <c r="J2852" s="1" t="str">
        <f t="shared" si="218"/>
        <v>Fluid (lake)</v>
      </c>
      <c r="K2852" s="1" t="str">
        <f t="shared" si="219"/>
        <v>Untreated Water</v>
      </c>
      <c r="L2852">
        <v>212</v>
      </c>
      <c r="M2852" t="s">
        <v>95</v>
      </c>
      <c r="N2852">
        <v>1277</v>
      </c>
      <c r="P2852" t="s">
        <v>2577</v>
      </c>
      <c r="Q2852" t="s">
        <v>482</v>
      </c>
      <c r="R2852" t="s">
        <v>687</v>
      </c>
    </row>
    <row r="2853" spans="1:18" hidden="1" x14ac:dyDescent="0.3">
      <c r="A2853" t="s">
        <v>11512</v>
      </c>
      <c r="B2853" t="s">
        <v>11513</v>
      </c>
      <c r="C2853" s="1" t="str">
        <f t="shared" si="216"/>
        <v>21:0846</v>
      </c>
      <c r="D2853" s="1" t="str">
        <f t="shared" si="217"/>
        <v>21:0232</v>
      </c>
      <c r="E2853" t="s">
        <v>11514</v>
      </c>
      <c r="F2853" t="s">
        <v>11515</v>
      </c>
      <c r="H2853">
        <v>59.433158400000003</v>
      </c>
      <c r="I2853">
        <v>-105.038062</v>
      </c>
      <c r="J2853" s="1" t="str">
        <f t="shared" si="218"/>
        <v>Fluid (lake)</v>
      </c>
      <c r="K2853" s="1" t="str">
        <f t="shared" si="219"/>
        <v>Untreated Water</v>
      </c>
      <c r="L2853">
        <v>212</v>
      </c>
      <c r="M2853" t="s">
        <v>101</v>
      </c>
      <c r="N2853">
        <v>1278</v>
      </c>
      <c r="P2853" t="s">
        <v>30</v>
      </c>
      <c r="Q2853" t="s">
        <v>310</v>
      </c>
      <c r="R2853" t="s">
        <v>55</v>
      </c>
    </row>
    <row r="2854" spans="1:18" hidden="1" x14ac:dyDescent="0.3">
      <c r="A2854" t="s">
        <v>11516</v>
      </c>
      <c r="B2854" t="s">
        <v>11517</v>
      </c>
      <c r="C2854" s="1" t="str">
        <f t="shared" si="216"/>
        <v>21:0846</v>
      </c>
      <c r="D2854" s="1" t="str">
        <f t="shared" si="217"/>
        <v>21:0232</v>
      </c>
      <c r="E2854" t="s">
        <v>11518</v>
      </c>
      <c r="F2854" t="s">
        <v>11519</v>
      </c>
      <c r="H2854">
        <v>59.405583399999998</v>
      </c>
      <c r="I2854">
        <v>-105.0512396</v>
      </c>
      <c r="J2854" s="1" t="str">
        <f t="shared" si="218"/>
        <v>Fluid (lake)</v>
      </c>
      <c r="K2854" s="1" t="str">
        <f t="shared" si="219"/>
        <v>Untreated Water</v>
      </c>
      <c r="L2854">
        <v>212</v>
      </c>
      <c r="M2854" t="s">
        <v>107</v>
      </c>
      <c r="N2854">
        <v>1279</v>
      </c>
      <c r="P2854" t="s">
        <v>598</v>
      </c>
      <c r="Q2854" t="s">
        <v>236</v>
      </c>
      <c r="R2854" t="s">
        <v>55</v>
      </c>
    </row>
    <row r="2855" spans="1:18" hidden="1" x14ac:dyDescent="0.3">
      <c r="A2855" t="s">
        <v>11520</v>
      </c>
      <c r="B2855" t="s">
        <v>11521</v>
      </c>
      <c r="C2855" s="1" t="str">
        <f t="shared" si="216"/>
        <v>21:0846</v>
      </c>
      <c r="D2855" s="1" t="str">
        <f t="shared" si="217"/>
        <v>21:0232</v>
      </c>
      <c r="E2855" t="s">
        <v>11522</v>
      </c>
      <c r="F2855" t="s">
        <v>11523</v>
      </c>
      <c r="H2855">
        <v>59.384655100000003</v>
      </c>
      <c r="I2855">
        <v>-105.1044559</v>
      </c>
      <c r="J2855" s="1" t="str">
        <f t="shared" si="218"/>
        <v>Fluid (lake)</v>
      </c>
      <c r="K2855" s="1" t="str">
        <f t="shared" si="219"/>
        <v>Untreated Water</v>
      </c>
      <c r="L2855">
        <v>212</v>
      </c>
      <c r="M2855" t="s">
        <v>114</v>
      </c>
      <c r="N2855">
        <v>1280</v>
      </c>
      <c r="P2855" t="s">
        <v>140</v>
      </c>
      <c r="Q2855" t="s">
        <v>257</v>
      </c>
      <c r="R2855" t="s">
        <v>55</v>
      </c>
    </row>
    <row r="2856" spans="1:18" hidden="1" x14ac:dyDescent="0.3">
      <c r="A2856" t="s">
        <v>11524</v>
      </c>
      <c r="B2856" t="s">
        <v>11525</v>
      </c>
      <c r="C2856" s="1" t="str">
        <f t="shared" ref="C2856:C2919" si="220">HYPERLINK("http://geochem.nrcan.gc.ca/cdogs/content/bdl/bdl210846_e.htm", "21:0846")</f>
        <v>21:0846</v>
      </c>
      <c r="D2856" s="1" t="str">
        <f t="shared" ref="D2856:D2919" si="221">HYPERLINK("http://geochem.nrcan.gc.ca/cdogs/content/svy/svy210232_e.htm", "21:0232")</f>
        <v>21:0232</v>
      </c>
      <c r="E2856" t="s">
        <v>11526</v>
      </c>
      <c r="F2856" t="s">
        <v>11527</v>
      </c>
      <c r="H2856">
        <v>59.384917000000002</v>
      </c>
      <c r="I2856">
        <v>-105.14990779999999</v>
      </c>
      <c r="J2856" s="1" t="str">
        <f t="shared" si="218"/>
        <v>Fluid (lake)</v>
      </c>
      <c r="K2856" s="1" t="str">
        <f t="shared" si="219"/>
        <v>Untreated Water</v>
      </c>
      <c r="L2856">
        <v>212</v>
      </c>
      <c r="M2856" t="s">
        <v>121</v>
      </c>
      <c r="N2856">
        <v>1281</v>
      </c>
      <c r="P2856" t="s">
        <v>771</v>
      </c>
      <c r="Q2856" t="s">
        <v>579</v>
      </c>
      <c r="R2856" t="s">
        <v>55</v>
      </c>
    </row>
    <row r="2857" spans="1:18" hidden="1" x14ac:dyDescent="0.3">
      <c r="A2857" t="s">
        <v>11528</v>
      </c>
      <c r="B2857" t="s">
        <v>11529</v>
      </c>
      <c r="C2857" s="1" t="str">
        <f t="shared" si="220"/>
        <v>21:0846</v>
      </c>
      <c r="D2857" s="1" t="str">
        <f t="shared" si="221"/>
        <v>21:0232</v>
      </c>
      <c r="E2857" t="s">
        <v>11530</v>
      </c>
      <c r="F2857" t="s">
        <v>11531</v>
      </c>
      <c r="H2857">
        <v>59.367201399999999</v>
      </c>
      <c r="I2857">
        <v>-105.2357605</v>
      </c>
      <c r="J2857" s="1" t="str">
        <f t="shared" si="218"/>
        <v>Fluid (lake)</v>
      </c>
      <c r="K2857" s="1" t="str">
        <f t="shared" si="219"/>
        <v>Untreated Water</v>
      </c>
      <c r="L2857">
        <v>212</v>
      </c>
      <c r="M2857" t="s">
        <v>127</v>
      </c>
      <c r="N2857">
        <v>1282</v>
      </c>
      <c r="P2857" t="s">
        <v>210</v>
      </c>
      <c r="Q2857" t="s">
        <v>579</v>
      </c>
      <c r="R2857" t="s">
        <v>55</v>
      </c>
    </row>
    <row r="2858" spans="1:18" hidden="1" x14ac:dyDescent="0.3">
      <c r="A2858" t="s">
        <v>11532</v>
      </c>
      <c r="B2858" t="s">
        <v>11533</v>
      </c>
      <c r="C2858" s="1" t="str">
        <f t="shared" si="220"/>
        <v>21:0846</v>
      </c>
      <c r="D2858" s="1" t="str">
        <f t="shared" si="221"/>
        <v>21:0232</v>
      </c>
      <c r="E2858" t="s">
        <v>11534</v>
      </c>
      <c r="F2858" t="s">
        <v>11535</v>
      </c>
      <c r="H2858">
        <v>59.345255399999999</v>
      </c>
      <c r="I2858">
        <v>-105.240145</v>
      </c>
      <c r="J2858" s="1" t="str">
        <f t="shared" si="218"/>
        <v>Fluid (lake)</v>
      </c>
      <c r="K2858" s="1" t="str">
        <f t="shared" si="219"/>
        <v>Untreated Water</v>
      </c>
      <c r="L2858">
        <v>212</v>
      </c>
      <c r="M2858" t="s">
        <v>133</v>
      </c>
      <c r="N2858">
        <v>1283</v>
      </c>
      <c r="P2858" t="s">
        <v>319</v>
      </c>
      <c r="Q2858" t="s">
        <v>236</v>
      </c>
      <c r="R2858" t="s">
        <v>55</v>
      </c>
    </row>
    <row r="2859" spans="1:18" hidden="1" x14ac:dyDescent="0.3">
      <c r="A2859" t="s">
        <v>11536</v>
      </c>
      <c r="B2859" t="s">
        <v>11537</v>
      </c>
      <c r="C2859" s="1" t="str">
        <f t="shared" si="220"/>
        <v>21:0846</v>
      </c>
      <c r="D2859" s="1" t="str">
        <f t="shared" si="221"/>
        <v>21:0232</v>
      </c>
      <c r="E2859" t="s">
        <v>11538</v>
      </c>
      <c r="F2859" t="s">
        <v>11539</v>
      </c>
      <c r="H2859">
        <v>59.345451599999997</v>
      </c>
      <c r="I2859">
        <v>-105.2689827</v>
      </c>
      <c r="J2859" s="1" t="str">
        <f t="shared" si="218"/>
        <v>Fluid (lake)</v>
      </c>
      <c r="K2859" s="1" t="str">
        <f t="shared" si="219"/>
        <v>Untreated Water</v>
      </c>
      <c r="L2859">
        <v>212</v>
      </c>
      <c r="M2859" t="s">
        <v>139</v>
      </c>
      <c r="N2859">
        <v>1284</v>
      </c>
      <c r="P2859" t="s">
        <v>235</v>
      </c>
      <c r="Q2859" t="s">
        <v>482</v>
      </c>
      <c r="R2859" t="s">
        <v>55</v>
      </c>
    </row>
    <row r="2860" spans="1:18" hidden="1" x14ac:dyDescent="0.3">
      <c r="A2860" t="s">
        <v>11540</v>
      </c>
      <c r="B2860" t="s">
        <v>11541</v>
      </c>
      <c r="C2860" s="1" t="str">
        <f t="shared" si="220"/>
        <v>21:0846</v>
      </c>
      <c r="D2860" s="1" t="str">
        <f t="shared" si="221"/>
        <v>21:0232</v>
      </c>
      <c r="E2860" t="s">
        <v>11542</v>
      </c>
      <c r="F2860" t="s">
        <v>11543</v>
      </c>
      <c r="H2860">
        <v>59.322277300000003</v>
      </c>
      <c r="I2860">
        <v>-105.211991</v>
      </c>
      <c r="J2860" s="1" t="str">
        <f t="shared" si="218"/>
        <v>Fluid (lake)</v>
      </c>
      <c r="K2860" s="1" t="str">
        <f t="shared" si="219"/>
        <v>Untreated Water</v>
      </c>
      <c r="L2860">
        <v>212</v>
      </c>
      <c r="M2860" t="s">
        <v>241</v>
      </c>
      <c r="N2860">
        <v>1285</v>
      </c>
      <c r="P2860" t="s">
        <v>128</v>
      </c>
      <c r="Q2860" t="s">
        <v>236</v>
      </c>
      <c r="R2860" t="s">
        <v>687</v>
      </c>
    </row>
    <row r="2861" spans="1:18" hidden="1" x14ac:dyDescent="0.3">
      <c r="A2861" t="s">
        <v>11544</v>
      </c>
      <c r="B2861" t="s">
        <v>11545</v>
      </c>
      <c r="C2861" s="1" t="str">
        <f t="shared" si="220"/>
        <v>21:0846</v>
      </c>
      <c r="D2861" s="1" t="str">
        <f t="shared" si="221"/>
        <v>21:0232</v>
      </c>
      <c r="E2861" t="s">
        <v>11546</v>
      </c>
      <c r="F2861" t="s">
        <v>11547</v>
      </c>
      <c r="H2861">
        <v>59.346693799999997</v>
      </c>
      <c r="I2861">
        <v>-105.1676028</v>
      </c>
      <c r="J2861" s="1" t="str">
        <f t="shared" si="218"/>
        <v>Fluid (lake)</v>
      </c>
      <c r="K2861" s="1" t="str">
        <f t="shared" si="219"/>
        <v>Untreated Water</v>
      </c>
      <c r="L2861">
        <v>213</v>
      </c>
      <c r="M2861" t="s">
        <v>36</v>
      </c>
      <c r="N2861">
        <v>1286</v>
      </c>
      <c r="P2861" t="s">
        <v>553</v>
      </c>
      <c r="Q2861" t="s">
        <v>257</v>
      </c>
      <c r="R2861" t="s">
        <v>911</v>
      </c>
    </row>
    <row r="2862" spans="1:18" hidden="1" x14ac:dyDescent="0.3">
      <c r="A2862" t="s">
        <v>11548</v>
      </c>
      <c r="B2862" t="s">
        <v>11549</v>
      </c>
      <c r="C2862" s="1" t="str">
        <f t="shared" si="220"/>
        <v>21:0846</v>
      </c>
      <c r="D2862" s="1" t="str">
        <f t="shared" si="221"/>
        <v>21:0232</v>
      </c>
      <c r="E2862" t="s">
        <v>11550</v>
      </c>
      <c r="F2862" t="s">
        <v>11551</v>
      </c>
      <c r="H2862">
        <v>59.345579200000003</v>
      </c>
      <c r="I2862">
        <v>-105.10732369999999</v>
      </c>
      <c r="J2862" s="1" t="str">
        <f t="shared" si="218"/>
        <v>Fluid (lake)</v>
      </c>
      <c r="K2862" s="1" t="str">
        <f t="shared" si="219"/>
        <v>Untreated Water</v>
      </c>
      <c r="L2862">
        <v>213</v>
      </c>
      <c r="M2862" t="s">
        <v>22</v>
      </c>
      <c r="N2862">
        <v>1287</v>
      </c>
      <c r="P2862" t="s">
        <v>115</v>
      </c>
      <c r="Q2862" t="s">
        <v>248</v>
      </c>
      <c r="R2862" t="s">
        <v>599</v>
      </c>
    </row>
    <row r="2863" spans="1:18" hidden="1" x14ac:dyDescent="0.3">
      <c r="A2863" t="s">
        <v>11552</v>
      </c>
      <c r="B2863" t="s">
        <v>11553</v>
      </c>
      <c r="C2863" s="1" t="str">
        <f t="shared" si="220"/>
        <v>21:0846</v>
      </c>
      <c r="D2863" s="1" t="str">
        <f t="shared" si="221"/>
        <v>21:0232</v>
      </c>
      <c r="E2863" t="s">
        <v>11550</v>
      </c>
      <c r="F2863" t="s">
        <v>11554</v>
      </c>
      <c r="H2863">
        <v>59.345579200000003</v>
      </c>
      <c r="I2863">
        <v>-105.10732369999999</v>
      </c>
      <c r="J2863" s="1" t="str">
        <f t="shared" si="218"/>
        <v>Fluid (lake)</v>
      </c>
      <c r="K2863" s="1" t="str">
        <f t="shared" si="219"/>
        <v>Untreated Water</v>
      </c>
      <c r="L2863">
        <v>213</v>
      </c>
      <c r="M2863" t="s">
        <v>29</v>
      </c>
      <c r="N2863">
        <v>1288</v>
      </c>
      <c r="P2863" t="s">
        <v>115</v>
      </c>
      <c r="Q2863" t="s">
        <v>38</v>
      </c>
      <c r="R2863" t="s">
        <v>449</v>
      </c>
    </row>
    <row r="2864" spans="1:18" hidden="1" x14ac:dyDescent="0.3">
      <c r="A2864" t="s">
        <v>11555</v>
      </c>
      <c r="B2864" t="s">
        <v>11556</v>
      </c>
      <c r="C2864" s="1" t="str">
        <f t="shared" si="220"/>
        <v>21:0846</v>
      </c>
      <c r="D2864" s="1" t="str">
        <f t="shared" si="221"/>
        <v>21:0232</v>
      </c>
      <c r="E2864" t="s">
        <v>11557</v>
      </c>
      <c r="F2864" t="s">
        <v>11558</v>
      </c>
      <c r="H2864">
        <v>59.368272500000003</v>
      </c>
      <c r="I2864">
        <v>-105.0437927</v>
      </c>
      <c r="J2864" s="1" t="str">
        <f t="shared" si="218"/>
        <v>Fluid (lake)</v>
      </c>
      <c r="K2864" s="1" t="str">
        <f t="shared" si="219"/>
        <v>Untreated Water</v>
      </c>
      <c r="L2864">
        <v>213</v>
      </c>
      <c r="M2864" t="s">
        <v>44</v>
      </c>
      <c r="N2864">
        <v>1289</v>
      </c>
      <c r="P2864" t="s">
        <v>134</v>
      </c>
      <c r="Q2864" t="s">
        <v>38</v>
      </c>
      <c r="R2864" t="s">
        <v>189</v>
      </c>
    </row>
    <row r="2865" spans="1:18" hidden="1" x14ac:dyDescent="0.3">
      <c r="A2865" t="s">
        <v>11559</v>
      </c>
      <c r="B2865" t="s">
        <v>11560</v>
      </c>
      <c r="C2865" s="1" t="str">
        <f t="shared" si="220"/>
        <v>21:0846</v>
      </c>
      <c r="D2865" s="1" t="str">
        <f t="shared" si="221"/>
        <v>21:0232</v>
      </c>
      <c r="E2865" t="s">
        <v>11561</v>
      </c>
      <c r="F2865" t="s">
        <v>11562</v>
      </c>
      <c r="H2865">
        <v>59.412560399999997</v>
      </c>
      <c r="I2865">
        <v>-104.98222579999999</v>
      </c>
      <c r="J2865" s="1" t="str">
        <f t="shared" si="218"/>
        <v>Fluid (lake)</v>
      </c>
      <c r="K2865" s="1" t="str">
        <f t="shared" si="219"/>
        <v>Untreated Water</v>
      </c>
      <c r="L2865">
        <v>213</v>
      </c>
      <c r="M2865" t="s">
        <v>52</v>
      </c>
      <c r="N2865">
        <v>1290</v>
      </c>
      <c r="P2865" t="s">
        <v>1006</v>
      </c>
      <c r="Q2865" t="s">
        <v>310</v>
      </c>
      <c r="R2865" t="s">
        <v>55</v>
      </c>
    </row>
    <row r="2866" spans="1:18" hidden="1" x14ac:dyDescent="0.3">
      <c r="A2866" t="s">
        <v>11563</v>
      </c>
      <c r="B2866" t="s">
        <v>11564</v>
      </c>
      <c r="C2866" s="1" t="str">
        <f t="shared" si="220"/>
        <v>21:0846</v>
      </c>
      <c r="D2866" s="1" t="str">
        <f t="shared" si="221"/>
        <v>21:0232</v>
      </c>
      <c r="E2866" t="s">
        <v>11565</v>
      </c>
      <c r="F2866" t="s">
        <v>11566</v>
      </c>
      <c r="H2866">
        <v>59.436681100000001</v>
      </c>
      <c r="I2866">
        <v>-104.97354110000001</v>
      </c>
      <c r="J2866" s="1" t="str">
        <f t="shared" si="218"/>
        <v>Fluid (lake)</v>
      </c>
      <c r="K2866" s="1" t="str">
        <f t="shared" si="219"/>
        <v>Untreated Water</v>
      </c>
      <c r="L2866">
        <v>213</v>
      </c>
      <c r="M2866" t="s">
        <v>60</v>
      </c>
      <c r="N2866">
        <v>1291</v>
      </c>
      <c r="P2866" t="s">
        <v>553</v>
      </c>
      <c r="Q2866" t="s">
        <v>257</v>
      </c>
      <c r="R2866" t="s">
        <v>55</v>
      </c>
    </row>
    <row r="2867" spans="1:18" hidden="1" x14ac:dyDescent="0.3">
      <c r="A2867" t="s">
        <v>11567</v>
      </c>
      <c r="B2867" t="s">
        <v>11568</v>
      </c>
      <c r="C2867" s="1" t="str">
        <f t="shared" si="220"/>
        <v>21:0846</v>
      </c>
      <c r="D2867" s="1" t="str">
        <f t="shared" si="221"/>
        <v>21:0232</v>
      </c>
      <c r="E2867" t="s">
        <v>11569</v>
      </c>
      <c r="F2867" t="s">
        <v>11570</v>
      </c>
      <c r="H2867">
        <v>59.465473500000002</v>
      </c>
      <c r="I2867">
        <v>-104.92866739999999</v>
      </c>
      <c r="J2867" s="1" t="str">
        <f t="shared" si="218"/>
        <v>Fluid (lake)</v>
      </c>
      <c r="K2867" s="1" t="str">
        <f t="shared" si="219"/>
        <v>Untreated Water</v>
      </c>
      <c r="L2867">
        <v>213</v>
      </c>
      <c r="M2867" t="s">
        <v>67</v>
      </c>
      <c r="N2867">
        <v>1292</v>
      </c>
      <c r="P2867" t="s">
        <v>188</v>
      </c>
      <c r="Q2867" t="s">
        <v>310</v>
      </c>
      <c r="R2867" t="s">
        <v>449</v>
      </c>
    </row>
    <row r="2868" spans="1:18" hidden="1" x14ac:dyDescent="0.3">
      <c r="A2868" t="s">
        <v>11571</v>
      </c>
      <c r="B2868" t="s">
        <v>11572</v>
      </c>
      <c r="C2868" s="1" t="str">
        <f t="shared" si="220"/>
        <v>21:0846</v>
      </c>
      <c r="D2868" s="1" t="str">
        <f t="shared" si="221"/>
        <v>21:0232</v>
      </c>
      <c r="E2868" t="s">
        <v>11573</v>
      </c>
      <c r="F2868" t="s">
        <v>11574</v>
      </c>
      <c r="H2868">
        <v>59.478523299999999</v>
      </c>
      <c r="I2868">
        <v>-104.84798960000001</v>
      </c>
      <c r="J2868" s="1" t="str">
        <f t="shared" si="218"/>
        <v>Fluid (lake)</v>
      </c>
      <c r="K2868" s="1" t="str">
        <f t="shared" si="219"/>
        <v>Untreated Water</v>
      </c>
      <c r="L2868">
        <v>213</v>
      </c>
      <c r="M2868" t="s">
        <v>74</v>
      </c>
      <c r="N2868">
        <v>1293</v>
      </c>
      <c r="P2868" t="s">
        <v>30</v>
      </c>
      <c r="Q2868" t="s">
        <v>236</v>
      </c>
      <c r="R2868" t="s">
        <v>873</v>
      </c>
    </row>
    <row r="2869" spans="1:18" hidden="1" x14ac:dyDescent="0.3">
      <c r="A2869" t="s">
        <v>11575</v>
      </c>
      <c r="B2869" t="s">
        <v>11576</v>
      </c>
      <c r="C2869" s="1" t="str">
        <f t="shared" si="220"/>
        <v>21:0846</v>
      </c>
      <c r="D2869" s="1" t="str">
        <f t="shared" si="221"/>
        <v>21:0232</v>
      </c>
      <c r="E2869" t="s">
        <v>11577</v>
      </c>
      <c r="F2869" t="s">
        <v>11578</v>
      </c>
      <c r="H2869">
        <v>59.499479100000002</v>
      </c>
      <c r="I2869">
        <v>-104.84445239999999</v>
      </c>
      <c r="J2869" s="1" t="str">
        <f t="shared" si="218"/>
        <v>Fluid (lake)</v>
      </c>
      <c r="K2869" s="1" t="str">
        <f t="shared" si="219"/>
        <v>Untreated Water</v>
      </c>
      <c r="L2869">
        <v>213</v>
      </c>
      <c r="M2869" t="s">
        <v>81</v>
      </c>
      <c r="N2869">
        <v>1294</v>
      </c>
      <c r="P2869" t="s">
        <v>521</v>
      </c>
      <c r="Q2869" t="s">
        <v>236</v>
      </c>
      <c r="R2869" t="s">
        <v>532</v>
      </c>
    </row>
    <row r="2870" spans="1:18" hidden="1" x14ac:dyDescent="0.3">
      <c r="A2870" t="s">
        <v>11579</v>
      </c>
      <c r="B2870" t="s">
        <v>11580</v>
      </c>
      <c r="C2870" s="1" t="str">
        <f t="shared" si="220"/>
        <v>21:0846</v>
      </c>
      <c r="D2870" s="1" t="str">
        <f t="shared" si="221"/>
        <v>21:0232</v>
      </c>
      <c r="E2870" t="s">
        <v>11581</v>
      </c>
      <c r="F2870" t="s">
        <v>11582</v>
      </c>
      <c r="H2870">
        <v>59.504738500000002</v>
      </c>
      <c r="I2870">
        <v>-104.78001949999999</v>
      </c>
      <c r="J2870" s="1" t="str">
        <f t="shared" si="218"/>
        <v>Fluid (lake)</v>
      </c>
      <c r="K2870" s="1" t="str">
        <f t="shared" si="219"/>
        <v>Untreated Water</v>
      </c>
      <c r="L2870">
        <v>213</v>
      </c>
      <c r="M2870" t="s">
        <v>95</v>
      </c>
      <c r="N2870">
        <v>1295</v>
      </c>
      <c r="P2870" t="s">
        <v>771</v>
      </c>
      <c r="Q2870" t="s">
        <v>482</v>
      </c>
      <c r="R2870" t="s">
        <v>460</v>
      </c>
    </row>
    <row r="2871" spans="1:18" hidden="1" x14ac:dyDescent="0.3">
      <c r="A2871" t="s">
        <v>11583</v>
      </c>
      <c r="B2871" t="s">
        <v>11584</v>
      </c>
      <c r="C2871" s="1" t="str">
        <f t="shared" si="220"/>
        <v>21:0846</v>
      </c>
      <c r="D2871" s="1" t="str">
        <f t="shared" si="221"/>
        <v>21:0232</v>
      </c>
      <c r="E2871" t="s">
        <v>11585</v>
      </c>
      <c r="F2871" t="s">
        <v>11586</v>
      </c>
      <c r="H2871">
        <v>59.498486100000001</v>
      </c>
      <c r="I2871">
        <v>-104.7181004</v>
      </c>
      <c r="J2871" s="1" t="str">
        <f t="shared" si="218"/>
        <v>Fluid (lake)</v>
      </c>
      <c r="K2871" s="1" t="str">
        <f t="shared" si="219"/>
        <v>Untreated Water</v>
      </c>
      <c r="L2871">
        <v>213</v>
      </c>
      <c r="M2871" t="s">
        <v>101</v>
      </c>
      <c r="N2871">
        <v>1296</v>
      </c>
      <c r="P2871" t="s">
        <v>558</v>
      </c>
      <c r="Q2871" t="s">
        <v>482</v>
      </c>
      <c r="R2871" t="s">
        <v>522</v>
      </c>
    </row>
    <row r="2872" spans="1:18" hidden="1" x14ac:dyDescent="0.3">
      <c r="A2872" t="s">
        <v>11587</v>
      </c>
      <c r="B2872" t="s">
        <v>11588</v>
      </c>
      <c r="C2872" s="1" t="str">
        <f t="shared" si="220"/>
        <v>21:0846</v>
      </c>
      <c r="D2872" s="1" t="str">
        <f t="shared" si="221"/>
        <v>21:0232</v>
      </c>
      <c r="E2872" t="s">
        <v>11589</v>
      </c>
      <c r="F2872" t="s">
        <v>11590</v>
      </c>
      <c r="H2872">
        <v>59.515105499999997</v>
      </c>
      <c r="I2872">
        <v>-104.656485</v>
      </c>
      <c r="J2872" s="1" t="str">
        <f t="shared" si="218"/>
        <v>Fluid (lake)</v>
      </c>
      <c r="K2872" s="1" t="str">
        <f t="shared" si="219"/>
        <v>Untreated Water</v>
      </c>
      <c r="L2872">
        <v>213</v>
      </c>
      <c r="M2872" t="s">
        <v>107</v>
      </c>
      <c r="N2872">
        <v>1297</v>
      </c>
      <c r="P2872" t="s">
        <v>108</v>
      </c>
      <c r="Q2872" t="s">
        <v>54</v>
      </c>
      <c r="R2872" t="s">
        <v>55</v>
      </c>
    </row>
    <row r="2873" spans="1:18" hidden="1" x14ac:dyDescent="0.3">
      <c r="A2873" t="s">
        <v>11591</v>
      </c>
      <c r="B2873" t="s">
        <v>11592</v>
      </c>
      <c r="C2873" s="1" t="str">
        <f t="shared" si="220"/>
        <v>21:0846</v>
      </c>
      <c r="D2873" s="1" t="str">
        <f t="shared" si="221"/>
        <v>21:0232</v>
      </c>
      <c r="E2873" t="s">
        <v>11593</v>
      </c>
      <c r="F2873" t="s">
        <v>11594</v>
      </c>
      <c r="H2873">
        <v>59.5151222</v>
      </c>
      <c r="I2873">
        <v>-104.60804880000001</v>
      </c>
      <c r="J2873" s="1" t="str">
        <f t="shared" si="218"/>
        <v>Fluid (lake)</v>
      </c>
      <c r="K2873" s="1" t="str">
        <f t="shared" si="219"/>
        <v>Untreated Water</v>
      </c>
      <c r="L2873">
        <v>213</v>
      </c>
      <c r="M2873" t="s">
        <v>114</v>
      </c>
      <c r="N2873">
        <v>1298</v>
      </c>
      <c r="P2873" t="s">
        <v>210</v>
      </c>
      <c r="Q2873" t="s">
        <v>1292</v>
      </c>
      <c r="R2873" t="s">
        <v>55</v>
      </c>
    </row>
    <row r="2874" spans="1:18" hidden="1" x14ac:dyDescent="0.3">
      <c r="A2874" t="s">
        <v>11595</v>
      </c>
      <c r="B2874" t="s">
        <v>11596</v>
      </c>
      <c r="C2874" s="1" t="str">
        <f t="shared" si="220"/>
        <v>21:0846</v>
      </c>
      <c r="D2874" s="1" t="str">
        <f t="shared" si="221"/>
        <v>21:0232</v>
      </c>
      <c r="E2874" t="s">
        <v>11597</v>
      </c>
      <c r="F2874" t="s">
        <v>11598</v>
      </c>
      <c r="H2874">
        <v>59.499939400000002</v>
      </c>
      <c r="I2874">
        <v>-104.5608696</v>
      </c>
      <c r="J2874" s="1" t="str">
        <f t="shared" si="218"/>
        <v>Fluid (lake)</v>
      </c>
      <c r="K2874" s="1" t="str">
        <f t="shared" si="219"/>
        <v>Untreated Water</v>
      </c>
      <c r="L2874">
        <v>213</v>
      </c>
      <c r="M2874" t="s">
        <v>121</v>
      </c>
      <c r="N2874">
        <v>1299</v>
      </c>
      <c r="P2874" t="s">
        <v>194</v>
      </c>
      <c r="Q2874" t="s">
        <v>257</v>
      </c>
      <c r="R2874" t="s">
        <v>687</v>
      </c>
    </row>
    <row r="2875" spans="1:18" hidden="1" x14ac:dyDescent="0.3">
      <c r="A2875" t="s">
        <v>11599</v>
      </c>
      <c r="B2875" t="s">
        <v>11600</v>
      </c>
      <c r="C2875" s="1" t="str">
        <f t="shared" si="220"/>
        <v>21:0846</v>
      </c>
      <c r="D2875" s="1" t="str">
        <f t="shared" si="221"/>
        <v>21:0232</v>
      </c>
      <c r="E2875" t="s">
        <v>11601</v>
      </c>
      <c r="F2875" t="s">
        <v>11602</v>
      </c>
      <c r="H2875">
        <v>59.475664700000003</v>
      </c>
      <c r="I2875">
        <v>-104.51273449999999</v>
      </c>
      <c r="J2875" s="1" t="str">
        <f t="shared" si="218"/>
        <v>Fluid (lake)</v>
      </c>
      <c r="K2875" s="1" t="str">
        <f t="shared" si="219"/>
        <v>Untreated Water</v>
      </c>
      <c r="L2875">
        <v>213</v>
      </c>
      <c r="M2875" t="s">
        <v>127</v>
      </c>
      <c r="N2875">
        <v>1300</v>
      </c>
      <c r="P2875" t="s">
        <v>319</v>
      </c>
      <c r="Q2875" t="s">
        <v>310</v>
      </c>
      <c r="R2875" t="s">
        <v>890</v>
      </c>
    </row>
    <row r="2876" spans="1:18" hidden="1" x14ac:dyDescent="0.3">
      <c r="A2876" t="s">
        <v>11603</v>
      </c>
      <c r="B2876" t="s">
        <v>11604</v>
      </c>
      <c r="C2876" s="1" t="str">
        <f t="shared" si="220"/>
        <v>21:0846</v>
      </c>
      <c r="D2876" s="1" t="str">
        <f t="shared" si="221"/>
        <v>21:0232</v>
      </c>
      <c r="E2876" t="s">
        <v>11605</v>
      </c>
      <c r="F2876" t="s">
        <v>11606</v>
      </c>
      <c r="H2876">
        <v>59.483396200000001</v>
      </c>
      <c r="I2876">
        <v>-104.45996030000001</v>
      </c>
      <c r="J2876" s="1" t="str">
        <f t="shared" si="218"/>
        <v>Fluid (lake)</v>
      </c>
      <c r="K2876" s="1" t="str">
        <f t="shared" si="219"/>
        <v>Untreated Water</v>
      </c>
      <c r="L2876">
        <v>213</v>
      </c>
      <c r="M2876" t="s">
        <v>133</v>
      </c>
      <c r="N2876">
        <v>1301</v>
      </c>
      <c r="P2876" t="s">
        <v>210</v>
      </c>
      <c r="Q2876" t="s">
        <v>310</v>
      </c>
      <c r="R2876" t="s">
        <v>532</v>
      </c>
    </row>
    <row r="2877" spans="1:18" hidden="1" x14ac:dyDescent="0.3">
      <c r="A2877" t="s">
        <v>11607</v>
      </c>
      <c r="B2877" t="s">
        <v>11608</v>
      </c>
      <c r="C2877" s="1" t="str">
        <f t="shared" si="220"/>
        <v>21:0846</v>
      </c>
      <c r="D2877" s="1" t="str">
        <f t="shared" si="221"/>
        <v>21:0232</v>
      </c>
      <c r="E2877" t="s">
        <v>11609</v>
      </c>
      <c r="F2877" t="s">
        <v>11610</v>
      </c>
      <c r="H2877">
        <v>59.506636200000003</v>
      </c>
      <c r="I2877">
        <v>-104.4572928</v>
      </c>
      <c r="J2877" s="1" t="str">
        <f t="shared" si="218"/>
        <v>Fluid (lake)</v>
      </c>
      <c r="K2877" s="1" t="str">
        <f t="shared" si="219"/>
        <v>Untreated Water</v>
      </c>
      <c r="L2877">
        <v>213</v>
      </c>
      <c r="M2877" t="s">
        <v>139</v>
      </c>
      <c r="N2877">
        <v>1302</v>
      </c>
      <c r="P2877" t="s">
        <v>256</v>
      </c>
      <c r="Q2877" t="s">
        <v>54</v>
      </c>
      <c r="R2877" t="s">
        <v>55</v>
      </c>
    </row>
    <row r="2878" spans="1:18" hidden="1" x14ac:dyDescent="0.3">
      <c r="A2878" t="s">
        <v>11611</v>
      </c>
      <c r="B2878" t="s">
        <v>11612</v>
      </c>
      <c r="C2878" s="1" t="str">
        <f t="shared" si="220"/>
        <v>21:0846</v>
      </c>
      <c r="D2878" s="1" t="str">
        <f t="shared" si="221"/>
        <v>21:0232</v>
      </c>
      <c r="E2878" t="s">
        <v>11613</v>
      </c>
      <c r="F2878" t="s">
        <v>11614</v>
      </c>
      <c r="H2878">
        <v>59.500033299999998</v>
      </c>
      <c r="I2878">
        <v>-104.4211538</v>
      </c>
      <c r="J2878" s="1" t="str">
        <f t="shared" si="218"/>
        <v>Fluid (lake)</v>
      </c>
      <c r="K2878" s="1" t="str">
        <f t="shared" si="219"/>
        <v>Untreated Water</v>
      </c>
      <c r="L2878">
        <v>213</v>
      </c>
      <c r="M2878" t="s">
        <v>241</v>
      </c>
      <c r="N2878">
        <v>1303</v>
      </c>
      <c r="P2878" t="s">
        <v>134</v>
      </c>
      <c r="Q2878" t="s">
        <v>248</v>
      </c>
      <c r="R2878" t="s">
        <v>460</v>
      </c>
    </row>
    <row r="2879" spans="1:18" hidden="1" x14ac:dyDescent="0.3">
      <c r="A2879" t="s">
        <v>11615</v>
      </c>
      <c r="B2879" t="s">
        <v>11616</v>
      </c>
      <c r="C2879" s="1" t="str">
        <f t="shared" si="220"/>
        <v>21:0846</v>
      </c>
      <c r="D2879" s="1" t="str">
        <f t="shared" si="221"/>
        <v>21:0232</v>
      </c>
      <c r="E2879" t="s">
        <v>11617</v>
      </c>
      <c r="F2879" t="s">
        <v>11618</v>
      </c>
      <c r="H2879">
        <v>59.481981599999997</v>
      </c>
      <c r="I2879">
        <v>-104.41304169999999</v>
      </c>
      <c r="J2879" s="1" t="str">
        <f t="shared" si="218"/>
        <v>Fluid (lake)</v>
      </c>
      <c r="K2879" s="1" t="str">
        <f t="shared" si="219"/>
        <v>Untreated Water</v>
      </c>
      <c r="L2879">
        <v>214</v>
      </c>
      <c r="M2879" t="s">
        <v>36</v>
      </c>
      <c r="N2879">
        <v>1304</v>
      </c>
      <c r="P2879" t="s">
        <v>200</v>
      </c>
      <c r="Q2879" t="s">
        <v>248</v>
      </c>
      <c r="R2879" t="s">
        <v>285</v>
      </c>
    </row>
    <row r="2880" spans="1:18" hidden="1" x14ac:dyDescent="0.3">
      <c r="A2880" t="s">
        <v>11619</v>
      </c>
      <c r="B2880" t="s">
        <v>11620</v>
      </c>
      <c r="C2880" s="1" t="str">
        <f t="shared" si="220"/>
        <v>21:0846</v>
      </c>
      <c r="D2880" s="1" t="str">
        <f t="shared" si="221"/>
        <v>21:0232</v>
      </c>
      <c r="E2880" t="s">
        <v>11621</v>
      </c>
      <c r="F2880" t="s">
        <v>11622</v>
      </c>
      <c r="H2880">
        <v>59.502552000000001</v>
      </c>
      <c r="I2880">
        <v>-104.34409359999999</v>
      </c>
      <c r="J2880" s="1" t="str">
        <f t="shared" si="218"/>
        <v>Fluid (lake)</v>
      </c>
      <c r="K2880" s="1" t="str">
        <f t="shared" si="219"/>
        <v>Untreated Water</v>
      </c>
      <c r="L2880">
        <v>214</v>
      </c>
      <c r="M2880" t="s">
        <v>22</v>
      </c>
      <c r="N2880">
        <v>1305</v>
      </c>
      <c r="P2880" t="s">
        <v>414</v>
      </c>
      <c r="Q2880" t="s">
        <v>54</v>
      </c>
      <c r="R2880" t="s">
        <v>55</v>
      </c>
    </row>
    <row r="2881" spans="1:18" hidden="1" x14ac:dyDescent="0.3">
      <c r="A2881" t="s">
        <v>11623</v>
      </c>
      <c r="B2881" t="s">
        <v>11624</v>
      </c>
      <c r="C2881" s="1" t="str">
        <f t="shared" si="220"/>
        <v>21:0846</v>
      </c>
      <c r="D2881" s="1" t="str">
        <f t="shared" si="221"/>
        <v>21:0232</v>
      </c>
      <c r="E2881" t="s">
        <v>11621</v>
      </c>
      <c r="F2881" t="s">
        <v>11625</v>
      </c>
      <c r="H2881">
        <v>59.502552000000001</v>
      </c>
      <c r="I2881">
        <v>-104.34409359999999</v>
      </c>
      <c r="J2881" s="1" t="str">
        <f t="shared" si="218"/>
        <v>Fluid (lake)</v>
      </c>
      <c r="K2881" s="1" t="str">
        <f t="shared" si="219"/>
        <v>Untreated Water</v>
      </c>
      <c r="L2881">
        <v>214</v>
      </c>
      <c r="M2881" t="s">
        <v>29</v>
      </c>
      <c r="N2881">
        <v>1306</v>
      </c>
      <c r="P2881" t="s">
        <v>134</v>
      </c>
      <c r="Q2881" t="s">
        <v>54</v>
      </c>
      <c r="R2881" t="s">
        <v>55</v>
      </c>
    </row>
    <row r="2882" spans="1:18" hidden="1" x14ac:dyDescent="0.3">
      <c r="A2882" t="s">
        <v>11626</v>
      </c>
      <c r="B2882" t="s">
        <v>11627</v>
      </c>
      <c r="C2882" s="1" t="str">
        <f t="shared" si="220"/>
        <v>21:0846</v>
      </c>
      <c r="D2882" s="1" t="str">
        <f t="shared" si="221"/>
        <v>21:0232</v>
      </c>
      <c r="E2882" t="s">
        <v>11628</v>
      </c>
      <c r="F2882" t="s">
        <v>11629</v>
      </c>
      <c r="H2882">
        <v>59.509582700000003</v>
      </c>
      <c r="I2882">
        <v>-104.29058139999999</v>
      </c>
      <c r="J2882" s="1" t="str">
        <f t="shared" si="218"/>
        <v>Fluid (lake)</v>
      </c>
      <c r="K2882" s="1" t="str">
        <f t="shared" si="219"/>
        <v>Untreated Water</v>
      </c>
      <c r="L2882">
        <v>214</v>
      </c>
      <c r="M2882" t="s">
        <v>44</v>
      </c>
      <c r="N2882">
        <v>1307</v>
      </c>
      <c r="P2882" t="s">
        <v>225</v>
      </c>
      <c r="Q2882" t="s">
        <v>579</v>
      </c>
      <c r="R2882" t="s">
        <v>55</v>
      </c>
    </row>
    <row r="2883" spans="1:18" hidden="1" x14ac:dyDescent="0.3">
      <c r="A2883" t="s">
        <v>11630</v>
      </c>
      <c r="B2883" t="s">
        <v>11631</v>
      </c>
      <c r="C2883" s="1" t="str">
        <f t="shared" si="220"/>
        <v>21:0846</v>
      </c>
      <c r="D2883" s="1" t="str">
        <f t="shared" si="221"/>
        <v>21:0232</v>
      </c>
      <c r="E2883" t="s">
        <v>11632</v>
      </c>
      <c r="F2883" t="s">
        <v>11633</v>
      </c>
      <c r="H2883">
        <v>59.498233800000001</v>
      </c>
      <c r="I2883">
        <v>-104.22317169999999</v>
      </c>
      <c r="J2883" s="1" t="str">
        <f t="shared" si="218"/>
        <v>Fluid (lake)</v>
      </c>
      <c r="K2883" s="1" t="str">
        <f t="shared" si="219"/>
        <v>Untreated Water</v>
      </c>
      <c r="L2883">
        <v>214</v>
      </c>
      <c r="M2883" t="s">
        <v>52</v>
      </c>
      <c r="N2883">
        <v>1308</v>
      </c>
      <c r="P2883" t="s">
        <v>188</v>
      </c>
      <c r="Q2883" t="s">
        <v>579</v>
      </c>
      <c r="R2883" t="s">
        <v>55</v>
      </c>
    </row>
    <row r="2884" spans="1:18" hidden="1" x14ac:dyDescent="0.3">
      <c r="A2884" t="s">
        <v>11634</v>
      </c>
      <c r="B2884" t="s">
        <v>11635</v>
      </c>
      <c r="C2884" s="1" t="str">
        <f t="shared" si="220"/>
        <v>21:0846</v>
      </c>
      <c r="D2884" s="1" t="str">
        <f t="shared" si="221"/>
        <v>21:0232</v>
      </c>
      <c r="E2884" t="s">
        <v>11636</v>
      </c>
      <c r="F2884" t="s">
        <v>11637</v>
      </c>
      <c r="H2884">
        <v>59.484651900000003</v>
      </c>
      <c r="I2884">
        <v>-104.1673031</v>
      </c>
      <c r="J2884" s="1" t="str">
        <f t="shared" si="218"/>
        <v>Fluid (lake)</v>
      </c>
      <c r="K2884" s="1" t="str">
        <f t="shared" si="219"/>
        <v>Untreated Water</v>
      </c>
      <c r="L2884">
        <v>214</v>
      </c>
      <c r="M2884" t="s">
        <v>60</v>
      </c>
      <c r="N2884">
        <v>1309</v>
      </c>
      <c r="P2884" t="s">
        <v>167</v>
      </c>
      <c r="Q2884" t="s">
        <v>579</v>
      </c>
      <c r="R2884" t="s">
        <v>55</v>
      </c>
    </row>
    <row r="2885" spans="1:18" hidden="1" x14ac:dyDescent="0.3">
      <c r="A2885" t="s">
        <v>11638</v>
      </c>
      <c r="B2885" t="s">
        <v>11639</v>
      </c>
      <c r="C2885" s="1" t="str">
        <f t="shared" si="220"/>
        <v>21:0846</v>
      </c>
      <c r="D2885" s="1" t="str">
        <f t="shared" si="221"/>
        <v>21:0232</v>
      </c>
      <c r="E2885" t="s">
        <v>11640</v>
      </c>
      <c r="F2885" t="s">
        <v>11641</v>
      </c>
      <c r="H2885">
        <v>59.503076299999996</v>
      </c>
      <c r="I2885">
        <v>-104.06306480000001</v>
      </c>
      <c r="J2885" s="1" t="str">
        <f t="shared" si="218"/>
        <v>Fluid (lake)</v>
      </c>
      <c r="K2885" s="1" t="str">
        <f t="shared" si="219"/>
        <v>Untreated Water</v>
      </c>
      <c r="L2885">
        <v>214</v>
      </c>
      <c r="M2885" t="s">
        <v>67</v>
      </c>
      <c r="N2885">
        <v>1310</v>
      </c>
      <c r="P2885" t="s">
        <v>771</v>
      </c>
      <c r="Q2885" t="s">
        <v>579</v>
      </c>
      <c r="R2885" t="s">
        <v>55</v>
      </c>
    </row>
    <row r="2886" spans="1:18" hidden="1" x14ac:dyDescent="0.3">
      <c r="A2886" t="s">
        <v>11642</v>
      </c>
      <c r="B2886" t="s">
        <v>11643</v>
      </c>
      <c r="C2886" s="1" t="str">
        <f t="shared" si="220"/>
        <v>21:0846</v>
      </c>
      <c r="D2886" s="1" t="str">
        <f t="shared" si="221"/>
        <v>21:0232</v>
      </c>
      <c r="E2886" t="s">
        <v>11644</v>
      </c>
      <c r="F2886" t="s">
        <v>11645</v>
      </c>
      <c r="H2886">
        <v>59.509518900000003</v>
      </c>
      <c r="I2886">
        <v>-104.0181482</v>
      </c>
      <c r="J2886" s="1" t="str">
        <f t="shared" si="218"/>
        <v>Fluid (lake)</v>
      </c>
      <c r="K2886" s="1" t="str">
        <f t="shared" si="219"/>
        <v>Untreated Water</v>
      </c>
      <c r="L2886">
        <v>214</v>
      </c>
      <c r="M2886" t="s">
        <v>74</v>
      </c>
      <c r="N2886">
        <v>1311</v>
      </c>
      <c r="P2886" t="s">
        <v>30</v>
      </c>
      <c r="Q2886" t="s">
        <v>579</v>
      </c>
      <c r="R2886" t="s">
        <v>55</v>
      </c>
    </row>
    <row r="2887" spans="1:18" hidden="1" x14ac:dyDescent="0.3">
      <c r="A2887" t="s">
        <v>11646</v>
      </c>
      <c r="B2887" t="s">
        <v>11647</v>
      </c>
      <c r="C2887" s="1" t="str">
        <f t="shared" si="220"/>
        <v>21:0846</v>
      </c>
      <c r="D2887" s="1" t="str">
        <f t="shared" si="221"/>
        <v>21:0232</v>
      </c>
      <c r="E2887" t="s">
        <v>11648</v>
      </c>
      <c r="F2887" t="s">
        <v>11649</v>
      </c>
      <c r="H2887">
        <v>59.2934287</v>
      </c>
      <c r="I2887">
        <v>-105.2143567</v>
      </c>
      <c r="J2887" s="1" t="str">
        <f t="shared" si="218"/>
        <v>Fluid (lake)</v>
      </c>
      <c r="K2887" s="1" t="str">
        <f t="shared" si="219"/>
        <v>Untreated Water</v>
      </c>
      <c r="L2887">
        <v>214</v>
      </c>
      <c r="M2887" t="s">
        <v>81</v>
      </c>
      <c r="N2887">
        <v>1312</v>
      </c>
      <c r="P2887" t="s">
        <v>82</v>
      </c>
      <c r="Q2887" t="s">
        <v>236</v>
      </c>
      <c r="R2887" t="s">
        <v>55</v>
      </c>
    </row>
    <row r="2888" spans="1:18" hidden="1" x14ac:dyDescent="0.3">
      <c r="A2888" t="s">
        <v>11650</v>
      </c>
      <c r="B2888" t="s">
        <v>11651</v>
      </c>
      <c r="C2888" s="1" t="str">
        <f t="shared" si="220"/>
        <v>21:0846</v>
      </c>
      <c r="D2888" s="1" t="str">
        <f t="shared" si="221"/>
        <v>21:0232</v>
      </c>
      <c r="E2888" t="s">
        <v>11652</v>
      </c>
      <c r="F2888" t="s">
        <v>11653</v>
      </c>
      <c r="H2888">
        <v>59.316831999999998</v>
      </c>
      <c r="I2888">
        <v>-105.15412069999999</v>
      </c>
      <c r="J2888" s="1" t="str">
        <f t="shared" si="218"/>
        <v>Fluid (lake)</v>
      </c>
      <c r="K2888" s="1" t="str">
        <f t="shared" si="219"/>
        <v>Untreated Water</v>
      </c>
      <c r="L2888">
        <v>214</v>
      </c>
      <c r="M2888" t="s">
        <v>95</v>
      </c>
      <c r="N2888">
        <v>1313</v>
      </c>
      <c r="P2888" t="s">
        <v>68</v>
      </c>
      <c r="Q2888" t="s">
        <v>38</v>
      </c>
      <c r="R2888" t="s">
        <v>745</v>
      </c>
    </row>
    <row r="2889" spans="1:18" hidden="1" x14ac:dyDescent="0.3">
      <c r="A2889" t="s">
        <v>11654</v>
      </c>
      <c r="B2889" t="s">
        <v>11655</v>
      </c>
      <c r="C2889" s="1" t="str">
        <f t="shared" si="220"/>
        <v>21:0846</v>
      </c>
      <c r="D2889" s="1" t="str">
        <f t="shared" si="221"/>
        <v>21:0232</v>
      </c>
      <c r="E2889" t="s">
        <v>11656</v>
      </c>
      <c r="F2889" t="s">
        <v>11657</v>
      </c>
      <c r="H2889">
        <v>59.328135600000003</v>
      </c>
      <c r="I2889">
        <v>-105.0870408</v>
      </c>
      <c r="J2889" s="1" t="str">
        <f t="shared" si="218"/>
        <v>Fluid (lake)</v>
      </c>
      <c r="K2889" s="1" t="str">
        <f t="shared" si="219"/>
        <v>Untreated Water</v>
      </c>
      <c r="L2889">
        <v>214</v>
      </c>
      <c r="M2889" t="s">
        <v>101</v>
      </c>
      <c r="N2889">
        <v>1314</v>
      </c>
      <c r="P2889" t="s">
        <v>167</v>
      </c>
      <c r="Q2889" t="s">
        <v>248</v>
      </c>
      <c r="R2889" t="s">
        <v>168</v>
      </c>
    </row>
    <row r="2890" spans="1:18" hidden="1" x14ac:dyDescent="0.3">
      <c r="A2890" t="s">
        <v>11658</v>
      </c>
      <c r="B2890" t="s">
        <v>11659</v>
      </c>
      <c r="C2890" s="1" t="str">
        <f t="shared" si="220"/>
        <v>21:0846</v>
      </c>
      <c r="D2890" s="1" t="str">
        <f t="shared" si="221"/>
        <v>21:0232</v>
      </c>
      <c r="E2890" t="s">
        <v>11660</v>
      </c>
      <c r="F2890" t="s">
        <v>11661</v>
      </c>
      <c r="H2890">
        <v>59.323976399999999</v>
      </c>
      <c r="I2890">
        <v>-105.0554721</v>
      </c>
      <c r="J2890" s="1" t="str">
        <f t="shared" si="218"/>
        <v>Fluid (lake)</v>
      </c>
      <c r="K2890" s="1" t="str">
        <f t="shared" si="219"/>
        <v>Untreated Water</v>
      </c>
      <c r="L2890">
        <v>214</v>
      </c>
      <c r="M2890" t="s">
        <v>107</v>
      </c>
      <c r="N2890">
        <v>1315</v>
      </c>
      <c r="P2890" t="s">
        <v>537</v>
      </c>
      <c r="Q2890" t="s">
        <v>310</v>
      </c>
      <c r="R2890" t="s">
        <v>47</v>
      </c>
    </row>
    <row r="2891" spans="1:18" hidden="1" x14ac:dyDescent="0.3">
      <c r="A2891" t="s">
        <v>11662</v>
      </c>
      <c r="B2891" t="s">
        <v>11663</v>
      </c>
      <c r="C2891" s="1" t="str">
        <f t="shared" si="220"/>
        <v>21:0846</v>
      </c>
      <c r="D2891" s="1" t="str">
        <f t="shared" si="221"/>
        <v>21:0232</v>
      </c>
      <c r="E2891" t="s">
        <v>11664</v>
      </c>
      <c r="F2891" t="s">
        <v>11665</v>
      </c>
      <c r="H2891">
        <v>59.347935800000002</v>
      </c>
      <c r="I2891">
        <v>-105.0285385</v>
      </c>
      <c r="J2891" s="1" t="str">
        <f t="shared" si="218"/>
        <v>Fluid (lake)</v>
      </c>
      <c r="K2891" s="1" t="str">
        <f t="shared" si="219"/>
        <v>Untreated Water</v>
      </c>
      <c r="L2891">
        <v>214</v>
      </c>
      <c r="M2891" t="s">
        <v>114</v>
      </c>
      <c r="N2891">
        <v>1316</v>
      </c>
      <c r="P2891" t="s">
        <v>108</v>
      </c>
      <c r="Q2891" t="s">
        <v>257</v>
      </c>
      <c r="R2891" t="s">
        <v>815</v>
      </c>
    </row>
    <row r="2892" spans="1:18" hidden="1" x14ac:dyDescent="0.3">
      <c r="A2892" t="s">
        <v>11666</v>
      </c>
      <c r="B2892" t="s">
        <v>11667</v>
      </c>
      <c r="C2892" s="1" t="str">
        <f t="shared" si="220"/>
        <v>21:0846</v>
      </c>
      <c r="D2892" s="1" t="str">
        <f t="shared" si="221"/>
        <v>21:0232</v>
      </c>
      <c r="E2892" t="s">
        <v>11668</v>
      </c>
      <c r="F2892" t="s">
        <v>11669</v>
      </c>
      <c r="H2892">
        <v>59.369566900000002</v>
      </c>
      <c r="I2892">
        <v>-104.96336789999999</v>
      </c>
      <c r="J2892" s="1" t="str">
        <f t="shared" si="218"/>
        <v>Fluid (lake)</v>
      </c>
      <c r="K2892" s="1" t="str">
        <f t="shared" si="219"/>
        <v>Untreated Water</v>
      </c>
      <c r="L2892">
        <v>214</v>
      </c>
      <c r="M2892" t="s">
        <v>121</v>
      </c>
      <c r="N2892">
        <v>1317</v>
      </c>
      <c r="P2892" t="s">
        <v>140</v>
      </c>
      <c r="Q2892" t="s">
        <v>38</v>
      </c>
      <c r="R2892" t="s">
        <v>4784</v>
      </c>
    </row>
    <row r="2893" spans="1:18" hidden="1" x14ac:dyDescent="0.3">
      <c r="A2893" t="s">
        <v>11670</v>
      </c>
      <c r="B2893" t="s">
        <v>11671</v>
      </c>
      <c r="C2893" s="1" t="str">
        <f t="shared" si="220"/>
        <v>21:0846</v>
      </c>
      <c r="D2893" s="1" t="str">
        <f t="shared" si="221"/>
        <v>21:0232</v>
      </c>
      <c r="E2893" t="s">
        <v>11672</v>
      </c>
      <c r="F2893" t="s">
        <v>11673</v>
      </c>
      <c r="H2893">
        <v>59.376007999999999</v>
      </c>
      <c r="I2893">
        <v>-104.9266157</v>
      </c>
      <c r="J2893" s="1" t="str">
        <f t="shared" si="218"/>
        <v>Fluid (lake)</v>
      </c>
      <c r="K2893" s="1" t="str">
        <f t="shared" si="219"/>
        <v>Untreated Water</v>
      </c>
      <c r="L2893">
        <v>214</v>
      </c>
      <c r="M2893" t="s">
        <v>127</v>
      </c>
      <c r="N2893">
        <v>1318</v>
      </c>
      <c r="P2893" t="s">
        <v>30</v>
      </c>
      <c r="Q2893" t="s">
        <v>310</v>
      </c>
      <c r="R2893" t="s">
        <v>668</v>
      </c>
    </row>
    <row r="2894" spans="1:18" hidden="1" x14ac:dyDescent="0.3">
      <c r="A2894" t="s">
        <v>11674</v>
      </c>
      <c r="B2894" t="s">
        <v>11675</v>
      </c>
      <c r="C2894" s="1" t="str">
        <f t="shared" si="220"/>
        <v>21:0846</v>
      </c>
      <c r="D2894" s="1" t="str">
        <f t="shared" si="221"/>
        <v>21:0232</v>
      </c>
      <c r="E2894" t="s">
        <v>11676</v>
      </c>
      <c r="F2894" t="s">
        <v>11677</v>
      </c>
      <c r="H2894">
        <v>59.400592199999998</v>
      </c>
      <c r="I2894">
        <v>-104.894282</v>
      </c>
      <c r="J2894" s="1" t="str">
        <f t="shared" si="218"/>
        <v>Fluid (lake)</v>
      </c>
      <c r="K2894" s="1" t="str">
        <f t="shared" si="219"/>
        <v>Untreated Water</v>
      </c>
      <c r="L2894">
        <v>214</v>
      </c>
      <c r="M2894" t="s">
        <v>133</v>
      </c>
      <c r="N2894">
        <v>1319</v>
      </c>
      <c r="P2894" t="s">
        <v>30</v>
      </c>
      <c r="Q2894" t="s">
        <v>310</v>
      </c>
      <c r="R2894" t="s">
        <v>410</v>
      </c>
    </row>
    <row r="2895" spans="1:18" hidden="1" x14ac:dyDescent="0.3">
      <c r="A2895" t="s">
        <v>11678</v>
      </c>
      <c r="B2895" t="s">
        <v>11679</v>
      </c>
      <c r="C2895" s="1" t="str">
        <f t="shared" si="220"/>
        <v>21:0846</v>
      </c>
      <c r="D2895" s="1" t="str">
        <f t="shared" si="221"/>
        <v>21:0232</v>
      </c>
      <c r="E2895" t="s">
        <v>11680</v>
      </c>
      <c r="F2895" t="s">
        <v>11681</v>
      </c>
      <c r="H2895">
        <v>59.441376300000002</v>
      </c>
      <c r="I2895">
        <v>-104.910696</v>
      </c>
      <c r="J2895" s="1" t="str">
        <f t="shared" si="218"/>
        <v>Fluid (lake)</v>
      </c>
      <c r="K2895" s="1" t="str">
        <f t="shared" si="219"/>
        <v>Untreated Water</v>
      </c>
      <c r="L2895">
        <v>214</v>
      </c>
      <c r="M2895" t="s">
        <v>139</v>
      </c>
      <c r="N2895">
        <v>1320</v>
      </c>
      <c r="P2895" t="s">
        <v>23</v>
      </c>
      <c r="Q2895" t="s">
        <v>236</v>
      </c>
      <c r="R2895" t="s">
        <v>211</v>
      </c>
    </row>
    <row r="2896" spans="1:18" hidden="1" x14ac:dyDescent="0.3">
      <c r="A2896" t="s">
        <v>11682</v>
      </c>
      <c r="B2896" t="s">
        <v>11683</v>
      </c>
      <c r="C2896" s="1" t="str">
        <f t="shared" si="220"/>
        <v>21:0846</v>
      </c>
      <c r="D2896" s="1" t="str">
        <f t="shared" si="221"/>
        <v>21:0232</v>
      </c>
      <c r="E2896" t="s">
        <v>11684</v>
      </c>
      <c r="F2896" t="s">
        <v>11685</v>
      </c>
      <c r="H2896">
        <v>59.445044699999997</v>
      </c>
      <c r="I2896">
        <v>-104.8267476</v>
      </c>
      <c r="J2896" s="1" t="str">
        <f t="shared" si="218"/>
        <v>Fluid (lake)</v>
      </c>
      <c r="K2896" s="1" t="str">
        <f t="shared" si="219"/>
        <v>Untreated Water</v>
      </c>
      <c r="L2896">
        <v>214</v>
      </c>
      <c r="M2896" t="s">
        <v>241</v>
      </c>
      <c r="N2896">
        <v>1321</v>
      </c>
      <c r="P2896" t="s">
        <v>521</v>
      </c>
      <c r="Q2896" t="s">
        <v>236</v>
      </c>
      <c r="R2896" t="s">
        <v>324</v>
      </c>
    </row>
    <row r="2897" spans="1:18" hidden="1" x14ac:dyDescent="0.3">
      <c r="A2897" t="s">
        <v>11686</v>
      </c>
      <c r="B2897" t="s">
        <v>11687</v>
      </c>
      <c r="C2897" s="1" t="str">
        <f t="shared" si="220"/>
        <v>21:0846</v>
      </c>
      <c r="D2897" s="1" t="str">
        <f t="shared" si="221"/>
        <v>21:0232</v>
      </c>
      <c r="E2897" t="s">
        <v>11688</v>
      </c>
      <c r="F2897" t="s">
        <v>11689</v>
      </c>
      <c r="H2897">
        <v>59.438578999999997</v>
      </c>
      <c r="I2897">
        <v>-104.7690747</v>
      </c>
      <c r="J2897" s="1" t="str">
        <f t="shared" si="218"/>
        <v>Fluid (lake)</v>
      </c>
      <c r="K2897" s="1" t="str">
        <f t="shared" si="219"/>
        <v>Untreated Water</v>
      </c>
      <c r="L2897">
        <v>215</v>
      </c>
      <c r="M2897" t="s">
        <v>36</v>
      </c>
      <c r="N2897">
        <v>1322</v>
      </c>
      <c r="P2897" t="s">
        <v>68</v>
      </c>
      <c r="Q2897" t="s">
        <v>310</v>
      </c>
      <c r="R2897" t="s">
        <v>687</v>
      </c>
    </row>
    <row r="2898" spans="1:18" hidden="1" x14ac:dyDescent="0.3">
      <c r="A2898" t="s">
        <v>11690</v>
      </c>
      <c r="B2898" t="s">
        <v>11691</v>
      </c>
      <c r="C2898" s="1" t="str">
        <f t="shared" si="220"/>
        <v>21:0846</v>
      </c>
      <c r="D2898" s="1" t="str">
        <f t="shared" si="221"/>
        <v>21:0232</v>
      </c>
      <c r="E2898" t="s">
        <v>11692</v>
      </c>
      <c r="F2898" t="s">
        <v>11693</v>
      </c>
      <c r="H2898">
        <v>59.478803599999999</v>
      </c>
      <c r="I2898">
        <v>-104.791202</v>
      </c>
      <c r="J2898" s="1" t="str">
        <f t="shared" si="218"/>
        <v>Fluid (lake)</v>
      </c>
      <c r="K2898" s="1" t="str">
        <f t="shared" si="219"/>
        <v>Untreated Water</v>
      </c>
      <c r="L2898">
        <v>215</v>
      </c>
      <c r="M2898" t="s">
        <v>22</v>
      </c>
      <c r="N2898">
        <v>1323</v>
      </c>
      <c r="P2898" t="s">
        <v>200</v>
      </c>
      <c r="Q2898" t="s">
        <v>1292</v>
      </c>
      <c r="R2898" t="s">
        <v>211</v>
      </c>
    </row>
    <row r="2899" spans="1:18" hidden="1" x14ac:dyDescent="0.3">
      <c r="A2899" t="s">
        <v>11694</v>
      </c>
      <c r="B2899" t="s">
        <v>11695</v>
      </c>
      <c r="C2899" s="1" t="str">
        <f t="shared" si="220"/>
        <v>21:0846</v>
      </c>
      <c r="D2899" s="1" t="str">
        <f t="shared" si="221"/>
        <v>21:0232</v>
      </c>
      <c r="E2899" t="s">
        <v>11692</v>
      </c>
      <c r="F2899" t="s">
        <v>11696</v>
      </c>
      <c r="H2899">
        <v>59.478803599999999</v>
      </c>
      <c r="I2899">
        <v>-104.791202</v>
      </c>
      <c r="J2899" s="1" t="str">
        <f t="shared" si="218"/>
        <v>Fluid (lake)</v>
      </c>
      <c r="K2899" s="1" t="str">
        <f t="shared" si="219"/>
        <v>Untreated Water</v>
      </c>
      <c r="L2899">
        <v>215</v>
      </c>
      <c r="M2899" t="s">
        <v>29</v>
      </c>
      <c r="N2899">
        <v>1324</v>
      </c>
      <c r="P2899" t="s">
        <v>194</v>
      </c>
      <c r="Q2899" t="s">
        <v>1143</v>
      </c>
      <c r="R2899" t="s">
        <v>687</v>
      </c>
    </row>
    <row r="2900" spans="1:18" hidden="1" x14ac:dyDescent="0.3">
      <c r="A2900" t="s">
        <v>11697</v>
      </c>
      <c r="B2900" t="s">
        <v>11698</v>
      </c>
      <c r="C2900" s="1" t="str">
        <f t="shared" si="220"/>
        <v>21:0846</v>
      </c>
      <c r="D2900" s="1" t="str">
        <f t="shared" si="221"/>
        <v>21:0232</v>
      </c>
      <c r="E2900" t="s">
        <v>11699</v>
      </c>
      <c r="F2900" t="s">
        <v>11700</v>
      </c>
      <c r="H2900">
        <v>59.478538800000003</v>
      </c>
      <c r="I2900">
        <v>-104.7388835</v>
      </c>
      <c r="J2900" s="1" t="str">
        <f t="shared" si="218"/>
        <v>Fluid (lake)</v>
      </c>
      <c r="K2900" s="1" t="str">
        <f t="shared" si="219"/>
        <v>Untreated Water</v>
      </c>
      <c r="L2900">
        <v>215</v>
      </c>
      <c r="M2900" t="s">
        <v>44</v>
      </c>
      <c r="N2900">
        <v>1325</v>
      </c>
      <c r="P2900" t="s">
        <v>128</v>
      </c>
      <c r="Q2900" t="s">
        <v>236</v>
      </c>
      <c r="R2900" t="s">
        <v>211</v>
      </c>
    </row>
    <row r="2901" spans="1:18" hidden="1" x14ac:dyDescent="0.3">
      <c r="A2901" t="s">
        <v>11701</v>
      </c>
      <c r="B2901" t="s">
        <v>11702</v>
      </c>
      <c r="C2901" s="1" t="str">
        <f t="shared" si="220"/>
        <v>21:0846</v>
      </c>
      <c r="D2901" s="1" t="str">
        <f t="shared" si="221"/>
        <v>21:0232</v>
      </c>
      <c r="E2901" t="s">
        <v>11703</v>
      </c>
      <c r="F2901" t="s">
        <v>11704</v>
      </c>
      <c r="H2901">
        <v>59.447400899999998</v>
      </c>
      <c r="I2901">
        <v>-104.7039752</v>
      </c>
      <c r="J2901" s="1" t="str">
        <f t="shared" si="218"/>
        <v>Fluid (lake)</v>
      </c>
      <c r="K2901" s="1" t="str">
        <f t="shared" si="219"/>
        <v>Untreated Water</v>
      </c>
      <c r="L2901">
        <v>215</v>
      </c>
      <c r="M2901" t="s">
        <v>52</v>
      </c>
      <c r="N2901">
        <v>1326</v>
      </c>
      <c r="P2901" t="s">
        <v>188</v>
      </c>
      <c r="Q2901" t="s">
        <v>54</v>
      </c>
      <c r="R2901" t="s">
        <v>415</v>
      </c>
    </row>
    <row r="2902" spans="1:18" hidden="1" x14ac:dyDescent="0.3">
      <c r="A2902" t="s">
        <v>11705</v>
      </c>
      <c r="B2902" t="s">
        <v>11706</v>
      </c>
      <c r="C2902" s="1" t="str">
        <f t="shared" si="220"/>
        <v>21:0846</v>
      </c>
      <c r="D2902" s="1" t="str">
        <f t="shared" si="221"/>
        <v>21:0232</v>
      </c>
      <c r="E2902" t="s">
        <v>11707</v>
      </c>
      <c r="F2902" t="s">
        <v>11708</v>
      </c>
      <c r="H2902">
        <v>59.438179400000003</v>
      </c>
      <c r="I2902">
        <v>-104.6708746</v>
      </c>
      <c r="J2902" s="1" t="str">
        <f t="shared" si="218"/>
        <v>Fluid (lake)</v>
      </c>
      <c r="K2902" s="1" t="str">
        <f t="shared" si="219"/>
        <v>Untreated Water</v>
      </c>
      <c r="L2902">
        <v>215</v>
      </c>
      <c r="M2902" t="s">
        <v>60</v>
      </c>
      <c r="N2902">
        <v>1327</v>
      </c>
      <c r="P2902" t="s">
        <v>194</v>
      </c>
      <c r="Q2902" t="s">
        <v>482</v>
      </c>
      <c r="R2902" t="s">
        <v>460</v>
      </c>
    </row>
    <row r="2903" spans="1:18" hidden="1" x14ac:dyDescent="0.3">
      <c r="A2903" t="s">
        <v>11709</v>
      </c>
      <c r="B2903" t="s">
        <v>11710</v>
      </c>
      <c r="C2903" s="1" t="str">
        <f t="shared" si="220"/>
        <v>21:0846</v>
      </c>
      <c r="D2903" s="1" t="str">
        <f t="shared" si="221"/>
        <v>21:0232</v>
      </c>
      <c r="E2903" t="s">
        <v>11711</v>
      </c>
      <c r="F2903" t="s">
        <v>11712</v>
      </c>
      <c r="H2903">
        <v>59.464463299999998</v>
      </c>
      <c r="I2903">
        <v>-104.64593480000001</v>
      </c>
      <c r="J2903" s="1" t="str">
        <f t="shared" si="218"/>
        <v>Fluid (lake)</v>
      </c>
      <c r="K2903" s="1" t="str">
        <f t="shared" si="219"/>
        <v>Untreated Water</v>
      </c>
      <c r="L2903">
        <v>215</v>
      </c>
      <c r="M2903" t="s">
        <v>67</v>
      </c>
      <c r="N2903">
        <v>1328</v>
      </c>
      <c r="P2903" t="s">
        <v>200</v>
      </c>
      <c r="Q2903" t="s">
        <v>257</v>
      </c>
      <c r="R2903" t="s">
        <v>873</v>
      </c>
    </row>
    <row r="2904" spans="1:18" hidden="1" x14ac:dyDescent="0.3">
      <c r="A2904" t="s">
        <v>11713</v>
      </c>
      <c r="B2904" t="s">
        <v>11714</v>
      </c>
      <c r="C2904" s="1" t="str">
        <f t="shared" si="220"/>
        <v>21:0846</v>
      </c>
      <c r="D2904" s="1" t="str">
        <f t="shared" si="221"/>
        <v>21:0232</v>
      </c>
      <c r="E2904" t="s">
        <v>11715</v>
      </c>
      <c r="F2904" t="s">
        <v>11716</v>
      </c>
      <c r="H2904">
        <v>59.478700199999999</v>
      </c>
      <c r="I2904">
        <v>-104.5971373</v>
      </c>
      <c r="J2904" s="1" t="str">
        <f t="shared" si="218"/>
        <v>Fluid (lake)</v>
      </c>
      <c r="K2904" s="1" t="str">
        <f t="shared" si="219"/>
        <v>Untreated Water</v>
      </c>
      <c r="L2904">
        <v>215</v>
      </c>
      <c r="M2904" t="s">
        <v>74</v>
      </c>
      <c r="N2904">
        <v>1329</v>
      </c>
      <c r="P2904" t="s">
        <v>414</v>
      </c>
      <c r="Q2904" t="s">
        <v>310</v>
      </c>
      <c r="R2904" t="s">
        <v>599</v>
      </c>
    </row>
    <row r="2905" spans="1:18" hidden="1" x14ac:dyDescent="0.3">
      <c r="A2905" t="s">
        <v>11717</v>
      </c>
      <c r="B2905" t="s">
        <v>11718</v>
      </c>
      <c r="C2905" s="1" t="str">
        <f t="shared" si="220"/>
        <v>21:0846</v>
      </c>
      <c r="D2905" s="1" t="str">
        <f t="shared" si="221"/>
        <v>21:0232</v>
      </c>
      <c r="E2905" t="s">
        <v>11719</v>
      </c>
      <c r="F2905" t="s">
        <v>11720</v>
      </c>
      <c r="H2905">
        <v>59.440164199999998</v>
      </c>
      <c r="I2905">
        <v>-104.57446229999999</v>
      </c>
      <c r="J2905" s="1" t="str">
        <f t="shared" si="218"/>
        <v>Fluid (lake)</v>
      </c>
      <c r="K2905" s="1" t="str">
        <f t="shared" si="219"/>
        <v>Untreated Water</v>
      </c>
      <c r="L2905">
        <v>215</v>
      </c>
      <c r="M2905" t="s">
        <v>81</v>
      </c>
      <c r="N2905">
        <v>1330</v>
      </c>
      <c r="P2905" t="s">
        <v>194</v>
      </c>
      <c r="Q2905" t="s">
        <v>310</v>
      </c>
      <c r="R2905" t="s">
        <v>324</v>
      </c>
    </row>
    <row r="2906" spans="1:18" hidden="1" x14ac:dyDescent="0.3">
      <c r="A2906" t="s">
        <v>11721</v>
      </c>
      <c r="B2906" t="s">
        <v>11722</v>
      </c>
      <c r="C2906" s="1" t="str">
        <f t="shared" si="220"/>
        <v>21:0846</v>
      </c>
      <c r="D2906" s="1" t="str">
        <f t="shared" si="221"/>
        <v>21:0232</v>
      </c>
      <c r="E2906" t="s">
        <v>11723</v>
      </c>
      <c r="F2906" t="s">
        <v>11724</v>
      </c>
      <c r="H2906">
        <v>59.443863700000001</v>
      </c>
      <c r="I2906">
        <v>-104.5175119</v>
      </c>
      <c r="J2906" s="1" t="str">
        <f t="shared" ref="J2906:J2969" si="222">HYPERLINK("http://geochem.nrcan.gc.ca/cdogs/content/kwd/kwd020016_e.htm", "Fluid (lake)")</f>
        <v>Fluid (lake)</v>
      </c>
      <c r="K2906" s="1" t="str">
        <f t="shared" ref="K2906:K2969" si="223">HYPERLINK("http://geochem.nrcan.gc.ca/cdogs/content/kwd/kwd080007_e.htm", "Untreated Water")</f>
        <v>Untreated Water</v>
      </c>
      <c r="L2906">
        <v>215</v>
      </c>
      <c r="M2906" t="s">
        <v>95</v>
      </c>
      <c r="N2906">
        <v>1331</v>
      </c>
      <c r="P2906" t="s">
        <v>210</v>
      </c>
      <c r="Q2906" t="s">
        <v>257</v>
      </c>
      <c r="R2906" t="s">
        <v>285</v>
      </c>
    </row>
    <row r="2907" spans="1:18" hidden="1" x14ac:dyDescent="0.3">
      <c r="A2907" t="s">
        <v>11725</v>
      </c>
      <c r="B2907" t="s">
        <v>11726</v>
      </c>
      <c r="C2907" s="1" t="str">
        <f t="shared" si="220"/>
        <v>21:0846</v>
      </c>
      <c r="D2907" s="1" t="str">
        <f t="shared" si="221"/>
        <v>21:0232</v>
      </c>
      <c r="E2907" t="s">
        <v>11727</v>
      </c>
      <c r="F2907" t="s">
        <v>11728</v>
      </c>
      <c r="H2907">
        <v>59.448044000000003</v>
      </c>
      <c r="I2907">
        <v>-104.4483194</v>
      </c>
      <c r="J2907" s="1" t="str">
        <f t="shared" si="222"/>
        <v>Fluid (lake)</v>
      </c>
      <c r="K2907" s="1" t="str">
        <f t="shared" si="223"/>
        <v>Untreated Water</v>
      </c>
      <c r="L2907">
        <v>215</v>
      </c>
      <c r="M2907" t="s">
        <v>101</v>
      </c>
      <c r="N2907">
        <v>1332</v>
      </c>
      <c r="P2907" t="s">
        <v>210</v>
      </c>
      <c r="Q2907" t="s">
        <v>248</v>
      </c>
      <c r="R2907" t="s">
        <v>532</v>
      </c>
    </row>
    <row r="2908" spans="1:18" hidden="1" x14ac:dyDescent="0.3">
      <c r="A2908" t="s">
        <v>11729</v>
      </c>
      <c r="B2908" t="s">
        <v>11730</v>
      </c>
      <c r="C2908" s="1" t="str">
        <f t="shared" si="220"/>
        <v>21:0846</v>
      </c>
      <c r="D2908" s="1" t="str">
        <f t="shared" si="221"/>
        <v>21:0232</v>
      </c>
      <c r="E2908" t="s">
        <v>11731</v>
      </c>
      <c r="F2908" t="s">
        <v>11732</v>
      </c>
      <c r="H2908">
        <v>59.459585099999998</v>
      </c>
      <c r="I2908">
        <v>-104.36547849999999</v>
      </c>
      <c r="J2908" s="1" t="str">
        <f t="shared" si="222"/>
        <v>Fluid (lake)</v>
      </c>
      <c r="K2908" s="1" t="str">
        <f t="shared" si="223"/>
        <v>Untreated Water</v>
      </c>
      <c r="L2908">
        <v>215</v>
      </c>
      <c r="M2908" t="s">
        <v>107</v>
      </c>
      <c r="N2908">
        <v>1333</v>
      </c>
      <c r="P2908" t="s">
        <v>200</v>
      </c>
      <c r="Q2908" t="s">
        <v>236</v>
      </c>
      <c r="R2908" t="s">
        <v>195</v>
      </c>
    </row>
    <row r="2909" spans="1:18" hidden="1" x14ac:dyDescent="0.3">
      <c r="A2909" t="s">
        <v>11733</v>
      </c>
      <c r="B2909" t="s">
        <v>11734</v>
      </c>
      <c r="C2909" s="1" t="str">
        <f t="shared" si="220"/>
        <v>21:0846</v>
      </c>
      <c r="D2909" s="1" t="str">
        <f t="shared" si="221"/>
        <v>21:0232</v>
      </c>
      <c r="E2909" t="s">
        <v>11735</v>
      </c>
      <c r="F2909" t="s">
        <v>11736</v>
      </c>
      <c r="H2909">
        <v>59.4527316</v>
      </c>
      <c r="I2909">
        <v>-104.3276134</v>
      </c>
      <c r="J2909" s="1" t="str">
        <f t="shared" si="222"/>
        <v>Fluid (lake)</v>
      </c>
      <c r="K2909" s="1" t="str">
        <f t="shared" si="223"/>
        <v>Untreated Water</v>
      </c>
      <c r="L2909">
        <v>215</v>
      </c>
      <c r="M2909" t="s">
        <v>114</v>
      </c>
      <c r="N2909">
        <v>1334</v>
      </c>
      <c r="P2909" t="s">
        <v>1006</v>
      </c>
      <c r="Q2909" t="s">
        <v>482</v>
      </c>
      <c r="R2909" t="s">
        <v>522</v>
      </c>
    </row>
    <row r="2910" spans="1:18" hidden="1" x14ac:dyDescent="0.3">
      <c r="A2910" t="s">
        <v>11737</v>
      </c>
      <c r="B2910" t="s">
        <v>11738</v>
      </c>
      <c r="C2910" s="1" t="str">
        <f t="shared" si="220"/>
        <v>21:0846</v>
      </c>
      <c r="D2910" s="1" t="str">
        <f t="shared" si="221"/>
        <v>21:0232</v>
      </c>
      <c r="E2910" t="s">
        <v>11739</v>
      </c>
      <c r="F2910" t="s">
        <v>11740</v>
      </c>
      <c r="H2910">
        <v>59.476540300000003</v>
      </c>
      <c r="I2910">
        <v>-104.27233390000001</v>
      </c>
      <c r="J2910" s="1" t="str">
        <f t="shared" si="222"/>
        <v>Fluid (lake)</v>
      </c>
      <c r="K2910" s="1" t="str">
        <f t="shared" si="223"/>
        <v>Untreated Water</v>
      </c>
      <c r="L2910">
        <v>215</v>
      </c>
      <c r="M2910" t="s">
        <v>121</v>
      </c>
      <c r="N2910">
        <v>1335</v>
      </c>
      <c r="P2910" t="s">
        <v>1006</v>
      </c>
      <c r="Q2910" t="s">
        <v>579</v>
      </c>
      <c r="R2910" t="s">
        <v>55</v>
      </c>
    </row>
    <row r="2911" spans="1:18" hidden="1" x14ac:dyDescent="0.3">
      <c r="A2911" t="s">
        <v>11741</v>
      </c>
      <c r="B2911" t="s">
        <v>11742</v>
      </c>
      <c r="C2911" s="1" t="str">
        <f t="shared" si="220"/>
        <v>21:0846</v>
      </c>
      <c r="D2911" s="1" t="str">
        <f t="shared" si="221"/>
        <v>21:0232</v>
      </c>
      <c r="E2911" t="s">
        <v>11743</v>
      </c>
      <c r="F2911" t="s">
        <v>11744</v>
      </c>
      <c r="H2911">
        <v>59.474922100000001</v>
      </c>
      <c r="I2911">
        <v>-104.2191526</v>
      </c>
      <c r="J2911" s="1" t="str">
        <f t="shared" si="222"/>
        <v>Fluid (lake)</v>
      </c>
      <c r="K2911" s="1" t="str">
        <f t="shared" si="223"/>
        <v>Untreated Water</v>
      </c>
      <c r="L2911">
        <v>215</v>
      </c>
      <c r="M2911" t="s">
        <v>127</v>
      </c>
      <c r="N2911">
        <v>1336</v>
      </c>
      <c r="P2911" t="s">
        <v>235</v>
      </c>
      <c r="Q2911" t="s">
        <v>54</v>
      </c>
      <c r="R2911" t="s">
        <v>55</v>
      </c>
    </row>
    <row r="2912" spans="1:18" hidden="1" x14ac:dyDescent="0.3">
      <c r="A2912" t="s">
        <v>11745</v>
      </c>
      <c r="B2912" t="s">
        <v>11746</v>
      </c>
      <c r="C2912" s="1" t="str">
        <f t="shared" si="220"/>
        <v>21:0846</v>
      </c>
      <c r="D2912" s="1" t="str">
        <f t="shared" si="221"/>
        <v>21:0232</v>
      </c>
      <c r="E2912" t="s">
        <v>11747</v>
      </c>
      <c r="F2912" t="s">
        <v>11748</v>
      </c>
      <c r="H2912">
        <v>59.462923500000002</v>
      </c>
      <c r="I2912">
        <v>-104.1555565</v>
      </c>
      <c r="J2912" s="1" t="str">
        <f t="shared" si="222"/>
        <v>Fluid (lake)</v>
      </c>
      <c r="K2912" s="1" t="str">
        <f t="shared" si="223"/>
        <v>Untreated Water</v>
      </c>
      <c r="L2912">
        <v>215</v>
      </c>
      <c r="M2912" t="s">
        <v>133</v>
      </c>
      <c r="N2912">
        <v>1337</v>
      </c>
      <c r="P2912" t="s">
        <v>521</v>
      </c>
      <c r="Q2912" t="s">
        <v>236</v>
      </c>
      <c r="R2912" t="s">
        <v>55</v>
      </c>
    </row>
    <row r="2913" spans="1:18" hidden="1" x14ac:dyDescent="0.3">
      <c r="A2913" t="s">
        <v>11749</v>
      </c>
      <c r="B2913" t="s">
        <v>11750</v>
      </c>
      <c r="C2913" s="1" t="str">
        <f t="shared" si="220"/>
        <v>21:0846</v>
      </c>
      <c r="D2913" s="1" t="str">
        <f t="shared" si="221"/>
        <v>21:0232</v>
      </c>
      <c r="E2913" t="s">
        <v>11751</v>
      </c>
      <c r="F2913" t="s">
        <v>11752</v>
      </c>
      <c r="H2913">
        <v>59.480406199999997</v>
      </c>
      <c r="I2913">
        <v>-104.092044</v>
      </c>
      <c r="J2913" s="1" t="str">
        <f t="shared" si="222"/>
        <v>Fluid (lake)</v>
      </c>
      <c r="K2913" s="1" t="str">
        <f t="shared" si="223"/>
        <v>Untreated Water</v>
      </c>
      <c r="L2913">
        <v>215</v>
      </c>
      <c r="M2913" t="s">
        <v>139</v>
      </c>
      <c r="N2913">
        <v>1338</v>
      </c>
      <c r="P2913" t="s">
        <v>1006</v>
      </c>
      <c r="Q2913" t="s">
        <v>310</v>
      </c>
      <c r="R2913" t="s">
        <v>55</v>
      </c>
    </row>
    <row r="2914" spans="1:18" hidden="1" x14ac:dyDescent="0.3">
      <c r="A2914" t="s">
        <v>11753</v>
      </c>
      <c r="B2914" t="s">
        <v>11754</v>
      </c>
      <c r="C2914" s="1" t="str">
        <f t="shared" si="220"/>
        <v>21:0846</v>
      </c>
      <c r="D2914" s="1" t="str">
        <f t="shared" si="221"/>
        <v>21:0232</v>
      </c>
      <c r="E2914" t="s">
        <v>11755</v>
      </c>
      <c r="F2914" t="s">
        <v>11756</v>
      </c>
      <c r="H2914">
        <v>59.478400499999999</v>
      </c>
      <c r="I2914">
        <v>-104.032696</v>
      </c>
      <c r="J2914" s="1" t="str">
        <f t="shared" si="222"/>
        <v>Fluid (lake)</v>
      </c>
      <c r="K2914" s="1" t="str">
        <f t="shared" si="223"/>
        <v>Untreated Water</v>
      </c>
      <c r="L2914">
        <v>215</v>
      </c>
      <c r="M2914" t="s">
        <v>241</v>
      </c>
      <c r="N2914">
        <v>1339</v>
      </c>
      <c r="P2914" t="s">
        <v>134</v>
      </c>
      <c r="Q2914" t="s">
        <v>579</v>
      </c>
      <c r="R2914" t="s">
        <v>55</v>
      </c>
    </row>
    <row r="2915" spans="1:18" hidden="1" x14ac:dyDescent="0.3">
      <c r="A2915" t="s">
        <v>11757</v>
      </c>
      <c r="B2915" t="s">
        <v>11758</v>
      </c>
      <c r="C2915" s="1" t="str">
        <f t="shared" si="220"/>
        <v>21:0846</v>
      </c>
      <c r="D2915" s="1" t="str">
        <f t="shared" si="221"/>
        <v>21:0232</v>
      </c>
      <c r="E2915" t="s">
        <v>11759</v>
      </c>
      <c r="F2915" t="s">
        <v>11760</v>
      </c>
      <c r="H2915">
        <v>59.278897499999999</v>
      </c>
      <c r="I2915">
        <v>-105.1465599</v>
      </c>
      <c r="J2915" s="1" t="str">
        <f t="shared" si="222"/>
        <v>Fluid (lake)</v>
      </c>
      <c r="K2915" s="1" t="str">
        <f t="shared" si="223"/>
        <v>Untreated Water</v>
      </c>
      <c r="L2915">
        <v>216</v>
      </c>
      <c r="M2915" t="s">
        <v>36</v>
      </c>
      <c r="N2915">
        <v>1340</v>
      </c>
      <c r="P2915" t="s">
        <v>115</v>
      </c>
      <c r="Q2915" t="s">
        <v>482</v>
      </c>
      <c r="R2915" t="s">
        <v>55</v>
      </c>
    </row>
    <row r="2916" spans="1:18" hidden="1" x14ac:dyDescent="0.3">
      <c r="A2916" t="s">
        <v>11761</v>
      </c>
      <c r="B2916" t="s">
        <v>11762</v>
      </c>
      <c r="C2916" s="1" t="str">
        <f t="shared" si="220"/>
        <v>21:0846</v>
      </c>
      <c r="D2916" s="1" t="str">
        <f t="shared" si="221"/>
        <v>21:0232</v>
      </c>
      <c r="E2916" t="s">
        <v>11763</v>
      </c>
      <c r="F2916" t="s">
        <v>11764</v>
      </c>
      <c r="H2916">
        <v>59.280819399999999</v>
      </c>
      <c r="I2916">
        <v>-105.096834</v>
      </c>
      <c r="J2916" s="1" t="str">
        <f t="shared" si="222"/>
        <v>Fluid (lake)</v>
      </c>
      <c r="K2916" s="1" t="str">
        <f t="shared" si="223"/>
        <v>Untreated Water</v>
      </c>
      <c r="L2916">
        <v>216</v>
      </c>
      <c r="M2916" t="s">
        <v>44</v>
      </c>
      <c r="N2916">
        <v>1341</v>
      </c>
      <c r="P2916" t="s">
        <v>115</v>
      </c>
      <c r="Q2916" t="s">
        <v>482</v>
      </c>
      <c r="R2916" t="s">
        <v>3875</v>
      </c>
    </row>
    <row r="2917" spans="1:18" hidden="1" x14ac:dyDescent="0.3">
      <c r="A2917" t="s">
        <v>11765</v>
      </c>
      <c r="B2917" t="s">
        <v>11766</v>
      </c>
      <c r="C2917" s="1" t="str">
        <f t="shared" si="220"/>
        <v>21:0846</v>
      </c>
      <c r="D2917" s="1" t="str">
        <f t="shared" si="221"/>
        <v>21:0232</v>
      </c>
      <c r="E2917" t="s">
        <v>11767</v>
      </c>
      <c r="F2917" t="s">
        <v>11768</v>
      </c>
      <c r="H2917">
        <v>59.291837999999998</v>
      </c>
      <c r="I2917">
        <v>-105.0680935</v>
      </c>
      <c r="J2917" s="1" t="str">
        <f t="shared" si="222"/>
        <v>Fluid (lake)</v>
      </c>
      <c r="K2917" s="1" t="str">
        <f t="shared" si="223"/>
        <v>Untreated Water</v>
      </c>
      <c r="L2917">
        <v>216</v>
      </c>
      <c r="M2917" t="s">
        <v>52</v>
      </c>
      <c r="N2917">
        <v>1342</v>
      </c>
      <c r="P2917" t="s">
        <v>225</v>
      </c>
      <c r="Q2917" t="s">
        <v>310</v>
      </c>
      <c r="R2917" t="s">
        <v>911</v>
      </c>
    </row>
    <row r="2918" spans="1:18" hidden="1" x14ac:dyDescent="0.3">
      <c r="A2918" t="s">
        <v>11769</v>
      </c>
      <c r="B2918" t="s">
        <v>11770</v>
      </c>
      <c r="C2918" s="1" t="str">
        <f t="shared" si="220"/>
        <v>21:0846</v>
      </c>
      <c r="D2918" s="1" t="str">
        <f t="shared" si="221"/>
        <v>21:0232</v>
      </c>
      <c r="E2918" t="s">
        <v>11771</v>
      </c>
      <c r="F2918" t="s">
        <v>11772</v>
      </c>
      <c r="H2918">
        <v>59.311473599999999</v>
      </c>
      <c r="I2918">
        <v>-104.9713162</v>
      </c>
      <c r="J2918" s="1" t="str">
        <f t="shared" si="222"/>
        <v>Fluid (lake)</v>
      </c>
      <c r="K2918" s="1" t="str">
        <f t="shared" si="223"/>
        <v>Untreated Water</v>
      </c>
      <c r="L2918">
        <v>216</v>
      </c>
      <c r="M2918" t="s">
        <v>22</v>
      </c>
      <c r="N2918">
        <v>1343</v>
      </c>
      <c r="P2918" t="s">
        <v>414</v>
      </c>
      <c r="Q2918" t="s">
        <v>482</v>
      </c>
      <c r="R2918" t="s">
        <v>890</v>
      </c>
    </row>
    <row r="2919" spans="1:18" hidden="1" x14ac:dyDescent="0.3">
      <c r="A2919" t="s">
        <v>11773</v>
      </c>
      <c r="B2919" t="s">
        <v>11774</v>
      </c>
      <c r="C2919" s="1" t="str">
        <f t="shared" si="220"/>
        <v>21:0846</v>
      </c>
      <c r="D2919" s="1" t="str">
        <f t="shared" si="221"/>
        <v>21:0232</v>
      </c>
      <c r="E2919" t="s">
        <v>11771</v>
      </c>
      <c r="F2919" t="s">
        <v>11775</v>
      </c>
      <c r="H2919">
        <v>59.311473599999999</v>
      </c>
      <c r="I2919">
        <v>-104.9713162</v>
      </c>
      <c r="J2919" s="1" t="str">
        <f t="shared" si="222"/>
        <v>Fluid (lake)</v>
      </c>
      <c r="K2919" s="1" t="str">
        <f t="shared" si="223"/>
        <v>Untreated Water</v>
      </c>
      <c r="L2919">
        <v>216</v>
      </c>
      <c r="M2919" t="s">
        <v>29</v>
      </c>
      <c r="N2919">
        <v>1344</v>
      </c>
      <c r="P2919" t="s">
        <v>200</v>
      </c>
      <c r="Q2919" t="s">
        <v>579</v>
      </c>
      <c r="R2919" t="s">
        <v>3875</v>
      </c>
    </row>
    <row r="2920" spans="1:18" hidden="1" x14ac:dyDescent="0.3">
      <c r="A2920" t="s">
        <v>11776</v>
      </c>
      <c r="B2920" t="s">
        <v>11777</v>
      </c>
      <c r="C2920" s="1" t="str">
        <f t="shared" ref="C2920:C2983" si="224">HYPERLINK("http://geochem.nrcan.gc.ca/cdogs/content/bdl/bdl210846_e.htm", "21:0846")</f>
        <v>21:0846</v>
      </c>
      <c r="D2920" s="1" t="str">
        <f t="shared" ref="D2920:D2983" si="225">HYPERLINK("http://geochem.nrcan.gc.ca/cdogs/content/svy/svy210232_e.htm", "21:0232")</f>
        <v>21:0232</v>
      </c>
      <c r="E2920" t="s">
        <v>11778</v>
      </c>
      <c r="F2920" t="s">
        <v>11779</v>
      </c>
      <c r="H2920">
        <v>59.342341500000003</v>
      </c>
      <c r="I2920">
        <v>-104.9779185</v>
      </c>
      <c r="J2920" s="1" t="str">
        <f t="shared" si="222"/>
        <v>Fluid (lake)</v>
      </c>
      <c r="K2920" s="1" t="str">
        <f t="shared" si="223"/>
        <v>Untreated Water</v>
      </c>
      <c r="L2920">
        <v>216</v>
      </c>
      <c r="M2920" t="s">
        <v>60</v>
      </c>
      <c r="N2920">
        <v>1345</v>
      </c>
      <c r="P2920" t="s">
        <v>134</v>
      </c>
      <c r="Q2920" t="s">
        <v>482</v>
      </c>
      <c r="R2920" t="s">
        <v>11780</v>
      </c>
    </row>
    <row r="2921" spans="1:18" hidden="1" x14ac:dyDescent="0.3">
      <c r="A2921" t="s">
        <v>11781</v>
      </c>
      <c r="B2921" t="s">
        <v>11782</v>
      </c>
      <c r="C2921" s="1" t="str">
        <f t="shared" si="224"/>
        <v>21:0846</v>
      </c>
      <c r="D2921" s="1" t="str">
        <f t="shared" si="225"/>
        <v>21:0232</v>
      </c>
      <c r="E2921" t="s">
        <v>11783</v>
      </c>
      <c r="F2921" t="s">
        <v>11784</v>
      </c>
      <c r="H2921">
        <v>59.338661899999998</v>
      </c>
      <c r="I2921">
        <v>-104.90523159999999</v>
      </c>
      <c r="J2921" s="1" t="str">
        <f t="shared" si="222"/>
        <v>Fluid (lake)</v>
      </c>
      <c r="K2921" s="1" t="str">
        <f t="shared" si="223"/>
        <v>Untreated Water</v>
      </c>
      <c r="L2921">
        <v>216</v>
      </c>
      <c r="M2921" t="s">
        <v>67</v>
      </c>
      <c r="N2921">
        <v>1346</v>
      </c>
      <c r="P2921" t="s">
        <v>537</v>
      </c>
      <c r="Q2921" t="s">
        <v>579</v>
      </c>
      <c r="R2921" t="s">
        <v>11785</v>
      </c>
    </row>
    <row r="2922" spans="1:18" hidden="1" x14ac:dyDescent="0.3">
      <c r="A2922" t="s">
        <v>11786</v>
      </c>
      <c r="B2922" t="s">
        <v>11787</v>
      </c>
      <c r="C2922" s="1" t="str">
        <f t="shared" si="224"/>
        <v>21:0846</v>
      </c>
      <c r="D2922" s="1" t="str">
        <f t="shared" si="225"/>
        <v>21:0232</v>
      </c>
      <c r="E2922" t="s">
        <v>11788</v>
      </c>
      <c r="F2922" t="s">
        <v>11789</v>
      </c>
      <c r="H2922">
        <v>59.3528655</v>
      </c>
      <c r="I2922">
        <v>-104.8382764</v>
      </c>
      <c r="J2922" s="1" t="str">
        <f t="shared" si="222"/>
        <v>Fluid (lake)</v>
      </c>
      <c r="K2922" s="1" t="str">
        <f t="shared" si="223"/>
        <v>Untreated Water</v>
      </c>
      <c r="L2922">
        <v>216</v>
      </c>
      <c r="M2922" t="s">
        <v>74</v>
      </c>
      <c r="N2922">
        <v>1347</v>
      </c>
      <c r="P2922" t="s">
        <v>128</v>
      </c>
      <c r="Q2922" t="s">
        <v>310</v>
      </c>
      <c r="R2922" t="s">
        <v>687</v>
      </c>
    </row>
    <row r="2923" spans="1:18" hidden="1" x14ac:dyDescent="0.3">
      <c r="A2923" t="s">
        <v>11790</v>
      </c>
      <c r="B2923" t="s">
        <v>11791</v>
      </c>
      <c r="C2923" s="1" t="str">
        <f t="shared" si="224"/>
        <v>21:0846</v>
      </c>
      <c r="D2923" s="1" t="str">
        <f t="shared" si="225"/>
        <v>21:0232</v>
      </c>
      <c r="E2923" t="s">
        <v>11792</v>
      </c>
      <c r="F2923" t="s">
        <v>11793</v>
      </c>
      <c r="H2923">
        <v>59.376623899999998</v>
      </c>
      <c r="I2923">
        <v>-104.83487289999999</v>
      </c>
      <c r="J2923" s="1" t="str">
        <f t="shared" si="222"/>
        <v>Fluid (lake)</v>
      </c>
      <c r="K2923" s="1" t="str">
        <f t="shared" si="223"/>
        <v>Untreated Water</v>
      </c>
      <c r="L2923">
        <v>216</v>
      </c>
      <c r="M2923" t="s">
        <v>81</v>
      </c>
      <c r="N2923">
        <v>1348</v>
      </c>
      <c r="P2923" t="s">
        <v>140</v>
      </c>
      <c r="Q2923" t="s">
        <v>482</v>
      </c>
      <c r="R2923" t="s">
        <v>189</v>
      </c>
    </row>
    <row r="2924" spans="1:18" hidden="1" x14ac:dyDescent="0.3">
      <c r="A2924" t="s">
        <v>11794</v>
      </c>
      <c r="B2924" t="s">
        <v>11795</v>
      </c>
      <c r="C2924" s="1" t="str">
        <f t="shared" si="224"/>
        <v>21:0846</v>
      </c>
      <c r="D2924" s="1" t="str">
        <f t="shared" si="225"/>
        <v>21:0232</v>
      </c>
      <c r="E2924" t="s">
        <v>11796</v>
      </c>
      <c r="F2924" t="s">
        <v>11797</v>
      </c>
      <c r="H2924">
        <v>59.409072799999997</v>
      </c>
      <c r="I2924">
        <v>-104.8295191</v>
      </c>
      <c r="J2924" s="1" t="str">
        <f t="shared" si="222"/>
        <v>Fluid (lake)</v>
      </c>
      <c r="K2924" s="1" t="str">
        <f t="shared" si="223"/>
        <v>Untreated Water</v>
      </c>
      <c r="L2924">
        <v>216</v>
      </c>
      <c r="M2924" t="s">
        <v>95</v>
      </c>
      <c r="N2924">
        <v>1349</v>
      </c>
      <c r="P2924" t="s">
        <v>68</v>
      </c>
      <c r="Q2924" t="s">
        <v>54</v>
      </c>
      <c r="R2924" t="s">
        <v>522</v>
      </c>
    </row>
    <row r="2925" spans="1:18" hidden="1" x14ac:dyDescent="0.3">
      <c r="A2925" t="s">
        <v>11798</v>
      </c>
      <c r="B2925" t="s">
        <v>11799</v>
      </c>
      <c r="C2925" s="1" t="str">
        <f t="shared" si="224"/>
        <v>21:0846</v>
      </c>
      <c r="D2925" s="1" t="str">
        <f t="shared" si="225"/>
        <v>21:0232</v>
      </c>
      <c r="E2925" t="s">
        <v>11800</v>
      </c>
      <c r="F2925" t="s">
        <v>11801</v>
      </c>
      <c r="H2925">
        <v>59.4022048</v>
      </c>
      <c r="I2925">
        <v>-104.77235039999999</v>
      </c>
      <c r="J2925" s="1" t="str">
        <f t="shared" si="222"/>
        <v>Fluid (lake)</v>
      </c>
      <c r="K2925" s="1" t="str">
        <f t="shared" si="223"/>
        <v>Untreated Water</v>
      </c>
      <c r="L2925">
        <v>216</v>
      </c>
      <c r="M2925" t="s">
        <v>101</v>
      </c>
      <c r="N2925">
        <v>1350</v>
      </c>
      <c r="P2925" t="s">
        <v>3048</v>
      </c>
      <c r="Q2925" t="s">
        <v>482</v>
      </c>
      <c r="R2925" t="s">
        <v>687</v>
      </c>
    </row>
    <row r="2926" spans="1:18" hidden="1" x14ac:dyDescent="0.3">
      <c r="A2926" t="s">
        <v>11802</v>
      </c>
      <c r="B2926" t="s">
        <v>11803</v>
      </c>
      <c r="C2926" s="1" t="str">
        <f t="shared" si="224"/>
        <v>21:0846</v>
      </c>
      <c r="D2926" s="1" t="str">
        <f t="shared" si="225"/>
        <v>21:0232</v>
      </c>
      <c r="E2926" t="s">
        <v>11804</v>
      </c>
      <c r="F2926" t="s">
        <v>11805</v>
      </c>
      <c r="H2926">
        <v>59.412214599999999</v>
      </c>
      <c r="I2926">
        <v>-104.7199784</v>
      </c>
      <c r="J2926" s="1" t="str">
        <f t="shared" si="222"/>
        <v>Fluid (lake)</v>
      </c>
      <c r="K2926" s="1" t="str">
        <f t="shared" si="223"/>
        <v>Untreated Water</v>
      </c>
      <c r="L2926">
        <v>216</v>
      </c>
      <c r="M2926" t="s">
        <v>107</v>
      </c>
      <c r="N2926">
        <v>1351</v>
      </c>
      <c r="P2926" t="s">
        <v>45</v>
      </c>
      <c r="Q2926" t="s">
        <v>579</v>
      </c>
      <c r="R2926" t="s">
        <v>211</v>
      </c>
    </row>
    <row r="2927" spans="1:18" hidden="1" x14ac:dyDescent="0.3">
      <c r="A2927" t="s">
        <v>11806</v>
      </c>
      <c r="B2927" t="s">
        <v>11807</v>
      </c>
      <c r="C2927" s="1" t="str">
        <f t="shared" si="224"/>
        <v>21:0846</v>
      </c>
      <c r="D2927" s="1" t="str">
        <f t="shared" si="225"/>
        <v>21:0232</v>
      </c>
      <c r="E2927" t="s">
        <v>11808</v>
      </c>
      <c r="F2927" t="s">
        <v>11809</v>
      </c>
      <c r="H2927">
        <v>59.405307899999997</v>
      </c>
      <c r="I2927">
        <v>-104.6492817</v>
      </c>
      <c r="J2927" s="1" t="str">
        <f t="shared" si="222"/>
        <v>Fluid (lake)</v>
      </c>
      <c r="K2927" s="1" t="str">
        <f t="shared" si="223"/>
        <v>Untreated Water</v>
      </c>
      <c r="L2927">
        <v>216</v>
      </c>
      <c r="M2927" t="s">
        <v>114</v>
      </c>
      <c r="N2927">
        <v>1352</v>
      </c>
      <c r="P2927" t="s">
        <v>182</v>
      </c>
      <c r="Q2927" t="s">
        <v>54</v>
      </c>
      <c r="R2927" t="s">
        <v>410</v>
      </c>
    </row>
    <row r="2928" spans="1:18" hidden="1" x14ac:dyDescent="0.3">
      <c r="A2928" t="s">
        <v>11810</v>
      </c>
      <c r="B2928" t="s">
        <v>11811</v>
      </c>
      <c r="C2928" s="1" t="str">
        <f t="shared" si="224"/>
        <v>21:0846</v>
      </c>
      <c r="D2928" s="1" t="str">
        <f t="shared" si="225"/>
        <v>21:0232</v>
      </c>
      <c r="E2928" t="s">
        <v>11812</v>
      </c>
      <c r="F2928" t="s">
        <v>11813</v>
      </c>
      <c r="H2928">
        <v>59.381321999999997</v>
      </c>
      <c r="I2928">
        <v>-104.6566222</v>
      </c>
      <c r="J2928" s="1" t="str">
        <f t="shared" si="222"/>
        <v>Fluid (lake)</v>
      </c>
      <c r="K2928" s="1" t="str">
        <f t="shared" si="223"/>
        <v>Untreated Water</v>
      </c>
      <c r="L2928">
        <v>216</v>
      </c>
      <c r="M2928" t="s">
        <v>121</v>
      </c>
      <c r="N2928">
        <v>1353</v>
      </c>
      <c r="P2928" t="s">
        <v>2430</v>
      </c>
      <c r="Q2928" t="s">
        <v>54</v>
      </c>
      <c r="R2928" t="s">
        <v>460</v>
      </c>
    </row>
    <row r="2929" spans="1:18" hidden="1" x14ac:dyDescent="0.3">
      <c r="A2929" t="s">
        <v>11814</v>
      </c>
      <c r="B2929" t="s">
        <v>11815</v>
      </c>
      <c r="C2929" s="1" t="str">
        <f t="shared" si="224"/>
        <v>21:0846</v>
      </c>
      <c r="D2929" s="1" t="str">
        <f t="shared" si="225"/>
        <v>21:0232</v>
      </c>
      <c r="E2929" t="s">
        <v>11816</v>
      </c>
      <c r="F2929" t="s">
        <v>11817</v>
      </c>
      <c r="H2929">
        <v>59.377801699999999</v>
      </c>
      <c r="I2929">
        <v>-104.6273022</v>
      </c>
      <c r="J2929" s="1" t="str">
        <f t="shared" si="222"/>
        <v>Fluid (lake)</v>
      </c>
      <c r="K2929" s="1" t="str">
        <f t="shared" si="223"/>
        <v>Untreated Water</v>
      </c>
      <c r="L2929">
        <v>216</v>
      </c>
      <c r="M2929" t="s">
        <v>127</v>
      </c>
      <c r="N2929">
        <v>1354</v>
      </c>
      <c r="P2929" t="s">
        <v>82</v>
      </c>
      <c r="Q2929" t="s">
        <v>257</v>
      </c>
      <c r="R2929" t="s">
        <v>401</v>
      </c>
    </row>
    <row r="2930" spans="1:18" hidden="1" x14ac:dyDescent="0.3">
      <c r="A2930" t="s">
        <v>11818</v>
      </c>
      <c r="B2930" t="s">
        <v>11819</v>
      </c>
      <c r="C2930" s="1" t="str">
        <f t="shared" si="224"/>
        <v>21:0846</v>
      </c>
      <c r="D2930" s="1" t="str">
        <f t="shared" si="225"/>
        <v>21:0232</v>
      </c>
      <c r="E2930" t="s">
        <v>11820</v>
      </c>
      <c r="F2930" t="s">
        <v>11821</v>
      </c>
      <c r="H2930">
        <v>59.4075007</v>
      </c>
      <c r="I2930">
        <v>-104.60874509999999</v>
      </c>
      <c r="J2930" s="1" t="str">
        <f t="shared" si="222"/>
        <v>Fluid (lake)</v>
      </c>
      <c r="K2930" s="1" t="str">
        <f t="shared" si="223"/>
        <v>Untreated Water</v>
      </c>
      <c r="L2930">
        <v>216</v>
      </c>
      <c r="M2930" t="s">
        <v>133</v>
      </c>
      <c r="N2930">
        <v>1355</v>
      </c>
      <c r="P2930" t="s">
        <v>140</v>
      </c>
      <c r="Q2930" t="s">
        <v>236</v>
      </c>
      <c r="R2930" t="s">
        <v>195</v>
      </c>
    </row>
    <row r="2931" spans="1:18" hidden="1" x14ac:dyDescent="0.3">
      <c r="A2931" t="s">
        <v>11822</v>
      </c>
      <c r="B2931" t="s">
        <v>11823</v>
      </c>
      <c r="C2931" s="1" t="str">
        <f t="shared" si="224"/>
        <v>21:0846</v>
      </c>
      <c r="D2931" s="1" t="str">
        <f t="shared" si="225"/>
        <v>21:0232</v>
      </c>
      <c r="E2931" t="s">
        <v>11824</v>
      </c>
      <c r="F2931" t="s">
        <v>11825</v>
      </c>
      <c r="H2931">
        <v>59.417144499999999</v>
      </c>
      <c r="I2931">
        <v>-104.5294327</v>
      </c>
      <c r="J2931" s="1" t="str">
        <f t="shared" si="222"/>
        <v>Fluid (lake)</v>
      </c>
      <c r="K2931" s="1" t="str">
        <f t="shared" si="223"/>
        <v>Untreated Water</v>
      </c>
      <c r="L2931">
        <v>216</v>
      </c>
      <c r="M2931" t="s">
        <v>139</v>
      </c>
      <c r="N2931">
        <v>1356</v>
      </c>
      <c r="P2931" t="s">
        <v>188</v>
      </c>
      <c r="Q2931" t="s">
        <v>310</v>
      </c>
      <c r="R2931" t="s">
        <v>195</v>
      </c>
    </row>
    <row r="2932" spans="1:18" hidden="1" x14ac:dyDescent="0.3">
      <c r="A2932" t="s">
        <v>11826</v>
      </c>
      <c r="B2932" t="s">
        <v>11827</v>
      </c>
      <c r="C2932" s="1" t="str">
        <f t="shared" si="224"/>
        <v>21:0846</v>
      </c>
      <c r="D2932" s="1" t="str">
        <f t="shared" si="225"/>
        <v>21:0232</v>
      </c>
      <c r="E2932" t="s">
        <v>11828</v>
      </c>
      <c r="F2932" t="s">
        <v>11829</v>
      </c>
      <c r="H2932">
        <v>59.417457499999998</v>
      </c>
      <c r="I2932">
        <v>-104.4749824</v>
      </c>
      <c r="J2932" s="1" t="str">
        <f t="shared" si="222"/>
        <v>Fluid (lake)</v>
      </c>
      <c r="K2932" s="1" t="str">
        <f t="shared" si="223"/>
        <v>Untreated Water</v>
      </c>
      <c r="L2932">
        <v>216</v>
      </c>
      <c r="M2932" t="s">
        <v>241</v>
      </c>
      <c r="N2932">
        <v>1357</v>
      </c>
      <c r="P2932" t="s">
        <v>188</v>
      </c>
      <c r="Q2932" t="s">
        <v>236</v>
      </c>
      <c r="R2932" t="s">
        <v>211</v>
      </c>
    </row>
    <row r="2933" spans="1:18" hidden="1" x14ac:dyDescent="0.3">
      <c r="A2933" t="s">
        <v>11830</v>
      </c>
      <c r="B2933" t="s">
        <v>11831</v>
      </c>
      <c r="C2933" s="1" t="str">
        <f t="shared" si="224"/>
        <v>21:0846</v>
      </c>
      <c r="D2933" s="1" t="str">
        <f t="shared" si="225"/>
        <v>21:0232</v>
      </c>
      <c r="E2933" t="s">
        <v>11832</v>
      </c>
      <c r="F2933" t="s">
        <v>11833</v>
      </c>
      <c r="H2933">
        <v>59.403386099999999</v>
      </c>
      <c r="I2933">
        <v>-104.4408731</v>
      </c>
      <c r="J2933" s="1" t="str">
        <f t="shared" si="222"/>
        <v>Fluid (lake)</v>
      </c>
      <c r="K2933" s="1" t="str">
        <f t="shared" si="223"/>
        <v>Untreated Water</v>
      </c>
      <c r="L2933">
        <v>217</v>
      </c>
      <c r="M2933" t="s">
        <v>22</v>
      </c>
      <c r="N2933">
        <v>1358</v>
      </c>
      <c r="P2933" t="s">
        <v>225</v>
      </c>
      <c r="Q2933" t="s">
        <v>482</v>
      </c>
      <c r="R2933" t="s">
        <v>890</v>
      </c>
    </row>
    <row r="2934" spans="1:18" hidden="1" x14ac:dyDescent="0.3">
      <c r="A2934" t="s">
        <v>11834</v>
      </c>
      <c r="B2934" t="s">
        <v>11835</v>
      </c>
      <c r="C2934" s="1" t="str">
        <f t="shared" si="224"/>
        <v>21:0846</v>
      </c>
      <c r="D2934" s="1" t="str">
        <f t="shared" si="225"/>
        <v>21:0232</v>
      </c>
      <c r="E2934" t="s">
        <v>11832</v>
      </c>
      <c r="F2934" t="s">
        <v>11836</v>
      </c>
      <c r="H2934">
        <v>59.403386099999999</v>
      </c>
      <c r="I2934">
        <v>-104.4408731</v>
      </c>
      <c r="J2934" s="1" t="str">
        <f t="shared" si="222"/>
        <v>Fluid (lake)</v>
      </c>
      <c r="K2934" s="1" t="str">
        <f t="shared" si="223"/>
        <v>Untreated Water</v>
      </c>
      <c r="L2934">
        <v>217</v>
      </c>
      <c r="M2934" t="s">
        <v>29</v>
      </c>
      <c r="N2934">
        <v>1359</v>
      </c>
      <c r="P2934" t="s">
        <v>771</v>
      </c>
      <c r="Q2934" t="s">
        <v>482</v>
      </c>
      <c r="R2934" t="s">
        <v>3875</v>
      </c>
    </row>
    <row r="2935" spans="1:18" hidden="1" x14ac:dyDescent="0.3">
      <c r="A2935" t="s">
        <v>11837</v>
      </c>
      <c r="B2935" t="s">
        <v>11838</v>
      </c>
      <c r="C2935" s="1" t="str">
        <f t="shared" si="224"/>
        <v>21:0846</v>
      </c>
      <c r="D2935" s="1" t="str">
        <f t="shared" si="225"/>
        <v>21:0232</v>
      </c>
      <c r="E2935" t="s">
        <v>11839</v>
      </c>
      <c r="F2935" t="s">
        <v>11840</v>
      </c>
      <c r="H2935">
        <v>59.400137700000002</v>
      </c>
      <c r="I2935">
        <v>-104.397216</v>
      </c>
      <c r="J2935" s="1" t="str">
        <f t="shared" si="222"/>
        <v>Fluid (lake)</v>
      </c>
      <c r="K2935" s="1" t="str">
        <f t="shared" si="223"/>
        <v>Untreated Water</v>
      </c>
      <c r="L2935">
        <v>217</v>
      </c>
      <c r="M2935" t="s">
        <v>36</v>
      </c>
      <c r="N2935">
        <v>1360</v>
      </c>
      <c r="P2935" t="s">
        <v>140</v>
      </c>
      <c r="Q2935" t="s">
        <v>482</v>
      </c>
      <c r="R2935" t="s">
        <v>55</v>
      </c>
    </row>
    <row r="2936" spans="1:18" hidden="1" x14ac:dyDescent="0.3">
      <c r="A2936" t="s">
        <v>11841</v>
      </c>
      <c r="B2936" t="s">
        <v>11842</v>
      </c>
      <c r="C2936" s="1" t="str">
        <f t="shared" si="224"/>
        <v>21:0846</v>
      </c>
      <c r="D2936" s="1" t="str">
        <f t="shared" si="225"/>
        <v>21:0232</v>
      </c>
      <c r="E2936" t="s">
        <v>11843</v>
      </c>
      <c r="F2936" t="s">
        <v>11844</v>
      </c>
      <c r="H2936">
        <v>59.420877400000002</v>
      </c>
      <c r="I2936">
        <v>-104.3314342</v>
      </c>
      <c r="J2936" s="1" t="str">
        <f t="shared" si="222"/>
        <v>Fluid (lake)</v>
      </c>
      <c r="K2936" s="1" t="str">
        <f t="shared" si="223"/>
        <v>Untreated Water</v>
      </c>
      <c r="L2936">
        <v>217</v>
      </c>
      <c r="M2936" t="s">
        <v>44</v>
      </c>
      <c r="N2936">
        <v>1361</v>
      </c>
      <c r="P2936" t="s">
        <v>225</v>
      </c>
      <c r="Q2936" t="s">
        <v>482</v>
      </c>
      <c r="R2936" t="s">
        <v>55</v>
      </c>
    </row>
    <row r="2937" spans="1:18" hidden="1" x14ac:dyDescent="0.3">
      <c r="A2937" t="s">
        <v>11845</v>
      </c>
      <c r="B2937" t="s">
        <v>11846</v>
      </c>
      <c r="C2937" s="1" t="str">
        <f t="shared" si="224"/>
        <v>21:0846</v>
      </c>
      <c r="D2937" s="1" t="str">
        <f t="shared" si="225"/>
        <v>21:0232</v>
      </c>
      <c r="E2937" t="s">
        <v>11847</v>
      </c>
      <c r="F2937" t="s">
        <v>11848</v>
      </c>
      <c r="H2937">
        <v>59.437860299999997</v>
      </c>
      <c r="I2937">
        <v>-104.2613688</v>
      </c>
      <c r="J2937" s="1" t="str">
        <f t="shared" si="222"/>
        <v>Fluid (lake)</v>
      </c>
      <c r="K2937" s="1" t="str">
        <f t="shared" si="223"/>
        <v>Untreated Water</v>
      </c>
      <c r="L2937">
        <v>217</v>
      </c>
      <c r="M2937" t="s">
        <v>52</v>
      </c>
      <c r="N2937">
        <v>1362</v>
      </c>
      <c r="P2937" t="s">
        <v>134</v>
      </c>
      <c r="Q2937" t="s">
        <v>236</v>
      </c>
      <c r="R2937" t="s">
        <v>55</v>
      </c>
    </row>
    <row r="2938" spans="1:18" hidden="1" x14ac:dyDescent="0.3">
      <c r="A2938" t="s">
        <v>11849</v>
      </c>
      <c r="B2938" t="s">
        <v>11850</v>
      </c>
      <c r="C2938" s="1" t="str">
        <f t="shared" si="224"/>
        <v>21:0846</v>
      </c>
      <c r="D2938" s="1" t="str">
        <f t="shared" si="225"/>
        <v>21:0232</v>
      </c>
      <c r="E2938" t="s">
        <v>11851</v>
      </c>
      <c r="F2938" t="s">
        <v>11852</v>
      </c>
      <c r="H2938">
        <v>59.444560000000003</v>
      </c>
      <c r="I2938">
        <v>-104.2226205</v>
      </c>
      <c r="J2938" s="1" t="str">
        <f t="shared" si="222"/>
        <v>Fluid (lake)</v>
      </c>
      <c r="K2938" s="1" t="str">
        <f t="shared" si="223"/>
        <v>Untreated Water</v>
      </c>
      <c r="L2938">
        <v>217</v>
      </c>
      <c r="M2938" t="s">
        <v>60</v>
      </c>
      <c r="N2938">
        <v>1363</v>
      </c>
      <c r="P2938" t="s">
        <v>414</v>
      </c>
      <c r="Q2938" t="s">
        <v>579</v>
      </c>
      <c r="R2938" t="s">
        <v>285</v>
      </c>
    </row>
    <row r="2939" spans="1:18" hidden="1" x14ac:dyDescent="0.3">
      <c r="A2939" t="s">
        <v>11853</v>
      </c>
      <c r="B2939" t="s">
        <v>11854</v>
      </c>
      <c r="C2939" s="1" t="str">
        <f t="shared" si="224"/>
        <v>21:0846</v>
      </c>
      <c r="D2939" s="1" t="str">
        <f t="shared" si="225"/>
        <v>21:0232</v>
      </c>
      <c r="E2939" t="s">
        <v>11855</v>
      </c>
      <c r="F2939" t="s">
        <v>11856</v>
      </c>
      <c r="H2939">
        <v>59.434097800000004</v>
      </c>
      <c r="I2939">
        <v>-104.1422409</v>
      </c>
      <c r="J2939" s="1" t="str">
        <f t="shared" si="222"/>
        <v>Fluid (lake)</v>
      </c>
      <c r="K2939" s="1" t="str">
        <f t="shared" si="223"/>
        <v>Untreated Water</v>
      </c>
      <c r="L2939">
        <v>217</v>
      </c>
      <c r="M2939" t="s">
        <v>67</v>
      </c>
      <c r="N2939">
        <v>1364</v>
      </c>
      <c r="P2939" t="s">
        <v>558</v>
      </c>
      <c r="Q2939" t="s">
        <v>236</v>
      </c>
      <c r="R2939" t="s">
        <v>55</v>
      </c>
    </row>
    <row r="2940" spans="1:18" hidden="1" x14ac:dyDescent="0.3">
      <c r="A2940" t="s">
        <v>11857</v>
      </c>
      <c r="B2940" t="s">
        <v>11858</v>
      </c>
      <c r="C2940" s="1" t="str">
        <f t="shared" si="224"/>
        <v>21:0846</v>
      </c>
      <c r="D2940" s="1" t="str">
        <f t="shared" si="225"/>
        <v>21:0232</v>
      </c>
      <c r="E2940" t="s">
        <v>11859</v>
      </c>
      <c r="F2940" t="s">
        <v>11860</v>
      </c>
      <c r="H2940">
        <v>59.4532235</v>
      </c>
      <c r="I2940">
        <v>-104.0757144</v>
      </c>
      <c r="J2940" s="1" t="str">
        <f t="shared" si="222"/>
        <v>Fluid (lake)</v>
      </c>
      <c r="K2940" s="1" t="str">
        <f t="shared" si="223"/>
        <v>Untreated Water</v>
      </c>
      <c r="L2940">
        <v>217</v>
      </c>
      <c r="M2940" t="s">
        <v>74</v>
      </c>
      <c r="N2940">
        <v>1365</v>
      </c>
      <c r="P2940" t="s">
        <v>553</v>
      </c>
      <c r="Q2940" t="s">
        <v>310</v>
      </c>
      <c r="R2940" t="s">
        <v>285</v>
      </c>
    </row>
    <row r="2941" spans="1:18" hidden="1" x14ac:dyDescent="0.3">
      <c r="A2941" t="s">
        <v>11861</v>
      </c>
      <c r="B2941" t="s">
        <v>11862</v>
      </c>
      <c r="C2941" s="1" t="str">
        <f t="shared" si="224"/>
        <v>21:0846</v>
      </c>
      <c r="D2941" s="1" t="str">
        <f t="shared" si="225"/>
        <v>21:0232</v>
      </c>
      <c r="E2941" t="s">
        <v>11863</v>
      </c>
      <c r="F2941" t="s">
        <v>11864</v>
      </c>
      <c r="H2941">
        <v>59.451046900000001</v>
      </c>
      <c r="I2941">
        <v>-104.0173193</v>
      </c>
      <c r="J2941" s="1" t="str">
        <f t="shared" si="222"/>
        <v>Fluid (lake)</v>
      </c>
      <c r="K2941" s="1" t="str">
        <f t="shared" si="223"/>
        <v>Untreated Water</v>
      </c>
      <c r="L2941">
        <v>217</v>
      </c>
      <c r="M2941" t="s">
        <v>81</v>
      </c>
      <c r="N2941">
        <v>1366</v>
      </c>
      <c r="P2941" t="s">
        <v>30</v>
      </c>
      <c r="Q2941" t="s">
        <v>482</v>
      </c>
      <c r="R2941" t="s">
        <v>522</v>
      </c>
    </row>
    <row r="2942" spans="1:18" hidden="1" x14ac:dyDescent="0.3">
      <c r="A2942" t="s">
        <v>11865</v>
      </c>
      <c r="B2942" t="s">
        <v>11866</v>
      </c>
      <c r="C2942" s="1" t="str">
        <f t="shared" si="224"/>
        <v>21:0846</v>
      </c>
      <c r="D2942" s="1" t="str">
        <f t="shared" si="225"/>
        <v>21:0232</v>
      </c>
      <c r="E2942" t="s">
        <v>11867</v>
      </c>
      <c r="F2942" t="s">
        <v>11868</v>
      </c>
      <c r="H2942">
        <v>59.284562700000002</v>
      </c>
      <c r="I2942">
        <v>-104.84756849999999</v>
      </c>
      <c r="J2942" s="1" t="str">
        <f t="shared" si="222"/>
        <v>Fluid (lake)</v>
      </c>
      <c r="K2942" s="1" t="str">
        <f t="shared" si="223"/>
        <v>Untreated Water</v>
      </c>
      <c r="L2942">
        <v>217</v>
      </c>
      <c r="M2942" t="s">
        <v>95</v>
      </c>
      <c r="N2942">
        <v>1367</v>
      </c>
      <c r="P2942" t="s">
        <v>82</v>
      </c>
      <c r="Q2942" t="s">
        <v>310</v>
      </c>
      <c r="R2942" t="s">
        <v>102</v>
      </c>
    </row>
    <row r="2943" spans="1:18" hidden="1" x14ac:dyDescent="0.3">
      <c r="A2943" t="s">
        <v>11869</v>
      </c>
      <c r="B2943" t="s">
        <v>11870</v>
      </c>
      <c r="C2943" s="1" t="str">
        <f t="shared" si="224"/>
        <v>21:0846</v>
      </c>
      <c r="D2943" s="1" t="str">
        <f t="shared" si="225"/>
        <v>21:0232</v>
      </c>
      <c r="E2943" t="s">
        <v>11871</v>
      </c>
      <c r="F2943" t="s">
        <v>11872</v>
      </c>
      <c r="H2943">
        <v>59.304394899999998</v>
      </c>
      <c r="I2943">
        <v>-104.809196</v>
      </c>
      <c r="J2943" s="1" t="str">
        <f t="shared" si="222"/>
        <v>Fluid (lake)</v>
      </c>
      <c r="K2943" s="1" t="str">
        <f t="shared" si="223"/>
        <v>Untreated Water</v>
      </c>
      <c r="L2943">
        <v>217</v>
      </c>
      <c r="M2943" t="s">
        <v>101</v>
      </c>
      <c r="N2943">
        <v>1368</v>
      </c>
      <c r="P2943" t="s">
        <v>115</v>
      </c>
      <c r="Q2943" t="s">
        <v>310</v>
      </c>
      <c r="R2943" t="s">
        <v>2135</v>
      </c>
    </row>
    <row r="2944" spans="1:18" hidden="1" x14ac:dyDescent="0.3">
      <c r="A2944" t="s">
        <v>11873</v>
      </c>
      <c r="B2944" t="s">
        <v>11874</v>
      </c>
      <c r="C2944" s="1" t="str">
        <f t="shared" si="224"/>
        <v>21:0846</v>
      </c>
      <c r="D2944" s="1" t="str">
        <f t="shared" si="225"/>
        <v>21:0232</v>
      </c>
      <c r="E2944" t="s">
        <v>11875</v>
      </c>
      <c r="F2944" t="s">
        <v>11876</v>
      </c>
      <c r="H2944">
        <v>59.284804299999998</v>
      </c>
      <c r="I2944">
        <v>-104.77748459999999</v>
      </c>
      <c r="J2944" s="1" t="str">
        <f t="shared" si="222"/>
        <v>Fluid (lake)</v>
      </c>
      <c r="K2944" s="1" t="str">
        <f t="shared" si="223"/>
        <v>Untreated Water</v>
      </c>
      <c r="L2944">
        <v>217</v>
      </c>
      <c r="M2944" t="s">
        <v>107</v>
      </c>
      <c r="N2944">
        <v>1369</v>
      </c>
      <c r="P2944" t="s">
        <v>188</v>
      </c>
      <c r="Q2944" t="s">
        <v>54</v>
      </c>
      <c r="R2944" t="s">
        <v>55</v>
      </c>
    </row>
    <row r="2945" spans="1:18" hidden="1" x14ac:dyDescent="0.3">
      <c r="A2945" t="s">
        <v>11877</v>
      </c>
      <c r="B2945" t="s">
        <v>11878</v>
      </c>
      <c r="C2945" s="1" t="str">
        <f t="shared" si="224"/>
        <v>21:0846</v>
      </c>
      <c r="D2945" s="1" t="str">
        <f t="shared" si="225"/>
        <v>21:0232</v>
      </c>
      <c r="E2945" t="s">
        <v>11879</v>
      </c>
      <c r="F2945" t="s">
        <v>11880</v>
      </c>
      <c r="H2945">
        <v>59.297134499999999</v>
      </c>
      <c r="I2945">
        <v>-104.7435004</v>
      </c>
      <c r="J2945" s="1" t="str">
        <f t="shared" si="222"/>
        <v>Fluid (lake)</v>
      </c>
      <c r="K2945" s="1" t="str">
        <f t="shared" si="223"/>
        <v>Untreated Water</v>
      </c>
      <c r="L2945">
        <v>217</v>
      </c>
      <c r="M2945" t="s">
        <v>114</v>
      </c>
      <c r="N2945">
        <v>1370</v>
      </c>
      <c r="P2945" t="s">
        <v>167</v>
      </c>
      <c r="Q2945" t="s">
        <v>236</v>
      </c>
      <c r="R2945" t="s">
        <v>189</v>
      </c>
    </row>
    <row r="2946" spans="1:18" hidden="1" x14ac:dyDescent="0.3">
      <c r="A2946" t="s">
        <v>11881</v>
      </c>
      <c r="B2946" t="s">
        <v>11882</v>
      </c>
      <c r="C2946" s="1" t="str">
        <f t="shared" si="224"/>
        <v>21:0846</v>
      </c>
      <c r="D2946" s="1" t="str">
        <f t="shared" si="225"/>
        <v>21:0232</v>
      </c>
      <c r="E2946" t="s">
        <v>11883</v>
      </c>
      <c r="F2946" t="s">
        <v>11884</v>
      </c>
      <c r="H2946">
        <v>59.324850300000001</v>
      </c>
      <c r="I2946">
        <v>-104.7193948</v>
      </c>
      <c r="J2946" s="1" t="str">
        <f t="shared" si="222"/>
        <v>Fluid (lake)</v>
      </c>
      <c r="K2946" s="1" t="str">
        <f t="shared" si="223"/>
        <v>Untreated Water</v>
      </c>
      <c r="L2946">
        <v>217</v>
      </c>
      <c r="M2946" t="s">
        <v>121</v>
      </c>
      <c r="N2946">
        <v>1371</v>
      </c>
      <c r="P2946" t="s">
        <v>771</v>
      </c>
      <c r="Q2946" t="s">
        <v>1292</v>
      </c>
      <c r="R2946" t="s">
        <v>285</v>
      </c>
    </row>
    <row r="2947" spans="1:18" hidden="1" x14ac:dyDescent="0.3">
      <c r="A2947" t="s">
        <v>11885</v>
      </c>
      <c r="B2947" t="s">
        <v>11886</v>
      </c>
      <c r="C2947" s="1" t="str">
        <f t="shared" si="224"/>
        <v>21:0846</v>
      </c>
      <c r="D2947" s="1" t="str">
        <f t="shared" si="225"/>
        <v>21:0232</v>
      </c>
      <c r="E2947" t="s">
        <v>11887</v>
      </c>
      <c r="F2947" t="s">
        <v>11888</v>
      </c>
      <c r="H2947">
        <v>59.301825399999998</v>
      </c>
      <c r="I2947">
        <v>-104.6766496</v>
      </c>
      <c r="J2947" s="1" t="str">
        <f t="shared" si="222"/>
        <v>Fluid (lake)</v>
      </c>
      <c r="K2947" s="1" t="str">
        <f t="shared" si="223"/>
        <v>Untreated Water</v>
      </c>
      <c r="L2947">
        <v>217</v>
      </c>
      <c r="M2947" t="s">
        <v>127</v>
      </c>
      <c r="N2947">
        <v>1372</v>
      </c>
      <c r="P2947" t="s">
        <v>194</v>
      </c>
      <c r="Q2947" t="s">
        <v>310</v>
      </c>
      <c r="R2947" t="s">
        <v>55</v>
      </c>
    </row>
    <row r="2948" spans="1:18" hidden="1" x14ac:dyDescent="0.3">
      <c r="A2948" t="s">
        <v>11889</v>
      </c>
      <c r="B2948" t="s">
        <v>11890</v>
      </c>
      <c r="C2948" s="1" t="str">
        <f t="shared" si="224"/>
        <v>21:0846</v>
      </c>
      <c r="D2948" s="1" t="str">
        <f t="shared" si="225"/>
        <v>21:0232</v>
      </c>
      <c r="E2948" t="s">
        <v>11891</v>
      </c>
      <c r="F2948" t="s">
        <v>11892</v>
      </c>
      <c r="H2948">
        <v>59.3058093</v>
      </c>
      <c r="I2948">
        <v>-104.5789508</v>
      </c>
      <c r="J2948" s="1" t="str">
        <f t="shared" si="222"/>
        <v>Fluid (lake)</v>
      </c>
      <c r="K2948" s="1" t="str">
        <f t="shared" si="223"/>
        <v>Untreated Water</v>
      </c>
      <c r="L2948">
        <v>217</v>
      </c>
      <c r="M2948" t="s">
        <v>133</v>
      </c>
      <c r="N2948">
        <v>1373</v>
      </c>
      <c r="P2948" t="s">
        <v>553</v>
      </c>
      <c r="Q2948" t="s">
        <v>236</v>
      </c>
      <c r="R2948" t="s">
        <v>415</v>
      </c>
    </row>
    <row r="2949" spans="1:18" hidden="1" x14ac:dyDescent="0.3">
      <c r="A2949" t="s">
        <v>11893</v>
      </c>
      <c r="B2949" t="s">
        <v>11894</v>
      </c>
      <c r="C2949" s="1" t="str">
        <f t="shared" si="224"/>
        <v>21:0846</v>
      </c>
      <c r="D2949" s="1" t="str">
        <f t="shared" si="225"/>
        <v>21:0232</v>
      </c>
      <c r="E2949" t="s">
        <v>11895</v>
      </c>
      <c r="F2949" t="s">
        <v>11896</v>
      </c>
      <c r="H2949">
        <v>59.309176200000003</v>
      </c>
      <c r="I2949">
        <v>-104.5393036</v>
      </c>
      <c r="J2949" s="1" t="str">
        <f t="shared" si="222"/>
        <v>Fluid (lake)</v>
      </c>
      <c r="K2949" s="1" t="str">
        <f t="shared" si="223"/>
        <v>Untreated Water</v>
      </c>
      <c r="L2949">
        <v>217</v>
      </c>
      <c r="M2949" t="s">
        <v>139</v>
      </c>
      <c r="N2949">
        <v>1374</v>
      </c>
      <c r="P2949" t="s">
        <v>161</v>
      </c>
      <c r="Q2949" t="s">
        <v>248</v>
      </c>
      <c r="R2949" t="s">
        <v>55</v>
      </c>
    </row>
    <row r="2950" spans="1:18" hidden="1" x14ac:dyDescent="0.3">
      <c r="A2950" t="s">
        <v>11897</v>
      </c>
      <c r="B2950" t="s">
        <v>11898</v>
      </c>
      <c r="C2950" s="1" t="str">
        <f t="shared" si="224"/>
        <v>21:0846</v>
      </c>
      <c r="D2950" s="1" t="str">
        <f t="shared" si="225"/>
        <v>21:0232</v>
      </c>
      <c r="E2950" t="s">
        <v>11899</v>
      </c>
      <c r="F2950" t="s">
        <v>11900</v>
      </c>
      <c r="H2950">
        <v>59.3328262</v>
      </c>
      <c r="I2950">
        <v>-104.454689</v>
      </c>
      <c r="J2950" s="1" t="str">
        <f t="shared" si="222"/>
        <v>Fluid (lake)</v>
      </c>
      <c r="K2950" s="1" t="str">
        <f t="shared" si="223"/>
        <v>Untreated Water</v>
      </c>
      <c r="L2950">
        <v>217</v>
      </c>
      <c r="M2950" t="s">
        <v>241</v>
      </c>
      <c r="N2950">
        <v>1375</v>
      </c>
      <c r="P2950" t="s">
        <v>82</v>
      </c>
      <c r="Q2950" t="s">
        <v>236</v>
      </c>
      <c r="R2950" t="s">
        <v>90</v>
      </c>
    </row>
    <row r="2951" spans="1:18" hidden="1" x14ac:dyDescent="0.3">
      <c r="A2951" t="s">
        <v>11901</v>
      </c>
      <c r="B2951" t="s">
        <v>11902</v>
      </c>
      <c r="C2951" s="1" t="str">
        <f t="shared" si="224"/>
        <v>21:0846</v>
      </c>
      <c r="D2951" s="1" t="str">
        <f t="shared" si="225"/>
        <v>21:0232</v>
      </c>
      <c r="E2951" t="s">
        <v>11903</v>
      </c>
      <c r="F2951" t="s">
        <v>11904</v>
      </c>
      <c r="H2951">
        <v>59.3239272</v>
      </c>
      <c r="I2951">
        <v>-104.4076876</v>
      </c>
      <c r="J2951" s="1" t="str">
        <f t="shared" si="222"/>
        <v>Fluid (lake)</v>
      </c>
      <c r="K2951" s="1" t="str">
        <f t="shared" si="223"/>
        <v>Untreated Water</v>
      </c>
      <c r="L2951">
        <v>218</v>
      </c>
      <c r="M2951" t="s">
        <v>36</v>
      </c>
      <c r="N2951">
        <v>1376</v>
      </c>
      <c r="P2951" t="s">
        <v>173</v>
      </c>
      <c r="Q2951" t="s">
        <v>310</v>
      </c>
      <c r="R2951" t="s">
        <v>599</v>
      </c>
    </row>
    <row r="2952" spans="1:18" hidden="1" x14ac:dyDescent="0.3">
      <c r="A2952" t="s">
        <v>11905</v>
      </c>
      <c r="B2952" t="s">
        <v>11906</v>
      </c>
      <c r="C2952" s="1" t="str">
        <f t="shared" si="224"/>
        <v>21:0846</v>
      </c>
      <c r="D2952" s="1" t="str">
        <f t="shared" si="225"/>
        <v>21:0232</v>
      </c>
      <c r="E2952" t="s">
        <v>11907</v>
      </c>
      <c r="F2952" t="s">
        <v>11908</v>
      </c>
      <c r="H2952">
        <v>59.336873099999998</v>
      </c>
      <c r="I2952">
        <v>-104.39890149999999</v>
      </c>
      <c r="J2952" s="1" t="str">
        <f t="shared" si="222"/>
        <v>Fluid (lake)</v>
      </c>
      <c r="K2952" s="1" t="str">
        <f t="shared" si="223"/>
        <v>Untreated Water</v>
      </c>
      <c r="L2952">
        <v>218</v>
      </c>
      <c r="M2952" t="s">
        <v>44</v>
      </c>
      <c r="N2952">
        <v>1377</v>
      </c>
      <c r="P2952" t="s">
        <v>558</v>
      </c>
      <c r="Q2952" t="s">
        <v>248</v>
      </c>
      <c r="R2952" t="s">
        <v>3875</v>
      </c>
    </row>
    <row r="2953" spans="1:18" hidden="1" x14ac:dyDescent="0.3">
      <c r="A2953" t="s">
        <v>11909</v>
      </c>
      <c r="B2953" t="s">
        <v>11910</v>
      </c>
      <c r="C2953" s="1" t="str">
        <f t="shared" si="224"/>
        <v>21:0846</v>
      </c>
      <c r="D2953" s="1" t="str">
        <f t="shared" si="225"/>
        <v>21:0232</v>
      </c>
      <c r="E2953" t="s">
        <v>11911</v>
      </c>
      <c r="F2953" t="s">
        <v>11912</v>
      </c>
      <c r="H2953">
        <v>59.335325300000001</v>
      </c>
      <c r="I2953">
        <v>-104.3235756</v>
      </c>
      <c r="J2953" s="1" t="str">
        <f t="shared" si="222"/>
        <v>Fluid (lake)</v>
      </c>
      <c r="K2953" s="1" t="str">
        <f t="shared" si="223"/>
        <v>Untreated Water</v>
      </c>
      <c r="L2953">
        <v>218</v>
      </c>
      <c r="M2953" t="s">
        <v>52</v>
      </c>
      <c r="N2953">
        <v>1378</v>
      </c>
      <c r="P2953" t="s">
        <v>553</v>
      </c>
      <c r="Q2953" t="s">
        <v>236</v>
      </c>
      <c r="R2953" t="s">
        <v>55</v>
      </c>
    </row>
    <row r="2954" spans="1:18" hidden="1" x14ac:dyDescent="0.3">
      <c r="A2954" t="s">
        <v>11913</v>
      </c>
      <c r="B2954" t="s">
        <v>11914</v>
      </c>
      <c r="C2954" s="1" t="str">
        <f t="shared" si="224"/>
        <v>21:0846</v>
      </c>
      <c r="D2954" s="1" t="str">
        <f t="shared" si="225"/>
        <v>21:0232</v>
      </c>
      <c r="E2954" t="s">
        <v>11915</v>
      </c>
      <c r="F2954" t="s">
        <v>11916</v>
      </c>
      <c r="H2954">
        <v>59.346213400000003</v>
      </c>
      <c r="I2954">
        <v>-104.2853787</v>
      </c>
      <c r="J2954" s="1" t="str">
        <f t="shared" si="222"/>
        <v>Fluid (lake)</v>
      </c>
      <c r="K2954" s="1" t="str">
        <f t="shared" si="223"/>
        <v>Untreated Water</v>
      </c>
      <c r="L2954">
        <v>218</v>
      </c>
      <c r="M2954" t="s">
        <v>22</v>
      </c>
      <c r="N2954">
        <v>1379</v>
      </c>
      <c r="P2954" t="s">
        <v>173</v>
      </c>
      <c r="Q2954" t="s">
        <v>482</v>
      </c>
      <c r="R2954" t="s">
        <v>55</v>
      </c>
    </row>
    <row r="2955" spans="1:18" hidden="1" x14ac:dyDescent="0.3">
      <c r="A2955" t="s">
        <v>11917</v>
      </c>
      <c r="B2955" t="s">
        <v>11918</v>
      </c>
      <c r="C2955" s="1" t="str">
        <f t="shared" si="224"/>
        <v>21:0846</v>
      </c>
      <c r="D2955" s="1" t="str">
        <f t="shared" si="225"/>
        <v>21:0232</v>
      </c>
      <c r="E2955" t="s">
        <v>11915</v>
      </c>
      <c r="F2955" t="s">
        <v>11919</v>
      </c>
      <c r="H2955">
        <v>59.346213400000003</v>
      </c>
      <c r="I2955">
        <v>-104.2853787</v>
      </c>
      <c r="J2955" s="1" t="str">
        <f t="shared" si="222"/>
        <v>Fluid (lake)</v>
      </c>
      <c r="K2955" s="1" t="str">
        <f t="shared" si="223"/>
        <v>Untreated Water</v>
      </c>
      <c r="L2955">
        <v>218</v>
      </c>
      <c r="M2955" t="s">
        <v>29</v>
      </c>
      <c r="N2955">
        <v>1380</v>
      </c>
      <c r="P2955" t="s">
        <v>23</v>
      </c>
      <c r="Q2955" t="s">
        <v>482</v>
      </c>
      <c r="R2955" t="s">
        <v>55</v>
      </c>
    </row>
    <row r="2956" spans="1:18" hidden="1" x14ac:dyDescent="0.3">
      <c r="A2956" t="s">
        <v>11920</v>
      </c>
      <c r="B2956" t="s">
        <v>11921</v>
      </c>
      <c r="C2956" s="1" t="str">
        <f t="shared" si="224"/>
        <v>21:0846</v>
      </c>
      <c r="D2956" s="1" t="str">
        <f t="shared" si="225"/>
        <v>21:0232</v>
      </c>
      <c r="E2956" t="s">
        <v>11922</v>
      </c>
      <c r="F2956" t="s">
        <v>11923</v>
      </c>
      <c r="H2956">
        <v>59.3522763</v>
      </c>
      <c r="I2956">
        <v>-104.2002191</v>
      </c>
      <c r="J2956" s="1" t="str">
        <f t="shared" si="222"/>
        <v>Fluid (lake)</v>
      </c>
      <c r="K2956" s="1" t="str">
        <f t="shared" si="223"/>
        <v>Untreated Water</v>
      </c>
      <c r="L2956">
        <v>218</v>
      </c>
      <c r="M2956" t="s">
        <v>60</v>
      </c>
      <c r="N2956">
        <v>1381</v>
      </c>
      <c r="P2956" t="s">
        <v>1856</v>
      </c>
      <c r="Q2956" t="s">
        <v>482</v>
      </c>
      <c r="R2956" t="s">
        <v>55</v>
      </c>
    </row>
    <row r="2957" spans="1:18" hidden="1" x14ac:dyDescent="0.3">
      <c r="A2957" t="s">
        <v>11924</v>
      </c>
      <c r="B2957" t="s">
        <v>11925</v>
      </c>
      <c r="C2957" s="1" t="str">
        <f t="shared" si="224"/>
        <v>21:0846</v>
      </c>
      <c r="D2957" s="1" t="str">
        <f t="shared" si="225"/>
        <v>21:0232</v>
      </c>
      <c r="E2957" t="s">
        <v>11926</v>
      </c>
      <c r="F2957" t="s">
        <v>11927</v>
      </c>
      <c r="H2957">
        <v>59.375635099999997</v>
      </c>
      <c r="I2957">
        <v>-104.1444587</v>
      </c>
      <c r="J2957" s="1" t="str">
        <f t="shared" si="222"/>
        <v>Fluid (lake)</v>
      </c>
      <c r="K2957" s="1" t="str">
        <f t="shared" si="223"/>
        <v>Untreated Water</v>
      </c>
      <c r="L2957">
        <v>218</v>
      </c>
      <c r="M2957" t="s">
        <v>67</v>
      </c>
      <c r="N2957">
        <v>1382</v>
      </c>
      <c r="P2957" t="s">
        <v>75</v>
      </c>
      <c r="Q2957" t="s">
        <v>482</v>
      </c>
      <c r="R2957" t="s">
        <v>55</v>
      </c>
    </row>
    <row r="2958" spans="1:18" hidden="1" x14ac:dyDescent="0.3">
      <c r="A2958" t="s">
        <v>11928</v>
      </c>
      <c r="B2958" t="s">
        <v>11929</v>
      </c>
      <c r="C2958" s="1" t="str">
        <f t="shared" si="224"/>
        <v>21:0846</v>
      </c>
      <c r="D2958" s="1" t="str">
        <f t="shared" si="225"/>
        <v>21:0232</v>
      </c>
      <c r="E2958" t="s">
        <v>11930</v>
      </c>
      <c r="F2958" t="s">
        <v>11931</v>
      </c>
      <c r="H2958">
        <v>59.376105699999997</v>
      </c>
      <c r="I2958">
        <v>-104.09678649999999</v>
      </c>
      <c r="J2958" s="1" t="str">
        <f t="shared" si="222"/>
        <v>Fluid (lake)</v>
      </c>
      <c r="K2958" s="1" t="str">
        <f t="shared" si="223"/>
        <v>Untreated Water</v>
      </c>
      <c r="L2958">
        <v>218</v>
      </c>
      <c r="M2958" t="s">
        <v>74</v>
      </c>
      <c r="N2958">
        <v>1383</v>
      </c>
      <c r="P2958" t="s">
        <v>1667</v>
      </c>
      <c r="Q2958" t="s">
        <v>236</v>
      </c>
      <c r="R2958" t="s">
        <v>55</v>
      </c>
    </row>
    <row r="2959" spans="1:18" hidden="1" x14ac:dyDescent="0.3">
      <c r="A2959" t="s">
        <v>11932</v>
      </c>
      <c r="B2959" t="s">
        <v>11933</v>
      </c>
      <c r="C2959" s="1" t="str">
        <f t="shared" si="224"/>
        <v>21:0846</v>
      </c>
      <c r="D2959" s="1" t="str">
        <f t="shared" si="225"/>
        <v>21:0232</v>
      </c>
      <c r="E2959" t="s">
        <v>11934</v>
      </c>
      <c r="F2959" t="s">
        <v>11935</v>
      </c>
      <c r="H2959">
        <v>59.382150799999998</v>
      </c>
      <c r="I2959">
        <v>-104.0076078</v>
      </c>
      <c r="J2959" s="1" t="str">
        <f t="shared" si="222"/>
        <v>Fluid (lake)</v>
      </c>
      <c r="K2959" s="1" t="str">
        <f t="shared" si="223"/>
        <v>Untreated Water</v>
      </c>
      <c r="L2959">
        <v>218</v>
      </c>
      <c r="M2959" t="s">
        <v>81</v>
      </c>
      <c r="N2959">
        <v>1384</v>
      </c>
      <c r="P2959" t="s">
        <v>2430</v>
      </c>
      <c r="Q2959" t="s">
        <v>579</v>
      </c>
      <c r="R2959" t="s">
        <v>55</v>
      </c>
    </row>
    <row r="2960" spans="1:18" hidden="1" x14ac:dyDescent="0.3">
      <c r="A2960" t="s">
        <v>11936</v>
      </c>
      <c r="B2960" t="s">
        <v>11937</v>
      </c>
      <c r="C2960" s="1" t="str">
        <f t="shared" si="224"/>
        <v>21:0846</v>
      </c>
      <c r="D2960" s="1" t="str">
        <f t="shared" si="225"/>
        <v>21:0232</v>
      </c>
      <c r="E2960" t="s">
        <v>11938</v>
      </c>
      <c r="F2960" t="s">
        <v>11939</v>
      </c>
      <c r="H2960">
        <v>59.124006899999998</v>
      </c>
      <c r="I2960">
        <v>-105.22732910000001</v>
      </c>
      <c r="J2960" s="1" t="str">
        <f t="shared" si="222"/>
        <v>Fluid (lake)</v>
      </c>
      <c r="K2960" s="1" t="str">
        <f t="shared" si="223"/>
        <v>Untreated Water</v>
      </c>
      <c r="L2960">
        <v>218</v>
      </c>
      <c r="M2960" t="s">
        <v>95</v>
      </c>
      <c r="N2960">
        <v>1385</v>
      </c>
      <c r="P2960" t="s">
        <v>319</v>
      </c>
      <c r="Q2960" t="s">
        <v>548</v>
      </c>
      <c r="R2960" t="s">
        <v>55</v>
      </c>
    </row>
    <row r="2961" spans="1:18" hidden="1" x14ac:dyDescent="0.3">
      <c r="A2961" t="s">
        <v>11940</v>
      </c>
      <c r="B2961" t="s">
        <v>11941</v>
      </c>
      <c r="C2961" s="1" t="str">
        <f t="shared" si="224"/>
        <v>21:0846</v>
      </c>
      <c r="D2961" s="1" t="str">
        <f t="shared" si="225"/>
        <v>21:0232</v>
      </c>
      <c r="E2961" t="s">
        <v>11942</v>
      </c>
      <c r="F2961" t="s">
        <v>11943</v>
      </c>
      <c r="H2961">
        <v>59.106217200000003</v>
      </c>
      <c r="I2961">
        <v>-105.1358312</v>
      </c>
      <c r="J2961" s="1" t="str">
        <f t="shared" si="222"/>
        <v>Fluid (lake)</v>
      </c>
      <c r="K2961" s="1" t="str">
        <f t="shared" si="223"/>
        <v>Untreated Water</v>
      </c>
      <c r="L2961">
        <v>218</v>
      </c>
      <c r="M2961" t="s">
        <v>101</v>
      </c>
      <c r="N2961">
        <v>1386</v>
      </c>
      <c r="P2961" t="s">
        <v>4761</v>
      </c>
      <c r="Q2961" t="s">
        <v>579</v>
      </c>
      <c r="R2961" t="s">
        <v>55</v>
      </c>
    </row>
    <row r="2962" spans="1:18" hidden="1" x14ac:dyDescent="0.3">
      <c r="A2962" t="s">
        <v>11944</v>
      </c>
      <c r="B2962" t="s">
        <v>11945</v>
      </c>
      <c r="C2962" s="1" t="str">
        <f t="shared" si="224"/>
        <v>21:0846</v>
      </c>
      <c r="D2962" s="1" t="str">
        <f t="shared" si="225"/>
        <v>21:0232</v>
      </c>
      <c r="E2962" t="s">
        <v>11946</v>
      </c>
      <c r="F2962" t="s">
        <v>11947</v>
      </c>
      <c r="H2962">
        <v>59.096299000000002</v>
      </c>
      <c r="I2962">
        <v>-105.0445342</v>
      </c>
      <c r="J2962" s="1" t="str">
        <f t="shared" si="222"/>
        <v>Fluid (lake)</v>
      </c>
      <c r="K2962" s="1" t="str">
        <f t="shared" si="223"/>
        <v>Untreated Water</v>
      </c>
      <c r="L2962">
        <v>218</v>
      </c>
      <c r="M2962" t="s">
        <v>107</v>
      </c>
      <c r="N2962">
        <v>1387</v>
      </c>
      <c r="P2962" t="s">
        <v>4567</v>
      </c>
      <c r="Q2962" t="s">
        <v>248</v>
      </c>
      <c r="R2962" t="s">
        <v>55</v>
      </c>
    </row>
    <row r="2963" spans="1:18" hidden="1" x14ac:dyDescent="0.3">
      <c r="A2963" t="s">
        <v>11948</v>
      </c>
      <c r="B2963" t="s">
        <v>11949</v>
      </c>
      <c r="C2963" s="1" t="str">
        <f t="shared" si="224"/>
        <v>21:0846</v>
      </c>
      <c r="D2963" s="1" t="str">
        <f t="shared" si="225"/>
        <v>21:0232</v>
      </c>
      <c r="E2963" t="s">
        <v>11950</v>
      </c>
      <c r="F2963" t="s">
        <v>11951</v>
      </c>
      <c r="H2963">
        <v>59.127457800000002</v>
      </c>
      <c r="I2963">
        <v>-104.9833079</v>
      </c>
      <c r="J2963" s="1" t="str">
        <f t="shared" si="222"/>
        <v>Fluid (lake)</v>
      </c>
      <c r="K2963" s="1" t="str">
        <f t="shared" si="223"/>
        <v>Untreated Water</v>
      </c>
      <c r="L2963">
        <v>218</v>
      </c>
      <c r="M2963" t="s">
        <v>114</v>
      </c>
      <c r="N2963">
        <v>1388</v>
      </c>
      <c r="P2963" t="s">
        <v>5158</v>
      </c>
      <c r="Q2963" t="s">
        <v>310</v>
      </c>
      <c r="R2963" t="s">
        <v>55</v>
      </c>
    </row>
    <row r="2964" spans="1:18" hidden="1" x14ac:dyDescent="0.3">
      <c r="A2964" t="s">
        <v>11952</v>
      </c>
      <c r="B2964" t="s">
        <v>11953</v>
      </c>
      <c r="C2964" s="1" t="str">
        <f t="shared" si="224"/>
        <v>21:0846</v>
      </c>
      <c r="D2964" s="1" t="str">
        <f t="shared" si="225"/>
        <v>21:0232</v>
      </c>
      <c r="E2964" t="s">
        <v>11954</v>
      </c>
      <c r="F2964" t="s">
        <v>11955</v>
      </c>
      <c r="H2964">
        <v>59.142209100000002</v>
      </c>
      <c r="I2964">
        <v>-104.8976785</v>
      </c>
      <c r="J2964" s="1" t="str">
        <f t="shared" si="222"/>
        <v>Fluid (lake)</v>
      </c>
      <c r="K2964" s="1" t="str">
        <f t="shared" si="223"/>
        <v>Untreated Water</v>
      </c>
      <c r="L2964">
        <v>218</v>
      </c>
      <c r="M2964" t="s">
        <v>121</v>
      </c>
      <c r="N2964">
        <v>1389</v>
      </c>
      <c r="P2964" t="s">
        <v>2573</v>
      </c>
      <c r="Q2964" t="s">
        <v>482</v>
      </c>
      <c r="R2964" t="s">
        <v>55</v>
      </c>
    </row>
    <row r="2965" spans="1:18" hidden="1" x14ac:dyDescent="0.3">
      <c r="A2965" t="s">
        <v>11956</v>
      </c>
      <c r="B2965" t="s">
        <v>11957</v>
      </c>
      <c r="C2965" s="1" t="str">
        <f t="shared" si="224"/>
        <v>21:0846</v>
      </c>
      <c r="D2965" s="1" t="str">
        <f t="shared" si="225"/>
        <v>21:0232</v>
      </c>
      <c r="E2965" t="s">
        <v>11958</v>
      </c>
      <c r="F2965" t="s">
        <v>11959</v>
      </c>
      <c r="H2965">
        <v>59.103772499999998</v>
      </c>
      <c r="I2965">
        <v>-104.7607737</v>
      </c>
      <c r="J2965" s="1" t="str">
        <f t="shared" si="222"/>
        <v>Fluid (lake)</v>
      </c>
      <c r="K2965" s="1" t="str">
        <f t="shared" si="223"/>
        <v>Untreated Water</v>
      </c>
      <c r="L2965">
        <v>218</v>
      </c>
      <c r="M2965" t="s">
        <v>127</v>
      </c>
      <c r="N2965">
        <v>1390</v>
      </c>
      <c r="P2965" t="s">
        <v>1799</v>
      </c>
      <c r="Q2965" t="s">
        <v>257</v>
      </c>
      <c r="R2965" t="s">
        <v>460</v>
      </c>
    </row>
    <row r="2966" spans="1:18" hidden="1" x14ac:dyDescent="0.3">
      <c r="A2966" t="s">
        <v>11960</v>
      </c>
      <c r="B2966" t="s">
        <v>11961</v>
      </c>
      <c r="C2966" s="1" t="str">
        <f t="shared" si="224"/>
        <v>21:0846</v>
      </c>
      <c r="D2966" s="1" t="str">
        <f t="shared" si="225"/>
        <v>21:0232</v>
      </c>
      <c r="E2966" t="s">
        <v>11962</v>
      </c>
      <c r="F2966" t="s">
        <v>11963</v>
      </c>
      <c r="H2966">
        <v>59.153967399999999</v>
      </c>
      <c r="I2966">
        <v>-104.7939634</v>
      </c>
      <c r="J2966" s="1" t="str">
        <f t="shared" si="222"/>
        <v>Fluid (lake)</v>
      </c>
      <c r="K2966" s="1" t="str">
        <f t="shared" si="223"/>
        <v>Untreated Water</v>
      </c>
      <c r="L2966">
        <v>218</v>
      </c>
      <c r="M2966" t="s">
        <v>133</v>
      </c>
      <c r="N2966">
        <v>1391</v>
      </c>
      <c r="P2966" t="s">
        <v>558</v>
      </c>
      <c r="Q2966" t="s">
        <v>482</v>
      </c>
      <c r="R2966" t="s">
        <v>522</v>
      </c>
    </row>
    <row r="2967" spans="1:18" hidden="1" x14ac:dyDescent="0.3">
      <c r="A2967" t="s">
        <v>11964</v>
      </c>
      <c r="B2967" t="s">
        <v>11965</v>
      </c>
      <c r="C2967" s="1" t="str">
        <f t="shared" si="224"/>
        <v>21:0846</v>
      </c>
      <c r="D2967" s="1" t="str">
        <f t="shared" si="225"/>
        <v>21:0232</v>
      </c>
      <c r="E2967" t="s">
        <v>11966</v>
      </c>
      <c r="F2967" t="s">
        <v>11967</v>
      </c>
      <c r="H2967">
        <v>59.161849099999998</v>
      </c>
      <c r="I2967">
        <v>-104.7121594</v>
      </c>
      <c r="J2967" s="1" t="str">
        <f t="shared" si="222"/>
        <v>Fluid (lake)</v>
      </c>
      <c r="K2967" s="1" t="str">
        <f t="shared" si="223"/>
        <v>Untreated Water</v>
      </c>
      <c r="L2967">
        <v>218</v>
      </c>
      <c r="M2967" t="s">
        <v>139</v>
      </c>
      <c r="N2967">
        <v>1392</v>
      </c>
      <c r="P2967" t="s">
        <v>814</v>
      </c>
      <c r="Q2967" t="s">
        <v>38</v>
      </c>
      <c r="R2967" t="s">
        <v>55</v>
      </c>
    </row>
    <row r="2968" spans="1:18" hidden="1" x14ac:dyDescent="0.3">
      <c r="A2968" t="s">
        <v>11968</v>
      </c>
      <c r="B2968" t="s">
        <v>11969</v>
      </c>
      <c r="C2968" s="1" t="str">
        <f t="shared" si="224"/>
        <v>21:0846</v>
      </c>
      <c r="D2968" s="1" t="str">
        <f t="shared" si="225"/>
        <v>21:0232</v>
      </c>
      <c r="E2968" t="s">
        <v>11970</v>
      </c>
      <c r="F2968" t="s">
        <v>11971</v>
      </c>
      <c r="H2968">
        <v>59.141867300000001</v>
      </c>
      <c r="I2968">
        <v>-104.6466254</v>
      </c>
      <c r="J2968" s="1" t="str">
        <f t="shared" si="222"/>
        <v>Fluid (lake)</v>
      </c>
      <c r="K2968" s="1" t="str">
        <f t="shared" si="223"/>
        <v>Untreated Water</v>
      </c>
      <c r="L2968">
        <v>218</v>
      </c>
      <c r="M2968" t="s">
        <v>241</v>
      </c>
      <c r="N2968">
        <v>1393</v>
      </c>
      <c r="P2968" t="s">
        <v>173</v>
      </c>
      <c r="Q2968" t="s">
        <v>482</v>
      </c>
      <c r="R2968" t="s">
        <v>55</v>
      </c>
    </row>
    <row r="2969" spans="1:18" hidden="1" x14ac:dyDescent="0.3">
      <c r="A2969" t="s">
        <v>11972</v>
      </c>
      <c r="B2969" t="s">
        <v>11973</v>
      </c>
      <c r="C2969" s="1" t="str">
        <f t="shared" si="224"/>
        <v>21:0846</v>
      </c>
      <c r="D2969" s="1" t="str">
        <f t="shared" si="225"/>
        <v>21:0232</v>
      </c>
      <c r="E2969" t="s">
        <v>11974</v>
      </c>
      <c r="F2969" t="s">
        <v>11975</v>
      </c>
      <c r="H2969">
        <v>59.095692499999998</v>
      </c>
      <c r="I2969">
        <v>-104.5756186</v>
      </c>
      <c r="J2969" s="1" t="str">
        <f t="shared" si="222"/>
        <v>Fluid (lake)</v>
      </c>
      <c r="K2969" s="1" t="str">
        <f t="shared" si="223"/>
        <v>Untreated Water</v>
      </c>
      <c r="L2969">
        <v>219</v>
      </c>
      <c r="M2969" t="s">
        <v>22</v>
      </c>
      <c r="N2969">
        <v>1394</v>
      </c>
      <c r="P2969" t="s">
        <v>188</v>
      </c>
      <c r="Q2969" t="s">
        <v>579</v>
      </c>
      <c r="R2969" t="s">
        <v>55</v>
      </c>
    </row>
    <row r="2970" spans="1:18" hidden="1" x14ac:dyDescent="0.3">
      <c r="A2970" t="s">
        <v>11976</v>
      </c>
      <c r="B2970" t="s">
        <v>11977</v>
      </c>
      <c r="C2970" s="1" t="str">
        <f t="shared" si="224"/>
        <v>21:0846</v>
      </c>
      <c r="D2970" s="1" t="str">
        <f t="shared" si="225"/>
        <v>21:0232</v>
      </c>
      <c r="E2970" t="s">
        <v>11974</v>
      </c>
      <c r="F2970" t="s">
        <v>11978</v>
      </c>
      <c r="H2970">
        <v>59.095692499999998</v>
      </c>
      <c r="I2970">
        <v>-104.5756186</v>
      </c>
      <c r="J2970" s="1" t="str">
        <f t="shared" ref="J2970:J3033" si="226">HYPERLINK("http://geochem.nrcan.gc.ca/cdogs/content/kwd/kwd020016_e.htm", "Fluid (lake)")</f>
        <v>Fluid (lake)</v>
      </c>
      <c r="K2970" s="1" t="str">
        <f t="shared" ref="K2970:K3033" si="227">HYPERLINK("http://geochem.nrcan.gc.ca/cdogs/content/kwd/kwd080007_e.htm", "Untreated Water")</f>
        <v>Untreated Water</v>
      </c>
      <c r="L2970">
        <v>219</v>
      </c>
      <c r="M2970" t="s">
        <v>29</v>
      </c>
      <c r="N2970">
        <v>1395</v>
      </c>
      <c r="P2970" t="s">
        <v>134</v>
      </c>
      <c r="Q2970" t="s">
        <v>579</v>
      </c>
      <c r="R2970" t="s">
        <v>55</v>
      </c>
    </row>
    <row r="2971" spans="1:18" hidden="1" x14ac:dyDescent="0.3">
      <c r="A2971" t="s">
        <v>11979</v>
      </c>
      <c r="B2971" t="s">
        <v>11980</v>
      </c>
      <c r="C2971" s="1" t="str">
        <f t="shared" si="224"/>
        <v>21:0846</v>
      </c>
      <c r="D2971" s="1" t="str">
        <f t="shared" si="225"/>
        <v>21:0232</v>
      </c>
      <c r="E2971" t="s">
        <v>11981</v>
      </c>
      <c r="F2971" t="s">
        <v>11982</v>
      </c>
      <c r="H2971">
        <v>59.101278000000001</v>
      </c>
      <c r="I2971">
        <v>-104.5165624</v>
      </c>
      <c r="J2971" s="1" t="str">
        <f t="shared" si="226"/>
        <v>Fluid (lake)</v>
      </c>
      <c r="K2971" s="1" t="str">
        <f t="shared" si="227"/>
        <v>Untreated Water</v>
      </c>
      <c r="L2971">
        <v>219</v>
      </c>
      <c r="M2971" t="s">
        <v>36</v>
      </c>
      <c r="N2971">
        <v>1396</v>
      </c>
      <c r="P2971" t="s">
        <v>37</v>
      </c>
      <c r="Q2971" t="s">
        <v>257</v>
      </c>
      <c r="R2971" t="s">
        <v>460</v>
      </c>
    </row>
    <row r="2972" spans="1:18" hidden="1" x14ac:dyDescent="0.3">
      <c r="A2972" t="s">
        <v>11983</v>
      </c>
      <c r="B2972" t="s">
        <v>11984</v>
      </c>
      <c r="C2972" s="1" t="str">
        <f t="shared" si="224"/>
        <v>21:0846</v>
      </c>
      <c r="D2972" s="1" t="str">
        <f t="shared" si="225"/>
        <v>21:0232</v>
      </c>
      <c r="E2972" t="s">
        <v>11985</v>
      </c>
      <c r="F2972" t="s">
        <v>11986</v>
      </c>
      <c r="H2972">
        <v>59.0497874</v>
      </c>
      <c r="I2972">
        <v>-104.53982000000001</v>
      </c>
      <c r="J2972" s="1" t="str">
        <f t="shared" si="226"/>
        <v>Fluid (lake)</v>
      </c>
      <c r="K2972" s="1" t="str">
        <f t="shared" si="227"/>
        <v>Untreated Water</v>
      </c>
      <c r="L2972">
        <v>219</v>
      </c>
      <c r="M2972" t="s">
        <v>44</v>
      </c>
      <c r="N2972">
        <v>1397</v>
      </c>
      <c r="P2972" t="s">
        <v>2492</v>
      </c>
      <c r="Q2972" t="s">
        <v>257</v>
      </c>
      <c r="R2972" t="s">
        <v>55</v>
      </c>
    </row>
    <row r="2973" spans="1:18" hidden="1" x14ac:dyDescent="0.3">
      <c r="A2973" t="s">
        <v>11987</v>
      </c>
      <c r="B2973" t="s">
        <v>11988</v>
      </c>
      <c r="C2973" s="1" t="str">
        <f t="shared" si="224"/>
        <v>21:0846</v>
      </c>
      <c r="D2973" s="1" t="str">
        <f t="shared" si="225"/>
        <v>21:0232</v>
      </c>
      <c r="E2973" t="s">
        <v>11989</v>
      </c>
      <c r="F2973" t="s">
        <v>11990</v>
      </c>
      <c r="H2973">
        <v>59.045757600000002</v>
      </c>
      <c r="I2973">
        <v>-104.4743223</v>
      </c>
      <c r="J2973" s="1" t="str">
        <f t="shared" si="226"/>
        <v>Fluid (lake)</v>
      </c>
      <c r="K2973" s="1" t="str">
        <f t="shared" si="227"/>
        <v>Untreated Water</v>
      </c>
      <c r="L2973">
        <v>219</v>
      </c>
      <c r="M2973" t="s">
        <v>52</v>
      </c>
      <c r="N2973">
        <v>1398</v>
      </c>
      <c r="P2973" t="s">
        <v>2380</v>
      </c>
      <c r="Q2973" t="s">
        <v>310</v>
      </c>
      <c r="R2973" t="s">
        <v>55</v>
      </c>
    </row>
    <row r="2974" spans="1:18" hidden="1" x14ac:dyDescent="0.3">
      <c r="A2974" t="s">
        <v>11991</v>
      </c>
      <c r="B2974" t="s">
        <v>11992</v>
      </c>
      <c r="C2974" s="1" t="str">
        <f t="shared" si="224"/>
        <v>21:0846</v>
      </c>
      <c r="D2974" s="1" t="str">
        <f t="shared" si="225"/>
        <v>21:0232</v>
      </c>
      <c r="E2974" t="s">
        <v>11993</v>
      </c>
      <c r="F2974" t="s">
        <v>11994</v>
      </c>
      <c r="H2974">
        <v>59.030621099999998</v>
      </c>
      <c r="I2974">
        <v>-104.40280869999999</v>
      </c>
      <c r="J2974" s="1" t="str">
        <f t="shared" si="226"/>
        <v>Fluid (lake)</v>
      </c>
      <c r="K2974" s="1" t="str">
        <f t="shared" si="227"/>
        <v>Untreated Water</v>
      </c>
      <c r="L2974">
        <v>219</v>
      </c>
      <c r="M2974" t="s">
        <v>60</v>
      </c>
      <c r="N2974">
        <v>1399</v>
      </c>
      <c r="P2974" t="s">
        <v>5596</v>
      </c>
      <c r="Q2974" t="s">
        <v>236</v>
      </c>
      <c r="R2974" t="s">
        <v>285</v>
      </c>
    </row>
    <row r="2975" spans="1:18" hidden="1" x14ac:dyDescent="0.3">
      <c r="A2975" t="s">
        <v>11995</v>
      </c>
      <c r="B2975" t="s">
        <v>11996</v>
      </c>
      <c r="C2975" s="1" t="str">
        <f t="shared" si="224"/>
        <v>21:0846</v>
      </c>
      <c r="D2975" s="1" t="str">
        <f t="shared" si="225"/>
        <v>21:0232</v>
      </c>
      <c r="E2975" t="s">
        <v>11997</v>
      </c>
      <c r="F2975" t="s">
        <v>11998</v>
      </c>
      <c r="H2975">
        <v>59.050154200000001</v>
      </c>
      <c r="I2975">
        <v>-104.33631750000001</v>
      </c>
      <c r="J2975" s="1" t="str">
        <f t="shared" si="226"/>
        <v>Fluid (lake)</v>
      </c>
      <c r="K2975" s="1" t="str">
        <f t="shared" si="227"/>
        <v>Untreated Water</v>
      </c>
      <c r="L2975">
        <v>219</v>
      </c>
      <c r="M2975" t="s">
        <v>67</v>
      </c>
      <c r="N2975">
        <v>1400</v>
      </c>
      <c r="P2975" t="s">
        <v>414</v>
      </c>
      <c r="Q2975" t="s">
        <v>54</v>
      </c>
      <c r="R2975" t="s">
        <v>55</v>
      </c>
    </row>
    <row r="2976" spans="1:18" hidden="1" x14ac:dyDescent="0.3">
      <c r="A2976" t="s">
        <v>11999</v>
      </c>
      <c r="B2976" t="s">
        <v>12000</v>
      </c>
      <c r="C2976" s="1" t="str">
        <f t="shared" si="224"/>
        <v>21:0846</v>
      </c>
      <c r="D2976" s="1" t="str">
        <f t="shared" si="225"/>
        <v>21:0232</v>
      </c>
      <c r="E2976" t="s">
        <v>12001</v>
      </c>
      <c r="F2976" t="s">
        <v>12002</v>
      </c>
      <c r="H2976">
        <v>59.041243100000003</v>
      </c>
      <c r="I2976">
        <v>-104.2754393</v>
      </c>
      <c r="J2976" s="1" t="str">
        <f t="shared" si="226"/>
        <v>Fluid (lake)</v>
      </c>
      <c r="K2976" s="1" t="str">
        <f t="shared" si="227"/>
        <v>Untreated Water</v>
      </c>
      <c r="L2976">
        <v>219</v>
      </c>
      <c r="M2976" t="s">
        <v>74</v>
      </c>
      <c r="N2976">
        <v>1401</v>
      </c>
      <c r="P2976" t="s">
        <v>1760</v>
      </c>
      <c r="Q2976" t="s">
        <v>310</v>
      </c>
      <c r="R2976" t="s">
        <v>285</v>
      </c>
    </row>
    <row r="2977" spans="1:18" hidden="1" x14ac:dyDescent="0.3">
      <c r="A2977" t="s">
        <v>12003</v>
      </c>
      <c r="B2977" t="s">
        <v>12004</v>
      </c>
      <c r="C2977" s="1" t="str">
        <f t="shared" si="224"/>
        <v>21:0846</v>
      </c>
      <c r="D2977" s="1" t="str">
        <f t="shared" si="225"/>
        <v>21:0232</v>
      </c>
      <c r="E2977" t="s">
        <v>12005</v>
      </c>
      <c r="F2977" t="s">
        <v>12006</v>
      </c>
      <c r="H2977">
        <v>59.033332000000001</v>
      </c>
      <c r="I2977">
        <v>-104.2153533</v>
      </c>
      <c r="J2977" s="1" t="str">
        <f t="shared" si="226"/>
        <v>Fluid (lake)</v>
      </c>
      <c r="K2977" s="1" t="str">
        <f t="shared" si="227"/>
        <v>Untreated Water</v>
      </c>
      <c r="L2977">
        <v>219</v>
      </c>
      <c r="M2977" t="s">
        <v>81</v>
      </c>
      <c r="N2977">
        <v>1402</v>
      </c>
      <c r="P2977" t="s">
        <v>262</v>
      </c>
      <c r="Q2977" t="s">
        <v>603</v>
      </c>
      <c r="R2977" t="s">
        <v>55</v>
      </c>
    </row>
    <row r="2978" spans="1:18" hidden="1" x14ac:dyDescent="0.3">
      <c r="A2978" t="s">
        <v>12007</v>
      </c>
      <c r="B2978" t="s">
        <v>12008</v>
      </c>
      <c r="C2978" s="1" t="str">
        <f t="shared" si="224"/>
        <v>21:0846</v>
      </c>
      <c r="D2978" s="1" t="str">
        <f t="shared" si="225"/>
        <v>21:0232</v>
      </c>
      <c r="E2978" t="s">
        <v>12009</v>
      </c>
      <c r="F2978" t="s">
        <v>12010</v>
      </c>
      <c r="H2978">
        <v>59.0058425</v>
      </c>
      <c r="I2978">
        <v>-104.1877367</v>
      </c>
      <c r="J2978" s="1" t="str">
        <f t="shared" si="226"/>
        <v>Fluid (lake)</v>
      </c>
      <c r="K2978" s="1" t="str">
        <f t="shared" si="227"/>
        <v>Untreated Water</v>
      </c>
      <c r="L2978">
        <v>219</v>
      </c>
      <c r="M2978" t="s">
        <v>95</v>
      </c>
      <c r="N2978">
        <v>1403</v>
      </c>
      <c r="P2978" t="s">
        <v>256</v>
      </c>
      <c r="Q2978" t="s">
        <v>538</v>
      </c>
      <c r="R2978" t="s">
        <v>55</v>
      </c>
    </row>
    <row r="2979" spans="1:18" hidden="1" x14ac:dyDescent="0.3">
      <c r="A2979" t="s">
        <v>12011</v>
      </c>
      <c r="B2979" t="s">
        <v>12012</v>
      </c>
      <c r="C2979" s="1" t="str">
        <f t="shared" si="224"/>
        <v>21:0846</v>
      </c>
      <c r="D2979" s="1" t="str">
        <f t="shared" si="225"/>
        <v>21:0232</v>
      </c>
      <c r="E2979" t="s">
        <v>12013</v>
      </c>
      <c r="F2979" t="s">
        <v>12014</v>
      </c>
      <c r="H2979">
        <v>59.037396800000003</v>
      </c>
      <c r="I2979">
        <v>-104.1424028</v>
      </c>
      <c r="J2979" s="1" t="str">
        <f t="shared" si="226"/>
        <v>Fluid (lake)</v>
      </c>
      <c r="K2979" s="1" t="str">
        <f t="shared" si="227"/>
        <v>Untreated Water</v>
      </c>
      <c r="L2979">
        <v>219</v>
      </c>
      <c r="M2979" t="s">
        <v>101</v>
      </c>
      <c r="N2979">
        <v>1404</v>
      </c>
      <c r="P2979" t="s">
        <v>2430</v>
      </c>
      <c r="Q2979" t="s">
        <v>310</v>
      </c>
      <c r="R2979" t="s">
        <v>460</v>
      </c>
    </row>
    <row r="2980" spans="1:18" hidden="1" x14ac:dyDescent="0.3">
      <c r="A2980" t="s">
        <v>12015</v>
      </c>
      <c r="B2980" t="s">
        <v>12016</v>
      </c>
      <c r="C2980" s="1" t="str">
        <f t="shared" si="224"/>
        <v>21:0846</v>
      </c>
      <c r="D2980" s="1" t="str">
        <f t="shared" si="225"/>
        <v>21:0232</v>
      </c>
      <c r="E2980" t="s">
        <v>12017</v>
      </c>
      <c r="F2980" t="s">
        <v>12018</v>
      </c>
      <c r="H2980">
        <v>59.0164331</v>
      </c>
      <c r="I2980">
        <v>-104.10612279999999</v>
      </c>
      <c r="J2980" s="1" t="str">
        <f t="shared" si="226"/>
        <v>Fluid (lake)</v>
      </c>
      <c r="K2980" s="1" t="str">
        <f t="shared" si="227"/>
        <v>Untreated Water</v>
      </c>
      <c r="L2980">
        <v>219</v>
      </c>
      <c r="M2980" t="s">
        <v>107</v>
      </c>
      <c r="N2980">
        <v>1405</v>
      </c>
      <c r="P2980" t="s">
        <v>1799</v>
      </c>
      <c r="Q2980" t="s">
        <v>257</v>
      </c>
      <c r="R2980" t="s">
        <v>55</v>
      </c>
    </row>
    <row r="2981" spans="1:18" hidden="1" x14ac:dyDescent="0.3">
      <c r="A2981" t="s">
        <v>12019</v>
      </c>
      <c r="B2981" t="s">
        <v>12020</v>
      </c>
      <c r="C2981" s="1" t="str">
        <f t="shared" si="224"/>
        <v>21:0846</v>
      </c>
      <c r="D2981" s="1" t="str">
        <f t="shared" si="225"/>
        <v>21:0232</v>
      </c>
      <c r="E2981" t="s">
        <v>12021</v>
      </c>
      <c r="F2981" t="s">
        <v>12022</v>
      </c>
      <c r="H2981">
        <v>59.028974499999997</v>
      </c>
      <c r="I2981">
        <v>-104.0559895</v>
      </c>
      <c r="J2981" s="1" t="str">
        <f t="shared" si="226"/>
        <v>Fluid (lake)</v>
      </c>
      <c r="K2981" s="1" t="str">
        <f t="shared" si="227"/>
        <v>Untreated Water</v>
      </c>
      <c r="L2981">
        <v>219</v>
      </c>
      <c r="M2981" t="s">
        <v>114</v>
      </c>
      <c r="N2981">
        <v>1406</v>
      </c>
      <c r="P2981" t="s">
        <v>61</v>
      </c>
      <c r="Q2981" t="s">
        <v>482</v>
      </c>
      <c r="R2981" t="s">
        <v>522</v>
      </c>
    </row>
    <row r="2982" spans="1:18" hidden="1" x14ac:dyDescent="0.3">
      <c r="A2982" t="s">
        <v>12023</v>
      </c>
      <c r="B2982" t="s">
        <v>12024</v>
      </c>
      <c r="C2982" s="1" t="str">
        <f t="shared" si="224"/>
        <v>21:0846</v>
      </c>
      <c r="D2982" s="1" t="str">
        <f t="shared" si="225"/>
        <v>21:0232</v>
      </c>
      <c r="E2982" t="s">
        <v>12025</v>
      </c>
      <c r="F2982" t="s">
        <v>12026</v>
      </c>
      <c r="H2982">
        <v>59.217094500000002</v>
      </c>
      <c r="I2982">
        <v>-104.8337856</v>
      </c>
      <c r="J2982" s="1" t="str">
        <f t="shared" si="226"/>
        <v>Fluid (lake)</v>
      </c>
      <c r="K2982" s="1" t="str">
        <f t="shared" si="227"/>
        <v>Untreated Water</v>
      </c>
      <c r="L2982">
        <v>219</v>
      </c>
      <c r="M2982" t="s">
        <v>121</v>
      </c>
      <c r="N2982">
        <v>1407</v>
      </c>
      <c r="P2982" t="s">
        <v>68</v>
      </c>
      <c r="Q2982" t="s">
        <v>579</v>
      </c>
      <c r="R2982" t="s">
        <v>55</v>
      </c>
    </row>
    <row r="2983" spans="1:18" hidden="1" x14ac:dyDescent="0.3">
      <c r="A2983" t="s">
        <v>12027</v>
      </c>
      <c r="B2983" t="s">
        <v>12028</v>
      </c>
      <c r="C2983" s="1" t="str">
        <f t="shared" si="224"/>
        <v>21:0846</v>
      </c>
      <c r="D2983" s="1" t="str">
        <f t="shared" si="225"/>
        <v>21:0232</v>
      </c>
      <c r="E2983" t="s">
        <v>12029</v>
      </c>
      <c r="F2983" t="s">
        <v>12030</v>
      </c>
      <c r="H2983">
        <v>59.220647700000001</v>
      </c>
      <c r="I2983">
        <v>-104.766532</v>
      </c>
      <c r="J2983" s="1" t="str">
        <f t="shared" si="226"/>
        <v>Fluid (lake)</v>
      </c>
      <c r="K2983" s="1" t="str">
        <f t="shared" si="227"/>
        <v>Untreated Water</v>
      </c>
      <c r="L2983">
        <v>219</v>
      </c>
      <c r="M2983" t="s">
        <v>127</v>
      </c>
      <c r="N2983">
        <v>1408</v>
      </c>
      <c r="P2983" t="s">
        <v>1006</v>
      </c>
      <c r="Q2983" t="s">
        <v>482</v>
      </c>
      <c r="R2983" t="s">
        <v>55</v>
      </c>
    </row>
    <row r="2984" spans="1:18" hidden="1" x14ac:dyDescent="0.3">
      <c r="A2984" t="s">
        <v>12031</v>
      </c>
      <c r="B2984" t="s">
        <v>12032</v>
      </c>
      <c r="C2984" s="1" t="str">
        <f t="shared" ref="C2984:C3047" si="228">HYPERLINK("http://geochem.nrcan.gc.ca/cdogs/content/bdl/bdl210846_e.htm", "21:0846")</f>
        <v>21:0846</v>
      </c>
      <c r="D2984" s="1" t="str">
        <f t="shared" ref="D2984:D3047" si="229">HYPERLINK("http://geochem.nrcan.gc.ca/cdogs/content/svy/svy210232_e.htm", "21:0232")</f>
        <v>21:0232</v>
      </c>
      <c r="E2984" t="s">
        <v>12033</v>
      </c>
      <c r="F2984" t="s">
        <v>12034</v>
      </c>
      <c r="H2984">
        <v>59.215732699999997</v>
      </c>
      <c r="I2984">
        <v>-104.7238444</v>
      </c>
      <c r="J2984" s="1" t="str">
        <f t="shared" si="226"/>
        <v>Fluid (lake)</v>
      </c>
      <c r="K2984" s="1" t="str">
        <f t="shared" si="227"/>
        <v>Untreated Water</v>
      </c>
      <c r="L2984">
        <v>219</v>
      </c>
      <c r="M2984" t="s">
        <v>133</v>
      </c>
      <c r="N2984">
        <v>1409</v>
      </c>
      <c r="P2984" t="s">
        <v>108</v>
      </c>
      <c r="Q2984" t="s">
        <v>310</v>
      </c>
      <c r="R2984" t="s">
        <v>285</v>
      </c>
    </row>
    <row r="2985" spans="1:18" hidden="1" x14ac:dyDescent="0.3">
      <c r="A2985" t="s">
        <v>12035</v>
      </c>
      <c r="B2985" t="s">
        <v>12036</v>
      </c>
      <c r="C2985" s="1" t="str">
        <f t="shared" si="228"/>
        <v>21:0846</v>
      </c>
      <c r="D2985" s="1" t="str">
        <f t="shared" si="229"/>
        <v>21:0232</v>
      </c>
      <c r="E2985" t="s">
        <v>12037</v>
      </c>
      <c r="F2985" t="s">
        <v>12038</v>
      </c>
      <c r="H2985">
        <v>59.219565899999999</v>
      </c>
      <c r="I2985">
        <v>-104.658928</v>
      </c>
      <c r="J2985" s="1" t="str">
        <f t="shared" si="226"/>
        <v>Fluid (lake)</v>
      </c>
      <c r="K2985" s="1" t="str">
        <f t="shared" si="227"/>
        <v>Untreated Water</v>
      </c>
      <c r="L2985">
        <v>219</v>
      </c>
      <c r="M2985" t="s">
        <v>139</v>
      </c>
      <c r="N2985">
        <v>1410</v>
      </c>
      <c r="P2985" t="s">
        <v>558</v>
      </c>
      <c r="Q2985" t="s">
        <v>310</v>
      </c>
      <c r="R2985" t="s">
        <v>522</v>
      </c>
    </row>
    <row r="2986" spans="1:18" hidden="1" x14ac:dyDescent="0.3">
      <c r="A2986" t="s">
        <v>12039</v>
      </c>
      <c r="B2986" t="s">
        <v>12040</v>
      </c>
      <c r="C2986" s="1" t="str">
        <f t="shared" si="228"/>
        <v>21:0846</v>
      </c>
      <c r="D2986" s="1" t="str">
        <f t="shared" si="229"/>
        <v>21:0232</v>
      </c>
      <c r="E2986" t="s">
        <v>12041</v>
      </c>
      <c r="F2986" t="s">
        <v>12042</v>
      </c>
      <c r="H2986">
        <v>59.202174499999998</v>
      </c>
      <c r="I2986">
        <v>-104.6159079</v>
      </c>
      <c r="J2986" s="1" t="str">
        <f t="shared" si="226"/>
        <v>Fluid (lake)</v>
      </c>
      <c r="K2986" s="1" t="str">
        <f t="shared" si="227"/>
        <v>Untreated Water</v>
      </c>
      <c r="L2986">
        <v>219</v>
      </c>
      <c r="M2986" t="s">
        <v>241</v>
      </c>
      <c r="N2986">
        <v>1411</v>
      </c>
      <c r="P2986" t="s">
        <v>537</v>
      </c>
      <c r="Q2986" t="s">
        <v>257</v>
      </c>
      <c r="R2986" t="s">
        <v>890</v>
      </c>
    </row>
    <row r="2987" spans="1:18" hidden="1" x14ac:dyDescent="0.3">
      <c r="A2987" t="s">
        <v>12043</v>
      </c>
      <c r="B2987" t="s">
        <v>12044</v>
      </c>
      <c r="C2987" s="1" t="str">
        <f t="shared" si="228"/>
        <v>21:0846</v>
      </c>
      <c r="D2987" s="1" t="str">
        <f t="shared" si="229"/>
        <v>21:0232</v>
      </c>
      <c r="E2987" t="s">
        <v>12045</v>
      </c>
      <c r="F2987" t="s">
        <v>12046</v>
      </c>
      <c r="H2987">
        <v>59.196287499999997</v>
      </c>
      <c r="I2987">
        <v>-104.51106299999999</v>
      </c>
      <c r="J2987" s="1" t="str">
        <f t="shared" si="226"/>
        <v>Fluid (lake)</v>
      </c>
      <c r="K2987" s="1" t="str">
        <f t="shared" si="227"/>
        <v>Untreated Water</v>
      </c>
      <c r="L2987">
        <v>220</v>
      </c>
      <c r="M2987" t="s">
        <v>36</v>
      </c>
      <c r="N2987">
        <v>1412</v>
      </c>
      <c r="P2987" t="s">
        <v>115</v>
      </c>
      <c r="Q2987" t="s">
        <v>482</v>
      </c>
      <c r="R2987" t="s">
        <v>890</v>
      </c>
    </row>
    <row r="2988" spans="1:18" hidden="1" x14ac:dyDescent="0.3">
      <c r="A2988" t="s">
        <v>12047</v>
      </c>
      <c r="B2988" t="s">
        <v>12048</v>
      </c>
      <c r="C2988" s="1" t="str">
        <f t="shared" si="228"/>
        <v>21:0846</v>
      </c>
      <c r="D2988" s="1" t="str">
        <f t="shared" si="229"/>
        <v>21:0232</v>
      </c>
      <c r="E2988" t="s">
        <v>12049</v>
      </c>
      <c r="F2988" t="s">
        <v>12050</v>
      </c>
      <c r="H2988">
        <v>59.187874299999997</v>
      </c>
      <c r="I2988">
        <v>-104.4725746</v>
      </c>
      <c r="J2988" s="1" t="str">
        <f t="shared" si="226"/>
        <v>Fluid (lake)</v>
      </c>
      <c r="K2988" s="1" t="str">
        <f t="shared" si="227"/>
        <v>Untreated Water</v>
      </c>
      <c r="L2988">
        <v>220</v>
      </c>
      <c r="M2988" t="s">
        <v>22</v>
      </c>
      <c r="N2988">
        <v>1413</v>
      </c>
      <c r="P2988" t="s">
        <v>200</v>
      </c>
      <c r="Q2988" t="s">
        <v>1292</v>
      </c>
      <c r="R2988" t="s">
        <v>55</v>
      </c>
    </row>
    <row r="2989" spans="1:18" hidden="1" x14ac:dyDescent="0.3">
      <c r="A2989" t="s">
        <v>12051</v>
      </c>
      <c r="B2989" t="s">
        <v>12052</v>
      </c>
      <c r="C2989" s="1" t="str">
        <f t="shared" si="228"/>
        <v>21:0846</v>
      </c>
      <c r="D2989" s="1" t="str">
        <f t="shared" si="229"/>
        <v>21:0232</v>
      </c>
      <c r="E2989" t="s">
        <v>12049</v>
      </c>
      <c r="F2989" t="s">
        <v>12053</v>
      </c>
      <c r="H2989">
        <v>59.187874299999997</v>
      </c>
      <c r="I2989">
        <v>-104.4725746</v>
      </c>
      <c r="J2989" s="1" t="str">
        <f t="shared" si="226"/>
        <v>Fluid (lake)</v>
      </c>
      <c r="K2989" s="1" t="str">
        <f t="shared" si="227"/>
        <v>Untreated Water</v>
      </c>
      <c r="L2989">
        <v>220</v>
      </c>
      <c r="M2989" t="s">
        <v>29</v>
      </c>
      <c r="N2989">
        <v>1414</v>
      </c>
      <c r="P2989" t="s">
        <v>194</v>
      </c>
      <c r="Q2989" t="s">
        <v>54</v>
      </c>
      <c r="R2989" t="s">
        <v>285</v>
      </c>
    </row>
    <row r="2990" spans="1:18" hidden="1" x14ac:dyDescent="0.3">
      <c r="A2990" t="s">
        <v>12054</v>
      </c>
      <c r="B2990" t="s">
        <v>12055</v>
      </c>
      <c r="C2990" s="1" t="str">
        <f t="shared" si="228"/>
        <v>21:0846</v>
      </c>
      <c r="D2990" s="1" t="str">
        <f t="shared" si="229"/>
        <v>21:0232</v>
      </c>
      <c r="E2990" t="s">
        <v>12056</v>
      </c>
      <c r="F2990" t="s">
        <v>12057</v>
      </c>
      <c r="H2990">
        <v>59.191040600000001</v>
      </c>
      <c r="I2990">
        <v>-104.3937619</v>
      </c>
      <c r="J2990" s="1" t="str">
        <f t="shared" si="226"/>
        <v>Fluid (lake)</v>
      </c>
      <c r="K2990" s="1" t="str">
        <f t="shared" si="227"/>
        <v>Untreated Water</v>
      </c>
      <c r="L2990">
        <v>220</v>
      </c>
      <c r="M2990" t="s">
        <v>44</v>
      </c>
      <c r="N2990">
        <v>1415</v>
      </c>
      <c r="P2990" t="s">
        <v>115</v>
      </c>
      <c r="Q2990" t="s">
        <v>579</v>
      </c>
      <c r="R2990" t="s">
        <v>55</v>
      </c>
    </row>
    <row r="2991" spans="1:18" hidden="1" x14ac:dyDescent="0.3">
      <c r="A2991" t="s">
        <v>12058</v>
      </c>
      <c r="B2991" t="s">
        <v>12059</v>
      </c>
      <c r="C2991" s="1" t="str">
        <f t="shared" si="228"/>
        <v>21:0846</v>
      </c>
      <c r="D2991" s="1" t="str">
        <f t="shared" si="229"/>
        <v>21:0232</v>
      </c>
      <c r="E2991" t="s">
        <v>12060</v>
      </c>
      <c r="F2991" t="s">
        <v>12061</v>
      </c>
      <c r="H2991">
        <v>59.195272600000003</v>
      </c>
      <c r="I2991">
        <v>-104.3286372</v>
      </c>
      <c r="J2991" s="1" t="str">
        <f t="shared" si="226"/>
        <v>Fluid (lake)</v>
      </c>
      <c r="K2991" s="1" t="str">
        <f t="shared" si="227"/>
        <v>Untreated Water</v>
      </c>
      <c r="L2991">
        <v>220</v>
      </c>
      <c r="M2991" t="s">
        <v>52</v>
      </c>
      <c r="N2991">
        <v>1416</v>
      </c>
      <c r="P2991" t="s">
        <v>1006</v>
      </c>
      <c r="Q2991" t="s">
        <v>1143</v>
      </c>
      <c r="R2991" t="s">
        <v>522</v>
      </c>
    </row>
    <row r="2992" spans="1:18" hidden="1" x14ac:dyDescent="0.3">
      <c r="A2992" t="s">
        <v>12062</v>
      </c>
      <c r="B2992" t="s">
        <v>12063</v>
      </c>
      <c r="C2992" s="1" t="str">
        <f t="shared" si="228"/>
        <v>21:0846</v>
      </c>
      <c r="D2992" s="1" t="str">
        <f t="shared" si="229"/>
        <v>21:0232</v>
      </c>
      <c r="E2992" t="s">
        <v>12064</v>
      </c>
      <c r="F2992" t="s">
        <v>12065</v>
      </c>
      <c r="H2992">
        <v>59.172200500000002</v>
      </c>
      <c r="I2992">
        <v>-104.2959891</v>
      </c>
      <c r="J2992" s="1" t="str">
        <f t="shared" si="226"/>
        <v>Fluid (lake)</v>
      </c>
      <c r="K2992" s="1" t="str">
        <f t="shared" si="227"/>
        <v>Untreated Water</v>
      </c>
      <c r="L2992">
        <v>220</v>
      </c>
      <c r="M2992" t="s">
        <v>60</v>
      </c>
      <c r="N2992">
        <v>1417</v>
      </c>
      <c r="P2992" t="s">
        <v>108</v>
      </c>
      <c r="Q2992" t="s">
        <v>482</v>
      </c>
      <c r="R2992" t="s">
        <v>401</v>
      </c>
    </row>
    <row r="2993" spans="1:18" hidden="1" x14ac:dyDescent="0.3">
      <c r="A2993" t="s">
        <v>12066</v>
      </c>
      <c r="B2993" t="s">
        <v>12067</v>
      </c>
      <c r="C2993" s="1" t="str">
        <f t="shared" si="228"/>
        <v>21:0846</v>
      </c>
      <c r="D2993" s="1" t="str">
        <f t="shared" si="229"/>
        <v>21:0232</v>
      </c>
      <c r="E2993" t="s">
        <v>12068</v>
      </c>
      <c r="F2993" t="s">
        <v>12069</v>
      </c>
      <c r="H2993">
        <v>59.162063799999999</v>
      </c>
      <c r="I2993">
        <v>-104.2543623</v>
      </c>
      <c r="J2993" s="1" t="str">
        <f t="shared" si="226"/>
        <v>Fluid (lake)</v>
      </c>
      <c r="K2993" s="1" t="str">
        <f t="shared" si="227"/>
        <v>Untreated Water</v>
      </c>
      <c r="L2993">
        <v>220</v>
      </c>
      <c r="M2993" t="s">
        <v>67</v>
      </c>
      <c r="N2993">
        <v>1418</v>
      </c>
      <c r="P2993" t="s">
        <v>1667</v>
      </c>
      <c r="Q2993" t="s">
        <v>310</v>
      </c>
      <c r="R2993" t="s">
        <v>55</v>
      </c>
    </row>
    <row r="2994" spans="1:18" hidden="1" x14ac:dyDescent="0.3">
      <c r="A2994" t="s">
        <v>12070</v>
      </c>
      <c r="B2994" t="s">
        <v>12071</v>
      </c>
      <c r="C2994" s="1" t="str">
        <f t="shared" si="228"/>
        <v>21:0846</v>
      </c>
      <c r="D2994" s="1" t="str">
        <f t="shared" si="229"/>
        <v>21:0232</v>
      </c>
      <c r="E2994" t="s">
        <v>12072</v>
      </c>
      <c r="F2994" t="s">
        <v>12073</v>
      </c>
      <c r="H2994">
        <v>59.166869400000003</v>
      </c>
      <c r="I2994">
        <v>-104.1925983</v>
      </c>
      <c r="J2994" s="1" t="str">
        <f t="shared" si="226"/>
        <v>Fluid (lake)</v>
      </c>
      <c r="K2994" s="1" t="str">
        <f t="shared" si="227"/>
        <v>Untreated Water</v>
      </c>
      <c r="L2994">
        <v>220</v>
      </c>
      <c r="M2994" t="s">
        <v>74</v>
      </c>
      <c r="N2994">
        <v>1419</v>
      </c>
      <c r="P2994" t="s">
        <v>1856</v>
      </c>
      <c r="Q2994" t="s">
        <v>310</v>
      </c>
      <c r="R2994" t="s">
        <v>55</v>
      </c>
    </row>
    <row r="2995" spans="1:18" hidden="1" x14ac:dyDescent="0.3">
      <c r="A2995" t="s">
        <v>12074</v>
      </c>
      <c r="B2995" t="s">
        <v>12075</v>
      </c>
      <c r="C2995" s="1" t="str">
        <f t="shared" si="228"/>
        <v>21:0846</v>
      </c>
      <c r="D2995" s="1" t="str">
        <f t="shared" si="229"/>
        <v>21:0232</v>
      </c>
      <c r="E2995" t="s">
        <v>12076</v>
      </c>
      <c r="F2995" t="s">
        <v>12077</v>
      </c>
      <c r="H2995">
        <v>59.1884242</v>
      </c>
      <c r="I2995">
        <v>-104.2240705</v>
      </c>
      <c r="J2995" s="1" t="str">
        <f t="shared" si="226"/>
        <v>Fluid (lake)</v>
      </c>
      <c r="K2995" s="1" t="str">
        <f t="shared" si="227"/>
        <v>Untreated Water</v>
      </c>
      <c r="L2995">
        <v>220</v>
      </c>
      <c r="M2995" t="s">
        <v>81</v>
      </c>
      <c r="N2995">
        <v>1420</v>
      </c>
      <c r="P2995" t="s">
        <v>45</v>
      </c>
      <c r="Q2995" t="s">
        <v>482</v>
      </c>
      <c r="R2995" t="s">
        <v>55</v>
      </c>
    </row>
    <row r="2996" spans="1:18" hidden="1" x14ac:dyDescent="0.3">
      <c r="A2996" t="s">
        <v>12078</v>
      </c>
      <c r="B2996" t="s">
        <v>12079</v>
      </c>
      <c r="C2996" s="1" t="str">
        <f t="shared" si="228"/>
        <v>21:0846</v>
      </c>
      <c r="D2996" s="1" t="str">
        <f t="shared" si="229"/>
        <v>21:0232</v>
      </c>
      <c r="E2996" t="s">
        <v>12080</v>
      </c>
      <c r="F2996" t="s">
        <v>12081</v>
      </c>
      <c r="H2996">
        <v>59.175166900000001</v>
      </c>
      <c r="I2996">
        <v>-104.17814389999999</v>
      </c>
      <c r="J2996" s="1" t="str">
        <f t="shared" si="226"/>
        <v>Fluid (lake)</v>
      </c>
      <c r="K2996" s="1" t="str">
        <f t="shared" si="227"/>
        <v>Untreated Water</v>
      </c>
      <c r="L2996">
        <v>220</v>
      </c>
      <c r="M2996" t="s">
        <v>95</v>
      </c>
      <c r="N2996">
        <v>1421</v>
      </c>
      <c r="P2996" t="s">
        <v>1846</v>
      </c>
      <c r="Q2996" t="s">
        <v>54</v>
      </c>
      <c r="R2996" t="s">
        <v>55</v>
      </c>
    </row>
    <row r="2997" spans="1:18" hidden="1" x14ac:dyDescent="0.3">
      <c r="A2997" t="s">
        <v>12082</v>
      </c>
      <c r="B2997" t="s">
        <v>12083</v>
      </c>
      <c r="C2997" s="1" t="str">
        <f t="shared" si="228"/>
        <v>21:0846</v>
      </c>
      <c r="D2997" s="1" t="str">
        <f t="shared" si="229"/>
        <v>21:0232</v>
      </c>
      <c r="E2997" t="s">
        <v>12084</v>
      </c>
      <c r="F2997" t="s">
        <v>12085</v>
      </c>
      <c r="H2997">
        <v>59.159044600000001</v>
      </c>
      <c r="I2997">
        <v>-104.13753800000001</v>
      </c>
      <c r="J2997" s="1" t="str">
        <f t="shared" si="226"/>
        <v>Fluid (lake)</v>
      </c>
      <c r="K2997" s="1" t="str">
        <f t="shared" si="227"/>
        <v>Untreated Water</v>
      </c>
      <c r="L2997">
        <v>220</v>
      </c>
      <c r="M2997" t="s">
        <v>101</v>
      </c>
      <c r="N2997">
        <v>1422</v>
      </c>
      <c r="P2997" t="s">
        <v>1310</v>
      </c>
      <c r="Q2997" t="s">
        <v>482</v>
      </c>
      <c r="R2997" t="s">
        <v>285</v>
      </c>
    </row>
    <row r="2998" spans="1:18" hidden="1" x14ac:dyDescent="0.3">
      <c r="A2998" t="s">
        <v>12086</v>
      </c>
      <c r="B2998" t="s">
        <v>12087</v>
      </c>
      <c r="C2998" s="1" t="str">
        <f t="shared" si="228"/>
        <v>21:0846</v>
      </c>
      <c r="D2998" s="1" t="str">
        <f t="shared" si="229"/>
        <v>21:0232</v>
      </c>
      <c r="E2998" t="s">
        <v>12088</v>
      </c>
      <c r="F2998" t="s">
        <v>12089</v>
      </c>
      <c r="H2998">
        <v>59.192487499999999</v>
      </c>
      <c r="I2998">
        <v>-104.0835723</v>
      </c>
      <c r="J2998" s="1" t="str">
        <f t="shared" si="226"/>
        <v>Fluid (lake)</v>
      </c>
      <c r="K2998" s="1" t="str">
        <f t="shared" si="227"/>
        <v>Untreated Water</v>
      </c>
      <c r="L2998">
        <v>220</v>
      </c>
      <c r="M2998" t="s">
        <v>107</v>
      </c>
      <c r="N2998">
        <v>1423</v>
      </c>
      <c r="P2998" t="s">
        <v>1851</v>
      </c>
      <c r="Q2998" t="s">
        <v>310</v>
      </c>
      <c r="R2998" t="s">
        <v>55</v>
      </c>
    </row>
    <row r="2999" spans="1:18" hidden="1" x14ac:dyDescent="0.3">
      <c r="A2999" t="s">
        <v>12090</v>
      </c>
      <c r="B2999" t="s">
        <v>12091</v>
      </c>
      <c r="C2999" s="1" t="str">
        <f t="shared" si="228"/>
        <v>21:0846</v>
      </c>
      <c r="D2999" s="1" t="str">
        <f t="shared" si="229"/>
        <v>21:0232</v>
      </c>
      <c r="E2999" t="s">
        <v>12092</v>
      </c>
      <c r="F2999" t="s">
        <v>12093</v>
      </c>
      <c r="H2999">
        <v>59.187531700000001</v>
      </c>
      <c r="I2999">
        <v>-104.027996</v>
      </c>
      <c r="J2999" s="1" t="str">
        <f t="shared" si="226"/>
        <v>Fluid (lake)</v>
      </c>
      <c r="K2999" s="1" t="str">
        <f t="shared" si="227"/>
        <v>Untreated Water</v>
      </c>
      <c r="L2999">
        <v>220</v>
      </c>
      <c r="M2999" t="s">
        <v>114</v>
      </c>
      <c r="N2999">
        <v>1424</v>
      </c>
      <c r="P2999" t="s">
        <v>150</v>
      </c>
      <c r="Q2999" t="s">
        <v>310</v>
      </c>
      <c r="R2999" t="s">
        <v>55</v>
      </c>
    </row>
    <row r="3000" spans="1:18" hidden="1" x14ac:dyDescent="0.3">
      <c r="A3000" t="s">
        <v>12094</v>
      </c>
      <c r="B3000" t="s">
        <v>12095</v>
      </c>
      <c r="C3000" s="1" t="str">
        <f t="shared" si="228"/>
        <v>21:0846</v>
      </c>
      <c r="D3000" s="1" t="str">
        <f t="shared" si="229"/>
        <v>21:0232</v>
      </c>
      <c r="E3000" t="s">
        <v>12096</v>
      </c>
      <c r="F3000" t="s">
        <v>12097</v>
      </c>
      <c r="H3000">
        <v>59.205379100000002</v>
      </c>
      <c r="I3000">
        <v>-105.5783916</v>
      </c>
      <c r="J3000" s="1" t="str">
        <f t="shared" si="226"/>
        <v>Fluid (lake)</v>
      </c>
      <c r="K3000" s="1" t="str">
        <f t="shared" si="227"/>
        <v>Untreated Water</v>
      </c>
      <c r="L3000">
        <v>221</v>
      </c>
      <c r="M3000" t="s">
        <v>36</v>
      </c>
      <c r="N3000">
        <v>1425</v>
      </c>
      <c r="P3000" t="s">
        <v>30</v>
      </c>
      <c r="Q3000" t="s">
        <v>54</v>
      </c>
      <c r="R3000" t="s">
        <v>460</v>
      </c>
    </row>
    <row r="3001" spans="1:18" hidden="1" x14ac:dyDescent="0.3">
      <c r="A3001" t="s">
        <v>12098</v>
      </c>
      <c r="B3001" t="s">
        <v>12099</v>
      </c>
      <c r="C3001" s="1" t="str">
        <f t="shared" si="228"/>
        <v>21:0846</v>
      </c>
      <c r="D3001" s="1" t="str">
        <f t="shared" si="229"/>
        <v>21:0232</v>
      </c>
      <c r="E3001" t="s">
        <v>12100</v>
      </c>
      <c r="F3001" t="s">
        <v>12101</v>
      </c>
      <c r="H3001">
        <v>59.177903800000003</v>
      </c>
      <c r="I3001">
        <v>-105.51014929999999</v>
      </c>
      <c r="J3001" s="1" t="str">
        <f t="shared" si="226"/>
        <v>Fluid (lake)</v>
      </c>
      <c r="K3001" s="1" t="str">
        <f t="shared" si="227"/>
        <v>Untreated Water</v>
      </c>
      <c r="L3001">
        <v>221</v>
      </c>
      <c r="M3001" t="s">
        <v>22</v>
      </c>
      <c r="N3001">
        <v>1426</v>
      </c>
      <c r="P3001" t="s">
        <v>537</v>
      </c>
      <c r="Q3001" t="s">
        <v>310</v>
      </c>
      <c r="R3001" t="s">
        <v>55</v>
      </c>
    </row>
    <row r="3002" spans="1:18" hidden="1" x14ac:dyDescent="0.3">
      <c r="A3002" t="s">
        <v>12102</v>
      </c>
      <c r="B3002" t="s">
        <v>12103</v>
      </c>
      <c r="C3002" s="1" t="str">
        <f t="shared" si="228"/>
        <v>21:0846</v>
      </c>
      <c r="D3002" s="1" t="str">
        <f t="shared" si="229"/>
        <v>21:0232</v>
      </c>
      <c r="E3002" t="s">
        <v>12100</v>
      </c>
      <c r="F3002" t="s">
        <v>12104</v>
      </c>
      <c r="H3002">
        <v>59.177903800000003</v>
      </c>
      <c r="I3002">
        <v>-105.51014929999999</v>
      </c>
      <c r="J3002" s="1" t="str">
        <f t="shared" si="226"/>
        <v>Fluid (lake)</v>
      </c>
      <c r="K3002" s="1" t="str">
        <f t="shared" si="227"/>
        <v>Untreated Water</v>
      </c>
      <c r="L3002">
        <v>221</v>
      </c>
      <c r="M3002" t="s">
        <v>29</v>
      </c>
      <c r="N3002">
        <v>1427</v>
      </c>
      <c r="P3002" t="s">
        <v>771</v>
      </c>
      <c r="Q3002" t="s">
        <v>248</v>
      </c>
      <c r="R3002" t="s">
        <v>55</v>
      </c>
    </row>
    <row r="3003" spans="1:18" hidden="1" x14ac:dyDescent="0.3">
      <c r="A3003" t="s">
        <v>12105</v>
      </c>
      <c r="B3003" t="s">
        <v>12106</v>
      </c>
      <c r="C3003" s="1" t="str">
        <f t="shared" si="228"/>
        <v>21:0846</v>
      </c>
      <c r="D3003" s="1" t="str">
        <f t="shared" si="229"/>
        <v>21:0232</v>
      </c>
      <c r="E3003" t="s">
        <v>12107</v>
      </c>
      <c r="F3003" t="s">
        <v>12108</v>
      </c>
      <c r="H3003">
        <v>59.2137782</v>
      </c>
      <c r="I3003">
        <v>-105.42054</v>
      </c>
      <c r="J3003" s="1" t="str">
        <f t="shared" si="226"/>
        <v>Fluid (lake)</v>
      </c>
      <c r="K3003" s="1" t="str">
        <f t="shared" si="227"/>
        <v>Untreated Water</v>
      </c>
      <c r="L3003">
        <v>221</v>
      </c>
      <c r="M3003" t="s">
        <v>44</v>
      </c>
      <c r="N3003">
        <v>1428</v>
      </c>
      <c r="P3003" t="s">
        <v>128</v>
      </c>
      <c r="Q3003" t="s">
        <v>236</v>
      </c>
      <c r="R3003" t="s">
        <v>401</v>
      </c>
    </row>
    <row r="3004" spans="1:18" hidden="1" x14ac:dyDescent="0.3">
      <c r="A3004" t="s">
        <v>12109</v>
      </c>
      <c r="B3004" t="s">
        <v>12110</v>
      </c>
      <c r="C3004" s="1" t="str">
        <f t="shared" si="228"/>
        <v>21:0846</v>
      </c>
      <c r="D3004" s="1" t="str">
        <f t="shared" si="229"/>
        <v>21:0232</v>
      </c>
      <c r="E3004" t="s">
        <v>12111</v>
      </c>
      <c r="F3004" t="s">
        <v>12112</v>
      </c>
      <c r="H3004">
        <v>59.220705100000004</v>
      </c>
      <c r="I3004">
        <v>-105.47910659999999</v>
      </c>
      <c r="J3004" s="1" t="str">
        <f t="shared" si="226"/>
        <v>Fluid (lake)</v>
      </c>
      <c r="K3004" s="1" t="str">
        <f t="shared" si="227"/>
        <v>Untreated Water</v>
      </c>
      <c r="L3004">
        <v>221</v>
      </c>
      <c r="M3004" t="s">
        <v>52</v>
      </c>
      <c r="N3004">
        <v>1429</v>
      </c>
      <c r="P3004" t="s">
        <v>53</v>
      </c>
      <c r="Q3004" t="s">
        <v>248</v>
      </c>
      <c r="R3004" t="s">
        <v>55</v>
      </c>
    </row>
    <row r="3005" spans="1:18" hidden="1" x14ac:dyDescent="0.3">
      <c r="A3005" t="s">
        <v>12113</v>
      </c>
      <c r="B3005" t="s">
        <v>12114</v>
      </c>
      <c r="C3005" s="1" t="str">
        <f t="shared" si="228"/>
        <v>21:0846</v>
      </c>
      <c r="D3005" s="1" t="str">
        <f t="shared" si="229"/>
        <v>21:0232</v>
      </c>
      <c r="E3005" t="s">
        <v>12115</v>
      </c>
      <c r="F3005" t="s">
        <v>12116</v>
      </c>
      <c r="H3005">
        <v>59.244425700000001</v>
      </c>
      <c r="I3005">
        <v>-105.54082889999999</v>
      </c>
      <c r="J3005" s="1" t="str">
        <f t="shared" si="226"/>
        <v>Fluid (lake)</v>
      </c>
      <c r="K3005" s="1" t="str">
        <f t="shared" si="227"/>
        <v>Untreated Water</v>
      </c>
      <c r="L3005">
        <v>221</v>
      </c>
      <c r="M3005" t="s">
        <v>60</v>
      </c>
      <c r="N3005">
        <v>1430</v>
      </c>
      <c r="P3005" t="s">
        <v>182</v>
      </c>
      <c r="Q3005" t="s">
        <v>257</v>
      </c>
      <c r="R3005" t="s">
        <v>55</v>
      </c>
    </row>
    <row r="3006" spans="1:18" hidden="1" x14ac:dyDescent="0.3">
      <c r="A3006" t="s">
        <v>12117</v>
      </c>
      <c r="B3006" t="s">
        <v>12118</v>
      </c>
      <c r="C3006" s="1" t="str">
        <f t="shared" si="228"/>
        <v>21:0846</v>
      </c>
      <c r="D3006" s="1" t="str">
        <f t="shared" si="229"/>
        <v>21:0232</v>
      </c>
      <c r="E3006" t="s">
        <v>12119</v>
      </c>
      <c r="F3006" t="s">
        <v>12120</v>
      </c>
      <c r="H3006">
        <v>59.272414300000001</v>
      </c>
      <c r="I3006">
        <v>-105.5458395</v>
      </c>
      <c r="J3006" s="1" t="str">
        <f t="shared" si="226"/>
        <v>Fluid (lake)</v>
      </c>
      <c r="K3006" s="1" t="str">
        <f t="shared" si="227"/>
        <v>Untreated Water</v>
      </c>
      <c r="L3006">
        <v>221</v>
      </c>
      <c r="M3006" t="s">
        <v>67</v>
      </c>
      <c r="N3006">
        <v>1431</v>
      </c>
      <c r="P3006" t="s">
        <v>45</v>
      </c>
      <c r="Q3006" t="s">
        <v>38</v>
      </c>
      <c r="R3006" t="s">
        <v>55</v>
      </c>
    </row>
    <row r="3007" spans="1:18" hidden="1" x14ac:dyDescent="0.3">
      <c r="A3007" t="s">
        <v>12121</v>
      </c>
      <c r="B3007" t="s">
        <v>12122</v>
      </c>
      <c r="C3007" s="1" t="str">
        <f t="shared" si="228"/>
        <v>21:0846</v>
      </c>
      <c r="D3007" s="1" t="str">
        <f t="shared" si="229"/>
        <v>21:0232</v>
      </c>
      <c r="E3007" t="s">
        <v>12123</v>
      </c>
      <c r="F3007" t="s">
        <v>12124</v>
      </c>
      <c r="H3007">
        <v>59.285613099999999</v>
      </c>
      <c r="I3007">
        <v>-105.6206876</v>
      </c>
      <c r="J3007" s="1" t="str">
        <f t="shared" si="226"/>
        <v>Fluid (lake)</v>
      </c>
      <c r="K3007" s="1" t="str">
        <f t="shared" si="227"/>
        <v>Untreated Water</v>
      </c>
      <c r="L3007">
        <v>221</v>
      </c>
      <c r="M3007" t="s">
        <v>74</v>
      </c>
      <c r="N3007">
        <v>1432</v>
      </c>
      <c r="P3007" t="s">
        <v>108</v>
      </c>
      <c r="Q3007" t="s">
        <v>62</v>
      </c>
      <c r="R3007" t="s">
        <v>55</v>
      </c>
    </row>
    <row r="3008" spans="1:18" hidden="1" x14ac:dyDescent="0.3">
      <c r="A3008" t="s">
        <v>12125</v>
      </c>
      <c r="B3008" t="s">
        <v>12126</v>
      </c>
      <c r="C3008" s="1" t="str">
        <f t="shared" si="228"/>
        <v>21:0846</v>
      </c>
      <c r="D3008" s="1" t="str">
        <f t="shared" si="229"/>
        <v>21:0232</v>
      </c>
      <c r="E3008" t="s">
        <v>12127</v>
      </c>
      <c r="F3008" t="s">
        <v>12128</v>
      </c>
      <c r="H3008">
        <v>59.394798700000003</v>
      </c>
      <c r="I3008">
        <v>-105.6710164</v>
      </c>
      <c r="J3008" s="1" t="str">
        <f t="shared" si="226"/>
        <v>Fluid (lake)</v>
      </c>
      <c r="K3008" s="1" t="str">
        <f t="shared" si="227"/>
        <v>Untreated Water</v>
      </c>
      <c r="L3008">
        <v>221</v>
      </c>
      <c r="M3008" t="s">
        <v>81</v>
      </c>
      <c r="N3008">
        <v>1433</v>
      </c>
      <c r="P3008" t="s">
        <v>1006</v>
      </c>
      <c r="Q3008" t="s">
        <v>248</v>
      </c>
      <c r="R3008" t="s">
        <v>55</v>
      </c>
    </row>
    <row r="3009" spans="1:18" hidden="1" x14ac:dyDescent="0.3">
      <c r="A3009" t="s">
        <v>12129</v>
      </c>
      <c r="B3009" t="s">
        <v>12130</v>
      </c>
      <c r="C3009" s="1" t="str">
        <f t="shared" si="228"/>
        <v>21:0846</v>
      </c>
      <c r="D3009" s="1" t="str">
        <f t="shared" si="229"/>
        <v>21:0232</v>
      </c>
      <c r="E3009" t="s">
        <v>12131</v>
      </c>
      <c r="F3009" t="s">
        <v>12132</v>
      </c>
      <c r="H3009">
        <v>59.422913399999999</v>
      </c>
      <c r="I3009">
        <v>-105.652969</v>
      </c>
      <c r="J3009" s="1" t="str">
        <f t="shared" si="226"/>
        <v>Fluid (lake)</v>
      </c>
      <c r="K3009" s="1" t="str">
        <f t="shared" si="227"/>
        <v>Untreated Water</v>
      </c>
      <c r="L3009">
        <v>221</v>
      </c>
      <c r="M3009" t="s">
        <v>95</v>
      </c>
      <c r="N3009">
        <v>1434</v>
      </c>
      <c r="P3009" t="s">
        <v>235</v>
      </c>
      <c r="Q3009" t="s">
        <v>310</v>
      </c>
      <c r="R3009" t="s">
        <v>55</v>
      </c>
    </row>
    <row r="3010" spans="1:18" hidden="1" x14ac:dyDescent="0.3">
      <c r="A3010" t="s">
        <v>12133</v>
      </c>
      <c r="B3010" t="s">
        <v>12134</v>
      </c>
      <c r="C3010" s="1" t="str">
        <f t="shared" si="228"/>
        <v>21:0846</v>
      </c>
      <c r="D3010" s="1" t="str">
        <f t="shared" si="229"/>
        <v>21:0232</v>
      </c>
      <c r="E3010" t="s">
        <v>12135</v>
      </c>
      <c r="F3010" t="s">
        <v>12136</v>
      </c>
      <c r="H3010">
        <v>59.430072099999997</v>
      </c>
      <c r="I3010">
        <v>-105.6055245</v>
      </c>
      <c r="J3010" s="1" t="str">
        <f t="shared" si="226"/>
        <v>Fluid (lake)</v>
      </c>
      <c r="K3010" s="1" t="str">
        <f t="shared" si="227"/>
        <v>Untreated Water</v>
      </c>
      <c r="L3010">
        <v>221</v>
      </c>
      <c r="M3010" t="s">
        <v>101</v>
      </c>
      <c r="N3010">
        <v>1435</v>
      </c>
      <c r="P3010" t="s">
        <v>256</v>
      </c>
      <c r="Q3010" t="s">
        <v>579</v>
      </c>
      <c r="R3010" t="s">
        <v>55</v>
      </c>
    </row>
    <row r="3011" spans="1:18" hidden="1" x14ac:dyDescent="0.3">
      <c r="A3011" t="s">
        <v>12137</v>
      </c>
      <c r="B3011" t="s">
        <v>12138</v>
      </c>
      <c r="C3011" s="1" t="str">
        <f t="shared" si="228"/>
        <v>21:0846</v>
      </c>
      <c r="D3011" s="1" t="str">
        <f t="shared" si="229"/>
        <v>21:0232</v>
      </c>
      <c r="E3011" t="s">
        <v>12139</v>
      </c>
      <c r="F3011" t="s">
        <v>12140</v>
      </c>
      <c r="H3011">
        <v>59.504249799999997</v>
      </c>
      <c r="I3011">
        <v>-105.5517045</v>
      </c>
      <c r="J3011" s="1" t="str">
        <f t="shared" si="226"/>
        <v>Fluid (lake)</v>
      </c>
      <c r="K3011" s="1" t="str">
        <f t="shared" si="227"/>
        <v>Untreated Water</v>
      </c>
      <c r="L3011">
        <v>221</v>
      </c>
      <c r="M3011" t="s">
        <v>107</v>
      </c>
      <c r="N3011">
        <v>1436</v>
      </c>
      <c r="P3011" t="s">
        <v>319</v>
      </c>
      <c r="Q3011" t="s">
        <v>236</v>
      </c>
      <c r="R3011" t="s">
        <v>55</v>
      </c>
    </row>
    <row r="3012" spans="1:18" hidden="1" x14ac:dyDescent="0.3">
      <c r="A3012" t="s">
        <v>12141</v>
      </c>
      <c r="B3012" t="s">
        <v>12142</v>
      </c>
      <c r="C3012" s="1" t="str">
        <f t="shared" si="228"/>
        <v>21:0846</v>
      </c>
      <c r="D3012" s="1" t="str">
        <f t="shared" si="229"/>
        <v>21:0232</v>
      </c>
      <c r="E3012" t="s">
        <v>12143</v>
      </c>
      <c r="F3012" t="s">
        <v>12144</v>
      </c>
      <c r="H3012">
        <v>59.536001499999998</v>
      </c>
      <c r="I3012">
        <v>-105.5437361</v>
      </c>
      <c r="J3012" s="1" t="str">
        <f t="shared" si="226"/>
        <v>Fluid (lake)</v>
      </c>
      <c r="K3012" s="1" t="str">
        <f t="shared" si="227"/>
        <v>Untreated Water</v>
      </c>
      <c r="L3012">
        <v>221</v>
      </c>
      <c r="M3012" t="s">
        <v>114</v>
      </c>
      <c r="N3012">
        <v>1437</v>
      </c>
      <c r="P3012" t="s">
        <v>356</v>
      </c>
      <c r="Q3012" t="s">
        <v>236</v>
      </c>
      <c r="R3012" t="s">
        <v>55</v>
      </c>
    </row>
    <row r="3013" spans="1:18" hidden="1" x14ac:dyDescent="0.3">
      <c r="A3013" t="s">
        <v>12145</v>
      </c>
      <c r="B3013" t="s">
        <v>12146</v>
      </c>
      <c r="C3013" s="1" t="str">
        <f t="shared" si="228"/>
        <v>21:0846</v>
      </c>
      <c r="D3013" s="1" t="str">
        <f t="shared" si="229"/>
        <v>21:0232</v>
      </c>
      <c r="E3013" t="s">
        <v>12147</v>
      </c>
      <c r="F3013" t="s">
        <v>12148</v>
      </c>
      <c r="H3013">
        <v>59.556578600000002</v>
      </c>
      <c r="I3013">
        <v>-105.5407239</v>
      </c>
      <c r="J3013" s="1" t="str">
        <f t="shared" si="226"/>
        <v>Fluid (lake)</v>
      </c>
      <c r="K3013" s="1" t="str">
        <f t="shared" si="227"/>
        <v>Untreated Water</v>
      </c>
      <c r="L3013">
        <v>221</v>
      </c>
      <c r="M3013" t="s">
        <v>121</v>
      </c>
      <c r="N3013">
        <v>1438</v>
      </c>
      <c r="P3013" t="s">
        <v>262</v>
      </c>
      <c r="Q3013" t="s">
        <v>482</v>
      </c>
      <c r="R3013" t="s">
        <v>55</v>
      </c>
    </row>
    <row r="3014" spans="1:18" hidden="1" x14ac:dyDescent="0.3">
      <c r="A3014" t="s">
        <v>12149</v>
      </c>
      <c r="B3014" t="s">
        <v>12150</v>
      </c>
      <c r="C3014" s="1" t="str">
        <f t="shared" si="228"/>
        <v>21:0846</v>
      </c>
      <c r="D3014" s="1" t="str">
        <f t="shared" si="229"/>
        <v>21:0232</v>
      </c>
      <c r="E3014" t="s">
        <v>12151</v>
      </c>
      <c r="F3014" t="s">
        <v>12152</v>
      </c>
      <c r="H3014">
        <v>59.602861599999997</v>
      </c>
      <c r="I3014">
        <v>-105.5521876</v>
      </c>
      <c r="J3014" s="1" t="str">
        <f t="shared" si="226"/>
        <v>Fluid (lake)</v>
      </c>
      <c r="K3014" s="1" t="str">
        <f t="shared" si="227"/>
        <v>Untreated Water</v>
      </c>
      <c r="L3014">
        <v>221</v>
      </c>
      <c r="M3014" t="s">
        <v>127</v>
      </c>
      <c r="N3014">
        <v>1439</v>
      </c>
      <c r="P3014" t="s">
        <v>262</v>
      </c>
      <c r="Q3014" t="s">
        <v>310</v>
      </c>
      <c r="R3014" t="s">
        <v>55</v>
      </c>
    </row>
    <row r="3015" spans="1:18" hidden="1" x14ac:dyDescent="0.3">
      <c r="A3015" t="s">
        <v>12153</v>
      </c>
      <c r="B3015" t="s">
        <v>12154</v>
      </c>
      <c r="C3015" s="1" t="str">
        <f t="shared" si="228"/>
        <v>21:0846</v>
      </c>
      <c r="D3015" s="1" t="str">
        <f t="shared" si="229"/>
        <v>21:0232</v>
      </c>
      <c r="E3015" t="s">
        <v>12155</v>
      </c>
      <c r="F3015" t="s">
        <v>12156</v>
      </c>
      <c r="H3015">
        <v>59.633763399999999</v>
      </c>
      <c r="I3015">
        <v>-105.53503449999999</v>
      </c>
      <c r="J3015" s="1" t="str">
        <f t="shared" si="226"/>
        <v>Fluid (lake)</v>
      </c>
      <c r="K3015" s="1" t="str">
        <f t="shared" si="227"/>
        <v>Untreated Water</v>
      </c>
      <c r="L3015">
        <v>221</v>
      </c>
      <c r="M3015" t="s">
        <v>133</v>
      </c>
      <c r="N3015">
        <v>1440</v>
      </c>
      <c r="P3015" t="s">
        <v>272</v>
      </c>
      <c r="Q3015" t="s">
        <v>236</v>
      </c>
      <c r="R3015" t="s">
        <v>55</v>
      </c>
    </row>
    <row r="3016" spans="1:18" hidden="1" x14ac:dyDescent="0.3">
      <c r="A3016" t="s">
        <v>12157</v>
      </c>
      <c r="B3016" t="s">
        <v>12158</v>
      </c>
      <c r="C3016" s="1" t="str">
        <f t="shared" si="228"/>
        <v>21:0846</v>
      </c>
      <c r="D3016" s="1" t="str">
        <f t="shared" si="229"/>
        <v>21:0232</v>
      </c>
      <c r="E3016" t="s">
        <v>12159</v>
      </c>
      <c r="F3016" t="s">
        <v>12160</v>
      </c>
      <c r="H3016">
        <v>59.641765300000003</v>
      </c>
      <c r="I3016">
        <v>-105.50277199999999</v>
      </c>
      <c r="J3016" s="1" t="str">
        <f t="shared" si="226"/>
        <v>Fluid (lake)</v>
      </c>
      <c r="K3016" s="1" t="str">
        <f t="shared" si="227"/>
        <v>Untreated Water</v>
      </c>
      <c r="L3016">
        <v>221</v>
      </c>
      <c r="M3016" t="s">
        <v>139</v>
      </c>
      <c r="N3016">
        <v>1441</v>
      </c>
      <c r="P3016" t="s">
        <v>262</v>
      </c>
      <c r="Q3016" t="s">
        <v>236</v>
      </c>
      <c r="R3016" t="s">
        <v>285</v>
      </c>
    </row>
    <row r="3017" spans="1:18" hidden="1" x14ac:dyDescent="0.3">
      <c r="A3017" t="s">
        <v>12161</v>
      </c>
      <c r="B3017" t="s">
        <v>12162</v>
      </c>
      <c r="C3017" s="1" t="str">
        <f t="shared" si="228"/>
        <v>21:0846</v>
      </c>
      <c r="D3017" s="1" t="str">
        <f t="shared" si="229"/>
        <v>21:0232</v>
      </c>
      <c r="E3017" t="s">
        <v>12163</v>
      </c>
      <c r="F3017" t="s">
        <v>12164</v>
      </c>
      <c r="H3017">
        <v>59.65795</v>
      </c>
      <c r="I3017">
        <v>-105.4830145</v>
      </c>
      <c r="J3017" s="1" t="str">
        <f t="shared" si="226"/>
        <v>Fluid (lake)</v>
      </c>
      <c r="K3017" s="1" t="str">
        <f t="shared" si="227"/>
        <v>Untreated Water</v>
      </c>
      <c r="L3017">
        <v>221</v>
      </c>
      <c r="M3017" t="s">
        <v>241</v>
      </c>
      <c r="N3017">
        <v>1442</v>
      </c>
      <c r="P3017" t="s">
        <v>272</v>
      </c>
      <c r="Q3017" t="s">
        <v>482</v>
      </c>
      <c r="R3017" t="s">
        <v>55</v>
      </c>
    </row>
    <row r="3018" spans="1:18" hidden="1" x14ac:dyDescent="0.3">
      <c r="A3018" t="s">
        <v>12165</v>
      </c>
      <c r="B3018" t="s">
        <v>12166</v>
      </c>
      <c r="C3018" s="1" t="str">
        <f t="shared" si="228"/>
        <v>21:0846</v>
      </c>
      <c r="D3018" s="1" t="str">
        <f t="shared" si="229"/>
        <v>21:0232</v>
      </c>
      <c r="E3018" t="s">
        <v>12167</v>
      </c>
      <c r="F3018" t="s">
        <v>12168</v>
      </c>
      <c r="H3018">
        <v>59.701108599999998</v>
      </c>
      <c r="I3018">
        <v>-105.4417009</v>
      </c>
      <c r="J3018" s="1" t="str">
        <f t="shared" si="226"/>
        <v>Fluid (lake)</v>
      </c>
      <c r="K3018" s="1" t="str">
        <f t="shared" si="227"/>
        <v>Untreated Water</v>
      </c>
      <c r="L3018">
        <v>222</v>
      </c>
      <c r="M3018" t="s">
        <v>36</v>
      </c>
      <c r="N3018">
        <v>1443</v>
      </c>
      <c r="P3018" t="s">
        <v>272</v>
      </c>
      <c r="Q3018" t="s">
        <v>236</v>
      </c>
      <c r="R3018" t="s">
        <v>522</v>
      </c>
    </row>
    <row r="3019" spans="1:18" hidden="1" x14ac:dyDescent="0.3">
      <c r="A3019" t="s">
        <v>12169</v>
      </c>
      <c r="B3019" t="s">
        <v>12170</v>
      </c>
      <c r="C3019" s="1" t="str">
        <f t="shared" si="228"/>
        <v>21:0846</v>
      </c>
      <c r="D3019" s="1" t="str">
        <f t="shared" si="229"/>
        <v>21:0232</v>
      </c>
      <c r="E3019" t="s">
        <v>12171</v>
      </c>
      <c r="F3019" t="s">
        <v>12172</v>
      </c>
      <c r="H3019">
        <v>59.724479700000003</v>
      </c>
      <c r="I3019">
        <v>-105.4207069</v>
      </c>
      <c r="J3019" s="1" t="str">
        <f t="shared" si="226"/>
        <v>Fluid (lake)</v>
      </c>
      <c r="K3019" s="1" t="str">
        <f t="shared" si="227"/>
        <v>Untreated Water</v>
      </c>
      <c r="L3019">
        <v>222</v>
      </c>
      <c r="M3019" t="s">
        <v>44</v>
      </c>
      <c r="N3019">
        <v>1444</v>
      </c>
      <c r="P3019" t="s">
        <v>262</v>
      </c>
      <c r="Q3019" t="s">
        <v>310</v>
      </c>
      <c r="R3019" t="s">
        <v>55</v>
      </c>
    </row>
    <row r="3020" spans="1:18" hidden="1" x14ac:dyDescent="0.3">
      <c r="A3020" t="s">
        <v>12173</v>
      </c>
      <c r="B3020" t="s">
        <v>12174</v>
      </c>
      <c r="C3020" s="1" t="str">
        <f t="shared" si="228"/>
        <v>21:0846</v>
      </c>
      <c r="D3020" s="1" t="str">
        <f t="shared" si="229"/>
        <v>21:0232</v>
      </c>
      <c r="E3020" t="s">
        <v>12175</v>
      </c>
      <c r="F3020" t="s">
        <v>12176</v>
      </c>
      <c r="H3020">
        <v>59.731498600000002</v>
      </c>
      <c r="I3020">
        <v>-105.38661310000001</v>
      </c>
      <c r="J3020" s="1" t="str">
        <f t="shared" si="226"/>
        <v>Fluid (lake)</v>
      </c>
      <c r="K3020" s="1" t="str">
        <f t="shared" si="227"/>
        <v>Untreated Water</v>
      </c>
      <c r="L3020">
        <v>222</v>
      </c>
      <c r="M3020" t="s">
        <v>52</v>
      </c>
      <c r="N3020">
        <v>1445</v>
      </c>
      <c r="P3020" t="s">
        <v>356</v>
      </c>
      <c r="Q3020" t="s">
        <v>236</v>
      </c>
      <c r="R3020" t="s">
        <v>55</v>
      </c>
    </row>
    <row r="3021" spans="1:18" hidden="1" x14ac:dyDescent="0.3">
      <c r="A3021" t="s">
        <v>12177</v>
      </c>
      <c r="B3021" t="s">
        <v>12178</v>
      </c>
      <c r="C3021" s="1" t="str">
        <f t="shared" si="228"/>
        <v>21:0846</v>
      </c>
      <c r="D3021" s="1" t="str">
        <f t="shared" si="229"/>
        <v>21:0232</v>
      </c>
      <c r="E3021" t="s">
        <v>12179</v>
      </c>
      <c r="F3021" t="s">
        <v>12180</v>
      </c>
      <c r="H3021">
        <v>59.689762600000002</v>
      </c>
      <c r="I3021">
        <v>-105.36696569999999</v>
      </c>
      <c r="J3021" s="1" t="str">
        <f t="shared" si="226"/>
        <v>Fluid (lake)</v>
      </c>
      <c r="K3021" s="1" t="str">
        <f t="shared" si="227"/>
        <v>Untreated Water</v>
      </c>
      <c r="L3021">
        <v>222</v>
      </c>
      <c r="M3021" t="s">
        <v>22</v>
      </c>
      <c r="N3021">
        <v>1446</v>
      </c>
      <c r="P3021" t="s">
        <v>1610</v>
      </c>
      <c r="Q3021" t="s">
        <v>482</v>
      </c>
      <c r="R3021" t="s">
        <v>55</v>
      </c>
    </row>
    <row r="3022" spans="1:18" hidden="1" x14ac:dyDescent="0.3">
      <c r="A3022" t="s">
        <v>12181</v>
      </c>
      <c r="B3022" t="s">
        <v>12182</v>
      </c>
      <c r="C3022" s="1" t="str">
        <f t="shared" si="228"/>
        <v>21:0846</v>
      </c>
      <c r="D3022" s="1" t="str">
        <f t="shared" si="229"/>
        <v>21:0232</v>
      </c>
      <c r="E3022" t="s">
        <v>12179</v>
      </c>
      <c r="F3022" t="s">
        <v>12183</v>
      </c>
      <c r="H3022">
        <v>59.689762600000002</v>
      </c>
      <c r="I3022">
        <v>-105.36696569999999</v>
      </c>
      <c r="J3022" s="1" t="str">
        <f t="shared" si="226"/>
        <v>Fluid (lake)</v>
      </c>
      <c r="K3022" s="1" t="str">
        <f t="shared" si="227"/>
        <v>Untreated Water</v>
      </c>
      <c r="L3022">
        <v>222</v>
      </c>
      <c r="M3022" t="s">
        <v>29</v>
      </c>
      <c r="N3022">
        <v>1447</v>
      </c>
      <c r="P3022" t="s">
        <v>356</v>
      </c>
      <c r="Q3022" t="s">
        <v>236</v>
      </c>
      <c r="R3022" t="s">
        <v>195</v>
      </c>
    </row>
    <row r="3023" spans="1:18" hidden="1" x14ac:dyDescent="0.3">
      <c r="A3023" t="s">
        <v>12184</v>
      </c>
      <c r="B3023" t="s">
        <v>12185</v>
      </c>
      <c r="C3023" s="1" t="str">
        <f t="shared" si="228"/>
        <v>21:0846</v>
      </c>
      <c r="D3023" s="1" t="str">
        <f t="shared" si="229"/>
        <v>21:0232</v>
      </c>
      <c r="E3023" t="s">
        <v>12186</v>
      </c>
      <c r="F3023" t="s">
        <v>12187</v>
      </c>
      <c r="H3023">
        <v>59.661009</v>
      </c>
      <c r="I3023">
        <v>-105.4181013</v>
      </c>
      <c r="J3023" s="1" t="str">
        <f t="shared" si="226"/>
        <v>Fluid (lake)</v>
      </c>
      <c r="K3023" s="1" t="str">
        <f t="shared" si="227"/>
        <v>Untreated Water</v>
      </c>
      <c r="L3023">
        <v>222</v>
      </c>
      <c r="M3023" t="s">
        <v>60</v>
      </c>
      <c r="N3023">
        <v>1448</v>
      </c>
      <c r="P3023" t="s">
        <v>200</v>
      </c>
      <c r="Q3023" t="s">
        <v>236</v>
      </c>
      <c r="R3023" t="s">
        <v>55</v>
      </c>
    </row>
    <row r="3024" spans="1:18" hidden="1" x14ac:dyDescent="0.3">
      <c r="A3024" t="s">
        <v>12188</v>
      </c>
      <c r="B3024" t="s">
        <v>12189</v>
      </c>
      <c r="C3024" s="1" t="str">
        <f t="shared" si="228"/>
        <v>21:0846</v>
      </c>
      <c r="D3024" s="1" t="str">
        <f t="shared" si="229"/>
        <v>21:0232</v>
      </c>
      <c r="E3024" t="s">
        <v>12190</v>
      </c>
      <c r="F3024" t="s">
        <v>12191</v>
      </c>
      <c r="H3024">
        <v>59.633044300000002</v>
      </c>
      <c r="I3024">
        <v>-105.41537719999999</v>
      </c>
      <c r="J3024" s="1" t="str">
        <f t="shared" si="226"/>
        <v>Fluid (lake)</v>
      </c>
      <c r="K3024" s="1" t="str">
        <f t="shared" si="227"/>
        <v>Untreated Water</v>
      </c>
      <c r="L3024">
        <v>222</v>
      </c>
      <c r="M3024" t="s">
        <v>67</v>
      </c>
      <c r="N3024">
        <v>1449</v>
      </c>
      <c r="P3024" t="s">
        <v>256</v>
      </c>
      <c r="Q3024" t="s">
        <v>482</v>
      </c>
      <c r="R3024" t="s">
        <v>55</v>
      </c>
    </row>
    <row r="3025" spans="1:18" hidden="1" x14ac:dyDescent="0.3">
      <c r="A3025" t="s">
        <v>12192</v>
      </c>
      <c r="B3025" t="s">
        <v>12193</v>
      </c>
      <c r="C3025" s="1" t="str">
        <f t="shared" si="228"/>
        <v>21:0846</v>
      </c>
      <c r="D3025" s="1" t="str">
        <f t="shared" si="229"/>
        <v>21:0232</v>
      </c>
      <c r="E3025" t="s">
        <v>12194</v>
      </c>
      <c r="F3025" t="s">
        <v>12195</v>
      </c>
      <c r="H3025">
        <v>59.613701900000002</v>
      </c>
      <c r="I3025">
        <v>-105.473499</v>
      </c>
      <c r="J3025" s="1" t="str">
        <f t="shared" si="226"/>
        <v>Fluid (lake)</v>
      </c>
      <c r="K3025" s="1" t="str">
        <f t="shared" si="227"/>
        <v>Untreated Water</v>
      </c>
      <c r="L3025">
        <v>222</v>
      </c>
      <c r="M3025" t="s">
        <v>74</v>
      </c>
      <c r="N3025">
        <v>1450</v>
      </c>
      <c r="P3025" t="s">
        <v>247</v>
      </c>
      <c r="Q3025" t="s">
        <v>482</v>
      </c>
      <c r="R3025" t="s">
        <v>55</v>
      </c>
    </row>
    <row r="3026" spans="1:18" hidden="1" x14ac:dyDescent="0.3">
      <c r="A3026" t="s">
        <v>12196</v>
      </c>
      <c r="B3026" t="s">
        <v>12197</v>
      </c>
      <c r="C3026" s="1" t="str">
        <f t="shared" si="228"/>
        <v>21:0846</v>
      </c>
      <c r="D3026" s="1" t="str">
        <f t="shared" si="229"/>
        <v>21:0232</v>
      </c>
      <c r="E3026" t="s">
        <v>12198</v>
      </c>
      <c r="F3026" t="s">
        <v>12199</v>
      </c>
      <c r="H3026">
        <v>59.603245700000002</v>
      </c>
      <c r="I3026">
        <v>-105.4487781</v>
      </c>
      <c r="J3026" s="1" t="str">
        <f t="shared" si="226"/>
        <v>Fluid (lake)</v>
      </c>
      <c r="K3026" s="1" t="str">
        <f t="shared" si="227"/>
        <v>Untreated Water</v>
      </c>
      <c r="L3026">
        <v>222</v>
      </c>
      <c r="M3026" t="s">
        <v>81</v>
      </c>
      <c r="N3026">
        <v>1451</v>
      </c>
      <c r="P3026" t="s">
        <v>247</v>
      </c>
      <c r="Q3026" t="s">
        <v>236</v>
      </c>
      <c r="R3026" t="s">
        <v>55</v>
      </c>
    </row>
    <row r="3027" spans="1:18" hidden="1" x14ac:dyDescent="0.3">
      <c r="A3027" t="s">
        <v>12200</v>
      </c>
      <c r="B3027" t="s">
        <v>12201</v>
      </c>
      <c r="C3027" s="1" t="str">
        <f t="shared" si="228"/>
        <v>21:0846</v>
      </c>
      <c r="D3027" s="1" t="str">
        <f t="shared" si="229"/>
        <v>21:0232</v>
      </c>
      <c r="E3027" t="s">
        <v>12202</v>
      </c>
      <c r="F3027" t="s">
        <v>12203</v>
      </c>
      <c r="H3027">
        <v>59.5802707</v>
      </c>
      <c r="I3027">
        <v>-105.4444704</v>
      </c>
      <c r="J3027" s="1" t="str">
        <f t="shared" si="226"/>
        <v>Fluid (lake)</v>
      </c>
      <c r="K3027" s="1" t="str">
        <f t="shared" si="227"/>
        <v>Untreated Water</v>
      </c>
      <c r="L3027">
        <v>222</v>
      </c>
      <c r="M3027" t="s">
        <v>95</v>
      </c>
      <c r="N3027">
        <v>1452</v>
      </c>
      <c r="P3027" t="s">
        <v>356</v>
      </c>
      <c r="Q3027" t="s">
        <v>482</v>
      </c>
      <c r="R3027" t="s">
        <v>55</v>
      </c>
    </row>
    <row r="3028" spans="1:18" hidden="1" x14ac:dyDescent="0.3">
      <c r="A3028" t="s">
        <v>12204</v>
      </c>
      <c r="B3028" t="s">
        <v>12205</v>
      </c>
      <c r="C3028" s="1" t="str">
        <f t="shared" si="228"/>
        <v>21:0846</v>
      </c>
      <c r="D3028" s="1" t="str">
        <f t="shared" si="229"/>
        <v>21:0232</v>
      </c>
      <c r="E3028" t="s">
        <v>12206</v>
      </c>
      <c r="F3028" t="s">
        <v>12207</v>
      </c>
      <c r="H3028">
        <v>59.5744799</v>
      </c>
      <c r="I3028">
        <v>-105.4965437</v>
      </c>
      <c r="J3028" s="1" t="str">
        <f t="shared" si="226"/>
        <v>Fluid (lake)</v>
      </c>
      <c r="K3028" s="1" t="str">
        <f t="shared" si="227"/>
        <v>Untreated Water</v>
      </c>
      <c r="L3028">
        <v>222</v>
      </c>
      <c r="M3028" t="s">
        <v>101</v>
      </c>
      <c r="N3028">
        <v>1453</v>
      </c>
      <c r="P3028" t="s">
        <v>256</v>
      </c>
      <c r="Q3028" t="s">
        <v>310</v>
      </c>
      <c r="R3028" t="s">
        <v>55</v>
      </c>
    </row>
    <row r="3029" spans="1:18" hidden="1" x14ac:dyDescent="0.3">
      <c r="A3029" t="s">
        <v>12208</v>
      </c>
      <c r="B3029" t="s">
        <v>12209</v>
      </c>
      <c r="C3029" s="1" t="str">
        <f t="shared" si="228"/>
        <v>21:0846</v>
      </c>
      <c r="D3029" s="1" t="str">
        <f t="shared" si="229"/>
        <v>21:0232</v>
      </c>
      <c r="E3029" t="s">
        <v>12210</v>
      </c>
      <c r="F3029" t="s">
        <v>12211</v>
      </c>
      <c r="H3029">
        <v>59.5435163</v>
      </c>
      <c r="I3029">
        <v>-105.4989709</v>
      </c>
      <c r="J3029" s="1" t="str">
        <f t="shared" si="226"/>
        <v>Fluid (lake)</v>
      </c>
      <c r="K3029" s="1" t="str">
        <f t="shared" si="227"/>
        <v>Untreated Water</v>
      </c>
      <c r="L3029">
        <v>222</v>
      </c>
      <c r="M3029" t="s">
        <v>107</v>
      </c>
      <c r="N3029">
        <v>1454</v>
      </c>
      <c r="P3029" t="s">
        <v>256</v>
      </c>
      <c r="Q3029" t="s">
        <v>236</v>
      </c>
      <c r="R3029" t="s">
        <v>55</v>
      </c>
    </row>
    <row r="3030" spans="1:18" hidden="1" x14ac:dyDescent="0.3">
      <c r="A3030" t="s">
        <v>12212</v>
      </c>
      <c r="B3030" t="s">
        <v>12213</v>
      </c>
      <c r="C3030" s="1" t="str">
        <f t="shared" si="228"/>
        <v>21:0846</v>
      </c>
      <c r="D3030" s="1" t="str">
        <f t="shared" si="229"/>
        <v>21:0232</v>
      </c>
      <c r="E3030" t="s">
        <v>12214</v>
      </c>
      <c r="F3030" t="s">
        <v>12215</v>
      </c>
      <c r="H3030">
        <v>59.541942800000001</v>
      </c>
      <c r="I3030">
        <v>-105.4203212</v>
      </c>
      <c r="J3030" s="1" t="str">
        <f t="shared" si="226"/>
        <v>Fluid (lake)</v>
      </c>
      <c r="K3030" s="1" t="str">
        <f t="shared" si="227"/>
        <v>Untreated Water</v>
      </c>
      <c r="L3030">
        <v>222</v>
      </c>
      <c r="M3030" t="s">
        <v>114</v>
      </c>
      <c r="N3030">
        <v>1455</v>
      </c>
      <c r="P3030" t="s">
        <v>247</v>
      </c>
      <c r="Q3030" t="s">
        <v>236</v>
      </c>
      <c r="R3030" t="s">
        <v>55</v>
      </c>
    </row>
    <row r="3031" spans="1:18" hidden="1" x14ac:dyDescent="0.3">
      <c r="A3031" t="s">
        <v>12216</v>
      </c>
      <c r="B3031" t="s">
        <v>12217</v>
      </c>
      <c r="C3031" s="1" t="str">
        <f t="shared" si="228"/>
        <v>21:0846</v>
      </c>
      <c r="D3031" s="1" t="str">
        <f t="shared" si="229"/>
        <v>21:0232</v>
      </c>
      <c r="E3031" t="s">
        <v>12218</v>
      </c>
      <c r="F3031" t="s">
        <v>12219</v>
      </c>
      <c r="H3031">
        <v>59.516202100000001</v>
      </c>
      <c r="I3031">
        <v>-105.4351806</v>
      </c>
      <c r="J3031" s="1" t="str">
        <f t="shared" si="226"/>
        <v>Fluid (lake)</v>
      </c>
      <c r="K3031" s="1" t="str">
        <f t="shared" si="227"/>
        <v>Untreated Water</v>
      </c>
      <c r="L3031">
        <v>222</v>
      </c>
      <c r="M3031" t="s">
        <v>121</v>
      </c>
      <c r="N3031">
        <v>1456</v>
      </c>
      <c r="P3031" t="s">
        <v>235</v>
      </c>
      <c r="Q3031" t="s">
        <v>482</v>
      </c>
      <c r="R3031" t="s">
        <v>55</v>
      </c>
    </row>
    <row r="3032" spans="1:18" hidden="1" x14ac:dyDescent="0.3">
      <c r="A3032" t="s">
        <v>12220</v>
      </c>
      <c r="B3032" t="s">
        <v>12221</v>
      </c>
      <c r="C3032" s="1" t="str">
        <f t="shared" si="228"/>
        <v>21:0846</v>
      </c>
      <c r="D3032" s="1" t="str">
        <f t="shared" si="229"/>
        <v>21:0232</v>
      </c>
      <c r="E3032" t="s">
        <v>12222</v>
      </c>
      <c r="F3032" t="s">
        <v>12223</v>
      </c>
      <c r="H3032">
        <v>59.498410700000001</v>
      </c>
      <c r="I3032">
        <v>-105.4743732</v>
      </c>
      <c r="J3032" s="1" t="str">
        <f t="shared" si="226"/>
        <v>Fluid (lake)</v>
      </c>
      <c r="K3032" s="1" t="str">
        <f t="shared" si="227"/>
        <v>Untreated Water</v>
      </c>
      <c r="L3032">
        <v>222</v>
      </c>
      <c r="M3032" t="s">
        <v>127</v>
      </c>
      <c r="N3032">
        <v>1457</v>
      </c>
      <c r="P3032" t="s">
        <v>256</v>
      </c>
      <c r="Q3032" t="s">
        <v>236</v>
      </c>
      <c r="R3032" t="s">
        <v>55</v>
      </c>
    </row>
    <row r="3033" spans="1:18" hidden="1" x14ac:dyDescent="0.3">
      <c r="A3033" t="s">
        <v>12224</v>
      </c>
      <c r="B3033" t="s">
        <v>12225</v>
      </c>
      <c r="C3033" s="1" t="str">
        <f t="shared" si="228"/>
        <v>21:0846</v>
      </c>
      <c r="D3033" s="1" t="str">
        <f t="shared" si="229"/>
        <v>21:0232</v>
      </c>
      <c r="E3033" t="s">
        <v>12226</v>
      </c>
      <c r="F3033" t="s">
        <v>12227</v>
      </c>
      <c r="H3033">
        <v>59.474919999999997</v>
      </c>
      <c r="I3033">
        <v>-105.5097846</v>
      </c>
      <c r="J3033" s="1" t="str">
        <f t="shared" si="226"/>
        <v>Fluid (lake)</v>
      </c>
      <c r="K3033" s="1" t="str">
        <f t="shared" si="227"/>
        <v>Untreated Water</v>
      </c>
      <c r="L3033">
        <v>222</v>
      </c>
      <c r="M3033" t="s">
        <v>133</v>
      </c>
      <c r="N3033">
        <v>1458</v>
      </c>
      <c r="P3033" t="s">
        <v>256</v>
      </c>
      <c r="Q3033" t="s">
        <v>236</v>
      </c>
      <c r="R3033" t="s">
        <v>55</v>
      </c>
    </row>
    <row r="3034" spans="1:18" hidden="1" x14ac:dyDescent="0.3">
      <c r="A3034" t="s">
        <v>12228</v>
      </c>
      <c r="B3034" t="s">
        <v>12229</v>
      </c>
      <c r="C3034" s="1" t="str">
        <f t="shared" si="228"/>
        <v>21:0846</v>
      </c>
      <c r="D3034" s="1" t="str">
        <f t="shared" si="229"/>
        <v>21:0232</v>
      </c>
      <c r="E3034" t="s">
        <v>12230</v>
      </c>
      <c r="F3034" t="s">
        <v>12231</v>
      </c>
      <c r="H3034">
        <v>59.468018000000001</v>
      </c>
      <c r="I3034">
        <v>-105.5403506</v>
      </c>
      <c r="J3034" s="1" t="str">
        <f t="shared" ref="J3034:J3097" si="230">HYPERLINK("http://geochem.nrcan.gc.ca/cdogs/content/kwd/kwd020016_e.htm", "Fluid (lake)")</f>
        <v>Fluid (lake)</v>
      </c>
      <c r="K3034" s="1" t="str">
        <f t="shared" ref="K3034:K3097" si="231">HYPERLINK("http://geochem.nrcan.gc.ca/cdogs/content/kwd/kwd080007_e.htm", "Untreated Water")</f>
        <v>Untreated Water</v>
      </c>
      <c r="L3034">
        <v>222</v>
      </c>
      <c r="M3034" t="s">
        <v>139</v>
      </c>
      <c r="N3034">
        <v>1459</v>
      </c>
      <c r="P3034" t="s">
        <v>319</v>
      </c>
      <c r="Q3034" t="s">
        <v>482</v>
      </c>
      <c r="R3034" t="s">
        <v>55</v>
      </c>
    </row>
    <row r="3035" spans="1:18" hidden="1" x14ac:dyDescent="0.3">
      <c r="A3035" t="s">
        <v>12232</v>
      </c>
      <c r="B3035" t="s">
        <v>12233</v>
      </c>
      <c r="C3035" s="1" t="str">
        <f t="shared" si="228"/>
        <v>21:0846</v>
      </c>
      <c r="D3035" s="1" t="str">
        <f t="shared" si="229"/>
        <v>21:0232</v>
      </c>
      <c r="E3035" t="s">
        <v>12234</v>
      </c>
      <c r="F3035" t="s">
        <v>12235</v>
      </c>
      <c r="H3035">
        <v>59.433875100000002</v>
      </c>
      <c r="I3035">
        <v>-105.5406005</v>
      </c>
      <c r="J3035" s="1" t="str">
        <f t="shared" si="230"/>
        <v>Fluid (lake)</v>
      </c>
      <c r="K3035" s="1" t="str">
        <f t="shared" si="231"/>
        <v>Untreated Water</v>
      </c>
      <c r="L3035">
        <v>222</v>
      </c>
      <c r="M3035" t="s">
        <v>241</v>
      </c>
      <c r="N3035">
        <v>1460</v>
      </c>
      <c r="P3035" t="s">
        <v>200</v>
      </c>
      <c r="Q3035" t="s">
        <v>236</v>
      </c>
      <c r="R3035" t="s">
        <v>55</v>
      </c>
    </row>
    <row r="3036" spans="1:18" hidden="1" x14ac:dyDescent="0.3">
      <c r="A3036" t="s">
        <v>12236</v>
      </c>
      <c r="B3036" t="s">
        <v>12237</v>
      </c>
      <c r="C3036" s="1" t="str">
        <f t="shared" si="228"/>
        <v>21:0846</v>
      </c>
      <c r="D3036" s="1" t="str">
        <f t="shared" si="229"/>
        <v>21:0232</v>
      </c>
      <c r="E3036" t="s">
        <v>12238</v>
      </c>
      <c r="F3036" t="s">
        <v>12239</v>
      </c>
      <c r="H3036">
        <v>59.409552499999997</v>
      </c>
      <c r="I3036">
        <v>-105.5402524</v>
      </c>
      <c r="J3036" s="1" t="str">
        <f t="shared" si="230"/>
        <v>Fluid (lake)</v>
      </c>
      <c r="K3036" s="1" t="str">
        <f t="shared" si="231"/>
        <v>Untreated Water</v>
      </c>
      <c r="L3036">
        <v>223</v>
      </c>
      <c r="M3036" t="s">
        <v>36</v>
      </c>
      <c r="N3036">
        <v>1461</v>
      </c>
      <c r="P3036" t="s">
        <v>210</v>
      </c>
      <c r="Q3036" t="s">
        <v>257</v>
      </c>
      <c r="R3036" t="s">
        <v>55</v>
      </c>
    </row>
    <row r="3037" spans="1:18" hidden="1" x14ac:dyDescent="0.3">
      <c r="A3037" t="s">
        <v>12240</v>
      </c>
      <c r="B3037" t="s">
        <v>12241</v>
      </c>
      <c r="C3037" s="1" t="str">
        <f t="shared" si="228"/>
        <v>21:0846</v>
      </c>
      <c r="D3037" s="1" t="str">
        <f t="shared" si="229"/>
        <v>21:0232</v>
      </c>
      <c r="E3037" t="s">
        <v>12242</v>
      </c>
      <c r="F3037" t="s">
        <v>12243</v>
      </c>
      <c r="H3037">
        <v>59.390906299999997</v>
      </c>
      <c r="I3037">
        <v>-105.599315</v>
      </c>
      <c r="J3037" s="1" t="str">
        <f t="shared" si="230"/>
        <v>Fluid (lake)</v>
      </c>
      <c r="K3037" s="1" t="str">
        <f t="shared" si="231"/>
        <v>Untreated Water</v>
      </c>
      <c r="L3037">
        <v>223</v>
      </c>
      <c r="M3037" t="s">
        <v>44</v>
      </c>
      <c r="N3037">
        <v>1462</v>
      </c>
      <c r="P3037" t="s">
        <v>82</v>
      </c>
      <c r="Q3037" t="s">
        <v>248</v>
      </c>
      <c r="R3037" t="s">
        <v>55</v>
      </c>
    </row>
    <row r="3038" spans="1:18" hidden="1" x14ac:dyDescent="0.3">
      <c r="A3038" t="s">
        <v>12244</v>
      </c>
      <c r="B3038" t="s">
        <v>12245</v>
      </c>
      <c r="C3038" s="1" t="str">
        <f t="shared" si="228"/>
        <v>21:0846</v>
      </c>
      <c r="D3038" s="1" t="str">
        <f t="shared" si="229"/>
        <v>21:0232</v>
      </c>
      <c r="E3038" t="s">
        <v>12246</v>
      </c>
      <c r="F3038" t="s">
        <v>12247</v>
      </c>
      <c r="H3038">
        <v>59.376663000000001</v>
      </c>
      <c r="I3038">
        <v>-105.66250049999999</v>
      </c>
      <c r="J3038" s="1" t="str">
        <f t="shared" si="230"/>
        <v>Fluid (lake)</v>
      </c>
      <c r="K3038" s="1" t="str">
        <f t="shared" si="231"/>
        <v>Untreated Water</v>
      </c>
      <c r="L3038">
        <v>223</v>
      </c>
      <c r="M3038" t="s">
        <v>22</v>
      </c>
      <c r="N3038">
        <v>1463</v>
      </c>
      <c r="P3038" t="s">
        <v>1006</v>
      </c>
      <c r="Q3038" t="s">
        <v>248</v>
      </c>
      <c r="R3038" t="s">
        <v>55</v>
      </c>
    </row>
    <row r="3039" spans="1:18" hidden="1" x14ac:dyDescent="0.3">
      <c r="A3039" t="s">
        <v>12248</v>
      </c>
      <c r="B3039" t="s">
        <v>12249</v>
      </c>
      <c r="C3039" s="1" t="str">
        <f t="shared" si="228"/>
        <v>21:0846</v>
      </c>
      <c r="D3039" s="1" t="str">
        <f t="shared" si="229"/>
        <v>21:0232</v>
      </c>
      <c r="E3039" t="s">
        <v>12246</v>
      </c>
      <c r="F3039" t="s">
        <v>12250</v>
      </c>
      <c r="H3039">
        <v>59.376663000000001</v>
      </c>
      <c r="I3039">
        <v>-105.66250049999999</v>
      </c>
      <c r="J3039" s="1" t="str">
        <f t="shared" si="230"/>
        <v>Fluid (lake)</v>
      </c>
      <c r="K3039" s="1" t="str">
        <f t="shared" si="231"/>
        <v>Untreated Water</v>
      </c>
      <c r="L3039">
        <v>223</v>
      </c>
      <c r="M3039" t="s">
        <v>29</v>
      </c>
      <c r="N3039">
        <v>1464</v>
      </c>
      <c r="P3039" t="s">
        <v>115</v>
      </c>
      <c r="Q3039" t="s">
        <v>248</v>
      </c>
      <c r="R3039" t="s">
        <v>460</v>
      </c>
    </row>
    <row r="3040" spans="1:18" hidden="1" x14ac:dyDescent="0.3">
      <c r="A3040" t="s">
        <v>12251</v>
      </c>
      <c r="B3040" t="s">
        <v>12252</v>
      </c>
      <c r="C3040" s="1" t="str">
        <f t="shared" si="228"/>
        <v>21:0846</v>
      </c>
      <c r="D3040" s="1" t="str">
        <f t="shared" si="229"/>
        <v>21:0232</v>
      </c>
      <c r="E3040" t="s">
        <v>12253</v>
      </c>
      <c r="F3040" t="s">
        <v>12254</v>
      </c>
      <c r="H3040">
        <v>59.760339299999998</v>
      </c>
      <c r="I3040">
        <v>-105.37507410000001</v>
      </c>
      <c r="J3040" s="1" t="str">
        <f t="shared" si="230"/>
        <v>Fluid (lake)</v>
      </c>
      <c r="K3040" s="1" t="str">
        <f t="shared" si="231"/>
        <v>Untreated Water</v>
      </c>
      <c r="L3040">
        <v>223</v>
      </c>
      <c r="M3040" t="s">
        <v>52</v>
      </c>
      <c r="N3040">
        <v>1465</v>
      </c>
      <c r="P3040" t="s">
        <v>235</v>
      </c>
      <c r="Q3040" t="s">
        <v>482</v>
      </c>
      <c r="R3040" t="s">
        <v>55</v>
      </c>
    </row>
    <row r="3041" spans="1:18" hidden="1" x14ac:dyDescent="0.3">
      <c r="A3041" t="s">
        <v>12255</v>
      </c>
      <c r="B3041" t="s">
        <v>12256</v>
      </c>
      <c r="C3041" s="1" t="str">
        <f t="shared" si="228"/>
        <v>21:0846</v>
      </c>
      <c r="D3041" s="1" t="str">
        <f t="shared" si="229"/>
        <v>21:0232</v>
      </c>
      <c r="E3041" t="s">
        <v>12257</v>
      </c>
      <c r="F3041" t="s">
        <v>12258</v>
      </c>
      <c r="H3041">
        <v>59.818041299999997</v>
      </c>
      <c r="I3041">
        <v>-105.32146400000001</v>
      </c>
      <c r="J3041" s="1" t="str">
        <f t="shared" si="230"/>
        <v>Fluid (lake)</v>
      </c>
      <c r="K3041" s="1" t="str">
        <f t="shared" si="231"/>
        <v>Untreated Water</v>
      </c>
      <c r="L3041">
        <v>223</v>
      </c>
      <c r="M3041" t="s">
        <v>60</v>
      </c>
      <c r="N3041">
        <v>1466</v>
      </c>
      <c r="P3041" t="s">
        <v>262</v>
      </c>
      <c r="Q3041" t="s">
        <v>579</v>
      </c>
      <c r="R3041" t="s">
        <v>55</v>
      </c>
    </row>
    <row r="3042" spans="1:18" hidden="1" x14ac:dyDescent="0.3">
      <c r="A3042" t="s">
        <v>12259</v>
      </c>
      <c r="B3042" t="s">
        <v>12260</v>
      </c>
      <c r="C3042" s="1" t="str">
        <f t="shared" si="228"/>
        <v>21:0846</v>
      </c>
      <c r="D3042" s="1" t="str">
        <f t="shared" si="229"/>
        <v>21:0232</v>
      </c>
      <c r="E3042" t="s">
        <v>12261</v>
      </c>
      <c r="F3042" t="s">
        <v>12262</v>
      </c>
      <c r="H3042">
        <v>59.847585000000002</v>
      </c>
      <c r="I3042">
        <v>-105.30611519999999</v>
      </c>
      <c r="J3042" s="1" t="str">
        <f t="shared" si="230"/>
        <v>Fluid (lake)</v>
      </c>
      <c r="K3042" s="1" t="str">
        <f t="shared" si="231"/>
        <v>Untreated Water</v>
      </c>
      <c r="L3042">
        <v>223</v>
      </c>
      <c r="M3042" t="s">
        <v>67</v>
      </c>
      <c r="N3042">
        <v>1467</v>
      </c>
      <c r="P3042" t="s">
        <v>262</v>
      </c>
      <c r="Q3042" t="s">
        <v>1292</v>
      </c>
      <c r="R3042" t="s">
        <v>55</v>
      </c>
    </row>
    <row r="3043" spans="1:18" hidden="1" x14ac:dyDescent="0.3">
      <c r="A3043" t="s">
        <v>12263</v>
      </c>
      <c r="B3043" t="s">
        <v>12264</v>
      </c>
      <c r="C3043" s="1" t="str">
        <f t="shared" si="228"/>
        <v>21:0846</v>
      </c>
      <c r="D3043" s="1" t="str">
        <f t="shared" si="229"/>
        <v>21:0232</v>
      </c>
      <c r="E3043" t="s">
        <v>12265</v>
      </c>
      <c r="F3043" t="s">
        <v>12266</v>
      </c>
      <c r="H3043">
        <v>59.859890499999999</v>
      </c>
      <c r="I3043">
        <v>-105.25836409999999</v>
      </c>
      <c r="J3043" s="1" t="str">
        <f t="shared" si="230"/>
        <v>Fluid (lake)</v>
      </c>
      <c r="K3043" s="1" t="str">
        <f t="shared" si="231"/>
        <v>Untreated Water</v>
      </c>
      <c r="L3043">
        <v>223</v>
      </c>
      <c r="M3043" t="s">
        <v>74</v>
      </c>
      <c r="N3043">
        <v>1468</v>
      </c>
      <c r="P3043" t="s">
        <v>272</v>
      </c>
      <c r="Q3043" t="s">
        <v>1143</v>
      </c>
      <c r="R3043" t="s">
        <v>55</v>
      </c>
    </row>
    <row r="3044" spans="1:18" hidden="1" x14ac:dyDescent="0.3">
      <c r="A3044" t="s">
        <v>12267</v>
      </c>
      <c r="B3044" t="s">
        <v>12268</v>
      </c>
      <c r="C3044" s="1" t="str">
        <f t="shared" si="228"/>
        <v>21:0846</v>
      </c>
      <c r="D3044" s="1" t="str">
        <f t="shared" si="229"/>
        <v>21:0232</v>
      </c>
      <c r="E3044" t="s">
        <v>12269</v>
      </c>
      <c r="F3044" t="s">
        <v>12270</v>
      </c>
      <c r="H3044">
        <v>59.882990700000001</v>
      </c>
      <c r="I3044">
        <v>-105.2946135</v>
      </c>
      <c r="J3044" s="1" t="str">
        <f t="shared" si="230"/>
        <v>Fluid (lake)</v>
      </c>
      <c r="K3044" s="1" t="str">
        <f t="shared" si="231"/>
        <v>Untreated Water</v>
      </c>
      <c r="L3044">
        <v>223</v>
      </c>
      <c r="M3044" t="s">
        <v>81</v>
      </c>
      <c r="N3044">
        <v>1469</v>
      </c>
      <c r="P3044" t="s">
        <v>262</v>
      </c>
      <c r="Q3044" t="s">
        <v>482</v>
      </c>
      <c r="R3044" t="s">
        <v>55</v>
      </c>
    </row>
    <row r="3045" spans="1:18" hidden="1" x14ac:dyDescent="0.3">
      <c r="A3045" t="s">
        <v>12271</v>
      </c>
      <c r="B3045" t="s">
        <v>12272</v>
      </c>
      <c r="C3045" s="1" t="str">
        <f t="shared" si="228"/>
        <v>21:0846</v>
      </c>
      <c r="D3045" s="1" t="str">
        <f t="shared" si="229"/>
        <v>21:0232</v>
      </c>
      <c r="E3045" t="s">
        <v>12273</v>
      </c>
      <c r="F3045" t="s">
        <v>12274</v>
      </c>
      <c r="H3045">
        <v>59.8911205</v>
      </c>
      <c r="I3045">
        <v>-105.25876700000001</v>
      </c>
      <c r="J3045" s="1" t="str">
        <f t="shared" si="230"/>
        <v>Fluid (lake)</v>
      </c>
      <c r="K3045" s="1" t="str">
        <f t="shared" si="231"/>
        <v>Untreated Water</v>
      </c>
      <c r="L3045">
        <v>223</v>
      </c>
      <c r="M3045" t="s">
        <v>95</v>
      </c>
      <c r="N3045">
        <v>1470</v>
      </c>
      <c r="P3045" t="s">
        <v>356</v>
      </c>
      <c r="Q3045" t="s">
        <v>482</v>
      </c>
      <c r="R3045" t="s">
        <v>55</v>
      </c>
    </row>
    <row r="3046" spans="1:18" hidden="1" x14ac:dyDescent="0.3">
      <c r="A3046" t="s">
        <v>12275</v>
      </c>
      <c r="B3046" t="s">
        <v>12276</v>
      </c>
      <c r="C3046" s="1" t="str">
        <f t="shared" si="228"/>
        <v>21:0846</v>
      </c>
      <c r="D3046" s="1" t="str">
        <f t="shared" si="229"/>
        <v>21:0232</v>
      </c>
      <c r="E3046" t="s">
        <v>12277</v>
      </c>
      <c r="F3046" t="s">
        <v>12278</v>
      </c>
      <c r="H3046">
        <v>59.9310264</v>
      </c>
      <c r="I3046">
        <v>-105.2488792</v>
      </c>
      <c r="J3046" s="1" t="str">
        <f t="shared" si="230"/>
        <v>Fluid (lake)</v>
      </c>
      <c r="K3046" s="1" t="str">
        <f t="shared" si="231"/>
        <v>Untreated Water</v>
      </c>
      <c r="L3046">
        <v>223</v>
      </c>
      <c r="M3046" t="s">
        <v>101</v>
      </c>
      <c r="N3046">
        <v>1471</v>
      </c>
      <c r="P3046" t="s">
        <v>356</v>
      </c>
      <c r="Q3046" t="s">
        <v>482</v>
      </c>
      <c r="R3046" t="s">
        <v>55</v>
      </c>
    </row>
    <row r="3047" spans="1:18" hidden="1" x14ac:dyDescent="0.3">
      <c r="A3047" t="s">
        <v>12279</v>
      </c>
      <c r="B3047" t="s">
        <v>12280</v>
      </c>
      <c r="C3047" s="1" t="str">
        <f t="shared" si="228"/>
        <v>21:0846</v>
      </c>
      <c r="D3047" s="1" t="str">
        <f t="shared" si="229"/>
        <v>21:0232</v>
      </c>
      <c r="E3047" t="s">
        <v>12281</v>
      </c>
      <c r="F3047" t="s">
        <v>12282</v>
      </c>
      <c r="H3047">
        <v>59.959433500000003</v>
      </c>
      <c r="I3047">
        <v>-105.1722549</v>
      </c>
      <c r="J3047" s="1" t="str">
        <f t="shared" si="230"/>
        <v>Fluid (lake)</v>
      </c>
      <c r="K3047" s="1" t="str">
        <f t="shared" si="231"/>
        <v>Untreated Water</v>
      </c>
      <c r="L3047">
        <v>223</v>
      </c>
      <c r="M3047" t="s">
        <v>107</v>
      </c>
      <c r="N3047">
        <v>1472</v>
      </c>
      <c r="P3047" t="s">
        <v>188</v>
      </c>
      <c r="Q3047" t="s">
        <v>579</v>
      </c>
      <c r="R3047" t="s">
        <v>55</v>
      </c>
    </row>
    <row r="3048" spans="1:18" hidden="1" x14ac:dyDescent="0.3">
      <c r="A3048" t="s">
        <v>12283</v>
      </c>
      <c r="B3048" t="s">
        <v>12284</v>
      </c>
      <c r="C3048" s="1" t="str">
        <f t="shared" ref="C3048:C3111" si="232">HYPERLINK("http://geochem.nrcan.gc.ca/cdogs/content/bdl/bdl210846_e.htm", "21:0846")</f>
        <v>21:0846</v>
      </c>
      <c r="D3048" s="1" t="str">
        <f t="shared" ref="D3048:D3111" si="233">HYPERLINK("http://geochem.nrcan.gc.ca/cdogs/content/svy/svy210232_e.htm", "21:0232")</f>
        <v>21:0232</v>
      </c>
      <c r="E3048" t="s">
        <v>12285</v>
      </c>
      <c r="F3048" t="s">
        <v>12286</v>
      </c>
      <c r="H3048">
        <v>59.968900699999999</v>
      </c>
      <c r="I3048">
        <v>-105.1210586</v>
      </c>
      <c r="J3048" s="1" t="str">
        <f t="shared" si="230"/>
        <v>Fluid (lake)</v>
      </c>
      <c r="K3048" s="1" t="str">
        <f t="shared" si="231"/>
        <v>Untreated Water</v>
      </c>
      <c r="L3048">
        <v>223</v>
      </c>
      <c r="M3048" t="s">
        <v>114</v>
      </c>
      <c r="N3048">
        <v>1473</v>
      </c>
      <c r="P3048" t="s">
        <v>200</v>
      </c>
      <c r="Q3048" t="s">
        <v>579</v>
      </c>
      <c r="R3048" t="s">
        <v>55</v>
      </c>
    </row>
    <row r="3049" spans="1:18" hidden="1" x14ac:dyDescent="0.3">
      <c r="A3049" t="s">
        <v>12287</v>
      </c>
      <c r="B3049" t="s">
        <v>12288</v>
      </c>
      <c r="C3049" s="1" t="str">
        <f t="shared" si="232"/>
        <v>21:0846</v>
      </c>
      <c r="D3049" s="1" t="str">
        <f t="shared" si="233"/>
        <v>21:0232</v>
      </c>
      <c r="E3049" t="s">
        <v>12289</v>
      </c>
      <c r="F3049" t="s">
        <v>12290</v>
      </c>
      <c r="H3049">
        <v>59.994413299999998</v>
      </c>
      <c r="I3049">
        <v>-105.1368542</v>
      </c>
      <c r="J3049" s="1" t="str">
        <f t="shared" si="230"/>
        <v>Fluid (lake)</v>
      </c>
      <c r="K3049" s="1" t="str">
        <f t="shared" si="231"/>
        <v>Untreated Water</v>
      </c>
      <c r="L3049">
        <v>223</v>
      </c>
      <c r="M3049" t="s">
        <v>121</v>
      </c>
      <c r="N3049">
        <v>1474</v>
      </c>
      <c r="P3049" t="s">
        <v>256</v>
      </c>
      <c r="Q3049" t="s">
        <v>482</v>
      </c>
      <c r="R3049" t="s">
        <v>55</v>
      </c>
    </row>
    <row r="3050" spans="1:18" hidden="1" x14ac:dyDescent="0.3">
      <c r="A3050" t="s">
        <v>12291</v>
      </c>
      <c r="B3050" t="s">
        <v>12292</v>
      </c>
      <c r="C3050" s="1" t="str">
        <f t="shared" si="232"/>
        <v>21:0846</v>
      </c>
      <c r="D3050" s="1" t="str">
        <f t="shared" si="233"/>
        <v>21:0232</v>
      </c>
      <c r="E3050" t="s">
        <v>12293</v>
      </c>
      <c r="F3050" t="s">
        <v>12294</v>
      </c>
      <c r="H3050">
        <v>59.993719800000001</v>
      </c>
      <c r="I3050">
        <v>-105.1895152</v>
      </c>
      <c r="J3050" s="1" t="str">
        <f t="shared" si="230"/>
        <v>Fluid (lake)</v>
      </c>
      <c r="K3050" s="1" t="str">
        <f t="shared" si="231"/>
        <v>Untreated Water</v>
      </c>
      <c r="L3050">
        <v>223</v>
      </c>
      <c r="M3050" t="s">
        <v>127</v>
      </c>
      <c r="N3050">
        <v>1475</v>
      </c>
      <c r="P3050" t="s">
        <v>256</v>
      </c>
      <c r="Q3050" t="s">
        <v>236</v>
      </c>
      <c r="R3050" t="s">
        <v>55</v>
      </c>
    </row>
    <row r="3051" spans="1:18" hidden="1" x14ac:dyDescent="0.3">
      <c r="A3051" t="s">
        <v>12295</v>
      </c>
      <c r="B3051" t="s">
        <v>12296</v>
      </c>
      <c r="C3051" s="1" t="str">
        <f t="shared" si="232"/>
        <v>21:0846</v>
      </c>
      <c r="D3051" s="1" t="str">
        <f t="shared" si="233"/>
        <v>21:0232</v>
      </c>
      <c r="E3051" t="s">
        <v>12297</v>
      </c>
      <c r="F3051" t="s">
        <v>12298</v>
      </c>
      <c r="H3051">
        <v>59.964816599999999</v>
      </c>
      <c r="I3051">
        <v>-105.2624387</v>
      </c>
      <c r="J3051" s="1" t="str">
        <f t="shared" si="230"/>
        <v>Fluid (lake)</v>
      </c>
      <c r="K3051" s="1" t="str">
        <f t="shared" si="231"/>
        <v>Untreated Water</v>
      </c>
      <c r="L3051">
        <v>223</v>
      </c>
      <c r="M3051" t="s">
        <v>133</v>
      </c>
      <c r="N3051">
        <v>1476</v>
      </c>
      <c r="P3051" t="s">
        <v>247</v>
      </c>
      <c r="Q3051" t="s">
        <v>310</v>
      </c>
      <c r="R3051" t="s">
        <v>55</v>
      </c>
    </row>
    <row r="3052" spans="1:18" hidden="1" x14ac:dyDescent="0.3">
      <c r="A3052" t="s">
        <v>12299</v>
      </c>
      <c r="B3052" t="s">
        <v>12300</v>
      </c>
      <c r="C3052" s="1" t="str">
        <f t="shared" si="232"/>
        <v>21:0846</v>
      </c>
      <c r="D3052" s="1" t="str">
        <f t="shared" si="233"/>
        <v>21:0232</v>
      </c>
      <c r="E3052" t="s">
        <v>12301</v>
      </c>
      <c r="F3052" t="s">
        <v>12302</v>
      </c>
      <c r="H3052">
        <v>59.992883999999997</v>
      </c>
      <c r="I3052">
        <v>-105.2543434</v>
      </c>
      <c r="J3052" s="1" t="str">
        <f t="shared" si="230"/>
        <v>Fluid (lake)</v>
      </c>
      <c r="K3052" s="1" t="str">
        <f t="shared" si="231"/>
        <v>Untreated Water</v>
      </c>
      <c r="L3052">
        <v>223</v>
      </c>
      <c r="M3052" t="s">
        <v>139</v>
      </c>
      <c r="N3052">
        <v>1477</v>
      </c>
      <c r="P3052" t="s">
        <v>319</v>
      </c>
      <c r="Q3052" t="s">
        <v>38</v>
      </c>
      <c r="R3052" t="s">
        <v>55</v>
      </c>
    </row>
    <row r="3053" spans="1:18" hidden="1" x14ac:dyDescent="0.3">
      <c r="A3053" t="s">
        <v>12303</v>
      </c>
      <c r="B3053" t="s">
        <v>12304</v>
      </c>
      <c r="C3053" s="1" t="str">
        <f t="shared" si="232"/>
        <v>21:0846</v>
      </c>
      <c r="D3053" s="1" t="str">
        <f t="shared" si="233"/>
        <v>21:0232</v>
      </c>
      <c r="E3053" t="s">
        <v>12305</v>
      </c>
      <c r="F3053" t="s">
        <v>12306</v>
      </c>
      <c r="H3053">
        <v>59.9841233</v>
      </c>
      <c r="I3053">
        <v>-105.2919976</v>
      </c>
      <c r="J3053" s="1" t="str">
        <f t="shared" si="230"/>
        <v>Fluid (lake)</v>
      </c>
      <c r="K3053" s="1" t="str">
        <f t="shared" si="231"/>
        <v>Untreated Water</v>
      </c>
      <c r="L3053">
        <v>223</v>
      </c>
      <c r="M3053" t="s">
        <v>241</v>
      </c>
      <c r="N3053">
        <v>1478</v>
      </c>
      <c r="P3053" t="s">
        <v>247</v>
      </c>
      <c r="Q3053" t="s">
        <v>248</v>
      </c>
      <c r="R3053" t="s">
        <v>460</v>
      </c>
    </row>
    <row r="3054" spans="1:18" hidden="1" x14ac:dyDescent="0.3">
      <c r="A3054" t="s">
        <v>12307</v>
      </c>
      <c r="B3054" t="s">
        <v>12308</v>
      </c>
      <c r="C3054" s="1" t="str">
        <f t="shared" si="232"/>
        <v>21:0846</v>
      </c>
      <c r="D3054" s="1" t="str">
        <f t="shared" si="233"/>
        <v>21:0232</v>
      </c>
      <c r="E3054" t="s">
        <v>12309</v>
      </c>
      <c r="F3054" t="s">
        <v>12310</v>
      </c>
      <c r="H3054">
        <v>59.9726158</v>
      </c>
      <c r="I3054">
        <v>-105.3285479</v>
      </c>
      <c r="J3054" s="1" t="str">
        <f t="shared" si="230"/>
        <v>Fluid (lake)</v>
      </c>
      <c r="K3054" s="1" t="str">
        <f t="shared" si="231"/>
        <v>Untreated Water</v>
      </c>
      <c r="L3054">
        <v>224</v>
      </c>
      <c r="M3054" t="s">
        <v>36</v>
      </c>
      <c r="N3054">
        <v>1479</v>
      </c>
      <c r="P3054" t="s">
        <v>356</v>
      </c>
      <c r="Q3054" t="s">
        <v>310</v>
      </c>
      <c r="R3054" t="s">
        <v>55</v>
      </c>
    </row>
    <row r="3055" spans="1:18" hidden="1" x14ac:dyDescent="0.3">
      <c r="A3055" t="s">
        <v>12311</v>
      </c>
      <c r="B3055" t="s">
        <v>12312</v>
      </c>
      <c r="C3055" s="1" t="str">
        <f t="shared" si="232"/>
        <v>21:0846</v>
      </c>
      <c r="D3055" s="1" t="str">
        <f t="shared" si="233"/>
        <v>21:0232</v>
      </c>
      <c r="E3055" t="s">
        <v>12313</v>
      </c>
      <c r="F3055" t="s">
        <v>12314</v>
      </c>
      <c r="H3055">
        <v>59.3949675</v>
      </c>
      <c r="I3055">
        <v>-105.93061369999999</v>
      </c>
      <c r="J3055" s="1" t="str">
        <f t="shared" si="230"/>
        <v>Fluid (lake)</v>
      </c>
      <c r="K3055" s="1" t="str">
        <f t="shared" si="231"/>
        <v>Untreated Water</v>
      </c>
      <c r="L3055">
        <v>224</v>
      </c>
      <c r="M3055" t="s">
        <v>44</v>
      </c>
      <c r="N3055">
        <v>1480</v>
      </c>
      <c r="P3055" t="s">
        <v>235</v>
      </c>
      <c r="Q3055" t="s">
        <v>310</v>
      </c>
      <c r="R3055" t="s">
        <v>55</v>
      </c>
    </row>
    <row r="3056" spans="1:18" hidden="1" x14ac:dyDescent="0.3">
      <c r="A3056" t="s">
        <v>12315</v>
      </c>
      <c r="B3056" t="s">
        <v>12316</v>
      </c>
      <c r="C3056" s="1" t="str">
        <f t="shared" si="232"/>
        <v>21:0846</v>
      </c>
      <c r="D3056" s="1" t="str">
        <f t="shared" si="233"/>
        <v>21:0232</v>
      </c>
      <c r="E3056" t="s">
        <v>12317</v>
      </c>
      <c r="F3056" t="s">
        <v>12318</v>
      </c>
      <c r="H3056">
        <v>59.918958799999999</v>
      </c>
      <c r="I3056">
        <v>-105.3157497</v>
      </c>
      <c r="J3056" s="1" t="str">
        <f t="shared" si="230"/>
        <v>Fluid (lake)</v>
      </c>
      <c r="K3056" s="1" t="str">
        <f t="shared" si="231"/>
        <v>Untreated Water</v>
      </c>
      <c r="L3056">
        <v>224</v>
      </c>
      <c r="M3056" t="s">
        <v>52</v>
      </c>
      <c r="N3056">
        <v>1481</v>
      </c>
      <c r="P3056" t="s">
        <v>356</v>
      </c>
      <c r="Q3056" t="s">
        <v>310</v>
      </c>
      <c r="R3056" t="s">
        <v>55</v>
      </c>
    </row>
    <row r="3057" spans="1:18" hidden="1" x14ac:dyDescent="0.3">
      <c r="A3057" t="s">
        <v>12319</v>
      </c>
      <c r="B3057" t="s">
        <v>12320</v>
      </c>
      <c r="C3057" s="1" t="str">
        <f t="shared" si="232"/>
        <v>21:0846</v>
      </c>
      <c r="D3057" s="1" t="str">
        <f t="shared" si="233"/>
        <v>21:0232</v>
      </c>
      <c r="E3057" t="s">
        <v>12321</v>
      </c>
      <c r="F3057" t="s">
        <v>12322</v>
      </c>
      <c r="H3057">
        <v>59.889166299999999</v>
      </c>
      <c r="I3057">
        <v>-105.36394540000001</v>
      </c>
      <c r="J3057" s="1" t="str">
        <f t="shared" si="230"/>
        <v>Fluid (lake)</v>
      </c>
      <c r="K3057" s="1" t="str">
        <f t="shared" si="231"/>
        <v>Untreated Water</v>
      </c>
      <c r="L3057">
        <v>224</v>
      </c>
      <c r="M3057" t="s">
        <v>60</v>
      </c>
      <c r="N3057">
        <v>1482</v>
      </c>
      <c r="P3057" t="s">
        <v>267</v>
      </c>
      <c r="Q3057" t="s">
        <v>579</v>
      </c>
      <c r="R3057" t="s">
        <v>55</v>
      </c>
    </row>
    <row r="3058" spans="1:18" hidden="1" x14ac:dyDescent="0.3">
      <c r="A3058" t="s">
        <v>12323</v>
      </c>
      <c r="B3058" t="s">
        <v>12324</v>
      </c>
      <c r="C3058" s="1" t="str">
        <f t="shared" si="232"/>
        <v>21:0846</v>
      </c>
      <c r="D3058" s="1" t="str">
        <f t="shared" si="233"/>
        <v>21:0232</v>
      </c>
      <c r="E3058" t="s">
        <v>12325</v>
      </c>
      <c r="F3058" t="s">
        <v>12326</v>
      </c>
      <c r="H3058">
        <v>59.862210300000001</v>
      </c>
      <c r="I3058">
        <v>-105.3733103</v>
      </c>
      <c r="J3058" s="1" t="str">
        <f t="shared" si="230"/>
        <v>Fluid (lake)</v>
      </c>
      <c r="K3058" s="1" t="str">
        <f t="shared" si="231"/>
        <v>Untreated Water</v>
      </c>
      <c r="L3058">
        <v>224</v>
      </c>
      <c r="M3058" t="s">
        <v>22</v>
      </c>
      <c r="N3058">
        <v>1483</v>
      </c>
      <c r="P3058" t="s">
        <v>247</v>
      </c>
      <c r="Q3058" t="s">
        <v>236</v>
      </c>
      <c r="R3058" t="s">
        <v>285</v>
      </c>
    </row>
    <row r="3059" spans="1:18" hidden="1" x14ac:dyDescent="0.3">
      <c r="A3059" t="s">
        <v>12327</v>
      </c>
      <c r="B3059" t="s">
        <v>12328</v>
      </c>
      <c r="C3059" s="1" t="str">
        <f t="shared" si="232"/>
        <v>21:0846</v>
      </c>
      <c r="D3059" s="1" t="str">
        <f t="shared" si="233"/>
        <v>21:0232</v>
      </c>
      <c r="E3059" t="s">
        <v>12325</v>
      </c>
      <c r="F3059" t="s">
        <v>12329</v>
      </c>
      <c r="H3059">
        <v>59.862210300000001</v>
      </c>
      <c r="I3059">
        <v>-105.3733103</v>
      </c>
      <c r="J3059" s="1" t="str">
        <f t="shared" si="230"/>
        <v>Fluid (lake)</v>
      </c>
      <c r="K3059" s="1" t="str">
        <f t="shared" si="231"/>
        <v>Untreated Water</v>
      </c>
      <c r="L3059">
        <v>224</v>
      </c>
      <c r="M3059" t="s">
        <v>29</v>
      </c>
      <c r="N3059">
        <v>1484</v>
      </c>
      <c r="P3059" t="s">
        <v>262</v>
      </c>
      <c r="Q3059" t="s">
        <v>482</v>
      </c>
      <c r="R3059" t="s">
        <v>55</v>
      </c>
    </row>
    <row r="3060" spans="1:18" hidden="1" x14ac:dyDescent="0.3">
      <c r="A3060" t="s">
        <v>12330</v>
      </c>
      <c r="B3060" t="s">
        <v>12331</v>
      </c>
      <c r="C3060" s="1" t="str">
        <f t="shared" si="232"/>
        <v>21:0846</v>
      </c>
      <c r="D3060" s="1" t="str">
        <f t="shared" si="233"/>
        <v>21:0232</v>
      </c>
      <c r="E3060" t="s">
        <v>12332</v>
      </c>
      <c r="F3060" t="s">
        <v>12333</v>
      </c>
      <c r="H3060">
        <v>59.850200200000003</v>
      </c>
      <c r="I3060">
        <v>-105.42238260000001</v>
      </c>
      <c r="J3060" s="1" t="str">
        <f t="shared" si="230"/>
        <v>Fluid (lake)</v>
      </c>
      <c r="K3060" s="1" t="str">
        <f t="shared" si="231"/>
        <v>Untreated Water</v>
      </c>
      <c r="L3060">
        <v>224</v>
      </c>
      <c r="M3060" t="s">
        <v>67</v>
      </c>
      <c r="N3060">
        <v>1485</v>
      </c>
      <c r="P3060" t="s">
        <v>256</v>
      </c>
      <c r="Q3060" t="s">
        <v>579</v>
      </c>
      <c r="R3060" t="s">
        <v>55</v>
      </c>
    </row>
    <row r="3061" spans="1:18" hidden="1" x14ac:dyDescent="0.3">
      <c r="A3061" t="s">
        <v>12334</v>
      </c>
      <c r="B3061" t="s">
        <v>12335</v>
      </c>
      <c r="C3061" s="1" t="str">
        <f t="shared" si="232"/>
        <v>21:0846</v>
      </c>
      <c r="D3061" s="1" t="str">
        <f t="shared" si="233"/>
        <v>21:0232</v>
      </c>
      <c r="E3061" t="s">
        <v>12336</v>
      </c>
      <c r="F3061" t="s">
        <v>12337</v>
      </c>
      <c r="H3061">
        <v>59.839531100000002</v>
      </c>
      <c r="I3061">
        <v>-105.43925110000001</v>
      </c>
      <c r="J3061" s="1" t="str">
        <f t="shared" si="230"/>
        <v>Fluid (lake)</v>
      </c>
      <c r="K3061" s="1" t="str">
        <f t="shared" si="231"/>
        <v>Untreated Water</v>
      </c>
      <c r="L3061">
        <v>224</v>
      </c>
      <c r="M3061" t="s">
        <v>74</v>
      </c>
      <c r="N3061">
        <v>1486</v>
      </c>
      <c r="P3061" t="s">
        <v>262</v>
      </c>
      <c r="Q3061" t="s">
        <v>482</v>
      </c>
      <c r="R3061" t="s">
        <v>55</v>
      </c>
    </row>
    <row r="3062" spans="1:18" hidden="1" x14ac:dyDescent="0.3">
      <c r="A3062" t="s">
        <v>12338</v>
      </c>
      <c r="B3062" t="s">
        <v>12339</v>
      </c>
      <c r="C3062" s="1" t="str">
        <f t="shared" si="232"/>
        <v>21:0846</v>
      </c>
      <c r="D3062" s="1" t="str">
        <f t="shared" si="233"/>
        <v>21:0232</v>
      </c>
      <c r="E3062" t="s">
        <v>12340</v>
      </c>
      <c r="F3062" t="s">
        <v>12341</v>
      </c>
      <c r="H3062">
        <v>59.823873800000001</v>
      </c>
      <c r="I3062">
        <v>-105.37726859999999</v>
      </c>
      <c r="J3062" s="1" t="str">
        <f t="shared" si="230"/>
        <v>Fluid (lake)</v>
      </c>
      <c r="K3062" s="1" t="str">
        <f t="shared" si="231"/>
        <v>Untreated Water</v>
      </c>
      <c r="L3062">
        <v>224</v>
      </c>
      <c r="M3062" t="s">
        <v>81</v>
      </c>
      <c r="N3062">
        <v>1487</v>
      </c>
      <c r="P3062" t="s">
        <v>267</v>
      </c>
      <c r="Q3062" t="s">
        <v>482</v>
      </c>
      <c r="R3062" t="s">
        <v>55</v>
      </c>
    </row>
    <row r="3063" spans="1:18" hidden="1" x14ac:dyDescent="0.3">
      <c r="A3063" t="s">
        <v>12342</v>
      </c>
      <c r="B3063" t="s">
        <v>12343</v>
      </c>
      <c r="C3063" s="1" t="str">
        <f t="shared" si="232"/>
        <v>21:0846</v>
      </c>
      <c r="D3063" s="1" t="str">
        <f t="shared" si="233"/>
        <v>21:0232</v>
      </c>
      <c r="E3063" t="s">
        <v>12344</v>
      </c>
      <c r="F3063" t="s">
        <v>12345</v>
      </c>
      <c r="H3063">
        <v>59.7954784</v>
      </c>
      <c r="I3063">
        <v>-105.3809035</v>
      </c>
      <c r="J3063" s="1" t="str">
        <f t="shared" si="230"/>
        <v>Fluid (lake)</v>
      </c>
      <c r="K3063" s="1" t="str">
        <f t="shared" si="231"/>
        <v>Untreated Water</v>
      </c>
      <c r="L3063">
        <v>224</v>
      </c>
      <c r="M3063" t="s">
        <v>95</v>
      </c>
      <c r="N3063">
        <v>1488</v>
      </c>
      <c r="P3063" t="s">
        <v>267</v>
      </c>
      <c r="Q3063" t="s">
        <v>482</v>
      </c>
      <c r="R3063" t="s">
        <v>55</v>
      </c>
    </row>
    <row r="3064" spans="1:18" hidden="1" x14ac:dyDescent="0.3">
      <c r="A3064" t="s">
        <v>12346</v>
      </c>
      <c r="B3064" t="s">
        <v>12347</v>
      </c>
      <c r="C3064" s="1" t="str">
        <f t="shared" si="232"/>
        <v>21:0846</v>
      </c>
      <c r="D3064" s="1" t="str">
        <f t="shared" si="233"/>
        <v>21:0232</v>
      </c>
      <c r="E3064" t="s">
        <v>12348</v>
      </c>
      <c r="F3064" t="s">
        <v>12349</v>
      </c>
      <c r="H3064">
        <v>59.792994200000003</v>
      </c>
      <c r="I3064">
        <v>-105.4211778</v>
      </c>
      <c r="J3064" s="1" t="str">
        <f t="shared" si="230"/>
        <v>Fluid (lake)</v>
      </c>
      <c r="K3064" s="1" t="str">
        <f t="shared" si="231"/>
        <v>Untreated Water</v>
      </c>
      <c r="L3064">
        <v>224</v>
      </c>
      <c r="M3064" t="s">
        <v>101</v>
      </c>
      <c r="N3064">
        <v>1489</v>
      </c>
      <c r="P3064" t="s">
        <v>465</v>
      </c>
      <c r="Q3064" t="s">
        <v>579</v>
      </c>
      <c r="R3064" t="s">
        <v>460</v>
      </c>
    </row>
    <row r="3065" spans="1:18" hidden="1" x14ac:dyDescent="0.3">
      <c r="A3065" t="s">
        <v>12350</v>
      </c>
      <c r="B3065" t="s">
        <v>12351</v>
      </c>
      <c r="C3065" s="1" t="str">
        <f t="shared" si="232"/>
        <v>21:0846</v>
      </c>
      <c r="D3065" s="1" t="str">
        <f t="shared" si="233"/>
        <v>21:0232</v>
      </c>
      <c r="E3065" t="s">
        <v>12352</v>
      </c>
      <c r="F3065" t="s">
        <v>12353</v>
      </c>
      <c r="H3065">
        <v>59.765735800000002</v>
      </c>
      <c r="I3065">
        <v>-105.4337414</v>
      </c>
      <c r="J3065" s="1" t="str">
        <f t="shared" si="230"/>
        <v>Fluid (lake)</v>
      </c>
      <c r="K3065" s="1" t="str">
        <f t="shared" si="231"/>
        <v>Untreated Water</v>
      </c>
      <c r="L3065">
        <v>224</v>
      </c>
      <c r="M3065" t="s">
        <v>107</v>
      </c>
      <c r="N3065">
        <v>1490</v>
      </c>
      <c r="P3065" t="s">
        <v>267</v>
      </c>
      <c r="Q3065" t="s">
        <v>310</v>
      </c>
      <c r="R3065" t="s">
        <v>55</v>
      </c>
    </row>
    <row r="3066" spans="1:18" hidden="1" x14ac:dyDescent="0.3">
      <c r="A3066" t="s">
        <v>12354</v>
      </c>
      <c r="B3066" t="s">
        <v>12355</v>
      </c>
      <c r="C3066" s="1" t="str">
        <f t="shared" si="232"/>
        <v>21:0846</v>
      </c>
      <c r="D3066" s="1" t="str">
        <f t="shared" si="233"/>
        <v>21:0232</v>
      </c>
      <c r="E3066" t="s">
        <v>12356</v>
      </c>
      <c r="F3066" t="s">
        <v>12357</v>
      </c>
      <c r="H3066">
        <v>59.729176299999999</v>
      </c>
      <c r="I3066">
        <v>-105.4957955</v>
      </c>
      <c r="J3066" s="1" t="str">
        <f t="shared" si="230"/>
        <v>Fluid (lake)</v>
      </c>
      <c r="K3066" s="1" t="str">
        <f t="shared" si="231"/>
        <v>Untreated Water</v>
      </c>
      <c r="L3066">
        <v>224</v>
      </c>
      <c r="M3066" t="s">
        <v>114</v>
      </c>
      <c r="N3066">
        <v>1491</v>
      </c>
      <c r="P3066" t="s">
        <v>262</v>
      </c>
      <c r="Q3066" t="s">
        <v>482</v>
      </c>
      <c r="R3066" t="s">
        <v>285</v>
      </c>
    </row>
    <row r="3067" spans="1:18" hidden="1" x14ac:dyDescent="0.3">
      <c r="A3067" t="s">
        <v>12358</v>
      </c>
      <c r="B3067" t="s">
        <v>12359</v>
      </c>
      <c r="C3067" s="1" t="str">
        <f t="shared" si="232"/>
        <v>21:0846</v>
      </c>
      <c r="D3067" s="1" t="str">
        <f t="shared" si="233"/>
        <v>21:0232</v>
      </c>
      <c r="E3067" t="s">
        <v>12360</v>
      </c>
      <c r="F3067" t="s">
        <v>12361</v>
      </c>
      <c r="H3067">
        <v>59.709057600000001</v>
      </c>
      <c r="I3067">
        <v>-105.5386547</v>
      </c>
      <c r="J3067" s="1" t="str">
        <f t="shared" si="230"/>
        <v>Fluid (lake)</v>
      </c>
      <c r="K3067" s="1" t="str">
        <f t="shared" si="231"/>
        <v>Untreated Water</v>
      </c>
      <c r="L3067">
        <v>224</v>
      </c>
      <c r="M3067" t="s">
        <v>121</v>
      </c>
      <c r="N3067">
        <v>1492</v>
      </c>
      <c r="P3067" t="s">
        <v>272</v>
      </c>
      <c r="Q3067" t="s">
        <v>482</v>
      </c>
      <c r="R3067" t="s">
        <v>55</v>
      </c>
    </row>
    <row r="3068" spans="1:18" hidden="1" x14ac:dyDescent="0.3">
      <c r="A3068" t="s">
        <v>12362</v>
      </c>
      <c r="B3068" t="s">
        <v>12363</v>
      </c>
      <c r="C3068" s="1" t="str">
        <f t="shared" si="232"/>
        <v>21:0846</v>
      </c>
      <c r="D3068" s="1" t="str">
        <f t="shared" si="233"/>
        <v>21:0232</v>
      </c>
      <c r="E3068" t="s">
        <v>12364</v>
      </c>
      <c r="F3068" t="s">
        <v>12365</v>
      </c>
      <c r="H3068">
        <v>59.668563200000001</v>
      </c>
      <c r="I3068">
        <v>-105.53963899999999</v>
      </c>
      <c r="J3068" s="1" t="str">
        <f t="shared" si="230"/>
        <v>Fluid (lake)</v>
      </c>
      <c r="K3068" s="1" t="str">
        <f t="shared" si="231"/>
        <v>Untreated Water</v>
      </c>
      <c r="L3068">
        <v>224</v>
      </c>
      <c r="M3068" t="s">
        <v>127</v>
      </c>
      <c r="N3068">
        <v>1493</v>
      </c>
      <c r="P3068" t="s">
        <v>356</v>
      </c>
      <c r="Q3068" t="s">
        <v>482</v>
      </c>
      <c r="R3068" t="s">
        <v>55</v>
      </c>
    </row>
    <row r="3069" spans="1:18" hidden="1" x14ac:dyDescent="0.3">
      <c r="A3069" t="s">
        <v>12366</v>
      </c>
      <c r="B3069" t="s">
        <v>12367</v>
      </c>
      <c r="C3069" s="1" t="str">
        <f t="shared" si="232"/>
        <v>21:0846</v>
      </c>
      <c r="D3069" s="1" t="str">
        <f t="shared" si="233"/>
        <v>21:0232</v>
      </c>
      <c r="E3069" t="s">
        <v>12368</v>
      </c>
      <c r="F3069" t="s">
        <v>12369</v>
      </c>
      <c r="H3069">
        <v>59.622346899999997</v>
      </c>
      <c r="I3069">
        <v>-105.61711630000001</v>
      </c>
      <c r="J3069" s="1" t="str">
        <f t="shared" si="230"/>
        <v>Fluid (lake)</v>
      </c>
      <c r="K3069" s="1" t="str">
        <f t="shared" si="231"/>
        <v>Untreated Water</v>
      </c>
      <c r="L3069">
        <v>224</v>
      </c>
      <c r="M3069" t="s">
        <v>133</v>
      </c>
      <c r="N3069">
        <v>1494</v>
      </c>
      <c r="P3069" t="s">
        <v>356</v>
      </c>
      <c r="Q3069" t="s">
        <v>236</v>
      </c>
      <c r="R3069" t="s">
        <v>55</v>
      </c>
    </row>
    <row r="3070" spans="1:18" hidden="1" x14ac:dyDescent="0.3">
      <c r="A3070" t="s">
        <v>12370</v>
      </c>
      <c r="B3070" t="s">
        <v>12371</v>
      </c>
      <c r="C3070" s="1" t="str">
        <f t="shared" si="232"/>
        <v>21:0846</v>
      </c>
      <c r="D3070" s="1" t="str">
        <f t="shared" si="233"/>
        <v>21:0232</v>
      </c>
      <c r="E3070" t="s">
        <v>12372</v>
      </c>
      <c r="F3070" t="s">
        <v>12373</v>
      </c>
      <c r="H3070">
        <v>59.592494500000001</v>
      </c>
      <c r="I3070">
        <v>-105.6226228</v>
      </c>
      <c r="J3070" s="1" t="str">
        <f t="shared" si="230"/>
        <v>Fluid (lake)</v>
      </c>
      <c r="K3070" s="1" t="str">
        <f t="shared" si="231"/>
        <v>Untreated Water</v>
      </c>
      <c r="L3070">
        <v>224</v>
      </c>
      <c r="M3070" t="s">
        <v>139</v>
      </c>
      <c r="N3070">
        <v>1495</v>
      </c>
      <c r="P3070" t="s">
        <v>262</v>
      </c>
      <c r="Q3070" t="s">
        <v>248</v>
      </c>
      <c r="R3070" t="s">
        <v>55</v>
      </c>
    </row>
    <row r="3071" spans="1:18" hidden="1" x14ac:dyDescent="0.3">
      <c r="A3071" t="s">
        <v>12374</v>
      </c>
      <c r="B3071" t="s">
        <v>12375</v>
      </c>
      <c r="C3071" s="1" t="str">
        <f t="shared" si="232"/>
        <v>21:0846</v>
      </c>
      <c r="D3071" s="1" t="str">
        <f t="shared" si="233"/>
        <v>21:0232</v>
      </c>
      <c r="E3071" t="s">
        <v>12376</v>
      </c>
      <c r="F3071" t="s">
        <v>12377</v>
      </c>
      <c r="H3071">
        <v>59.5732219</v>
      </c>
      <c r="I3071">
        <v>-105.6264079</v>
      </c>
      <c r="J3071" s="1" t="str">
        <f t="shared" si="230"/>
        <v>Fluid (lake)</v>
      </c>
      <c r="K3071" s="1" t="str">
        <f t="shared" si="231"/>
        <v>Untreated Water</v>
      </c>
      <c r="L3071">
        <v>224</v>
      </c>
      <c r="M3071" t="s">
        <v>241</v>
      </c>
      <c r="N3071">
        <v>1496</v>
      </c>
      <c r="P3071" t="s">
        <v>262</v>
      </c>
      <c r="Q3071" t="s">
        <v>248</v>
      </c>
      <c r="R3071" t="s">
        <v>55</v>
      </c>
    </row>
    <row r="3072" spans="1:18" hidden="1" x14ac:dyDescent="0.3">
      <c r="A3072" t="s">
        <v>12378</v>
      </c>
      <c r="B3072" t="s">
        <v>12379</v>
      </c>
      <c r="C3072" s="1" t="str">
        <f t="shared" si="232"/>
        <v>21:0846</v>
      </c>
      <c r="D3072" s="1" t="str">
        <f t="shared" si="233"/>
        <v>21:0232</v>
      </c>
      <c r="E3072" t="s">
        <v>12380</v>
      </c>
      <c r="F3072" t="s">
        <v>12381</v>
      </c>
      <c r="H3072">
        <v>59.737562099999998</v>
      </c>
      <c r="I3072">
        <v>-105.3261337</v>
      </c>
      <c r="J3072" s="1" t="str">
        <f t="shared" si="230"/>
        <v>Fluid (lake)</v>
      </c>
      <c r="K3072" s="1" t="str">
        <f t="shared" si="231"/>
        <v>Untreated Water</v>
      </c>
      <c r="L3072">
        <v>225</v>
      </c>
      <c r="M3072" t="s">
        <v>22</v>
      </c>
      <c r="N3072">
        <v>1497</v>
      </c>
      <c r="P3072" t="s">
        <v>247</v>
      </c>
      <c r="Q3072" t="s">
        <v>579</v>
      </c>
      <c r="R3072" t="s">
        <v>55</v>
      </c>
    </row>
    <row r="3073" spans="1:18" hidden="1" x14ac:dyDescent="0.3">
      <c r="A3073" t="s">
        <v>12382</v>
      </c>
      <c r="B3073" t="s">
        <v>12383</v>
      </c>
      <c r="C3073" s="1" t="str">
        <f t="shared" si="232"/>
        <v>21:0846</v>
      </c>
      <c r="D3073" s="1" t="str">
        <f t="shared" si="233"/>
        <v>21:0232</v>
      </c>
      <c r="E3073" t="s">
        <v>12380</v>
      </c>
      <c r="F3073" t="s">
        <v>12384</v>
      </c>
      <c r="H3073">
        <v>59.737562099999998</v>
      </c>
      <c r="I3073">
        <v>-105.3261337</v>
      </c>
      <c r="J3073" s="1" t="str">
        <f t="shared" si="230"/>
        <v>Fluid (lake)</v>
      </c>
      <c r="K3073" s="1" t="str">
        <f t="shared" si="231"/>
        <v>Untreated Water</v>
      </c>
      <c r="L3073">
        <v>225</v>
      </c>
      <c r="M3073" t="s">
        <v>29</v>
      </c>
      <c r="N3073">
        <v>1498</v>
      </c>
      <c r="P3073" t="s">
        <v>267</v>
      </c>
      <c r="Q3073" t="s">
        <v>54</v>
      </c>
      <c r="R3073" t="s">
        <v>55</v>
      </c>
    </row>
    <row r="3074" spans="1:18" hidden="1" x14ac:dyDescent="0.3">
      <c r="A3074" t="s">
        <v>12385</v>
      </c>
      <c r="B3074" t="s">
        <v>12386</v>
      </c>
      <c r="C3074" s="1" t="str">
        <f t="shared" si="232"/>
        <v>21:0846</v>
      </c>
      <c r="D3074" s="1" t="str">
        <f t="shared" si="233"/>
        <v>21:0232</v>
      </c>
      <c r="E3074" t="s">
        <v>12387</v>
      </c>
      <c r="F3074" t="s">
        <v>12388</v>
      </c>
      <c r="H3074">
        <v>59.7586187</v>
      </c>
      <c r="I3074">
        <v>-105.3192375</v>
      </c>
      <c r="J3074" s="1" t="str">
        <f t="shared" si="230"/>
        <v>Fluid (lake)</v>
      </c>
      <c r="K3074" s="1" t="str">
        <f t="shared" si="231"/>
        <v>Untreated Water</v>
      </c>
      <c r="L3074">
        <v>225</v>
      </c>
      <c r="M3074" t="s">
        <v>36</v>
      </c>
      <c r="N3074">
        <v>1499</v>
      </c>
      <c r="P3074" t="s">
        <v>272</v>
      </c>
      <c r="Q3074" t="s">
        <v>579</v>
      </c>
      <c r="R3074" t="s">
        <v>55</v>
      </c>
    </row>
    <row r="3075" spans="1:18" hidden="1" x14ac:dyDescent="0.3">
      <c r="A3075" t="s">
        <v>12389</v>
      </c>
      <c r="B3075" t="s">
        <v>12390</v>
      </c>
      <c r="C3075" s="1" t="str">
        <f t="shared" si="232"/>
        <v>21:0846</v>
      </c>
      <c r="D3075" s="1" t="str">
        <f t="shared" si="233"/>
        <v>21:0232</v>
      </c>
      <c r="E3075" t="s">
        <v>12391</v>
      </c>
      <c r="F3075" t="s">
        <v>12392</v>
      </c>
      <c r="H3075">
        <v>59.789872000000003</v>
      </c>
      <c r="I3075">
        <v>-105.29455849999999</v>
      </c>
      <c r="J3075" s="1" t="str">
        <f t="shared" si="230"/>
        <v>Fluid (lake)</v>
      </c>
      <c r="K3075" s="1" t="str">
        <f t="shared" si="231"/>
        <v>Untreated Water</v>
      </c>
      <c r="L3075">
        <v>225</v>
      </c>
      <c r="M3075" t="s">
        <v>44</v>
      </c>
      <c r="N3075">
        <v>1500</v>
      </c>
      <c r="P3075" t="s">
        <v>267</v>
      </c>
      <c r="Q3075" t="s">
        <v>482</v>
      </c>
      <c r="R3075" t="s">
        <v>55</v>
      </c>
    </row>
    <row r="3076" spans="1:18" hidden="1" x14ac:dyDescent="0.3">
      <c r="A3076" t="s">
        <v>12393</v>
      </c>
      <c r="B3076" t="s">
        <v>12394</v>
      </c>
      <c r="C3076" s="1" t="str">
        <f t="shared" si="232"/>
        <v>21:0846</v>
      </c>
      <c r="D3076" s="1" t="str">
        <f t="shared" si="233"/>
        <v>21:0232</v>
      </c>
      <c r="E3076" t="s">
        <v>12395</v>
      </c>
      <c r="F3076" t="s">
        <v>12396</v>
      </c>
      <c r="H3076">
        <v>59.810289300000001</v>
      </c>
      <c r="I3076">
        <v>-105.2572495</v>
      </c>
      <c r="J3076" s="1" t="str">
        <f t="shared" si="230"/>
        <v>Fluid (lake)</v>
      </c>
      <c r="K3076" s="1" t="str">
        <f t="shared" si="231"/>
        <v>Untreated Water</v>
      </c>
      <c r="L3076">
        <v>225</v>
      </c>
      <c r="M3076" t="s">
        <v>52</v>
      </c>
      <c r="N3076">
        <v>1501</v>
      </c>
      <c r="P3076" t="s">
        <v>414</v>
      </c>
      <c r="Q3076" t="s">
        <v>579</v>
      </c>
      <c r="R3076" t="s">
        <v>55</v>
      </c>
    </row>
    <row r="3077" spans="1:18" hidden="1" x14ac:dyDescent="0.3">
      <c r="A3077" t="s">
        <v>12397</v>
      </c>
      <c r="B3077" t="s">
        <v>12398</v>
      </c>
      <c r="C3077" s="1" t="str">
        <f t="shared" si="232"/>
        <v>21:0846</v>
      </c>
      <c r="D3077" s="1" t="str">
        <f t="shared" si="233"/>
        <v>21:0232</v>
      </c>
      <c r="E3077" t="s">
        <v>12399</v>
      </c>
      <c r="F3077" t="s">
        <v>12400</v>
      </c>
      <c r="H3077">
        <v>59.828789399999998</v>
      </c>
      <c r="I3077">
        <v>-105.199085</v>
      </c>
      <c r="J3077" s="1" t="str">
        <f t="shared" si="230"/>
        <v>Fluid (lake)</v>
      </c>
      <c r="K3077" s="1" t="str">
        <f t="shared" si="231"/>
        <v>Untreated Water</v>
      </c>
      <c r="L3077">
        <v>225</v>
      </c>
      <c r="M3077" t="s">
        <v>60</v>
      </c>
      <c r="N3077">
        <v>1502</v>
      </c>
      <c r="P3077" t="s">
        <v>247</v>
      </c>
      <c r="Q3077" t="s">
        <v>482</v>
      </c>
      <c r="R3077" t="s">
        <v>55</v>
      </c>
    </row>
    <row r="3078" spans="1:18" hidden="1" x14ac:dyDescent="0.3">
      <c r="A3078" t="s">
        <v>12401</v>
      </c>
      <c r="B3078" t="s">
        <v>12402</v>
      </c>
      <c r="C3078" s="1" t="str">
        <f t="shared" si="232"/>
        <v>21:0846</v>
      </c>
      <c r="D3078" s="1" t="str">
        <f t="shared" si="233"/>
        <v>21:0232</v>
      </c>
      <c r="E3078" t="s">
        <v>12403</v>
      </c>
      <c r="F3078" t="s">
        <v>12404</v>
      </c>
      <c r="H3078">
        <v>59.865980899999997</v>
      </c>
      <c r="I3078">
        <v>-105.19432500000001</v>
      </c>
      <c r="J3078" s="1" t="str">
        <f t="shared" si="230"/>
        <v>Fluid (lake)</v>
      </c>
      <c r="K3078" s="1" t="str">
        <f t="shared" si="231"/>
        <v>Untreated Water</v>
      </c>
      <c r="L3078">
        <v>225</v>
      </c>
      <c r="M3078" t="s">
        <v>67</v>
      </c>
      <c r="N3078">
        <v>1503</v>
      </c>
      <c r="P3078" t="s">
        <v>256</v>
      </c>
      <c r="Q3078" t="s">
        <v>482</v>
      </c>
      <c r="R3078" t="s">
        <v>55</v>
      </c>
    </row>
    <row r="3079" spans="1:18" hidden="1" x14ac:dyDescent="0.3">
      <c r="A3079" t="s">
        <v>12405</v>
      </c>
      <c r="B3079" t="s">
        <v>12406</v>
      </c>
      <c r="C3079" s="1" t="str">
        <f t="shared" si="232"/>
        <v>21:0846</v>
      </c>
      <c r="D3079" s="1" t="str">
        <f t="shared" si="233"/>
        <v>21:0232</v>
      </c>
      <c r="E3079" t="s">
        <v>12407</v>
      </c>
      <c r="F3079" t="s">
        <v>12408</v>
      </c>
      <c r="H3079">
        <v>59.893032599999998</v>
      </c>
      <c r="I3079">
        <v>-105.18426049999999</v>
      </c>
      <c r="J3079" s="1" t="str">
        <f t="shared" si="230"/>
        <v>Fluid (lake)</v>
      </c>
      <c r="K3079" s="1" t="str">
        <f t="shared" si="231"/>
        <v>Untreated Water</v>
      </c>
      <c r="L3079">
        <v>225</v>
      </c>
      <c r="M3079" t="s">
        <v>74</v>
      </c>
      <c r="N3079">
        <v>1504</v>
      </c>
      <c r="P3079" t="s">
        <v>247</v>
      </c>
      <c r="Q3079" t="s">
        <v>54</v>
      </c>
      <c r="R3079" t="s">
        <v>55</v>
      </c>
    </row>
    <row r="3080" spans="1:18" hidden="1" x14ac:dyDescent="0.3">
      <c r="A3080" t="s">
        <v>12409</v>
      </c>
      <c r="B3080" t="s">
        <v>12410</v>
      </c>
      <c r="C3080" s="1" t="str">
        <f t="shared" si="232"/>
        <v>21:0846</v>
      </c>
      <c r="D3080" s="1" t="str">
        <f t="shared" si="233"/>
        <v>21:0232</v>
      </c>
      <c r="E3080" t="s">
        <v>12411</v>
      </c>
      <c r="F3080" t="s">
        <v>12412</v>
      </c>
      <c r="H3080">
        <v>59.9150116</v>
      </c>
      <c r="I3080">
        <v>-105.1587384</v>
      </c>
      <c r="J3080" s="1" t="str">
        <f t="shared" si="230"/>
        <v>Fluid (lake)</v>
      </c>
      <c r="K3080" s="1" t="str">
        <f t="shared" si="231"/>
        <v>Untreated Water</v>
      </c>
      <c r="L3080">
        <v>225</v>
      </c>
      <c r="M3080" t="s">
        <v>81</v>
      </c>
      <c r="N3080">
        <v>1505</v>
      </c>
      <c r="P3080" t="s">
        <v>256</v>
      </c>
      <c r="Q3080" t="s">
        <v>236</v>
      </c>
      <c r="R3080" t="s">
        <v>55</v>
      </c>
    </row>
    <row r="3081" spans="1:18" hidden="1" x14ac:dyDescent="0.3">
      <c r="A3081" t="s">
        <v>12413</v>
      </c>
      <c r="B3081" t="s">
        <v>12414</v>
      </c>
      <c r="C3081" s="1" t="str">
        <f t="shared" si="232"/>
        <v>21:0846</v>
      </c>
      <c r="D3081" s="1" t="str">
        <f t="shared" si="233"/>
        <v>21:0232</v>
      </c>
      <c r="E3081" t="s">
        <v>12415</v>
      </c>
      <c r="F3081" t="s">
        <v>12416</v>
      </c>
      <c r="H3081">
        <v>59.931310099999997</v>
      </c>
      <c r="I3081">
        <v>-105.1145348</v>
      </c>
      <c r="J3081" s="1" t="str">
        <f t="shared" si="230"/>
        <v>Fluid (lake)</v>
      </c>
      <c r="K3081" s="1" t="str">
        <f t="shared" si="231"/>
        <v>Untreated Water</v>
      </c>
      <c r="L3081">
        <v>225</v>
      </c>
      <c r="M3081" t="s">
        <v>95</v>
      </c>
      <c r="N3081">
        <v>1506</v>
      </c>
      <c r="P3081" t="s">
        <v>319</v>
      </c>
      <c r="Q3081" t="s">
        <v>257</v>
      </c>
      <c r="R3081" t="s">
        <v>55</v>
      </c>
    </row>
    <row r="3082" spans="1:18" hidden="1" x14ac:dyDescent="0.3">
      <c r="A3082" t="s">
        <v>12417</v>
      </c>
      <c r="B3082" t="s">
        <v>12418</v>
      </c>
      <c r="C3082" s="1" t="str">
        <f t="shared" si="232"/>
        <v>21:0846</v>
      </c>
      <c r="D3082" s="1" t="str">
        <f t="shared" si="233"/>
        <v>21:0232</v>
      </c>
      <c r="E3082" t="s">
        <v>12419</v>
      </c>
      <c r="F3082" t="s">
        <v>12420</v>
      </c>
      <c r="H3082">
        <v>59.959697400000003</v>
      </c>
      <c r="I3082">
        <v>-105.05213790000001</v>
      </c>
      <c r="J3082" s="1" t="str">
        <f t="shared" si="230"/>
        <v>Fluid (lake)</v>
      </c>
      <c r="K3082" s="1" t="str">
        <f t="shared" si="231"/>
        <v>Untreated Water</v>
      </c>
      <c r="L3082">
        <v>225</v>
      </c>
      <c r="M3082" t="s">
        <v>101</v>
      </c>
      <c r="N3082">
        <v>1507</v>
      </c>
      <c r="P3082" t="s">
        <v>200</v>
      </c>
      <c r="Q3082" t="s">
        <v>482</v>
      </c>
      <c r="R3082" t="s">
        <v>55</v>
      </c>
    </row>
    <row r="3083" spans="1:18" hidden="1" x14ac:dyDescent="0.3">
      <c r="A3083" t="s">
        <v>12421</v>
      </c>
      <c r="B3083" t="s">
        <v>12422</v>
      </c>
      <c r="C3083" s="1" t="str">
        <f t="shared" si="232"/>
        <v>21:0846</v>
      </c>
      <c r="D3083" s="1" t="str">
        <f t="shared" si="233"/>
        <v>21:0232</v>
      </c>
      <c r="E3083" t="s">
        <v>12423</v>
      </c>
      <c r="F3083" t="s">
        <v>12424</v>
      </c>
      <c r="H3083">
        <v>59.994300299999999</v>
      </c>
      <c r="I3083">
        <v>-105.034159</v>
      </c>
      <c r="J3083" s="1" t="str">
        <f t="shared" si="230"/>
        <v>Fluid (lake)</v>
      </c>
      <c r="K3083" s="1" t="str">
        <f t="shared" si="231"/>
        <v>Untreated Water</v>
      </c>
      <c r="L3083">
        <v>225</v>
      </c>
      <c r="M3083" t="s">
        <v>107</v>
      </c>
      <c r="N3083">
        <v>1508</v>
      </c>
      <c r="P3083" t="s">
        <v>414</v>
      </c>
      <c r="Q3083" t="s">
        <v>1143</v>
      </c>
      <c r="R3083" t="s">
        <v>55</v>
      </c>
    </row>
    <row r="3084" spans="1:18" hidden="1" x14ac:dyDescent="0.3">
      <c r="A3084" t="s">
        <v>12425</v>
      </c>
      <c r="B3084" t="s">
        <v>12426</v>
      </c>
      <c r="C3084" s="1" t="str">
        <f t="shared" si="232"/>
        <v>21:0846</v>
      </c>
      <c r="D3084" s="1" t="str">
        <f t="shared" si="233"/>
        <v>21:0232</v>
      </c>
      <c r="E3084" t="s">
        <v>12427</v>
      </c>
      <c r="F3084" t="s">
        <v>12428</v>
      </c>
      <c r="H3084">
        <v>59.985163100000001</v>
      </c>
      <c r="I3084">
        <v>-104.98424110000001</v>
      </c>
      <c r="J3084" s="1" t="str">
        <f t="shared" si="230"/>
        <v>Fluid (lake)</v>
      </c>
      <c r="K3084" s="1" t="str">
        <f t="shared" si="231"/>
        <v>Untreated Water</v>
      </c>
      <c r="L3084">
        <v>225</v>
      </c>
      <c r="M3084" t="s">
        <v>114</v>
      </c>
      <c r="N3084">
        <v>1509</v>
      </c>
      <c r="P3084" t="s">
        <v>200</v>
      </c>
      <c r="Q3084" t="s">
        <v>482</v>
      </c>
      <c r="R3084" t="s">
        <v>55</v>
      </c>
    </row>
    <row r="3085" spans="1:18" hidden="1" x14ac:dyDescent="0.3">
      <c r="A3085" t="s">
        <v>12429</v>
      </c>
      <c r="B3085" t="s">
        <v>12430</v>
      </c>
      <c r="C3085" s="1" t="str">
        <f t="shared" si="232"/>
        <v>21:0846</v>
      </c>
      <c r="D3085" s="1" t="str">
        <f t="shared" si="233"/>
        <v>21:0232</v>
      </c>
      <c r="E3085" t="s">
        <v>12431</v>
      </c>
      <c r="F3085" t="s">
        <v>12432</v>
      </c>
      <c r="H3085">
        <v>59.954742299999999</v>
      </c>
      <c r="I3085">
        <v>-104.99718249999999</v>
      </c>
      <c r="J3085" s="1" t="str">
        <f t="shared" si="230"/>
        <v>Fluid (lake)</v>
      </c>
      <c r="K3085" s="1" t="str">
        <f t="shared" si="231"/>
        <v>Untreated Water</v>
      </c>
      <c r="L3085">
        <v>225</v>
      </c>
      <c r="M3085" t="s">
        <v>121</v>
      </c>
      <c r="N3085">
        <v>1510</v>
      </c>
      <c r="P3085" t="s">
        <v>210</v>
      </c>
      <c r="Q3085" t="s">
        <v>236</v>
      </c>
      <c r="R3085" t="s">
        <v>55</v>
      </c>
    </row>
    <row r="3086" spans="1:18" hidden="1" x14ac:dyDescent="0.3">
      <c r="A3086" t="s">
        <v>12433</v>
      </c>
      <c r="B3086" t="s">
        <v>12434</v>
      </c>
      <c r="C3086" s="1" t="str">
        <f t="shared" si="232"/>
        <v>21:0846</v>
      </c>
      <c r="D3086" s="1" t="str">
        <f t="shared" si="233"/>
        <v>21:0232</v>
      </c>
      <c r="E3086" t="s">
        <v>12435</v>
      </c>
      <c r="F3086" t="s">
        <v>12436</v>
      </c>
      <c r="H3086">
        <v>59.943544199999998</v>
      </c>
      <c r="I3086">
        <v>-104.9838494</v>
      </c>
      <c r="J3086" s="1" t="str">
        <f t="shared" si="230"/>
        <v>Fluid (lake)</v>
      </c>
      <c r="K3086" s="1" t="str">
        <f t="shared" si="231"/>
        <v>Untreated Water</v>
      </c>
      <c r="L3086">
        <v>225</v>
      </c>
      <c r="M3086" t="s">
        <v>127</v>
      </c>
      <c r="N3086">
        <v>1511</v>
      </c>
      <c r="P3086" t="s">
        <v>210</v>
      </c>
      <c r="Q3086" t="s">
        <v>482</v>
      </c>
      <c r="R3086" t="s">
        <v>55</v>
      </c>
    </row>
    <row r="3087" spans="1:18" hidden="1" x14ac:dyDescent="0.3">
      <c r="A3087" t="s">
        <v>12437</v>
      </c>
      <c r="B3087" t="s">
        <v>12438</v>
      </c>
      <c r="C3087" s="1" t="str">
        <f t="shared" si="232"/>
        <v>21:0846</v>
      </c>
      <c r="D3087" s="1" t="str">
        <f t="shared" si="233"/>
        <v>21:0232</v>
      </c>
      <c r="E3087" t="s">
        <v>12439</v>
      </c>
      <c r="F3087" t="s">
        <v>12440</v>
      </c>
      <c r="H3087">
        <v>59.9275479</v>
      </c>
      <c r="I3087">
        <v>-105.03632709999999</v>
      </c>
      <c r="J3087" s="1" t="str">
        <f t="shared" si="230"/>
        <v>Fluid (lake)</v>
      </c>
      <c r="K3087" s="1" t="str">
        <f t="shared" si="231"/>
        <v>Untreated Water</v>
      </c>
      <c r="L3087">
        <v>225</v>
      </c>
      <c r="M3087" t="s">
        <v>133</v>
      </c>
      <c r="N3087">
        <v>1512</v>
      </c>
      <c r="P3087" t="s">
        <v>225</v>
      </c>
      <c r="Q3087" t="s">
        <v>482</v>
      </c>
      <c r="R3087" t="s">
        <v>55</v>
      </c>
    </row>
    <row r="3088" spans="1:18" hidden="1" x14ac:dyDescent="0.3">
      <c r="A3088" t="s">
        <v>12441</v>
      </c>
      <c r="B3088" t="s">
        <v>12442</v>
      </c>
      <c r="C3088" s="1" t="str">
        <f t="shared" si="232"/>
        <v>21:0846</v>
      </c>
      <c r="D3088" s="1" t="str">
        <f t="shared" si="233"/>
        <v>21:0232</v>
      </c>
      <c r="E3088" t="s">
        <v>12443</v>
      </c>
      <c r="F3088" t="s">
        <v>12444</v>
      </c>
      <c r="H3088">
        <v>59.896906199999997</v>
      </c>
      <c r="I3088">
        <v>-105.0486264</v>
      </c>
      <c r="J3088" s="1" t="str">
        <f t="shared" si="230"/>
        <v>Fluid (lake)</v>
      </c>
      <c r="K3088" s="1" t="str">
        <f t="shared" si="231"/>
        <v>Untreated Water</v>
      </c>
      <c r="L3088">
        <v>225</v>
      </c>
      <c r="M3088" t="s">
        <v>139</v>
      </c>
      <c r="N3088">
        <v>1513</v>
      </c>
      <c r="P3088" t="s">
        <v>771</v>
      </c>
      <c r="Q3088" t="s">
        <v>310</v>
      </c>
      <c r="R3088" t="s">
        <v>55</v>
      </c>
    </row>
    <row r="3089" spans="1:18" hidden="1" x14ac:dyDescent="0.3">
      <c r="A3089" t="s">
        <v>12445</v>
      </c>
      <c r="B3089" t="s">
        <v>12446</v>
      </c>
      <c r="C3089" s="1" t="str">
        <f t="shared" si="232"/>
        <v>21:0846</v>
      </c>
      <c r="D3089" s="1" t="str">
        <f t="shared" si="233"/>
        <v>21:0232</v>
      </c>
      <c r="E3089" t="s">
        <v>12447</v>
      </c>
      <c r="F3089" t="s">
        <v>12448</v>
      </c>
      <c r="H3089">
        <v>59.892928400000002</v>
      </c>
      <c r="I3089">
        <v>-104.9944898</v>
      </c>
      <c r="J3089" s="1" t="str">
        <f t="shared" si="230"/>
        <v>Fluid (lake)</v>
      </c>
      <c r="K3089" s="1" t="str">
        <f t="shared" si="231"/>
        <v>Untreated Water</v>
      </c>
      <c r="L3089">
        <v>225</v>
      </c>
      <c r="M3089" t="s">
        <v>241</v>
      </c>
      <c r="N3089">
        <v>1514</v>
      </c>
      <c r="P3089" t="s">
        <v>167</v>
      </c>
      <c r="Q3089" t="s">
        <v>54</v>
      </c>
      <c r="R3089" t="s">
        <v>55</v>
      </c>
    </row>
    <row r="3090" spans="1:18" hidden="1" x14ac:dyDescent="0.3">
      <c r="A3090" t="s">
        <v>12449</v>
      </c>
      <c r="B3090" t="s">
        <v>12450</v>
      </c>
      <c r="C3090" s="1" t="str">
        <f t="shared" si="232"/>
        <v>21:0846</v>
      </c>
      <c r="D3090" s="1" t="str">
        <f t="shared" si="233"/>
        <v>21:0232</v>
      </c>
      <c r="E3090" t="s">
        <v>12451</v>
      </c>
      <c r="F3090" t="s">
        <v>12452</v>
      </c>
      <c r="H3090">
        <v>59.8709554</v>
      </c>
      <c r="I3090">
        <v>-104.9902434</v>
      </c>
      <c r="J3090" s="1" t="str">
        <f t="shared" si="230"/>
        <v>Fluid (lake)</v>
      </c>
      <c r="K3090" s="1" t="str">
        <f t="shared" si="231"/>
        <v>Untreated Water</v>
      </c>
      <c r="L3090">
        <v>226</v>
      </c>
      <c r="M3090" t="s">
        <v>22</v>
      </c>
      <c r="N3090">
        <v>1515</v>
      </c>
      <c r="P3090" t="s">
        <v>225</v>
      </c>
      <c r="Q3090" t="s">
        <v>579</v>
      </c>
      <c r="R3090" t="s">
        <v>55</v>
      </c>
    </row>
    <row r="3091" spans="1:18" hidden="1" x14ac:dyDescent="0.3">
      <c r="A3091" t="s">
        <v>12453</v>
      </c>
      <c r="B3091" t="s">
        <v>12454</v>
      </c>
      <c r="C3091" s="1" t="str">
        <f t="shared" si="232"/>
        <v>21:0846</v>
      </c>
      <c r="D3091" s="1" t="str">
        <f t="shared" si="233"/>
        <v>21:0232</v>
      </c>
      <c r="E3091" t="s">
        <v>12451</v>
      </c>
      <c r="F3091" t="s">
        <v>12455</v>
      </c>
      <c r="H3091">
        <v>59.8709554</v>
      </c>
      <c r="I3091">
        <v>-104.9902434</v>
      </c>
      <c r="J3091" s="1" t="str">
        <f t="shared" si="230"/>
        <v>Fluid (lake)</v>
      </c>
      <c r="K3091" s="1" t="str">
        <f t="shared" si="231"/>
        <v>Untreated Water</v>
      </c>
      <c r="L3091">
        <v>226</v>
      </c>
      <c r="M3091" t="s">
        <v>29</v>
      </c>
      <c r="N3091">
        <v>1516</v>
      </c>
      <c r="P3091" t="s">
        <v>188</v>
      </c>
      <c r="Q3091" t="s">
        <v>482</v>
      </c>
      <c r="R3091" t="s">
        <v>55</v>
      </c>
    </row>
    <row r="3092" spans="1:18" hidden="1" x14ac:dyDescent="0.3">
      <c r="A3092" t="s">
        <v>12456</v>
      </c>
      <c r="B3092" t="s">
        <v>12457</v>
      </c>
      <c r="C3092" s="1" t="str">
        <f t="shared" si="232"/>
        <v>21:0846</v>
      </c>
      <c r="D3092" s="1" t="str">
        <f t="shared" si="233"/>
        <v>21:0232</v>
      </c>
      <c r="E3092" t="s">
        <v>12458</v>
      </c>
      <c r="F3092" t="s">
        <v>12459</v>
      </c>
      <c r="H3092">
        <v>59.8643942</v>
      </c>
      <c r="I3092">
        <v>-105.04091940000001</v>
      </c>
      <c r="J3092" s="1" t="str">
        <f t="shared" si="230"/>
        <v>Fluid (lake)</v>
      </c>
      <c r="K3092" s="1" t="str">
        <f t="shared" si="231"/>
        <v>Untreated Water</v>
      </c>
      <c r="L3092">
        <v>226</v>
      </c>
      <c r="M3092" t="s">
        <v>36</v>
      </c>
      <c r="N3092">
        <v>1517</v>
      </c>
      <c r="P3092" t="s">
        <v>771</v>
      </c>
      <c r="Q3092" t="s">
        <v>482</v>
      </c>
      <c r="R3092" t="s">
        <v>55</v>
      </c>
    </row>
    <row r="3093" spans="1:18" hidden="1" x14ac:dyDescent="0.3">
      <c r="A3093" t="s">
        <v>12460</v>
      </c>
      <c r="B3093" t="s">
        <v>12461</v>
      </c>
      <c r="C3093" s="1" t="str">
        <f t="shared" si="232"/>
        <v>21:0846</v>
      </c>
      <c r="D3093" s="1" t="str">
        <f t="shared" si="233"/>
        <v>21:0232</v>
      </c>
      <c r="E3093" t="s">
        <v>12462</v>
      </c>
      <c r="F3093" t="s">
        <v>12463</v>
      </c>
      <c r="H3093">
        <v>59.836183499999997</v>
      </c>
      <c r="I3093">
        <v>-105.0569773</v>
      </c>
      <c r="J3093" s="1" t="str">
        <f t="shared" si="230"/>
        <v>Fluid (lake)</v>
      </c>
      <c r="K3093" s="1" t="str">
        <f t="shared" si="231"/>
        <v>Untreated Water</v>
      </c>
      <c r="L3093">
        <v>226</v>
      </c>
      <c r="M3093" t="s">
        <v>44</v>
      </c>
      <c r="N3093">
        <v>1518</v>
      </c>
      <c r="P3093" t="s">
        <v>225</v>
      </c>
      <c r="Q3093" t="s">
        <v>482</v>
      </c>
      <c r="R3093" t="s">
        <v>55</v>
      </c>
    </row>
    <row r="3094" spans="1:18" hidden="1" x14ac:dyDescent="0.3">
      <c r="A3094" t="s">
        <v>12464</v>
      </c>
      <c r="B3094" t="s">
        <v>12465</v>
      </c>
      <c r="C3094" s="1" t="str">
        <f t="shared" si="232"/>
        <v>21:0846</v>
      </c>
      <c r="D3094" s="1" t="str">
        <f t="shared" si="233"/>
        <v>21:0232</v>
      </c>
      <c r="E3094" t="s">
        <v>12466</v>
      </c>
      <c r="F3094" t="s">
        <v>12467</v>
      </c>
      <c r="H3094">
        <v>59.846223799999997</v>
      </c>
      <c r="I3094">
        <v>-105.1306436</v>
      </c>
      <c r="J3094" s="1" t="str">
        <f t="shared" si="230"/>
        <v>Fluid (lake)</v>
      </c>
      <c r="K3094" s="1" t="str">
        <f t="shared" si="231"/>
        <v>Untreated Water</v>
      </c>
      <c r="L3094">
        <v>226</v>
      </c>
      <c r="M3094" t="s">
        <v>52</v>
      </c>
      <c r="N3094">
        <v>1519</v>
      </c>
      <c r="P3094" t="s">
        <v>82</v>
      </c>
      <c r="Q3094" t="s">
        <v>579</v>
      </c>
      <c r="R3094" t="s">
        <v>55</v>
      </c>
    </row>
    <row r="3095" spans="1:18" hidden="1" x14ac:dyDescent="0.3">
      <c r="A3095" t="s">
        <v>12468</v>
      </c>
      <c r="B3095" t="s">
        <v>12469</v>
      </c>
      <c r="C3095" s="1" t="str">
        <f t="shared" si="232"/>
        <v>21:0846</v>
      </c>
      <c r="D3095" s="1" t="str">
        <f t="shared" si="233"/>
        <v>21:0232</v>
      </c>
      <c r="E3095" t="s">
        <v>12470</v>
      </c>
      <c r="F3095" t="s">
        <v>12471</v>
      </c>
      <c r="H3095">
        <v>59.880392299999997</v>
      </c>
      <c r="I3095">
        <v>-105.0979253</v>
      </c>
      <c r="J3095" s="1" t="str">
        <f t="shared" si="230"/>
        <v>Fluid (lake)</v>
      </c>
      <c r="K3095" s="1" t="str">
        <f t="shared" si="231"/>
        <v>Untreated Water</v>
      </c>
      <c r="L3095">
        <v>226</v>
      </c>
      <c r="M3095" t="s">
        <v>60</v>
      </c>
      <c r="N3095">
        <v>1520</v>
      </c>
      <c r="P3095" t="s">
        <v>225</v>
      </c>
      <c r="Q3095" t="s">
        <v>482</v>
      </c>
      <c r="R3095" t="s">
        <v>55</v>
      </c>
    </row>
    <row r="3096" spans="1:18" hidden="1" x14ac:dyDescent="0.3">
      <c r="A3096" t="s">
        <v>12472</v>
      </c>
      <c r="B3096" t="s">
        <v>12473</v>
      </c>
      <c r="C3096" s="1" t="str">
        <f t="shared" si="232"/>
        <v>21:0846</v>
      </c>
      <c r="D3096" s="1" t="str">
        <f t="shared" si="233"/>
        <v>21:0232</v>
      </c>
      <c r="E3096" t="s">
        <v>12474</v>
      </c>
      <c r="F3096" t="s">
        <v>12475</v>
      </c>
      <c r="H3096">
        <v>59.803869499999998</v>
      </c>
      <c r="I3096">
        <v>-105.1281431</v>
      </c>
      <c r="J3096" s="1" t="str">
        <f t="shared" si="230"/>
        <v>Fluid (lake)</v>
      </c>
      <c r="K3096" s="1" t="str">
        <f t="shared" si="231"/>
        <v>Untreated Water</v>
      </c>
      <c r="L3096">
        <v>226</v>
      </c>
      <c r="M3096" t="s">
        <v>67</v>
      </c>
      <c r="N3096">
        <v>1521</v>
      </c>
      <c r="P3096" t="s">
        <v>115</v>
      </c>
      <c r="Q3096" t="s">
        <v>236</v>
      </c>
      <c r="R3096" t="s">
        <v>55</v>
      </c>
    </row>
    <row r="3097" spans="1:18" hidden="1" x14ac:dyDescent="0.3">
      <c r="A3097" t="s">
        <v>12476</v>
      </c>
      <c r="B3097" t="s">
        <v>12477</v>
      </c>
      <c r="C3097" s="1" t="str">
        <f t="shared" si="232"/>
        <v>21:0846</v>
      </c>
      <c r="D3097" s="1" t="str">
        <f t="shared" si="233"/>
        <v>21:0232</v>
      </c>
      <c r="E3097" t="s">
        <v>12478</v>
      </c>
      <c r="F3097" t="s">
        <v>12479</v>
      </c>
      <c r="H3097">
        <v>59.800816300000001</v>
      </c>
      <c r="I3097">
        <v>-105.17489500000001</v>
      </c>
      <c r="J3097" s="1" t="str">
        <f t="shared" si="230"/>
        <v>Fluid (lake)</v>
      </c>
      <c r="K3097" s="1" t="str">
        <f t="shared" si="231"/>
        <v>Untreated Water</v>
      </c>
      <c r="L3097">
        <v>226</v>
      </c>
      <c r="M3097" t="s">
        <v>74</v>
      </c>
      <c r="N3097">
        <v>1522</v>
      </c>
      <c r="P3097" t="s">
        <v>235</v>
      </c>
      <c r="Q3097" t="s">
        <v>1292</v>
      </c>
      <c r="R3097" t="s">
        <v>55</v>
      </c>
    </row>
    <row r="3098" spans="1:18" hidden="1" x14ac:dyDescent="0.3">
      <c r="A3098" t="s">
        <v>12480</v>
      </c>
      <c r="B3098" t="s">
        <v>12481</v>
      </c>
      <c r="C3098" s="1" t="str">
        <f t="shared" si="232"/>
        <v>21:0846</v>
      </c>
      <c r="D3098" s="1" t="str">
        <f t="shared" si="233"/>
        <v>21:0232</v>
      </c>
      <c r="E3098" t="s">
        <v>12482</v>
      </c>
      <c r="F3098" t="s">
        <v>12483</v>
      </c>
      <c r="H3098">
        <v>59.768519900000001</v>
      </c>
      <c r="I3098">
        <v>-105.2407797</v>
      </c>
      <c r="J3098" s="1" t="str">
        <f t="shared" ref="J3098:J3161" si="234">HYPERLINK("http://geochem.nrcan.gc.ca/cdogs/content/kwd/kwd020016_e.htm", "Fluid (lake)")</f>
        <v>Fluid (lake)</v>
      </c>
      <c r="K3098" s="1" t="str">
        <f t="shared" ref="K3098:K3161" si="235">HYPERLINK("http://geochem.nrcan.gc.ca/cdogs/content/kwd/kwd080007_e.htm", "Untreated Water")</f>
        <v>Untreated Water</v>
      </c>
      <c r="L3098">
        <v>226</v>
      </c>
      <c r="M3098" t="s">
        <v>81</v>
      </c>
      <c r="N3098">
        <v>1523</v>
      </c>
      <c r="P3098" t="s">
        <v>247</v>
      </c>
      <c r="Q3098" t="s">
        <v>1292</v>
      </c>
      <c r="R3098" t="s">
        <v>55</v>
      </c>
    </row>
    <row r="3099" spans="1:18" hidden="1" x14ac:dyDescent="0.3">
      <c r="A3099" t="s">
        <v>12484</v>
      </c>
      <c r="B3099" t="s">
        <v>12485</v>
      </c>
      <c r="C3099" s="1" t="str">
        <f t="shared" si="232"/>
        <v>21:0846</v>
      </c>
      <c r="D3099" s="1" t="str">
        <f t="shared" si="233"/>
        <v>21:0232</v>
      </c>
      <c r="E3099" t="s">
        <v>12486</v>
      </c>
      <c r="F3099" t="s">
        <v>12487</v>
      </c>
      <c r="H3099">
        <v>59.754537999999997</v>
      </c>
      <c r="I3099">
        <v>-105.2039465</v>
      </c>
      <c r="J3099" s="1" t="str">
        <f t="shared" si="234"/>
        <v>Fluid (lake)</v>
      </c>
      <c r="K3099" s="1" t="str">
        <f t="shared" si="235"/>
        <v>Untreated Water</v>
      </c>
      <c r="L3099">
        <v>226</v>
      </c>
      <c r="M3099" t="s">
        <v>95</v>
      </c>
      <c r="N3099">
        <v>1524</v>
      </c>
      <c r="P3099" t="s">
        <v>272</v>
      </c>
      <c r="Q3099" t="s">
        <v>482</v>
      </c>
      <c r="R3099" t="s">
        <v>55</v>
      </c>
    </row>
    <row r="3100" spans="1:18" hidden="1" x14ac:dyDescent="0.3">
      <c r="A3100" t="s">
        <v>12488</v>
      </c>
      <c r="B3100" t="s">
        <v>12489</v>
      </c>
      <c r="C3100" s="1" t="str">
        <f t="shared" si="232"/>
        <v>21:0846</v>
      </c>
      <c r="D3100" s="1" t="str">
        <f t="shared" si="233"/>
        <v>21:0232</v>
      </c>
      <c r="E3100" t="s">
        <v>12490</v>
      </c>
      <c r="F3100" t="s">
        <v>12491</v>
      </c>
      <c r="H3100">
        <v>59.7362435</v>
      </c>
      <c r="I3100">
        <v>-105.232561</v>
      </c>
      <c r="J3100" s="1" t="str">
        <f t="shared" si="234"/>
        <v>Fluid (lake)</v>
      </c>
      <c r="K3100" s="1" t="str">
        <f t="shared" si="235"/>
        <v>Untreated Water</v>
      </c>
      <c r="L3100">
        <v>226</v>
      </c>
      <c r="M3100" t="s">
        <v>101</v>
      </c>
      <c r="N3100">
        <v>1525</v>
      </c>
      <c r="P3100" t="s">
        <v>262</v>
      </c>
      <c r="Q3100" t="s">
        <v>579</v>
      </c>
      <c r="R3100" t="s">
        <v>55</v>
      </c>
    </row>
    <row r="3101" spans="1:18" hidden="1" x14ac:dyDescent="0.3">
      <c r="A3101" t="s">
        <v>12492</v>
      </c>
      <c r="B3101" t="s">
        <v>12493</v>
      </c>
      <c r="C3101" s="1" t="str">
        <f t="shared" si="232"/>
        <v>21:0846</v>
      </c>
      <c r="D3101" s="1" t="str">
        <f t="shared" si="233"/>
        <v>21:0232</v>
      </c>
      <c r="E3101" t="s">
        <v>12494</v>
      </c>
      <c r="F3101" t="s">
        <v>12495</v>
      </c>
      <c r="H3101">
        <v>59.708808500000004</v>
      </c>
      <c r="I3101">
        <v>-105.2709009</v>
      </c>
      <c r="J3101" s="1" t="str">
        <f t="shared" si="234"/>
        <v>Fluid (lake)</v>
      </c>
      <c r="K3101" s="1" t="str">
        <f t="shared" si="235"/>
        <v>Untreated Water</v>
      </c>
      <c r="L3101">
        <v>226</v>
      </c>
      <c r="M3101" t="s">
        <v>107</v>
      </c>
      <c r="N3101">
        <v>1526</v>
      </c>
      <c r="P3101" t="s">
        <v>256</v>
      </c>
      <c r="Q3101" t="s">
        <v>54</v>
      </c>
      <c r="R3101" t="s">
        <v>55</v>
      </c>
    </row>
    <row r="3102" spans="1:18" hidden="1" x14ac:dyDescent="0.3">
      <c r="A3102" t="s">
        <v>12496</v>
      </c>
      <c r="B3102" t="s">
        <v>12497</v>
      </c>
      <c r="C3102" s="1" t="str">
        <f t="shared" si="232"/>
        <v>21:0846</v>
      </c>
      <c r="D3102" s="1" t="str">
        <f t="shared" si="233"/>
        <v>21:0232</v>
      </c>
      <c r="E3102" t="s">
        <v>12498</v>
      </c>
      <c r="F3102" t="s">
        <v>12499</v>
      </c>
      <c r="H3102">
        <v>59.699063199999998</v>
      </c>
      <c r="I3102">
        <v>-105.3197353</v>
      </c>
      <c r="J3102" s="1" t="str">
        <f t="shared" si="234"/>
        <v>Fluid (lake)</v>
      </c>
      <c r="K3102" s="1" t="str">
        <f t="shared" si="235"/>
        <v>Untreated Water</v>
      </c>
      <c r="L3102">
        <v>226</v>
      </c>
      <c r="M3102" t="s">
        <v>114</v>
      </c>
      <c r="N3102">
        <v>1527</v>
      </c>
      <c r="P3102" t="s">
        <v>356</v>
      </c>
      <c r="Q3102" t="s">
        <v>482</v>
      </c>
      <c r="R3102" t="s">
        <v>55</v>
      </c>
    </row>
    <row r="3103" spans="1:18" hidden="1" x14ac:dyDescent="0.3">
      <c r="A3103" t="s">
        <v>12500</v>
      </c>
      <c r="B3103" t="s">
        <v>12501</v>
      </c>
      <c r="C3103" s="1" t="str">
        <f t="shared" si="232"/>
        <v>21:0846</v>
      </c>
      <c r="D3103" s="1" t="str">
        <f t="shared" si="233"/>
        <v>21:0232</v>
      </c>
      <c r="E3103" t="s">
        <v>12502</v>
      </c>
      <c r="F3103" t="s">
        <v>12503</v>
      </c>
      <c r="H3103">
        <v>59.658426499999997</v>
      </c>
      <c r="I3103">
        <v>-105.3655582</v>
      </c>
      <c r="J3103" s="1" t="str">
        <f t="shared" si="234"/>
        <v>Fluid (lake)</v>
      </c>
      <c r="K3103" s="1" t="str">
        <f t="shared" si="235"/>
        <v>Untreated Water</v>
      </c>
      <c r="L3103">
        <v>226</v>
      </c>
      <c r="M3103" t="s">
        <v>121</v>
      </c>
      <c r="N3103">
        <v>1528</v>
      </c>
      <c r="P3103" t="s">
        <v>262</v>
      </c>
      <c r="Q3103" t="s">
        <v>579</v>
      </c>
      <c r="R3103" t="s">
        <v>55</v>
      </c>
    </row>
    <row r="3104" spans="1:18" hidden="1" x14ac:dyDescent="0.3">
      <c r="A3104" t="s">
        <v>12504</v>
      </c>
      <c r="B3104" t="s">
        <v>12505</v>
      </c>
      <c r="C3104" s="1" t="str">
        <f t="shared" si="232"/>
        <v>21:0846</v>
      </c>
      <c r="D3104" s="1" t="str">
        <f t="shared" si="233"/>
        <v>21:0232</v>
      </c>
      <c r="E3104" t="s">
        <v>12506</v>
      </c>
      <c r="F3104" t="s">
        <v>12507</v>
      </c>
      <c r="H3104">
        <v>59.627006399999999</v>
      </c>
      <c r="I3104">
        <v>-105.3485865</v>
      </c>
      <c r="J3104" s="1" t="str">
        <f t="shared" si="234"/>
        <v>Fluid (lake)</v>
      </c>
      <c r="K3104" s="1" t="str">
        <f t="shared" si="235"/>
        <v>Untreated Water</v>
      </c>
      <c r="L3104">
        <v>226</v>
      </c>
      <c r="M3104" t="s">
        <v>127</v>
      </c>
      <c r="N3104">
        <v>1529</v>
      </c>
      <c r="P3104" t="s">
        <v>272</v>
      </c>
      <c r="Q3104" t="s">
        <v>236</v>
      </c>
      <c r="R3104" t="s">
        <v>285</v>
      </c>
    </row>
    <row r="3105" spans="1:18" hidden="1" x14ac:dyDescent="0.3">
      <c r="A3105" t="s">
        <v>12508</v>
      </c>
      <c r="B3105" t="s">
        <v>12509</v>
      </c>
      <c r="C3105" s="1" t="str">
        <f t="shared" si="232"/>
        <v>21:0846</v>
      </c>
      <c r="D3105" s="1" t="str">
        <f t="shared" si="233"/>
        <v>21:0232</v>
      </c>
      <c r="E3105" t="s">
        <v>12510</v>
      </c>
      <c r="F3105" t="s">
        <v>12511</v>
      </c>
      <c r="H3105">
        <v>59.603185799999999</v>
      </c>
      <c r="I3105">
        <v>-105.36054679999999</v>
      </c>
      <c r="J3105" s="1" t="str">
        <f t="shared" si="234"/>
        <v>Fluid (lake)</v>
      </c>
      <c r="K3105" s="1" t="str">
        <f t="shared" si="235"/>
        <v>Untreated Water</v>
      </c>
      <c r="L3105">
        <v>226</v>
      </c>
      <c r="M3105" t="s">
        <v>133</v>
      </c>
      <c r="N3105">
        <v>1530</v>
      </c>
      <c r="P3105" t="s">
        <v>356</v>
      </c>
      <c r="Q3105" t="s">
        <v>482</v>
      </c>
      <c r="R3105" t="s">
        <v>285</v>
      </c>
    </row>
    <row r="3106" spans="1:18" hidden="1" x14ac:dyDescent="0.3">
      <c r="A3106" t="s">
        <v>12512</v>
      </c>
      <c r="B3106" t="s">
        <v>12513</v>
      </c>
      <c r="C3106" s="1" t="str">
        <f t="shared" si="232"/>
        <v>21:0846</v>
      </c>
      <c r="D3106" s="1" t="str">
        <f t="shared" si="233"/>
        <v>21:0232</v>
      </c>
      <c r="E3106" t="s">
        <v>12514</v>
      </c>
      <c r="F3106" t="s">
        <v>12515</v>
      </c>
      <c r="H3106">
        <v>59.573436600000001</v>
      </c>
      <c r="I3106">
        <v>-105.3598746</v>
      </c>
      <c r="J3106" s="1" t="str">
        <f t="shared" si="234"/>
        <v>Fluid (lake)</v>
      </c>
      <c r="K3106" s="1" t="str">
        <f t="shared" si="235"/>
        <v>Untreated Water</v>
      </c>
      <c r="L3106">
        <v>226</v>
      </c>
      <c r="M3106" t="s">
        <v>139</v>
      </c>
      <c r="N3106">
        <v>1531</v>
      </c>
      <c r="P3106" t="s">
        <v>256</v>
      </c>
      <c r="Q3106" t="s">
        <v>236</v>
      </c>
      <c r="R3106" t="s">
        <v>55</v>
      </c>
    </row>
    <row r="3107" spans="1:18" hidden="1" x14ac:dyDescent="0.3">
      <c r="A3107" t="s">
        <v>12516</v>
      </c>
      <c r="B3107" t="s">
        <v>12517</v>
      </c>
      <c r="C3107" s="1" t="str">
        <f t="shared" si="232"/>
        <v>21:0846</v>
      </c>
      <c r="D3107" s="1" t="str">
        <f t="shared" si="233"/>
        <v>21:0232</v>
      </c>
      <c r="E3107" t="s">
        <v>12518</v>
      </c>
      <c r="F3107" t="s">
        <v>12519</v>
      </c>
      <c r="H3107">
        <v>59.672704299999999</v>
      </c>
      <c r="I3107">
        <v>-105.159083</v>
      </c>
      <c r="J3107" s="1" t="str">
        <f t="shared" si="234"/>
        <v>Fluid (lake)</v>
      </c>
      <c r="K3107" s="1" t="str">
        <f t="shared" si="235"/>
        <v>Untreated Water</v>
      </c>
      <c r="L3107">
        <v>226</v>
      </c>
      <c r="M3107" t="s">
        <v>241</v>
      </c>
      <c r="N3107">
        <v>1532</v>
      </c>
      <c r="P3107" t="s">
        <v>194</v>
      </c>
      <c r="Q3107" t="s">
        <v>248</v>
      </c>
      <c r="R3107" t="s">
        <v>55</v>
      </c>
    </row>
    <row r="3108" spans="1:18" hidden="1" x14ac:dyDescent="0.3">
      <c r="A3108" t="s">
        <v>12520</v>
      </c>
      <c r="B3108" t="s">
        <v>12521</v>
      </c>
      <c r="C3108" s="1" t="str">
        <f t="shared" si="232"/>
        <v>21:0846</v>
      </c>
      <c r="D3108" s="1" t="str">
        <f t="shared" si="233"/>
        <v>21:0232</v>
      </c>
      <c r="E3108" t="s">
        <v>12522</v>
      </c>
      <c r="F3108" t="s">
        <v>12523</v>
      </c>
      <c r="H3108">
        <v>59.695388000000001</v>
      </c>
      <c r="I3108">
        <v>-105.1157542</v>
      </c>
      <c r="J3108" s="1" t="str">
        <f t="shared" si="234"/>
        <v>Fluid (lake)</v>
      </c>
      <c r="K3108" s="1" t="str">
        <f t="shared" si="235"/>
        <v>Untreated Water</v>
      </c>
      <c r="L3108">
        <v>227</v>
      </c>
      <c r="M3108" t="s">
        <v>36</v>
      </c>
      <c r="N3108">
        <v>1533</v>
      </c>
      <c r="P3108" t="s">
        <v>194</v>
      </c>
      <c r="Q3108" t="s">
        <v>257</v>
      </c>
      <c r="R3108" t="s">
        <v>55</v>
      </c>
    </row>
    <row r="3109" spans="1:18" hidden="1" x14ac:dyDescent="0.3">
      <c r="A3109" t="s">
        <v>12524</v>
      </c>
      <c r="B3109" t="s">
        <v>12525</v>
      </c>
      <c r="C3109" s="1" t="str">
        <f t="shared" si="232"/>
        <v>21:0846</v>
      </c>
      <c r="D3109" s="1" t="str">
        <f t="shared" si="233"/>
        <v>21:0232</v>
      </c>
      <c r="E3109" t="s">
        <v>12526</v>
      </c>
      <c r="F3109" t="s">
        <v>12527</v>
      </c>
      <c r="H3109">
        <v>59.696115399999996</v>
      </c>
      <c r="I3109">
        <v>-105.1585723</v>
      </c>
      <c r="J3109" s="1" t="str">
        <f t="shared" si="234"/>
        <v>Fluid (lake)</v>
      </c>
      <c r="K3109" s="1" t="str">
        <f t="shared" si="235"/>
        <v>Untreated Water</v>
      </c>
      <c r="L3109">
        <v>227</v>
      </c>
      <c r="M3109" t="s">
        <v>44</v>
      </c>
      <c r="N3109">
        <v>1534</v>
      </c>
      <c r="P3109" t="s">
        <v>356</v>
      </c>
      <c r="Q3109" t="s">
        <v>236</v>
      </c>
      <c r="R3109" t="s">
        <v>55</v>
      </c>
    </row>
    <row r="3110" spans="1:18" hidden="1" x14ac:dyDescent="0.3">
      <c r="A3110" t="s">
        <v>12528</v>
      </c>
      <c r="B3110" t="s">
        <v>12529</v>
      </c>
      <c r="C3110" s="1" t="str">
        <f t="shared" si="232"/>
        <v>21:0846</v>
      </c>
      <c r="D3110" s="1" t="str">
        <f t="shared" si="233"/>
        <v>21:0232</v>
      </c>
      <c r="E3110" t="s">
        <v>12530</v>
      </c>
      <c r="F3110" t="s">
        <v>12531</v>
      </c>
      <c r="H3110">
        <v>59.727561600000001</v>
      </c>
      <c r="I3110">
        <v>-105.1735875</v>
      </c>
      <c r="J3110" s="1" t="str">
        <f t="shared" si="234"/>
        <v>Fluid (lake)</v>
      </c>
      <c r="K3110" s="1" t="str">
        <f t="shared" si="235"/>
        <v>Untreated Water</v>
      </c>
      <c r="L3110">
        <v>227</v>
      </c>
      <c r="M3110" t="s">
        <v>52</v>
      </c>
      <c r="N3110">
        <v>1535</v>
      </c>
      <c r="P3110" t="s">
        <v>267</v>
      </c>
      <c r="Q3110" t="s">
        <v>1292</v>
      </c>
      <c r="R3110" t="s">
        <v>55</v>
      </c>
    </row>
    <row r="3111" spans="1:18" hidden="1" x14ac:dyDescent="0.3">
      <c r="A3111" t="s">
        <v>12532</v>
      </c>
      <c r="B3111" t="s">
        <v>12533</v>
      </c>
      <c r="C3111" s="1" t="str">
        <f t="shared" si="232"/>
        <v>21:0846</v>
      </c>
      <c r="D3111" s="1" t="str">
        <f t="shared" si="233"/>
        <v>21:0232</v>
      </c>
      <c r="E3111" t="s">
        <v>12534</v>
      </c>
      <c r="F3111" t="s">
        <v>12535</v>
      </c>
      <c r="H3111">
        <v>59.735283000000003</v>
      </c>
      <c r="I3111">
        <v>-105.1182044</v>
      </c>
      <c r="J3111" s="1" t="str">
        <f t="shared" si="234"/>
        <v>Fluid (lake)</v>
      </c>
      <c r="K3111" s="1" t="str">
        <f t="shared" si="235"/>
        <v>Untreated Water</v>
      </c>
      <c r="L3111">
        <v>227</v>
      </c>
      <c r="M3111" t="s">
        <v>60</v>
      </c>
      <c r="N3111">
        <v>1536</v>
      </c>
      <c r="P3111" t="s">
        <v>247</v>
      </c>
      <c r="Q3111" t="s">
        <v>482</v>
      </c>
      <c r="R3111" t="s">
        <v>55</v>
      </c>
    </row>
    <row r="3112" spans="1:18" hidden="1" x14ac:dyDescent="0.3">
      <c r="A3112" t="s">
        <v>12536</v>
      </c>
      <c r="B3112" t="s">
        <v>12537</v>
      </c>
      <c r="C3112" s="1" t="str">
        <f t="shared" ref="C3112:C3175" si="236">HYPERLINK("http://geochem.nrcan.gc.ca/cdogs/content/bdl/bdl210846_e.htm", "21:0846")</f>
        <v>21:0846</v>
      </c>
      <c r="D3112" s="1" t="str">
        <f t="shared" ref="D3112:D3175" si="237">HYPERLINK("http://geochem.nrcan.gc.ca/cdogs/content/svy/svy210232_e.htm", "21:0232")</f>
        <v>21:0232</v>
      </c>
      <c r="E3112" t="s">
        <v>12538</v>
      </c>
      <c r="F3112" t="s">
        <v>12539</v>
      </c>
      <c r="H3112">
        <v>59.733192799999998</v>
      </c>
      <c r="I3112">
        <v>-105.0404736</v>
      </c>
      <c r="J3112" s="1" t="str">
        <f t="shared" si="234"/>
        <v>Fluid (lake)</v>
      </c>
      <c r="K3112" s="1" t="str">
        <f t="shared" si="235"/>
        <v>Untreated Water</v>
      </c>
      <c r="L3112">
        <v>227</v>
      </c>
      <c r="M3112" t="s">
        <v>67</v>
      </c>
      <c r="N3112">
        <v>1537</v>
      </c>
      <c r="P3112" t="s">
        <v>319</v>
      </c>
      <c r="Q3112" t="s">
        <v>54</v>
      </c>
      <c r="R3112" t="s">
        <v>55</v>
      </c>
    </row>
    <row r="3113" spans="1:18" hidden="1" x14ac:dyDescent="0.3">
      <c r="A3113" t="s">
        <v>12540</v>
      </c>
      <c r="B3113" t="s">
        <v>12541</v>
      </c>
      <c r="C3113" s="1" t="str">
        <f t="shared" si="236"/>
        <v>21:0846</v>
      </c>
      <c r="D3113" s="1" t="str">
        <f t="shared" si="237"/>
        <v>21:0232</v>
      </c>
      <c r="E3113" t="s">
        <v>12542</v>
      </c>
      <c r="F3113" t="s">
        <v>12543</v>
      </c>
      <c r="H3113">
        <v>59.767973699999999</v>
      </c>
      <c r="I3113">
        <v>-104.96769740000001</v>
      </c>
      <c r="J3113" s="1" t="str">
        <f t="shared" si="234"/>
        <v>Fluid (lake)</v>
      </c>
      <c r="K3113" s="1" t="str">
        <f t="shared" si="235"/>
        <v>Untreated Water</v>
      </c>
      <c r="L3113">
        <v>227</v>
      </c>
      <c r="M3113" t="s">
        <v>74</v>
      </c>
      <c r="N3113">
        <v>1538</v>
      </c>
      <c r="P3113" t="s">
        <v>194</v>
      </c>
      <c r="Q3113" t="s">
        <v>236</v>
      </c>
      <c r="R3113" t="s">
        <v>285</v>
      </c>
    </row>
    <row r="3114" spans="1:18" hidden="1" x14ac:dyDescent="0.3">
      <c r="A3114" t="s">
        <v>12544</v>
      </c>
      <c r="B3114" t="s">
        <v>12545</v>
      </c>
      <c r="C3114" s="1" t="str">
        <f t="shared" si="236"/>
        <v>21:0846</v>
      </c>
      <c r="D3114" s="1" t="str">
        <f t="shared" si="237"/>
        <v>21:0232</v>
      </c>
      <c r="E3114" t="s">
        <v>12546</v>
      </c>
      <c r="F3114" t="s">
        <v>12547</v>
      </c>
      <c r="H3114">
        <v>59.819234299999998</v>
      </c>
      <c r="I3114">
        <v>-104.93212819999999</v>
      </c>
      <c r="J3114" s="1" t="str">
        <f t="shared" si="234"/>
        <v>Fluid (lake)</v>
      </c>
      <c r="K3114" s="1" t="str">
        <f t="shared" si="235"/>
        <v>Untreated Water</v>
      </c>
      <c r="L3114">
        <v>227</v>
      </c>
      <c r="M3114" t="s">
        <v>81</v>
      </c>
      <c r="N3114">
        <v>1539</v>
      </c>
      <c r="P3114" t="s">
        <v>210</v>
      </c>
      <c r="Q3114" t="s">
        <v>236</v>
      </c>
      <c r="R3114" t="s">
        <v>55</v>
      </c>
    </row>
    <row r="3115" spans="1:18" hidden="1" x14ac:dyDescent="0.3">
      <c r="A3115" t="s">
        <v>12548</v>
      </c>
      <c r="B3115" t="s">
        <v>12549</v>
      </c>
      <c r="C3115" s="1" t="str">
        <f t="shared" si="236"/>
        <v>21:0846</v>
      </c>
      <c r="D3115" s="1" t="str">
        <f t="shared" si="237"/>
        <v>21:0232</v>
      </c>
      <c r="E3115" t="s">
        <v>12550</v>
      </c>
      <c r="F3115" t="s">
        <v>12551</v>
      </c>
      <c r="H3115">
        <v>59.894359299999998</v>
      </c>
      <c r="I3115">
        <v>-104.8648494</v>
      </c>
      <c r="J3115" s="1" t="str">
        <f t="shared" si="234"/>
        <v>Fluid (lake)</v>
      </c>
      <c r="K3115" s="1" t="str">
        <f t="shared" si="235"/>
        <v>Untreated Water</v>
      </c>
      <c r="L3115">
        <v>227</v>
      </c>
      <c r="M3115" t="s">
        <v>95</v>
      </c>
      <c r="N3115">
        <v>1540</v>
      </c>
      <c r="P3115" t="s">
        <v>194</v>
      </c>
      <c r="Q3115" t="s">
        <v>236</v>
      </c>
      <c r="R3115" t="s">
        <v>460</v>
      </c>
    </row>
    <row r="3116" spans="1:18" hidden="1" x14ac:dyDescent="0.3">
      <c r="A3116" t="s">
        <v>12552</v>
      </c>
      <c r="B3116" t="s">
        <v>12553</v>
      </c>
      <c r="C3116" s="1" t="str">
        <f t="shared" si="236"/>
        <v>21:0846</v>
      </c>
      <c r="D3116" s="1" t="str">
        <f t="shared" si="237"/>
        <v>21:0232</v>
      </c>
      <c r="E3116" t="s">
        <v>12554</v>
      </c>
      <c r="F3116" t="s">
        <v>12555</v>
      </c>
      <c r="H3116">
        <v>59.942383</v>
      </c>
      <c r="I3116">
        <v>-104.83497939999999</v>
      </c>
      <c r="J3116" s="1" t="str">
        <f t="shared" si="234"/>
        <v>Fluid (lake)</v>
      </c>
      <c r="K3116" s="1" t="str">
        <f t="shared" si="235"/>
        <v>Untreated Water</v>
      </c>
      <c r="L3116">
        <v>227</v>
      </c>
      <c r="M3116" t="s">
        <v>22</v>
      </c>
      <c r="N3116">
        <v>1541</v>
      </c>
      <c r="P3116" t="s">
        <v>115</v>
      </c>
      <c r="Q3116" t="s">
        <v>579</v>
      </c>
      <c r="R3116" t="s">
        <v>460</v>
      </c>
    </row>
    <row r="3117" spans="1:18" hidden="1" x14ac:dyDescent="0.3">
      <c r="A3117" t="s">
        <v>12556</v>
      </c>
      <c r="B3117" t="s">
        <v>12557</v>
      </c>
      <c r="C3117" s="1" t="str">
        <f t="shared" si="236"/>
        <v>21:0846</v>
      </c>
      <c r="D3117" s="1" t="str">
        <f t="shared" si="237"/>
        <v>21:0232</v>
      </c>
      <c r="E3117" t="s">
        <v>12554</v>
      </c>
      <c r="F3117" t="s">
        <v>12558</v>
      </c>
      <c r="H3117">
        <v>59.942383</v>
      </c>
      <c r="I3117">
        <v>-104.83497939999999</v>
      </c>
      <c r="J3117" s="1" t="str">
        <f t="shared" si="234"/>
        <v>Fluid (lake)</v>
      </c>
      <c r="K3117" s="1" t="str">
        <f t="shared" si="235"/>
        <v>Untreated Water</v>
      </c>
      <c r="L3117">
        <v>227</v>
      </c>
      <c r="M3117" t="s">
        <v>29</v>
      </c>
      <c r="N3117">
        <v>1542</v>
      </c>
      <c r="P3117" t="s">
        <v>771</v>
      </c>
      <c r="Q3117" t="s">
        <v>236</v>
      </c>
      <c r="R3117" t="s">
        <v>460</v>
      </c>
    </row>
    <row r="3118" spans="1:18" hidden="1" x14ac:dyDescent="0.3">
      <c r="A3118" t="s">
        <v>12559</v>
      </c>
      <c r="B3118" t="s">
        <v>12560</v>
      </c>
      <c r="C3118" s="1" t="str">
        <f t="shared" si="236"/>
        <v>21:0846</v>
      </c>
      <c r="D3118" s="1" t="str">
        <f t="shared" si="237"/>
        <v>21:0232</v>
      </c>
      <c r="E3118" t="s">
        <v>12561</v>
      </c>
      <c r="F3118" t="s">
        <v>12562</v>
      </c>
      <c r="H3118">
        <v>59.986061300000003</v>
      </c>
      <c r="I3118">
        <v>-104.7654605</v>
      </c>
      <c r="J3118" s="1" t="str">
        <f t="shared" si="234"/>
        <v>Fluid (lake)</v>
      </c>
      <c r="K3118" s="1" t="str">
        <f t="shared" si="235"/>
        <v>Untreated Water</v>
      </c>
      <c r="L3118">
        <v>227</v>
      </c>
      <c r="M3118" t="s">
        <v>101</v>
      </c>
      <c r="N3118">
        <v>1543</v>
      </c>
      <c r="P3118" t="s">
        <v>225</v>
      </c>
      <c r="Q3118" t="s">
        <v>482</v>
      </c>
      <c r="R3118" t="s">
        <v>55</v>
      </c>
    </row>
    <row r="3119" spans="1:18" hidden="1" x14ac:dyDescent="0.3">
      <c r="A3119" t="s">
        <v>12563</v>
      </c>
      <c r="B3119" t="s">
        <v>12564</v>
      </c>
      <c r="C3119" s="1" t="str">
        <f t="shared" si="236"/>
        <v>21:0846</v>
      </c>
      <c r="D3119" s="1" t="str">
        <f t="shared" si="237"/>
        <v>21:0232</v>
      </c>
      <c r="E3119" t="s">
        <v>12565</v>
      </c>
      <c r="F3119" t="s">
        <v>12566</v>
      </c>
      <c r="H3119">
        <v>59.981202799999998</v>
      </c>
      <c r="I3119">
        <v>-104.8038227</v>
      </c>
      <c r="J3119" s="1" t="str">
        <f t="shared" si="234"/>
        <v>Fluid (lake)</v>
      </c>
      <c r="K3119" s="1" t="str">
        <f t="shared" si="235"/>
        <v>Untreated Water</v>
      </c>
      <c r="L3119">
        <v>227</v>
      </c>
      <c r="M3119" t="s">
        <v>107</v>
      </c>
      <c r="N3119">
        <v>1544</v>
      </c>
      <c r="P3119" t="s">
        <v>115</v>
      </c>
      <c r="Q3119" t="s">
        <v>482</v>
      </c>
      <c r="R3119" t="s">
        <v>189</v>
      </c>
    </row>
    <row r="3120" spans="1:18" hidden="1" x14ac:dyDescent="0.3">
      <c r="A3120" t="s">
        <v>12567</v>
      </c>
      <c r="B3120" t="s">
        <v>12568</v>
      </c>
      <c r="C3120" s="1" t="str">
        <f t="shared" si="236"/>
        <v>21:0846</v>
      </c>
      <c r="D3120" s="1" t="str">
        <f t="shared" si="237"/>
        <v>21:0232</v>
      </c>
      <c r="E3120" t="s">
        <v>12569</v>
      </c>
      <c r="F3120" t="s">
        <v>12570</v>
      </c>
      <c r="H3120">
        <v>59.989855400000003</v>
      </c>
      <c r="I3120">
        <v>-104.87523090000001</v>
      </c>
      <c r="J3120" s="1" t="str">
        <f t="shared" si="234"/>
        <v>Fluid (lake)</v>
      </c>
      <c r="K3120" s="1" t="str">
        <f t="shared" si="235"/>
        <v>Untreated Water</v>
      </c>
      <c r="L3120">
        <v>227</v>
      </c>
      <c r="M3120" t="s">
        <v>114</v>
      </c>
      <c r="N3120">
        <v>1545</v>
      </c>
      <c r="P3120" t="s">
        <v>272</v>
      </c>
      <c r="Q3120" t="s">
        <v>1143</v>
      </c>
      <c r="R3120" t="s">
        <v>55</v>
      </c>
    </row>
    <row r="3121" spans="1:18" hidden="1" x14ac:dyDescent="0.3">
      <c r="A3121" t="s">
        <v>12571</v>
      </c>
      <c r="B3121" t="s">
        <v>12572</v>
      </c>
      <c r="C3121" s="1" t="str">
        <f t="shared" si="236"/>
        <v>21:0846</v>
      </c>
      <c r="D3121" s="1" t="str">
        <f t="shared" si="237"/>
        <v>21:0232</v>
      </c>
      <c r="E3121" t="s">
        <v>12573</v>
      </c>
      <c r="F3121" t="s">
        <v>12574</v>
      </c>
      <c r="H3121">
        <v>59.991445900000002</v>
      </c>
      <c r="I3121">
        <v>-104.9243723</v>
      </c>
      <c r="J3121" s="1" t="str">
        <f t="shared" si="234"/>
        <v>Fluid (lake)</v>
      </c>
      <c r="K3121" s="1" t="str">
        <f t="shared" si="235"/>
        <v>Untreated Water</v>
      </c>
      <c r="L3121">
        <v>227</v>
      </c>
      <c r="M3121" t="s">
        <v>121</v>
      </c>
      <c r="N3121">
        <v>1546</v>
      </c>
      <c r="P3121" t="s">
        <v>182</v>
      </c>
      <c r="Q3121" t="s">
        <v>482</v>
      </c>
      <c r="R3121" t="s">
        <v>55</v>
      </c>
    </row>
    <row r="3122" spans="1:18" hidden="1" x14ac:dyDescent="0.3">
      <c r="A3122" t="s">
        <v>12575</v>
      </c>
      <c r="B3122" t="s">
        <v>12576</v>
      </c>
      <c r="C3122" s="1" t="str">
        <f t="shared" si="236"/>
        <v>21:0846</v>
      </c>
      <c r="D3122" s="1" t="str">
        <f t="shared" si="237"/>
        <v>21:0232</v>
      </c>
      <c r="E3122" t="s">
        <v>12577</v>
      </c>
      <c r="F3122" t="s">
        <v>12578</v>
      </c>
      <c r="H3122">
        <v>59.954276100000001</v>
      </c>
      <c r="I3122">
        <v>-104.9032591</v>
      </c>
      <c r="J3122" s="1" t="str">
        <f t="shared" si="234"/>
        <v>Fluid (lake)</v>
      </c>
      <c r="K3122" s="1" t="str">
        <f t="shared" si="235"/>
        <v>Untreated Water</v>
      </c>
      <c r="L3122">
        <v>227</v>
      </c>
      <c r="M3122" t="s">
        <v>127</v>
      </c>
      <c r="N3122">
        <v>1547</v>
      </c>
      <c r="P3122" t="s">
        <v>235</v>
      </c>
      <c r="Q3122" t="s">
        <v>1292</v>
      </c>
      <c r="R3122" t="s">
        <v>55</v>
      </c>
    </row>
    <row r="3123" spans="1:18" hidden="1" x14ac:dyDescent="0.3">
      <c r="A3123" t="s">
        <v>12579</v>
      </c>
      <c r="B3123" t="s">
        <v>12580</v>
      </c>
      <c r="C3123" s="1" t="str">
        <f t="shared" si="236"/>
        <v>21:0846</v>
      </c>
      <c r="D3123" s="1" t="str">
        <f t="shared" si="237"/>
        <v>21:0232</v>
      </c>
      <c r="E3123" t="s">
        <v>12581</v>
      </c>
      <c r="F3123" t="s">
        <v>12582</v>
      </c>
      <c r="H3123">
        <v>59.925697200000002</v>
      </c>
      <c r="I3123">
        <v>-104.89423739999999</v>
      </c>
      <c r="J3123" s="1" t="str">
        <f t="shared" si="234"/>
        <v>Fluid (lake)</v>
      </c>
      <c r="K3123" s="1" t="str">
        <f t="shared" si="235"/>
        <v>Untreated Water</v>
      </c>
      <c r="L3123">
        <v>227</v>
      </c>
      <c r="M3123" t="s">
        <v>133</v>
      </c>
      <c r="N3123">
        <v>1548</v>
      </c>
      <c r="P3123" t="s">
        <v>134</v>
      </c>
      <c r="Q3123" t="s">
        <v>482</v>
      </c>
      <c r="R3123" t="s">
        <v>55</v>
      </c>
    </row>
    <row r="3124" spans="1:18" hidden="1" x14ac:dyDescent="0.3">
      <c r="A3124" t="s">
        <v>12583</v>
      </c>
      <c r="B3124" t="s">
        <v>12584</v>
      </c>
      <c r="C3124" s="1" t="str">
        <f t="shared" si="236"/>
        <v>21:0846</v>
      </c>
      <c r="D3124" s="1" t="str">
        <f t="shared" si="237"/>
        <v>21:0232</v>
      </c>
      <c r="E3124" t="s">
        <v>12585</v>
      </c>
      <c r="F3124" t="s">
        <v>12586</v>
      </c>
      <c r="H3124">
        <v>59.339037300000001</v>
      </c>
      <c r="I3124">
        <v>-105.9281847</v>
      </c>
      <c r="J3124" s="1" t="str">
        <f t="shared" si="234"/>
        <v>Fluid (lake)</v>
      </c>
      <c r="K3124" s="1" t="str">
        <f t="shared" si="235"/>
        <v>Untreated Water</v>
      </c>
      <c r="L3124">
        <v>227</v>
      </c>
      <c r="M3124" t="s">
        <v>139</v>
      </c>
      <c r="N3124">
        <v>1549</v>
      </c>
      <c r="P3124" t="s">
        <v>30</v>
      </c>
      <c r="Q3124" t="s">
        <v>579</v>
      </c>
      <c r="R3124" t="s">
        <v>55</v>
      </c>
    </row>
    <row r="3125" spans="1:18" hidden="1" x14ac:dyDescent="0.3">
      <c r="A3125" t="s">
        <v>12587</v>
      </c>
      <c r="B3125" t="s">
        <v>12588</v>
      </c>
      <c r="C3125" s="1" t="str">
        <f t="shared" si="236"/>
        <v>21:0846</v>
      </c>
      <c r="D3125" s="1" t="str">
        <f t="shared" si="237"/>
        <v>21:0232</v>
      </c>
      <c r="E3125" t="s">
        <v>12589</v>
      </c>
      <c r="F3125" t="s">
        <v>12590</v>
      </c>
      <c r="H3125">
        <v>59.364263100000002</v>
      </c>
      <c r="I3125">
        <v>-105.923693</v>
      </c>
      <c r="J3125" s="1" t="str">
        <f t="shared" si="234"/>
        <v>Fluid (lake)</v>
      </c>
      <c r="K3125" s="1" t="str">
        <f t="shared" si="235"/>
        <v>Untreated Water</v>
      </c>
      <c r="L3125">
        <v>227</v>
      </c>
      <c r="M3125" t="s">
        <v>241</v>
      </c>
      <c r="N3125">
        <v>1550</v>
      </c>
      <c r="P3125" t="s">
        <v>161</v>
      </c>
      <c r="Q3125" t="s">
        <v>538</v>
      </c>
      <c r="R3125" t="s">
        <v>55</v>
      </c>
    </row>
    <row r="3126" spans="1:18" hidden="1" x14ac:dyDescent="0.3">
      <c r="A3126" t="s">
        <v>12591</v>
      </c>
      <c r="B3126" t="s">
        <v>12592</v>
      </c>
      <c r="C3126" s="1" t="str">
        <f t="shared" si="236"/>
        <v>21:0846</v>
      </c>
      <c r="D3126" s="1" t="str">
        <f t="shared" si="237"/>
        <v>21:0232</v>
      </c>
      <c r="E3126" t="s">
        <v>12593</v>
      </c>
      <c r="F3126" t="s">
        <v>12594</v>
      </c>
      <c r="H3126">
        <v>59.374027099999999</v>
      </c>
      <c r="I3126">
        <v>-105.8897</v>
      </c>
      <c r="J3126" s="1" t="str">
        <f t="shared" si="234"/>
        <v>Fluid (lake)</v>
      </c>
      <c r="K3126" s="1" t="str">
        <f t="shared" si="235"/>
        <v>Untreated Water</v>
      </c>
      <c r="L3126">
        <v>228</v>
      </c>
      <c r="M3126" t="s">
        <v>36</v>
      </c>
      <c r="N3126">
        <v>1551</v>
      </c>
      <c r="P3126" t="s">
        <v>771</v>
      </c>
      <c r="Q3126" t="s">
        <v>310</v>
      </c>
      <c r="R3126" t="s">
        <v>55</v>
      </c>
    </row>
    <row r="3127" spans="1:18" hidden="1" x14ac:dyDescent="0.3">
      <c r="A3127" t="s">
        <v>12595</v>
      </c>
      <c r="B3127" t="s">
        <v>12596</v>
      </c>
      <c r="C3127" s="1" t="str">
        <f t="shared" si="236"/>
        <v>21:0846</v>
      </c>
      <c r="D3127" s="1" t="str">
        <f t="shared" si="237"/>
        <v>21:0232</v>
      </c>
      <c r="E3127" t="s">
        <v>12597</v>
      </c>
      <c r="F3127" t="s">
        <v>12598</v>
      </c>
      <c r="H3127">
        <v>59.373795299999998</v>
      </c>
      <c r="I3127">
        <v>-105.9734275</v>
      </c>
      <c r="J3127" s="1" t="str">
        <f t="shared" si="234"/>
        <v>Fluid (lake)</v>
      </c>
      <c r="K3127" s="1" t="str">
        <f t="shared" si="235"/>
        <v>Untreated Water</v>
      </c>
      <c r="L3127">
        <v>228</v>
      </c>
      <c r="M3127" t="s">
        <v>44</v>
      </c>
      <c r="N3127">
        <v>1552</v>
      </c>
      <c r="P3127" t="s">
        <v>134</v>
      </c>
      <c r="Q3127" t="s">
        <v>236</v>
      </c>
      <c r="R3127" t="s">
        <v>55</v>
      </c>
    </row>
    <row r="3128" spans="1:18" hidden="1" x14ac:dyDescent="0.3">
      <c r="A3128" t="s">
        <v>12599</v>
      </c>
      <c r="B3128" t="s">
        <v>12600</v>
      </c>
      <c r="C3128" s="1" t="str">
        <f t="shared" si="236"/>
        <v>21:0846</v>
      </c>
      <c r="D3128" s="1" t="str">
        <f t="shared" si="237"/>
        <v>21:0232</v>
      </c>
      <c r="E3128" t="s">
        <v>12601</v>
      </c>
      <c r="F3128" t="s">
        <v>12602</v>
      </c>
      <c r="H3128">
        <v>59.737040499999999</v>
      </c>
      <c r="I3128">
        <v>-104.21599139999999</v>
      </c>
      <c r="J3128" s="1" t="str">
        <f t="shared" si="234"/>
        <v>Fluid (lake)</v>
      </c>
      <c r="K3128" s="1" t="str">
        <f t="shared" si="235"/>
        <v>Untreated Water</v>
      </c>
      <c r="L3128">
        <v>228</v>
      </c>
      <c r="M3128" t="s">
        <v>52</v>
      </c>
      <c r="N3128">
        <v>1553</v>
      </c>
      <c r="P3128" t="s">
        <v>140</v>
      </c>
      <c r="Q3128" t="s">
        <v>482</v>
      </c>
      <c r="R3128" t="s">
        <v>55</v>
      </c>
    </row>
    <row r="3129" spans="1:18" hidden="1" x14ac:dyDescent="0.3">
      <c r="A3129" t="s">
        <v>12603</v>
      </c>
      <c r="B3129" t="s">
        <v>12604</v>
      </c>
      <c r="C3129" s="1" t="str">
        <f t="shared" si="236"/>
        <v>21:0846</v>
      </c>
      <c r="D3129" s="1" t="str">
        <f t="shared" si="237"/>
        <v>21:0232</v>
      </c>
      <c r="E3129" t="s">
        <v>12605</v>
      </c>
      <c r="F3129" t="s">
        <v>12606</v>
      </c>
      <c r="H3129">
        <v>59.767285399999999</v>
      </c>
      <c r="I3129">
        <v>-104.25450650000001</v>
      </c>
      <c r="J3129" s="1" t="str">
        <f t="shared" si="234"/>
        <v>Fluid (lake)</v>
      </c>
      <c r="K3129" s="1" t="str">
        <f t="shared" si="235"/>
        <v>Untreated Water</v>
      </c>
      <c r="L3129">
        <v>228</v>
      </c>
      <c r="M3129" t="s">
        <v>22</v>
      </c>
      <c r="N3129">
        <v>1554</v>
      </c>
      <c r="P3129" t="s">
        <v>194</v>
      </c>
      <c r="Q3129" t="s">
        <v>54</v>
      </c>
      <c r="R3129" t="s">
        <v>55</v>
      </c>
    </row>
    <row r="3130" spans="1:18" hidden="1" x14ac:dyDescent="0.3">
      <c r="A3130" t="s">
        <v>12607</v>
      </c>
      <c r="B3130" t="s">
        <v>12608</v>
      </c>
      <c r="C3130" s="1" t="str">
        <f t="shared" si="236"/>
        <v>21:0846</v>
      </c>
      <c r="D3130" s="1" t="str">
        <f t="shared" si="237"/>
        <v>21:0232</v>
      </c>
      <c r="E3130" t="s">
        <v>12605</v>
      </c>
      <c r="F3130" t="s">
        <v>12609</v>
      </c>
      <c r="H3130">
        <v>59.767285399999999</v>
      </c>
      <c r="I3130">
        <v>-104.25450650000001</v>
      </c>
      <c r="J3130" s="1" t="str">
        <f t="shared" si="234"/>
        <v>Fluid (lake)</v>
      </c>
      <c r="K3130" s="1" t="str">
        <f t="shared" si="235"/>
        <v>Untreated Water</v>
      </c>
      <c r="L3130">
        <v>228</v>
      </c>
      <c r="M3130" t="s">
        <v>29</v>
      </c>
      <c r="N3130">
        <v>1555</v>
      </c>
      <c r="P3130" t="s">
        <v>128</v>
      </c>
      <c r="Q3130" t="s">
        <v>1292</v>
      </c>
      <c r="R3130" t="s">
        <v>55</v>
      </c>
    </row>
    <row r="3131" spans="1:18" hidden="1" x14ac:dyDescent="0.3">
      <c r="A3131" t="s">
        <v>12610</v>
      </c>
      <c r="B3131" t="s">
        <v>12611</v>
      </c>
      <c r="C3131" s="1" t="str">
        <f t="shared" si="236"/>
        <v>21:0846</v>
      </c>
      <c r="D3131" s="1" t="str">
        <f t="shared" si="237"/>
        <v>21:0232</v>
      </c>
      <c r="E3131" t="s">
        <v>12612</v>
      </c>
      <c r="F3131" t="s">
        <v>12613</v>
      </c>
      <c r="H3131">
        <v>59.776666800000001</v>
      </c>
      <c r="I3131">
        <v>-104.2169334</v>
      </c>
      <c r="J3131" s="1" t="str">
        <f t="shared" si="234"/>
        <v>Fluid (lake)</v>
      </c>
      <c r="K3131" s="1" t="str">
        <f t="shared" si="235"/>
        <v>Untreated Water</v>
      </c>
      <c r="L3131">
        <v>228</v>
      </c>
      <c r="M3131" t="s">
        <v>60</v>
      </c>
      <c r="N3131">
        <v>1556</v>
      </c>
      <c r="P3131" t="s">
        <v>414</v>
      </c>
      <c r="Q3131" t="s">
        <v>579</v>
      </c>
      <c r="R3131" t="s">
        <v>55</v>
      </c>
    </row>
    <row r="3132" spans="1:18" hidden="1" x14ac:dyDescent="0.3">
      <c r="A3132" t="s">
        <v>12614</v>
      </c>
      <c r="B3132" t="s">
        <v>12615</v>
      </c>
      <c r="C3132" s="1" t="str">
        <f t="shared" si="236"/>
        <v>21:0846</v>
      </c>
      <c r="D3132" s="1" t="str">
        <f t="shared" si="237"/>
        <v>21:0232</v>
      </c>
      <c r="E3132" t="s">
        <v>12616</v>
      </c>
      <c r="F3132" t="s">
        <v>12617</v>
      </c>
      <c r="H3132">
        <v>59.805009200000001</v>
      </c>
      <c r="I3132">
        <v>-104.20516499999999</v>
      </c>
      <c r="J3132" s="1" t="str">
        <f t="shared" si="234"/>
        <v>Fluid (lake)</v>
      </c>
      <c r="K3132" s="1" t="str">
        <f t="shared" si="235"/>
        <v>Untreated Water</v>
      </c>
      <c r="L3132">
        <v>228</v>
      </c>
      <c r="M3132" t="s">
        <v>67</v>
      </c>
      <c r="N3132">
        <v>1557</v>
      </c>
      <c r="P3132" t="s">
        <v>200</v>
      </c>
      <c r="Q3132" t="s">
        <v>1292</v>
      </c>
      <c r="R3132" t="s">
        <v>55</v>
      </c>
    </row>
    <row r="3133" spans="1:18" hidden="1" x14ac:dyDescent="0.3">
      <c r="A3133" t="s">
        <v>12618</v>
      </c>
      <c r="B3133" t="s">
        <v>12619</v>
      </c>
      <c r="C3133" s="1" t="str">
        <f t="shared" si="236"/>
        <v>21:0846</v>
      </c>
      <c r="D3133" s="1" t="str">
        <f t="shared" si="237"/>
        <v>21:0232</v>
      </c>
      <c r="E3133" t="s">
        <v>12620</v>
      </c>
      <c r="F3133" t="s">
        <v>12621</v>
      </c>
      <c r="H3133">
        <v>59.788869200000001</v>
      </c>
      <c r="I3133">
        <v>-104.25372249999999</v>
      </c>
      <c r="J3133" s="1" t="str">
        <f t="shared" si="234"/>
        <v>Fluid (lake)</v>
      </c>
      <c r="K3133" s="1" t="str">
        <f t="shared" si="235"/>
        <v>Untreated Water</v>
      </c>
      <c r="L3133">
        <v>228</v>
      </c>
      <c r="M3133" t="s">
        <v>74</v>
      </c>
      <c r="N3133">
        <v>1558</v>
      </c>
      <c r="P3133" t="s">
        <v>414</v>
      </c>
      <c r="Q3133" t="s">
        <v>482</v>
      </c>
      <c r="R3133" t="s">
        <v>55</v>
      </c>
    </row>
    <row r="3134" spans="1:18" hidden="1" x14ac:dyDescent="0.3">
      <c r="A3134" t="s">
        <v>12622</v>
      </c>
      <c r="B3134" t="s">
        <v>12623</v>
      </c>
      <c r="C3134" s="1" t="str">
        <f t="shared" si="236"/>
        <v>21:0846</v>
      </c>
      <c r="D3134" s="1" t="str">
        <f t="shared" si="237"/>
        <v>21:0232</v>
      </c>
      <c r="E3134" t="s">
        <v>12624</v>
      </c>
      <c r="F3134" t="s">
        <v>12625</v>
      </c>
      <c r="H3134">
        <v>59.769326700000001</v>
      </c>
      <c r="I3134">
        <v>-104.3302235</v>
      </c>
      <c r="J3134" s="1" t="str">
        <f t="shared" si="234"/>
        <v>Fluid (lake)</v>
      </c>
      <c r="K3134" s="1" t="str">
        <f t="shared" si="235"/>
        <v>Untreated Water</v>
      </c>
      <c r="L3134">
        <v>228</v>
      </c>
      <c r="M3134" t="s">
        <v>81</v>
      </c>
      <c r="N3134">
        <v>1559</v>
      </c>
      <c r="P3134" t="s">
        <v>210</v>
      </c>
      <c r="Q3134" t="s">
        <v>54</v>
      </c>
      <c r="R3134" t="s">
        <v>55</v>
      </c>
    </row>
    <row r="3135" spans="1:18" hidden="1" x14ac:dyDescent="0.3">
      <c r="A3135" t="s">
        <v>12626</v>
      </c>
      <c r="B3135" t="s">
        <v>12627</v>
      </c>
      <c r="C3135" s="1" t="str">
        <f t="shared" si="236"/>
        <v>21:0846</v>
      </c>
      <c r="D3135" s="1" t="str">
        <f t="shared" si="237"/>
        <v>21:0232</v>
      </c>
      <c r="E3135" t="s">
        <v>12628</v>
      </c>
      <c r="F3135" t="s">
        <v>12629</v>
      </c>
      <c r="H3135">
        <v>59.763264800000002</v>
      </c>
      <c r="I3135">
        <v>-104.39284840000001</v>
      </c>
      <c r="J3135" s="1" t="str">
        <f t="shared" si="234"/>
        <v>Fluid (lake)</v>
      </c>
      <c r="K3135" s="1" t="str">
        <f t="shared" si="235"/>
        <v>Untreated Water</v>
      </c>
      <c r="L3135">
        <v>228</v>
      </c>
      <c r="M3135" t="s">
        <v>95</v>
      </c>
      <c r="N3135">
        <v>1560</v>
      </c>
      <c r="P3135" t="s">
        <v>115</v>
      </c>
      <c r="Q3135" t="s">
        <v>1292</v>
      </c>
      <c r="R3135" t="s">
        <v>55</v>
      </c>
    </row>
    <row r="3136" spans="1:18" hidden="1" x14ac:dyDescent="0.3">
      <c r="A3136" t="s">
        <v>12630</v>
      </c>
      <c r="B3136" t="s">
        <v>12631</v>
      </c>
      <c r="C3136" s="1" t="str">
        <f t="shared" si="236"/>
        <v>21:0846</v>
      </c>
      <c r="D3136" s="1" t="str">
        <f t="shared" si="237"/>
        <v>21:0232</v>
      </c>
      <c r="E3136" t="s">
        <v>12632</v>
      </c>
      <c r="F3136" t="s">
        <v>12633</v>
      </c>
      <c r="H3136">
        <v>59.7367688</v>
      </c>
      <c r="I3136">
        <v>-104.3899483</v>
      </c>
      <c r="J3136" s="1" t="str">
        <f t="shared" si="234"/>
        <v>Fluid (lake)</v>
      </c>
      <c r="K3136" s="1" t="str">
        <f t="shared" si="235"/>
        <v>Untreated Water</v>
      </c>
      <c r="L3136">
        <v>228</v>
      </c>
      <c r="M3136" t="s">
        <v>101</v>
      </c>
      <c r="N3136">
        <v>1561</v>
      </c>
      <c r="P3136" t="s">
        <v>771</v>
      </c>
      <c r="Q3136" t="s">
        <v>54</v>
      </c>
      <c r="R3136" t="s">
        <v>285</v>
      </c>
    </row>
    <row r="3137" spans="1:18" hidden="1" x14ac:dyDescent="0.3">
      <c r="A3137" t="s">
        <v>12634</v>
      </c>
      <c r="B3137" t="s">
        <v>12635</v>
      </c>
      <c r="C3137" s="1" t="str">
        <f t="shared" si="236"/>
        <v>21:0846</v>
      </c>
      <c r="D3137" s="1" t="str">
        <f t="shared" si="237"/>
        <v>21:0232</v>
      </c>
      <c r="E3137" t="s">
        <v>12636</v>
      </c>
      <c r="F3137" t="s">
        <v>12637</v>
      </c>
      <c r="H3137">
        <v>59.739923900000001</v>
      </c>
      <c r="I3137">
        <v>-104.4515875</v>
      </c>
      <c r="J3137" s="1" t="str">
        <f t="shared" si="234"/>
        <v>Fluid (lake)</v>
      </c>
      <c r="K3137" s="1" t="str">
        <f t="shared" si="235"/>
        <v>Untreated Water</v>
      </c>
      <c r="L3137">
        <v>228</v>
      </c>
      <c r="M3137" t="s">
        <v>107</v>
      </c>
      <c r="N3137">
        <v>1562</v>
      </c>
      <c r="P3137" t="s">
        <v>225</v>
      </c>
      <c r="Q3137" t="s">
        <v>1292</v>
      </c>
      <c r="R3137" t="s">
        <v>522</v>
      </c>
    </row>
    <row r="3138" spans="1:18" hidden="1" x14ac:dyDescent="0.3">
      <c r="A3138" t="s">
        <v>12638</v>
      </c>
      <c r="B3138" t="s">
        <v>12639</v>
      </c>
      <c r="C3138" s="1" t="str">
        <f t="shared" si="236"/>
        <v>21:0846</v>
      </c>
      <c r="D3138" s="1" t="str">
        <f t="shared" si="237"/>
        <v>21:0232</v>
      </c>
      <c r="E3138" t="s">
        <v>12640</v>
      </c>
      <c r="F3138" t="s">
        <v>12641</v>
      </c>
      <c r="H3138">
        <v>59.709681600000003</v>
      </c>
      <c r="I3138">
        <v>-104.47429870000001</v>
      </c>
      <c r="J3138" s="1" t="str">
        <f t="shared" si="234"/>
        <v>Fluid (lake)</v>
      </c>
      <c r="K3138" s="1" t="str">
        <f t="shared" si="235"/>
        <v>Untreated Water</v>
      </c>
      <c r="L3138">
        <v>228</v>
      </c>
      <c r="M3138" t="s">
        <v>114</v>
      </c>
      <c r="N3138">
        <v>1563</v>
      </c>
      <c r="P3138" t="s">
        <v>134</v>
      </c>
      <c r="Q3138" t="s">
        <v>1292</v>
      </c>
      <c r="R3138" t="s">
        <v>55</v>
      </c>
    </row>
    <row r="3139" spans="1:18" hidden="1" x14ac:dyDescent="0.3">
      <c r="A3139" t="s">
        <v>12642</v>
      </c>
      <c r="B3139" t="s">
        <v>12643</v>
      </c>
      <c r="C3139" s="1" t="str">
        <f t="shared" si="236"/>
        <v>21:0846</v>
      </c>
      <c r="D3139" s="1" t="str">
        <f t="shared" si="237"/>
        <v>21:0232</v>
      </c>
      <c r="E3139" t="s">
        <v>12644</v>
      </c>
      <c r="F3139" t="s">
        <v>12645</v>
      </c>
      <c r="H3139">
        <v>59.704230500000001</v>
      </c>
      <c r="I3139">
        <v>-104.5310382</v>
      </c>
      <c r="J3139" s="1" t="str">
        <f t="shared" si="234"/>
        <v>Fluid (lake)</v>
      </c>
      <c r="K3139" s="1" t="str">
        <f t="shared" si="235"/>
        <v>Untreated Water</v>
      </c>
      <c r="L3139">
        <v>228</v>
      </c>
      <c r="M3139" t="s">
        <v>121</v>
      </c>
      <c r="N3139">
        <v>1564</v>
      </c>
      <c r="P3139" t="s">
        <v>115</v>
      </c>
      <c r="Q3139" t="s">
        <v>54</v>
      </c>
      <c r="R3139" t="s">
        <v>55</v>
      </c>
    </row>
    <row r="3140" spans="1:18" hidden="1" x14ac:dyDescent="0.3">
      <c r="A3140" t="s">
        <v>12646</v>
      </c>
      <c r="B3140" t="s">
        <v>12647</v>
      </c>
      <c r="C3140" s="1" t="str">
        <f t="shared" si="236"/>
        <v>21:0846</v>
      </c>
      <c r="D3140" s="1" t="str">
        <f t="shared" si="237"/>
        <v>21:0232</v>
      </c>
      <c r="E3140" t="s">
        <v>12648</v>
      </c>
      <c r="F3140" t="s">
        <v>12649</v>
      </c>
      <c r="H3140">
        <v>59.679283300000002</v>
      </c>
      <c r="I3140">
        <v>-104.54880540000001</v>
      </c>
      <c r="J3140" s="1" t="str">
        <f t="shared" si="234"/>
        <v>Fluid (lake)</v>
      </c>
      <c r="K3140" s="1" t="str">
        <f t="shared" si="235"/>
        <v>Untreated Water</v>
      </c>
      <c r="L3140">
        <v>228</v>
      </c>
      <c r="M3140" t="s">
        <v>127</v>
      </c>
      <c r="N3140">
        <v>1565</v>
      </c>
      <c r="P3140" t="s">
        <v>771</v>
      </c>
      <c r="Q3140" t="s">
        <v>579</v>
      </c>
      <c r="R3140" t="s">
        <v>55</v>
      </c>
    </row>
    <row r="3141" spans="1:18" hidden="1" x14ac:dyDescent="0.3">
      <c r="A3141" t="s">
        <v>12650</v>
      </c>
      <c r="B3141" t="s">
        <v>12651</v>
      </c>
      <c r="C3141" s="1" t="str">
        <f t="shared" si="236"/>
        <v>21:0846</v>
      </c>
      <c r="D3141" s="1" t="str">
        <f t="shared" si="237"/>
        <v>21:0232</v>
      </c>
      <c r="E3141" t="s">
        <v>12652</v>
      </c>
      <c r="F3141" t="s">
        <v>12653</v>
      </c>
      <c r="H3141">
        <v>59.672885899999997</v>
      </c>
      <c r="I3141">
        <v>-104.5972362</v>
      </c>
      <c r="J3141" s="1" t="str">
        <f t="shared" si="234"/>
        <v>Fluid (lake)</v>
      </c>
      <c r="K3141" s="1" t="str">
        <f t="shared" si="235"/>
        <v>Untreated Water</v>
      </c>
      <c r="L3141">
        <v>228</v>
      </c>
      <c r="M3141" t="s">
        <v>133</v>
      </c>
      <c r="N3141">
        <v>1566</v>
      </c>
      <c r="P3141" t="s">
        <v>319</v>
      </c>
      <c r="Q3141" t="s">
        <v>1292</v>
      </c>
      <c r="R3141" t="s">
        <v>55</v>
      </c>
    </row>
    <row r="3142" spans="1:18" hidden="1" x14ac:dyDescent="0.3">
      <c r="A3142" t="s">
        <v>12654</v>
      </c>
      <c r="B3142" t="s">
        <v>12655</v>
      </c>
      <c r="C3142" s="1" t="str">
        <f t="shared" si="236"/>
        <v>21:0846</v>
      </c>
      <c r="D3142" s="1" t="str">
        <f t="shared" si="237"/>
        <v>21:0232</v>
      </c>
      <c r="E3142" t="s">
        <v>12656</v>
      </c>
      <c r="F3142" t="s">
        <v>12657</v>
      </c>
      <c r="H3142">
        <v>59.666703800000001</v>
      </c>
      <c r="I3142">
        <v>-104.63911349999999</v>
      </c>
      <c r="J3142" s="1" t="str">
        <f t="shared" si="234"/>
        <v>Fluid (lake)</v>
      </c>
      <c r="K3142" s="1" t="str">
        <f t="shared" si="235"/>
        <v>Untreated Water</v>
      </c>
      <c r="L3142">
        <v>228</v>
      </c>
      <c r="M3142" t="s">
        <v>139</v>
      </c>
      <c r="N3142">
        <v>1567</v>
      </c>
      <c r="P3142" t="s">
        <v>210</v>
      </c>
      <c r="Q3142" t="s">
        <v>1292</v>
      </c>
      <c r="R3142" t="s">
        <v>285</v>
      </c>
    </row>
    <row r="3143" spans="1:18" hidden="1" x14ac:dyDescent="0.3">
      <c r="A3143" t="s">
        <v>12658</v>
      </c>
      <c r="B3143" t="s">
        <v>12659</v>
      </c>
      <c r="C3143" s="1" t="str">
        <f t="shared" si="236"/>
        <v>21:0846</v>
      </c>
      <c r="D3143" s="1" t="str">
        <f t="shared" si="237"/>
        <v>21:0232</v>
      </c>
      <c r="E3143" t="s">
        <v>12660</v>
      </c>
      <c r="F3143" t="s">
        <v>12661</v>
      </c>
      <c r="H3143">
        <v>59.6339769</v>
      </c>
      <c r="I3143">
        <v>-104.6519105</v>
      </c>
      <c r="J3143" s="1" t="str">
        <f t="shared" si="234"/>
        <v>Fluid (lake)</v>
      </c>
      <c r="K3143" s="1" t="str">
        <f t="shared" si="235"/>
        <v>Untreated Water</v>
      </c>
      <c r="L3143">
        <v>228</v>
      </c>
      <c r="M3143" t="s">
        <v>241</v>
      </c>
      <c r="N3143">
        <v>1568</v>
      </c>
      <c r="P3143" t="s">
        <v>1846</v>
      </c>
      <c r="Q3143" t="s">
        <v>482</v>
      </c>
      <c r="R3143" t="s">
        <v>55</v>
      </c>
    </row>
    <row r="3144" spans="1:18" hidden="1" x14ac:dyDescent="0.3">
      <c r="A3144" t="s">
        <v>12662</v>
      </c>
      <c r="B3144" t="s">
        <v>12663</v>
      </c>
      <c r="C3144" s="1" t="str">
        <f t="shared" si="236"/>
        <v>21:0846</v>
      </c>
      <c r="D3144" s="1" t="str">
        <f t="shared" si="237"/>
        <v>21:0232</v>
      </c>
      <c r="E3144" t="s">
        <v>12664</v>
      </c>
      <c r="F3144" t="s">
        <v>12665</v>
      </c>
      <c r="H3144">
        <v>59.615704299999997</v>
      </c>
      <c r="I3144">
        <v>-104.6564932</v>
      </c>
      <c r="J3144" s="1" t="str">
        <f t="shared" si="234"/>
        <v>Fluid (lake)</v>
      </c>
      <c r="K3144" s="1" t="str">
        <f t="shared" si="235"/>
        <v>Untreated Water</v>
      </c>
      <c r="L3144">
        <v>229</v>
      </c>
      <c r="M3144" t="s">
        <v>36</v>
      </c>
      <c r="N3144">
        <v>1569</v>
      </c>
      <c r="P3144" t="s">
        <v>1006</v>
      </c>
      <c r="Q3144" t="s">
        <v>310</v>
      </c>
      <c r="R3144" t="s">
        <v>195</v>
      </c>
    </row>
    <row r="3145" spans="1:18" hidden="1" x14ac:dyDescent="0.3">
      <c r="A3145" t="s">
        <v>12666</v>
      </c>
      <c r="B3145" t="s">
        <v>12667</v>
      </c>
      <c r="C3145" s="1" t="str">
        <f t="shared" si="236"/>
        <v>21:0846</v>
      </c>
      <c r="D3145" s="1" t="str">
        <f t="shared" si="237"/>
        <v>21:0232</v>
      </c>
      <c r="E3145" t="s">
        <v>12668</v>
      </c>
      <c r="F3145" t="s">
        <v>12669</v>
      </c>
      <c r="H3145">
        <v>59.637591</v>
      </c>
      <c r="I3145">
        <v>-104.7088565</v>
      </c>
      <c r="J3145" s="1" t="str">
        <f t="shared" si="234"/>
        <v>Fluid (lake)</v>
      </c>
      <c r="K3145" s="1" t="str">
        <f t="shared" si="235"/>
        <v>Untreated Water</v>
      </c>
      <c r="L3145">
        <v>229</v>
      </c>
      <c r="M3145" t="s">
        <v>44</v>
      </c>
      <c r="N3145">
        <v>1570</v>
      </c>
      <c r="P3145" t="s">
        <v>414</v>
      </c>
      <c r="Q3145" t="s">
        <v>236</v>
      </c>
      <c r="R3145" t="s">
        <v>55</v>
      </c>
    </row>
    <row r="3146" spans="1:18" hidden="1" x14ac:dyDescent="0.3">
      <c r="A3146" t="s">
        <v>12670</v>
      </c>
      <c r="B3146" t="s">
        <v>12671</v>
      </c>
      <c r="C3146" s="1" t="str">
        <f t="shared" si="236"/>
        <v>21:0846</v>
      </c>
      <c r="D3146" s="1" t="str">
        <f t="shared" si="237"/>
        <v>21:0232</v>
      </c>
      <c r="E3146" t="s">
        <v>12672</v>
      </c>
      <c r="F3146" t="s">
        <v>12673</v>
      </c>
      <c r="H3146">
        <v>59.625981500000002</v>
      </c>
      <c r="I3146">
        <v>-104.76372069999999</v>
      </c>
      <c r="J3146" s="1" t="str">
        <f t="shared" si="234"/>
        <v>Fluid (lake)</v>
      </c>
      <c r="K3146" s="1" t="str">
        <f t="shared" si="235"/>
        <v>Untreated Water</v>
      </c>
      <c r="L3146">
        <v>229</v>
      </c>
      <c r="M3146" t="s">
        <v>52</v>
      </c>
      <c r="N3146">
        <v>1571</v>
      </c>
      <c r="P3146" t="s">
        <v>2193</v>
      </c>
      <c r="Q3146" t="s">
        <v>310</v>
      </c>
      <c r="R3146" t="s">
        <v>532</v>
      </c>
    </row>
    <row r="3147" spans="1:18" hidden="1" x14ac:dyDescent="0.3">
      <c r="A3147" t="s">
        <v>12674</v>
      </c>
      <c r="B3147" t="s">
        <v>12675</v>
      </c>
      <c r="C3147" s="1" t="str">
        <f t="shared" si="236"/>
        <v>21:0846</v>
      </c>
      <c r="D3147" s="1" t="str">
        <f t="shared" si="237"/>
        <v>21:0232</v>
      </c>
      <c r="E3147" t="s">
        <v>12676</v>
      </c>
      <c r="F3147" t="s">
        <v>12677</v>
      </c>
      <c r="H3147">
        <v>59.598973000000001</v>
      </c>
      <c r="I3147">
        <v>-104.79848819999999</v>
      </c>
      <c r="J3147" s="1" t="str">
        <f t="shared" si="234"/>
        <v>Fluid (lake)</v>
      </c>
      <c r="K3147" s="1" t="str">
        <f t="shared" si="235"/>
        <v>Untreated Water</v>
      </c>
      <c r="L3147">
        <v>229</v>
      </c>
      <c r="M3147" t="s">
        <v>22</v>
      </c>
      <c r="N3147">
        <v>1572</v>
      </c>
      <c r="P3147" t="s">
        <v>2492</v>
      </c>
      <c r="Q3147" t="s">
        <v>579</v>
      </c>
      <c r="R3147" t="s">
        <v>988</v>
      </c>
    </row>
    <row r="3148" spans="1:18" hidden="1" x14ac:dyDescent="0.3">
      <c r="A3148" t="s">
        <v>12678</v>
      </c>
      <c r="B3148" t="s">
        <v>12679</v>
      </c>
      <c r="C3148" s="1" t="str">
        <f t="shared" si="236"/>
        <v>21:0846</v>
      </c>
      <c r="D3148" s="1" t="str">
        <f t="shared" si="237"/>
        <v>21:0232</v>
      </c>
      <c r="E3148" t="s">
        <v>12676</v>
      </c>
      <c r="F3148" t="s">
        <v>12680</v>
      </c>
      <c r="H3148">
        <v>59.598973000000001</v>
      </c>
      <c r="I3148">
        <v>-104.79848819999999</v>
      </c>
      <c r="J3148" s="1" t="str">
        <f t="shared" si="234"/>
        <v>Fluid (lake)</v>
      </c>
      <c r="K3148" s="1" t="str">
        <f t="shared" si="235"/>
        <v>Untreated Water</v>
      </c>
      <c r="L3148">
        <v>229</v>
      </c>
      <c r="M3148" t="s">
        <v>29</v>
      </c>
      <c r="N3148">
        <v>1573</v>
      </c>
      <c r="P3148" t="s">
        <v>3946</v>
      </c>
      <c r="Q3148" t="s">
        <v>579</v>
      </c>
      <c r="R3148" t="s">
        <v>90</v>
      </c>
    </row>
    <row r="3149" spans="1:18" hidden="1" x14ac:dyDescent="0.3">
      <c r="A3149" t="s">
        <v>12681</v>
      </c>
      <c r="B3149" t="s">
        <v>12682</v>
      </c>
      <c r="C3149" s="1" t="str">
        <f t="shared" si="236"/>
        <v>21:0846</v>
      </c>
      <c r="D3149" s="1" t="str">
        <f t="shared" si="237"/>
        <v>21:0232</v>
      </c>
      <c r="E3149" t="s">
        <v>12683</v>
      </c>
      <c r="F3149" t="s">
        <v>12684</v>
      </c>
      <c r="H3149">
        <v>59.567481600000001</v>
      </c>
      <c r="I3149">
        <v>-104.8460011</v>
      </c>
      <c r="J3149" s="1" t="str">
        <f t="shared" si="234"/>
        <v>Fluid (lake)</v>
      </c>
      <c r="K3149" s="1" t="str">
        <f t="shared" si="235"/>
        <v>Untreated Water</v>
      </c>
      <c r="L3149">
        <v>229</v>
      </c>
      <c r="M3149" t="s">
        <v>60</v>
      </c>
      <c r="N3149">
        <v>1574</v>
      </c>
      <c r="P3149" t="s">
        <v>188</v>
      </c>
      <c r="Q3149" t="s">
        <v>257</v>
      </c>
      <c r="R3149" t="s">
        <v>911</v>
      </c>
    </row>
    <row r="3150" spans="1:18" hidden="1" x14ac:dyDescent="0.3">
      <c r="A3150" t="s">
        <v>12685</v>
      </c>
      <c r="B3150" t="s">
        <v>12686</v>
      </c>
      <c r="C3150" s="1" t="str">
        <f t="shared" si="236"/>
        <v>21:0846</v>
      </c>
      <c r="D3150" s="1" t="str">
        <f t="shared" si="237"/>
        <v>21:0232</v>
      </c>
      <c r="E3150" t="s">
        <v>12687</v>
      </c>
      <c r="F3150" t="s">
        <v>12688</v>
      </c>
      <c r="H3150">
        <v>59.551281899999999</v>
      </c>
      <c r="I3150">
        <v>-104.91336680000001</v>
      </c>
      <c r="J3150" s="1" t="str">
        <f t="shared" si="234"/>
        <v>Fluid (lake)</v>
      </c>
      <c r="K3150" s="1" t="str">
        <f t="shared" si="235"/>
        <v>Untreated Water</v>
      </c>
      <c r="L3150">
        <v>229</v>
      </c>
      <c r="M3150" t="s">
        <v>67</v>
      </c>
      <c r="N3150">
        <v>1575</v>
      </c>
      <c r="P3150" t="s">
        <v>2414</v>
      </c>
      <c r="Q3150" t="s">
        <v>1292</v>
      </c>
      <c r="R3150" t="s">
        <v>189</v>
      </c>
    </row>
    <row r="3151" spans="1:18" hidden="1" x14ac:dyDescent="0.3">
      <c r="A3151" t="s">
        <v>12689</v>
      </c>
      <c r="B3151" t="s">
        <v>12690</v>
      </c>
      <c r="C3151" s="1" t="str">
        <f t="shared" si="236"/>
        <v>21:0846</v>
      </c>
      <c r="D3151" s="1" t="str">
        <f t="shared" si="237"/>
        <v>21:0232</v>
      </c>
      <c r="E3151" t="s">
        <v>12691</v>
      </c>
      <c r="F3151" t="s">
        <v>12692</v>
      </c>
      <c r="H3151">
        <v>59.541669499999998</v>
      </c>
      <c r="I3151">
        <v>-104.96105110000001</v>
      </c>
      <c r="J3151" s="1" t="str">
        <f t="shared" si="234"/>
        <v>Fluid (lake)</v>
      </c>
      <c r="K3151" s="1" t="str">
        <f t="shared" si="235"/>
        <v>Untreated Water</v>
      </c>
      <c r="L3151">
        <v>229</v>
      </c>
      <c r="M3151" t="s">
        <v>74</v>
      </c>
      <c r="N3151">
        <v>1576</v>
      </c>
      <c r="P3151" t="s">
        <v>173</v>
      </c>
      <c r="Q3151" t="s">
        <v>54</v>
      </c>
      <c r="R3151" t="s">
        <v>761</v>
      </c>
    </row>
    <row r="3152" spans="1:18" hidden="1" x14ac:dyDescent="0.3">
      <c r="A3152" t="s">
        <v>12693</v>
      </c>
      <c r="B3152" t="s">
        <v>12694</v>
      </c>
      <c r="C3152" s="1" t="str">
        <f t="shared" si="236"/>
        <v>21:0846</v>
      </c>
      <c r="D3152" s="1" t="str">
        <f t="shared" si="237"/>
        <v>21:0232</v>
      </c>
      <c r="E3152" t="s">
        <v>12695</v>
      </c>
      <c r="F3152" t="s">
        <v>12696</v>
      </c>
      <c r="H3152">
        <v>59.497505199999999</v>
      </c>
      <c r="I3152">
        <v>-105.0400652</v>
      </c>
      <c r="J3152" s="1" t="str">
        <f t="shared" si="234"/>
        <v>Fluid (lake)</v>
      </c>
      <c r="K3152" s="1" t="str">
        <f t="shared" si="235"/>
        <v>Untreated Water</v>
      </c>
      <c r="L3152">
        <v>229</v>
      </c>
      <c r="M3152" t="s">
        <v>81</v>
      </c>
      <c r="N3152">
        <v>1577</v>
      </c>
      <c r="P3152" t="s">
        <v>167</v>
      </c>
      <c r="Q3152" t="s">
        <v>579</v>
      </c>
      <c r="R3152" t="s">
        <v>55</v>
      </c>
    </row>
    <row r="3153" spans="1:18" hidden="1" x14ac:dyDescent="0.3">
      <c r="A3153" t="s">
        <v>12697</v>
      </c>
      <c r="B3153" t="s">
        <v>12698</v>
      </c>
      <c r="C3153" s="1" t="str">
        <f t="shared" si="236"/>
        <v>21:0846</v>
      </c>
      <c r="D3153" s="1" t="str">
        <f t="shared" si="237"/>
        <v>21:0232</v>
      </c>
      <c r="E3153" t="s">
        <v>12699</v>
      </c>
      <c r="F3153" t="s">
        <v>12700</v>
      </c>
      <c r="H3153">
        <v>59.4820809</v>
      </c>
      <c r="I3153">
        <v>-105.0993434</v>
      </c>
      <c r="J3153" s="1" t="str">
        <f t="shared" si="234"/>
        <v>Fluid (lake)</v>
      </c>
      <c r="K3153" s="1" t="str">
        <f t="shared" si="235"/>
        <v>Untreated Water</v>
      </c>
      <c r="L3153">
        <v>229</v>
      </c>
      <c r="M3153" t="s">
        <v>95</v>
      </c>
      <c r="N3153">
        <v>1578</v>
      </c>
      <c r="P3153" t="s">
        <v>128</v>
      </c>
      <c r="Q3153" t="s">
        <v>579</v>
      </c>
      <c r="R3153" t="s">
        <v>195</v>
      </c>
    </row>
    <row r="3154" spans="1:18" hidden="1" x14ac:dyDescent="0.3">
      <c r="A3154" t="s">
        <v>12701</v>
      </c>
      <c r="B3154" t="s">
        <v>12702</v>
      </c>
      <c r="C3154" s="1" t="str">
        <f t="shared" si="236"/>
        <v>21:0846</v>
      </c>
      <c r="D3154" s="1" t="str">
        <f t="shared" si="237"/>
        <v>21:0232</v>
      </c>
      <c r="E3154" t="s">
        <v>12703</v>
      </c>
      <c r="F3154" t="s">
        <v>12704</v>
      </c>
      <c r="H3154">
        <v>59.459568500000003</v>
      </c>
      <c r="I3154">
        <v>-105.1182932</v>
      </c>
      <c r="J3154" s="1" t="str">
        <f t="shared" si="234"/>
        <v>Fluid (lake)</v>
      </c>
      <c r="K3154" s="1" t="str">
        <f t="shared" si="235"/>
        <v>Untreated Water</v>
      </c>
      <c r="L3154">
        <v>229</v>
      </c>
      <c r="M3154" t="s">
        <v>101</v>
      </c>
      <c r="N3154">
        <v>1579</v>
      </c>
      <c r="P3154" t="s">
        <v>771</v>
      </c>
      <c r="Q3154" t="s">
        <v>257</v>
      </c>
      <c r="R3154" t="s">
        <v>55</v>
      </c>
    </row>
    <row r="3155" spans="1:18" hidden="1" x14ac:dyDescent="0.3">
      <c r="A3155" t="s">
        <v>12705</v>
      </c>
      <c r="B3155" t="s">
        <v>12706</v>
      </c>
      <c r="C3155" s="1" t="str">
        <f t="shared" si="236"/>
        <v>21:0846</v>
      </c>
      <c r="D3155" s="1" t="str">
        <f t="shared" si="237"/>
        <v>21:0232</v>
      </c>
      <c r="E3155" t="s">
        <v>12707</v>
      </c>
      <c r="F3155" t="s">
        <v>12708</v>
      </c>
      <c r="H3155">
        <v>59.449808400000002</v>
      </c>
      <c r="I3155">
        <v>-105.1927207</v>
      </c>
      <c r="J3155" s="1" t="str">
        <f t="shared" si="234"/>
        <v>Fluid (lake)</v>
      </c>
      <c r="K3155" s="1" t="str">
        <f t="shared" si="235"/>
        <v>Untreated Water</v>
      </c>
      <c r="L3155">
        <v>229</v>
      </c>
      <c r="M3155" t="s">
        <v>107</v>
      </c>
      <c r="N3155">
        <v>1580</v>
      </c>
      <c r="P3155" t="s">
        <v>771</v>
      </c>
      <c r="Q3155" t="s">
        <v>236</v>
      </c>
      <c r="R3155" t="s">
        <v>195</v>
      </c>
    </row>
    <row r="3156" spans="1:18" hidden="1" x14ac:dyDescent="0.3">
      <c r="A3156" t="s">
        <v>12709</v>
      </c>
      <c r="B3156" t="s">
        <v>12710</v>
      </c>
      <c r="C3156" s="1" t="str">
        <f t="shared" si="236"/>
        <v>21:0846</v>
      </c>
      <c r="D3156" s="1" t="str">
        <f t="shared" si="237"/>
        <v>21:0232</v>
      </c>
      <c r="E3156" t="s">
        <v>12711</v>
      </c>
      <c r="F3156" t="s">
        <v>12712</v>
      </c>
      <c r="H3156">
        <v>59.420696</v>
      </c>
      <c r="I3156">
        <v>-105.2142635</v>
      </c>
      <c r="J3156" s="1" t="str">
        <f t="shared" si="234"/>
        <v>Fluid (lake)</v>
      </c>
      <c r="K3156" s="1" t="str">
        <f t="shared" si="235"/>
        <v>Untreated Water</v>
      </c>
      <c r="L3156">
        <v>229</v>
      </c>
      <c r="M3156" t="s">
        <v>114</v>
      </c>
      <c r="N3156">
        <v>1581</v>
      </c>
      <c r="P3156" t="s">
        <v>194</v>
      </c>
      <c r="Q3156" t="s">
        <v>236</v>
      </c>
      <c r="R3156" t="s">
        <v>55</v>
      </c>
    </row>
    <row r="3157" spans="1:18" hidden="1" x14ac:dyDescent="0.3">
      <c r="A3157" t="s">
        <v>12713</v>
      </c>
      <c r="B3157" t="s">
        <v>12714</v>
      </c>
      <c r="C3157" s="1" t="str">
        <f t="shared" si="236"/>
        <v>21:0846</v>
      </c>
      <c r="D3157" s="1" t="str">
        <f t="shared" si="237"/>
        <v>21:0232</v>
      </c>
      <c r="E3157" t="s">
        <v>12715</v>
      </c>
      <c r="F3157" t="s">
        <v>12716</v>
      </c>
      <c r="H3157">
        <v>59.408508099999999</v>
      </c>
      <c r="I3157">
        <v>-105.2863929</v>
      </c>
      <c r="J3157" s="1" t="str">
        <f t="shared" si="234"/>
        <v>Fluid (lake)</v>
      </c>
      <c r="K3157" s="1" t="str">
        <f t="shared" si="235"/>
        <v>Untreated Water</v>
      </c>
      <c r="L3157">
        <v>229</v>
      </c>
      <c r="M3157" t="s">
        <v>121</v>
      </c>
      <c r="N3157">
        <v>1582</v>
      </c>
      <c r="P3157" t="s">
        <v>194</v>
      </c>
      <c r="Q3157" t="s">
        <v>482</v>
      </c>
      <c r="R3157" t="s">
        <v>285</v>
      </c>
    </row>
    <row r="3158" spans="1:18" hidden="1" x14ac:dyDescent="0.3">
      <c r="A3158" t="s">
        <v>12717</v>
      </c>
      <c r="B3158" t="s">
        <v>12718</v>
      </c>
      <c r="C3158" s="1" t="str">
        <f t="shared" si="236"/>
        <v>21:0846</v>
      </c>
      <c r="D3158" s="1" t="str">
        <f t="shared" si="237"/>
        <v>21:0232</v>
      </c>
      <c r="E3158" t="s">
        <v>12719</v>
      </c>
      <c r="F3158" t="s">
        <v>12720</v>
      </c>
      <c r="H3158">
        <v>59.3827316</v>
      </c>
      <c r="I3158">
        <v>-105.34093660000001</v>
      </c>
      <c r="J3158" s="1" t="str">
        <f t="shared" si="234"/>
        <v>Fluid (lake)</v>
      </c>
      <c r="K3158" s="1" t="str">
        <f t="shared" si="235"/>
        <v>Untreated Water</v>
      </c>
      <c r="L3158">
        <v>229</v>
      </c>
      <c r="M3158" t="s">
        <v>127</v>
      </c>
      <c r="N3158">
        <v>1583</v>
      </c>
      <c r="P3158" t="s">
        <v>319</v>
      </c>
      <c r="Q3158" t="s">
        <v>257</v>
      </c>
      <c r="R3158" t="s">
        <v>55</v>
      </c>
    </row>
    <row r="3159" spans="1:18" hidden="1" x14ac:dyDescent="0.3">
      <c r="A3159" t="s">
        <v>12721</v>
      </c>
      <c r="B3159" t="s">
        <v>12722</v>
      </c>
      <c r="C3159" s="1" t="str">
        <f t="shared" si="236"/>
        <v>21:0846</v>
      </c>
      <c r="D3159" s="1" t="str">
        <f t="shared" si="237"/>
        <v>21:0232</v>
      </c>
      <c r="E3159" t="s">
        <v>12723</v>
      </c>
      <c r="F3159" t="s">
        <v>12724</v>
      </c>
      <c r="H3159">
        <v>59.770796699999998</v>
      </c>
      <c r="I3159">
        <v>-104.007203</v>
      </c>
      <c r="J3159" s="1" t="str">
        <f t="shared" si="234"/>
        <v>Fluid (lake)</v>
      </c>
      <c r="K3159" s="1" t="str">
        <f t="shared" si="235"/>
        <v>Untreated Water</v>
      </c>
      <c r="L3159">
        <v>229</v>
      </c>
      <c r="M3159" t="s">
        <v>133</v>
      </c>
      <c r="N3159">
        <v>1584</v>
      </c>
      <c r="P3159" t="s">
        <v>256</v>
      </c>
      <c r="Q3159" t="s">
        <v>54</v>
      </c>
      <c r="R3159" t="s">
        <v>55</v>
      </c>
    </row>
    <row r="3160" spans="1:18" hidden="1" x14ac:dyDescent="0.3">
      <c r="A3160" t="s">
        <v>12725</v>
      </c>
      <c r="B3160" t="s">
        <v>12726</v>
      </c>
      <c r="C3160" s="1" t="str">
        <f t="shared" si="236"/>
        <v>21:0846</v>
      </c>
      <c r="D3160" s="1" t="str">
        <f t="shared" si="237"/>
        <v>21:0232</v>
      </c>
      <c r="E3160" t="s">
        <v>12727</v>
      </c>
      <c r="F3160" t="s">
        <v>12728</v>
      </c>
      <c r="H3160">
        <v>59.743449699999999</v>
      </c>
      <c r="I3160">
        <v>-104.0347012</v>
      </c>
      <c r="J3160" s="1" t="str">
        <f t="shared" si="234"/>
        <v>Fluid (lake)</v>
      </c>
      <c r="K3160" s="1" t="str">
        <f t="shared" si="235"/>
        <v>Untreated Water</v>
      </c>
      <c r="L3160">
        <v>229</v>
      </c>
      <c r="M3160" t="s">
        <v>139</v>
      </c>
      <c r="N3160">
        <v>1585</v>
      </c>
      <c r="P3160" t="s">
        <v>247</v>
      </c>
      <c r="Q3160" t="s">
        <v>1143</v>
      </c>
      <c r="R3160" t="s">
        <v>55</v>
      </c>
    </row>
    <row r="3161" spans="1:18" hidden="1" x14ac:dyDescent="0.3">
      <c r="A3161" t="s">
        <v>12729</v>
      </c>
      <c r="B3161" t="s">
        <v>12730</v>
      </c>
      <c r="C3161" s="1" t="str">
        <f t="shared" si="236"/>
        <v>21:0846</v>
      </c>
      <c r="D3161" s="1" t="str">
        <f t="shared" si="237"/>
        <v>21:0232</v>
      </c>
      <c r="E3161" t="s">
        <v>12731</v>
      </c>
      <c r="F3161" t="s">
        <v>12732</v>
      </c>
      <c r="H3161">
        <v>59.736810400000003</v>
      </c>
      <c r="I3161">
        <v>-104.07427629999999</v>
      </c>
      <c r="J3161" s="1" t="str">
        <f t="shared" si="234"/>
        <v>Fluid (lake)</v>
      </c>
      <c r="K3161" s="1" t="str">
        <f t="shared" si="235"/>
        <v>Untreated Water</v>
      </c>
      <c r="L3161">
        <v>229</v>
      </c>
      <c r="M3161" t="s">
        <v>241</v>
      </c>
      <c r="N3161">
        <v>1586</v>
      </c>
      <c r="P3161" t="s">
        <v>210</v>
      </c>
      <c r="Q3161" t="s">
        <v>1292</v>
      </c>
      <c r="R3161" t="s">
        <v>55</v>
      </c>
    </row>
    <row r="3162" spans="1:18" hidden="1" x14ac:dyDescent="0.3">
      <c r="A3162" t="s">
        <v>12733</v>
      </c>
      <c r="B3162" t="s">
        <v>12734</v>
      </c>
      <c r="C3162" s="1" t="str">
        <f t="shared" si="236"/>
        <v>21:0846</v>
      </c>
      <c r="D3162" s="1" t="str">
        <f t="shared" si="237"/>
        <v>21:0232</v>
      </c>
      <c r="E3162" t="s">
        <v>12735</v>
      </c>
      <c r="F3162" t="s">
        <v>12736</v>
      </c>
      <c r="H3162">
        <v>59.775653499999997</v>
      </c>
      <c r="I3162">
        <v>-104.0940749</v>
      </c>
      <c r="J3162" s="1" t="str">
        <f t="shared" ref="J3162:J3225" si="238">HYPERLINK("http://geochem.nrcan.gc.ca/cdogs/content/kwd/kwd020016_e.htm", "Fluid (lake)")</f>
        <v>Fluid (lake)</v>
      </c>
      <c r="K3162" s="1" t="str">
        <f t="shared" ref="K3162:K3225" si="239">HYPERLINK("http://geochem.nrcan.gc.ca/cdogs/content/kwd/kwd080007_e.htm", "Untreated Water")</f>
        <v>Untreated Water</v>
      </c>
      <c r="L3162">
        <v>230</v>
      </c>
      <c r="M3162" t="s">
        <v>36</v>
      </c>
      <c r="N3162">
        <v>1587</v>
      </c>
      <c r="P3162" t="s">
        <v>247</v>
      </c>
      <c r="Q3162" t="s">
        <v>579</v>
      </c>
      <c r="R3162" t="s">
        <v>55</v>
      </c>
    </row>
    <row r="3163" spans="1:18" hidden="1" x14ac:dyDescent="0.3">
      <c r="A3163" t="s">
        <v>12737</v>
      </c>
      <c r="B3163" t="s">
        <v>12738</v>
      </c>
      <c r="C3163" s="1" t="str">
        <f t="shared" si="236"/>
        <v>21:0846</v>
      </c>
      <c r="D3163" s="1" t="str">
        <f t="shared" si="237"/>
        <v>21:0232</v>
      </c>
      <c r="E3163" t="s">
        <v>12739</v>
      </c>
      <c r="F3163" t="s">
        <v>12740</v>
      </c>
      <c r="H3163">
        <v>59.766636499999997</v>
      </c>
      <c r="I3163">
        <v>-104.1285031</v>
      </c>
      <c r="J3163" s="1" t="str">
        <f t="shared" si="238"/>
        <v>Fluid (lake)</v>
      </c>
      <c r="K3163" s="1" t="str">
        <f t="shared" si="239"/>
        <v>Untreated Water</v>
      </c>
      <c r="L3163">
        <v>230</v>
      </c>
      <c r="M3163" t="s">
        <v>44</v>
      </c>
      <c r="N3163">
        <v>1588</v>
      </c>
      <c r="P3163" t="s">
        <v>210</v>
      </c>
      <c r="Q3163" t="s">
        <v>579</v>
      </c>
      <c r="R3163" t="s">
        <v>55</v>
      </c>
    </row>
    <row r="3164" spans="1:18" hidden="1" x14ac:dyDescent="0.3">
      <c r="A3164" t="s">
        <v>12741</v>
      </c>
      <c r="B3164" t="s">
        <v>12742</v>
      </c>
      <c r="C3164" s="1" t="str">
        <f t="shared" si="236"/>
        <v>21:0846</v>
      </c>
      <c r="D3164" s="1" t="str">
        <f t="shared" si="237"/>
        <v>21:0232</v>
      </c>
      <c r="E3164" t="s">
        <v>12743</v>
      </c>
      <c r="F3164" t="s">
        <v>12744</v>
      </c>
      <c r="H3164">
        <v>59.733773599999999</v>
      </c>
      <c r="I3164">
        <v>-104.13608069999999</v>
      </c>
      <c r="J3164" s="1" t="str">
        <f t="shared" si="238"/>
        <v>Fluid (lake)</v>
      </c>
      <c r="K3164" s="1" t="str">
        <f t="shared" si="239"/>
        <v>Untreated Water</v>
      </c>
      <c r="L3164">
        <v>230</v>
      </c>
      <c r="M3164" t="s">
        <v>52</v>
      </c>
      <c r="N3164">
        <v>1589</v>
      </c>
      <c r="P3164" t="s">
        <v>210</v>
      </c>
      <c r="Q3164" t="s">
        <v>54</v>
      </c>
      <c r="R3164" t="s">
        <v>55</v>
      </c>
    </row>
    <row r="3165" spans="1:18" hidden="1" x14ac:dyDescent="0.3">
      <c r="A3165" t="s">
        <v>12745</v>
      </c>
      <c r="B3165" t="s">
        <v>12746</v>
      </c>
      <c r="C3165" s="1" t="str">
        <f t="shared" si="236"/>
        <v>21:0846</v>
      </c>
      <c r="D3165" s="1" t="str">
        <f t="shared" si="237"/>
        <v>21:0232</v>
      </c>
      <c r="E3165" t="s">
        <v>12747</v>
      </c>
      <c r="F3165" t="s">
        <v>12748</v>
      </c>
      <c r="H3165">
        <v>59.726720800000002</v>
      </c>
      <c r="I3165">
        <v>-104.2917568</v>
      </c>
      <c r="J3165" s="1" t="str">
        <f t="shared" si="238"/>
        <v>Fluid (lake)</v>
      </c>
      <c r="K3165" s="1" t="str">
        <f t="shared" si="239"/>
        <v>Untreated Water</v>
      </c>
      <c r="L3165">
        <v>230</v>
      </c>
      <c r="M3165" t="s">
        <v>60</v>
      </c>
      <c r="N3165">
        <v>1590</v>
      </c>
      <c r="P3165" t="s">
        <v>256</v>
      </c>
      <c r="Q3165" t="s">
        <v>1292</v>
      </c>
      <c r="R3165" t="s">
        <v>55</v>
      </c>
    </row>
    <row r="3166" spans="1:18" hidden="1" x14ac:dyDescent="0.3">
      <c r="A3166" t="s">
        <v>12749</v>
      </c>
      <c r="B3166" t="s">
        <v>12750</v>
      </c>
      <c r="C3166" s="1" t="str">
        <f t="shared" si="236"/>
        <v>21:0846</v>
      </c>
      <c r="D3166" s="1" t="str">
        <f t="shared" si="237"/>
        <v>21:0232</v>
      </c>
      <c r="E3166" t="s">
        <v>12751</v>
      </c>
      <c r="F3166" t="s">
        <v>12752</v>
      </c>
      <c r="H3166">
        <v>59.727442799999999</v>
      </c>
      <c r="I3166">
        <v>-104.3408233</v>
      </c>
      <c r="J3166" s="1" t="str">
        <f t="shared" si="238"/>
        <v>Fluid (lake)</v>
      </c>
      <c r="K3166" s="1" t="str">
        <f t="shared" si="239"/>
        <v>Untreated Water</v>
      </c>
      <c r="L3166">
        <v>230</v>
      </c>
      <c r="M3166" t="s">
        <v>67</v>
      </c>
      <c r="N3166">
        <v>1591</v>
      </c>
      <c r="P3166" t="s">
        <v>356</v>
      </c>
      <c r="Q3166" t="s">
        <v>517</v>
      </c>
      <c r="R3166" t="s">
        <v>55</v>
      </c>
    </row>
    <row r="3167" spans="1:18" hidden="1" x14ac:dyDescent="0.3">
      <c r="A3167" t="s">
        <v>12753</v>
      </c>
      <c r="B3167" t="s">
        <v>12754</v>
      </c>
      <c r="C3167" s="1" t="str">
        <f t="shared" si="236"/>
        <v>21:0846</v>
      </c>
      <c r="D3167" s="1" t="str">
        <f t="shared" si="237"/>
        <v>21:0232</v>
      </c>
      <c r="E3167" t="s">
        <v>12755</v>
      </c>
      <c r="F3167" t="s">
        <v>12756</v>
      </c>
      <c r="H3167">
        <v>59.707925799999998</v>
      </c>
      <c r="I3167">
        <v>-104.3492043</v>
      </c>
      <c r="J3167" s="1" t="str">
        <f t="shared" si="238"/>
        <v>Fluid (lake)</v>
      </c>
      <c r="K3167" s="1" t="str">
        <f t="shared" si="239"/>
        <v>Untreated Water</v>
      </c>
      <c r="L3167">
        <v>230</v>
      </c>
      <c r="M3167" t="s">
        <v>22</v>
      </c>
      <c r="N3167">
        <v>1592</v>
      </c>
      <c r="P3167" t="s">
        <v>247</v>
      </c>
      <c r="Q3167" t="s">
        <v>517</v>
      </c>
      <c r="R3167" t="s">
        <v>55</v>
      </c>
    </row>
    <row r="3168" spans="1:18" hidden="1" x14ac:dyDescent="0.3">
      <c r="A3168" t="s">
        <v>12757</v>
      </c>
      <c r="B3168" t="s">
        <v>12758</v>
      </c>
      <c r="C3168" s="1" t="str">
        <f t="shared" si="236"/>
        <v>21:0846</v>
      </c>
      <c r="D3168" s="1" t="str">
        <f t="shared" si="237"/>
        <v>21:0232</v>
      </c>
      <c r="E3168" t="s">
        <v>12755</v>
      </c>
      <c r="F3168" t="s">
        <v>12759</v>
      </c>
      <c r="H3168">
        <v>59.707925799999998</v>
      </c>
      <c r="I3168">
        <v>-104.3492043</v>
      </c>
      <c r="J3168" s="1" t="str">
        <f t="shared" si="238"/>
        <v>Fluid (lake)</v>
      </c>
      <c r="K3168" s="1" t="str">
        <f t="shared" si="239"/>
        <v>Untreated Water</v>
      </c>
      <c r="L3168">
        <v>230</v>
      </c>
      <c r="M3168" t="s">
        <v>29</v>
      </c>
      <c r="N3168">
        <v>1593</v>
      </c>
      <c r="P3168" t="s">
        <v>247</v>
      </c>
      <c r="Q3168" t="s">
        <v>1143</v>
      </c>
      <c r="R3168" t="s">
        <v>55</v>
      </c>
    </row>
    <row r="3169" spans="1:18" hidden="1" x14ac:dyDescent="0.3">
      <c r="A3169" t="s">
        <v>12760</v>
      </c>
      <c r="B3169" t="s">
        <v>12761</v>
      </c>
      <c r="C3169" s="1" t="str">
        <f t="shared" si="236"/>
        <v>21:0846</v>
      </c>
      <c r="D3169" s="1" t="str">
        <f t="shared" si="237"/>
        <v>21:0232</v>
      </c>
      <c r="E3169" t="s">
        <v>12762</v>
      </c>
      <c r="F3169" t="s">
        <v>12763</v>
      </c>
      <c r="H3169">
        <v>59.692221500000002</v>
      </c>
      <c r="I3169">
        <v>-104.4266951</v>
      </c>
      <c r="J3169" s="1" t="str">
        <f t="shared" si="238"/>
        <v>Fluid (lake)</v>
      </c>
      <c r="K3169" s="1" t="str">
        <f t="shared" si="239"/>
        <v>Untreated Water</v>
      </c>
      <c r="L3169">
        <v>230</v>
      </c>
      <c r="M3169" t="s">
        <v>74</v>
      </c>
      <c r="N3169">
        <v>1594</v>
      </c>
      <c r="P3169" t="s">
        <v>356</v>
      </c>
      <c r="Q3169" t="s">
        <v>579</v>
      </c>
      <c r="R3169" t="s">
        <v>55</v>
      </c>
    </row>
    <row r="3170" spans="1:18" hidden="1" x14ac:dyDescent="0.3">
      <c r="A3170" t="s">
        <v>12764</v>
      </c>
      <c r="B3170" t="s">
        <v>12765</v>
      </c>
      <c r="C3170" s="1" t="str">
        <f t="shared" si="236"/>
        <v>21:0846</v>
      </c>
      <c r="D3170" s="1" t="str">
        <f t="shared" si="237"/>
        <v>21:0232</v>
      </c>
      <c r="E3170" t="s">
        <v>12766</v>
      </c>
      <c r="F3170" t="s">
        <v>12767</v>
      </c>
      <c r="H3170">
        <v>59.666514300000003</v>
      </c>
      <c r="I3170">
        <v>-104.41133499999999</v>
      </c>
      <c r="J3170" s="1" t="str">
        <f t="shared" si="238"/>
        <v>Fluid (lake)</v>
      </c>
      <c r="K3170" s="1" t="str">
        <f t="shared" si="239"/>
        <v>Untreated Water</v>
      </c>
      <c r="L3170">
        <v>230</v>
      </c>
      <c r="M3170" t="s">
        <v>81</v>
      </c>
      <c r="N3170">
        <v>1595</v>
      </c>
      <c r="P3170" t="s">
        <v>53</v>
      </c>
      <c r="Q3170" t="s">
        <v>579</v>
      </c>
      <c r="R3170" t="s">
        <v>55</v>
      </c>
    </row>
    <row r="3171" spans="1:18" hidden="1" x14ac:dyDescent="0.3">
      <c r="A3171" t="s">
        <v>12768</v>
      </c>
      <c r="B3171" t="s">
        <v>12769</v>
      </c>
      <c r="C3171" s="1" t="str">
        <f t="shared" si="236"/>
        <v>21:0846</v>
      </c>
      <c r="D3171" s="1" t="str">
        <f t="shared" si="237"/>
        <v>21:0232</v>
      </c>
      <c r="E3171" t="s">
        <v>12770</v>
      </c>
      <c r="F3171" t="s">
        <v>12771</v>
      </c>
      <c r="H3171">
        <v>59.629599800000001</v>
      </c>
      <c r="I3171">
        <v>-104.5128887</v>
      </c>
      <c r="J3171" s="1" t="str">
        <f t="shared" si="238"/>
        <v>Fluid (lake)</v>
      </c>
      <c r="K3171" s="1" t="str">
        <f t="shared" si="239"/>
        <v>Untreated Water</v>
      </c>
      <c r="L3171">
        <v>230</v>
      </c>
      <c r="M3171" t="s">
        <v>95</v>
      </c>
      <c r="N3171">
        <v>1596</v>
      </c>
      <c r="P3171" t="s">
        <v>140</v>
      </c>
      <c r="Q3171" t="s">
        <v>236</v>
      </c>
      <c r="R3171" t="s">
        <v>55</v>
      </c>
    </row>
    <row r="3172" spans="1:18" hidden="1" x14ac:dyDescent="0.3">
      <c r="A3172" t="s">
        <v>12772</v>
      </c>
      <c r="B3172" t="s">
        <v>12773</v>
      </c>
      <c r="C3172" s="1" t="str">
        <f t="shared" si="236"/>
        <v>21:0846</v>
      </c>
      <c r="D3172" s="1" t="str">
        <f t="shared" si="237"/>
        <v>21:0232</v>
      </c>
      <c r="E3172" t="s">
        <v>12774</v>
      </c>
      <c r="F3172" t="s">
        <v>12775</v>
      </c>
      <c r="H3172">
        <v>59.635036100000001</v>
      </c>
      <c r="I3172">
        <v>-104.57557199999999</v>
      </c>
      <c r="J3172" s="1" t="str">
        <f t="shared" si="238"/>
        <v>Fluid (lake)</v>
      </c>
      <c r="K3172" s="1" t="str">
        <f t="shared" si="239"/>
        <v>Untreated Water</v>
      </c>
      <c r="L3172">
        <v>230</v>
      </c>
      <c r="M3172" t="s">
        <v>101</v>
      </c>
      <c r="N3172">
        <v>1597</v>
      </c>
      <c r="P3172" t="s">
        <v>68</v>
      </c>
      <c r="Q3172" t="s">
        <v>236</v>
      </c>
      <c r="R3172" t="s">
        <v>285</v>
      </c>
    </row>
    <row r="3173" spans="1:18" hidden="1" x14ac:dyDescent="0.3">
      <c r="A3173" t="s">
        <v>12776</v>
      </c>
      <c r="B3173" t="s">
        <v>12777</v>
      </c>
      <c r="C3173" s="1" t="str">
        <f t="shared" si="236"/>
        <v>21:0846</v>
      </c>
      <c r="D3173" s="1" t="str">
        <f t="shared" si="237"/>
        <v>21:0232</v>
      </c>
      <c r="E3173" t="s">
        <v>12778</v>
      </c>
      <c r="F3173" t="s">
        <v>12779</v>
      </c>
      <c r="H3173">
        <v>59.6165916</v>
      </c>
      <c r="I3173">
        <v>-104.587395</v>
      </c>
      <c r="J3173" s="1" t="str">
        <f t="shared" si="238"/>
        <v>Fluid (lake)</v>
      </c>
      <c r="K3173" s="1" t="str">
        <f t="shared" si="239"/>
        <v>Untreated Water</v>
      </c>
      <c r="L3173">
        <v>230</v>
      </c>
      <c r="M3173" t="s">
        <v>107</v>
      </c>
      <c r="N3173">
        <v>1598</v>
      </c>
      <c r="P3173" t="s">
        <v>108</v>
      </c>
      <c r="Q3173" t="s">
        <v>482</v>
      </c>
      <c r="R3173" t="s">
        <v>285</v>
      </c>
    </row>
    <row r="3174" spans="1:18" hidden="1" x14ac:dyDescent="0.3">
      <c r="A3174" t="s">
        <v>12780</v>
      </c>
      <c r="B3174" t="s">
        <v>12781</v>
      </c>
      <c r="C3174" s="1" t="str">
        <f t="shared" si="236"/>
        <v>21:0846</v>
      </c>
      <c r="D3174" s="1" t="str">
        <f t="shared" si="237"/>
        <v>21:0232</v>
      </c>
      <c r="E3174" t="s">
        <v>12782</v>
      </c>
      <c r="F3174" t="s">
        <v>12783</v>
      </c>
      <c r="H3174">
        <v>59.591495000000002</v>
      </c>
      <c r="I3174">
        <v>-104.7219671</v>
      </c>
      <c r="J3174" s="1" t="str">
        <f t="shared" si="238"/>
        <v>Fluid (lake)</v>
      </c>
      <c r="K3174" s="1" t="str">
        <f t="shared" si="239"/>
        <v>Untreated Water</v>
      </c>
      <c r="L3174">
        <v>230</v>
      </c>
      <c r="M3174" t="s">
        <v>114</v>
      </c>
      <c r="N3174">
        <v>1599</v>
      </c>
      <c r="P3174" t="s">
        <v>1780</v>
      </c>
      <c r="Q3174" t="s">
        <v>538</v>
      </c>
      <c r="R3174" t="s">
        <v>55</v>
      </c>
    </row>
    <row r="3175" spans="1:18" hidden="1" x14ac:dyDescent="0.3">
      <c r="A3175" t="s">
        <v>12784</v>
      </c>
      <c r="B3175" t="s">
        <v>12785</v>
      </c>
      <c r="C3175" s="1" t="str">
        <f t="shared" si="236"/>
        <v>21:0846</v>
      </c>
      <c r="D3175" s="1" t="str">
        <f t="shared" si="237"/>
        <v>21:0232</v>
      </c>
      <c r="E3175" t="s">
        <v>12786</v>
      </c>
      <c r="F3175" t="s">
        <v>12787</v>
      </c>
      <c r="H3175">
        <v>59.574553899999998</v>
      </c>
      <c r="I3175">
        <v>-104.70378409999999</v>
      </c>
      <c r="J3175" s="1" t="str">
        <f t="shared" si="238"/>
        <v>Fluid (lake)</v>
      </c>
      <c r="K3175" s="1" t="str">
        <f t="shared" si="239"/>
        <v>Untreated Water</v>
      </c>
      <c r="L3175">
        <v>230</v>
      </c>
      <c r="M3175" t="s">
        <v>121</v>
      </c>
      <c r="N3175">
        <v>1600</v>
      </c>
      <c r="P3175" t="s">
        <v>1667</v>
      </c>
      <c r="Q3175" t="s">
        <v>310</v>
      </c>
      <c r="R3175" t="s">
        <v>189</v>
      </c>
    </row>
    <row r="3176" spans="1:18" hidden="1" x14ac:dyDescent="0.3">
      <c r="A3176" t="s">
        <v>12788</v>
      </c>
      <c r="B3176" t="s">
        <v>12789</v>
      </c>
      <c r="C3176" s="1" t="str">
        <f t="shared" ref="C3176:C3239" si="240">HYPERLINK("http://geochem.nrcan.gc.ca/cdogs/content/bdl/bdl210846_e.htm", "21:0846")</f>
        <v>21:0846</v>
      </c>
      <c r="D3176" s="1" t="str">
        <f t="shared" ref="D3176:D3239" si="241">HYPERLINK("http://geochem.nrcan.gc.ca/cdogs/content/svy/svy210232_e.htm", "21:0232")</f>
        <v>21:0232</v>
      </c>
      <c r="E3176" t="s">
        <v>12790</v>
      </c>
      <c r="F3176" t="s">
        <v>12791</v>
      </c>
      <c r="H3176">
        <v>59.565224000000001</v>
      </c>
      <c r="I3176">
        <v>-104.771027</v>
      </c>
      <c r="J3176" s="1" t="str">
        <f t="shared" si="238"/>
        <v>Fluid (lake)</v>
      </c>
      <c r="K3176" s="1" t="str">
        <f t="shared" si="239"/>
        <v>Untreated Water</v>
      </c>
      <c r="L3176">
        <v>230</v>
      </c>
      <c r="M3176" t="s">
        <v>127</v>
      </c>
      <c r="N3176">
        <v>1601</v>
      </c>
      <c r="P3176" t="s">
        <v>161</v>
      </c>
      <c r="Q3176" t="s">
        <v>236</v>
      </c>
      <c r="R3176" t="s">
        <v>5587</v>
      </c>
    </row>
    <row r="3177" spans="1:18" hidden="1" x14ac:dyDescent="0.3">
      <c r="A3177" t="s">
        <v>12792</v>
      </c>
      <c r="B3177" t="s">
        <v>12793</v>
      </c>
      <c r="C3177" s="1" t="str">
        <f t="shared" si="240"/>
        <v>21:0846</v>
      </c>
      <c r="D3177" s="1" t="str">
        <f t="shared" si="241"/>
        <v>21:0232</v>
      </c>
      <c r="E3177" t="s">
        <v>12794</v>
      </c>
      <c r="F3177" t="s">
        <v>12795</v>
      </c>
      <c r="H3177">
        <v>59.547994000000003</v>
      </c>
      <c r="I3177">
        <v>-104.85371259999999</v>
      </c>
      <c r="J3177" s="1" t="str">
        <f t="shared" si="238"/>
        <v>Fluid (lake)</v>
      </c>
      <c r="K3177" s="1" t="str">
        <f t="shared" si="239"/>
        <v>Untreated Water</v>
      </c>
      <c r="L3177">
        <v>230</v>
      </c>
      <c r="M3177" t="s">
        <v>133</v>
      </c>
      <c r="N3177">
        <v>1602</v>
      </c>
      <c r="P3177" t="s">
        <v>558</v>
      </c>
      <c r="Q3177" t="s">
        <v>257</v>
      </c>
      <c r="R3177" t="s">
        <v>5458</v>
      </c>
    </row>
    <row r="3178" spans="1:18" hidden="1" x14ac:dyDescent="0.3">
      <c r="A3178" t="s">
        <v>12796</v>
      </c>
      <c r="B3178" t="s">
        <v>12797</v>
      </c>
      <c r="C3178" s="1" t="str">
        <f t="shared" si="240"/>
        <v>21:0846</v>
      </c>
      <c r="D3178" s="1" t="str">
        <f t="shared" si="241"/>
        <v>21:0232</v>
      </c>
      <c r="E3178" t="s">
        <v>12798</v>
      </c>
      <c r="F3178" t="s">
        <v>12799</v>
      </c>
      <c r="H3178">
        <v>59.4740726</v>
      </c>
      <c r="I3178">
        <v>-105.04570080000001</v>
      </c>
      <c r="J3178" s="1" t="str">
        <f t="shared" si="238"/>
        <v>Fluid (lake)</v>
      </c>
      <c r="K3178" s="1" t="str">
        <f t="shared" si="239"/>
        <v>Untreated Water</v>
      </c>
      <c r="L3178">
        <v>231</v>
      </c>
      <c r="M3178" t="s">
        <v>36</v>
      </c>
      <c r="N3178">
        <v>1603</v>
      </c>
      <c r="P3178" t="s">
        <v>2414</v>
      </c>
      <c r="Q3178" t="s">
        <v>310</v>
      </c>
      <c r="R3178" t="s">
        <v>532</v>
      </c>
    </row>
    <row r="3179" spans="1:18" hidden="1" x14ac:dyDescent="0.3">
      <c r="A3179" t="s">
        <v>12800</v>
      </c>
      <c r="B3179" t="s">
        <v>12801</v>
      </c>
      <c r="C3179" s="1" t="str">
        <f t="shared" si="240"/>
        <v>21:0846</v>
      </c>
      <c r="D3179" s="1" t="str">
        <f t="shared" si="241"/>
        <v>21:0232</v>
      </c>
      <c r="E3179" t="s">
        <v>12802</v>
      </c>
      <c r="F3179" t="s">
        <v>12803</v>
      </c>
      <c r="H3179">
        <v>59.445411800000002</v>
      </c>
      <c r="I3179">
        <v>-105.0875765</v>
      </c>
      <c r="J3179" s="1" t="str">
        <f t="shared" si="238"/>
        <v>Fluid (lake)</v>
      </c>
      <c r="K3179" s="1" t="str">
        <f t="shared" si="239"/>
        <v>Untreated Water</v>
      </c>
      <c r="L3179">
        <v>231</v>
      </c>
      <c r="M3179" t="s">
        <v>44</v>
      </c>
      <c r="N3179">
        <v>1604</v>
      </c>
      <c r="P3179" t="s">
        <v>161</v>
      </c>
      <c r="Q3179" t="s">
        <v>236</v>
      </c>
      <c r="R3179" t="s">
        <v>55</v>
      </c>
    </row>
    <row r="3180" spans="1:18" hidden="1" x14ac:dyDescent="0.3">
      <c r="A3180" t="s">
        <v>12804</v>
      </c>
      <c r="B3180" t="s">
        <v>12805</v>
      </c>
      <c r="C3180" s="1" t="str">
        <f t="shared" si="240"/>
        <v>21:0846</v>
      </c>
      <c r="D3180" s="1" t="str">
        <f t="shared" si="241"/>
        <v>21:0232</v>
      </c>
      <c r="E3180" t="s">
        <v>12806</v>
      </c>
      <c r="F3180" t="s">
        <v>12807</v>
      </c>
      <c r="H3180">
        <v>59.406484900000002</v>
      </c>
      <c r="I3180">
        <v>-105.1267529</v>
      </c>
      <c r="J3180" s="1" t="str">
        <f t="shared" si="238"/>
        <v>Fluid (lake)</v>
      </c>
      <c r="K3180" s="1" t="str">
        <f t="shared" si="239"/>
        <v>Untreated Water</v>
      </c>
      <c r="L3180">
        <v>231</v>
      </c>
      <c r="M3180" t="s">
        <v>52</v>
      </c>
      <c r="N3180">
        <v>1605</v>
      </c>
      <c r="P3180" t="s">
        <v>161</v>
      </c>
      <c r="Q3180" t="s">
        <v>482</v>
      </c>
      <c r="R3180" t="s">
        <v>55</v>
      </c>
    </row>
    <row r="3181" spans="1:18" hidden="1" x14ac:dyDescent="0.3">
      <c r="A3181" t="s">
        <v>12808</v>
      </c>
      <c r="B3181" t="s">
        <v>12809</v>
      </c>
      <c r="C3181" s="1" t="str">
        <f t="shared" si="240"/>
        <v>21:0846</v>
      </c>
      <c r="D3181" s="1" t="str">
        <f t="shared" si="241"/>
        <v>21:0232</v>
      </c>
      <c r="E3181" t="s">
        <v>12810</v>
      </c>
      <c r="F3181" t="s">
        <v>12811</v>
      </c>
      <c r="H3181">
        <v>59.4141026</v>
      </c>
      <c r="I3181">
        <v>-105.17223660000001</v>
      </c>
      <c r="J3181" s="1" t="str">
        <f t="shared" si="238"/>
        <v>Fluid (lake)</v>
      </c>
      <c r="K3181" s="1" t="str">
        <f t="shared" si="239"/>
        <v>Untreated Water</v>
      </c>
      <c r="L3181">
        <v>231</v>
      </c>
      <c r="M3181" t="s">
        <v>60</v>
      </c>
      <c r="N3181">
        <v>1606</v>
      </c>
      <c r="P3181" t="s">
        <v>128</v>
      </c>
      <c r="Q3181" t="s">
        <v>236</v>
      </c>
      <c r="R3181" t="s">
        <v>55</v>
      </c>
    </row>
    <row r="3182" spans="1:18" hidden="1" x14ac:dyDescent="0.3">
      <c r="A3182" t="s">
        <v>12812</v>
      </c>
      <c r="B3182" t="s">
        <v>12813</v>
      </c>
      <c r="C3182" s="1" t="str">
        <f t="shared" si="240"/>
        <v>21:0846</v>
      </c>
      <c r="D3182" s="1" t="str">
        <f t="shared" si="241"/>
        <v>21:0232</v>
      </c>
      <c r="E3182" t="s">
        <v>12814</v>
      </c>
      <c r="F3182" t="s">
        <v>12815</v>
      </c>
      <c r="H3182">
        <v>59.371543699999997</v>
      </c>
      <c r="I3182">
        <v>-105.29984210000001</v>
      </c>
      <c r="J3182" s="1" t="str">
        <f t="shared" si="238"/>
        <v>Fluid (lake)</v>
      </c>
      <c r="K3182" s="1" t="str">
        <f t="shared" si="239"/>
        <v>Untreated Water</v>
      </c>
      <c r="L3182">
        <v>231</v>
      </c>
      <c r="M3182" t="s">
        <v>67</v>
      </c>
      <c r="N3182">
        <v>1607</v>
      </c>
      <c r="P3182" t="s">
        <v>200</v>
      </c>
      <c r="Q3182" t="s">
        <v>579</v>
      </c>
      <c r="R3182" t="s">
        <v>55</v>
      </c>
    </row>
    <row r="3183" spans="1:18" hidden="1" x14ac:dyDescent="0.3">
      <c r="A3183" t="s">
        <v>12816</v>
      </c>
      <c r="B3183" t="s">
        <v>12817</v>
      </c>
      <c r="C3183" s="1" t="str">
        <f t="shared" si="240"/>
        <v>21:0846</v>
      </c>
      <c r="D3183" s="1" t="str">
        <f t="shared" si="241"/>
        <v>21:0232</v>
      </c>
      <c r="E3183" t="s">
        <v>12818</v>
      </c>
      <c r="F3183" t="s">
        <v>12819</v>
      </c>
      <c r="H3183">
        <v>59.348985499999998</v>
      </c>
      <c r="I3183">
        <v>-105.3407395</v>
      </c>
      <c r="J3183" s="1" t="str">
        <f t="shared" si="238"/>
        <v>Fluid (lake)</v>
      </c>
      <c r="K3183" s="1" t="str">
        <f t="shared" si="239"/>
        <v>Untreated Water</v>
      </c>
      <c r="L3183">
        <v>231</v>
      </c>
      <c r="M3183" t="s">
        <v>74</v>
      </c>
      <c r="N3183">
        <v>1608</v>
      </c>
      <c r="P3183" t="s">
        <v>53</v>
      </c>
      <c r="Q3183" t="s">
        <v>236</v>
      </c>
      <c r="R3183" t="s">
        <v>55</v>
      </c>
    </row>
    <row r="3184" spans="1:18" hidden="1" x14ac:dyDescent="0.3">
      <c r="A3184" t="s">
        <v>12820</v>
      </c>
      <c r="B3184" t="s">
        <v>12821</v>
      </c>
      <c r="C3184" s="1" t="str">
        <f t="shared" si="240"/>
        <v>21:0846</v>
      </c>
      <c r="D3184" s="1" t="str">
        <f t="shared" si="241"/>
        <v>21:0232</v>
      </c>
      <c r="E3184" t="s">
        <v>12822</v>
      </c>
      <c r="F3184" t="s">
        <v>12823</v>
      </c>
      <c r="H3184">
        <v>59.345003400000003</v>
      </c>
      <c r="I3184">
        <v>-105.3944355</v>
      </c>
      <c r="J3184" s="1" t="str">
        <f t="shared" si="238"/>
        <v>Fluid (lake)</v>
      </c>
      <c r="K3184" s="1" t="str">
        <f t="shared" si="239"/>
        <v>Untreated Water</v>
      </c>
      <c r="L3184">
        <v>231</v>
      </c>
      <c r="M3184" t="s">
        <v>22</v>
      </c>
      <c r="N3184">
        <v>1609</v>
      </c>
      <c r="P3184" t="s">
        <v>771</v>
      </c>
      <c r="Q3184" t="s">
        <v>236</v>
      </c>
      <c r="R3184" t="s">
        <v>195</v>
      </c>
    </row>
    <row r="3185" spans="1:18" hidden="1" x14ac:dyDescent="0.3">
      <c r="A3185" t="s">
        <v>12824</v>
      </c>
      <c r="B3185" t="s">
        <v>12825</v>
      </c>
      <c r="C3185" s="1" t="str">
        <f t="shared" si="240"/>
        <v>21:0846</v>
      </c>
      <c r="D3185" s="1" t="str">
        <f t="shared" si="241"/>
        <v>21:0232</v>
      </c>
      <c r="E3185" t="s">
        <v>12822</v>
      </c>
      <c r="F3185" t="s">
        <v>12826</v>
      </c>
      <c r="H3185">
        <v>59.345003400000003</v>
      </c>
      <c r="I3185">
        <v>-105.3944355</v>
      </c>
      <c r="J3185" s="1" t="str">
        <f t="shared" si="238"/>
        <v>Fluid (lake)</v>
      </c>
      <c r="K3185" s="1" t="str">
        <f t="shared" si="239"/>
        <v>Untreated Water</v>
      </c>
      <c r="L3185">
        <v>231</v>
      </c>
      <c r="M3185" t="s">
        <v>29</v>
      </c>
      <c r="N3185">
        <v>1610</v>
      </c>
      <c r="P3185" t="s">
        <v>1093</v>
      </c>
      <c r="Q3185" t="s">
        <v>236</v>
      </c>
      <c r="R3185" t="s">
        <v>460</v>
      </c>
    </row>
    <row r="3186" spans="1:18" hidden="1" x14ac:dyDescent="0.3">
      <c r="A3186" t="s">
        <v>12827</v>
      </c>
      <c r="B3186" t="s">
        <v>12828</v>
      </c>
      <c r="C3186" s="1" t="str">
        <f t="shared" si="240"/>
        <v>21:0846</v>
      </c>
      <c r="D3186" s="1" t="str">
        <f t="shared" si="241"/>
        <v>21:0232</v>
      </c>
      <c r="E3186" t="s">
        <v>12829</v>
      </c>
      <c r="F3186" t="s">
        <v>12830</v>
      </c>
      <c r="H3186">
        <v>59.404668399999998</v>
      </c>
      <c r="I3186">
        <v>-104.01249679999999</v>
      </c>
      <c r="J3186" s="1" t="str">
        <f t="shared" si="238"/>
        <v>Fluid (lake)</v>
      </c>
      <c r="K3186" s="1" t="str">
        <f t="shared" si="239"/>
        <v>Untreated Water</v>
      </c>
      <c r="L3186">
        <v>231</v>
      </c>
      <c r="M3186" t="s">
        <v>81</v>
      </c>
      <c r="N3186">
        <v>1611</v>
      </c>
      <c r="P3186" t="s">
        <v>108</v>
      </c>
      <c r="Q3186" t="s">
        <v>482</v>
      </c>
      <c r="R3186" t="s">
        <v>3875</v>
      </c>
    </row>
    <row r="3187" spans="1:18" hidden="1" x14ac:dyDescent="0.3">
      <c r="A3187" t="s">
        <v>12831</v>
      </c>
      <c r="B3187" t="s">
        <v>12832</v>
      </c>
      <c r="C3187" s="1" t="str">
        <f t="shared" si="240"/>
        <v>21:0846</v>
      </c>
      <c r="D3187" s="1" t="str">
        <f t="shared" si="241"/>
        <v>21:0232</v>
      </c>
      <c r="E3187" t="s">
        <v>12833</v>
      </c>
      <c r="F3187" t="s">
        <v>12834</v>
      </c>
      <c r="H3187">
        <v>59.413160400000002</v>
      </c>
      <c r="I3187">
        <v>-104.08224939999999</v>
      </c>
      <c r="J3187" s="1" t="str">
        <f t="shared" si="238"/>
        <v>Fluid (lake)</v>
      </c>
      <c r="K3187" s="1" t="str">
        <f t="shared" si="239"/>
        <v>Untreated Water</v>
      </c>
      <c r="L3187">
        <v>231</v>
      </c>
      <c r="M3187" t="s">
        <v>95</v>
      </c>
      <c r="N3187">
        <v>1612</v>
      </c>
      <c r="P3187" t="s">
        <v>558</v>
      </c>
      <c r="Q3187" t="s">
        <v>236</v>
      </c>
      <c r="R3187" t="s">
        <v>522</v>
      </c>
    </row>
    <row r="3188" spans="1:18" hidden="1" x14ac:dyDescent="0.3">
      <c r="A3188" t="s">
        <v>12835</v>
      </c>
      <c r="B3188" t="s">
        <v>12836</v>
      </c>
      <c r="C3188" s="1" t="str">
        <f t="shared" si="240"/>
        <v>21:0846</v>
      </c>
      <c r="D3188" s="1" t="str">
        <f t="shared" si="241"/>
        <v>21:0232</v>
      </c>
      <c r="E3188" t="s">
        <v>12837</v>
      </c>
      <c r="F3188" t="s">
        <v>12838</v>
      </c>
      <c r="H3188">
        <v>59.397784000000001</v>
      </c>
      <c r="I3188">
        <v>-104.1782225</v>
      </c>
      <c r="J3188" s="1" t="str">
        <f t="shared" si="238"/>
        <v>Fluid (lake)</v>
      </c>
      <c r="K3188" s="1" t="str">
        <f t="shared" si="239"/>
        <v>Untreated Water</v>
      </c>
      <c r="L3188">
        <v>231</v>
      </c>
      <c r="M3188" t="s">
        <v>101</v>
      </c>
      <c r="N3188">
        <v>1613</v>
      </c>
      <c r="P3188" t="s">
        <v>771</v>
      </c>
      <c r="Q3188" t="s">
        <v>482</v>
      </c>
      <c r="R3188" t="s">
        <v>55</v>
      </c>
    </row>
    <row r="3189" spans="1:18" hidden="1" x14ac:dyDescent="0.3">
      <c r="A3189" t="s">
        <v>12839</v>
      </c>
      <c r="B3189" t="s">
        <v>12840</v>
      </c>
      <c r="C3189" s="1" t="str">
        <f t="shared" si="240"/>
        <v>21:0846</v>
      </c>
      <c r="D3189" s="1" t="str">
        <f t="shared" si="241"/>
        <v>21:0232</v>
      </c>
      <c r="E3189" t="s">
        <v>12841</v>
      </c>
      <c r="F3189" t="s">
        <v>12842</v>
      </c>
      <c r="H3189">
        <v>59.383426499999999</v>
      </c>
      <c r="I3189">
        <v>-104.2109607</v>
      </c>
      <c r="J3189" s="1" t="str">
        <f t="shared" si="238"/>
        <v>Fluid (lake)</v>
      </c>
      <c r="K3189" s="1" t="str">
        <f t="shared" si="239"/>
        <v>Untreated Water</v>
      </c>
      <c r="L3189">
        <v>231</v>
      </c>
      <c r="M3189" t="s">
        <v>107</v>
      </c>
      <c r="N3189">
        <v>1614</v>
      </c>
      <c r="P3189" t="s">
        <v>414</v>
      </c>
      <c r="Q3189" t="s">
        <v>517</v>
      </c>
      <c r="R3189" t="s">
        <v>55</v>
      </c>
    </row>
    <row r="3190" spans="1:18" hidden="1" x14ac:dyDescent="0.3">
      <c r="A3190" t="s">
        <v>12843</v>
      </c>
      <c r="B3190" t="s">
        <v>12844</v>
      </c>
      <c r="C3190" s="1" t="str">
        <f t="shared" si="240"/>
        <v>21:0846</v>
      </c>
      <c r="D3190" s="1" t="str">
        <f t="shared" si="241"/>
        <v>21:0232</v>
      </c>
      <c r="E3190" t="s">
        <v>12845</v>
      </c>
      <c r="F3190" t="s">
        <v>12846</v>
      </c>
      <c r="H3190">
        <v>59.368884000000001</v>
      </c>
      <c r="I3190">
        <v>-104.2614639</v>
      </c>
      <c r="J3190" s="1" t="str">
        <f t="shared" si="238"/>
        <v>Fluid (lake)</v>
      </c>
      <c r="K3190" s="1" t="str">
        <f t="shared" si="239"/>
        <v>Untreated Water</v>
      </c>
      <c r="L3190">
        <v>231</v>
      </c>
      <c r="M3190" t="s">
        <v>114</v>
      </c>
      <c r="N3190">
        <v>1615</v>
      </c>
      <c r="P3190" t="s">
        <v>225</v>
      </c>
      <c r="Q3190" t="s">
        <v>54</v>
      </c>
      <c r="R3190" t="s">
        <v>55</v>
      </c>
    </row>
    <row r="3191" spans="1:18" hidden="1" x14ac:dyDescent="0.3">
      <c r="A3191" t="s">
        <v>12847</v>
      </c>
      <c r="B3191" t="s">
        <v>12848</v>
      </c>
      <c r="C3191" s="1" t="str">
        <f t="shared" si="240"/>
        <v>21:0846</v>
      </c>
      <c r="D3191" s="1" t="str">
        <f t="shared" si="241"/>
        <v>21:0232</v>
      </c>
      <c r="E3191" t="s">
        <v>12849</v>
      </c>
      <c r="F3191" t="s">
        <v>12850</v>
      </c>
      <c r="H3191">
        <v>59.398936499999998</v>
      </c>
      <c r="I3191">
        <v>-104.2442714</v>
      </c>
      <c r="J3191" s="1" t="str">
        <f t="shared" si="238"/>
        <v>Fluid (lake)</v>
      </c>
      <c r="K3191" s="1" t="str">
        <f t="shared" si="239"/>
        <v>Untreated Water</v>
      </c>
      <c r="L3191">
        <v>231</v>
      </c>
      <c r="M3191" t="s">
        <v>121</v>
      </c>
      <c r="N3191">
        <v>1616</v>
      </c>
      <c r="P3191" t="s">
        <v>140</v>
      </c>
      <c r="Q3191" t="s">
        <v>482</v>
      </c>
      <c r="R3191" t="s">
        <v>460</v>
      </c>
    </row>
    <row r="3192" spans="1:18" hidden="1" x14ac:dyDescent="0.3">
      <c r="A3192" t="s">
        <v>12851</v>
      </c>
      <c r="B3192" t="s">
        <v>12852</v>
      </c>
      <c r="C3192" s="1" t="str">
        <f t="shared" si="240"/>
        <v>21:0846</v>
      </c>
      <c r="D3192" s="1" t="str">
        <f t="shared" si="241"/>
        <v>21:0232</v>
      </c>
      <c r="E3192" t="s">
        <v>12853</v>
      </c>
      <c r="F3192" t="s">
        <v>12854</v>
      </c>
      <c r="H3192">
        <v>59.397793</v>
      </c>
      <c r="I3192">
        <v>-104.29679299999999</v>
      </c>
      <c r="J3192" s="1" t="str">
        <f t="shared" si="238"/>
        <v>Fluid (lake)</v>
      </c>
      <c r="K3192" s="1" t="str">
        <f t="shared" si="239"/>
        <v>Untreated Water</v>
      </c>
      <c r="L3192">
        <v>231</v>
      </c>
      <c r="M3192" t="s">
        <v>127</v>
      </c>
      <c r="N3192">
        <v>1617</v>
      </c>
      <c r="P3192" t="s">
        <v>188</v>
      </c>
      <c r="Q3192" t="s">
        <v>579</v>
      </c>
      <c r="R3192" t="s">
        <v>189</v>
      </c>
    </row>
    <row r="3193" spans="1:18" hidden="1" x14ac:dyDescent="0.3">
      <c r="A3193" t="s">
        <v>12855</v>
      </c>
      <c r="B3193" t="s">
        <v>12856</v>
      </c>
      <c r="C3193" s="1" t="str">
        <f t="shared" si="240"/>
        <v>21:0846</v>
      </c>
      <c r="D3193" s="1" t="str">
        <f t="shared" si="241"/>
        <v>21:0232</v>
      </c>
      <c r="E3193" t="s">
        <v>12857</v>
      </c>
      <c r="F3193" t="s">
        <v>12858</v>
      </c>
      <c r="H3193">
        <v>59.384946300000003</v>
      </c>
      <c r="I3193">
        <v>-104.3587945</v>
      </c>
      <c r="J3193" s="1" t="str">
        <f t="shared" si="238"/>
        <v>Fluid (lake)</v>
      </c>
      <c r="K3193" s="1" t="str">
        <f t="shared" si="239"/>
        <v>Untreated Water</v>
      </c>
      <c r="L3193">
        <v>231</v>
      </c>
      <c r="M3193" t="s">
        <v>133</v>
      </c>
      <c r="N3193">
        <v>1618</v>
      </c>
      <c r="P3193" t="s">
        <v>771</v>
      </c>
      <c r="Q3193" t="s">
        <v>482</v>
      </c>
      <c r="R3193" t="s">
        <v>195</v>
      </c>
    </row>
    <row r="3194" spans="1:18" hidden="1" x14ac:dyDescent="0.3">
      <c r="A3194" t="s">
        <v>12859</v>
      </c>
      <c r="B3194" t="s">
        <v>12860</v>
      </c>
      <c r="C3194" s="1" t="str">
        <f t="shared" si="240"/>
        <v>21:0846</v>
      </c>
      <c r="D3194" s="1" t="str">
        <f t="shared" si="241"/>
        <v>21:0232</v>
      </c>
      <c r="E3194" t="s">
        <v>12861</v>
      </c>
      <c r="F3194" t="s">
        <v>12862</v>
      </c>
      <c r="H3194">
        <v>59.373359499999999</v>
      </c>
      <c r="I3194">
        <v>-104.39992669999999</v>
      </c>
      <c r="J3194" s="1" t="str">
        <f t="shared" si="238"/>
        <v>Fluid (lake)</v>
      </c>
      <c r="K3194" s="1" t="str">
        <f t="shared" si="239"/>
        <v>Untreated Water</v>
      </c>
      <c r="L3194">
        <v>231</v>
      </c>
      <c r="M3194" t="s">
        <v>139</v>
      </c>
      <c r="N3194">
        <v>1619</v>
      </c>
      <c r="P3194" t="s">
        <v>200</v>
      </c>
      <c r="Q3194" t="s">
        <v>310</v>
      </c>
      <c r="R3194" t="s">
        <v>55</v>
      </c>
    </row>
    <row r="3195" spans="1:18" hidden="1" x14ac:dyDescent="0.3">
      <c r="A3195" t="s">
        <v>12863</v>
      </c>
      <c r="B3195" t="s">
        <v>12864</v>
      </c>
      <c r="C3195" s="1" t="str">
        <f t="shared" si="240"/>
        <v>21:0846</v>
      </c>
      <c r="D3195" s="1" t="str">
        <f t="shared" si="241"/>
        <v>21:0232</v>
      </c>
      <c r="E3195" t="s">
        <v>12865</v>
      </c>
      <c r="F3195" t="s">
        <v>12866</v>
      </c>
      <c r="H3195">
        <v>59.3726938</v>
      </c>
      <c r="I3195">
        <v>-104.4744432</v>
      </c>
      <c r="J3195" s="1" t="str">
        <f t="shared" si="238"/>
        <v>Fluid (lake)</v>
      </c>
      <c r="K3195" s="1" t="str">
        <f t="shared" si="239"/>
        <v>Untreated Water</v>
      </c>
      <c r="L3195">
        <v>231</v>
      </c>
      <c r="M3195" t="s">
        <v>241</v>
      </c>
      <c r="N3195">
        <v>1620</v>
      </c>
      <c r="P3195" t="s">
        <v>1006</v>
      </c>
      <c r="Q3195" t="s">
        <v>482</v>
      </c>
      <c r="R3195" t="s">
        <v>285</v>
      </c>
    </row>
    <row r="3196" spans="1:18" hidden="1" x14ac:dyDescent="0.3">
      <c r="A3196" t="s">
        <v>12867</v>
      </c>
      <c r="B3196" t="s">
        <v>12868</v>
      </c>
      <c r="C3196" s="1" t="str">
        <f t="shared" si="240"/>
        <v>21:0846</v>
      </c>
      <c r="D3196" s="1" t="str">
        <f t="shared" si="241"/>
        <v>21:0232</v>
      </c>
      <c r="E3196" t="s">
        <v>12869</v>
      </c>
      <c r="F3196" t="s">
        <v>12870</v>
      </c>
      <c r="H3196">
        <v>59.3826027</v>
      </c>
      <c r="I3196">
        <v>-104.521762</v>
      </c>
      <c r="J3196" s="1" t="str">
        <f t="shared" si="238"/>
        <v>Fluid (lake)</v>
      </c>
      <c r="K3196" s="1" t="str">
        <f t="shared" si="239"/>
        <v>Untreated Water</v>
      </c>
      <c r="L3196">
        <v>232</v>
      </c>
      <c r="M3196" t="s">
        <v>36</v>
      </c>
      <c r="N3196">
        <v>1621</v>
      </c>
      <c r="P3196" t="s">
        <v>771</v>
      </c>
      <c r="Q3196" t="s">
        <v>236</v>
      </c>
      <c r="R3196" t="s">
        <v>55</v>
      </c>
    </row>
    <row r="3197" spans="1:18" hidden="1" x14ac:dyDescent="0.3">
      <c r="A3197" t="s">
        <v>12871</v>
      </c>
      <c r="B3197" t="s">
        <v>12872</v>
      </c>
      <c r="C3197" s="1" t="str">
        <f t="shared" si="240"/>
        <v>21:0846</v>
      </c>
      <c r="D3197" s="1" t="str">
        <f t="shared" si="241"/>
        <v>21:0232</v>
      </c>
      <c r="E3197" t="s">
        <v>12873</v>
      </c>
      <c r="F3197" t="s">
        <v>12874</v>
      </c>
      <c r="H3197">
        <v>59.352737699999999</v>
      </c>
      <c r="I3197">
        <v>-104.5233783</v>
      </c>
      <c r="J3197" s="1" t="str">
        <f t="shared" si="238"/>
        <v>Fluid (lake)</v>
      </c>
      <c r="K3197" s="1" t="str">
        <f t="shared" si="239"/>
        <v>Untreated Water</v>
      </c>
      <c r="L3197">
        <v>232</v>
      </c>
      <c r="M3197" t="s">
        <v>44</v>
      </c>
      <c r="N3197">
        <v>1622</v>
      </c>
      <c r="P3197" t="s">
        <v>1006</v>
      </c>
      <c r="Q3197" t="s">
        <v>482</v>
      </c>
      <c r="R3197" t="s">
        <v>195</v>
      </c>
    </row>
    <row r="3198" spans="1:18" hidden="1" x14ac:dyDescent="0.3">
      <c r="A3198" t="s">
        <v>12875</v>
      </c>
      <c r="B3198" t="s">
        <v>12876</v>
      </c>
      <c r="C3198" s="1" t="str">
        <f t="shared" si="240"/>
        <v>21:0846</v>
      </c>
      <c r="D3198" s="1" t="str">
        <f t="shared" si="241"/>
        <v>21:0232</v>
      </c>
      <c r="E3198" t="s">
        <v>12877</v>
      </c>
      <c r="F3198" t="s">
        <v>12878</v>
      </c>
      <c r="H3198">
        <v>59.348056399999997</v>
      </c>
      <c r="I3198">
        <v>-104.5969618</v>
      </c>
      <c r="J3198" s="1" t="str">
        <f t="shared" si="238"/>
        <v>Fluid (lake)</v>
      </c>
      <c r="K3198" s="1" t="str">
        <f t="shared" si="239"/>
        <v>Untreated Water</v>
      </c>
      <c r="L3198">
        <v>232</v>
      </c>
      <c r="M3198" t="s">
        <v>52</v>
      </c>
      <c r="N3198">
        <v>1623</v>
      </c>
      <c r="P3198" t="s">
        <v>1006</v>
      </c>
      <c r="Q3198" t="s">
        <v>482</v>
      </c>
      <c r="R3198" t="s">
        <v>285</v>
      </c>
    </row>
    <row r="3199" spans="1:18" hidden="1" x14ac:dyDescent="0.3">
      <c r="A3199" t="s">
        <v>12879</v>
      </c>
      <c r="B3199" t="s">
        <v>12880</v>
      </c>
      <c r="C3199" s="1" t="str">
        <f t="shared" si="240"/>
        <v>21:0846</v>
      </c>
      <c r="D3199" s="1" t="str">
        <f t="shared" si="241"/>
        <v>21:0232</v>
      </c>
      <c r="E3199" t="s">
        <v>12881</v>
      </c>
      <c r="F3199" t="s">
        <v>12882</v>
      </c>
      <c r="H3199">
        <v>59.3459717</v>
      </c>
      <c r="I3199">
        <v>-104.66962030000001</v>
      </c>
      <c r="J3199" s="1" t="str">
        <f t="shared" si="238"/>
        <v>Fluid (lake)</v>
      </c>
      <c r="K3199" s="1" t="str">
        <f t="shared" si="239"/>
        <v>Untreated Water</v>
      </c>
      <c r="L3199">
        <v>232</v>
      </c>
      <c r="M3199" t="s">
        <v>60</v>
      </c>
      <c r="N3199">
        <v>1624</v>
      </c>
      <c r="P3199" t="s">
        <v>82</v>
      </c>
      <c r="Q3199" t="s">
        <v>310</v>
      </c>
      <c r="R3199" t="s">
        <v>401</v>
      </c>
    </row>
    <row r="3200" spans="1:18" hidden="1" x14ac:dyDescent="0.3">
      <c r="A3200" t="s">
        <v>12883</v>
      </c>
      <c r="B3200" t="s">
        <v>12884</v>
      </c>
      <c r="C3200" s="1" t="str">
        <f t="shared" si="240"/>
        <v>21:0846</v>
      </c>
      <c r="D3200" s="1" t="str">
        <f t="shared" si="241"/>
        <v>21:0232</v>
      </c>
      <c r="E3200" t="s">
        <v>12885</v>
      </c>
      <c r="F3200" t="s">
        <v>12886</v>
      </c>
      <c r="H3200">
        <v>59.354653499999998</v>
      </c>
      <c r="I3200">
        <v>-104.7222099</v>
      </c>
      <c r="J3200" s="1" t="str">
        <f t="shared" si="238"/>
        <v>Fluid (lake)</v>
      </c>
      <c r="K3200" s="1" t="str">
        <f t="shared" si="239"/>
        <v>Untreated Water</v>
      </c>
      <c r="L3200">
        <v>232</v>
      </c>
      <c r="M3200" t="s">
        <v>67</v>
      </c>
      <c r="N3200">
        <v>1625</v>
      </c>
      <c r="P3200" t="s">
        <v>1006</v>
      </c>
      <c r="Q3200" t="s">
        <v>257</v>
      </c>
      <c r="R3200" t="s">
        <v>55</v>
      </c>
    </row>
    <row r="3201" spans="1:18" hidden="1" x14ac:dyDescent="0.3">
      <c r="A3201" t="s">
        <v>12887</v>
      </c>
      <c r="B3201" t="s">
        <v>12888</v>
      </c>
      <c r="C3201" s="1" t="str">
        <f t="shared" si="240"/>
        <v>21:0846</v>
      </c>
      <c r="D3201" s="1" t="str">
        <f t="shared" si="241"/>
        <v>21:0232</v>
      </c>
      <c r="E3201" t="s">
        <v>12889</v>
      </c>
      <c r="F3201" t="s">
        <v>12890</v>
      </c>
      <c r="H3201">
        <v>59.350884700000002</v>
      </c>
      <c r="I3201">
        <v>-104.7646738</v>
      </c>
      <c r="J3201" s="1" t="str">
        <f t="shared" si="238"/>
        <v>Fluid (lake)</v>
      </c>
      <c r="K3201" s="1" t="str">
        <f t="shared" si="239"/>
        <v>Untreated Water</v>
      </c>
      <c r="L3201">
        <v>232</v>
      </c>
      <c r="M3201" t="s">
        <v>74</v>
      </c>
      <c r="N3201">
        <v>1626</v>
      </c>
      <c r="P3201" t="s">
        <v>167</v>
      </c>
      <c r="Q3201" t="s">
        <v>257</v>
      </c>
      <c r="R3201" t="s">
        <v>324</v>
      </c>
    </row>
    <row r="3202" spans="1:18" hidden="1" x14ac:dyDescent="0.3">
      <c r="A3202" t="s">
        <v>12891</v>
      </c>
      <c r="B3202" t="s">
        <v>12892</v>
      </c>
      <c r="C3202" s="1" t="str">
        <f t="shared" si="240"/>
        <v>21:0846</v>
      </c>
      <c r="D3202" s="1" t="str">
        <f t="shared" si="241"/>
        <v>21:0232</v>
      </c>
      <c r="E3202" t="s">
        <v>12893</v>
      </c>
      <c r="F3202" t="s">
        <v>12894</v>
      </c>
      <c r="H3202">
        <v>59.371654599999999</v>
      </c>
      <c r="I3202">
        <v>-104.7354795</v>
      </c>
      <c r="J3202" s="1" t="str">
        <f t="shared" si="238"/>
        <v>Fluid (lake)</v>
      </c>
      <c r="K3202" s="1" t="str">
        <f t="shared" si="239"/>
        <v>Untreated Water</v>
      </c>
      <c r="L3202">
        <v>232</v>
      </c>
      <c r="M3202" t="s">
        <v>22</v>
      </c>
      <c r="N3202">
        <v>1627</v>
      </c>
      <c r="P3202" t="s">
        <v>553</v>
      </c>
      <c r="Q3202" t="s">
        <v>310</v>
      </c>
      <c r="R3202" t="s">
        <v>12895</v>
      </c>
    </row>
    <row r="3203" spans="1:18" hidden="1" x14ac:dyDescent="0.3">
      <c r="A3203" t="s">
        <v>12896</v>
      </c>
      <c r="B3203" t="s">
        <v>12897</v>
      </c>
      <c r="C3203" s="1" t="str">
        <f t="shared" si="240"/>
        <v>21:0846</v>
      </c>
      <c r="D3203" s="1" t="str">
        <f t="shared" si="241"/>
        <v>21:0232</v>
      </c>
      <c r="E3203" t="s">
        <v>12893</v>
      </c>
      <c r="F3203" t="s">
        <v>12898</v>
      </c>
      <c r="H3203">
        <v>59.371654599999999</v>
      </c>
      <c r="I3203">
        <v>-104.7354795</v>
      </c>
      <c r="J3203" s="1" t="str">
        <f t="shared" si="238"/>
        <v>Fluid (lake)</v>
      </c>
      <c r="K3203" s="1" t="str">
        <f t="shared" si="239"/>
        <v>Untreated Water</v>
      </c>
      <c r="L3203">
        <v>232</v>
      </c>
      <c r="M3203" t="s">
        <v>29</v>
      </c>
      <c r="N3203">
        <v>1628</v>
      </c>
      <c r="P3203" t="s">
        <v>108</v>
      </c>
      <c r="Q3203" t="s">
        <v>257</v>
      </c>
      <c r="R3203" t="s">
        <v>347</v>
      </c>
    </row>
    <row r="3204" spans="1:18" hidden="1" x14ac:dyDescent="0.3">
      <c r="A3204" t="s">
        <v>12899</v>
      </c>
      <c r="B3204" t="s">
        <v>12900</v>
      </c>
      <c r="C3204" s="1" t="str">
        <f t="shared" si="240"/>
        <v>21:0846</v>
      </c>
      <c r="D3204" s="1" t="str">
        <f t="shared" si="241"/>
        <v>21:0232</v>
      </c>
      <c r="E3204" t="s">
        <v>12901</v>
      </c>
      <c r="F3204" t="s">
        <v>12902</v>
      </c>
      <c r="H3204">
        <v>59.373452700000001</v>
      </c>
      <c r="I3204">
        <v>-104.7906495</v>
      </c>
      <c r="J3204" s="1" t="str">
        <f t="shared" si="238"/>
        <v>Fluid (lake)</v>
      </c>
      <c r="K3204" s="1" t="str">
        <f t="shared" si="239"/>
        <v>Untreated Water</v>
      </c>
      <c r="L3204">
        <v>232</v>
      </c>
      <c r="M3204" t="s">
        <v>81</v>
      </c>
      <c r="N3204">
        <v>1629</v>
      </c>
      <c r="P3204" t="s">
        <v>210</v>
      </c>
      <c r="Q3204" t="s">
        <v>538</v>
      </c>
      <c r="R3204" t="s">
        <v>3875</v>
      </c>
    </row>
    <row r="3205" spans="1:18" hidden="1" x14ac:dyDescent="0.3">
      <c r="A3205" t="s">
        <v>12903</v>
      </c>
      <c r="B3205" t="s">
        <v>12904</v>
      </c>
      <c r="C3205" s="1" t="str">
        <f t="shared" si="240"/>
        <v>21:0846</v>
      </c>
      <c r="D3205" s="1" t="str">
        <f t="shared" si="241"/>
        <v>21:0232</v>
      </c>
      <c r="E3205" t="s">
        <v>12905</v>
      </c>
      <c r="F3205" t="s">
        <v>12906</v>
      </c>
      <c r="H3205">
        <v>59.326447999999999</v>
      </c>
      <c r="I3205">
        <v>-104.85627289999999</v>
      </c>
      <c r="J3205" s="1" t="str">
        <f t="shared" si="238"/>
        <v>Fluid (lake)</v>
      </c>
      <c r="K3205" s="1" t="str">
        <f t="shared" si="239"/>
        <v>Untreated Water</v>
      </c>
      <c r="L3205">
        <v>232</v>
      </c>
      <c r="M3205" t="s">
        <v>95</v>
      </c>
      <c r="N3205">
        <v>1630</v>
      </c>
      <c r="P3205" t="s">
        <v>161</v>
      </c>
      <c r="Q3205" t="s">
        <v>257</v>
      </c>
      <c r="R3205" t="s">
        <v>329</v>
      </c>
    </row>
    <row r="3206" spans="1:18" hidden="1" x14ac:dyDescent="0.3">
      <c r="A3206" t="s">
        <v>12907</v>
      </c>
      <c r="B3206" t="s">
        <v>12908</v>
      </c>
      <c r="C3206" s="1" t="str">
        <f t="shared" si="240"/>
        <v>21:0846</v>
      </c>
      <c r="D3206" s="1" t="str">
        <f t="shared" si="241"/>
        <v>21:0232</v>
      </c>
      <c r="E3206" t="s">
        <v>12909</v>
      </c>
      <c r="F3206" t="s">
        <v>12910</v>
      </c>
      <c r="H3206">
        <v>59.308035599999997</v>
      </c>
      <c r="I3206">
        <v>-104.914766</v>
      </c>
      <c r="J3206" s="1" t="str">
        <f t="shared" si="238"/>
        <v>Fluid (lake)</v>
      </c>
      <c r="K3206" s="1" t="str">
        <f t="shared" si="239"/>
        <v>Untreated Water</v>
      </c>
      <c r="L3206">
        <v>232</v>
      </c>
      <c r="M3206" t="s">
        <v>101</v>
      </c>
      <c r="N3206">
        <v>1631</v>
      </c>
      <c r="P3206" t="s">
        <v>771</v>
      </c>
      <c r="Q3206" t="s">
        <v>38</v>
      </c>
      <c r="R3206" t="s">
        <v>69</v>
      </c>
    </row>
    <row r="3207" spans="1:18" hidden="1" x14ac:dyDescent="0.3">
      <c r="A3207" t="s">
        <v>12911</v>
      </c>
      <c r="B3207" t="s">
        <v>12912</v>
      </c>
      <c r="C3207" s="1" t="str">
        <f t="shared" si="240"/>
        <v>21:0846</v>
      </c>
      <c r="D3207" s="1" t="str">
        <f t="shared" si="241"/>
        <v>21:0232</v>
      </c>
      <c r="E3207" t="s">
        <v>12913</v>
      </c>
      <c r="F3207" t="s">
        <v>12914</v>
      </c>
      <c r="H3207">
        <v>59.294283800000002</v>
      </c>
      <c r="I3207">
        <v>-104.9111664</v>
      </c>
      <c r="J3207" s="1" t="str">
        <f t="shared" si="238"/>
        <v>Fluid (lake)</v>
      </c>
      <c r="K3207" s="1" t="str">
        <f t="shared" si="239"/>
        <v>Untreated Water</v>
      </c>
      <c r="L3207">
        <v>232</v>
      </c>
      <c r="M3207" t="s">
        <v>107</v>
      </c>
      <c r="N3207">
        <v>1632</v>
      </c>
      <c r="P3207" t="s">
        <v>53</v>
      </c>
      <c r="Q3207" t="s">
        <v>310</v>
      </c>
      <c r="R3207" t="s">
        <v>668</v>
      </c>
    </row>
    <row r="3208" spans="1:18" hidden="1" x14ac:dyDescent="0.3">
      <c r="A3208" t="s">
        <v>12915</v>
      </c>
      <c r="B3208" t="s">
        <v>12916</v>
      </c>
      <c r="C3208" s="1" t="str">
        <f t="shared" si="240"/>
        <v>21:0846</v>
      </c>
      <c r="D3208" s="1" t="str">
        <f t="shared" si="241"/>
        <v>21:0232</v>
      </c>
      <c r="E3208" t="s">
        <v>12917</v>
      </c>
      <c r="F3208" t="s">
        <v>12918</v>
      </c>
      <c r="H3208">
        <v>59.275939899999997</v>
      </c>
      <c r="I3208">
        <v>-104.9933316</v>
      </c>
      <c r="J3208" s="1" t="str">
        <f t="shared" si="238"/>
        <v>Fluid (lake)</v>
      </c>
      <c r="K3208" s="1" t="str">
        <f t="shared" si="239"/>
        <v>Untreated Water</v>
      </c>
      <c r="L3208">
        <v>232</v>
      </c>
      <c r="M3208" t="s">
        <v>114</v>
      </c>
      <c r="N3208">
        <v>1633</v>
      </c>
      <c r="P3208" t="s">
        <v>140</v>
      </c>
      <c r="Q3208" t="s">
        <v>257</v>
      </c>
      <c r="R3208" t="s">
        <v>890</v>
      </c>
    </row>
    <row r="3209" spans="1:18" hidden="1" x14ac:dyDescent="0.3">
      <c r="A3209" t="s">
        <v>12919</v>
      </c>
      <c r="B3209" t="s">
        <v>12920</v>
      </c>
      <c r="C3209" s="1" t="str">
        <f t="shared" si="240"/>
        <v>21:0846</v>
      </c>
      <c r="D3209" s="1" t="str">
        <f t="shared" si="241"/>
        <v>21:0232</v>
      </c>
      <c r="E3209" t="s">
        <v>12921</v>
      </c>
      <c r="F3209" t="s">
        <v>12922</v>
      </c>
      <c r="H3209">
        <v>59.2817188</v>
      </c>
      <c r="I3209">
        <v>-105.0397134</v>
      </c>
      <c r="J3209" s="1" t="str">
        <f t="shared" si="238"/>
        <v>Fluid (lake)</v>
      </c>
      <c r="K3209" s="1" t="str">
        <f t="shared" si="239"/>
        <v>Untreated Water</v>
      </c>
      <c r="L3209">
        <v>232</v>
      </c>
      <c r="M3209" t="s">
        <v>121</v>
      </c>
      <c r="N3209">
        <v>1634</v>
      </c>
      <c r="P3209" t="s">
        <v>414</v>
      </c>
      <c r="Q3209" t="s">
        <v>482</v>
      </c>
      <c r="R3209" t="s">
        <v>55</v>
      </c>
    </row>
    <row r="3210" spans="1:18" hidden="1" x14ac:dyDescent="0.3">
      <c r="A3210" t="s">
        <v>12923</v>
      </c>
      <c r="B3210" t="s">
        <v>12924</v>
      </c>
      <c r="C3210" s="1" t="str">
        <f t="shared" si="240"/>
        <v>21:0846</v>
      </c>
      <c r="D3210" s="1" t="str">
        <f t="shared" si="241"/>
        <v>21:0232</v>
      </c>
      <c r="E3210" t="s">
        <v>12925</v>
      </c>
      <c r="F3210" t="s">
        <v>12926</v>
      </c>
      <c r="H3210">
        <v>59.633770599999998</v>
      </c>
      <c r="I3210">
        <v>-104.019226</v>
      </c>
      <c r="J3210" s="1" t="str">
        <f t="shared" si="238"/>
        <v>Fluid (lake)</v>
      </c>
      <c r="K3210" s="1" t="str">
        <f t="shared" si="239"/>
        <v>Untreated Water</v>
      </c>
      <c r="L3210">
        <v>232</v>
      </c>
      <c r="M3210" t="s">
        <v>127</v>
      </c>
      <c r="N3210">
        <v>1635</v>
      </c>
      <c r="P3210" t="s">
        <v>200</v>
      </c>
      <c r="Q3210" t="s">
        <v>482</v>
      </c>
      <c r="R3210" t="s">
        <v>55</v>
      </c>
    </row>
    <row r="3211" spans="1:18" hidden="1" x14ac:dyDescent="0.3">
      <c r="A3211" t="s">
        <v>12927</v>
      </c>
      <c r="B3211" t="s">
        <v>12928</v>
      </c>
      <c r="C3211" s="1" t="str">
        <f t="shared" si="240"/>
        <v>21:0846</v>
      </c>
      <c r="D3211" s="1" t="str">
        <f t="shared" si="241"/>
        <v>21:0232</v>
      </c>
      <c r="E3211" t="s">
        <v>12929</v>
      </c>
      <c r="F3211" t="s">
        <v>12930</v>
      </c>
      <c r="H3211">
        <v>59.676499499999998</v>
      </c>
      <c r="I3211">
        <v>-104.02620109999999</v>
      </c>
      <c r="J3211" s="1" t="str">
        <f t="shared" si="238"/>
        <v>Fluid (lake)</v>
      </c>
      <c r="K3211" s="1" t="str">
        <f t="shared" si="239"/>
        <v>Untreated Water</v>
      </c>
      <c r="L3211">
        <v>232</v>
      </c>
      <c r="M3211" t="s">
        <v>133</v>
      </c>
      <c r="N3211">
        <v>1636</v>
      </c>
      <c r="P3211" t="s">
        <v>134</v>
      </c>
      <c r="Q3211" t="s">
        <v>482</v>
      </c>
      <c r="R3211" t="s">
        <v>55</v>
      </c>
    </row>
    <row r="3212" spans="1:18" hidden="1" x14ac:dyDescent="0.3">
      <c r="A3212" t="s">
        <v>12931</v>
      </c>
      <c r="B3212" t="s">
        <v>12932</v>
      </c>
      <c r="C3212" s="1" t="str">
        <f t="shared" si="240"/>
        <v>21:0846</v>
      </c>
      <c r="D3212" s="1" t="str">
        <f t="shared" si="241"/>
        <v>21:0232</v>
      </c>
      <c r="E3212" t="s">
        <v>12933</v>
      </c>
      <c r="F3212" t="s">
        <v>12934</v>
      </c>
      <c r="H3212">
        <v>59.706557500000002</v>
      </c>
      <c r="I3212">
        <v>-104.0322608</v>
      </c>
      <c r="J3212" s="1" t="str">
        <f t="shared" si="238"/>
        <v>Fluid (lake)</v>
      </c>
      <c r="K3212" s="1" t="str">
        <f t="shared" si="239"/>
        <v>Untreated Water</v>
      </c>
      <c r="L3212">
        <v>232</v>
      </c>
      <c r="M3212" t="s">
        <v>139</v>
      </c>
      <c r="N3212">
        <v>1637</v>
      </c>
      <c r="P3212" t="s">
        <v>194</v>
      </c>
      <c r="Q3212" t="s">
        <v>236</v>
      </c>
      <c r="R3212" t="s">
        <v>55</v>
      </c>
    </row>
    <row r="3213" spans="1:18" hidden="1" x14ac:dyDescent="0.3">
      <c r="A3213" t="s">
        <v>12935</v>
      </c>
      <c r="B3213" t="s">
        <v>12936</v>
      </c>
      <c r="C3213" s="1" t="str">
        <f t="shared" si="240"/>
        <v>21:0846</v>
      </c>
      <c r="D3213" s="1" t="str">
        <f t="shared" si="241"/>
        <v>21:0232</v>
      </c>
      <c r="E3213" t="s">
        <v>12937</v>
      </c>
      <c r="F3213" t="s">
        <v>12938</v>
      </c>
      <c r="H3213">
        <v>59.7010389</v>
      </c>
      <c r="I3213">
        <v>-104.0651161</v>
      </c>
      <c r="J3213" s="1" t="str">
        <f t="shared" si="238"/>
        <v>Fluid (lake)</v>
      </c>
      <c r="K3213" s="1" t="str">
        <f t="shared" si="239"/>
        <v>Untreated Water</v>
      </c>
      <c r="L3213">
        <v>232</v>
      </c>
      <c r="M3213" t="s">
        <v>241</v>
      </c>
      <c r="N3213">
        <v>1638</v>
      </c>
      <c r="P3213" t="s">
        <v>210</v>
      </c>
      <c r="Q3213" t="s">
        <v>482</v>
      </c>
      <c r="R3213" t="s">
        <v>55</v>
      </c>
    </row>
    <row r="3214" spans="1:18" hidden="1" x14ac:dyDescent="0.3">
      <c r="A3214" t="s">
        <v>12939</v>
      </c>
      <c r="B3214" t="s">
        <v>12940</v>
      </c>
      <c r="C3214" s="1" t="str">
        <f t="shared" si="240"/>
        <v>21:0846</v>
      </c>
      <c r="D3214" s="1" t="str">
        <f t="shared" si="241"/>
        <v>21:0232</v>
      </c>
      <c r="E3214" t="s">
        <v>12941</v>
      </c>
      <c r="F3214" t="s">
        <v>12942</v>
      </c>
      <c r="H3214">
        <v>59.705187299999999</v>
      </c>
      <c r="I3214">
        <v>-104.1399619</v>
      </c>
      <c r="J3214" s="1" t="str">
        <f t="shared" si="238"/>
        <v>Fluid (lake)</v>
      </c>
      <c r="K3214" s="1" t="str">
        <f t="shared" si="239"/>
        <v>Untreated Water</v>
      </c>
      <c r="L3214">
        <v>233</v>
      </c>
      <c r="M3214" t="s">
        <v>36</v>
      </c>
      <c r="N3214">
        <v>1639</v>
      </c>
      <c r="P3214" t="s">
        <v>134</v>
      </c>
      <c r="Q3214" t="s">
        <v>54</v>
      </c>
      <c r="R3214" t="s">
        <v>55</v>
      </c>
    </row>
    <row r="3215" spans="1:18" hidden="1" x14ac:dyDescent="0.3">
      <c r="A3215" t="s">
        <v>12943</v>
      </c>
      <c r="B3215" t="s">
        <v>12944</v>
      </c>
      <c r="C3215" s="1" t="str">
        <f t="shared" si="240"/>
        <v>21:0846</v>
      </c>
      <c r="D3215" s="1" t="str">
        <f t="shared" si="241"/>
        <v>21:0232</v>
      </c>
      <c r="E3215" t="s">
        <v>12945</v>
      </c>
      <c r="F3215" t="s">
        <v>12946</v>
      </c>
      <c r="H3215">
        <v>59.7031122</v>
      </c>
      <c r="I3215">
        <v>-104.20992440000001</v>
      </c>
      <c r="J3215" s="1" t="str">
        <f t="shared" si="238"/>
        <v>Fluid (lake)</v>
      </c>
      <c r="K3215" s="1" t="str">
        <f t="shared" si="239"/>
        <v>Untreated Water</v>
      </c>
      <c r="L3215">
        <v>233</v>
      </c>
      <c r="M3215" t="s">
        <v>44</v>
      </c>
      <c r="N3215">
        <v>1640</v>
      </c>
      <c r="P3215" t="s">
        <v>194</v>
      </c>
      <c r="Q3215" t="s">
        <v>54</v>
      </c>
      <c r="R3215" t="s">
        <v>55</v>
      </c>
    </row>
    <row r="3216" spans="1:18" hidden="1" x14ac:dyDescent="0.3">
      <c r="A3216" t="s">
        <v>12947</v>
      </c>
      <c r="B3216" t="s">
        <v>12948</v>
      </c>
      <c r="C3216" s="1" t="str">
        <f t="shared" si="240"/>
        <v>21:0846</v>
      </c>
      <c r="D3216" s="1" t="str">
        <f t="shared" si="241"/>
        <v>21:0232</v>
      </c>
      <c r="E3216" t="s">
        <v>12949</v>
      </c>
      <c r="F3216" t="s">
        <v>12950</v>
      </c>
      <c r="H3216">
        <v>59.697741299999997</v>
      </c>
      <c r="I3216">
        <v>-104.2527996</v>
      </c>
      <c r="J3216" s="1" t="str">
        <f t="shared" si="238"/>
        <v>Fluid (lake)</v>
      </c>
      <c r="K3216" s="1" t="str">
        <f t="shared" si="239"/>
        <v>Untreated Water</v>
      </c>
      <c r="L3216">
        <v>233</v>
      </c>
      <c r="M3216" t="s">
        <v>52</v>
      </c>
      <c r="N3216">
        <v>1641</v>
      </c>
      <c r="P3216" t="s">
        <v>115</v>
      </c>
      <c r="Q3216" t="s">
        <v>579</v>
      </c>
      <c r="R3216" t="s">
        <v>55</v>
      </c>
    </row>
    <row r="3217" spans="1:18" hidden="1" x14ac:dyDescent="0.3">
      <c r="A3217" t="s">
        <v>12951</v>
      </c>
      <c r="B3217" t="s">
        <v>12952</v>
      </c>
      <c r="C3217" s="1" t="str">
        <f t="shared" si="240"/>
        <v>21:0846</v>
      </c>
      <c r="D3217" s="1" t="str">
        <f t="shared" si="241"/>
        <v>21:0232</v>
      </c>
      <c r="E3217" t="s">
        <v>12953</v>
      </c>
      <c r="F3217" t="s">
        <v>12954</v>
      </c>
      <c r="H3217">
        <v>59.656194200000002</v>
      </c>
      <c r="I3217">
        <v>-104.25851400000001</v>
      </c>
      <c r="J3217" s="1" t="str">
        <f t="shared" si="238"/>
        <v>Fluid (lake)</v>
      </c>
      <c r="K3217" s="1" t="str">
        <f t="shared" si="239"/>
        <v>Untreated Water</v>
      </c>
      <c r="L3217">
        <v>233</v>
      </c>
      <c r="M3217" t="s">
        <v>60</v>
      </c>
      <c r="N3217">
        <v>1642</v>
      </c>
      <c r="P3217" t="s">
        <v>200</v>
      </c>
      <c r="Q3217" t="s">
        <v>579</v>
      </c>
      <c r="R3217" t="s">
        <v>55</v>
      </c>
    </row>
    <row r="3218" spans="1:18" hidden="1" x14ac:dyDescent="0.3">
      <c r="A3218" t="s">
        <v>12955</v>
      </c>
      <c r="B3218" t="s">
        <v>12956</v>
      </c>
      <c r="C3218" s="1" t="str">
        <f t="shared" si="240"/>
        <v>21:0846</v>
      </c>
      <c r="D3218" s="1" t="str">
        <f t="shared" si="241"/>
        <v>21:0232</v>
      </c>
      <c r="E3218" t="s">
        <v>12957</v>
      </c>
      <c r="F3218" t="s">
        <v>12958</v>
      </c>
      <c r="H3218">
        <v>59.630177000000003</v>
      </c>
      <c r="I3218">
        <v>-104.2696905</v>
      </c>
      <c r="J3218" s="1" t="str">
        <f t="shared" si="238"/>
        <v>Fluid (lake)</v>
      </c>
      <c r="K3218" s="1" t="str">
        <f t="shared" si="239"/>
        <v>Untreated Water</v>
      </c>
      <c r="L3218">
        <v>233</v>
      </c>
      <c r="M3218" t="s">
        <v>22</v>
      </c>
      <c r="N3218">
        <v>1643</v>
      </c>
      <c r="P3218" t="s">
        <v>771</v>
      </c>
      <c r="Q3218" t="s">
        <v>1143</v>
      </c>
      <c r="R3218" t="s">
        <v>55</v>
      </c>
    </row>
    <row r="3219" spans="1:18" hidden="1" x14ac:dyDescent="0.3">
      <c r="A3219" t="s">
        <v>12959</v>
      </c>
      <c r="B3219" t="s">
        <v>12960</v>
      </c>
      <c r="C3219" s="1" t="str">
        <f t="shared" si="240"/>
        <v>21:0846</v>
      </c>
      <c r="D3219" s="1" t="str">
        <f t="shared" si="241"/>
        <v>21:0232</v>
      </c>
      <c r="E3219" t="s">
        <v>12957</v>
      </c>
      <c r="F3219" t="s">
        <v>12961</v>
      </c>
      <c r="H3219">
        <v>59.630177000000003</v>
      </c>
      <c r="I3219">
        <v>-104.2696905</v>
      </c>
      <c r="J3219" s="1" t="str">
        <f t="shared" si="238"/>
        <v>Fluid (lake)</v>
      </c>
      <c r="K3219" s="1" t="str">
        <f t="shared" si="239"/>
        <v>Untreated Water</v>
      </c>
      <c r="L3219">
        <v>233</v>
      </c>
      <c r="M3219" t="s">
        <v>29</v>
      </c>
      <c r="N3219">
        <v>1644</v>
      </c>
      <c r="P3219" t="s">
        <v>1006</v>
      </c>
      <c r="Q3219" t="s">
        <v>1143</v>
      </c>
      <c r="R3219" t="s">
        <v>55</v>
      </c>
    </row>
    <row r="3220" spans="1:18" hidden="1" x14ac:dyDescent="0.3">
      <c r="A3220" t="s">
        <v>12962</v>
      </c>
      <c r="B3220" t="s">
        <v>12963</v>
      </c>
      <c r="C3220" s="1" t="str">
        <f t="shared" si="240"/>
        <v>21:0846</v>
      </c>
      <c r="D3220" s="1" t="str">
        <f t="shared" si="241"/>
        <v>21:0232</v>
      </c>
      <c r="E3220" t="s">
        <v>12964</v>
      </c>
      <c r="F3220" t="s">
        <v>12965</v>
      </c>
      <c r="H3220">
        <v>59.646925500000002</v>
      </c>
      <c r="I3220">
        <v>-104.20918589999999</v>
      </c>
      <c r="J3220" s="1" t="str">
        <f t="shared" si="238"/>
        <v>Fluid (lake)</v>
      </c>
      <c r="K3220" s="1" t="str">
        <f t="shared" si="239"/>
        <v>Untreated Water</v>
      </c>
      <c r="L3220">
        <v>233</v>
      </c>
      <c r="M3220" t="s">
        <v>67</v>
      </c>
      <c r="N3220">
        <v>1645</v>
      </c>
      <c r="P3220" t="s">
        <v>414</v>
      </c>
      <c r="Q3220" t="s">
        <v>579</v>
      </c>
      <c r="R3220" t="s">
        <v>55</v>
      </c>
    </row>
    <row r="3221" spans="1:18" hidden="1" x14ac:dyDescent="0.3">
      <c r="A3221" t="s">
        <v>12966</v>
      </c>
      <c r="B3221" t="s">
        <v>12967</v>
      </c>
      <c r="C3221" s="1" t="str">
        <f t="shared" si="240"/>
        <v>21:0846</v>
      </c>
      <c r="D3221" s="1" t="str">
        <f t="shared" si="241"/>
        <v>21:0232</v>
      </c>
      <c r="E3221" t="s">
        <v>12968</v>
      </c>
      <c r="F3221" t="s">
        <v>12969</v>
      </c>
      <c r="H3221">
        <v>59.644981000000001</v>
      </c>
      <c r="I3221">
        <v>-104.1495548</v>
      </c>
      <c r="J3221" s="1" t="str">
        <f t="shared" si="238"/>
        <v>Fluid (lake)</v>
      </c>
      <c r="K3221" s="1" t="str">
        <f t="shared" si="239"/>
        <v>Untreated Water</v>
      </c>
      <c r="L3221">
        <v>233</v>
      </c>
      <c r="M3221" t="s">
        <v>74</v>
      </c>
      <c r="N3221">
        <v>1646</v>
      </c>
      <c r="P3221" t="s">
        <v>115</v>
      </c>
      <c r="Q3221" t="s">
        <v>1292</v>
      </c>
      <c r="R3221" t="s">
        <v>55</v>
      </c>
    </row>
    <row r="3222" spans="1:18" hidden="1" x14ac:dyDescent="0.3">
      <c r="A3222" t="s">
        <v>12970</v>
      </c>
      <c r="B3222" t="s">
        <v>12971</v>
      </c>
      <c r="C3222" s="1" t="str">
        <f t="shared" si="240"/>
        <v>21:0846</v>
      </c>
      <c r="D3222" s="1" t="str">
        <f t="shared" si="241"/>
        <v>21:0232</v>
      </c>
      <c r="E3222" t="s">
        <v>12972</v>
      </c>
      <c r="F3222" t="s">
        <v>12973</v>
      </c>
      <c r="H3222">
        <v>59.674965100000001</v>
      </c>
      <c r="I3222">
        <v>-104.1889065</v>
      </c>
      <c r="J3222" s="1" t="str">
        <f t="shared" si="238"/>
        <v>Fluid (lake)</v>
      </c>
      <c r="K3222" s="1" t="str">
        <f t="shared" si="239"/>
        <v>Untreated Water</v>
      </c>
      <c r="L3222">
        <v>233</v>
      </c>
      <c r="M3222" t="s">
        <v>81</v>
      </c>
      <c r="N3222">
        <v>1647</v>
      </c>
      <c r="P3222" t="s">
        <v>134</v>
      </c>
      <c r="Q3222" t="s">
        <v>579</v>
      </c>
      <c r="R3222" t="s">
        <v>55</v>
      </c>
    </row>
    <row r="3223" spans="1:18" hidden="1" x14ac:dyDescent="0.3">
      <c r="A3223" t="s">
        <v>12974</v>
      </c>
      <c r="B3223" t="s">
        <v>12975</v>
      </c>
      <c r="C3223" s="1" t="str">
        <f t="shared" si="240"/>
        <v>21:0846</v>
      </c>
      <c r="D3223" s="1" t="str">
        <f t="shared" si="241"/>
        <v>21:0232</v>
      </c>
      <c r="E3223" t="s">
        <v>12976</v>
      </c>
      <c r="F3223" t="s">
        <v>12977</v>
      </c>
      <c r="H3223">
        <v>59.671178599999998</v>
      </c>
      <c r="I3223">
        <v>-104.1636633</v>
      </c>
      <c r="J3223" s="1" t="str">
        <f t="shared" si="238"/>
        <v>Fluid (lake)</v>
      </c>
      <c r="K3223" s="1" t="str">
        <f t="shared" si="239"/>
        <v>Untreated Water</v>
      </c>
      <c r="L3223">
        <v>233</v>
      </c>
      <c r="M3223" t="s">
        <v>95</v>
      </c>
      <c r="N3223">
        <v>1648</v>
      </c>
      <c r="P3223" t="s">
        <v>414</v>
      </c>
      <c r="Q3223" t="s">
        <v>579</v>
      </c>
      <c r="R3223" t="s">
        <v>285</v>
      </c>
    </row>
    <row r="3224" spans="1:18" hidden="1" x14ac:dyDescent="0.3">
      <c r="A3224" t="s">
        <v>12978</v>
      </c>
      <c r="B3224" t="s">
        <v>12979</v>
      </c>
      <c r="C3224" s="1" t="str">
        <f t="shared" si="240"/>
        <v>21:0846</v>
      </c>
      <c r="D3224" s="1" t="str">
        <f t="shared" si="241"/>
        <v>21:0232</v>
      </c>
      <c r="E3224" t="s">
        <v>12980</v>
      </c>
      <c r="F3224" t="s">
        <v>12981</v>
      </c>
      <c r="H3224">
        <v>59.667277200000001</v>
      </c>
      <c r="I3224">
        <v>-104.107168</v>
      </c>
      <c r="J3224" s="1" t="str">
        <f t="shared" si="238"/>
        <v>Fluid (lake)</v>
      </c>
      <c r="K3224" s="1" t="str">
        <f t="shared" si="239"/>
        <v>Untreated Water</v>
      </c>
      <c r="L3224">
        <v>233</v>
      </c>
      <c r="M3224" t="s">
        <v>101</v>
      </c>
      <c r="N3224">
        <v>1649</v>
      </c>
      <c r="P3224" t="s">
        <v>194</v>
      </c>
      <c r="Q3224" t="s">
        <v>54</v>
      </c>
      <c r="R3224" t="s">
        <v>55</v>
      </c>
    </row>
    <row r="3225" spans="1:18" hidden="1" x14ac:dyDescent="0.3">
      <c r="A3225" t="s">
        <v>12982</v>
      </c>
      <c r="B3225" t="s">
        <v>12983</v>
      </c>
      <c r="C3225" s="1" t="str">
        <f t="shared" si="240"/>
        <v>21:0846</v>
      </c>
      <c r="D3225" s="1" t="str">
        <f t="shared" si="241"/>
        <v>21:0232</v>
      </c>
      <c r="E3225" t="s">
        <v>12984</v>
      </c>
      <c r="F3225" t="s">
        <v>12985</v>
      </c>
      <c r="H3225">
        <v>59.642819799999998</v>
      </c>
      <c r="I3225">
        <v>-104.0846143</v>
      </c>
      <c r="J3225" s="1" t="str">
        <f t="shared" si="238"/>
        <v>Fluid (lake)</v>
      </c>
      <c r="K3225" s="1" t="str">
        <f t="shared" si="239"/>
        <v>Untreated Water</v>
      </c>
      <c r="L3225">
        <v>233</v>
      </c>
      <c r="M3225" t="s">
        <v>107</v>
      </c>
      <c r="N3225">
        <v>1650</v>
      </c>
      <c r="P3225" t="s">
        <v>210</v>
      </c>
      <c r="Q3225" t="s">
        <v>579</v>
      </c>
      <c r="R3225" t="s">
        <v>55</v>
      </c>
    </row>
    <row r="3226" spans="1:18" hidden="1" x14ac:dyDescent="0.3">
      <c r="A3226" t="s">
        <v>12986</v>
      </c>
      <c r="B3226" t="s">
        <v>12987</v>
      </c>
      <c r="C3226" s="1" t="str">
        <f t="shared" si="240"/>
        <v>21:0846</v>
      </c>
      <c r="D3226" s="1" t="str">
        <f t="shared" si="241"/>
        <v>21:0232</v>
      </c>
      <c r="E3226" t="s">
        <v>12988</v>
      </c>
      <c r="F3226" t="s">
        <v>12989</v>
      </c>
      <c r="H3226">
        <v>59.598940499999998</v>
      </c>
      <c r="I3226">
        <v>-104.0783828</v>
      </c>
      <c r="J3226" s="1" t="str">
        <f t="shared" ref="J3226:J3289" si="242">HYPERLINK("http://geochem.nrcan.gc.ca/cdogs/content/kwd/kwd020016_e.htm", "Fluid (lake)")</f>
        <v>Fluid (lake)</v>
      </c>
      <c r="K3226" s="1" t="str">
        <f t="shared" ref="K3226:K3289" si="243">HYPERLINK("http://geochem.nrcan.gc.ca/cdogs/content/kwd/kwd080007_e.htm", "Untreated Water")</f>
        <v>Untreated Water</v>
      </c>
      <c r="L3226">
        <v>233</v>
      </c>
      <c r="M3226" t="s">
        <v>114</v>
      </c>
      <c r="N3226">
        <v>1651</v>
      </c>
      <c r="P3226" t="s">
        <v>134</v>
      </c>
      <c r="Q3226" t="s">
        <v>1292</v>
      </c>
      <c r="R3226" t="s">
        <v>55</v>
      </c>
    </row>
    <row r="3227" spans="1:18" hidden="1" x14ac:dyDescent="0.3">
      <c r="A3227" t="s">
        <v>12990</v>
      </c>
      <c r="B3227" t="s">
        <v>12991</v>
      </c>
      <c r="C3227" s="1" t="str">
        <f t="shared" si="240"/>
        <v>21:0846</v>
      </c>
      <c r="D3227" s="1" t="str">
        <f t="shared" si="241"/>
        <v>21:0232</v>
      </c>
      <c r="E3227" t="s">
        <v>12992</v>
      </c>
      <c r="F3227" t="s">
        <v>12993</v>
      </c>
      <c r="H3227">
        <v>59.601062599999999</v>
      </c>
      <c r="I3227">
        <v>-104.02292370000001</v>
      </c>
      <c r="J3227" s="1" t="str">
        <f t="shared" si="242"/>
        <v>Fluid (lake)</v>
      </c>
      <c r="K3227" s="1" t="str">
        <f t="shared" si="243"/>
        <v>Untreated Water</v>
      </c>
      <c r="L3227">
        <v>233</v>
      </c>
      <c r="M3227" t="s">
        <v>121</v>
      </c>
      <c r="N3227">
        <v>1652</v>
      </c>
      <c r="P3227" t="s">
        <v>188</v>
      </c>
      <c r="Q3227" t="s">
        <v>548</v>
      </c>
      <c r="R3227" t="s">
        <v>55</v>
      </c>
    </row>
    <row r="3228" spans="1:18" hidden="1" x14ac:dyDescent="0.3">
      <c r="A3228" t="s">
        <v>12994</v>
      </c>
      <c r="B3228" t="s">
        <v>12995</v>
      </c>
      <c r="C3228" s="1" t="str">
        <f t="shared" si="240"/>
        <v>21:0846</v>
      </c>
      <c r="D3228" s="1" t="str">
        <f t="shared" si="241"/>
        <v>21:0232</v>
      </c>
      <c r="E3228" t="s">
        <v>12996</v>
      </c>
      <c r="F3228" t="s">
        <v>12997</v>
      </c>
      <c r="H3228">
        <v>59.568913100000003</v>
      </c>
      <c r="I3228">
        <v>-104.0077119</v>
      </c>
      <c r="J3228" s="1" t="str">
        <f t="shared" si="242"/>
        <v>Fluid (lake)</v>
      </c>
      <c r="K3228" s="1" t="str">
        <f t="shared" si="243"/>
        <v>Untreated Water</v>
      </c>
      <c r="L3228">
        <v>233</v>
      </c>
      <c r="M3228" t="s">
        <v>127</v>
      </c>
      <c r="N3228">
        <v>1653</v>
      </c>
      <c r="P3228" t="s">
        <v>128</v>
      </c>
      <c r="Q3228" t="s">
        <v>482</v>
      </c>
      <c r="R3228" t="s">
        <v>460</v>
      </c>
    </row>
    <row r="3229" spans="1:18" hidden="1" x14ac:dyDescent="0.3">
      <c r="A3229" t="s">
        <v>12998</v>
      </c>
      <c r="B3229" t="s">
        <v>12999</v>
      </c>
      <c r="C3229" s="1" t="str">
        <f t="shared" si="240"/>
        <v>21:0846</v>
      </c>
      <c r="D3229" s="1" t="str">
        <f t="shared" si="241"/>
        <v>21:0232</v>
      </c>
      <c r="E3229" t="s">
        <v>13000</v>
      </c>
      <c r="F3229" t="s">
        <v>13001</v>
      </c>
      <c r="H3229">
        <v>59.578014000000003</v>
      </c>
      <c r="I3229">
        <v>-104.1015457</v>
      </c>
      <c r="J3229" s="1" t="str">
        <f t="shared" si="242"/>
        <v>Fluid (lake)</v>
      </c>
      <c r="K3229" s="1" t="str">
        <f t="shared" si="243"/>
        <v>Untreated Water</v>
      </c>
      <c r="L3229">
        <v>233</v>
      </c>
      <c r="M3229" t="s">
        <v>133</v>
      </c>
      <c r="N3229">
        <v>1654</v>
      </c>
      <c r="P3229" t="s">
        <v>771</v>
      </c>
      <c r="Q3229" t="s">
        <v>482</v>
      </c>
      <c r="R3229" t="s">
        <v>55</v>
      </c>
    </row>
    <row r="3230" spans="1:18" hidden="1" x14ac:dyDescent="0.3">
      <c r="A3230" t="s">
        <v>13002</v>
      </c>
      <c r="B3230" t="s">
        <v>13003</v>
      </c>
      <c r="C3230" s="1" t="str">
        <f t="shared" si="240"/>
        <v>21:0846</v>
      </c>
      <c r="D3230" s="1" t="str">
        <f t="shared" si="241"/>
        <v>21:0232</v>
      </c>
      <c r="E3230" t="s">
        <v>13004</v>
      </c>
      <c r="F3230" t="s">
        <v>13005</v>
      </c>
      <c r="H3230">
        <v>59.591886700000003</v>
      </c>
      <c r="I3230">
        <v>-104.16779099999999</v>
      </c>
      <c r="J3230" s="1" t="str">
        <f t="shared" si="242"/>
        <v>Fluid (lake)</v>
      </c>
      <c r="K3230" s="1" t="str">
        <f t="shared" si="243"/>
        <v>Untreated Water</v>
      </c>
      <c r="L3230">
        <v>233</v>
      </c>
      <c r="M3230" t="s">
        <v>139</v>
      </c>
      <c r="N3230">
        <v>1655</v>
      </c>
      <c r="P3230" t="s">
        <v>108</v>
      </c>
      <c r="Q3230" t="s">
        <v>482</v>
      </c>
      <c r="R3230" t="s">
        <v>55</v>
      </c>
    </row>
    <row r="3231" spans="1:18" hidden="1" x14ac:dyDescent="0.3">
      <c r="A3231" t="s">
        <v>13006</v>
      </c>
      <c r="B3231" t="s">
        <v>13007</v>
      </c>
      <c r="C3231" s="1" t="str">
        <f t="shared" si="240"/>
        <v>21:0846</v>
      </c>
      <c r="D3231" s="1" t="str">
        <f t="shared" si="241"/>
        <v>21:0232</v>
      </c>
      <c r="E3231" t="s">
        <v>13008</v>
      </c>
      <c r="F3231" t="s">
        <v>13009</v>
      </c>
      <c r="H3231">
        <v>59.601176000000002</v>
      </c>
      <c r="I3231">
        <v>-104.2224306</v>
      </c>
      <c r="J3231" s="1" t="str">
        <f t="shared" si="242"/>
        <v>Fluid (lake)</v>
      </c>
      <c r="K3231" s="1" t="str">
        <f t="shared" si="243"/>
        <v>Untreated Water</v>
      </c>
      <c r="L3231">
        <v>233</v>
      </c>
      <c r="M3231" t="s">
        <v>241</v>
      </c>
      <c r="N3231">
        <v>1656</v>
      </c>
      <c r="P3231" t="s">
        <v>140</v>
      </c>
      <c r="Q3231" t="s">
        <v>579</v>
      </c>
      <c r="R3231" t="s">
        <v>55</v>
      </c>
    </row>
    <row r="3232" spans="1:18" hidden="1" x14ac:dyDescent="0.3">
      <c r="A3232" t="s">
        <v>13010</v>
      </c>
      <c r="B3232" t="s">
        <v>13011</v>
      </c>
      <c r="C3232" s="1" t="str">
        <f t="shared" si="240"/>
        <v>21:0846</v>
      </c>
      <c r="D3232" s="1" t="str">
        <f t="shared" si="241"/>
        <v>21:0232</v>
      </c>
      <c r="E3232" t="s">
        <v>13012</v>
      </c>
      <c r="F3232" t="s">
        <v>13013</v>
      </c>
      <c r="H3232">
        <v>59.605832599999999</v>
      </c>
      <c r="I3232">
        <v>-104.2847831</v>
      </c>
      <c r="J3232" s="1" t="str">
        <f t="shared" si="242"/>
        <v>Fluid (lake)</v>
      </c>
      <c r="K3232" s="1" t="str">
        <f t="shared" si="243"/>
        <v>Untreated Water</v>
      </c>
      <c r="L3232">
        <v>234</v>
      </c>
      <c r="M3232" t="s">
        <v>36</v>
      </c>
      <c r="N3232">
        <v>1657</v>
      </c>
      <c r="P3232" t="s">
        <v>1006</v>
      </c>
      <c r="Q3232" t="s">
        <v>579</v>
      </c>
      <c r="R3232" t="s">
        <v>55</v>
      </c>
    </row>
    <row r="3233" spans="1:18" hidden="1" x14ac:dyDescent="0.3">
      <c r="A3233" t="s">
        <v>13014</v>
      </c>
      <c r="B3233" t="s">
        <v>13015</v>
      </c>
      <c r="C3233" s="1" t="str">
        <f t="shared" si="240"/>
        <v>21:0846</v>
      </c>
      <c r="D3233" s="1" t="str">
        <f t="shared" si="241"/>
        <v>21:0232</v>
      </c>
      <c r="E3233" t="s">
        <v>13016</v>
      </c>
      <c r="F3233" t="s">
        <v>13017</v>
      </c>
      <c r="H3233">
        <v>59.567102599999998</v>
      </c>
      <c r="I3233">
        <v>-104.27724980000001</v>
      </c>
      <c r="J3233" s="1" t="str">
        <f t="shared" si="242"/>
        <v>Fluid (lake)</v>
      </c>
      <c r="K3233" s="1" t="str">
        <f t="shared" si="243"/>
        <v>Untreated Water</v>
      </c>
      <c r="L3233">
        <v>234</v>
      </c>
      <c r="M3233" t="s">
        <v>22</v>
      </c>
      <c r="N3233">
        <v>1658</v>
      </c>
      <c r="P3233" t="s">
        <v>771</v>
      </c>
      <c r="Q3233" t="s">
        <v>236</v>
      </c>
      <c r="R3233" t="s">
        <v>55</v>
      </c>
    </row>
    <row r="3234" spans="1:18" hidden="1" x14ac:dyDescent="0.3">
      <c r="A3234" t="s">
        <v>13018</v>
      </c>
      <c r="B3234" t="s">
        <v>13019</v>
      </c>
      <c r="C3234" s="1" t="str">
        <f t="shared" si="240"/>
        <v>21:0846</v>
      </c>
      <c r="D3234" s="1" t="str">
        <f t="shared" si="241"/>
        <v>21:0232</v>
      </c>
      <c r="E3234" t="s">
        <v>13016</v>
      </c>
      <c r="F3234" t="s">
        <v>13020</v>
      </c>
      <c r="H3234">
        <v>59.567102599999998</v>
      </c>
      <c r="I3234">
        <v>-104.27724980000001</v>
      </c>
      <c r="J3234" s="1" t="str">
        <f t="shared" si="242"/>
        <v>Fluid (lake)</v>
      </c>
      <c r="K3234" s="1" t="str">
        <f t="shared" si="243"/>
        <v>Untreated Water</v>
      </c>
      <c r="L3234">
        <v>234</v>
      </c>
      <c r="M3234" t="s">
        <v>29</v>
      </c>
      <c r="N3234">
        <v>1659</v>
      </c>
      <c r="P3234" t="s">
        <v>134</v>
      </c>
      <c r="Q3234" t="s">
        <v>236</v>
      </c>
      <c r="R3234" t="s">
        <v>55</v>
      </c>
    </row>
    <row r="3235" spans="1:18" hidden="1" x14ac:dyDescent="0.3">
      <c r="A3235" t="s">
        <v>13021</v>
      </c>
      <c r="B3235" t="s">
        <v>13022</v>
      </c>
      <c r="C3235" s="1" t="str">
        <f t="shared" si="240"/>
        <v>21:0846</v>
      </c>
      <c r="D3235" s="1" t="str">
        <f t="shared" si="241"/>
        <v>21:0232</v>
      </c>
      <c r="E3235" t="s">
        <v>13023</v>
      </c>
      <c r="F3235" t="s">
        <v>13024</v>
      </c>
      <c r="H3235">
        <v>59.580268699999998</v>
      </c>
      <c r="I3235">
        <v>-104.3210371</v>
      </c>
      <c r="J3235" s="1" t="str">
        <f t="shared" si="242"/>
        <v>Fluid (lake)</v>
      </c>
      <c r="K3235" s="1" t="str">
        <f t="shared" si="243"/>
        <v>Untreated Water</v>
      </c>
      <c r="L3235">
        <v>234</v>
      </c>
      <c r="M3235" t="s">
        <v>44</v>
      </c>
      <c r="N3235">
        <v>1660</v>
      </c>
      <c r="P3235" t="s">
        <v>210</v>
      </c>
      <c r="Q3235" t="s">
        <v>579</v>
      </c>
      <c r="R3235" t="s">
        <v>55</v>
      </c>
    </row>
    <row r="3236" spans="1:18" hidden="1" x14ac:dyDescent="0.3">
      <c r="A3236" t="s">
        <v>13025</v>
      </c>
      <c r="B3236" t="s">
        <v>13026</v>
      </c>
      <c r="C3236" s="1" t="str">
        <f t="shared" si="240"/>
        <v>21:0846</v>
      </c>
      <c r="D3236" s="1" t="str">
        <f t="shared" si="241"/>
        <v>21:0232</v>
      </c>
      <c r="E3236" t="s">
        <v>13027</v>
      </c>
      <c r="F3236" t="s">
        <v>13028</v>
      </c>
      <c r="H3236">
        <v>59.613590199999997</v>
      </c>
      <c r="I3236">
        <v>-104.3392587</v>
      </c>
      <c r="J3236" s="1" t="str">
        <f t="shared" si="242"/>
        <v>Fluid (lake)</v>
      </c>
      <c r="K3236" s="1" t="str">
        <f t="shared" si="243"/>
        <v>Untreated Water</v>
      </c>
      <c r="L3236">
        <v>234</v>
      </c>
      <c r="M3236" t="s">
        <v>52</v>
      </c>
      <c r="N3236">
        <v>1661</v>
      </c>
      <c r="P3236" t="s">
        <v>1006</v>
      </c>
      <c r="Q3236" t="s">
        <v>54</v>
      </c>
      <c r="R3236" t="s">
        <v>55</v>
      </c>
    </row>
    <row r="3237" spans="1:18" hidden="1" x14ac:dyDescent="0.3">
      <c r="A3237" t="s">
        <v>13029</v>
      </c>
      <c r="B3237" t="s">
        <v>13030</v>
      </c>
      <c r="C3237" s="1" t="str">
        <f t="shared" si="240"/>
        <v>21:0846</v>
      </c>
      <c r="D3237" s="1" t="str">
        <f t="shared" si="241"/>
        <v>21:0232</v>
      </c>
      <c r="E3237" t="s">
        <v>13031</v>
      </c>
      <c r="F3237" t="s">
        <v>13032</v>
      </c>
      <c r="H3237">
        <v>59.655784699999998</v>
      </c>
      <c r="I3237">
        <v>-104.3381641</v>
      </c>
      <c r="J3237" s="1" t="str">
        <f t="shared" si="242"/>
        <v>Fluid (lake)</v>
      </c>
      <c r="K3237" s="1" t="str">
        <f t="shared" si="243"/>
        <v>Untreated Water</v>
      </c>
      <c r="L3237">
        <v>234</v>
      </c>
      <c r="M3237" t="s">
        <v>60</v>
      </c>
      <c r="N3237">
        <v>1662</v>
      </c>
      <c r="P3237" t="s">
        <v>194</v>
      </c>
      <c r="Q3237" t="s">
        <v>54</v>
      </c>
      <c r="R3237" t="s">
        <v>55</v>
      </c>
    </row>
    <row r="3238" spans="1:18" hidden="1" x14ac:dyDescent="0.3">
      <c r="A3238" t="s">
        <v>13033</v>
      </c>
      <c r="B3238" t="s">
        <v>13034</v>
      </c>
      <c r="C3238" s="1" t="str">
        <f t="shared" si="240"/>
        <v>21:0846</v>
      </c>
      <c r="D3238" s="1" t="str">
        <f t="shared" si="241"/>
        <v>21:0232</v>
      </c>
      <c r="E3238" t="s">
        <v>13035</v>
      </c>
      <c r="F3238" t="s">
        <v>13036</v>
      </c>
      <c r="H3238">
        <v>59.647989600000002</v>
      </c>
      <c r="I3238">
        <v>-104.3959758</v>
      </c>
      <c r="J3238" s="1" t="str">
        <f t="shared" si="242"/>
        <v>Fluid (lake)</v>
      </c>
      <c r="K3238" s="1" t="str">
        <f t="shared" si="243"/>
        <v>Untreated Water</v>
      </c>
      <c r="L3238">
        <v>234</v>
      </c>
      <c r="M3238" t="s">
        <v>67</v>
      </c>
      <c r="N3238">
        <v>1663</v>
      </c>
      <c r="P3238" t="s">
        <v>200</v>
      </c>
      <c r="Q3238" t="s">
        <v>1292</v>
      </c>
      <c r="R3238" t="s">
        <v>55</v>
      </c>
    </row>
    <row r="3239" spans="1:18" hidden="1" x14ac:dyDescent="0.3">
      <c r="A3239" t="s">
        <v>13037</v>
      </c>
      <c r="B3239" t="s">
        <v>13038</v>
      </c>
      <c r="C3239" s="1" t="str">
        <f t="shared" si="240"/>
        <v>21:0846</v>
      </c>
      <c r="D3239" s="1" t="str">
        <f t="shared" si="241"/>
        <v>21:0232</v>
      </c>
      <c r="E3239" t="s">
        <v>13039</v>
      </c>
      <c r="F3239" t="s">
        <v>13040</v>
      </c>
      <c r="H3239">
        <v>59.6098468</v>
      </c>
      <c r="I3239">
        <v>-104.3915732</v>
      </c>
      <c r="J3239" s="1" t="str">
        <f t="shared" si="242"/>
        <v>Fluid (lake)</v>
      </c>
      <c r="K3239" s="1" t="str">
        <f t="shared" si="243"/>
        <v>Untreated Water</v>
      </c>
      <c r="L3239">
        <v>234</v>
      </c>
      <c r="M3239" t="s">
        <v>74</v>
      </c>
      <c r="N3239">
        <v>1664</v>
      </c>
      <c r="P3239" t="s">
        <v>319</v>
      </c>
      <c r="Q3239" t="s">
        <v>579</v>
      </c>
      <c r="R3239" t="s">
        <v>55</v>
      </c>
    </row>
    <row r="3240" spans="1:18" hidden="1" x14ac:dyDescent="0.3">
      <c r="A3240" t="s">
        <v>13041</v>
      </c>
      <c r="B3240" t="s">
        <v>13042</v>
      </c>
      <c r="C3240" s="1" t="str">
        <f t="shared" ref="C3240:C3303" si="244">HYPERLINK("http://geochem.nrcan.gc.ca/cdogs/content/bdl/bdl210846_e.htm", "21:0846")</f>
        <v>21:0846</v>
      </c>
      <c r="D3240" s="1" t="str">
        <f t="shared" ref="D3240:D3303" si="245">HYPERLINK("http://geochem.nrcan.gc.ca/cdogs/content/svy/svy210232_e.htm", "21:0232")</f>
        <v>21:0232</v>
      </c>
      <c r="E3240" t="s">
        <v>13043</v>
      </c>
      <c r="F3240" t="s">
        <v>13044</v>
      </c>
      <c r="H3240">
        <v>59.575938399999998</v>
      </c>
      <c r="I3240">
        <v>-104.3959196</v>
      </c>
      <c r="J3240" s="1" t="str">
        <f t="shared" si="242"/>
        <v>Fluid (lake)</v>
      </c>
      <c r="K3240" s="1" t="str">
        <f t="shared" si="243"/>
        <v>Untreated Water</v>
      </c>
      <c r="L3240">
        <v>234</v>
      </c>
      <c r="M3240" t="s">
        <v>81</v>
      </c>
      <c r="N3240">
        <v>1665</v>
      </c>
      <c r="P3240" t="s">
        <v>194</v>
      </c>
      <c r="Q3240" t="s">
        <v>54</v>
      </c>
      <c r="R3240" t="s">
        <v>55</v>
      </c>
    </row>
    <row r="3241" spans="1:18" hidden="1" x14ac:dyDescent="0.3">
      <c r="A3241" t="s">
        <v>13045</v>
      </c>
      <c r="B3241" t="s">
        <v>13046</v>
      </c>
      <c r="C3241" s="1" t="str">
        <f t="shared" si="244"/>
        <v>21:0846</v>
      </c>
      <c r="D3241" s="1" t="str">
        <f t="shared" si="245"/>
        <v>21:0232</v>
      </c>
      <c r="E3241" t="s">
        <v>13047</v>
      </c>
      <c r="F3241" t="s">
        <v>13048</v>
      </c>
      <c r="H3241">
        <v>59.575597799999997</v>
      </c>
      <c r="I3241">
        <v>-104.4533357</v>
      </c>
      <c r="J3241" s="1" t="str">
        <f t="shared" si="242"/>
        <v>Fluid (lake)</v>
      </c>
      <c r="K3241" s="1" t="str">
        <f t="shared" si="243"/>
        <v>Untreated Water</v>
      </c>
      <c r="L3241">
        <v>234</v>
      </c>
      <c r="M3241" t="s">
        <v>95</v>
      </c>
      <c r="N3241">
        <v>1666</v>
      </c>
      <c r="P3241" t="s">
        <v>134</v>
      </c>
      <c r="Q3241" t="s">
        <v>579</v>
      </c>
      <c r="R3241" t="s">
        <v>285</v>
      </c>
    </row>
    <row r="3242" spans="1:18" hidden="1" x14ac:dyDescent="0.3">
      <c r="A3242" t="s">
        <v>13049</v>
      </c>
      <c r="B3242" t="s">
        <v>13050</v>
      </c>
      <c r="C3242" s="1" t="str">
        <f t="shared" si="244"/>
        <v>21:0846</v>
      </c>
      <c r="D3242" s="1" t="str">
        <f t="shared" si="245"/>
        <v>21:0232</v>
      </c>
      <c r="E3242" t="s">
        <v>13051</v>
      </c>
      <c r="F3242" t="s">
        <v>13052</v>
      </c>
      <c r="H3242">
        <v>59.6182491</v>
      </c>
      <c r="I3242">
        <v>-104.4518116</v>
      </c>
      <c r="J3242" s="1" t="str">
        <f t="shared" si="242"/>
        <v>Fluid (lake)</v>
      </c>
      <c r="K3242" s="1" t="str">
        <f t="shared" si="243"/>
        <v>Untreated Water</v>
      </c>
      <c r="L3242">
        <v>234</v>
      </c>
      <c r="M3242" t="s">
        <v>101</v>
      </c>
      <c r="N3242">
        <v>1667</v>
      </c>
      <c r="P3242" t="s">
        <v>194</v>
      </c>
      <c r="Q3242" t="s">
        <v>579</v>
      </c>
      <c r="R3242" t="s">
        <v>55</v>
      </c>
    </row>
    <row r="3243" spans="1:18" hidden="1" x14ac:dyDescent="0.3">
      <c r="A3243" t="s">
        <v>13053</v>
      </c>
      <c r="B3243" t="s">
        <v>13054</v>
      </c>
      <c r="C3243" s="1" t="str">
        <f t="shared" si="244"/>
        <v>21:0846</v>
      </c>
      <c r="D3243" s="1" t="str">
        <f t="shared" si="245"/>
        <v>21:0232</v>
      </c>
      <c r="E3243" t="s">
        <v>13055</v>
      </c>
      <c r="F3243" t="s">
        <v>13056</v>
      </c>
      <c r="H3243">
        <v>59.596484699999998</v>
      </c>
      <c r="I3243">
        <v>-104.5266867</v>
      </c>
      <c r="J3243" s="1" t="str">
        <f t="shared" si="242"/>
        <v>Fluid (lake)</v>
      </c>
      <c r="K3243" s="1" t="str">
        <f t="shared" si="243"/>
        <v>Untreated Water</v>
      </c>
      <c r="L3243">
        <v>234</v>
      </c>
      <c r="M3243" t="s">
        <v>107</v>
      </c>
      <c r="N3243">
        <v>1668</v>
      </c>
      <c r="P3243" t="s">
        <v>414</v>
      </c>
      <c r="Q3243" t="s">
        <v>54</v>
      </c>
      <c r="R3243" t="s">
        <v>55</v>
      </c>
    </row>
    <row r="3244" spans="1:18" hidden="1" x14ac:dyDescent="0.3">
      <c r="A3244" t="s">
        <v>13057</v>
      </c>
      <c r="B3244" t="s">
        <v>13058</v>
      </c>
      <c r="C3244" s="1" t="str">
        <f t="shared" si="244"/>
        <v>21:0846</v>
      </c>
      <c r="D3244" s="1" t="str">
        <f t="shared" si="245"/>
        <v>21:0232</v>
      </c>
      <c r="E3244" t="s">
        <v>13059</v>
      </c>
      <c r="F3244" t="s">
        <v>13060</v>
      </c>
      <c r="H3244">
        <v>59.587531300000002</v>
      </c>
      <c r="I3244">
        <v>-104.5794077</v>
      </c>
      <c r="J3244" s="1" t="str">
        <f t="shared" si="242"/>
        <v>Fluid (lake)</v>
      </c>
      <c r="K3244" s="1" t="str">
        <f t="shared" si="243"/>
        <v>Untreated Water</v>
      </c>
      <c r="L3244">
        <v>234</v>
      </c>
      <c r="M3244" t="s">
        <v>114</v>
      </c>
      <c r="N3244">
        <v>1669</v>
      </c>
      <c r="P3244" t="s">
        <v>194</v>
      </c>
      <c r="Q3244" t="s">
        <v>579</v>
      </c>
      <c r="R3244" t="s">
        <v>55</v>
      </c>
    </row>
    <row r="3245" spans="1:18" hidden="1" x14ac:dyDescent="0.3">
      <c r="A3245" t="s">
        <v>13061</v>
      </c>
      <c r="B3245" t="s">
        <v>13062</v>
      </c>
      <c r="C3245" s="1" t="str">
        <f t="shared" si="244"/>
        <v>21:0846</v>
      </c>
      <c r="D3245" s="1" t="str">
        <f t="shared" si="245"/>
        <v>21:0232</v>
      </c>
      <c r="E3245" t="s">
        <v>13063</v>
      </c>
      <c r="F3245" t="s">
        <v>13064</v>
      </c>
      <c r="H3245">
        <v>59.564143600000001</v>
      </c>
      <c r="I3245">
        <v>-104.6552447</v>
      </c>
      <c r="J3245" s="1" t="str">
        <f t="shared" si="242"/>
        <v>Fluid (lake)</v>
      </c>
      <c r="K3245" s="1" t="str">
        <f t="shared" si="243"/>
        <v>Untreated Water</v>
      </c>
      <c r="L3245">
        <v>234</v>
      </c>
      <c r="M3245" t="s">
        <v>121</v>
      </c>
      <c r="N3245">
        <v>1670</v>
      </c>
      <c r="P3245" t="s">
        <v>210</v>
      </c>
      <c r="Q3245" t="s">
        <v>54</v>
      </c>
      <c r="R3245" t="s">
        <v>55</v>
      </c>
    </row>
    <row r="3246" spans="1:18" hidden="1" x14ac:dyDescent="0.3">
      <c r="A3246" t="s">
        <v>13065</v>
      </c>
      <c r="B3246" t="s">
        <v>13066</v>
      </c>
      <c r="C3246" s="1" t="str">
        <f t="shared" si="244"/>
        <v>21:0846</v>
      </c>
      <c r="D3246" s="1" t="str">
        <f t="shared" si="245"/>
        <v>21:0232</v>
      </c>
      <c r="E3246" t="s">
        <v>13067</v>
      </c>
      <c r="F3246" t="s">
        <v>13068</v>
      </c>
      <c r="H3246">
        <v>59.310591500000001</v>
      </c>
      <c r="I3246">
        <v>-105.35518930000001</v>
      </c>
      <c r="J3246" s="1" t="str">
        <f t="shared" si="242"/>
        <v>Fluid (lake)</v>
      </c>
      <c r="K3246" s="1" t="str">
        <f t="shared" si="243"/>
        <v>Untreated Water</v>
      </c>
      <c r="L3246">
        <v>234</v>
      </c>
      <c r="M3246" t="s">
        <v>127</v>
      </c>
      <c r="N3246">
        <v>1671</v>
      </c>
      <c r="P3246" t="s">
        <v>235</v>
      </c>
      <c r="Q3246" t="s">
        <v>579</v>
      </c>
      <c r="R3246" t="s">
        <v>55</v>
      </c>
    </row>
    <row r="3247" spans="1:18" hidden="1" x14ac:dyDescent="0.3">
      <c r="A3247" t="s">
        <v>13069</v>
      </c>
      <c r="B3247" t="s">
        <v>13070</v>
      </c>
      <c r="C3247" s="1" t="str">
        <f t="shared" si="244"/>
        <v>21:0846</v>
      </c>
      <c r="D3247" s="1" t="str">
        <f t="shared" si="245"/>
        <v>21:0232</v>
      </c>
      <c r="E3247" t="s">
        <v>13071</v>
      </c>
      <c r="F3247" t="s">
        <v>13072</v>
      </c>
      <c r="H3247">
        <v>59.308856800000001</v>
      </c>
      <c r="I3247">
        <v>-105.3000852</v>
      </c>
      <c r="J3247" s="1" t="str">
        <f t="shared" si="242"/>
        <v>Fluid (lake)</v>
      </c>
      <c r="K3247" s="1" t="str">
        <f t="shared" si="243"/>
        <v>Untreated Water</v>
      </c>
      <c r="L3247">
        <v>234</v>
      </c>
      <c r="M3247" t="s">
        <v>133</v>
      </c>
      <c r="N3247">
        <v>1672</v>
      </c>
      <c r="P3247" t="s">
        <v>256</v>
      </c>
      <c r="Q3247" t="s">
        <v>482</v>
      </c>
      <c r="R3247" t="s">
        <v>55</v>
      </c>
    </row>
    <row r="3248" spans="1:18" hidden="1" x14ac:dyDescent="0.3">
      <c r="A3248" t="s">
        <v>13073</v>
      </c>
      <c r="B3248" t="s">
        <v>13074</v>
      </c>
      <c r="C3248" s="1" t="str">
        <f t="shared" si="244"/>
        <v>21:0846</v>
      </c>
      <c r="D3248" s="1" t="str">
        <f t="shared" si="245"/>
        <v>21:0232</v>
      </c>
      <c r="E3248" t="s">
        <v>13075</v>
      </c>
      <c r="F3248" t="s">
        <v>13076</v>
      </c>
      <c r="H3248">
        <v>59.282670600000003</v>
      </c>
      <c r="I3248">
        <v>-105.33716099999999</v>
      </c>
      <c r="J3248" s="1" t="str">
        <f t="shared" si="242"/>
        <v>Fluid (lake)</v>
      </c>
      <c r="K3248" s="1" t="str">
        <f t="shared" si="243"/>
        <v>Untreated Water</v>
      </c>
      <c r="L3248">
        <v>234</v>
      </c>
      <c r="M3248" t="s">
        <v>139</v>
      </c>
      <c r="N3248">
        <v>1673</v>
      </c>
      <c r="P3248" t="s">
        <v>262</v>
      </c>
      <c r="Q3248" t="s">
        <v>236</v>
      </c>
      <c r="R3248" t="s">
        <v>55</v>
      </c>
    </row>
    <row r="3249" spans="1:18" hidden="1" x14ac:dyDescent="0.3">
      <c r="A3249" t="s">
        <v>13077</v>
      </c>
      <c r="B3249" t="s">
        <v>13078</v>
      </c>
      <c r="C3249" s="1" t="str">
        <f t="shared" si="244"/>
        <v>21:0846</v>
      </c>
      <c r="D3249" s="1" t="str">
        <f t="shared" si="245"/>
        <v>21:0232</v>
      </c>
      <c r="E3249" t="s">
        <v>13079</v>
      </c>
      <c r="F3249" t="s">
        <v>13080</v>
      </c>
      <c r="H3249">
        <v>59.248933700000002</v>
      </c>
      <c r="I3249">
        <v>-105.3855937</v>
      </c>
      <c r="J3249" s="1" t="str">
        <f t="shared" si="242"/>
        <v>Fluid (lake)</v>
      </c>
      <c r="K3249" s="1" t="str">
        <f t="shared" si="243"/>
        <v>Untreated Water</v>
      </c>
      <c r="L3249">
        <v>234</v>
      </c>
      <c r="M3249" t="s">
        <v>241</v>
      </c>
      <c r="N3249">
        <v>1674</v>
      </c>
      <c r="P3249" t="s">
        <v>1006</v>
      </c>
      <c r="Q3249" t="s">
        <v>236</v>
      </c>
      <c r="R3249" t="s">
        <v>55</v>
      </c>
    </row>
    <row r="3250" spans="1:18" hidden="1" x14ac:dyDescent="0.3">
      <c r="A3250" t="s">
        <v>13081</v>
      </c>
      <c r="B3250" t="s">
        <v>13082</v>
      </c>
      <c r="C3250" s="1" t="str">
        <f t="shared" si="244"/>
        <v>21:0846</v>
      </c>
      <c r="D3250" s="1" t="str">
        <f t="shared" si="245"/>
        <v>21:0232</v>
      </c>
      <c r="E3250" t="s">
        <v>13083</v>
      </c>
      <c r="F3250" t="s">
        <v>13084</v>
      </c>
      <c r="H3250">
        <v>59.2446336</v>
      </c>
      <c r="I3250">
        <v>-105.4168299</v>
      </c>
      <c r="J3250" s="1" t="str">
        <f t="shared" si="242"/>
        <v>Fluid (lake)</v>
      </c>
      <c r="K3250" s="1" t="str">
        <f t="shared" si="243"/>
        <v>Untreated Water</v>
      </c>
      <c r="L3250">
        <v>235</v>
      </c>
      <c r="M3250" t="s">
        <v>36</v>
      </c>
      <c r="N3250">
        <v>1675</v>
      </c>
      <c r="P3250" t="s">
        <v>210</v>
      </c>
      <c r="Q3250" t="s">
        <v>1143</v>
      </c>
      <c r="R3250" t="s">
        <v>55</v>
      </c>
    </row>
    <row r="3251" spans="1:18" hidden="1" x14ac:dyDescent="0.3">
      <c r="A3251" t="s">
        <v>13085</v>
      </c>
      <c r="B3251" t="s">
        <v>13086</v>
      </c>
      <c r="C3251" s="1" t="str">
        <f t="shared" si="244"/>
        <v>21:0846</v>
      </c>
      <c r="D3251" s="1" t="str">
        <f t="shared" si="245"/>
        <v>21:0232</v>
      </c>
      <c r="E3251" t="s">
        <v>13087</v>
      </c>
      <c r="F3251" t="s">
        <v>13088</v>
      </c>
      <c r="H3251">
        <v>59.279716499999999</v>
      </c>
      <c r="I3251">
        <v>-105.4197884</v>
      </c>
      <c r="J3251" s="1" t="str">
        <f t="shared" si="242"/>
        <v>Fluid (lake)</v>
      </c>
      <c r="K3251" s="1" t="str">
        <f t="shared" si="243"/>
        <v>Untreated Water</v>
      </c>
      <c r="L3251">
        <v>235</v>
      </c>
      <c r="M3251" t="s">
        <v>44</v>
      </c>
      <c r="N3251">
        <v>1676</v>
      </c>
      <c r="P3251" t="s">
        <v>235</v>
      </c>
      <c r="Q3251" t="s">
        <v>236</v>
      </c>
      <c r="R3251" t="s">
        <v>55</v>
      </c>
    </row>
    <row r="3252" spans="1:18" hidden="1" x14ac:dyDescent="0.3">
      <c r="A3252" t="s">
        <v>13089</v>
      </c>
      <c r="B3252" t="s">
        <v>13090</v>
      </c>
      <c r="C3252" s="1" t="str">
        <f t="shared" si="244"/>
        <v>21:0846</v>
      </c>
      <c r="D3252" s="1" t="str">
        <f t="shared" si="245"/>
        <v>21:0232</v>
      </c>
      <c r="E3252" t="s">
        <v>13091</v>
      </c>
      <c r="F3252" t="s">
        <v>13092</v>
      </c>
      <c r="H3252">
        <v>59.2702156</v>
      </c>
      <c r="I3252">
        <v>-105.476922</v>
      </c>
      <c r="J3252" s="1" t="str">
        <f t="shared" si="242"/>
        <v>Fluid (lake)</v>
      </c>
      <c r="K3252" s="1" t="str">
        <f t="shared" si="243"/>
        <v>Untreated Water</v>
      </c>
      <c r="L3252">
        <v>235</v>
      </c>
      <c r="M3252" t="s">
        <v>22</v>
      </c>
      <c r="N3252">
        <v>1677</v>
      </c>
      <c r="P3252" t="s">
        <v>210</v>
      </c>
      <c r="Q3252" t="s">
        <v>257</v>
      </c>
      <c r="R3252" t="s">
        <v>55</v>
      </c>
    </row>
    <row r="3253" spans="1:18" hidden="1" x14ac:dyDescent="0.3">
      <c r="A3253" t="s">
        <v>13093</v>
      </c>
      <c r="B3253" t="s">
        <v>13094</v>
      </c>
      <c r="C3253" s="1" t="str">
        <f t="shared" si="244"/>
        <v>21:0846</v>
      </c>
      <c r="D3253" s="1" t="str">
        <f t="shared" si="245"/>
        <v>21:0232</v>
      </c>
      <c r="E3253" t="s">
        <v>13091</v>
      </c>
      <c r="F3253" t="s">
        <v>13095</v>
      </c>
      <c r="H3253">
        <v>59.2702156</v>
      </c>
      <c r="I3253">
        <v>-105.476922</v>
      </c>
      <c r="J3253" s="1" t="str">
        <f t="shared" si="242"/>
        <v>Fluid (lake)</v>
      </c>
      <c r="K3253" s="1" t="str">
        <f t="shared" si="243"/>
        <v>Untreated Water</v>
      </c>
      <c r="L3253">
        <v>235</v>
      </c>
      <c r="M3253" t="s">
        <v>29</v>
      </c>
      <c r="N3253">
        <v>1678</v>
      </c>
      <c r="P3253" t="s">
        <v>256</v>
      </c>
      <c r="Q3253" t="s">
        <v>310</v>
      </c>
      <c r="R3253" t="s">
        <v>460</v>
      </c>
    </row>
    <row r="3254" spans="1:18" hidden="1" x14ac:dyDescent="0.3">
      <c r="A3254" t="s">
        <v>13096</v>
      </c>
      <c r="B3254" t="s">
        <v>13097</v>
      </c>
      <c r="C3254" s="1" t="str">
        <f t="shared" si="244"/>
        <v>21:0846</v>
      </c>
      <c r="D3254" s="1" t="str">
        <f t="shared" si="245"/>
        <v>21:0232</v>
      </c>
      <c r="E3254" t="s">
        <v>13098</v>
      </c>
      <c r="F3254" t="s">
        <v>13099</v>
      </c>
      <c r="H3254">
        <v>59.179826400000003</v>
      </c>
      <c r="I3254">
        <v>-104.9616778</v>
      </c>
      <c r="J3254" s="1" t="str">
        <f t="shared" si="242"/>
        <v>Fluid (lake)</v>
      </c>
      <c r="K3254" s="1" t="str">
        <f t="shared" si="243"/>
        <v>Untreated Water</v>
      </c>
      <c r="L3254">
        <v>235</v>
      </c>
      <c r="M3254" t="s">
        <v>52</v>
      </c>
      <c r="N3254">
        <v>1679</v>
      </c>
      <c r="P3254" t="s">
        <v>134</v>
      </c>
      <c r="Q3254" t="s">
        <v>54</v>
      </c>
      <c r="R3254" t="s">
        <v>55</v>
      </c>
    </row>
    <row r="3255" spans="1:18" hidden="1" x14ac:dyDescent="0.3">
      <c r="A3255" t="s">
        <v>13100</v>
      </c>
      <c r="B3255" t="s">
        <v>13101</v>
      </c>
      <c r="C3255" s="1" t="str">
        <f t="shared" si="244"/>
        <v>21:0846</v>
      </c>
      <c r="D3255" s="1" t="str">
        <f t="shared" si="245"/>
        <v>21:0232</v>
      </c>
      <c r="E3255" t="s">
        <v>13102</v>
      </c>
      <c r="F3255" t="s">
        <v>13103</v>
      </c>
      <c r="H3255">
        <v>59.167947699999999</v>
      </c>
      <c r="I3255">
        <v>-104.94330789999999</v>
      </c>
      <c r="J3255" s="1" t="str">
        <f t="shared" si="242"/>
        <v>Fluid (lake)</v>
      </c>
      <c r="K3255" s="1" t="str">
        <f t="shared" si="243"/>
        <v>Untreated Water</v>
      </c>
      <c r="L3255">
        <v>235</v>
      </c>
      <c r="M3255" t="s">
        <v>60</v>
      </c>
      <c r="N3255">
        <v>1680</v>
      </c>
      <c r="P3255" t="s">
        <v>128</v>
      </c>
      <c r="Q3255" t="s">
        <v>579</v>
      </c>
      <c r="R3255" t="s">
        <v>55</v>
      </c>
    </row>
    <row r="3256" spans="1:18" hidden="1" x14ac:dyDescent="0.3">
      <c r="A3256" t="s">
        <v>13104</v>
      </c>
      <c r="B3256" t="s">
        <v>13105</v>
      </c>
      <c r="C3256" s="1" t="str">
        <f t="shared" si="244"/>
        <v>21:0846</v>
      </c>
      <c r="D3256" s="1" t="str">
        <f t="shared" si="245"/>
        <v>21:0232</v>
      </c>
      <c r="E3256" t="s">
        <v>13106</v>
      </c>
      <c r="F3256" t="s">
        <v>13107</v>
      </c>
      <c r="H3256">
        <v>59.200173399999997</v>
      </c>
      <c r="I3256">
        <v>-104.8928866</v>
      </c>
      <c r="J3256" s="1" t="str">
        <f t="shared" si="242"/>
        <v>Fluid (lake)</v>
      </c>
      <c r="K3256" s="1" t="str">
        <f t="shared" si="243"/>
        <v>Untreated Water</v>
      </c>
      <c r="L3256">
        <v>235</v>
      </c>
      <c r="M3256" t="s">
        <v>67</v>
      </c>
      <c r="N3256">
        <v>1681</v>
      </c>
      <c r="P3256" t="s">
        <v>553</v>
      </c>
      <c r="Q3256" t="s">
        <v>236</v>
      </c>
      <c r="R3256" t="s">
        <v>55</v>
      </c>
    </row>
    <row r="3257" spans="1:18" hidden="1" x14ac:dyDescent="0.3">
      <c r="A3257" t="s">
        <v>13108</v>
      </c>
      <c r="B3257" t="s">
        <v>13109</v>
      </c>
      <c r="C3257" s="1" t="str">
        <f t="shared" si="244"/>
        <v>21:0846</v>
      </c>
      <c r="D3257" s="1" t="str">
        <f t="shared" si="245"/>
        <v>21:0232</v>
      </c>
      <c r="E3257" t="s">
        <v>13110</v>
      </c>
      <c r="F3257" t="s">
        <v>13111</v>
      </c>
      <c r="H3257">
        <v>59.196148299999997</v>
      </c>
      <c r="I3257">
        <v>-104.8308411</v>
      </c>
      <c r="J3257" s="1" t="str">
        <f t="shared" si="242"/>
        <v>Fluid (lake)</v>
      </c>
      <c r="K3257" s="1" t="str">
        <f t="shared" si="243"/>
        <v>Untreated Water</v>
      </c>
      <c r="L3257">
        <v>235</v>
      </c>
      <c r="M3257" t="s">
        <v>74</v>
      </c>
      <c r="N3257">
        <v>1682</v>
      </c>
      <c r="P3257" t="s">
        <v>23</v>
      </c>
      <c r="Q3257" t="s">
        <v>1143</v>
      </c>
      <c r="R3257" t="s">
        <v>55</v>
      </c>
    </row>
    <row r="3258" spans="1:18" hidden="1" x14ac:dyDescent="0.3">
      <c r="A3258" t="s">
        <v>13112</v>
      </c>
      <c r="B3258" t="s">
        <v>13113</v>
      </c>
      <c r="C3258" s="1" t="str">
        <f t="shared" si="244"/>
        <v>21:0846</v>
      </c>
      <c r="D3258" s="1" t="str">
        <f t="shared" si="245"/>
        <v>21:0232</v>
      </c>
      <c r="E3258" t="s">
        <v>13114</v>
      </c>
      <c r="F3258" t="s">
        <v>13115</v>
      </c>
      <c r="H3258">
        <v>59.187607700000001</v>
      </c>
      <c r="I3258">
        <v>-104.78772429999999</v>
      </c>
      <c r="J3258" s="1" t="str">
        <f t="shared" si="242"/>
        <v>Fluid (lake)</v>
      </c>
      <c r="K3258" s="1" t="str">
        <f t="shared" si="243"/>
        <v>Untreated Water</v>
      </c>
      <c r="L3258">
        <v>235</v>
      </c>
      <c r="M3258" t="s">
        <v>81</v>
      </c>
      <c r="N3258">
        <v>1683</v>
      </c>
      <c r="P3258" t="s">
        <v>61</v>
      </c>
      <c r="Q3258" t="s">
        <v>54</v>
      </c>
      <c r="R3258" t="s">
        <v>55</v>
      </c>
    </row>
    <row r="3259" spans="1:18" hidden="1" x14ac:dyDescent="0.3">
      <c r="A3259" t="s">
        <v>13116</v>
      </c>
      <c r="B3259" t="s">
        <v>13117</v>
      </c>
      <c r="C3259" s="1" t="str">
        <f t="shared" si="244"/>
        <v>21:0846</v>
      </c>
      <c r="D3259" s="1" t="str">
        <f t="shared" si="245"/>
        <v>21:0232</v>
      </c>
      <c r="E3259" t="s">
        <v>13118</v>
      </c>
      <c r="F3259" t="s">
        <v>13119</v>
      </c>
      <c r="H3259">
        <v>59.188572600000001</v>
      </c>
      <c r="I3259">
        <v>-104.7065971</v>
      </c>
      <c r="J3259" s="1" t="str">
        <f t="shared" si="242"/>
        <v>Fluid (lake)</v>
      </c>
      <c r="K3259" s="1" t="str">
        <f t="shared" si="243"/>
        <v>Untreated Water</v>
      </c>
      <c r="L3259">
        <v>235</v>
      </c>
      <c r="M3259" t="s">
        <v>95</v>
      </c>
      <c r="N3259">
        <v>1684</v>
      </c>
      <c r="P3259" t="s">
        <v>82</v>
      </c>
      <c r="Q3259" t="s">
        <v>538</v>
      </c>
      <c r="R3259" t="s">
        <v>55</v>
      </c>
    </row>
    <row r="3260" spans="1:18" hidden="1" x14ac:dyDescent="0.3">
      <c r="A3260" t="s">
        <v>13120</v>
      </c>
      <c r="B3260" t="s">
        <v>13121</v>
      </c>
      <c r="C3260" s="1" t="str">
        <f t="shared" si="244"/>
        <v>21:0846</v>
      </c>
      <c r="D3260" s="1" t="str">
        <f t="shared" si="245"/>
        <v>21:0232</v>
      </c>
      <c r="E3260" t="s">
        <v>13122</v>
      </c>
      <c r="F3260" t="s">
        <v>13123</v>
      </c>
      <c r="H3260">
        <v>59.197518899999999</v>
      </c>
      <c r="I3260">
        <v>-104.6662206</v>
      </c>
      <c r="J3260" s="1" t="str">
        <f t="shared" si="242"/>
        <v>Fluid (lake)</v>
      </c>
      <c r="K3260" s="1" t="str">
        <f t="shared" si="243"/>
        <v>Untreated Water</v>
      </c>
      <c r="L3260">
        <v>235</v>
      </c>
      <c r="M3260" t="s">
        <v>101</v>
      </c>
      <c r="N3260">
        <v>1685</v>
      </c>
      <c r="P3260" t="s">
        <v>82</v>
      </c>
      <c r="Q3260" t="s">
        <v>236</v>
      </c>
      <c r="R3260" t="s">
        <v>55</v>
      </c>
    </row>
    <row r="3261" spans="1:18" hidden="1" x14ac:dyDescent="0.3">
      <c r="A3261" t="s">
        <v>13124</v>
      </c>
      <c r="B3261" t="s">
        <v>13125</v>
      </c>
      <c r="C3261" s="1" t="str">
        <f t="shared" si="244"/>
        <v>21:0846</v>
      </c>
      <c r="D3261" s="1" t="str">
        <f t="shared" si="245"/>
        <v>21:0232</v>
      </c>
      <c r="E3261" t="s">
        <v>13126</v>
      </c>
      <c r="F3261" t="s">
        <v>13127</v>
      </c>
      <c r="H3261">
        <v>59.171233399999998</v>
      </c>
      <c r="I3261">
        <v>-104.569496</v>
      </c>
      <c r="J3261" s="1" t="str">
        <f t="shared" si="242"/>
        <v>Fluid (lake)</v>
      </c>
      <c r="K3261" s="1" t="str">
        <f t="shared" si="243"/>
        <v>Untreated Water</v>
      </c>
      <c r="L3261">
        <v>235</v>
      </c>
      <c r="M3261" t="s">
        <v>107</v>
      </c>
      <c r="N3261">
        <v>1686</v>
      </c>
      <c r="P3261" t="s">
        <v>2414</v>
      </c>
      <c r="Q3261" t="s">
        <v>236</v>
      </c>
      <c r="R3261" t="s">
        <v>401</v>
      </c>
    </row>
    <row r="3262" spans="1:18" hidden="1" x14ac:dyDescent="0.3">
      <c r="A3262" t="s">
        <v>13128</v>
      </c>
      <c r="B3262" t="s">
        <v>13129</v>
      </c>
      <c r="C3262" s="1" t="str">
        <f t="shared" si="244"/>
        <v>21:0846</v>
      </c>
      <c r="D3262" s="1" t="str">
        <f t="shared" si="245"/>
        <v>21:0232</v>
      </c>
      <c r="E3262" t="s">
        <v>13130</v>
      </c>
      <c r="F3262" t="s">
        <v>13131</v>
      </c>
      <c r="H3262">
        <v>59.156954800000001</v>
      </c>
      <c r="I3262">
        <v>-104.5185812</v>
      </c>
      <c r="J3262" s="1" t="str">
        <f t="shared" si="242"/>
        <v>Fluid (lake)</v>
      </c>
      <c r="K3262" s="1" t="str">
        <f t="shared" si="243"/>
        <v>Untreated Water</v>
      </c>
      <c r="L3262">
        <v>235</v>
      </c>
      <c r="M3262" t="s">
        <v>114</v>
      </c>
      <c r="N3262">
        <v>1687</v>
      </c>
      <c r="P3262" t="s">
        <v>2140</v>
      </c>
      <c r="Q3262" t="s">
        <v>310</v>
      </c>
      <c r="R3262" t="s">
        <v>285</v>
      </c>
    </row>
    <row r="3263" spans="1:18" hidden="1" x14ac:dyDescent="0.3">
      <c r="A3263" t="s">
        <v>13132</v>
      </c>
      <c r="B3263" t="s">
        <v>13133</v>
      </c>
      <c r="C3263" s="1" t="str">
        <f t="shared" si="244"/>
        <v>21:0846</v>
      </c>
      <c r="D3263" s="1" t="str">
        <f t="shared" si="245"/>
        <v>21:0232</v>
      </c>
      <c r="E3263" t="s">
        <v>13134</v>
      </c>
      <c r="F3263" t="s">
        <v>13135</v>
      </c>
      <c r="H3263">
        <v>59.148647199999999</v>
      </c>
      <c r="I3263">
        <v>-104.4789091</v>
      </c>
      <c r="J3263" s="1" t="str">
        <f t="shared" si="242"/>
        <v>Fluid (lake)</v>
      </c>
      <c r="K3263" s="1" t="str">
        <f t="shared" si="243"/>
        <v>Untreated Water</v>
      </c>
      <c r="L3263">
        <v>235</v>
      </c>
      <c r="M3263" t="s">
        <v>121</v>
      </c>
      <c r="N3263">
        <v>1688</v>
      </c>
      <c r="P3263" t="s">
        <v>23</v>
      </c>
      <c r="Q3263" t="s">
        <v>482</v>
      </c>
      <c r="R3263" t="s">
        <v>599</v>
      </c>
    </row>
    <row r="3264" spans="1:18" hidden="1" x14ac:dyDescent="0.3">
      <c r="A3264" t="s">
        <v>13136</v>
      </c>
      <c r="B3264" t="s">
        <v>13137</v>
      </c>
      <c r="C3264" s="1" t="str">
        <f t="shared" si="244"/>
        <v>21:0846</v>
      </c>
      <c r="D3264" s="1" t="str">
        <f t="shared" si="245"/>
        <v>21:0232</v>
      </c>
      <c r="E3264" t="s">
        <v>13138</v>
      </c>
      <c r="F3264" t="s">
        <v>13139</v>
      </c>
      <c r="H3264">
        <v>59.113984100000003</v>
      </c>
      <c r="I3264">
        <v>-104.4615835</v>
      </c>
      <c r="J3264" s="1" t="str">
        <f t="shared" si="242"/>
        <v>Fluid (lake)</v>
      </c>
      <c r="K3264" s="1" t="str">
        <f t="shared" si="243"/>
        <v>Untreated Water</v>
      </c>
      <c r="L3264">
        <v>235</v>
      </c>
      <c r="M3264" t="s">
        <v>127</v>
      </c>
      <c r="N3264">
        <v>1689</v>
      </c>
      <c r="P3264" t="s">
        <v>61</v>
      </c>
      <c r="Q3264" t="s">
        <v>310</v>
      </c>
      <c r="R3264" t="s">
        <v>460</v>
      </c>
    </row>
    <row r="3265" spans="1:18" hidden="1" x14ac:dyDescent="0.3">
      <c r="A3265" t="s">
        <v>13140</v>
      </c>
      <c r="B3265" t="s">
        <v>13141</v>
      </c>
      <c r="C3265" s="1" t="str">
        <f t="shared" si="244"/>
        <v>21:0846</v>
      </c>
      <c r="D3265" s="1" t="str">
        <f t="shared" si="245"/>
        <v>21:0232</v>
      </c>
      <c r="E3265" t="s">
        <v>13142</v>
      </c>
      <c r="F3265" t="s">
        <v>13143</v>
      </c>
      <c r="H3265">
        <v>59.079196699999997</v>
      </c>
      <c r="I3265">
        <v>-104.44727810000001</v>
      </c>
      <c r="J3265" s="1" t="str">
        <f t="shared" si="242"/>
        <v>Fluid (lake)</v>
      </c>
      <c r="K3265" s="1" t="str">
        <f t="shared" si="243"/>
        <v>Untreated Water</v>
      </c>
      <c r="L3265">
        <v>235</v>
      </c>
      <c r="M3265" t="s">
        <v>133</v>
      </c>
      <c r="N3265">
        <v>1690</v>
      </c>
      <c r="P3265" t="s">
        <v>834</v>
      </c>
      <c r="Q3265" t="s">
        <v>310</v>
      </c>
      <c r="R3265" t="s">
        <v>55</v>
      </c>
    </row>
    <row r="3266" spans="1:18" hidden="1" x14ac:dyDescent="0.3">
      <c r="A3266" t="s">
        <v>13144</v>
      </c>
      <c r="B3266" t="s">
        <v>13145</v>
      </c>
      <c r="C3266" s="1" t="str">
        <f t="shared" si="244"/>
        <v>21:0846</v>
      </c>
      <c r="D3266" s="1" t="str">
        <f t="shared" si="245"/>
        <v>21:0232</v>
      </c>
      <c r="E3266" t="s">
        <v>13146</v>
      </c>
      <c r="F3266" t="s">
        <v>13147</v>
      </c>
      <c r="H3266">
        <v>59.069939300000001</v>
      </c>
      <c r="I3266">
        <v>-104.3876358</v>
      </c>
      <c r="J3266" s="1" t="str">
        <f t="shared" si="242"/>
        <v>Fluid (lake)</v>
      </c>
      <c r="K3266" s="1" t="str">
        <f t="shared" si="243"/>
        <v>Untreated Water</v>
      </c>
      <c r="L3266">
        <v>235</v>
      </c>
      <c r="M3266" t="s">
        <v>139</v>
      </c>
      <c r="N3266">
        <v>1691</v>
      </c>
      <c r="P3266" t="s">
        <v>242</v>
      </c>
      <c r="Q3266" t="s">
        <v>257</v>
      </c>
      <c r="R3266" t="s">
        <v>55</v>
      </c>
    </row>
    <row r="3267" spans="1:18" hidden="1" x14ac:dyDescent="0.3">
      <c r="A3267" t="s">
        <v>13148</v>
      </c>
      <c r="B3267" t="s">
        <v>13149</v>
      </c>
      <c r="C3267" s="1" t="str">
        <f t="shared" si="244"/>
        <v>21:0846</v>
      </c>
      <c r="D3267" s="1" t="str">
        <f t="shared" si="245"/>
        <v>21:0232</v>
      </c>
      <c r="E3267" t="s">
        <v>13150</v>
      </c>
      <c r="F3267" t="s">
        <v>13151</v>
      </c>
      <c r="H3267">
        <v>59.091285599999999</v>
      </c>
      <c r="I3267">
        <v>-104.3818648</v>
      </c>
      <c r="J3267" s="1" t="str">
        <f t="shared" si="242"/>
        <v>Fluid (lake)</v>
      </c>
      <c r="K3267" s="1" t="str">
        <f t="shared" si="243"/>
        <v>Untreated Water</v>
      </c>
      <c r="L3267">
        <v>235</v>
      </c>
      <c r="M3267" t="s">
        <v>241</v>
      </c>
      <c r="N3267">
        <v>1692</v>
      </c>
      <c r="P3267" t="s">
        <v>1799</v>
      </c>
      <c r="Q3267" t="s">
        <v>579</v>
      </c>
      <c r="R3267" t="s">
        <v>285</v>
      </c>
    </row>
    <row r="3268" spans="1:18" hidden="1" x14ac:dyDescent="0.3">
      <c r="A3268" t="s">
        <v>13152</v>
      </c>
      <c r="B3268" t="s">
        <v>13153</v>
      </c>
      <c r="C3268" s="1" t="str">
        <f t="shared" si="244"/>
        <v>21:0846</v>
      </c>
      <c r="D3268" s="1" t="str">
        <f t="shared" si="245"/>
        <v>21:0232</v>
      </c>
      <c r="E3268" t="s">
        <v>13154</v>
      </c>
      <c r="F3268" t="s">
        <v>13155</v>
      </c>
      <c r="H3268">
        <v>59.0876302</v>
      </c>
      <c r="I3268">
        <v>-104.3451611</v>
      </c>
      <c r="J3268" s="1" t="str">
        <f t="shared" si="242"/>
        <v>Fluid (lake)</v>
      </c>
      <c r="K3268" s="1" t="str">
        <f t="shared" si="243"/>
        <v>Untreated Water</v>
      </c>
      <c r="L3268">
        <v>236</v>
      </c>
      <c r="M3268" t="s">
        <v>36</v>
      </c>
      <c r="N3268">
        <v>1693</v>
      </c>
      <c r="P3268" t="s">
        <v>2380</v>
      </c>
      <c r="Q3268" t="s">
        <v>579</v>
      </c>
      <c r="R3268" t="s">
        <v>460</v>
      </c>
    </row>
    <row r="3269" spans="1:18" hidden="1" x14ac:dyDescent="0.3">
      <c r="A3269" t="s">
        <v>13156</v>
      </c>
      <c r="B3269" t="s">
        <v>13157</v>
      </c>
      <c r="C3269" s="1" t="str">
        <f t="shared" si="244"/>
        <v>21:0846</v>
      </c>
      <c r="D3269" s="1" t="str">
        <f t="shared" si="245"/>
        <v>21:0232</v>
      </c>
      <c r="E3269" t="s">
        <v>13158</v>
      </c>
      <c r="F3269" t="s">
        <v>13159</v>
      </c>
      <c r="H3269">
        <v>59.074129999999997</v>
      </c>
      <c r="I3269">
        <v>-104.275378</v>
      </c>
      <c r="J3269" s="1" t="str">
        <f t="shared" si="242"/>
        <v>Fluid (lake)</v>
      </c>
      <c r="K3269" s="1" t="str">
        <f t="shared" si="243"/>
        <v>Untreated Water</v>
      </c>
      <c r="L3269">
        <v>236</v>
      </c>
      <c r="M3269" t="s">
        <v>22</v>
      </c>
      <c r="N3269">
        <v>1694</v>
      </c>
      <c r="P3269" t="s">
        <v>1600</v>
      </c>
      <c r="Q3269" t="s">
        <v>236</v>
      </c>
      <c r="R3269" t="s">
        <v>449</v>
      </c>
    </row>
    <row r="3270" spans="1:18" hidden="1" x14ac:dyDescent="0.3">
      <c r="A3270" t="s">
        <v>13160</v>
      </c>
      <c r="B3270" t="s">
        <v>13161</v>
      </c>
      <c r="C3270" s="1" t="str">
        <f t="shared" si="244"/>
        <v>21:0846</v>
      </c>
      <c r="D3270" s="1" t="str">
        <f t="shared" si="245"/>
        <v>21:0232</v>
      </c>
      <c r="E3270" t="s">
        <v>13158</v>
      </c>
      <c r="F3270" t="s">
        <v>13162</v>
      </c>
      <c r="H3270">
        <v>59.074129999999997</v>
      </c>
      <c r="I3270">
        <v>-104.275378</v>
      </c>
      <c r="J3270" s="1" t="str">
        <f t="shared" si="242"/>
        <v>Fluid (lake)</v>
      </c>
      <c r="K3270" s="1" t="str">
        <f t="shared" si="243"/>
        <v>Untreated Water</v>
      </c>
      <c r="L3270">
        <v>236</v>
      </c>
      <c r="M3270" t="s">
        <v>29</v>
      </c>
      <c r="N3270">
        <v>1695</v>
      </c>
      <c r="P3270" t="s">
        <v>242</v>
      </c>
      <c r="Q3270" t="s">
        <v>579</v>
      </c>
      <c r="R3270" t="s">
        <v>90</v>
      </c>
    </row>
    <row r="3271" spans="1:18" hidden="1" x14ac:dyDescent="0.3">
      <c r="A3271" t="s">
        <v>13163</v>
      </c>
      <c r="B3271" t="s">
        <v>13164</v>
      </c>
      <c r="C3271" s="1" t="str">
        <f t="shared" si="244"/>
        <v>21:0846</v>
      </c>
      <c r="D3271" s="1" t="str">
        <f t="shared" si="245"/>
        <v>21:0232</v>
      </c>
      <c r="E3271" t="s">
        <v>13165</v>
      </c>
      <c r="F3271" t="s">
        <v>13166</v>
      </c>
      <c r="H3271">
        <v>59.055409599999997</v>
      </c>
      <c r="I3271">
        <v>-104.20990089999999</v>
      </c>
      <c r="J3271" s="1" t="str">
        <f t="shared" si="242"/>
        <v>Fluid (lake)</v>
      </c>
      <c r="K3271" s="1" t="str">
        <f t="shared" si="243"/>
        <v>Untreated Water</v>
      </c>
      <c r="L3271">
        <v>236</v>
      </c>
      <c r="M3271" t="s">
        <v>44</v>
      </c>
      <c r="N3271">
        <v>1696</v>
      </c>
      <c r="P3271" t="s">
        <v>1949</v>
      </c>
      <c r="Q3271" t="s">
        <v>482</v>
      </c>
      <c r="R3271" t="s">
        <v>285</v>
      </c>
    </row>
    <row r="3272" spans="1:18" hidden="1" x14ac:dyDescent="0.3">
      <c r="A3272" t="s">
        <v>13167</v>
      </c>
      <c r="B3272" t="s">
        <v>13168</v>
      </c>
      <c r="C3272" s="1" t="str">
        <f t="shared" si="244"/>
        <v>21:0846</v>
      </c>
      <c r="D3272" s="1" t="str">
        <f t="shared" si="245"/>
        <v>21:0232</v>
      </c>
      <c r="E3272" t="s">
        <v>13169</v>
      </c>
      <c r="F3272" t="s">
        <v>13170</v>
      </c>
      <c r="H3272">
        <v>59.058192099999999</v>
      </c>
      <c r="I3272">
        <v>-104.14856519999999</v>
      </c>
      <c r="J3272" s="1" t="str">
        <f t="shared" si="242"/>
        <v>Fluid (lake)</v>
      </c>
      <c r="K3272" s="1" t="str">
        <f t="shared" si="243"/>
        <v>Untreated Water</v>
      </c>
      <c r="L3272">
        <v>236</v>
      </c>
      <c r="M3272" t="s">
        <v>52</v>
      </c>
      <c r="N3272">
        <v>1697</v>
      </c>
      <c r="P3272" t="s">
        <v>150</v>
      </c>
      <c r="Q3272" t="s">
        <v>579</v>
      </c>
      <c r="R3272" t="s">
        <v>285</v>
      </c>
    </row>
    <row r="3273" spans="1:18" hidden="1" x14ac:dyDescent="0.3">
      <c r="A3273" t="s">
        <v>13171</v>
      </c>
      <c r="B3273" t="s">
        <v>13172</v>
      </c>
      <c r="C3273" s="1" t="str">
        <f t="shared" si="244"/>
        <v>21:0846</v>
      </c>
      <c r="D3273" s="1" t="str">
        <f t="shared" si="245"/>
        <v>21:0232</v>
      </c>
      <c r="E3273" t="s">
        <v>13173</v>
      </c>
      <c r="F3273" t="s">
        <v>13174</v>
      </c>
      <c r="H3273">
        <v>59.059922700000001</v>
      </c>
      <c r="I3273">
        <v>-104.08735129999999</v>
      </c>
      <c r="J3273" s="1" t="str">
        <f t="shared" si="242"/>
        <v>Fluid (lake)</v>
      </c>
      <c r="K3273" s="1" t="str">
        <f t="shared" si="243"/>
        <v>Untreated Water</v>
      </c>
      <c r="L3273">
        <v>236</v>
      </c>
      <c r="M3273" t="s">
        <v>60</v>
      </c>
      <c r="N3273">
        <v>1698</v>
      </c>
      <c r="P3273" t="s">
        <v>705</v>
      </c>
      <c r="Q3273" t="s">
        <v>248</v>
      </c>
      <c r="R3273" t="s">
        <v>522</v>
      </c>
    </row>
    <row r="3274" spans="1:18" hidden="1" x14ac:dyDescent="0.3">
      <c r="A3274" t="s">
        <v>13175</v>
      </c>
      <c r="B3274" t="s">
        <v>13176</v>
      </c>
      <c r="C3274" s="1" t="str">
        <f t="shared" si="244"/>
        <v>21:0846</v>
      </c>
      <c r="D3274" s="1" t="str">
        <f t="shared" si="245"/>
        <v>21:0232</v>
      </c>
      <c r="E3274" t="s">
        <v>13177</v>
      </c>
      <c r="F3274" t="s">
        <v>13178</v>
      </c>
      <c r="H3274">
        <v>59.0647983</v>
      </c>
      <c r="I3274">
        <v>-104.033838</v>
      </c>
      <c r="J3274" s="1" t="str">
        <f t="shared" si="242"/>
        <v>Fluid (lake)</v>
      </c>
      <c r="K3274" s="1" t="str">
        <f t="shared" si="243"/>
        <v>Untreated Water</v>
      </c>
      <c r="L3274">
        <v>236</v>
      </c>
      <c r="M3274" t="s">
        <v>67</v>
      </c>
      <c r="N3274">
        <v>1699</v>
      </c>
      <c r="P3274" t="s">
        <v>2526</v>
      </c>
      <c r="Q3274" t="s">
        <v>257</v>
      </c>
      <c r="R3274" t="s">
        <v>55</v>
      </c>
    </row>
    <row r="3275" spans="1:18" hidden="1" x14ac:dyDescent="0.3">
      <c r="A3275" t="s">
        <v>13179</v>
      </c>
      <c r="B3275" t="s">
        <v>13180</v>
      </c>
      <c r="C3275" s="1" t="str">
        <f t="shared" si="244"/>
        <v>21:0846</v>
      </c>
      <c r="D3275" s="1" t="str">
        <f t="shared" si="245"/>
        <v>21:0232</v>
      </c>
      <c r="E3275" t="s">
        <v>13181</v>
      </c>
      <c r="F3275" t="s">
        <v>13182</v>
      </c>
      <c r="H3275">
        <v>59.0922549</v>
      </c>
      <c r="I3275">
        <v>-104.0173084</v>
      </c>
      <c r="J3275" s="1" t="str">
        <f t="shared" si="242"/>
        <v>Fluid (lake)</v>
      </c>
      <c r="K3275" s="1" t="str">
        <f t="shared" si="243"/>
        <v>Untreated Water</v>
      </c>
      <c r="L3275">
        <v>236</v>
      </c>
      <c r="M3275" t="s">
        <v>74</v>
      </c>
      <c r="N3275">
        <v>1700</v>
      </c>
      <c r="P3275" t="s">
        <v>294</v>
      </c>
      <c r="Q3275" t="s">
        <v>482</v>
      </c>
      <c r="R3275" t="s">
        <v>460</v>
      </c>
    </row>
    <row r="3276" spans="1:18" hidden="1" x14ac:dyDescent="0.3">
      <c r="A3276" t="s">
        <v>13183</v>
      </c>
      <c r="B3276" t="s">
        <v>13184</v>
      </c>
      <c r="C3276" s="1" t="str">
        <f t="shared" si="244"/>
        <v>21:0846</v>
      </c>
      <c r="D3276" s="1" t="str">
        <f t="shared" si="245"/>
        <v>21:0232</v>
      </c>
      <c r="E3276" t="s">
        <v>13185</v>
      </c>
      <c r="F3276" t="s">
        <v>13186</v>
      </c>
      <c r="H3276">
        <v>59.118857400000003</v>
      </c>
      <c r="I3276">
        <v>-104.03064809999999</v>
      </c>
      <c r="J3276" s="1" t="str">
        <f t="shared" si="242"/>
        <v>Fluid (lake)</v>
      </c>
      <c r="K3276" s="1" t="str">
        <f t="shared" si="243"/>
        <v>Untreated Water</v>
      </c>
      <c r="L3276">
        <v>236</v>
      </c>
      <c r="M3276" t="s">
        <v>81</v>
      </c>
      <c r="N3276">
        <v>1701</v>
      </c>
      <c r="P3276" t="s">
        <v>2140</v>
      </c>
      <c r="Q3276" t="s">
        <v>54</v>
      </c>
      <c r="R3276" t="s">
        <v>55</v>
      </c>
    </row>
    <row r="3277" spans="1:18" hidden="1" x14ac:dyDescent="0.3">
      <c r="A3277" t="s">
        <v>13187</v>
      </c>
      <c r="B3277" t="s">
        <v>13188</v>
      </c>
      <c r="C3277" s="1" t="str">
        <f t="shared" si="244"/>
        <v>21:0846</v>
      </c>
      <c r="D3277" s="1" t="str">
        <f t="shared" si="245"/>
        <v>21:0232</v>
      </c>
      <c r="E3277" t="s">
        <v>13189</v>
      </c>
      <c r="F3277" t="s">
        <v>13190</v>
      </c>
      <c r="H3277">
        <v>59.148767100000001</v>
      </c>
      <c r="I3277">
        <v>-104.0432867</v>
      </c>
      <c r="J3277" s="1" t="str">
        <f t="shared" si="242"/>
        <v>Fluid (lake)</v>
      </c>
      <c r="K3277" s="1" t="str">
        <f t="shared" si="243"/>
        <v>Untreated Water</v>
      </c>
      <c r="L3277">
        <v>236</v>
      </c>
      <c r="M3277" t="s">
        <v>95</v>
      </c>
      <c r="N3277">
        <v>1702</v>
      </c>
      <c r="P3277" t="s">
        <v>88</v>
      </c>
      <c r="Q3277" t="s">
        <v>236</v>
      </c>
      <c r="R3277" t="s">
        <v>55</v>
      </c>
    </row>
    <row r="3278" spans="1:18" hidden="1" x14ac:dyDescent="0.3">
      <c r="A3278" t="s">
        <v>13191</v>
      </c>
      <c r="B3278" t="s">
        <v>13192</v>
      </c>
      <c r="C3278" s="1" t="str">
        <f t="shared" si="244"/>
        <v>21:0846</v>
      </c>
      <c r="D3278" s="1" t="str">
        <f t="shared" si="245"/>
        <v>21:0232</v>
      </c>
      <c r="E3278" t="s">
        <v>13193</v>
      </c>
      <c r="F3278" t="s">
        <v>13194</v>
      </c>
      <c r="H3278">
        <v>59.1427896</v>
      </c>
      <c r="I3278">
        <v>-104.10695440000001</v>
      </c>
      <c r="J3278" s="1" t="str">
        <f t="shared" si="242"/>
        <v>Fluid (lake)</v>
      </c>
      <c r="K3278" s="1" t="str">
        <f t="shared" si="243"/>
        <v>Untreated Water</v>
      </c>
      <c r="L3278">
        <v>236</v>
      </c>
      <c r="M3278" t="s">
        <v>101</v>
      </c>
      <c r="N3278">
        <v>1703</v>
      </c>
      <c r="P3278" t="s">
        <v>537</v>
      </c>
      <c r="Q3278" t="s">
        <v>579</v>
      </c>
      <c r="R3278" t="s">
        <v>3875</v>
      </c>
    </row>
    <row r="3279" spans="1:18" hidden="1" x14ac:dyDescent="0.3">
      <c r="A3279" t="s">
        <v>13195</v>
      </c>
      <c r="B3279" t="s">
        <v>13196</v>
      </c>
      <c r="C3279" s="1" t="str">
        <f t="shared" si="244"/>
        <v>21:0846</v>
      </c>
      <c r="D3279" s="1" t="str">
        <f t="shared" si="245"/>
        <v>21:0232</v>
      </c>
      <c r="E3279" t="s">
        <v>13197</v>
      </c>
      <c r="F3279" t="s">
        <v>13198</v>
      </c>
      <c r="H3279">
        <v>59.113039399999998</v>
      </c>
      <c r="I3279">
        <v>-104.1073579</v>
      </c>
      <c r="J3279" s="1" t="str">
        <f t="shared" si="242"/>
        <v>Fluid (lake)</v>
      </c>
      <c r="K3279" s="1" t="str">
        <f t="shared" si="243"/>
        <v>Untreated Water</v>
      </c>
      <c r="L3279">
        <v>236</v>
      </c>
      <c r="M3279" t="s">
        <v>107</v>
      </c>
      <c r="N3279">
        <v>1704</v>
      </c>
      <c r="P3279" t="s">
        <v>2397</v>
      </c>
      <c r="Q3279" t="s">
        <v>310</v>
      </c>
      <c r="R3279" t="s">
        <v>401</v>
      </c>
    </row>
    <row r="3280" spans="1:18" hidden="1" x14ac:dyDescent="0.3">
      <c r="A3280" t="s">
        <v>13199</v>
      </c>
      <c r="B3280" t="s">
        <v>13200</v>
      </c>
      <c r="C3280" s="1" t="str">
        <f t="shared" si="244"/>
        <v>21:0846</v>
      </c>
      <c r="D3280" s="1" t="str">
        <f t="shared" si="245"/>
        <v>21:0232</v>
      </c>
      <c r="E3280" t="s">
        <v>13201</v>
      </c>
      <c r="F3280" t="s">
        <v>13202</v>
      </c>
      <c r="H3280">
        <v>59.093890299999998</v>
      </c>
      <c r="I3280">
        <v>-104.08509189999999</v>
      </c>
      <c r="J3280" s="1" t="str">
        <f t="shared" si="242"/>
        <v>Fluid (lake)</v>
      </c>
      <c r="K3280" s="1" t="str">
        <f t="shared" si="243"/>
        <v>Untreated Water</v>
      </c>
      <c r="L3280">
        <v>236</v>
      </c>
      <c r="M3280" t="s">
        <v>114</v>
      </c>
      <c r="N3280">
        <v>1705</v>
      </c>
      <c r="P3280" t="s">
        <v>2145</v>
      </c>
      <c r="Q3280" t="s">
        <v>579</v>
      </c>
      <c r="R3280" t="s">
        <v>401</v>
      </c>
    </row>
    <row r="3281" spans="1:18" hidden="1" x14ac:dyDescent="0.3">
      <c r="A3281" t="s">
        <v>13203</v>
      </c>
      <c r="B3281" t="s">
        <v>13204</v>
      </c>
      <c r="C3281" s="1" t="str">
        <f t="shared" si="244"/>
        <v>21:0846</v>
      </c>
      <c r="D3281" s="1" t="str">
        <f t="shared" si="245"/>
        <v>21:0232</v>
      </c>
      <c r="E3281" t="s">
        <v>13205</v>
      </c>
      <c r="F3281" t="s">
        <v>13206</v>
      </c>
      <c r="H3281">
        <v>59.094291300000002</v>
      </c>
      <c r="I3281">
        <v>-104.1507819</v>
      </c>
      <c r="J3281" s="1" t="str">
        <f t="shared" si="242"/>
        <v>Fluid (lake)</v>
      </c>
      <c r="K3281" s="1" t="str">
        <f t="shared" si="243"/>
        <v>Untreated Water</v>
      </c>
      <c r="L3281">
        <v>236</v>
      </c>
      <c r="M3281" t="s">
        <v>121</v>
      </c>
      <c r="N3281">
        <v>1706</v>
      </c>
      <c r="P3281" t="s">
        <v>1605</v>
      </c>
      <c r="Q3281" t="s">
        <v>310</v>
      </c>
      <c r="R3281" t="s">
        <v>460</v>
      </c>
    </row>
    <row r="3282" spans="1:18" hidden="1" x14ac:dyDescent="0.3">
      <c r="A3282" t="s">
        <v>13207</v>
      </c>
      <c r="B3282" t="s">
        <v>13208</v>
      </c>
      <c r="C3282" s="1" t="str">
        <f t="shared" si="244"/>
        <v>21:0846</v>
      </c>
      <c r="D3282" s="1" t="str">
        <f t="shared" si="245"/>
        <v>21:0232</v>
      </c>
      <c r="E3282" t="s">
        <v>13209</v>
      </c>
      <c r="F3282" t="s">
        <v>13210</v>
      </c>
      <c r="H3282">
        <v>59.123848600000002</v>
      </c>
      <c r="I3282">
        <v>-104.1635227</v>
      </c>
      <c r="J3282" s="1" t="str">
        <f t="shared" si="242"/>
        <v>Fluid (lake)</v>
      </c>
      <c r="K3282" s="1" t="str">
        <f t="shared" si="243"/>
        <v>Untreated Water</v>
      </c>
      <c r="L3282">
        <v>236</v>
      </c>
      <c r="M3282" t="s">
        <v>127</v>
      </c>
      <c r="N3282">
        <v>1707</v>
      </c>
      <c r="P3282" t="s">
        <v>23</v>
      </c>
      <c r="Q3282" t="s">
        <v>310</v>
      </c>
      <c r="R3282" t="s">
        <v>195</v>
      </c>
    </row>
    <row r="3283" spans="1:18" hidden="1" x14ac:dyDescent="0.3">
      <c r="A3283" t="s">
        <v>13211</v>
      </c>
      <c r="B3283" t="s">
        <v>13212</v>
      </c>
      <c r="C3283" s="1" t="str">
        <f t="shared" si="244"/>
        <v>21:0846</v>
      </c>
      <c r="D3283" s="1" t="str">
        <f t="shared" si="245"/>
        <v>21:0232</v>
      </c>
      <c r="E3283" t="s">
        <v>13213</v>
      </c>
      <c r="F3283" t="s">
        <v>13214</v>
      </c>
      <c r="H3283">
        <v>59.084570499999998</v>
      </c>
      <c r="I3283">
        <v>-104.2249039</v>
      </c>
      <c r="J3283" s="1" t="str">
        <f t="shared" si="242"/>
        <v>Fluid (lake)</v>
      </c>
      <c r="K3283" s="1" t="str">
        <f t="shared" si="243"/>
        <v>Untreated Water</v>
      </c>
      <c r="L3283">
        <v>236</v>
      </c>
      <c r="M3283" t="s">
        <v>133</v>
      </c>
      <c r="N3283">
        <v>1708</v>
      </c>
      <c r="P3283" t="s">
        <v>681</v>
      </c>
      <c r="Q3283" t="s">
        <v>310</v>
      </c>
      <c r="R3283" t="s">
        <v>195</v>
      </c>
    </row>
    <row r="3284" spans="1:18" hidden="1" x14ac:dyDescent="0.3">
      <c r="A3284" t="s">
        <v>13215</v>
      </c>
      <c r="B3284" t="s">
        <v>13216</v>
      </c>
      <c r="C3284" s="1" t="str">
        <f t="shared" si="244"/>
        <v>21:0846</v>
      </c>
      <c r="D3284" s="1" t="str">
        <f t="shared" si="245"/>
        <v>21:0232</v>
      </c>
      <c r="E3284" t="s">
        <v>13217</v>
      </c>
      <c r="F3284" t="s">
        <v>13218</v>
      </c>
      <c r="H3284">
        <v>59.109400100000002</v>
      </c>
      <c r="I3284">
        <v>-104.2940562</v>
      </c>
      <c r="J3284" s="1" t="str">
        <f t="shared" si="242"/>
        <v>Fluid (lake)</v>
      </c>
      <c r="K3284" s="1" t="str">
        <f t="shared" si="243"/>
        <v>Untreated Water</v>
      </c>
      <c r="L3284">
        <v>236</v>
      </c>
      <c r="M3284" t="s">
        <v>139</v>
      </c>
      <c r="N3284">
        <v>1709</v>
      </c>
      <c r="P3284" t="s">
        <v>13219</v>
      </c>
      <c r="Q3284" t="s">
        <v>248</v>
      </c>
      <c r="R3284" t="s">
        <v>305</v>
      </c>
    </row>
    <row r="3285" spans="1:18" hidden="1" x14ac:dyDescent="0.3">
      <c r="A3285" t="s">
        <v>13220</v>
      </c>
      <c r="B3285" t="s">
        <v>13221</v>
      </c>
      <c r="C3285" s="1" t="str">
        <f t="shared" si="244"/>
        <v>21:0846</v>
      </c>
      <c r="D3285" s="1" t="str">
        <f t="shared" si="245"/>
        <v>21:0232</v>
      </c>
      <c r="E3285" t="s">
        <v>13222</v>
      </c>
      <c r="F3285" t="s">
        <v>13223</v>
      </c>
      <c r="H3285">
        <v>59.129505700000003</v>
      </c>
      <c r="I3285">
        <v>-104.248898</v>
      </c>
      <c r="J3285" s="1" t="str">
        <f t="shared" si="242"/>
        <v>Fluid (lake)</v>
      </c>
      <c r="K3285" s="1" t="str">
        <f t="shared" si="243"/>
        <v>Untreated Water</v>
      </c>
      <c r="L3285">
        <v>236</v>
      </c>
      <c r="M3285" t="s">
        <v>241</v>
      </c>
      <c r="N3285">
        <v>1710</v>
      </c>
      <c r="P3285" t="s">
        <v>3946</v>
      </c>
      <c r="Q3285" t="s">
        <v>236</v>
      </c>
      <c r="R3285" t="s">
        <v>55</v>
      </c>
    </row>
    <row r="3286" spans="1:18" hidden="1" x14ac:dyDescent="0.3">
      <c r="A3286" t="s">
        <v>13224</v>
      </c>
      <c r="B3286" t="s">
        <v>13225</v>
      </c>
      <c r="C3286" s="1" t="str">
        <f t="shared" si="244"/>
        <v>21:0846</v>
      </c>
      <c r="D3286" s="1" t="str">
        <f t="shared" si="245"/>
        <v>21:0232</v>
      </c>
      <c r="E3286" t="s">
        <v>13226</v>
      </c>
      <c r="F3286" t="s">
        <v>13227</v>
      </c>
      <c r="H3286">
        <v>59.139193400000003</v>
      </c>
      <c r="I3286">
        <v>-104.29180409999999</v>
      </c>
      <c r="J3286" s="1" t="str">
        <f t="shared" si="242"/>
        <v>Fluid (lake)</v>
      </c>
      <c r="K3286" s="1" t="str">
        <f t="shared" si="243"/>
        <v>Untreated Water</v>
      </c>
      <c r="L3286">
        <v>237</v>
      </c>
      <c r="M3286" t="s">
        <v>36</v>
      </c>
      <c r="N3286">
        <v>1711</v>
      </c>
      <c r="P3286" t="s">
        <v>2193</v>
      </c>
      <c r="Q3286" t="s">
        <v>257</v>
      </c>
      <c r="R3286" t="s">
        <v>460</v>
      </c>
    </row>
    <row r="3287" spans="1:18" hidden="1" x14ac:dyDescent="0.3">
      <c r="A3287" t="s">
        <v>13228</v>
      </c>
      <c r="B3287" t="s">
        <v>13229</v>
      </c>
      <c r="C3287" s="1" t="str">
        <f t="shared" si="244"/>
        <v>21:0846</v>
      </c>
      <c r="D3287" s="1" t="str">
        <f t="shared" si="245"/>
        <v>21:0232</v>
      </c>
      <c r="E3287" t="s">
        <v>13230</v>
      </c>
      <c r="F3287" t="s">
        <v>13231</v>
      </c>
      <c r="H3287">
        <v>59.124963000000001</v>
      </c>
      <c r="I3287">
        <v>-104.34557169999999</v>
      </c>
      <c r="J3287" s="1" t="str">
        <f t="shared" si="242"/>
        <v>Fluid (lake)</v>
      </c>
      <c r="K3287" s="1" t="str">
        <f t="shared" si="243"/>
        <v>Untreated Water</v>
      </c>
      <c r="L3287">
        <v>237</v>
      </c>
      <c r="M3287" t="s">
        <v>44</v>
      </c>
      <c r="N3287">
        <v>1712</v>
      </c>
      <c r="P3287" t="s">
        <v>37</v>
      </c>
      <c r="Q3287" t="s">
        <v>257</v>
      </c>
      <c r="R3287" t="s">
        <v>997</v>
      </c>
    </row>
    <row r="3288" spans="1:18" hidden="1" x14ac:dyDescent="0.3">
      <c r="A3288" t="s">
        <v>13232</v>
      </c>
      <c r="B3288" t="s">
        <v>13233</v>
      </c>
      <c r="C3288" s="1" t="str">
        <f t="shared" si="244"/>
        <v>21:0846</v>
      </c>
      <c r="D3288" s="1" t="str">
        <f t="shared" si="245"/>
        <v>21:0232</v>
      </c>
      <c r="E3288" t="s">
        <v>13234</v>
      </c>
      <c r="F3288" t="s">
        <v>13235</v>
      </c>
      <c r="H3288">
        <v>59.127148099999999</v>
      </c>
      <c r="I3288">
        <v>-104.38843850000001</v>
      </c>
      <c r="J3288" s="1" t="str">
        <f t="shared" si="242"/>
        <v>Fluid (lake)</v>
      </c>
      <c r="K3288" s="1" t="str">
        <f t="shared" si="243"/>
        <v>Untreated Water</v>
      </c>
      <c r="L3288">
        <v>237</v>
      </c>
      <c r="M3288" t="s">
        <v>22</v>
      </c>
      <c r="N3288">
        <v>1713</v>
      </c>
      <c r="P3288" t="s">
        <v>1851</v>
      </c>
      <c r="Q3288" t="s">
        <v>310</v>
      </c>
      <c r="R3288" t="s">
        <v>890</v>
      </c>
    </row>
    <row r="3289" spans="1:18" hidden="1" x14ac:dyDescent="0.3">
      <c r="A3289" t="s">
        <v>13236</v>
      </c>
      <c r="B3289" t="s">
        <v>13237</v>
      </c>
      <c r="C3289" s="1" t="str">
        <f t="shared" si="244"/>
        <v>21:0846</v>
      </c>
      <c r="D3289" s="1" t="str">
        <f t="shared" si="245"/>
        <v>21:0232</v>
      </c>
      <c r="E3289" t="s">
        <v>13234</v>
      </c>
      <c r="F3289" t="s">
        <v>13238</v>
      </c>
      <c r="H3289">
        <v>59.127148099999999</v>
      </c>
      <c r="I3289">
        <v>-104.38843850000001</v>
      </c>
      <c r="J3289" s="1" t="str">
        <f t="shared" si="242"/>
        <v>Fluid (lake)</v>
      </c>
      <c r="K3289" s="1" t="str">
        <f t="shared" si="243"/>
        <v>Untreated Water</v>
      </c>
      <c r="L3289">
        <v>237</v>
      </c>
      <c r="M3289" t="s">
        <v>29</v>
      </c>
      <c r="N3289">
        <v>1714</v>
      </c>
      <c r="P3289" t="s">
        <v>1851</v>
      </c>
      <c r="Q3289" t="s">
        <v>236</v>
      </c>
      <c r="R3289" t="s">
        <v>3875</v>
      </c>
    </row>
    <row r="3290" spans="1:18" hidden="1" x14ac:dyDescent="0.3">
      <c r="A3290" t="s">
        <v>13239</v>
      </c>
      <c r="B3290" t="s">
        <v>13240</v>
      </c>
      <c r="C3290" s="1" t="str">
        <f t="shared" si="244"/>
        <v>21:0846</v>
      </c>
      <c r="D3290" s="1" t="str">
        <f t="shared" si="245"/>
        <v>21:0232</v>
      </c>
      <c r="E3290" t="s">
        <v>13241</v>
      </c>
      <c r="F3290" t="s">
        <v>13242</v>
      </c>
      <c r="H3290">
        <v>59.154012600000001</v>
      </c>
      <c r="I3290">
        <v>-104.3364886</v>
      </c>
      <c r="J3290" s="1" t="str">
        <f t="shared" ref="J3290:J3353" si="246">HYPERLINK("http://geochem.nrcan.gc.ca/cdogs/content/kwd/kwd020016_e.htm", "Fluid (lake)")</f>
        <v>Fluid (lake)</v>
      </c>
      <c r="K3290" s="1" t="str">
        <f t="shared" ref="K3290:K3353" si="247">HYPERLINK("http://geochem.nrcan.gc.ca/cdogs/content/kwd/kwd080007_e.htm", "Untreated Water")</f>
        <v>Untreated Water</v>
      </c>
      <c r="L3290">
        <v>237</v>
      </c>
      <c r="M3290" t="s">
        <v>52</v>
      </c>
      <c r="N3290">
        <v>1715</v>
      </c>
      <c r="P3290" t="s">
        <v>2414</v>
      </c>
      <c r="Q3290" t="s">
        <v>482</v>
      </c>
      <c r="R3290" t="s">
        <v>890</v>
      </c>
    </row>
    <row r="3291" spans="1:18" hidden="1" x14ac:dyDescent="0.3">
      <c r="A3291" t="s">
        <v>13243</v>
      </c>
      <c r="B3291" t="s">
        <v>13244</v>
      </c>
      <c r="C3291" s="1" t="str">
        <f t="shared" si="244"/>
        <v>21:0846</v>
      </c>
      <c r="D3291" s="1" t="str">
        <f t="shared" si="245"/>
        <v>21:0232</v>
      </c>
      <c r="E3291" t="s">
        <v>13245</v>
      </c>
      <c r="F3291" t="s">
        <v>13246</v>
      </c>
      <c r="H3291">
        <v>59.159545799999997</v>
      </c>
      <c r="I3291">
        <v>-104.40905840000001</v>
      </c>
      <c r="J3291" s="1" t="str">
        <f t="shared" si="246"/>
        <v>Fluid (lake)</v>
      </c>
      <c r="K3291" s="1" t="str">
        <f t="shared" si="247"/>
        <v>Untreated Water</v>
      </c>
      <c r="L3291">
        <v>237</v>
      </c>
      <c r="M3291" t="s">
        <v>60</v>
      </c>
      <c r="N3291">
        <v>1716</v>
      </c>
      <c r="P3291" t="s">
        <v>128</v>
      </c>
      <c r="Q3291" t="s">
        <v>257</v>
      </c>
      <c r="R3291" t="s">
        <v>211</v>
      </c>
    </row>
    <row r="3292" spans="1:18" hidden="1" x14ac:dyDescent="0.3">
      <c r="A3292" t="s">
        <v>13247</v>
      </c>
      <c r="B3292" t="s">
        <v>13248</v>
      </c>
      <c r="C3292" s="1" t="str">
        <f t="shared" si="244"/>
        <v>21:0846</v>
      </c>
      <c r="D3292" s="1" t="str">
        <f t="shared" si="245"/>
        <v>21:0232</v>
      </c>
      <c r="E3292" t="s">
        <v>13249</v>
      </c>
      <c r="F3292" t="s">
        <v>13250</v>
      </c>
      <c r="H3292">
        <v>59.220325600000002</v>
      </c>
      <c r="I3292">
        <v>-104.5200396</v>
      </c>
      <c r="J3292" s="1" t="str">
        <f t="shared" si="246"/>
        <v>Fluid (lake)</v>
      </c>
      <c r="K3292" s="1" t="str">
        <f t="shared" si="247"/>
        <v>Untreated Water</v>
      </c>
      <c r="L3292">
        <v>237</v>
      </c>
      <c r="M3292" t="s">
        <v>67</v>
      </c>
      <c r="N3292">
        <v>1717</v>
      </c>
      <c r="P3292" t="s">
        <v>553</v>
      </c>
      <c r="Q3292" t="s">
        <v>236</v>
      </c>
      <c r="R3292" t="s">
        <v>522</v>
      </c>
    </row>
    <row r="3293" spans="1:18" hidden="1" x14ac:dyDescent="0.3">
      <c r="A3293" t="s">
        <v>13251</v>
      </c>
      <c r="B3293" t="s">
        <v>13252</v>
      </c>
      <c r="C3293" s="1" t="str">
        <f t="shared" si="244"/>
        <v>21:0846</v>
      </c>
      <c r="D3293" s="1" t="str">
        <f t="shared" si="245"/>
        <v>21:0232</v>
      </c>
      <c r="E3293" t="s">
        <v>13253</v>
      </c>
      <c r="F3293" t="s">
        <v>13254</v>
      </c>
      <c r="H3293">
        <v>59.215770200000001</v>
      </c>
      <c r="I3293">
        <v>-104.44965569999999</v>
      </c>
      <c r="J3293" s="1" t="str">
        <f t="shared" si="246"/>
        <v>Fluid (lake)</v>
      </c>
      <c r="K3293" s="1" t="str">
        <f t="shared" si="247"/>
        <v>Untreated Water</v>
      </c>
      <c r="L3293">
        <v>237</v>
      </c>
      <c r="M3293" t="s">
        <v>74</v>
      </c>
      <c r="N3293">
        <v>1718</v>
      </c>
      <c r="P3293" t="s">
        <v>108</v>
      </c>
      <c r="Q3293" t="s">
        <v>482</v>
      </c>
      <c r="R3293" t="s">
        <v>687</v>
      </c>
    </row>
    <row r="3294" spans="1:18" hidden="1" x14ac:dyDescent="0.3">
      <c r="A3294" t="s">
        <v>13255</v>
      </c>
      <c r="B3294" t="s">
        <v>13256</v>
      </c>
      <c r="C3294" s="1" t="str">
        <f t="shared" si="244"/>
        <v>21:0846</v>
      </c>
      <c r="D3294" s="1" t="str">
        <f t="shared" si="245"/>
        <v>21:0232</v>
      </c>
      <c r="E3294" t="s">
        <v>13257</v>
      </c>
      <c r="F3294" t="s">
        <v>13258</v>
      </c>
      <c r="H3294">
        <v>59.213258400000001</v>
      </c>
      <c r="I3294">
        <v>-104.4016713</v>
      </c>
      <c r="J3294" s="1" t="str">
        <f t="shared" si="246"/>
        <v>Fluid (lake)</v>
      </c>
      <c r="K3294" s="1" t="str">
        <f t="shared" si="247"/>
        <v>Untreated Water</v>
      </c>
      <c r="L3294">
        <v>237</v>
      </c>
      <c r="M3294" t="s">
        <v>81</v>
      </c>
      <c r="N3294">
        <v>1719</v>
      </c>
      <c r="P3294" t="s">
        <v>319</v>
      </c>
      <c r="Q3294" t="s">
        <v>1292</v>
      </c>
      <c r="R3294" t="s">
        <v>55</v>
      </c>
    </row>
    <row r="3295" spans="1:18" hidden="1" x14ac:dyDescent="0.3">
      <c r="A3295" t="s">
        <v>13259</v>
      </c>
      <c r="B3295" t="s">
        <v>13260</v>
      </c>
      <c r="C3295" s="1" t="str">
        <f t="shared" si="244"/>
        <v>21:0846</v>
      </c>
      <c r="D3295" s="1" t="str">
        <f t="shared" si="245"/>
        <v>21:0232</v>
      </c>
      <c r="E3295" t="s">
        <v>13261</v>
      </c>
      <c r="F3295" t="s">
        <v>13262</v>
      </c>
      <c r="H3295">
        <v>59.215615700000001</v>
      </c>
      <c r="I3295">
        <v>-104.3361737</v>
      </c>
      <c r="J3295" s="1" t="str">
        <f t="shared" si="246"/>
        <v>Fluid (lake)</v>
      </c>
      <c r="K3295" s="1" t="str">
        <f t="shared" si="247"/>
        <v>Untreated Water</v>
      </c>
      <c r="L3295">
        <v>237</v>
      </c>
      <c r="M3295" t="s">
        <v>95</v>
      </c>
      <c r="N3295">
        <v>1720</v>
      </c>
      <c r="P3295" t="s">
        <v>537</v>
      </c>
      <c r="Q3295" t="s">
        <v>579</v>
      </c>
      <c r="R3295" t="s">
        <v>55</v>
      </c>
    </row>
    <row r="3296" spans="1:18" hidden="1" x14ac:dyDescent="0.3">
      <c r="A3296" t="s">
        <v>13263</v>
      </c>
      <c r="B3296" t="s">
        <v>13264</v>
      </c>
      <c r="C3296" s="1" t="str">
        <f t="shared" si="244"/>
        <v>21:0846</v>
      </c>
      <c r="D3296" s="1" t="str">
        <f t="shared" si="245"/>
        <v>21:0232</v>
      </c>
      <c r="E3296" t="s">
        <v>13265</v>
      </c>
      <c r="F3296" t="s">
        <v>13266</v>
      </c>
      <c r="H3296">
        <v>59.217401500000001</v>
      </c>
      <c r="I3296">
        <v>-104.2608682</v>
      </c>
      <c r="J3296" s="1" t="str">
        <f t="shared" si="246"/>
        <v>Fluid (lake)</v>
      </c>
      <c r="K3296" s="1" t="str">
        <f t="shared" si="247"/>
        <v>Untreated Water</v>
      </c>
      <c r="L3296">
        <v>237</v>
      </c>
      <c r="M3296" t="s">
        <v>101</v>
      </c>
      <c r="N3296">
        <v>1721</v>
      </c>
      <c r="P3296" t="s">
        <v>553</v>
      </c>
      <c r="Q3296" t="s">
        <v>236</v>
      </c>
      <c r="R3296" t="s">
        <v>195</v>
      </c>
    </row>
    <row r="3297" spans="1:18" hidden="1" x14ac:dyDescent="0.3">
      <c r="A3297" t="s">
        <v>13267</v>
      </c>
      <c r="B3297" t="s">
        <v>13268</v>
      </c>
      <c r="C3297" s="1" t="str">
        <f t="shared" si="244"/>
        <v>21:0846</v>
      </c>
      <c r="D3297" s="1" t="str">
        <f t="shared" si="245"/>
        <v>21:0232</v>
      </c>
      <c r="E3297" t="s">
        <v>13269</v>
      </c>
      <c r="F3297" t="s">
        <v>13270</v>
      </c>
      <c r="H3297">
        <v>59.2096655</v>
      </c>
      <c r="I3297">
        <v>-104.2260776</v>
      </c>
      <c r="J3297" s="1" t="str">
        <f t="shared" si="246"/>
        <v>Fluid (lake)</v>
      </c>
      <c r="K3297" s="1" t="str">
        <f t="shared" si="247"/>
        <v>Untreated Water</v>
      </c>
      <c r="L3297">
        <v>237</v>
      </c>
      <c r="M3297" t="s">
        <v>107</v>
      </c>
      <c r="N3297">
        <v>1722</v>
      </c>
      <c r="P3297" t="s">
        <v>553</v>
      </c>
      <c r="Q3297" t="s">
        <v>236</v>
      </c>
      <c r="R3297" t="s">
        <v>285</v>
      </c>
    </row>
    <row r="3298" spans="1:18" hidden="1" x14ac:dyDescent="0.3">
      <c r="A3298" t="s">
        <v>13271</v>
      </c>
      <c r="B3298" t="s">
        <v>13272</v>
      </c>
      <c r="C3298" s="1" t="str">
        <f t="shared" si="244"/>
        <v>21:0846</v>
      </c>
      <c r="D3298" s="1" t="str">
        <f t="shared" si="245"/>
        <v>21:0232</v>
      </c>
      <c r="E3298" t="s">
        <v>13273</v>
      </c>
      <c r="F3298" t="s">
        <v>13274</v>
      </c>
      <c r="H3298">
        <v>59.2120538</v>
      </c>
      <c r="I3298">
        <v>-104.1439836</v>
      </c>
      <c r="J3298" s="1" t="str">
        <f t="shared" si="246"/>
        <v>Fluid (lake)</v>
      </c>
      <c r="K3298" s="1" t="str">
        <f t="shared" si="247"/>
        <v>Untreated Water</v>
      </c>
      <c r="L3298">
        <v>237</v>
      </c>
      <c r="M3298" t="s">
        <v>114</v>
      </c>
      <c r="N3298">
        <v>1723</v>
      </c>
      <c r="P3298" t="s">
        <v>128</v>
      </c>
      <c r="Q3298" t="s">
        <v>236</v>
      </c>
      <c r="R3298" t="s">
        <v>55</v>
      </c>
    </row>
    <row r="3299" spans="1:18" hidden="1" x14ac:dyDescent="0.3">
      <c r="A3299" t="s">
        <v>13275</v>
      </c>
      <c r="B3299" t="s">
        <v>13276</v>
      </c>
      <c r="C3299" s="1" t="str">
        <f t="shared" si="244"/>
        <v>21:0846</v>
      </c>
      <c r="D3299" s="1" t="str">
        <f t="shared" si="245"/>
        <v>21:0232</v>
      </c>
      <c r="E3299" t="s">
        <v>13277</v>
      </c>
      <c r="F3299" t="s">
        <v>13278</v>
      </c>
      <c r="H3299">
        <v>59.224325200000003</v>
      </c>
      <c r="I3299">
        <v>-104.0635006</v>
      </c>
      <c r="J3299" s="1" t="str">
        <f t="shared" si="246"/>
        <v>Fluid (lake)</v>
      </c>
      <c r="K3299" s="1" t="str">
        <f t="shared" si="247"/>
        <v>Untreated Water</v>
      </c>
      <c r="L3299">
        <v>237</v>
      </c>
      <c r="M3299" t="s">
        <v>121</v>
      </c>
      <c r="N3299">
        <v>1724</v>
      </c>
      <c r="P3299" t="s">
        <v>108</v>
      </c>
      <c r="Q3299" t="s">
        <v>482</v>
      </c>
      <c r="R3299" t="s">
        <v>55</v>
      </c>
    </row>
    <row r="3300" spans="1:18" hidden="1" x14ac:dyDescent="0.3">
      <c r="A3300" t="s">
        <v>13279</v>
      </c>
      <c r="B3300" t="s">
        <v>13280</v>
      </c>
      <c r="C3300" s="1" t="str">
        <f t="shared" si="244"/>
        <v>21:0846</v>
      </c>
      <c r="D3300" s="1" t="str">
        <f t="shared" si="245"/>
        <v>21:0232</v>
      </c>
      <c r="E3300" t="s">
        <v>13281</v>
      </c>
      <c r="F3300" t="s">
        <v>13282</v>
      </c>
      <c r="H3300">
        <v>59.208440400000001</v>
      </c>
      <c r="I3300">
        <v>-104.01619460000001</v>
      </c>
      <c r="J3300" s="1" t="str">
        <f t="shared" si="246"/>
        <v>Fluid (lake)</v>
      </c>
      <c r="K3300" s="1" t="str">
        <f t="shared" si="247"/>
        <v>Untreated Water</v>
      </c>
      <c r="L3300">
        <v>237</v>
      </c>
      <c r="M3300" t="s">
        <v>127</v>
      </c>
      <c r="N3300">
        <v>1725</v>
      </c>
      <c r="P3300" t="s">
        <v>45</v>
      </c>
      <c r="Q3300" t="s">
        <v>236</v>
      </c>
      <c r="R3300" t="s">
        <v>55</v>
      </c>
    </row>
    <row r="3301" spans="1:18" hidden="1" x14ac:dyDescent="0.3">
      <c r="A3301" t="s">
        <v>13283</v>
      </c>
      <c r="B3301" t="s">
        <v>13284</v>
      </c>
      <c r="C3301" s="1" t="str">
        <f t="shared" si="244"/>
        <v>21:0846</v>
      </c>
      <c r="D3301" s="1" t="str">
        <f t="shared" si="245"/>
        <v>21:0232</v>
      </c>
      <c r="E3301" t="s">
        <v>13285</v>
      </c>
      <c r="F3301" t="s">
        <v>13286</v>
      </c>
      <c r="H3301">
        <v>59.242448699999997</v>
      </c>
      <c r="I3301">
        <v>-104.0388303</v>
      </c>
      <c r="J3301" s="1" t="str">
        <f t="shared" si="246"/>
        <v>Fluid (lake)</v>
      </c>
      <c r="K3301" s="1" t="str">
        <f t="shared" si="247"/>
        <v>Untreated Water</v>
      </c>
      <c r="L3301">
        <v>237</v>
      </c>
      <c r="M3301" t="s">
        <v>133</v>
      </c>
      <c r="N3301">
        <v>1726</v>
      </c>
      <c r="P3301" t="s">
        <v>521</v>
      </c>
      <c r="Q3301" t="s">
        <v>579</v>
      </c>
      <c r="R3301" t="s">
        <v>55</v>
      </c>
    </row>
    <row r="3302" spans="1:18" hidden="1" x14ac:dyDescent="0.3">
      <c r="A3302" t="s">
        <v>13287</v>
      </c>
      <c r="B3302" t="s">
        <v>13288</v>
      </c>
      <c r="C3302" s="1" t="str">
        <f t="shared" si="244"/>
        <v>21:0846</v>
      </c>
      <c r="D3302" s="1" t="str">
        <f t="shared" si="245"/>
        <v>21:0232</v>
      </c>
      <c r="E3302" t="s">
        <v>13289</v>
      </c>
      <c r="F3302" t="s">
        <v>13290</v>
      </c>
      <c r="H3302">
        <v>59.2475314</v>
      </c>
      <c r="I3302">
        <v>-104.1006149</v>
      </c>
      <c r="J3302" s="1" t="str">
        <f t="shared" si="246"/>
        <v>Fluid (lake)</v>
      </c>
      <c r="K3302" s="1" t="str">
        <f t="shared" si="247"/>
        <v>Untreated Water</v>
      </c>
      <c r="L3302">
        <v>237</v>
      </c>
      <c r="M3302" t="s">
        <v>139</v>
      </c>
      <c r="N3302">
        <v>1727</v>
      </c>
      <c r="P3302" t="s">
        <v>45</v>
      </c>
      <c r="Q3302" t="s">
        <v>257</v>
      </c>
      <c r="R3302" t="s">
        <v>55</v>
      </c>
    </row>
    <row r="3303" spans="1:18" hidden="1" x14ac:dyDescent="0.3">
      <c r="A3303" t="s">
        <v>13291</v>
      </c>
      <c r="B3303" t="s">
        <v>13292</v>
      </c>
      <c r="C3303" s="1" t="str">
        <f t="shared" si="244"/>
        <v>21:0846</v>
      </c>
      <c r="D3303" s="1" t="str">
        <f t="shared" si="245"/>
        <v>21:0232</v>
      </c>
      <c r="E3303" t="s">
        <v>13293</v>
      </c>
      <c r="F3303" t="s">
        <v>13294</v>
      </c>
      <c r="H3303">
        <v>59.254704099999998</v>
      </c>
      <c r="I3303">
        <v>-104.162402</v>
      </c>
      <c r="J3303" s="1" t="str">
        <f t="shared" si="246"/>
        <v>Fluid (lake)</v>
      </c>
      <c r="K3303" s="1" t="str">
        <f t="shared" si="247"/>
        <v>Untreated Water</v>
      </c>
      <c r="L3303">
        <v>237</v>
      </c>
      <c r="M3303" t="s">
        <v>241</v>
      </c>
      <c r="N3303">
        <v>1728</v>
      </c>
      <c r="P3303" t="s">
        <v>23</v>
      </c>
      <c r="Q3303" t="s">
        <v>236</v>
      </c>
      <c r="R3303" t="s">
        <v>55</v>
      </c>
    </row>
    <row r="3304" spans="1:18" hidden="1" x14ac:dyDescent="0.3">
      <c r="A3304" t="s">
        <v>13295</v>
      </c>
      <c r="B3304" t="s">
        <v>13296</v>
      </c>
      <c r="C3304" s="1" t="str">
        <f t="shared" ref="C3304:C3339" si="248">HYPERLINK("http://geochem.nrcan.gc.ca/cdogs/content/bdl/bdl210846_e.htm", "21:0846")</f>
        <v>21:0846</v>
      </c>
      <c r="D3304" s="1" t="str">
        <f t="shared" ref="D3304:D3339" si="249">HYPERLINK("http://geochem.nrcan.gc.ca/cdogs/content/svy/svy210232_e.htm", "21:0232")</f>
        <v>21:0232</v>
      </c>
      <c r="E3304" t="s">
        <v>13297</v>
      </c>
      <c r="F3304" t="s">
        <v>13298</v>
      </c>
      <c r="H3304">
        <v>59.249422799999998</v>
      </c>
      <c r="I3304">
        <v>-104.2324745</v>
      </c>
      <c r="J3304" s="1" t="str">
        <f t="shared" si="246"/>
        <v>Fluid (lake)</v>
      </c>
      <c r="K3304" s="1" t="str">
        <f t="shared" si="247"/>
        <v>Untreated Water</v>
      </c>
      <c r="L3304">
        <v>238</v>
      </c>
      <c r="M3304" t="s">
        <v>36</v>
      </c>
      <c r="N3304">
        <v>1729</v>
      </c>
      <c r="P3304" t="s">
        <v>68</v>
      </c>
      <c r="Q3304" t="s">
        <v>236</v>
      </c>
      <c r="R3304" t="s">
        <v>195</v>
      </c>
    </row>
    <row r="3305" spans="1:18" hidden="1" x14ac:dyDescent="0.3">
      <c r="A3305" t="s">
        <v>13299</v>
      </c>
      <c r="B3305" t="s">
        <v>13300</v>
      </c>
      <c r="C3305" s="1" t="str">
        <f t="shared" si="248"/>
        <v>21:0846</v>
      </c>
      <c r="D3305" s="1" t="str">
        <f t="shared" si="249"/>
        <v>21:0232</v>
      </c>
      <c r="E3305" t="s">
        <v>13301</v>
      </c>
      <c r="F3305" t="s">
        <v>13302</v>
      </c>
      <c r="H3305">
        <v>59.260238399999999</v>
      </c>
      <c r="I3305">
        <v>-104.29168869999999</v>
      </c>
      <c r="J3305" s="1" t="str">
        <f t="shared" si="246"/>
        <v>Fluid (lake)</v>
      </c>
      <c r="K3305" s="1" t="str">
        <f t="shared" si="247"/>
        <v>Untreated Water</v>
      </c>
      <c r="L3305">
        <v>238</v>
      </c>
      <c r="M3305" t="s">
        <v>44</v>
      </c>
      <c r="N3305">
        <v>1730</v>
      </c>
      <c r="P3305" t="s">
        <v>553</v>
      </c>
      <c r="Q3305" t="s">
        <v>579</v>
      </c>
      <c r="R3305" t="s">
        <v>522</v>
      </c>
    </row>
    <row r="3306" spans="1:18" hidden="1" x14ac:dyDescent="0.3">
      <c r="A3306" t="s">
        <v>13303</v>
      </c>
      <c r="B3306" t="s">
        <v>13304</v>
      </c>
      <c r="C3306" s="1" t="str">
        <f t="shared" si="248"/>
        <v>21:0846</v>
      </c>
      <c r="D3306" s="1" t="str">
        <f t="shared" si="249"/>
        <v>21:0232</v>
      </c>
      <c r="E3306" t="s">
        <v>13305</v>
      </c>
      <c r="F3306" t="s">
        <v>13306</v>
      </c>
      <c r="H3306">
        <v>59.253811800000001</v>
      </c>
      <c r="I3306">
        <v>-104.3384666</v>
      </c>
      <c r="J3306" s="1" t="str">
        <f t="shared" si="246"/>
        <v>Fluid (lake)</v>
      </c>
      <c r="K3306" s="1" t="str">
        <f t="shared" si="247"/>
        <v>Untreated Water</v>
      </c>
      <c r="L3306">
        <v>238</v>
      </c>
      <c r="M3306" t="s">
        <v>22</v>
      </c>
      <c r="N3306">
        <v>1731</v>
      </c>
      <c r="P3306" t="s">
        <v>140</v>
      </c>
      <c r="Q3306" t="s">
        <v>1292</v>
      </c>
      <c r="R3306" t="s">
        <v>599</v>
      </c>
    </row>
    <row r="3307" spans="1:18" hidden="1" x14ac:dyDescent="0.3">
      <c r="A3307" t="s">
        <v>13307</v>
      </c>
      <c r="B3307" t="s">
        <v>13308</v>
      </c>
      <c r="C3307" s="1" t="str">
        <f t="shared" si="248"/>
        <v>21:0846</v>
      </c>
      <c r="D3307" s="1" t="str">
        <f t="shared" si="249"/>
        <v>21:0232</v>
      </c>
      <c r="E3307" t="s">
        <v>13305</v>
      </c>
      <c r="F3307" t="s">
        <v>13309</v>
      </c>
      <c r="H3307">
        <v>59.253811800000001</v>
      </c>
      <c r="I3307">
        <v>-104.3384666</v>
      </c>
      <c r="J3307" s="1" t="str">
        <f t="shared" si="246"/>
        <v>Fluid (lake)</v>
      </c>
      <c r="K3307" s="1" t="str">
        <f t="shared" si="247"/>
        <v>Untreated Water</v>
      </c>
      <c r="L3307">
        <v>238</v>
      </c>
      <c r="M3307" t="s">
        <v>29</v>
      </c>
      <c r="N3307">
        <v>1732</v>
      </c>
      <c r="P3307" t="s">
        <v>225</v>
      </c>
      <c r="Q3307" t="s">
        <v>579</v>
      </c>
      <c r="R3307" t="s">
        <v>305</v>
      </c>
    </row>
    <row r="3308" spans="1:18" hidden="1" x14ac:dyDescent="0.3">
      <c r="A3308" t="s">
        <v>13310</v>
      </c>
      <c r="B3308" t="s">
        <v>13311</v>
      </c>
      <c r="C3308" s="1" t="str">
        <f t="shared" si="248"/>
        <v>21:0846</v>
      </c>
      <c r="D3308" s="1" t="str">
        <f t="shared" si="249"/>
        <v>21:0232</v>
      </c>
      <c r="E3308" t="s">
        <v>13312</v>
      </c>
      <c r="F3308" t="s">
        <v>13313</v>
      </c>
      <c r="H3308">
        <v>59.243819899999998</v>
      </c>
      <c r="I3308">
        <v>-104.4099731</v>
      </c>
      <c r="J3308" s="1" t="str">
        <f t="shared" si="246"/>
        <v>Fluid (lake)</v>
      </c>
      <c r="K3308" s="1" t="str">
        <f t="shared" si="247"/>
        <v>Untreated Water</v>
      </c>
      <c r="L3308">
        <v>238</v>
      </c>
      <c r="M3308" t="s">
        <v>52</v>
      </c>
      <c r="N3308">
        <v>1733</v>
      </c>
      <c r="P3308" t="s">
        <v>128</v>
      </c>
      <c r="Q3308" t="s">
        <v>517</v>
      </c>
      <c r="R3308" t="s">
        <v>401</v>
      </c>
    </row>
    <row r="3309" spans="1:18" hidden="1" x14ac:dyDescent="0.3">
      <c r="A3309" t="s">
        <v>13314</v>
      </c>
      <c r="B3309" t="s">
        <v>13315</v>
      </c>
      <c r="C3309" s="1" t="str">
        <f t="shared" si="248"/>
        <v>21:0846</v>
      </c>
      <c r="D3309" s="1" t="str">
        <f t="shared" si="249"/>
        <v>21:0232</v>
      </c>
      <c r="E3309" t="s">
        <v>13316</v>
      </c>
      <c r="F3309" t="s">
        <v>13317</v>
      </c>
      <c r="H3309">
        <v>59.242389799999998</v>
      </c>
      <c r="I3309">
        <v>-104.4630413</v>
      </c>
      <c r="J3309" s="1" t="str">
        <f t="shared" si="246"/>
        <v>Fluid (lake)</v>
      </c>
      <c r="K3309" s="1" t="str">
        <f t="shared" si="247"/>
        <v>Untreated Water</v>
      </c>
      <c r="L3309">
        <v>238</v>
      </c>
      <c r="M3309" t="s">
        <v>60</v>
      </c>
      <c r="N3309">
        <v>1734</v>
      </c>
      <c r="P3309" t="s">
        <v>161</v>
      </c>
      <c r="Q3309" t="s">
        <v>236</v>
      </c>
      <c r="R3309" t="s">
        <v>55</v>
      </c>
    </row>
    <row r="3310" spans="1:18" hidden="1" x14ac:dyDescent="0.3">
      <c r="A3310" t="s">
        <v>13318</v>
      </c>
      <c r="B3310" t="s">
        <v>13319</v>
      </c>
      <c r="C3310" s="1" t="str">
        <f t="shared" si="248"/>
        <v>21:0846</v>
      </c>
      <c r="D3310" s="1" t="str">
        <f t="shared" si="249"/>
        <v>21:0232</v>
      </c>
      <c r="E3310" t="s">
        <v>13320</v>
      </c>
      <c r="F3310" t="s">
        <v>13321</v>
      </c>
      <c r="H3310">
        <v>59.250133699999999</v>
      </c>
      <c r="I3310">
        <v>-104.52311090000001</v>
      </c>
      <c r="J3310" s="1" t="str">
        <f t="shared" si="246"/>
        <v>Fluid (lake)</v>
      </c>
      <c r="K3310" s="1" t="str">
        <f t="shared" si="247"/>
        <v>Untreated Water</v>
      </c>
      <c r="L3310">
        <v>238</v>
      </c>
      <c r="M3310" t="s">
        <v>67</v>
      </c>
      <c r="N3310">
        <v>1735</v>
      </c>
      <c r="P3310" t="s">
        <v>182</v>
      </c>
      <c r="Q3310" t="s">
        <v>482</v>
      </c>
      <c r="R3310" t="s">
        <v>305</v>
      </c>
    </row>
    <row r="3311" spans="1:18" hidden="1" x14ac:dyDescent="0.3">
      <c r="A3311" t="s">
        <v>13322</v>
      </c>
      <c r="B3311" t="s">
        <v>13323</v>
      </c>
      <c r="C3311" s="1" t="str">
        <f t="shared" si="248"/>
        <v>21:0846</v>
      </c>
      <c r="D3311" s="1" t="str">
        <f t="shared" si="249"/>
        <v>21:0232</v>
      </c>
      <c r="E3311" t="s">
        <v>13324</v>
      </c>
      <c r="F3311" t="s">
        <v>13325</v>
      </c>
      <c r="H3311">
        <v>59.247341499999997</v>
      </c>
      <c r="I3311">
        <v>-104.57961830000001</v>
      </c>
      <c r="J3311" s="1" t="str">
        <f t="shared" si="246"/>
        <v>Fluid (lake)</v>
      </c>
      <c r="K3311" s="1" t="str">
        <f t="shared" si="247"/>
        <v>Untreated Water</v>
      </c>
      <c r="L3311">
        <v>238</v>
      </c>
      <c r="M3311" t="s">
        <v>74</v>
      </c>
      <c r="N3311">
        <v>1736</v>
      </c>
      <c r="P3311" t="s">
        <v>140</v>
      </c>
      <c r="Q3311" t="s">
        <v>54</v>
      </c>
      <c r="R3311" t="s">
        <v>55</v>
      </c>
    </row>
    <row r="3312" spans="1:18" hidden="1" x14ac:dyDescent="0.3">
      <c r="A3312" t="s">
        <v>13326</v>
      </c>
      <c r="B3312" t="s">
        <v>13327</v>
      </c>
      <c r="C3312" s="1" t="str">
        <f t="shared" si="248"/>
        <v>21:0846</v>
      </c>
      <c r="D3312" s="1" t="str">
        <f t="shared" si="249"/>
        <v>21:0232</v>
      </c>
      <c r="E3312" t="s">
        <v>13328</v>
      </c>
      <c r="F3312" t="s">
        <v>13329</v>
      </c>
      <c r="H3312">
        <v>59.255354199999999</v>
      </c>
      <c r="I3312">
        <v>-104.68008690000001</v>
      </c>
      <c r="J3312" s="1" t="str">
        <f t="shared" si="246"/>
        <v>Fluid (lake)</v>
      </c>
      <c r="K3312" s="1" t="str">
        <f t="shared" si="247"/>
        <v>Untreated Water</v>
      </c>
      <c r="L3312">
        <v>238</v>
      </c>
      <c r="M3312" t="s">
        <v>81</v>
      </c>
      <c r="N3312">
        <v>1737</v>
      </c>
      <c r="P3312" t="s">
        <v>537</v>
      </c>
      <c r="Q3312" t="s">
        <v>54</v>
      </c>
      <c r="R3312" t="s">
        <v>449</v>
      </c>
    </row>
    <row r="3313" spans="1:18" hidden="1" x14ac:dyDescent="0.3">
      <c r="A3313" t="s">
        <v>13330</v>
      </c>
      <c r="B3313" t="s">
        <v>13331</v>
      </c>
      <c r="C3313" s="1" t="str">
        <f t="shared" si="248"/>
        <v>21:0846</v>
      </c>
      <c r="D3313" s="1" t="str">
        <f t="shared" si="249"/>
        <v>21:0232</v>
      </c>
      <c r="E3313" t="s">
        <v>13332</v>
      </c>
      <c r="F3313" t="s">
        <v>13333</v>
      </c>
      <c r="H3313">
        <v>59.255014899999999</v>
      </c>
      <c r="I3313">
        <v>-104.7283666</v>
      </c>
      <c r="J3313" s="1" t="str">
        <f t="shared" si="246"/>
        <v>Fluid (lake)</v>
      </c>
      <c r="K3313" s="1" t="str">
        <f t="shared" si="247"/>
        <v>Untreated Water</v>
      </c>
      <c r="L3313">
        <v>238</v>
      </c>
      <c r="M3313" t="s">
        <v>95</v>
      </c>
      <c r="N3313">
        <v>1738</v>
      </c>
      <c r="P3313" t="s">
        <v>140</v>
      </c>
      <c r="Q3313" t="s">
        <v>54</v>
      </c>
      <c r="R3313" t="s">
        <v>211</v>
      </c>
    </row>
    <row r="3314" spans="1:18" hidden="1" x14ac:dyDescent="0.3">
      <c r="A3314" t="s">
        <v>13334</v>
      </c>
      <c r="B3314" t="s">
        <v>13335</v>
      </c>
      <c r="C3314" s="1" t="str">
        <f t="shared" si="248"/>
        <v>21:0846</v>
      </c>
      <c r="D3314" s="1" t="str">
        <f t="shared" si="249"/>
        <v>21:0232</v>
      </c>
      <c r="E3314" t="s">
        <v>13336</v>
      </c>
      <c r="F3314" t="s">
        <v>13337</v>
      </c>
      <c r="H3314">
        <v>59.245131999999998</v>
      </c>
      <c r="I3314">
        <v>-104.967322</v>
      </c>
      <c r="J3314" s="1" t="str">
        <f t="shared" si="246"/>
        <v>Fluid (lake)</v>
      </c>
      <c r="K3314" s="1" t="str">
        <f t="shared" si="247"/>
        <v>Untreated Water</v>
      </c>
      <c r="L3314">
        <v>238</v>
      </c>
      <c r="M3314" t="s">
        <v>101</v>
      </c>
      <c r="N3314">
        <v>1739</v>
      </c>
      <c r="P3314" t="s">
        <v>108</v>
      </c>
      <c r="Q3314" t="s">
        <v>236</v>
      </c>
      <c r="R3314" t="s">
        <v>55</v>
      </c>
    </row>
    <row r="3315" spans="1:18" hidden="1" x14ac:dyDescent="0.3">
      <c r="A3315" t="s">
        <v>13338</v>
      </c>
      <c r="B3315" t="s">
        <v>13339</v>
      </c>
      <c r="C3315" s="1" t="str">
        <f t="shared" si="248"/>
        <v>21:0846</v>
      </c>
      <c r="D3315" s="1" t="str">
        <f t="shared" si="249"/>
        <v>21:0232</v>
      </c>
      <c r="E3315" t="s">
        <v>13340</v>
      </c>
      <c r="F3315" t="s">
        <v>13341</v>
      </c>
      <c r="H3315">
        <v>59.244978199999998</v>
      </c>
      <c r="I3315">
        <v>-104.922725</v>
      </c>
      <c r="J3315" s="1" t="str">
        <f t="shared" si="246"/>
        <v>Fluid (lake)</v>
      </c>
      <c r="K3315" s="1" t="str">
        <f t="shared" si="247"/>
        <v>Untreated Water</v>
      </c>
      <c r="L3315">
        <v>238</v>
      </c>
      <c r="M3315" t="s">
        <v>107</v>
      </c>
      <c r="N3315">
        <v>1740</v>
      </c>
      <c r="P3315" t="s">
        <v>128</v>
      </c>
      <c r="Q3315" t="s">
        <v>482</v>
      </c>
      <c r="R3315" t="s">
        <v>285</v>
      </c>
    </row>
    <row r="3316" spans="1:18" hidden="1" x14ac:dyDescent="0.3">
      <c r="A3316" t="s">
        <v>13342</v>
      </c>
      <c r="B3316" t="s">
        <v>13343</v>
      </c>
      <c r="C3316" s="1" t="str">
        <f t="shared" si="248"/>
        <v>21:0846</v>
      </c>
      <c r="D3316" s="1" t="str">
        <f t="shared" si="249"/>
        <v>21:0232</v>
      </c>
      <c r="E3316" t="s">
        <v>13344</v>
      </c>
      <c r="F3316" t="s">
        <v>13345</v>
      </c>
      <c r="H3316">
        <v>59.247916799999999</v>
      </c>
      <c r="I3316">
        <v>-104.8424898</v>
      </c>
      <c r="J3316" s="1" t="str">
        <f t="shared" si="246"/>
        <v>Fluid (lake)</v>
      </c>
      <c r="K3316" s="1" t="str">
        <f t="shared" si="247"/>
        <v>Untreated Water</v>
      </c>
      <c r="L3316">
        <v>238</v>
      </c>
      <c r="M3316" t="s">
        <v>114</v>
      </c>
      <c r="N3316">
        <v>1741</v>
      </c>
      <c r="P3316" t="s">
        <v>182</v>
      </c>
      <c r="Q3316" t="s">
        <v>236</v>
      </c>
      <c r="R3316" t="s">
        <v>55</v>
      </c>
    </row>
    <row r="3317" spans="1:18" hidden="1" x14ac:dyDescent="0.3">
      <c r="A3317" t="s">
        <v>13346</v>
      </c>
      <c r="B3317" t="s">
        <v>13347</v>
      </c>
      <c r="C3317" s="1" t="str">
        <f t="shared" si="248"/>
        <v>21:0846</v>
      </c>
      <c r="D3317" s="1" t="str">
        <f t="shared" si="249"/>
        <v>21:0232</v>
      </c>
      <c r="E3317" t="s">
        <v>13348</v>
      </c>
      <c r="F3317" t="s">
        <v>13349</v>
      </c>
      <c r="H3317">
        <v>59.257354499999998</v>
      </c>
      <c r="I3317">
        <v>-104.8016367</v>
      </c>
      <c r="J3317" s="1" t="str">
        <f t="shared" si="246"/>
        <v>Fluid (lake)</v>
      </c>
      <c r="K3317" s="1" t="str">
        <f t="shared" si="247"/>
        <v>Untreated Water</v>
      </c>
      <c r="L3317">
        <v>238</v>
      </c>
      <c r="M3317" t="s">
        <v>121</v>
      </c>
      <c r="N3317">
        <v>1742</v>
      </c>
      <c r="P3317" t="s">
        <v>128</v>
      </c>
      <c r="Q3317" t="s">
        <v>482</v>
      </c>
      <c r="R3317" t="s">
        <v>189</v>
      </c>
    </row>
    <row r="3318" spans="1:18" hidden="1" x14ac:dyDescent="0.3">
      <c r="A3318" t="s">
        <v>13350</v>
      </c>
      <c r="B3318" t="s">
        <v>13351</v>
      </c>
      <c r="C3318" s="1" t="str">
        <f t="shared" si="248"/>
        <v>21:0846</v>
      </c>
      <c r="D3318" s="1" t="str">
        <f t="shared" si="249"/>
        <v>21:0232</v>
      </c>
      <c r="E3318" t="s">
        <v>13352</v>
      </c>
      <c r="F3318" t="s">
        <v>13353</v>
      </c>
      <c r="H3318">
        <v>59.280773500000002</v>
      </c>
      <c r="I3318">
        <v>-104.654614</v>
      </c>
      <c r="J3318" s="1" t="str">
        <f t="shared" si="246"/>
        <v>Fluid (lake)</v>
      </c>
      <c r="K3318" s="1" t="str">
        <f t="shared" si="247"/>
        <v>Untreated Water</v>
      </c>
      <c r="L3318">
        <v>238</v>
      </c>
      <c r="M3318" t="s">
        <v>127</v>
      </c>
      <c r="N3318">
        <v>1743</v>
      </c>
      <c r="P3318" t="s">
        <v>521</v>
      </c>
      <c r="Q3318" t="s">
        <v>54</v>
      </c>
      <c r="R3318" t="s">
        <v>522</v>
      </c>
    </row>
    <row r="3319" spans="1:18" hidden="1" x14ac:dyDescent="0.3">
      <c r="A3319" t="s">
        <v>13354</v>
      </c>
      <c r="B3319" t="s">
        <v>13355</v>
      </c>
      <c r="C3319" s="1" t="str">
        <f t="shared" si="248"/>
        <v>21:0846</v>
      </c>
      <c r="D3319" s="1" t="str">
        <f t="shared" si="249"/>
        <v>21:0232</v>
      </c>
      <c r="E3319" t="s">
        <v>13356</v>
      </c>
      <c r="F3319" t="s">
        <v>13357</v>
      </c>
      <c r="H3319">
        <v>59.285481599999997</v>
      </c>
      <c r="I3319">
        <v>-104.5827468</v>
      </c>
      <c r="J3319" s="1" t="str">
        <f t="shared" si="246"/>
        <v>Fluid (lake)</v>
      </c>
      <c r="K3319" s="1" t="str">
        <f t="shared" si="247"/>
        <v>Untreated Water</v>
      </c>
      <c r="L3319">
        <v>238</v>
      </c>
      <c r="M3319" t="s">
        <v>133</v>
      </c>
      <c r="N3319">
        <v>1744</v>
      </c>
      <c r="P3319" t="s">
        <v>182</v>
      </c>
      <c r="Q3319" t="s">
        <v>579</v>
      </c>
      <c r="R3319" t="s">
        <v>55</v>
      </c>
    </row>
    <row r="3320" spans="1:18" hidden="1" x14ac:dyDescent="0.3">
      <c r="A3320" t="s">
        <v>13358</v>
      </c>
      <c r="B3320" t="s">
        <v>13359</v>
      </c>
      <c r="C3320" s="1" t="str">
        <f t="shared" si="248"/>
        <v>21:0846</v>
      </c>
      <c r="D3320" s="1" t="str">
        <f t="shared" si="249"/>
        <v>21:0232</v>
      </c>
      <c r="E3320" t="s">
        <v>13360</v>
      </c>
      <c r="F3320" t="s">
        <v>13361</v>
      </c>
      <c r="H3320">
        <v>59.289188000000003</v>
      </c>
      <c r="I3320">
        <v>-104.5324119</v>
      </c>
      <c r="J3320" s="1" t="str">
        <f t="shared" si="246"/>
        <v>Fluid (lake)</v>
      </c>
      <c r="K3320" s="1" t="str">
        <f t="shared" si="247"/>
        <v>Untreated Water</v>
      </c>
      <c r="L3320">
        <v>238</v>
      </c>
      <c r="M3320" t="s">
        <v>139</v>
      </c>
      <c r="N3320">
        <v>1745</v>
      </c>
      <c r="P3320" t="s">
        <v>45</v>
      </c>
      <c r="Q3320" t="s">
        <v>248</v>
      </c>
      <c r="R3320" t="s">
        <v>532</v>
      </c>
    </row>
    <row r="3321" spans="1:18" hidden="1" x14ac:dyDescent="0.3">
      <c r="A3321" t="s">
        <v>13362</v>
      </c>
      <c r="B3321" t="s">
        <v>13363</v>
      </c>
      <c r="C3321" s="1" t="str">
        <f t="shared" si="248"/>
        <v>21:0846</v>
      </c>
      <c r="D3321" s="1" t="str">
        <f t="shared" si="249"/>
        <v>21:0232</v>
      </c>
      <c r="E3321" t="s">
        <v>13364</v>
      </c>
      <c r="F3321" t="s">
        <v>13365</v>
      </c>
      <c r="H3321">
        <v>59.290360900000003</v>
      </c>
      <c r="I3321">
        <v>-104.47315159999999</v>
      </c>
      <c r="J3321" s="1" t="str">
        <f t="shared" si="246"/>
        <v>Fluid (lake)</v>
      </c>
      <c r="K3321" s="1" t="str">
        <f t="shared" si="247"/>
        <v>Untreated Water</v>
      </c>
      <c r="L3321">
        <v>238</v>
      </c>
      <c r="M3321" t="s">
        <v>241</v>
      </c>
      <c r="N3321">
        <v>1746</v>
      </c>
      <c r="P3321" t="s">
        <v>521</v>
      </c>
      <c r="Q3321" t="s">
        <v>236</v>
      </c>
      <c r="R3321" t="s">
        <v>873</v>
      </c>
    </row>
    <row r="3322" spans="1:18" hidden="1" x14ac:dyDescent="0.3">
      <c r="A3322" t="s">
        <v>13366</v>
      </c>
      <c r="B3322" t="s">
        <v>13367</v>
      </c>
      <c r="C3322" s="1" t="str">
        <f t="shared" si="248"/>
        <v>21:0846</v>
      </c>
      <c r="D3322" s="1" t="str">
        <f t="shared" si="249"/>
        <v>21:0232</v>
      </c>
      <c r="E3322" t="s">
        <v>13368</v>
      </c>
      <c r="F3322" t="s">
        <v>13369</v>
      </c>
      <c r="H3322">
        <v>59.289894199999999</v>
      </c>
      <c r="I3322">
        <v>-104.408631</v>
      </c>
      <c r="J3322" s="1" t="str">
        <f t="shared" si="246"/>
        <v>Fluid (lake)</v>
      </c>
      <c r="K3322" s="1" t="str">
        <f t="shared" si="247"/>
        <v>Untreated Water</v>
      </c>
      <c r="L3322">
        <v>239</v>
      </c>
      <c r="M3322" t="s">
        <v>36</v>
      </c>
      <c r="N3322">
        <v>1747</v>
      </c>
      <c r="P3322" t="s">
        <v>108</v>
      </c>
      <c r="Q3322" t="s">
        <v>236</v>
      </c>
      <c r="R3322" t="s">
        <v>449</v>
      </c>
    </row>
    <row r="3323" spans="1:18" hidden="1" x14ac:dyDescent="0.3">
      <c r="A3323" t="s">
        <v>13370</v>
      </c>
      <c r="B3323" t="s">
        <v>13371</v>
      </c>
      <c r="C3323" s="1" t="str">
        <f t="shared" si="248"/>
        <v>21:0846</v>
      </c>
      <c r="D3323" s="1" t="str">
        <f t="shared" si="249"/>
        <v>21:0232</v>
      </c>
      <c r="E3323" t="s">
        <v>13372</v>
      </c>
      <c r="F3323" t="s">
        <v>13373</v>
      </c>
      <c r="H3323">
        <v>59.290035400000001</v>
      </c>
      <c r="I3323">
        <v>-104.3201215</v>
      </c>
      <c r="J3323" s="1" t="str">
        <f t="shared" si="246"/>
        <v>Fluid (lake)</v>
      </c>
      <c r="K3323" s="1" t="str">
        <f t="shared" si="247"/>
        <v>Untreated Water</v>
      </c>
      <c r="L3323">
        <v>239</v>
      </c>
      <c r="M3323" t="s">
        <v>44</v>
      </c>
      <c r="N3323">
        <v>1748</v>
      </c>
      <c r="P3323" t="s">
        <v>161</v>
      </c>
      <c r="Q3323" t="s">
        <v>236</v>
      </c>
      <c r="R3323" t="s">
        <v>195</v>
      </c>
    </row>
    <row r="3324" spans="1:18" hidden="1" x14ac:dyDescent="0.3">
      <c r="A3324" t="s">
        <v>13374</v>
      </c>
      <c r="B3324" t="s">
        <v>13375</v>
      </c>
      <c r="C3324" s="1" t="str">
        <f t="shared" si="248"/>
        <v>21:0846</v>
      </c>
      <c r="D3324" s="1" t="str">
        <f t="shared" si="249"/>
        <v>21:0232</v>
      </c>
      <c r="E3324" t="s">
        <v>13376</v>
      </c>
      <c r="F3324" t="s">
        <v>13377</v>
      </c>
      <c r="H3324">
        <v>59.2927733</v>
      </c>
      <c r="I3324">
        <v>-104.28795770000001</v>
      </c>
      <c r="J3324" s="1" t="str">
        <f t="shared" si="246"/>
        <v>Fluid (lake)</v>
      </c>
      <c r="K3324" s="1" t="str">
        <f t="shared" si="247"/>
        <v>Untreated Water</v>
      </c>
      <c r="L3324">
        <v>239</v>
      </c>
      <c r="M3324" t="s">
        <v>52</v>
      </c>
      <c r="N3324">
        <v>1749</v>
      </c>
      <c r="P3324" t="s">
        <v>537</v>
      </c>
      <c r="Q3324" t="s">
        <v>579</v>
      </c>
      <c r="R3324" t="s">
        <v>55</v>
      </c>
    </row>
    <row r="3325" spans="1:18" hidden="1" x14ac:dyDescent="0.3">
      <c r="A3325" t="s">
        <v>13378</v>
      </c>
      <c r="B3325" t="s">
        <v>13379</v>
      </c>
      <c r="C3325" s="1" t="str">
        <f t="shared" si="248"/>
        <v>21:0846</v>
      </c>
      <c r="D3325" s="1" t="str">
        <f t="shared" si="249"/>
        <v>21:0232</v>
      </c>
      <c r="E3325" t="s">
        <v>13380</v>
      </c>
      <c r="F3325" t="s">
        <v>13381</v>
      </c>
      <c r="H3325">
        <v>59.2946563</v>
      </c>
      <c r="I3325">
        <v>-104.21839319999999</v>
      </c>
      <c r="J3325" s="1" t="str">
        <f t="shared" si="246"/>
        <v>Fluid (lake)</v>
      </c>
      <c r="K3325" s="1" t="str">
        <f t="shared" si="247"/>
        <v>Untreated Water</v>
      </c>
      <c r="L3325">
        <v>239</v>
      </c>
      <c r="M3325" t="s">
        <v>60</v>
      </c>
      <c r="N3325">
        <v>1750</v>
      </c>
      <c r="P3325" t="s">
        <v>82</v>
      </c>
      <c r="Q3325" t="s">
        <v>54</v>
      </c>
      <c r="R3325" t="s">
        <v>401</v>
      </c>
    </row>
    <row r="3326" spans="1:18" hidden="1" x14ac:dyDescent="0.3">
      <c r="A3326" t="s">
        <v>13382</v>
      </c>
      <c r="B3326" t="s">
        <v>13383</v>
      </c>
      <c r="C3326" s="1" t="str">
        <f t="shared" si="248"/>
        <v>21:0846</v>
      </c>
      <c r="D3326" s="1" t="str">
        <f t="shared" si="249"/>
        <v>21:0232</v>
      </c>
      <c r="E3326" t="s">
        <v>13384</v>
      </c>
      <c r="F3326" t="s">
        <v>13385</v>
      </c>
      <c r="H3326">
        <v>59.290552499999997</v>
      </c>
      <c r="I3326">
        <v>-104.1410861</v>
      </c>
      <c r="J3326" s="1" t="str">
        <f t="shared" si="246"/>
        <v>Fluid (lake)</v>
      </c>
      <c r="K3326" s="1" t="str">
        <f t="shared" si="247"/>
        <v>Untreated Water</v>
      </c>
      <c r="L3326">
        <v>239</v>
      </c>
      <c r="M3326" t="s">
        <v>67</v>
      </c>
      <c r="N3326">
        <v>1751</v>
      </c>
      <c r="P3326" t="s">
        <v>30</v>
      </c>
      <c r="Q3326" t="s">
        <v>54</v>
      </c>
      <c r="R3326" t="s">
        <v>449</v>
      </c>
    </row>
    <row r="3327" spans="1:18" hidden="1" x14ac:dyDescent="0.3">
      <c r="A3327" t="s">
        <v>13386</v>
      </c>
      <c r="B3327" t="s">
        <v>13387</v>
      </c>
      <c r="C3327" s="1" t="str">
        <f t="shared" si="248"/>
        <v>21:0846</v>
      </c>
      <c r="D3327" s="1" t="str">
        <f t="shared" si="249"/>
        <v>21:0232</v>
      </c>
      <c r="E3327" t="s">
        <v>13388</v>
      </c>
      <c r="F3327" t="s">
        <v>13389</v>
      </c>
      <c r="H3327">
        <v>59.284011599999999</v>
      </c>
      <c r="I3327">
        <v>-104.09921319999999</v>
      </c>
      <c r="J3327" s="1" t="str">
        <f t="shared" si="246"/>
        <v>Fluid (lake)</v>
      </c>
      <c r="K3327" s="1" t="str">
        <f t="shared" si="247"/>
        <v>Untreated Water</v>
      </c>
      <c r="L3327">
        <v>239</v>
      </c>
      <c r="M3327" t="s">
        <v>22</v>
      </c>
      <c r="N3327">
        <v>1752</v>
      </c>
      <c r="P3327" t="s">
        <v>188</v>
      </c>
      <c r="Q3327" t="s">
        <v>1292</v>
      </c>
      <c r="R3327" t="s">
        <v>55</v>
      </c>
    </row>
    <row r="3328" spans="1:18" hidden="1" x14ac:dyDescent="0.3">
      <c r="A3328" t="s">
        <v>13390</v>
      </c>
      <c r="B3328" t="s">
        <v>13391</v>
      </c>
      <c r="C3328" s="1" t="str">
        <f t="shared" si="248"/>
        <v>21:0846</v>
      </c>
      <c r="D3328" s="1" t="str">
        <f t="shared" si="249"/>
        <v>21:0232</v>
      </c>
      <c r="E3328" t="s">
        <v>13388</v>
      </c>
      <c r="F3328" t="s">
        <v>13392</v>
      </c>
      <c r="H3328">
        <v>59.284011599999999</v>
      </c>
      <c r="I3328">
        <v>-104.09921319999999</v>
      </c>
      <c r="J3328" s="1" t="str">
        <f t="shared" si="246"/>
        <v>Fluid (lake)</v>
      </c>
      <c r="K3328" s="1" t="str">
        <f t="shared" si="247"/>
        <v>Untreated Water</v>
      </c>
      <c r="L3328">
        <v>239</v>
      </c>
      <c r="M3328" t="s">
        <v>29</v>
      </c>
      <c r="N3328">
        <v>1753</v>
      </c>
      <c r="P3328" t="s">
        <v>188</v>
      </c>
      <c r="Q3328" t="s">
        <v>54</v>
      </c>
      <c r="R3328" t="s">
        <v>285</v>
      </c>
    </row>
    <row r="3329" spans="1:18" hidden="1" x14ac:dyDescent="0.3">
      <c r="A3329" t="s">
        <v>13393</v>
      </c>
      <c r="B3329" t="s">
        <v>13394</v>
      </c>
      <c r="C3329" s="1" t="str">
        <f t="shared" si="248"/>
        <v>21:0846</v>
      </c>
      <c r="D3329" s="1" t="str">
        <f t="shared" si="249"/>
        <v>21:0232</v>
      </c>
      <c r="E3329" t="s">
        <v>13395</v>
      </c>
      <c r="F3329" t="s">
        <v>13396</v>
      </c>
      <c r="H3329">
        <v>59.2883487</v>
      </c>
      <c r="I3329">
        <v>-104.0240362</v>
      </c>
      <c r="J3329" s="1" t="str">
        <f t="shared" si="246"/>
        <v>Fluid (lake)</v>
      </c>
      <c r="K3329" s="1" t="str">
        <f t="shared" si="247"/>
        <v>Untreated Water</v>
      </c>
      <c r="L3329">
        <v>239</v>
      </c>
      <c r="M3329" t="s">
        <v>74</v>
      </c>
      <c r="N3329">
        <v>1754</v>
      </c>
      <c r="P3329" t="s">
        <v>173</v>
      </c>
      <c r="Q3329" t="s">
        <v>579</v>
      </c>
      <c r="R3329" t="s">
        <v>55</v>
      </c>
    </row>
    <row r="3330" spans="1:18" hidden="1" x14ac:dyDescent="0.3">
      <c r="A3330" t="s">
        <v>13397</v>
      </c>
      <c r="B3330" t="s">
        <v>13398</v>
      </c>
      <c r="C3330" s="1" t="str">
        <f t="shared" si="248"/>
        <v>21:0846</v>
      </c>
      <c r="D3330" s="1" t="str">
        <f t="shared" si="249"/>
        <v>21:0232</v>
      </c>
      <c r="E3330" t="s">
        <v>13399</v>
      </c>
      <c r="F3330" t="s">
        <v>13400</v>
      </c>
      <c r="H3330">
        <v>59.3121364</v>
      </c>
      <c r="I3330">
        <v>-104.01883909999999</v>
      </c>
      <c r="J3330" s="1" t="str">
        <f t="shared" si="246"/>
        <v>Fluid (lake)</v>
      </c>
      <c r="K3330" s="1" t="str">
        <f t="shared" si="247"/>
        <v>Untreated Water</v>
      </c>
      <c r="L3330">
        <v>239</v>
      </c>
      <c r="M3330" t="s">
        <v>81</v>
      </c>
      <c r="N3330">
        <v>1755</v>
      </c>
      <c r="P3330" t="s">
        <v>30</v>
      </c>
      <c r="Q3330" t="s">
        <v>236</v>
      </c>
      <c r="R3330" t="s">
        <v>55</v>
      </c>
    </row>
    <row r="3331" spans="1:18" hidden="1" x14ac:dyDescent="0.3">
      <c r="A3331" t="s">
        <v>13401</v>
      </c>
      <c r="B3331" t="s">
        <v>13402</v>
      </c>
      <c r="C3331" s="1" t="str">
        <f t="shared" si="248"/>
        <v>21:0846</v>
      </c>
      <c r="D3331" s="1" t="str">
        <f t="shared" si="249"/>
        <v>21:0232</v>
      </c>
      <c r="E3331" t="s">
        <v>13403</v>
      </c>
      <c r="F3331" t="s">
        <v>13404</v>
      </c>
      <c r="H3331">
        <v>59.332640699999999</v>
      </c>
      <c r="I3331">
        <v>-104.0082281</v>
      </c>
      <c r="J3331" s="1" t="str">
        <f t="shared" si="246"/>
        <v>Fluid (lake)</v>
      </c>
      <c r="K3331" s="1" t="str">
        <f t="shared" si="247"/>
        <v>Untreated Water</v>
      </c>
      <c r="L3331">
        <v>239</v>
      </c>
      <c r="M3331" t="s">
        <v>95</v>
      </c>
      <c r="N3331">
        <v>1756</v>
      </c>
      <c r="P3331" t="s">
        <v>1667</v>
      </c>
      <c r="Q3331" t="s">
        <v>482</v>
      </c>
      <c r="R3331" t="s">
        <v>55</v>
      </c>
    </row>
    <row r="3332" spans="1:18" hidden="1" x14ac:dyDescent="0.3">
      <c r="A3332" t="s">
        <v>13405</v>
      </c>
      <c r="B3332" t="s">
        <v>13406</v>
      </c>
      <c r="C3332" s="1" t="str">
        <f t="shared" si="248"/>
        <v>21:0846</v>
      </c>
      <c r="D3332" s="1" t="str">
        <f t="shared" si="249"/>
        <v>21:0232</v>
      </c>
      <c r="E3332" t="s">
        <v>13407</v>
      </c>
      <c r="F3332" t="s">
        <v>13408</v>
      </c>
      <c r="H3332">
        <v>59.322327600000001</v>
      </c>
      <c r="I3332">
        <v>-104.09967450000001</v>
      </c>
      <c r="J3332" s="1" t="str">
        <f t="shared" si="246"/>
        <v>Fluid (lake)</v>
      </c>
      <c r="K3332" s="1" t="str">
        <f t="shared" si="247"/>
        <v>Untreated Water</v>
      </c>
      <c r="L3332">
        <v>239</v>
      </c>
      <c r="M3332" t="s">
        <v>101</v>
      </c>
      <c r="N3332">
        <v>1757</v>
      </c>
      <c r="P3332" t="s">
        <v>553</v>
      </c>
      <c r="Q3332" t="s">
        <v>236</v>
      </c>
      <c r="R3332" t="s">
        <v>401</v>
      </c>
    </row>
    <row r="3333" spans="1:18" hidden="1" x14ac:dyDescent="0.3">
      <c r="A3333" t="s">
        <v>13409</v>
      </c>
      <c r="B3333" t="s">
        <v>13410</v>
      </c>
      <c r="C3333" s="1" t="str">
        <f t="shared" si="248"/>
        <v>21:0846</v>
      </c>
      <c r="D3333" s="1" t="str">
        <f t="shared" si="249"/>
        <v>21:0232</v>
      </c>
      <c r="E3333" t="s">
        <v>13411</v>
      </c>
      <c r="F3333" t="s">
        <v>13412</v>
      </c>
      <c r="H3333">
        <v>59.350679499999998</v>
      </c>
      <c r="I3333">
        <v>-104.0928905</v>
      </c>
      <c r="J3333" s="1" t="str">
        <f t="shared" si="246"/>
        <v>Fluid (lake)</v>
      </c>
      <c r="K3333" s="1" t="str">
        <f t="shared" si="247"/>
        <v>Untreated Water</v>
      </c>
      <c r="L3333">
        <v>239</v>
      </c>
      <c r="M3333" t="s">
        <v>107</v>
      </c>
      <c r="N3333">
        <v>1758</v>
      </c>
      <c r="P3333" t="s">
        <v>30</v>
      </c>
      <c r="Q3333" t="s">
        <v>579</v>
      </c>
      <c r="R3333" t="s">
        <v>55</v>
      </c>
    </row>
    <row r="3334" spans="1:18" hidden="1" x14ac:dyDescent="0.3">
      <c r="A3334" t="s">
        <v>13413</v>
      </c>
      <c r="B3334" t="s">
        <v>13414</v>
      </c>
      <c r="C3334" s="1" t="str">
        <f t="shared" si="248"/>
        <v>21:0846</v>
      </c>
      <c r="D3334" s="1" t="str">
        <f t="shared" si="249"/>
        <v>21:0232</v>
      </c>
      <c r="E3334" t="s">
        <v>13415</v>
      </c>
      <c r="F3334" t="s">
        <v>13416</v>
      </c>
      <c r="H3334">
        <v>59.333919299999998</v>
      </c>
      <c r="I3334">
        <v>-104.1504674</v>
      </c>
      <c r="J3334" s="1" t="str">
        <f t="shared" si="246"/>
        <v>Fluid (lake)</v>
      </c>
      <c r="K3334" s="1" t="str">
        <f t="shared" si="247"/>
        <v>Untreated Water</v>
      </c>
      <c r="L3334">
        <v>239</v>
      </c>
      <c r="M3334" t="s">
        <v>114</v>
      </c>
      <c r="N3334">
        <v>1759</v>
      </c>
      <c r="P3334" t="s">
        <v>30</v>
      </c>
      <c r="Q3334" t="s">
        <v>579</v>
      </c>
      <c r="R3334" t="s">
        <v>55</v>
      </c>
    </row>
    <row r="3335" spans="1:18" hidden="1" x14ac:dyDescent="0.3">
      <c r="A3335" t="s">
        <v>13417</v>
      </c>
      <c r="B3335" t="s">
        <v>13418</v>
      </c>
      <c r="C3335" s="1" t="str">
        <f t="shared" si="248"/>
        <v>21:0846</v>
      </c>
      <c r="D3335" s="1" t="str">
        <f t="shared" si="249"/>
        <v>21:0232</v>
      </c>
      <c r="E3335" t="s">
        <v>13419</v>
      </c>
      <c r="F3335" t="s">
        <v>13420</v>
      </c>
      <c r="H3335">
        <v>59.316184800000002</v>
      </c>
      <c r="I3335">
        <v>-104.15785</v>
      </c>
      <c r="J3335" s="1" t="str">
        <f t="shared" si="246"/>
        <v>Fluid (lake)</v>
      </c>
      <c r="K3335" s="1" t="str">
        <f t="shared" si="247"/>
        <v>Untreated Water</v>
      </c>
      <c r="L3335">
        <v>239</v>
      </c>
      <c r="M3335" t="s">
        <v>121</v>
      </c>
      <c r="N3335">
        <v>1760</v>
      </c>
      <c r="P3335" t="s">
        <v>558</v>
      </c>
      <c r="Q3335" t="s">
        <v>482</v>
      </c>
      <c r="R3335" t="s">
        <v>55</v>
      </c>
    </row>
    <row r="3336" spans="1:18" hidden="1" x14ac:dyDescent="0.3">
      <c r="A3336" t="s">
        <v>13421</v>
      </c>
      <c r="B3336" t="s">
        <v>13422</v>
      </c>
      <c r="C3336" s="1" t="str">
        <f t="shared" si="248"/>
        <v>21:0846</v>
      </c>
      <c r="D3336" s="1" t="str">
        <f t="shared" si="249"/>
        <v>21:0232</v>
      </c>
      <c r="E3336" t="s">
        <v>13423</v>
      </c>
      <c r="F3336" t="s">
        <v>13424</v>
      </c>
      <c r="H3336">
        <v>59.318602300000002</v>
      </c>
      <c r="I3336">
        <v>-104.2265227</v>
      </c>
      <c r="J3336" s="1" t="str">
        <f t="shared" si="246"/>
        <v>Fluid (lake)</v>
      </c>
      <c r="K3336" s="1" t="str">
        <f t="shared" si="247"/>
        <v>Untreated Water</v>
      </c>
      <c r="L3336">
        <v>239</v>
      </c>
      <c r="M3336" t="s">
        <v>127</v>
      </c>
      <c r="N3336">
        <v>1761</v>
      </c>
      <c r="P3336" t="s">
        <v>82</v>
      </c>
      <c r="Q3336" t="s">
        <v>1143</v>
      </c>
      <c r="R3336" t="s">
        <v>55</v>
      </c>
    </row>
    <row r="3337" spans="1:18" hidden="1" x14ac:dyDescent="0.3">
      <c r="A3337" t="s">
        <v>13425</v>
      </c>
      <c r="B3337" t="s">
        <v>13426</v>
      </c>
      <c r="C3337" s="1" t="str">
        <f t="shared" si="248"/>
        <v>21:0846</v>
      </c>
      <c r="D3337" s="1" t="str">
        <f t="shared" si="249"/>
        <v>21:0232</v>
      </c>
      <c r="E3337" t="s">
        <v>13427</v>
      </c>
      <c r="F3337" t="s">
        <v>13428</v>
      </c>
      <c r="H3337">
        <v>59.315383599999997</v>
      </c>
      <c r="I3337">
        <v>-104.26318929999999</v>
      </c>
      <c r="J3337" s="1" t="str">
        <f t="shared" si="246"/>
        <v>Fluid (lake)</v>
      </c>
      <c r="K3337" s="1" t="str">
        <f t="shared" si="247"/>
        <v>Untreated Water</v>
      </c>
      <c r="L3337">
        <v>239</v>
      </c>
      <c r="M3337" t="s">
        <v>133</v>
      </c>
      <c r="N3337">
        <v>1762</v>
      </c>
      <c r="P3337" t="s">
        <v>128</v>
      </c>
      <c r="Q3337" t="s">
        <v>482</v>
      </c>
      <c r="R3337" t="s">
        <v>55</v>
      </c>
    </row>
    <row r="3338" spans="1:18" hidden="1" x14ac:dyDescent="0.3">
      <c r="A3338" t="s">
        <v>13429</v>
      </c>
      <c r="B3338" t="s">
        <v>13430</v>
      </c>
      <c r="C3338" s="1" t="str">
        <f t="shared" si="248"/>
        <v>21:0846</v>
      </c>
      <c r="D3338" s="1" t="str">
        <f t="shared" si="249"/>
        <v>21:0232</v>
      </c>
      <c r="E3338" t="s">
        <v>13431</v>
      </c>
      <c r="F3338" t="s">
        <v>13432</v>
      </c>
      <c r="H3338">
        <v>59.307656299999998</v>
      </c>
      <c r="I3338">
        <v>-104.3394229</v>
      </c>
      <c r="J3338" s="1" t="str">
        <f t="shared" si="246"/>
        <v>Fluid (lake)</v>
      </c>
      <c r="K3338" s="1" t="str">
        <f t="shared" si="247"/>
        <v>Untreated Water</v>
      </c>
      <c r="L3338">
        <v>239</v>
      </c>
      <c r="M3338" t="s">
        <v>139</v>
      </c>
      <c r="N3338">
        <v>1763</v>
      </c>
      <c r="P3338" t="s">
        <v>108</v>
      </c>
      <c r="Q3338" t="s">
        <v>482</v>
      </c>
      <c r="R3338" t="s">
        <v>55</v>
      </c>
    </row>
    <row r="3339" spans="1:18" hidden="1" x14ac:dyDescent="0.3">
      <c r="A3339" t="s">
        <v>13433</v>
      </c>
      <c r="B3339" t="s">
        <v>13434</v>
      </c>
      <c r="C3339" s="1" t="str">
        <f t="shared" si="248"/>
        <v>21:0846</v>
      </c>
      <c r="D3339" s="1" t="str">
        <f t="shared" si="249"/>
        <v>21:0232</v>
      </c>
      <c r="E3339" t="s">
        <v>13435</v>
      </c>
      <c r="F3339" t="s">
        <v>13436</v>
      </c>
      <c r="H3339">
        <v>59.302976299999997</v>
      </c>
      <c r="I3339">
        <v>-104.4725524</v>
      </c>
      <c r="J3339" s="1" t="str">
        <f t="shared" si="246"/>
        <v>Fluid (lake)</v>
      </c>
      <c r="K3339" s="1" t="str">
        <f t="shared" si="247"/>
        <v>Untreated Water</v>
      </c>
      <c r="L3339">
        <v>239</v>
      </c>
      <c r="M3339" t="s">
        <v>241</v>
      </c>
      <c r="N3339">
        <v>1764</v>
      </c>
      <c r="P3339" t="s">
        <v>225</v>
      </c>
      <c r="Q3339" t="s">
        <v>248</v>
      </c>
      <c r="R3339" t="s">
        <v>55</v>
      </c>
    </row>
    <row r="3340" spans="1:18" hidden="1" x14ac:dyDescent="0.3">
      <c r="A3340" t="s">
        <v>13437</v>
      </c>
      <c r="B3340" t="s">
        <v>13438</v>
      </c>
      <c r="C3340" s="1" t="str">
        <f t="shared" ref="C3340:C3403" si="250">HYPERLINK("http://geochem.nrcan.gc.ca/cdogs/content/bdl/bdl210849_e.htm", "21:0849")</f>
        <v>21:0849</v>
      </c>
      <c r="D3340" s="1" t="str">
        <f t="shared" ref="D3340:D3403" si="251">HYPERLINK("http://geochem.nrcan.gc.ca/cdogs/content/svy/svy210233_e.htm", "21:0233")</f>
        <v>21:0233</v>
      </c>
      <c r="E3340" t="s">
        <v>13439</v>
      </c>
      <c r="F3340" t="s">
        <v>13440</v>
      </c>
      <c r="H3340">
        <v>59.454007900000001</v>
      </c>
      <c r="I3340">
        <v>-108.02836120000001</v>
      </c>
      <c r="J3340" s="1" t="str">
        <f t="shared" si="246"/>
        <v>Fluid (lake)</v>
      </c>
      <c r="K3340" s="1" t="str">
        <f t="shared" si="247"/>
        <v>Untreated Water</v>
      </c>
      <c r="L3340">
        <v>123</v>
      </c>
      <c r="M3340" t="s">
        <v>36</v>
      </c>
      <c r="N3340">
        <v>1</v>
      </c>
      <c r="P3340" t="s">
        <v>537</v>
      </c>
      <c r="Q3340" t="s">
        <v>236</v>
      </c>
      <c r="R3340" t="s">
        <v>55</v>
      </c>
    </row>
    <row r="3341" spans="1:18" hidden="1" x14ac:dyDescent="0.3">
      <c r="A3341" t="s">
        <v>13441</v>
      </c>
      <c r="B3341" t="s">
        <v>13442</v>
      </c>
      <c r="C3341" s="1" t="str">
        <f t="shared" si="250"/>
        <v>21:0849</v>
      </c>
      <c r="D3341" s="1" t="str">
        <f t="shared" si="251"/>
        <v>21:0233</v>
      </c>
      <c r="E3341" t="s">
        <v>13443</v>
      </c>
      <c r="F3341" t="s">
        <v>13444</v>
      </c>
      <c r="H3341">
        <v>59.450499100000002</v>
      </c>
      <c r="I3341">
        <v>-108.08780419999999</v>
      </c>
      <c r="J3341" s="1" t="str">
        <f t="shared" si="246"/>
        <v>Fluid (lake)</v>
      </c>
      <c r="K3341" s="1" t="str">
        <f t="shared" si="247"/>
        <v>Untreated Water</v>
      </c>
      <c r="L3341">
        <v>123</v>
      </c>
      <c r="M3341" t="s">
        <v>22</v>
      </c>
      <c r="N3341">
        <v>2</v>
      </c>
      <c r="P3341" t="s">
        <v>140</v>
      </c>
      <c r="Q3341" t="s">
        <v>236</v>
      </c>
      <c r="R3341" t="s">
        <v>460</v>
      </c>
    </row>
    <row r="3342" spans="1:18" hidden="1" x14ac:dyDescent="0.3">
      <c r="A3342" t="s">
        <v>13445</v>
      </c>
      <c r="B3342" t="s">
        <v>13446</v>
      </c>
      <c r="C3342" s="1" t="str">
        <f t="shared" si="250"/>
        <v>21:0849</v>
      </c>
      <c r="D3342" s="1" t="str">
        <f t="shared" si="251"/>
        <v>21:0233</v>
      </c>
      <c r="E3342" t="s">
        <v>13443</v>
      </c>
      <c r="F3342" t="s">
        <v>13447</v>
      </c>
      <c r="H3342">
        <v>59.450499100000002</v>
      </c>
      <c r="I3342">
        <v>-108.08780419999999</v>
      </c>
      <c r="J3342" s="1" t="str">
        <f t="shared" si="246"/>
        <v>Fluid (lake)</v>
      </c>
      <c r="K3342" s="1" t="str">
        <f t="shared" si="247"/>
        <v>Untreated Water</v>
      </c>
      <c r="L3342">
        <v>123</v>
      </c>
      <c r="M3342" t="s">
        <v>29</v>
      </c>
      <c r="N3342">
        <v>3</v>
      </c>
      <c r="P3342" t="s">
        <v>115</v>
      </c>
      <c r="Q3342" t="s">
        <v>236</v>
      </c>
      <c r="R3342" t="s">
        <v>522</v>
      </c>
    </row>
    <row r="3343" spans="1:18" hidden="1" x14ac:dyDescent="0.3">
      <c r="A3343" t="s">
        <v>13448</v>
      </c>
      <c r="B3343" t="s">
        <v>13449</v>
      </c>
      <c r="C3343" s="1" t="str">
        <f t="shared" si="250"/>
        <v>21:0849</v>
      </c>
      <c r="D3343" s="1" t="str">
        <f t="shared" si="251"/>
        <v>21:0233</v>
      </c>
      <c r="E3343" t="s">
        <v>13450</v>
      </c>
      <c r="F3343" t="s">
        <v>13451</v>
      </c>
      <c r="H3343">
        <v>59.462702</v>
      </c>
      <c r="I3343">
        <v>-108.1487716</v>
      </c>
      <c r="J3343" s="1" t="str">
        <f t="shared" si="246"/>
        <v>Fluid (lake)</v>
      </c>
      <c r="K3343" s="1" t="str">
        <f t="shared" si="247"/>
        <v>Untreated Water</v>
      </c>
      <c r="L3343">
        <v>123</v>
      </c>
      <c r="M3343" t="s">
        <v>44</v>
      </c>
      <c r="N3343">
        <v>4</v>
      </c>
      <c r="P3343" t="s">
        <v>161</v>
      </c>
      <c r="Q3343" t="s">
        <v>310</v>
      </c>
      <c r="R3343" t="s">
        <v>460</v>
      </c>
    </row>
    <row r="3344" spans="1:18" hidden="1" x14ac:dyDescent="0.3">
      <c r="A3344" t="s">
        <v>13452</v>
      </c>
      <c r="B3344" t="s">
        <v>13453</v>
      </c>
      <c r="C3344" s="1" t="str">
        <f t="shared" si="250"/>
        <v>21:0849</v>
      </c>
      <c r="D3344" s="1" t="str">
        <f t="shared" si="251"/>
        <v>21:0233</v>
      </c>
      <c r="E3344" t="s">
        <v>13454</v>
      </c>
      <c r="F3344" t="s">
        <v>13455</v>
      </c>
      <c r="H3344">
        <v>59.483692599999998</v>
      </c>
      <c r="I3344">
        <v>-108.1564857</v>
      </c>
      <c r="J3344" s="1" t="str">
        <f t="shared" si="246"/>
        <v>Fluid (lake)</v>
      </c>
      <c r="K3344" s="1" t="str">
        <f t="shared" si="247"/>
        <v>Untreated Water</v>
      </c>
      <c r="L3344">
        <v>123</v>
      </c>
      <c r="M3344" t="s">
        <v>52</v>
      </c>
      <c r="N3344">
        <v>5</v>
      </c>
      <c r="P3344" t="s">
        <v>161</v>
      </c>
      <c r="Q3344" t="s">
        <v>236</v>
      </c>
      <c r="R3344" t="s">
        <v>195</v>
      </c>
    </row>
    <row r="3345" spans="1:18" hidden="1" x14ac:dyDescent="0.3">
      <c r="A3345" t="s">
        <v>13456</v>
      </c>
      <c r="B3345" t="s">
        <v>13457</v>
      </c>
      <c r="C3345" s="1" t="str">
        <f t="shared" si="250"/>
        <v>21:0849</v>
      </c>
      <c r="D3345" s="1" t="str">
        <f t="shared" si="251"/>
        <v>21:0233</v>
      </c>
      <c r="E3345" t="s">
        <v>13458</v>
      </c>
      <c r="F3345" t="s">
        <v>13459</v>
      </c>
      <c r="H3345">
        <v>59.479654799999999</v>
      </c>
      <c r="I3345">
        <v>-108.2225653</v>
      </c>
      <c r="J3345" s="1" t="str">
        <f t="shared" si="246"/>
        <v>Fluid (lake)</v>
      </c>
      <c r="K3345" s="1" t="str">
        <f t="shared" si="247"/>
        <v>Untreated Water</v>
      </c>
      <c r="L3345">
        <v>123</v>
      </c>
      <c r="M3345" t="s">
        <v>60</v>
      </c>
      <c r="N3345">
        <v>6</v>
      </c>
      <c r="P3345" t="s">
        <v>2414</v>
      </c>
      <c r="Q3345" t="s">
        <v>248</v>
      </c>
      <c r="R3345" t="s">
        <v>324</v>
      </c>
    </row>
    <row r="3346" spans="1:18" hidden="1" x14ac:dyDescent="0.3">
      <c r="A3346" t="s">
        <v>13460</v>
      </c>
      <c r="B3346" t="s">
        <v>13461</v>
      </c>
      <c r="C3346" s="1" t="str">
        <f t="shared" si="250"/>
        <v>21:0849</v>
      </c>
      <c r="D3346" s="1" t="str">
        <f t="shared" si="251"/>
        <v>21:0233</v>
      </c>
      <c r="E3346" t="s">
        <v>13462</v>
      </c>
      <c r="F3346" t="s">
        <v>13463</v>
      </c>
      <c r="H3346">
        <v>59.461429099999997</v>
      </c>
      <c r="I3346">
        <v>-108.2337443</v>
      </c>
      <c r="J3346" s="1" t="str">
        <f t="shared" si="246"/>
        <v>Fluid (lake)</v>
      </c>
      <c r="K3346" s="1" t="str">
        <f t="shared" si="247"/>
        <v>Untreated Water</v>
      </c>
      <c r="L3346">
        <v>123</v>
      </c>
      <c r="M3346" t="s">
        <v>67</v>
      </c>
      <c r="N3346">
        <v>7</v>
      </c>
      <c r="P3346" t="s">
        <v>82</v>
      </c>
      <c r="Q3346" t="s">
        <v>310</v>
      </c>
      <c r="R3346" t="s">
        <v>522</v>
      </c>
    </row>
    <row r="3347" spans="1:18" hidden="1" x14ac:dyDescent="0.3">
      <c r="A3347" t="s">
        <v>13464</v>
      </c>
      <c r="B3347" t="s">
        <v>13465</v>
      </c>
      <c r="C3347" s="1" t="str">
        <f t="shared" si="250"/>
        <v>21:0849</v>
      </c>
      <c r="D3347" s="1" t="str">
        <f t="shared" si="251"/>
        <v>21:0233</v>
      </c>
      <c r="E3347" t="s">
        <v>13466</v>
      </c>
      <c r="F3347" t="s">
        <v>13467</v>
      </c>
      <c r="H3347">
        <v>59.466389499999998</v>
      </c>
      <c r="I3347">
        <v>-108.294042</v>
      </c>
      <c r="J3347" s="1" t="str">
        <f t="shared" si="246"/>
        <v>Fluid (lake)</v>
      </c>
      <c r="K3347" s="1" t="str">
        <f t="shared" si="247"/>
        <v>Untreated Water</v>
      </c>
      <c r="L3347">
        <v>123</v>
      </c>
      <c r="M3347" t="s">
        <v>74</v>
      </c>
      <c r="N3347">
        <v>8</v>
      </c>
      <c r="P3347" t="s">
        <v>537</v>
      </c>
      <c r="Q3347" t="s">
        <v>310</v>
      </c>
      <c r="R3347" t="s">
        <v>522</v>
      </c>
    </row>
    <row r="3348" spans="1:18" hidden="1" x14ac:dyDescent="0.3">
      <c r="A3348" t="s">
        <v>13468</v>
      </c>
      <c r="B3348" t="s">
        <v>13469</v>
      </c>
      <c r="C3348" s="1" t="str">
        <f t="shared" si="250"/>
        <v>21:0849</v>
      </c>
      <c r="D3348" s="1" t="str">
        <f t="shared" si="251"/>
        <v>21:0233</v>
      </c>
      <c r="E3348" t="s">
        <v>13470</v>
      </c>
      <c r="F3348" t="s">
        <v>13471</v>
      </c>
      <c r="H3348">
        <v>59.438814000000001</v>
      </c>
      <c r="I3348">
        <v>-108.34593150000001</v>
      </c>
      <c r="J3348" s="1" t="str">
        <f t="shared" si="246"/>
        <v>Fluid (lake)</v>
      </c>
      <c r="K3348" s="1" t="str">
        <f t="shared" si="247"/>
        <v>Untreated Water</v>
      </c>
      <c r="L3348">
        <v>123</v>
      </c>
      <c r="M3348" t="s">
        <v>81</v>
      </c>
      <c r="N3348">
        <v>9</v>
      </c>
      <c r="P3348" t="s">
        <v>161</v>
      </c>
      <c r="Q3348" t="s">
        <v>310</v>
      </c>
      <c r="R3348" t="s">
        <v>195</v>
      </c>
    </row>
    <row r="3349" spans="1:18" hidden="1" x14ac:dyDescent="0.3">
      <c r="A3349" t="s">
        <v>13472</v>
      </c>
      <c r="B3349" t="s">
        <v>13473</v>
      </c>
      <c r="C3349" s="1" t="str">
        <f t="shared" si="250"/>
        <v>21:0849</v>
      </c>
      <c r="D3349" s="1" t="str">
        <f t="shared" si="251"/>
        <v>21:0233</v>
      </c>
      <c r="E3349" t="s">
        <v>13474</v>
      </c>
      <c r="F3349" t="s">
        <v>13475</v>
      </c>
      <c r="H3349">
        <v>59.446405300000002</v>
      </c>
      <c r="I3349">
        <v>-108.4055755</v>
      </c>
      <c r="J3349" s="1" t="str">
        <f t="shared" si="246"/>
        <v>Fluid (lake)</v>
      </c>
      <c r="K3349" s="1" t="str">
        <f t="shared" si="247"/>
        <v>Untreated Water</v>
      </c>
      <c r="L3349">
        <v>123</v>
      </c>
      <c r="M3349" t="s">
        <v>95</v>
      </c>
      <c r="N3349">
        <v>10</v>
      </c>
      <c r="P3349" t="s">
        <v>161</v>
      </c>
      <c r="Q3349" t="s">
        <v>310</v>
      </c>
      <c r="R3349" t="s">
        <v>460</v>
      </c>
    </row>
    <row r="3350" spans="1:18" hidden="1" x14ac:dyDescent="0.3">
      <c r="A3350" t="s">
        <v>13476</v>
      </c>
      <c r="B3350" t="s">
        <v>13477</v>
      </c>
      <c r="C3350" s="1" t="str">
        <f t="shared" si="250"/>
        <v>21:0849</v>
      </c>
      <c r="D3350" s="1" t="str">
        <f t="shared" si="251"/>
        <v>21:0233</v>
      </c>
      <c r="E3350" t="s">
        <v>13478</v>
      </c>
      <c r="F3350" t="s">
        <v>13479</v>
      </c>
      <c r="H3350">
        <v>59.4712703</v>
      </c>
      <c r="I3350">
        <v>-108.4092476</v>
      </c>
      <c r="J3350" s="1" t="str">
        <f t="shared" si="246"/>
        <v>Fluid (lake)</v>
      </c>
      <c r="K3350" s="1" t="str">
        <f t="shared" si="247"/>
        <v>Untreated Water</v>
      </c>
      <c r="L3350">
        <v>123</v>
      </c>
      <c r="M3350" t="s">
        <v>101</v>
      </c>
      <c r="N3350">
        <v>11</v>
      </c>
      <c r="P3350" t="s">
        <v>37</v>
      </c>
      <c r="Q3350" t="s">
        <v>38</v>
      </c>
      <c r="R3350" t="s">
        <v>1292</v>
      </c>
    </row>
    <row r="3351" spans="1:18" hidden="1" x14ac:dyDescent="0.3">
      <c r="A3351" t="s">
        <v>13480</v>
      </c>
      <c r="B3351" t="s">
        <v>13481</v>
      </c>
      <c r="C3351" s="1" t="str">
        <f t="shared" si="250"/>
        <v>21:0849</v>
      </c>
      <c r="D3351" s="1" t="str">
        <f t="shared" si="251"/>
        <v>21:0233</v>
      </c>
      <c r="E3351" t="s">
        <v>13482</v>
      </c>
      <c r="F3351" t="s">
        <v>13483</v>
      </c>
      <c r="H3351">
        <v>59.488250899999997</v>
      </c>
      <c r="I3351">
        <v>-108.357226</v>
      </c>
      <c r="J3351" s="1" t="str">
        <f t="shared" si="246"/>
        <v>Fluid (lake)</v>
      </c>
      <c r="K3351" s="1" t="str">
        <f t="shared" si="247"/>
        <v>Untreated Water</v>
      </c>
      <c r="L3351">
        <v>123</v>
      </c>
      <c r="M3351" t="s">
        <v>107</v>
      </c>
      <c r="N3351">
        <v>12</v>
      </c>
      <c r="P3351" t="s">
        <v>53</v>
      </c>
      <c r="Q3351" t="s">
        <v>310</v>
      </c>
      <c r="R3351" t="s">
        <v>189</v>
      </c>
    </row>
    <row r="3352" spans="1:18" hidden="1" x14ac:dyDescent="0.3">
      <c r="A3352" t="s">
        <v>13484</v>
      </c>
      <c r="B3352" t="s">
        <v>13485</v>
      </c>
      <c r="C3352" s="1" t="str">
        <f t="shared" si="250"/>
        <v>21:0849</v>
      </c>
      <c r="D3352" s="1" t="str">
        <f t="shared" si="251"/>
        <v>21:0233</v>
      </c>
      <c r="E3352" t="s">
        <v>13486</v>
      </c>
      <c r="F3352" t="s">
        <v>13487</v>
      </c>
      <c r="H3352">
        <v>59.4988794</v>
      </c>
      <c r="I3352">
        <v>-108.2830199</v>
      </c>
      <c r="J3352" s="1" t="str">
        <f t="shared" si="246"/>
        <v>Fluid (lake)</v>
      </c>
      <c r="K3352" s="1" t="str">
        <f t="shared" si="247"/>
        <v>Untreated Water</v>
      </c>
      <c r="L3352">
        <v>123</v>
      </c>
      <c r="M3352" t="s">
        <v>114</v>
      </c>
      <c r="N3352">
        <v>13</v>
      </c>
      <c r="P3352" t="s">
        <v>173</v>
      </c>
      <c r="Q3352" t="s">
        <v>236</v>
      </c>
      <c r="R3352" t="s">
        <v>687</v>
      </c>
    </row>
    <row r="3353" spans="1:18" hidden="1" x14ac:dyDescent="0.3">
      <c r="A3353" t="s">
        <v>13488</v>
      </c>
      <c r="B3353" t="s">
        <v>13489</v>
      </c>
      <c r="C3353" s="1" t="str">
        <f t="shared" si="250"/>
        <v>21:0849</v>
      </c>
      <c r="D3353" s="1" t="str">
        <f t="shared" si="251"/>
        <v>21:0233</v>
      </c>
      <c r="E3353" t="s">
        <v>13490</v>
      </c>
      <c r="F3353" t="s">
        <v>13491</v>
      </c>
      <c r="H3353">
        <v>59.510979399999997</v>
      </c>
      <c r="I3353">
        <v>-108.3488411</v>
      </c>
      <c r="J3353" s="1" t="str">
        <f t="shared" si="246"/>
        <v>Fluid (lake)</v>
      </c>
      <c r="K3353" s="1" t="str">
        <f t="shared" si="247"/>
        <v>Untreated Water</v>
      </c>
      <c r="L3353">
        <v>123</v>
      </c>
      <c r="M3353" t="s">
        <v>121</v>
      </c>
      <c r="N3353">
        <v>14</v>
      </c>
      <c r="P3353" t="s">
        <v>30</v>
      </c>
      <c r="Q3353" t="s">
        <v>257</v>
      </c>
      <c r="R3353" t="s">
        <v>8016</v>
      </c>
    </row>
    <row r="3354" spans="1:18" hidden="1" x14ac:dyDescent="0.3">
      <c r="A3354" t="s">
        <v>13492</v>
      </c>
      <c r="B3354" t="s">
        <v>13493</v>
      </c>
      <c r="C3354" s="1" t="str">
        <f t="shared" si="250"/>
        <v>21:0849</v>
      </c>
      <c r="D3354" s="1" t="str">
        <f t="shared" si="251"/>
        <v>21:0233</v>
      </c>
      <c r="E3354" t="s">
        <v>13494</v>
      </c>
      <c r="F3354" t="s">
        <v>13495</v>
      </c>
      <c r="H3354">
        <v>59.511544399999998</v>
      </c>
      <c r="I3354">
        <v>-108.391352</v>
      </c>
      <c r="J3354" s="1" t="str">
        <f t="shared" ref="J3354:J3417" si="252">HYPERLINK("http://geochem.nrcan.gc.ca/cdogs/content/kwd/kwd020016_e.htm", "Fluid (lake)")</f>
        <v>Fluid (lake)</v>
      </c>
      <c r="K3354" s="1" t="str">
        <f t="shared" ref="K3354:K3417" si="253">HYPERLINK("http://geochem.nrcan.gc.ca/cdogs/content/kwd/kwd080007_e.htm", "Untreated Water")</f>
        <v>Untreated Water</v>
      </c>
      <c r="L3354">
        <v>123</v>
      </c>
      <c r="M3354" t="s">
        <v>127</v>
      </c>
      <c r="N3354">
        <v>15</v>
      </c>
      <c r="P3354" t="s">
        <v>23</v>
      </c>
      <c r="Q3354" t="s">
        <v>248</v>
      </c>
      <c r="R3354" t="s">
        <v>9133</v>
      </c>
    </row>
    <row r="3355" spans="1:18" hidden="1" x14ac:dyDescent="0.3">
      <c r="A3355" t="s">
        <v>13496</v>
      </c>
      <c r="B3355" t="s">
        <v>13497</v>
      </c>
      <c r="C3355" s="1" t="str">
        <f t="shared" si="250"/>
        <v>21:0849</v>
      </c>
      <c r="D3355" s="1" t="str">
        <f t="shared" si="251"/>
        <v>21:0233</v>
      </c>
      <c r="E3355" t="s">
        <v>13498</v>
      </c>
      <c r="F3355" t="s">
        <v>13499</v>
      </c>
      <c r="H3355">
        <v>59.507228099999999</v>
      </c>
      <c r="I3355">
        <v>-108.4692543</v>
      </c>
      <c r="J3355" s="1" t="str">
        <f t="shared" si="252"/>
        <v>Fluid (lake)</v>
      </c>
      <c r="K3355" s="1" t="str">
        <f t="shared" si="253"/>
        <v>Untreated Water</v>
      </c>
      <c r="L3355">
        <v>123</v>
      </c>
      <c r="M3355" t="s">
        <v>133</v>
      </c>
      <c r="N3355">
        <v>16</v>
      </c>
      <c r="P3355" t="s">
        <v>5006</v>
      </c>
      <c r="Q3355" t="s">
        <v>62</v>
      </c>
      <c r="R3355" t="s">
        <v>13500</v>
      </c>
    </row>
    <row r="3356" spans="1:18" hidden="1" x14ac:dyDescent="0.3">
      <c r="A3356" t="s">
        <v>13501</v>
      </c>
      <c r="B3356" t="s">
        <v>13502</v>
      </c>
      <c r="C3356" s="1" t="str">
        <f t="shared" si="250"/>
        <v>21:0849</v>
      </c>
      <c r="D3356" s="1" t="str">
        <f t="shared" si="251"/>
        <v>21:0233</v>
      </c>
      <c r="E3356" t="s">
        <v>13503</v>
      </c>
      <c r="F3356" t="s">
        <v>13504</v>
      </c>
      <c r="H3356">
        <v>59.493007599999999</v>
      </c>
      <c r="I3356">
        <v>-108.4431542</v>
      </c>
      <c r="J3356" s="1" t="str">
        <f t="shared" si="252"/>
        <v>Fluid (lake)</v>
      </c>
      <c r="K3356" s="1" t="str">
        <f t="shared" si="253"/>
        <v>Untreated Water</v>
      </c>
      <c r="L3356">
        <v>123</v>
      </c>
      <c r="M3356" t="s">
        <v>139</v>
      </c>
      <c r="N3356">
        <v>17</v>
      </c>
      <c r="P3356" t="s">
        <v>1856</v>
      </c>
      <c r="Q3356" t="s">
        <v>46</v>
      </c>
      <c r="R3356" t="s">
        <v>415</v>
      </c>
    </row>
    <row r="3357" spans="1:18" hidden="1" x14ac:dyDescent="0.3">
      <c r="A3357" t="s">
        <v>13505</v>
      </c>
      <c r="B3357" t="s">
        <v>13506</v>
      </c>
      <c r="C3357" s="1" t="str">
        <f t="shared" si="250"/>
        <v>21:0849</v>
      </c>
      <c r="D3357" s="1" t="str">
        <f t="shared" si="251"/>
        <v>21:0233</v>
      </c>
      <c r="E3357" t="s">
        <v>13507</v>
      </c>
      <c r="F3357" t="s">
        <v>13508</v>
      </c>
      <c r="H3357">
        <v>59.487944599999999</v>
      </c>
      <c r="I3357">
        <v>-108.46886050000001</v>
      </c>
      <c r="J3357" s="1" t="str">
        <f t="shared" si="252"/>
        <v>Fluid (lake)</v>
      </c>
      <c r="K3357" s="1" t="str">
        <f t="shared" si="253"/>
        <v>Untreated Water</v>
      </c>
      <c r="L3357">
        <v>123</v>
      </c>
      <c r="M3357" t="s">
        <v>241</v>
      </c>
      <c r="N3357">
        <v>18</v>
      </c>
      <c r="P3357" t="s">
        <v>553</v>
      </c>
      <c r="Q3357" t="s">
        <v>62</v>
      </c>
      <c r="R3357" t="s">
        <v>55</v>
      </c>
    </row>
    <row r="3358" spans="1:18" hidden="1" x14ac:dyDescent="0.3">
      <c r="A3358" t="s">
        <v>13509</v>
      </c>
      <c r="B3358" t="s">
        <v>13510</v>
      </c>
      <c r="C3358" s="1" t="str">
        <f t="shared" si="250"/>
        <v>21:0849</v>
      </c>
      <c r="D3358" s="1" t="str">
        <f t="shared" si="251"/>
        <v>21:0233</v>
      </c>
      <c r="E3358" t="s">
        <v>13511</v>
      </c>
      <c r="F3358" t="s">
        <v>13512</v>
      </c>
      <c r="H3358">
        <v>59.5029428</v>
      </c>
      <c r="I3358">
        <v>-108.50261209999999</v>
      </c>
      <c r="J3358" s="1" t="str">
        <f t="shared" si="252"/>
        <v>Fluid (lake)</v>
      </c>
      <c r="K3358" s="1" t="str">
        <f t="shared" si="253"/>
        <v>Untreated Water</v>
      </c>
      <c r="L3358">
        <v>124</v>
      </c>
      <c r="M3358" t="s">
        <v>36</v>
      </c>
      <c r="N3358">
        <v>19</v>
      </c>
      <c r="P3358" t="s">
        <v>88</v>
      </c>
      <c r="Q3358" t="s">
        <v>146</v>
      </c>
      <c r="R3358" t="s">
        <v>460</v>
      </c>
    </row>
    <row r="3359" spans="1:18" hidden="1" x14ac:dyDescent="0.3">
      <c r="A3359" t="s">
        <v>13513</v>
      </c>
      <c r="B3359" t="s">
        <v>13514</v>
      </c>
      <c r="C3359" s="1" t="str">
        <f t="shared" si="250"/>
        <v>21:0849</v>
      </c>
      <c r="D3359" s="1" t="str">
        <f t="shared" si="251"/>
        <v>21:0233</v>
      </c>
      <c r="E3359" t="s">
        <v>13515</v>
      </c>
      <c r="F3359" t="s">
        <v>13516</v>
      </c>
      <c r="H3359">
        <v>59.543390600000002</v>
      </c>
      <c r="I3359">
        <v>-108.5167077</v>
      </c>
      <c r="J3359" s="1" t="str">
        <f t="shared" si="252"/>
        <v>Fluid (lake)</v>
      </c>
      <c r="K3359" s="1" t="str">
        <f t="shared" si="253"/>
        <v>Untreated Water</v>
      </c>
      <c r="L3359">
        <v>124</v>
      </c>
      <c r="M3359" t="s">
        <v>44</v>
      </c>
      <c r="N3359">
        <v>20</v>
      </c>
      <c r="P3359" t="s">
        <v>4447</v>
      </c>
      <c r="Q3359" t="s">
        <v>24</v>
      </c>
      <c r="R3359" t="s">
        <v>75</v>
      </c>
    </row>
    <row r="3360" spans="1:18" hidden="1" x14ac:dyDescent="0.3">
      <c r="A3360" t="s">
        <v>13517</v>
      </c>
      <c r="B3360" t="s">
        <v>13518</v>
      </c>
      <c r="C3360" s="1" t="str">
        <f t="shared" si="250"/>
        <v>21:0849</v>
      </c>
      <c r="D3360" s="1" t="str">
        <f t="shared" si="251"/>
        <v>21:0233</v>
      </c>
      <c r="E3360" t="s">
        <v>13519</v>
      </c>
      <c r="F3360" t="s">
        <v>13520</v>
      </c>
      <c r="H3360">
        <v>59.543104499999998</v>
      </c>
      <c r="I3360">
        <v>-108.4716772</v>
      </c>
      <c r="J3360" s="1" t="str">
        <f t="shared" si="252"/>
        <v>Fluid (lake)</v>
      </c>
      <c r="K3360" s="1" t="str">
        <f t="shared" si="253"/>
        <v>Untreated Water</v>
      </c>
      <c r="L3360">
        <v>124</v>
      </c>
      <c r="M3360" t="s">
        <v>22</v>
      </c>
      <c r="N3360">
        <v>21</v>
      </c>
      <c r="P3360" t="s">
        <v>13521</v>
      </c>
      <c r="Q3360" t="s">
        <v>31</v>
      </c>
      <c r="R3360" t="s">
        <v>13522</v>
      </c>
    </row>
    <row r="3361" spans="1:18" hidden="1" x14ac:dyDescent="0.3">
      <c r="A3361" t="s">
        <v>13523</v>
      </c>
      <c r="B3361" t="s">
        <v>13524</v>
      </c>
      <c r="C3361" s="1" t="str">
        <f t="shared" si="250"/>
        <v>21:0849</v>
      </c>
      <c r="D3361" s="1" t="str">
        <f t="shared" si="251"/>
        <v>21:0233</v>
      </c>
      <c r="E3361" t="s">
        <v>13519</v>
      </c>
      <c r="F3361" t="s">
        <v>13525</v>
      </c>
      <c r="H3361">
        <v>59.543104499999998</v>
      </c>
      <c r="I3361">
        <v>-108.4716772</v>
      </c>
      <c r="J3361" s="1" t="str">
        <f t="shared" si="252"/>
        <v>Fluid (lake)</v>
      </c>
      <c r="K3361" s="1" t="str">
        <f t="shared" si="253"/>
        <v>Untreated Water</v>
      </c>
      <c r="L3361">
        <v>124</v>
      </c>
      <c r="M3361" t="s">
        <v>29</v>
      </c>
      <c r="N3361">
        <v>22</v>
      </c>
      <c r="P3361" t="s">
        <v>13526</v>
      </c>
      <c r="Q3361" t="s">
        <v>31</v>
      </c>
      <c r="R3361" t="s">
        <v>13527</v>
      </c>
    </row>
    <row r="3362" spans="1:18" hidden="1" x14ac:dyDescent="0.3">
      <c r="A3362" t="s">
        <v>13528</v>
      </c>
      <c r="B3362" t="s">
        <v>13529</v>
      </c>
      <c r="C3362" s="1" t="str">
        <f t="shared" si="250"/>
        <v>21:0849</v>
      </c>
      <c r="D3362" s="1" t="str">
        <f t="shared" si="251"/>
        <v>21:0233</v>
      </c>
      <c r="E3362" t="s">
        <v>13530</v>
      </c>
      <c r="F3362" t="s">
        <v>13531</v>
      </c>
      <c r="H3362">
        <v>59.702058999999998</v>
      </c>
      <c r="I3362">
        <v>-108.1031213</v>
      </c>
      <c r="J3362" s="1" t="str">
        <f t="shared" si="252"/>
        <v>Fluid (lake)</v>
      </c>
      <c r="K3362" s="1" t="str">
        <f t="shared" si="253"/>
        <v>Untreated Water</v>
      </c>
      <c r="L3362">
        <v>124</v>
      </c>
      <c r="M3362" t="s">
        <v>52</v>
      </c>
      <c r="N3362">
        <v>23</v>
      </c>
      <c r="P3362" t="s">
        <v>13532</v>
      </c>
      <c r="Q3362" t="s">
        <v>38</v>
      </c>
      <c r="R3362" t="s">
        <v>934</v>
      </c>
    </row>
    <row r="3363" spans="1:18" hidden="1" x14ac:dyDescent="0.3">
      <c r="A3363" t="s">
        <v>13533</v>
      </c>
      <c r="B3363" t="s">
        <v>13534</v>
      </c>
      <c r="C3363" s="1" t="str">
        <f t="shared" si="250"/>
        <v>21:0849</v>
      </c>
      <c r="D3363" s="1" t="str">
        <f t="shared" si="251"/>
        <v>21:0233</v>
      </c>
      <c r="E3363" t="s">
        <v>13535</v>
      </c>
      <c r="F3363" t="s">
        <v>13536</v>
      </c>
      <c r="H3363">
        <v>59.7235066</v>
      </c>
      <c r="I3363">
        <v>-108.0444622</v>
      </c>
      <c r="J3363" s="1" t="str">
        <f t="shared" si="252"/>
        <v>Fluid (lake)</v>
      </c>
      <c r="K3363" s="1" t="str">
        <f t="shared" si="253"/>
        <v>Untreated Water</v>
      </c>
      <c r="L3363">
        <v>124</v>
      </c>
      <c r="M3363" t="s">
        <v>60</v>
      </c>
      <c r="N3363">
        <v>24</v>
      </c>
      <c r="P3363" t="s">
        <v>598</v>
      </c>
      <c r="Q3363" t="s">
        <v>579</v>
      </c>
      <c r="R3363" t="s">
        <v>90</v>
      </c>
    </row>
    <row r="3364" spans="1:18" hidden="1" x14ac:dyDescent="0.3">
      <c r="A3364" t="s">
        <v>13537</v>
      </c>
      <c r="B3364" t="s">
        <v>13538</v>
      </c>
      <c r="C3364" s="1" t="str">
        <f t="shared" si="250"/>
        <v>21:0849</v>
      </c>
      <c r="D3364" s="1" t="str">
        <f t="shared" si="251"/>
        <v>21:0233</v>
      </c>
      <c r="E3364" t="s">
        <v>13539</v>
      </c>
      <c r="F3364" t="s">
        <v>13540</v>
      </c>
      <c r="H3364">
        <v>59.755225600000003</v>
      </c>
      <c r="I3364">
        <v>-108.0432507</v>
      </c>
      <c r="J3364" s="1" t="str">
        <f t="shared" si="252"/>
        <v>Fluid (lake)</v>
      </c>
      <c r="K3364" s="1" t="str">
        <f t="shared" si="253"/>
        <v>Untreated Water</v>
      </c>
      <c r="L3364">
        <v>124</v>
      </c>
      <c r="M3364" t="s">
        <v>67</v>
      </c>
      <c r="N3364">
        <v>25</v>
      </c>
      <c r="P3364" t="s">
        <v>30</v>
      </c>
      <c r="Q3364" t="s">
        <v>236</v>
      </c>
      <c r="R3364" t="s">
        <v>761</v>
      </c>
    </row>
    <row r="3365" spans="1:18" hidden="1" x14ac:dyDescent="0.3">
      <c r="A3365" t="s">
        <v>13541</v>
      </c>
      <c r="B3365" t="s">
        <v>13542</v>
      </c>
      <c r="C3365" s="1" t="str">
        <f t="shared" si="250"/>
        <v>21:0849</v>
      </c>
      <c r="D3365" s="1" t="str">
        <f t="shared" si="251"/>
        <v>21:0233</v>
      </c>
      <c r="E3365" t="s">
        <v>13543</v>
      </c>
      <c r="F3365" t="s">
        <v>13544</v>
      </c>
      <c r="H3365">
        <v>59.788891200000002</v>
      </c>
      <c r="I3365">
        <v>-108.0113961</v>
      </c>
      <c r="J3365" s="1" t="str">
        <f t="shared" si="252"/>
        <v>Fluid (lake)</v>
      </c>
      <c r="K3365" s="1" t="str">
        <f t="shared" si="253"/>
        <v>Untreated Water</v>
      </c>
      <c r="L3365">
        <v>124</v>
      </c>
      <c r="M3365" t="s">
        <v>74</v>
      </c>
      <c r="N3365">
        <v>26</v>
      </c>
      <c r="P3365" t="s">
        <v>2414</v>
      </c>
      <c r="Q3365" t="s">
        <v>54</v>
      </c>
      <c r="R3365" t="s">
        <v>55</v>
      </c>
    </row>
    <row r="3366" spans="1:18" hidden="1" x14ac:dyDescent="0.3">
      <c r="A3366" t="s">
        <v>13545</v>
      </c>
      <c r="B3366" t="s">
        <v>13546</v>
      </c>
      <c r="C3366" s="1" t="str">
        <f t="shared" si="250"/>
        <v>21:0849</v>
      </c>
      <c r="D3366" s="1" t="str">
        <f t="shared" si="251"/>
        <v>21:0233</v>
      </c>
      <c r="E3366" t="s">
        <v>13547</v>
      </c>
      <c r="F3366" t="s">
        <v>13548</v>
      </c>
      <c r="H3366">
        <v>59.791784800000002</v>
      </c>
      <c r="I3366">
        <v>-108.070207</v>
      </c>
      <c r="J3366" s="1" t="str">
        <f t="shared" si="252"/>
        <v>Fluid (lake)</v>
      </c>
      <c r="K3366" s="1" t="str">
        <f t="shared" si="253"/>
        <v>Untreated Water</v>
      </c>
      <c r="L3366">
        <v>124</v>
      </c>
      <c r="M3366" t="s">
        <v>81</v>
      </c>
      <c r="N3366">
        <v>27</v>
      </c>
      <c r="P3366" t="s">
        <v>598</v>
      </c>
      <c r="Q3366" t="s">
        <v>236</v>
      </c>
      <c r="R3366" t="s">
        <v>195</v>
      </c>
    </row>
    <row r="3367" spans="1:18" hidden="1" x14ac:dyDescent="0.3">
      <c r="A3367" t="s">
        <v>13549</v>
      </c>
      <c r="B3367" t="s">
        <v>13550</v>
      </c>
      <c r="C3367" s="1" t="str">
        <f t="shared" si="250"/>
        <v>21:0849</v>
      </c>
      <c r="D3367" s="1" t="str">
        <f t="shared" si="251"/>
        <v>21:0233</v>
      </c>
      <c r="E3367" t="s">
        <v>13551</v>
      </c>
      <c r="F3367" t="s">
        <v>13552</v>
      </c>
      <c r="H3367">
        <v>59.809362800000002</v>
      </c>
      <c r="I3367">
        <v>-108.049643</v>
      </c>
      <c r="J3367" s="1" t="str">
        <f t="shared" si="252"/>
        <v>Fluid (lake)</v>
      </c>
      <c r="K3367" s="1" t="str">
        <f t="shared" si="253"/>
        <v>Untreated Water</v>
      </c>
      <c r="L3367">
        <v>124</v>
      </c>
      <c r="M3367" t="s">
        <v>95</v>
      </c>
      <c r="N3367">
        <v>28</v>
      </c>
      <c r="P3367" t="s">
        <v>53</v>
      </c>
      <c r="Q3367" t="s">
        <v>236</v>
      </c>
      <c r="R3367" t="s">
        <v>3875</v>
      </c>
    </row>
    <row r="3368" spans="1:18" hidden="1" x14ac:dyDescent="0.3">
      <c r="A3368" t="s">
        <v>13553</v>
      </c>
      <c r="B3368" t="s">
        <v>13554</v>
      </c>
      <c r="C3368" s="1" t="str">
        <f t="shared" si="250"/>
        <v>21:0849</v>
      </c>
      <c r="D3368" s="1" t="str">
        <f t="shared" si="251"/>
        <v>21:0233</v>
      </c>
      <c r="E3368" t="s">
        <v>13555</v>
      </c>
      <c r="F3368" t="s">
        <v>13556</v>
      </c>
      <c r="H3368">
        <v>59.825620700000002</v>
      </c>
      <c r="I3368">
        <v>-108.01479399999999</v>
      </c>
      <c r="J3368" s="1" t="str">
        <f t="shared" si="252"/>
        <v>Fluid (lake)</v>
      </c>
      <c r="K3368" s="1" t="str">
        <f t="shared" si="253"/>
        <v>Untreated Water</v>
      </c>
      <c r="L3368">
        <v>124</v>
      </c>
      <c r="M3368" t="s">
        <v>101</v>
      </c>
      <c r="N3368">
        <v>29</v>
      </c>
      <c r="P3368" t="s">
        <v>53</v>
      </c>
      <c r="Q3368" t="s">
        <v>54</v>
      </c>
      <c r="R3368" t="s">
        <v>55</v>
      </c>
    </row>
    <row r="3369" spans="1:18" hidden="1" x14ac:dyDescent="0.3">
      <c r="A3369" t="s">
        <v>13557</v>
      </c>
      <c r="B3369" t="s">
        <v>13558</v>
      </c>
      <c r="C3369" s="1" t="str">
        <f t="shared" si="250"/>
        <v>21:0849</v>
      </c>
      <c r="D3369" s="1" t="str">
        <f t="shared" si="251"/>
        <v>21:0233</v>
      </c>
      <c r="E3369" t="s">
        <v>13559</v>
      </c>
      <c r="F3369" t="s">
        <v>13560</v>
      </c>
      <c r="H3369">
        <v>59.843761600000001</v>
      </c>
      <c r="I3369">
        <v>-108.0130884</v>
      </c>
      <c r="J3369" s="1" t="str">
        <f t="shared" si="252"/>
        <v>Fluid (lake)</v>
      </c>
      <c r="K3369" s="1" t="str">
        <f t="shared" si="253"/>
        <v>Untreated Water</v>
      </c>
      <c r="L3369">
        <v>124</v>
      </c>
      <c r="M3369" t="s">
        <v>107</v>
      </c>
      <c r="N3369">
        <v>30</v>
      </c>
      <c r="P3369" t="s">
        <v>225</v>
      </c>
      <c r="Q3369" t="s">
        <v>517</v>
      </c>
      <c r="R3369" t="s">
        <v>55</v>
      </c>
    </row>
    <row r="3370" spans="1:18" hidden="1" x14ac:dyDescent="0.3">
      <c r="A3370" t="s">
        <v>13561</v>
      </c>
      <c r="B3370" t="s">
        <v>13562</v>
      </c>
      <c r="C3370" s="1" t="str">
        <f t="shared" si="250"/>
        <v>21:0849</v>
      </c>
      <c r="D3370" s="1" t="str">
        <f t="shared" si="251"/>
        <v>21:0233</v>
      </c>
      <c r="E3370" t="s">
        <v>13563</v>
      </c>
      <c r="F3370" t="s">
        <v>13564</v>
      </c>
      <c r="H3370">
        <v>59.843018499999999</v>
      </c>
      <c r="I3370">
        <v>-108.05375220000001</v>
      </c>
      <c r="J3370" s="1" t="str">
        <f t="shared" si="252"/>
        <v>Fluid (lake)</v>
      </c>
      <c r="K3370" s="1" t="str">
        <f t="shared" si="253"/>
        <v>Untreated Water</v>
      </c>
      <c r="L3370">
        <v>124</v>
      </c>
      <c r="M3370" t="s">
        <v>114</v>
      </c>
      <c r="N3370">
        <v>31</v>
      </c>
      <c r="P3370" t="s">
        <v>1006</v>
      </c>
      <c r="Q3370" t="s">
        <v>1143</v>
      </c>
      <c r="R3370" t="s">
        <v>55</v>
      </c>
    </row>
    <row r="3371" spans="1:18" hidden="1" x14ac:dyDescent="0.3">
      <c r="A3371" t="s">
        <v>13565</v>
      </c>
      <c r="B3371" t="s">
        <v>13566</v>
      </c>
      <c r="C3371" s="1" t="str">
        <f t="shared" si="250"/>
        <v>21:0849</v>
      </c>
      <c r="D3371" s="1" t="str">
        <f t="shared" si="251"/>
        <v>21:0233</v>
      </c>
      <c r="E3371" t="s">
        <v>13567</v>
      </c>
      <c r="F3371" t="s">
        <v>13568</v>
      </c>
      <c r="H3371">
        <v>59.878451300000002</v>
      </c>
      <c r="I3371">
        <v>-108.04347079999999</v>
      </c>
      <c r="J3371" s="1" t="str">
        <f t="shared" si="252"/>
        <v>Fluid (lake)</v>
      </c>
      <c r="K3371" s="1" t="str">
        <f t="shared" si="253"/>
        <v>Untreated Water</v>
      </c>
      <c r="L3371">
        <v>124</v>
      </c>
      <c r="M3371" t="s">
        <v>121</v>
      </c>
      <c r="N3371">
        <v>32</v>
      </c>
      <c r="P3371" t="s">
        <v>771</v>
      </c>
      <c r="Q3371" t="s">
        <v>1143</v>
      </c>
      <c r="R3371" t="s">
        <v>55</v>
      </c>
    </row>
    <row r="3372" spans="1:18" hidden="1" x14ac:dyDescent="0.3">
      <c r="A3372" t="s">
        <v>13569</v>
      </c>
      <c r="B3372" t="s">
        <v>13570</v>
      </c>
      <c r="C3372" s="1" t="str">
        <f t="shared" si="250"/>
        <v>21:0849</v>
      </c>
      <c r="D3372" s="1" t="str">
        <f t="shared" si="251"/>
        <v>21:0233</v>
      </c>
      <c r="E3372" t="s">
        <v>13571</v>
      </c>
      <c r="F3372" t="s">
        <v>13572</v>
      </c>
      <c r="H3372">
        <v>59.897025499999998</v>
      </c>
      <c r="I3372">
        <v>-108.09921989999999</v>
      </c>
      <c r="J3372" s="1" t="str">
        <f t="shared" si="252"/>
        <v>Fluid (lake)</v>
      </c>
      <c r="K3372" s="1" t="str">
        <f t="shared" si="253"/>
        <v>Untreated Water</v>
      </c>
      <c r="L3372">
        <v>124</v>
      </c>
      <c r="M3372" t="s">
        <v>127</v>
      </c>
      <c r="N3372">
        <v>33</v>
      </c>
      <c r="P3372" t="s">
        <v>61</v>
      </c>
      <c r="Q3372" t="s">
        <v>54</v>
      </c>
      <c r="R3372" t="s">
        <v>55</v>
      </c>
    </row>
    <row r="3373" spans="1:18" hidden="1" x14ac:dyDescent="0.3">
      <c r="A3373" t="s">
        <v>13573</v>
      </c>
      <c r="B3373" t="s">
        <v>13574</v>
      </c>
      <c r="C3373" s="1" t="str">
        <f t="shared" si="250"/>
        <v>21:0849</v>
      </c>
      <c r="D3373" s="1" t="str">
        <f t="shared" si="251"/>
        <v>21:0233</v>
      </c>
      <c r="E3373" t="s">
        <v>13575</v>
      </c>
      <c r="F3373" t="s">
        <v>13576</v>
      </c>
      <c r="H3373">
        <v>59.905488800000001</v>
      </c>
      <c r="I3373">
        <v>-108.01751280000001</v>
      </c>
      <c r="J3373" s="1" t="str">
        <f t="shared" si="252"/>
        <v>Fluid (lake)</v>
      </c>
      <c r="K3373" s="1" t="str">
        <f t="shared" si="253"/>
        <v>Untreated Water</v>
      </c>
      <c r="L3373">
        <v>124</v>
      </c>
      <c r="M3373" t="s">
        <v>133</v>
      </c>
      <c r="N3373">
        <v>34</v>
      </c>
      <c r="P3373" t="s">
        <v>558</v>
      </c>
      <c r="Q3373" t="s">
        <v>579</v>
      </c>
      <c r="R3373" t="s">
        <v>55</v>
      </c>
    </row>
    <row r="3374" spans="1:18" hidden="1" x14ac:dyDescent="0.3">
      <c r="A3374" t="s">
        <v>13577</v>
      </c>
      <c r="B3374" t="s">
        <v>13578</v>
      </c>
      <c r="C3374" s="1" t="str">
        <f t="shared" si="250"/>
        <v>21:0849</v>
      </c>
      <c r="D3374" s="1" t="str">
        <f t="shared" si="251"/>
        <v>21:0233</v>
      </c>
      <c r="E3374" t="s">
        <v>13579</v>
      </c>
      <c r="F3374" t="s">
        <v>13580</v>
      </c>
      <c r="H3374">
        <v>59.947943600000002</v>
      </c>
      <c r="I3374">
        <v>-108.0088897</v>
      </c>
      <c r="J3374" s="1" t="str">
        <f t="shared" si="252"/>
        <v>Fluid (lake)</v>
      </c>
      <c r="K3374" s="1" t="str">
        <f t="shared" si="253"/>
        <v>Untreated Water</v>
      </c>
      <c r="L3374">
        <v>124</v>
      </c>
      <c r="M3374" t="s">
        <v>139</v>
      </c>
      <c r="N3374">
        <v>35</v>
      </c>
      <c r="P3374" t="s">
        <v>173</v>
      </c>
      <c r="Q3374" t="s">
        <v>579</v>
      </c>
      <c r="R3374" t="s">
        <v>55</v>
      </c>
    </row>
    <row r="3375" spans="1:18" hidden="1" x14ac:dyDescent="0.3">
      <c r="A3375" t="s">
        <v>13581</v>
      </c>
      <c r="B3375" t="s">
        <v>13582</v>
      </c>
      <c r="C3375" s="1" t="str">
        <f t="shared" si="250"/>
        <v>21:0849</v>
      </c>
      <c r="D3375" s="1" t="str">
        <f t="shared" si="251"/>
        <v>21:0233</v>
      </c>
      <c r="E3375" t="s">
        <v>13583</v>
      </c>
      <c r="F3375" t="s">
        <v>13584</v>
      </c>
      <c r="H3375">
        <v>59.971746600000003</v>
      </c>
      <c r="I3375">
        <v>-108.01525549999999</v>
      </c>
      <c r="J3375" s="1" t="str">
        <f t="shared" si="252"/>
        <v>Fluid (lake)</v>
      </c>
      <c r="K3375" s="1" t="str">
        <f t="shared" si="253"/>
        <v>Untreated Water</v>
      </c>
      <c r="L3375">
        <v>124</v>
      </c>
      <c r="M3375" t="s">
        <v>241</v>
      </c>
      <c r="N3375">
        <v>36</v>
      </c>
      <c r="P3375" t="s">
        <v>521</v>
      </c>
      <c r="Q3375" t="s">
        <v>1292</v>
      </c>
      <c r="R3375" t="s">
        <v>55</v>
      </c>
    </row>
    <row r="3376" spans="1:18" hidden="1" x14ac:dyDescent="0.3">
      <c r="A3376" t="s">
        <v>13585</v>
      </c>
      <c r="B3376" t="s">
        <v>13586</v>
      </c>
      <c r="C3376" s="1" t="str">
        <f t="shared" si="250"/>
        <v>21:0849</v>
      </c>
      <c r="D3376" s="1" t="str">
        <f t="shared" si="251"/>
        <v>21:0233</v>
      </c>
      <c r="E3376" t="s">
        <v>13587</v>
      </c>
      <c r="F3376" t="s">
        <v>13588</v>
      </c>
      <c r="H3376">
        <v>59.973280699999997</v>
      </c>
      <c r="I3376">
        <v>-108.06360770000001</v>
      </c>
      <c r="J3376" s="1" t="str">
        <f t="shared" si="252"/>
        <v>Fluid (lake)</v>
      </c>
      <c r="K3376" s="1" t="str">
        <f t="shared" si="253"/>
        <v>Untreated Water</v>
      </c>
      <c r="L3376">
        <v>125</v>
      </c>
      <c r="M3376" t="s">
        <v>36</v>
      </c>
      <c r="N3376">
        <v>37</v>
      </c>
      <c r="P3376" t="s">
        <v>1799</v>
      </c>
      <c r="Q3376" t="s">
        <v>1292</v>
      </c>
      <c r="R3376" t="s">
        <v>55</v>
      </c>
    </row>
    <row r="3377" spans="1:18" hidden="1" x14ac:dyDescent="0.3">
      <c r="A3377" t="s">
        <v>13589</v>
      </c>
      <c r="B3377" t="s">
        <v>13590</v>
      </c>
      <c r="C3377" s="1" t="str">
        <f t="shared" si="250"/>
        <v>21:0849</v>
      </c>
      <c r="D3377" s="1" t="str">
        <f t="shared" si="251"/>
        <v>21:0233</v>
      </c>
      <c r="E3377" t="s">
        <v>13591</v>
      </c>
      <c r="F3377" t="s">
        <v>13592</v>
      </c>
      <c r="H3377">
        <v>59.931280700000002</v>
      </c>
      <c r="I3377">
        <v>-108.0711388</v>
      </c>
      <c r="J3377" s="1" t="str">
        <f t="shared" si="252"/>
        <v>Fluid (lake)</v>
      </c>
      <c r="K3377" s="1" t="str">
        <f t="shared" si="253"/>
        <v>Untreated Water</v>
      </c>
      <c r="L3377">
        <v>125</v>
      </c>
      <c r="M3377" t="s">
        <v>44</v>
      </c>
      <c r="N3377">
        <v>38</v>
      </c>
      <c r="P3377" t="s">
        <v>294</v>
      </c>
      <c r="Q3377" t="s">
        <v>54</v>
      </c>
      <c r="R3377" t="s">
        <v>55</v>
      </c>
    </row>
    <row r="3378" spans="1:18" hidden="1" x14ac:dyDescent="0.3">
      <c r="A3378" t="s">
        <v>13593</v>
      </c>
      <c r="B3378" t="s">
        <v>13594</v>
      </c>
      <c r="C3378" s="1" t="str">
        <f t="shared" si="250"/>
        <v>21:0849</v>
      </c>
      <c r="D3378" s="1" t="str">
        <f t="shared" si="251"/>
        <v>21:0233</v>
      </c>
      <c r="E3378" t="s">
        <v>13595</v>
      </c>
      <c r="F3378" t="s">
        <v>13596</v>
      </c>
      <c r="H3378">
        <v>59.931404700000002</v>
      </c>
      <c r="I3378">
        <v>-108.14270380000001</v>
      </c>
      <c r="J3378" s="1" t="str">
        <f t="shared" si="252"/>
        <v>Fluid (lake)</v>
      </c>
      <c r="K3378" s="1" t="str">
        <f t="shared" si="253"/>
        <v>Untreated Water</v>
      </c>
      <c r="L3378">
        <v>125</v>
      </c>
      <c r="M3378" t="s">
        <v>22</v>
      </c>
      <c r="N3378">
        <v>39</v>
      </c>
      <c r="P3378" t="s">
        <v>1667</v>
      </c>
      <c r="Q3378" t="s">
        <v>54</v>
      </c>
      <c r="R3378" t="s">
        <v>55</v>
      </c>
    </row>
    <row r="3379" spans="1:18" hidden="1" x14ac:dyDescent="0.3">
      <c r="A3379" t="s">
        <v>13597</v>
      </c>
      <c r="B3379" t="s">
        <v>13598</v>
      </c>
      <c r="C3379" s="1" t="str">
        <f t="shared" si="250"/>
        <v>21:0849</v>
      </c>
      <c r="D3379" s="1" t="str">
        <f t="shared" si="251"/>
        <v>21:0233</v>
      </c>
      <c r="E3379" t="s">
        <v>13595</v>
      </c>
      <c r="F3379" t="s">
        <v>13599</v>
      </c>
      <c r="H3379">
        <v>59.931404700000002</v>
      </c>
      <c r="I3379">
        <v>-108.14270380000001</v>
      </c>
      <c r="J3379" s="1" t="str">
        <f t="shared" si="252"/>
        <v>Fluid (lake)</v>
      </c>
      <c r="K3379" s="1" t="str">
        <f t="shared" si="253"/>
        <v>Untreated Water</v>
      </c>
      <c r="L3379">
        <v>125</v>
      </c>
      <c r="M3379" t="s">
        <v>29</v>
      </c>
      <c r="N3379">
        <v>40</v>
      </c>
      <c r="P3379" t="s">
        <v>128</v>
      </c>
      <c r="Q3379" t="s">
        <v>579</v>
      </c>
      <c r="R3379" t="s">
        <v>55</v>
      </c>
    </row>
    <row r="3380" spans="1:18" hidden="1" x14ac:dyDescent="0.3">
      <c r="A3380" t="s">
        <v>13600</v>
      </c>
      <c r="B3380" t="s">
        <v>13601</v>
      </c>
      <c r="C3380" s="1" t="str">
        <f t="shared" si="250"/>
        <v>21:0849</v>
      </c>
      <c r="D3380" s="1" t="str">
        <f t="shared" si="251"/>
        <v>21:0233</v>
      </c>
      <c r="E3380" t="s">
        <v>13602</v>
      </c>
      <c r="F3380" t="s">
        <v>13603</v>
      </c>
      <c r="H3380">
        <v>59.901779900000001</v>
      </c>
      <c r="I3380">
        <v>-108.2014901</v>
      </c>
      <c r="J3380" s="1" t="str">
        <f t="shared" si="252"/>
        <v>Fluid (lake)</v>
      </c>
      <c r="K3380" s="1" t="str">
        <f t="shared" si="253"/>
        <v>Untreated Water</v>
      </c>
      <c r="L3380">
        <v>125</v>
      </c>
      <c r="M3380" t="s">
        <v>52</v>
      </c>
      <c r="N3380">
        <v>41</v>
      </c>
      <c r="P3380" t="s">
        <v>558</v>
      </c>
      <c r="Q3380" t="s">
        <v>482</v>
      </c>
      <c r="R3380" t="s">
        <v>55</v>
      </c>
    </row>
    <row r="3381" spans="1:18" hidden="1" x14ac:dyDescent="0.3">
      <c r="A3381" t="s">
        <v>13604</v>
      </c>
      <c r="B3381" t="s">
        <v>13605</v>
      </c>
      <c r="C3381" s="1" t="str">
        <f t="shared" si="250"/>
        <v>21:0849</v>
      </c>
      <c r="D3381" s="1" t="str">
        <f t="shared" si="251"/>
        <v>21:0233</v>
      </c>
      <c r="E3381" t="s">
        <v>13606</v>
      </c>
      <c r="F3381" t="s">
        <v>13607</v>
      </c>
      <c r="H3381">
        <v>59.967847800000001</v>
      </c>
      <c r="I3381">
        <v>-108.1715172</v>
      </c>
      <c r="J3381" s="1" t="str">
        <f t="shared" si="252"/>
        <v>Fluid (lake)</v>
      </c>
      <c r="K3381" s="1" t="str">
        <f t="shared" si="253"/>
        <v>Untreated Water</v>
      </c>
      <c r="L3381">
        <v>125</v>
      </c>
      <c r="M3381" t="s">
        <v>60</v>
      </c>
      <c r="N3381">
        <v>42</v>
      </c>
      <c r="P3381" t="s">
        <v>558</v>
      </c>
      <c r="Q3381" t="s">
        <v>579</v>
      </c>
      <c r="R3381" t="s">
        <v>55</v>
      </c>
    </row>
    <row r="3382" spans="1:18" hidden="1" x14ac:dyDescent="0.3">
      <c r="A3382" t="s">
        <v>13608</v>
      </c>
      <c r="B3382" t="s">
        <v>13609</v>
      </c>
      <c r="C3382" s="1" t="str">
        <f t="shared" si="250"/>
        <v>21:0849</v>
      </c>
      <c r="D3382" s="1" t="str">
        <f t="shared" si="251"/>
        <v>21:0233</v>
      </c>
      <c r="E3382" t="s">
        <v>13610</v>
      </c>
      <c r="F3382" t="s">
        <v>13611</v>
      </c>
      <c r="H3382">
        <v>59.996335299999998</v>
      </c>
      <c r="I3382">
        <v>-108.2068226</v>
      </c>
      <c r="J3382" s="1" t="str">
        <f t="shared" si="252"/>
        <v>Fluid (lake)</v>
      </c>
      <c r="K3382" s="1" t="str">
        <f t="shared" si="253"/>
        <v>Untreated Water</v>
      </c>
      <c r="L3382">
        <v>125</v>
      </c>
      <c r="M3382" t="s">
        <v>67</v>
      </c>
      <c r="N3382">
        <v>43</v>
      </c>
      <c r="P3382" t="s">
        <v>68</v>
      </c>
      <c r="Q3382" t="s">
        <v>54</v>
      </c>
      <c r="R3382" t="s">
        <v>55</v>
      </c>
    </row>
    <row r="3383" spans="1:18" hidden="1" x14ac:dyDescent="0.3">
      <c r="A3383" t="s">
        <v>13612</v>
      </c>
      <c r="B3383" t="s">
        <v>13613</v>
      </c>
      <c r="C3383" s="1" t="str">
        <f t="shared" si="250"/>
        <v>21:0849</v>
      </c>
      <c r="D3383" s="1" t="str">
        <f t="shared" si="251"/>
        <v>21:0233</v>
      </c>
      <c r="E3383" t="s">
        <v>13614</v>
      </c>
      <c r="F3383" t="s">
        <v>13615</v>
      </c>
      <c r="H3383">
        <v>59.979950600000002</v>
      </c>
      <c r="I3383">
        <v>-108.211629</v>
      </c>
      <c r="J3383" s="1" t="str">
        <f t="shared" si="252"/>
        <v>Fluid (lake)</v>
      </c>
      <c r="K3383" s="1" t="str">
        <f t="shared" si="253"/>
        <v>Untreated Water</v>
      </c>
      <c r="L3383">
        <v>125</v>
      </c>
      <c r="M3383" t="s">
        <v>74</v>
      </c>
      <c r="N3383">
        <v>44</v>
      </c>
      <c r="P3383" t="s">
        <v>88</v>
      </c>
      <c r="Q3383" t="s">
        <v>482</v>
      </c>
      <c r="R3383" t="s">
        <v>55</v>
      </c>
    </row>
    <row r="3384" spans="1:18" hidden="1" x14ac:dyDescent="0.3">
      <c r="A3384" t="s">
        <v>13616</v>
      </c>
      <c r="B3384" t="s">
        <v>13617</v>
      </c>
      <c r="C3384" s="1" t="str">
        <f t="shared" si="250"/>
        <v>21:0849</v>
      </c>
      <c r="D3384" s="1" t="str">
        <f t="shared" si="251"/>
        <v>21:0233</v>
      </c>
      <c r="E3384" t="s">
        <v>13618</v>
      </c>
      <c r="F3384" t="s">
        <v>13619</v>
      </c>
      <c r="H3384">
        <v>59.976174499999999</v>
      </c>
      <c r="I3384">
        <v>-108.25778339999999</v>
      </c>
      <c r="J3384" s="1" t="str">
        <f t="shared" si="252"/>
        <v>Fluid (lake)</v>
      </c>
      <c r="K3384" s="1" t="str">
        <f t="shared" si="253"/>
        <v>Untreated Water</v>
      </c>
      <c r="L3384">
        <v>125</v>
      </c>
      <c r="M3384" t="s">
        <v>81</v>
      </c>
      <c r="N3384">
        <v>45</v>
      </c>
      <c r="P3384" t="s">
        <v>558</v>
      </c>
      <c r="Q3384" t="s">
        <v>482</v>
      </c>
      <c r="R3384" t="s">
        <v>305</v>
      </c>
    </row>
    <row r="3385" spans="1:18" hidden="1" x14ac:dyDescent="0.3">
      <c r="A3385" t="s">
        <v>13620</v>
      </c>
      <c r="B3385" t="s">
        <v>13621</v>
      </c>
      <c r="C3385" s="1" t="str">
        <f t="shared" si="250"/>
        <v>21:0849</v>
      </c>
      <c r="D3385" s="1" t="str">
        <f t="shared" si="251"/>
        <v>21:0233</v>
      </c>
      <c r="E3385" t="s">
        <v>13622</v>
      </c>
      <c r="F3385" t="s">
        <v>13623</v>
      </c>
      <c r="H3385">
        <v>59.940589899999999</v>
      </c>
      <c r="I3385">
        <v>-108.273422</v>
      </c>
      <c r="J3385" s="1" t="str">
        <f t="shared" si="252"/>
        <v>Fluid (lake)</v>
      </c>
      <c r="K3385" s="1" t="str">
        <f t="shared" si="253"/>
        <v>Untreated Water</v>
      </c>
      <c r="L3385">
        <v>125</v>
      </c>
      <c r="M3385" t="s">
        <v>95</v>
      </c>
      <c r="N3385">
        <v>46</v>
      </c>
      <c r="P3385" t="s">
        <v>30</v>
      </c>
      <c r="Q3385" t="s">
        <v>579</v>
      </c>
      <c r="R3385" t="s">
        <v>55</v>
      </c>
    </row>
    <row r="3386" spans="1:18" hidden="1" x14ac:dyDescent="0.3">
      <c r="A3386" t="s">
        <v>13624</v>
      </c>
      <c r="B3386" t="s">
        <v>13625</v>
      </c>
      <c r="C3386" s="1" t="str">
        <f t="shared" si="250"/>
        <v>21:0849</v>
      </c>
      <c r="D3386" s="1" t="str">
        <f t="shared" si="251"/>
        <v>21:0233</v>
      </c>
      <c r="E3386" t="s">
        <v>13626</v>
      </c>
      <c r="F3386" t="s">
        <v>13627</v>
      </c>
      <c r="H3386">
        <v>59.937405300000002</v>
      </c>
      <c r="I3386">
        <v>-108.23488380000001</v>
      </c>
      <c r="J3386" s="1" t="str">
        <f t="shared" si="252"/>
        <v>Fluid (lake)</v>
      </c>
      <c r="K3386" s="1" t="str">
        <f t="shared" si="253"/>
        <v>Untreated Water</v>
      </c>
      <c r="L3386">
        <v>125</v>
      </c>
      <c r="M3386" t="s">
        <v>101</v>
      </c>
      <c r="N3386">
        <v>47</v>
      </c>
      <c r="P3386" t="s">
        <v>45</v>
      </c>
      <c r="Q3386" t="s">
        <v>482</v>
      </c>
      <c r="R3386" t="s">
        <v>55</v>
      </c>
    </row>
    <row r="3387" spans="1:18" hidden="1" x14ac:dyDescent="0.3">
      <c r="A3387" t="s">
        <v>13628</v>
      </c>
      <c r="B3387" t="s">
        <v>13629</v>
      </c>
      <c r="C3387" s="1" t="str">
        <f t="shared" si="250"/>
        <v>21:0849</v>
      </c>
      <c r="D3387" s="1" t="str">
        <f t="shared" si="251"/>
        <v>21:0233</v>
      </c>
      <c r="E3387" t="s">
        <v>13630</v>
      </c>
      <c r="F3387" t="s">
        <v>13631</v>
      </c>
      <c r="H3387">
        <v>59.912990899999997</v>
      </c>
      <c r="I3387">
        <v>-108.2617339</v>
      </c>
      <c r="J3387" s="1" t="str">
        <f t="shared" si="252"/>
        <v>Fluid (lake)</v>
      </c>
      <c r="K3387" s="1" t="str">
        <f t="shared" si="253"/>
        <v>Untreated Water</v>
      </c>
      <c r="L3387">
        <v>125</v>
      </c>
      <c r="M3387" t="s">
        <v>107</v>
      </c>
      <c r="N3387">
        <v>48</v>
      </c>
      <c r="P3387" t="s">
        <v>521</v>
      </c>
      <c r="Q3387" t="s">
        <v>579</v>
      </c>
      <c r="R3387" t="s">
        <v>449</v>
      </c>
    </row>
    <row r="3388" spans="1:18" hidden="1" x14ac:dyDescent="0.3">
      <c r="A3388" t="s">
        <v>13632</v>
      </c>
      <c r="B3388" t="s">
        <v>13633</v>
      </c>
      <c r="C3388" s="1" t="str">
        <f t="shared" si="250"/>
        <v>21:0849</v>
      </c>
      <c r="D3388" s="1" t="str">
        <f t="shared" si="251"/>
        <v>21:0233</v>
      </c>
      <c r="E3388" t="s">
        <v>13634</v>
      </c>
      <c r="F3388" t="s">
        <v>13635</v>
      </c>
      <c r="H3388">
        <v>59.879714900000003</v>
      </c>
      <c r="I3388">
        <v>-108.264194</v>
      </c>
      <c r="J3388" s="1" t="str">
        <f t="shared" si="252"/>
        <v>Fluid (lake)</v>
      </c>
      <c r="K3388" s="1" t="str">
        <f t="shared" si="253"/>
        <v>Untreated Water</v>
      </c>
      <c r="L3388">
        <v>125</v>
      </c>
      <c r="M3388" t="s">
        <v>114</v>
      </c>
      <c r="N3388">
        <v>49</v>
      </c>
      <c r="P3388" t="s">
        <v>521</v>
      </c>
      <c r="Q3388" t="s">
        <v>482</v>
      </c>
      <c r="R3388" t="s">
        <v>55</v>
      </c>
    </row>
    <row r="3389" spans="1:18" hidden="1" x14ac:dyDescent="0.3">
      <c r="A3389" t="s">
        <v>13636</v>
      </c>
      <c r="B3389" t="s">
        <v>13637</v>
      </c>
      <c r="C3389" s="1" t="str">
        <f t="shared" si="250"/>
        <v>21:0849</v>
      </c>
      <c r="D3389" s="1" t="str">
        <f t="shared" si="251"/>
        <v>21:0233</v>
      </c>
      <c r="E3389" t="s">
        <v>13638</v>
      </c>
      <c r="F3389" t="s">
        <v>13639</v>
      </c>
      <c r="H3389">
        <v>59.873506599999999</v>
      </c>
      <c r="I3389">
        <v>-108.31779659999999</v>
      </c>
      <c r="J3389" s="1" t="str">
        <f t="shared" si="252"/>
        <v>Fluid (lake)</v>
      </c>
      <c r="K3389" s="1" t="str">
        <f t="shared" si="253"/>
        <v>Untreated Water</v>
      </c>
      <c r="L3389">
        <v>125</v>
      </c>
      <c r="M3389" t="s">
        <v>121</v>
      </c>
      <c r="N3389">
        <v>50</v>
      </c>
      <c r="P3389" t="s">
        <v>68</v>
      </c>
      <c r="Q3389" t="s">
        <v>482</v>
      </c>
      <c r="R3389" t="s">
        <v>55</v>
      </c>
    </row>
    <row r="3390" spans="1:18" hidden="1" x14ac:dyDescent="0.3">
      <c r="A3390" t="s">
        <v>13640</v>
      </c>
      <c r="B3390" t="s">
        <v>13641</v>
      </c>
      <c r="C3390" s="1" t="str">
        <f t="shared" si="250"/>
        <v>21:0849</v>
      </c>
      <c r="D3390" s="1" t="str">
        <f t="shared" si="251"/>
        <v>21:0233</v>
      </c>
      <c r="E3390" t="s">
        <v>13642</v>
      </c>
      <c r="F3390" t="s">
        <v>13643</v>
      </c>
      <c r="H3390">
        <v>59.838129500000001</v>
      </c>
      <c r="I3390">
        <v>-108.2892516</v>
      </c>
      <c r="J3390" s="1" t="str">
        <f t="shared" si="252"/>
        <v>Fluid (lake)</v>
      </c>
      <c r="K3390" s="1" t="str">
        <f t="shared" si="253"/>
        <v>Untreated Water</v>
      </c>
      <c r="L3390">
        <v>125</v>
      </c>
      <c r="M3390" t="s">
        <v>127</v>
      </c>
      <c r="N3390">
        <v>51</v>
      </c>
      <c r="P3390" t="s">
        <v>108</v>
      </c>
      <c r="Q3390" t="s">
        <v>482</v>
      </c>
      <c r="R3390" t="s">
        <v>55</v>
      </c>
    </row>
    <row r="3391" spans="1:18" hidden="1" x14ac:dyDescent="0.3">
      <c r="A3391" t="s">
        <v>13644</v>
      </c>
      <c r="B3391" t="s">
        <v>13645</v>
      </c>
      <c r="C3391" s="1" t="str">
        <f t="shared" si="250"/>
        <v>21:0849</v>
      </c>
      <c r="D3391" s="1" t="str">
        <f t="shared" si="251"/>
        <v>21:0233</v>
      </c>
      <c r="E3391" t="s">
        <v>13646</v>
      </c>
      <c r="F3391" t="s">
        <v>13647</v>
      </c>
      <c r="H3391">
        <v>59.820891000000003</v>
      </c>
      <c r="I3391">
        <v>-108.3207008</v>
      </c>
      <c r="J3391" s="1" t="str">
        <f t="shared" si="252"/>
        <v>Fluid (lake)</v>
      </c>
      <c r="K3391" s="1" t="str">
        <f t="shared" si="253"/>
        <v>Untreated Water</v>
      </c>
      <c r="L3391">
        <v>125</v>
      </c>
      <c r="M3391" t="s">
        <v>133</v>
      </c>
      <c r="N3391">
        <v>52</v>
      </c>
      <c r="P3391" t="s">
        <v>1600</v>
      </c>
      <c r="Q3391" t="s">
        <v>517</v>
      </c>
      <c r="R3391" t="s">
        <v>55</v>
      </c>
    </row>
    <row r="3392" spans="1:18" hidden="1" x14ac:dyDescent="0.3">
      <c r="A3392" t="s">
        <v>13648</v>
      </c>
      <c r="B3392" t="s">
        <v>13649</v>
      </c>
      <c r="C3392" s="1" t="str">
        <f t="shared" si="250"/>
        <v>21:0849</v>
      </c>
      <c r="D3392" s="1" t="str">
        <f t="shared" si="251"/>
        <v>21:0233</v>
      </c>
      <c r="E3392" t="s">
        <v>13650</v>
      </c>
      <c r="F3392" t="s">
        <v>13651</v>
      </c>
      <c r="H3392">
        <v>59.784883200000003</v>
      </c>
      <c r="I3392">
        <v>-108.3927348</v>
      </c>
      <c r="J3392" s="1" t="str">
        <f t="shared" si="252"/>
        <v>Fluid (lake)</v>
      </c>
      <c r="K3392" s="1" t="str">
        <f t="shared" si="253"/>
        <v>Untreated Water</v>
      </c>
      <c r="L3392">
        <v>125</v>
      </c>
      <c r="M3392" t="s">
        <v>139</v>
      </c>
      <c r="N3392">
        <v>53</v>
      </c>
      <c r="P3392" t="s">
        <v>2145</v>
      </c>
      <c r="Q3392" t="s">
        <v>54</v>
      </c>
      <c r="R3392" t="s">
        <v>55</v>
      </c>
    </row>
    <row r="3393" spans="1:18" hidden="1" x14ac:dyDescent="0.3">
      <c r="A3393" t="s">
        <v>13652</v>
      </c>
      <c r="B3393" t="s">
        <v>13653</v>
      </c>
      <c r="C3393" s="1" t="str">
        <f t="shared" si="250"/>
        <v>21:0849</v>
      </c>
      <c r="D3393" s="1" t="str">
        <f t="shared" si="251"/>
        <v>21:0233</v>
      </c>
      <c r="E3393" t="s">
        <v>13654</v>
      </c>
      <c r="F3393" t="s">
        <v>13655</v>
      </c>
      <c r="H3393">
        <v>59.768666099999997</v>
      </c>
      <c r="I3393">
        <v>-108.4352614</v>
      </c>
      <c r="J3393" s="1" t="str">
        <f t="shared" si="252"/>
        <v>Fluid (lake)</v>
      </c>
      <c r="K3393" s="1" t="str">
        <f t="shared" si="253"/>
        <v>Untreated Water</v>
      </c>
      <c r="L3393">
        <v>125</v>
      </c>
      <c r="M3393" t="s">
        <v>241</v>
      </c>
      <c r="N3393">
        <v>54</v>
      </c>
      <c r="P3393" t="s">
        <v>173</v>
      </c>
      <c r="Q3393" t="s">
        <v>236</v>
      </c>
      <c r="R3393" t="s">
        <v>189</v>
      </c>
    </row>
    <row r="3394" spans="1:18" hidden="1" x14ac:dyDescent="0.3">
      <c r="A3394" t="s">
        <v>13656</v>
      </c>
      <c r="B3394" t="s">
        <v>13657</v>
      </c>
      <c r="C3394" s="1" t="str">
        <f t="shared" si="250"/>
        <v>21:0849</v>
      </c>
      <c r="D3394" s="1" t="str">
        <f t="shared" si="251"/>
        <v>21:0233</v>
      </c>
      <c r="E3394" t="s">
        <v>13658</v>
      </c>
      <c r="F3394" t="s">
        <v>13659</v>
      </c>
      <c r="H3394">
        <v>59.7534317</v>
      </c>
      <c r="I3394">
        <v>-108.4531413</v>
      </c>
      <c r="J3394" s="1" t="str">
        <f t="shared" si="252"/>
        <v>Fluid (lake)</v>
      </c>
      <c r="K3394" s="1" t="str">
        <f t="shared" si="253"/>
        <v>Untreated Water</v>
      </c>
      <c r="L3394">
        <v>126</v>
      </c>
      <c r="M3394" t="s">
        <v>36</v>
      </c>
      <c r="N3394">
        <v>55</v>
      </c>
      <c r="P3394" t="s">
        <v>1837</v>
      </c>
      <c r="Q3394" t="s">
        <v>482</v>
      </c>
      <c r="R3394" t="s">
        <v>189</v>
      </c>
    </row>
    <row r="3395" spans="1:18" hidden="1" x14ac:dyDescent="0.3">
      <c r="A3395" t="s">
        <v>13660</v>
      </c>
      <c r="B3395" t="s">
        <v>13661</v>
      </c>
      <c r="C3395" s="1" t="str">
        <f t="shared" si="250"/>
        <v>21:0849</v>
      </c>
      <c r="D3395" s="1" t="str">
        <f t="shared" si="251"/>
        <v>21:0233</v>
      </c>
      <c r="E3395" t="s">
        <v>13662</v>
      </c>
      <c r="F3395" t="s">
        <v>13663</v>
      </c>
      <c r="H3395">
        <v>59.770491700000001</v>
      </c>
      <c r="I3395">
        <v>-108.95568489999999</v>
      </c>
      <c r="J3395" s="1" t="str">
        <f t="shared" si="252"/>
        <v>Fluid (lake)</v>
      </c>
      <c r="K3395" s="1" t="str">
        <f t="shared" si="253"/>
        <v>Untreated Water</v>
      </c>
      <c r="L3395">
        <v>126</v>
      </c>
      <c r="M3395" t="s">
        <v>44</v>
      </c>
      <c r="N3395">
        <v>56</v>
      </c>
      <c r="P3395" t="s">
        <v>681</v>
      </c>
      <c r="Q3395" t="s">
        <v>38</v>
      </c>
      <c r="R3395" t="s">
        <v>55</v>
      </c>
    </row>
    <row r="3396" spans="1:18" hidden="1" x14ac:dyDescent="0.3">
      <c r="A3396" t="s">
        <v>13664</v>
      </c>
      <c r="B3396" t="s">
        <v>13665</v>
      </c>
      <c r="C3396" s="1" t="str">
        <f t="shared" si="250"/>
        <v>21:0849</v>
      </c>
      <c r="D3396" s="1" t="str">
        <f t="shared" si="251"/>
        <v>21:0233</v>
      </c>
      <c r="E3396" t="s">
        <v>13666</v>
      </c>
      <c r="F3396" t="s">
        <v>13667</v>
      </c>
      <c r="H3396">
        <v>59.785657100000002</v>
      </c>
      <c r="I3396">
        <v>-108.99696280000001</v>
      </c>
      <c r="J3396" s="1" t="str">
        <f t="shared" si="252"/>
        <v>Fluid (lake)</v>
      </c>
      <c r="K3396" s="1" t="str">
        <f t="shared" si="253"/>
        <v>Untreated Water</v>
      </c>
      <c r="L3396">
        <v>126</v>
      </c>
      <c r="M3396" t="s">
        <v>52</v>
      </c>
      <c r="N3396">
        <v>57</v>
      </c>
      <c r="P3396" t="s">
        <v>521</v>
      </c>
      <c r="Q3396" t="s">
        <v>579</v>
      </c>
      <c r="R3396" t="s">
        <v>401</v>
      </c>
    </row>
    <row r="3397" spans="1:18" hidden="1" x14ac:dyDescent="0.3">
      <c r="A3397" t="s">
        <v>13668</v>
      </c>
      <c r="B3397" t="s">
        <v>13669</v>
      </c>
      <c r="C3397" s="1" t="str">
        <f t="shared" si="250"/>
        <v>21:0849</v>
      </c>
      <c r="D3397" s="1" t="str">
        <f t="shared" si="251"/>
        <v>21:0233</v>
      </c>
      <c r="E3397" t="s">
        <v>13670</v>
      </c>
      <c r="F3397" t="s">
        <v>13671</v>
      </c>
      <c r="H3397">
        <v>59.801185699999998</v>
      </c>
      <c r="I3397">
        <v>-109.0325043</v>
      </c>
      <c r="J3397" s="1" t="str">
        <f t="shared" si="252"/>
        <v>Fluid (lake)</v>
      </c>
      <c r="K3397" s="1" t="str">
        <f t="shared" si="253"/>
        <v>Untreated Water</v>
      </c>
      <c r="L3397">
        <v>126</v>
      </c>
      <c r="M3397" t="s">
        <v>60</v>
      </c>
      <c r="N3397">
        <v>58</v>
      </c>
      <c r="P3397" t="s">
        <v>1846</v>
      </c>
      <c r="Q3397" t="s">
        <v>46</v>
      </c>
      <c r="R3397" t="s">
        <v>329</v>
      </c>
    </row>
    <row r="3398" spans="1:18" hidden="1" x14ac:dyDescent="0.3">
      <c r="A3398" t="s">
        <v>13672</v>
      </c>
      <c r="B3398" t="s">
        <v>13673</v>
      </c>
      <c r="C3398" s="1" t="str">
        <f t="shared" si="250"/>
        <v>21:0849</v>
      </c>
      <c r="D3398" s="1" t="str">
        <f t="shared" si="251"/>
        <v>21:0233</v>
      </c>
      <c r="E3398" t="s">
        <v>13674</v>
      </c>
      <c r="F3398" t="s">
        <v>13675</v>
      </c>
      <c r="H3398">
        <v>59.8570487</v>
      </c>
      <c r="I3398">
        <v>-109.1075024</v>
      </c>
      <c r="J3398" s="1" t="str">
        <f t="shared" si="252"/>
        <v>Fluid (lake)</v>
      </c>
      <c r="K3398" s="1" t="str">
        <f t="shared" si="253"/>
        <v>Untreated Water</v>
      </c>
      <c r="L3398">
        <v>126</v>
      </c>
      <c r="M3398" t="s">
        <v>22</v>
      </c>
      <c r="N3398">
        <v>59</v>
      </c>
      <c r="P3398" t="s">
        <v>558</v>
      </c>
      <c r="Q3398" t="s">
        <v>236</v>
      </c>
      <c r="R3398" t="s">
        <v>401</v>
      </c>
    </row>
    <row r="3399" spans="1:18" hidden="1" x14ac:dyDescent="0.3">
      <c r="A3399" t="s">
        <v>13676</v>
      </c>
      <c r="B3399" t="s">
        <v>13677</v>
      </c>
      <c r="C3399" s="1" t="str">
        <f t="shared" si="250"/>
        <v>21:0849</v>
      </c>
      <c r="D3399" s="1" t="str">
        <f t="shared" si="251"/>
        <v>21:0233</v>
      </c>
      <c r="E3399" t="s">
        <v>13674</v>
      </c>
      <c r="F3399" t="s">
        <v>13678</v>
      </c>
      <c r="H3399">
        <v>59.8570487</v>
      </c>
      <c r="I3399">
        <v>-109.1075024</v>
      </c>
      <c r="J3399" s="1" t="str">
        <f t="shared" si="252"/>
        <v>Fluid (lake)</v>
      </c>
      <c r="K3399" s="1" t="str">
        <f t="shared" si="253"/>
        <v>Untreated Water</v>
      </c>
      <c r="L3399">
        <v>126</v>
      </c>
      <c r="M3399" t="s">
        <v>29</v>
      </c>
      <c r="N3399">
        <v>60</v>
      </c>
      <c r="P3399" t="s">
        <v>558</v>
      </c>
      <c r="Q3399" t="s">
        <v>482</v>
      </c>
      <c r="R3399" t="s">
        <v>3875</v>
      </c>
    </row>
    <row r="3400" spans="1:18" hidden="1" x14ac:dyDescent="0.3">
      <c r="A3400" t="s">
        <v>13679</v>
      </c>
      <c r="B3400" t="s">
        <v>13680</v>
      </c>
      <c r="C3400" s="1" t="str">
        <f t="shared" si="250"/>
        <v>21:0849</v>
      </c>
      <c r="D3400" s="1" t="str">
        <f t="shared" si="251"/>
        <v>21:0233</v>
      </c>
      <c r="E3400" t="s">
        <v>13681</v>
      </c>
      <c r="F3400" t="s">
        <v>13682</v>
      </c>
      <c r="H3400">
        <v>59.8513752</v>
      </c>
      <c r="I3400">
        <v>-109.17588910000001</v>
      </c>
      <c r="J3400" s="1" t="str">
        <f t="shared" si="252"/>
        <v>Fluid (lake)</v>
      </c>
      <c r="K3400" s="1" t="str">
        <f t="shared" si="253"/>
        <v>Untreated Water</v>
      </c>
      <c r="L3400">
        <v>126</v>
      </c>
      <c r="M3400" t="s">
        <v>67</v>
      </c>
      <c r="N3400">
        <v>61</v>
      </c>
      <c r="P3400" t="s">
        <v>108</v>
      </c>
      <c r="Q3400" t="s">
        <v>482</v>
      </c>
      <c r="R3400" t="s">
        <v>55</v>
      </c>
    </row>
    <row r="3401" spans="1:18" hidden="1" x14ac:dyDescent="0.3">
      <c r="A3401" t="s">
        <v>13683</v>
      </c>
      <c r="B3401" t="s">
        <v>13684</v>
      </c>
      <c r="C3401" s="1" t="str">
        <f t="shared" si="250"/>
        <v>21:0849</v>
      </c>
      <c r="D3401" s="1" t="str">
        <f t="shared" si="251"/>
        <v>21:0233</v>
      </c>
      <c r="E3401" t="s">
        <v>13685</v>
      </c>
      <c r="F3401" t="s">
        <v>13686</v>
      </c>
      <c r="H3401">
        <v>59.896824000000002</v>
      </c>
      <c r="I3401">
        <v>-109.1843442</v>
      </c>
      <c r="J3401" s="1" t="str">
        <f t="shared" si="252"/>
        <v>Fluid (lake)</v>
      </c>
      <c r="K3401" s="1" t="str">
        <f t="shared" si="253"/>
        <v>Untreated Water</v>
      </c>
      <c r="L3401">
        <v>126</v>
      </c>
      <c r="M3401" t="s">
        <v>74</v>
      </c>
      <c r="N3401">
        <v>62</v>
      </c>
      <c r="P3401" t="s">
        <v>2414</v>
      </c>
      <c r="Q3401" t="s">
        <v>310</v>
      </c>
      <c r="R3401" t="s">
        <v>449</v>
      </c>
    </row>
    <row r="3402" spans="1:18" hidden="1" x14ac:dyDescent="0.3">
      <c r="A3402" t="s">
        <v>13687</v>
      </c>
      <c r="B3402" t="s">
        <v>13688</v>
      </c>
      <c r="C3402" s="1" t="str">
        <f t="shared" si="250"/>
        <v>21:0849</v>
      </c>
      <c r="D3402" s="1" t="str">
        <f t="shared" si="251"/>
        <v>21:0233</v>
      </c>
      <c r="E3402" t="s">
        <v>13689</v>
      </c>
      <c r="F3402" t="s">
        <v>13690</v>
      </c>
      <c r="H3402">
        <v>59.910566199999998</v>
      </c>
      <c r="I3402">
        <v>-109.2360281</v>
      </c>
      <c r="J3402" s="1" t="str">
        <f t="shared" si="252"/>
        <v>Fluid (lake)</v>
      </c>
      <c r="K3402" s="1" t="str">
        <f t="shared" si="253"/>
        <v>Untreated Water</v>
      </c>
      <c r="L3402">
        <v>126</v>
      </c>
      <c r="M3402" t="s">
        <v>81</v>
      </c>
      <c r="N3402">
        <v>63</v>
      </c>
      <c r="P3402" t="s">
        <v>37</v>
      </c>
      <c r="Q3402" t="s">
        <v>257</v>
      </c>
      <c r="R3402" t="s">
        <v>2135</v>
      </c>
    </row>
    <row r="3403" spans="1:18" hidden="1" x14ac:dyDescent="0.3">
      <c r="A3403" t="s">
        <v>13691</v>
      </c>
      <c r="B3403" t="s">
        <v>13692</v>
      </c>
      <c r="C3403" s="1" t="str">
        <f t="shared" si="250"/>
        <v>21:0849</v>
      </c>
      <c r="D3403" s="1" t="str">
        <f t="shared" si="251"/>
        <v>21:0233</v>
      </c>
      <c r="E3403" t="s">
        <v>13693</v>
      </c>
      <c r="F3403" t="s">
        <v>13694</v>
      </c>
      <c r="H3403">
        <v>59.871014600000002</v>
      </c>
      <c r="I3403">
        <v>-109.2349059</v>
      </c>
      <c r="J3403" s="1" t="str">
        <f t="shared" si="252"/>
        <v>Fluid (lake)</v>
      </c>
      <c r="K3403" s="1" t="str">
        <f t="shared" si="253"/>
        <v>Untreated Water</v>
      </c>
      <c r="L3403">
        <v>126</v>
      </c>
      <c r="M3403" t="s">
        <v>95</v>
      </c>
      <c r="N3403">
        <v>64</v>
      </c>
      <c r="P3403" t="s">
        <v>88</v>
      </c>
      <c r="Q3403" t="s">
        <v>236</v>
      </c>
      <c r="R3403" t="s">
        <v>285</v>
      </c>
    </row>
    <row r="3404" spans="1:18" hidden="1" x14ac:dyDescent="0.3">
      <c r="A3404" t="s">
        <v>13695</v>
      </c>
      <c r="B3404" t="s">
        <v>13696</v>
      </c>
      <c r="C3404" s="1" t="str">
        <f t="shared" ref="C3404:C3467" si="254">HYPERLINK("http://geochem.nrcan.gc.ca/cdogs/content/bdl/bdl210849_e.htm", "21:0849")</f>
        <v>21:0849</v>
      </c>
      <c r="D3404" s="1" t="str">
        <f t="shared" ref="D3404:D3467" si="255">HYPERLINK("http://geochem.nrcan.gc.ca/cdogs/content/svy/svy210233_e.htm", "21:0233")</f>
        <v>21:0233</v>
      </c>
      <c r="E3404" t="s">
        <v>13697</v>
      </c>
      <c r="F3404" t="s">
        <v>13698</v>
      </c>
      <c r="H3404">
        <v>59.881806900000001</v>
      </c>
      <c r="I3404">
        <v>-109.28479369999999</v>
      </c>
      <c r="J3404" s="1" t="str">
        <f t="shared" si="252"/>
        <v>Fluid (lake)</v>
      </c>
      <c r="K3404" s="1" t="str">
        <f t="shared" si="253"/>
        <v>Untreated Water</v>
      </c>
      <c r="L3404">
        <v>126</v>
      </c>
      <c r="M3404" t="s">
        <v>101</v>
      </c>
      <c r="N3404">
        <v>65</v>
      </c>
      <c r="P3404" t="s">
        <v>2487</v>
      </c>
      <c r="Q3404" t="s">
        <v>482</v>
      </c>
      <c r="R3404" t="s">
        <v>55</v>
      </c>
    </row>
    <row r="3405" spans="1:18" hidden="1" x14ac:dyDescent="0.3">
      <c r="A3405" t="s">
        <v>13699</v>
      </c>
      <c r="B3405" t="s">
        <v>13700</v>
      </c>
      <c r="C3405" s="1" t="str">
        <f t="shared" si="254"/>
        <v>21:0849</v>
      </c>
      <c r="D3405" s="1" t="str">
        <f t="shared" si="255"/>
        <v>21:0233</v>
      </c>
      <c r="E3405" t="s">
        <v>13701</v>
      </c>
      <c r="F3405" t="s">
        <v>13702</v>
      </c>
      <c r="H3405">
        <v>59.896993100000003</v>
      </c>
      <c r="I3405">
        <v>-109.320821</v>
      </c>
      <c r="J3405" s="1" t="str">
        <f t="shared" si="252"/>
        <v>Fluid (lake)</v>
      </c>
      <c r="K3405" s="1" t="str">
        <f t="shared" si="253"/>
        <v>Untreated Water</v>
      </c>
      <c r="L3405">
        <v>126</v>
      </c>
      <c r="M3405" t="s">
        <v>107</v>
      </c>
      <c r="N3405">
        <v>66</v>
      </c>
      <c r="P3405" t="s">
        <v>2502</v>
      </c>
      <c r="Q3405" t="s">
        <v>46</v>
      </c>
      <c r="R3405" t="s">
        <v>55</v>
      </c>
    </row>
    <row r="3406" spans="1:18" hidden="1" x14ac:dyDescent="0.3">
      <c r="A3406" t="s">
        <v>13703</v>
      </c>
      <c r="B3406" t="s">
        <v>13704</v>
      </c>
      <c r="C3406" s="1" t="str">
        <f t="shared" si="254"/>
        <v>21:0849</v>
      </c>
      <c r="D3406" s="1" t="str">
        <f t="shared" si="255"/>
        <v>21:0233</v>
      </c>
      <c r="E3406" t="s">
        <v>13705</v>
      </c>
      <c r="F3406" t="s">
        <v>13706</v>
      </c>
      <c r="H3406">
        <v>59.918874700000003</v>
      </c>
      <c r="I3406">
        <v>-109.343067</v>
      </c>
      <c r="J3406" s="1" t="str">
        <f t="shared" si="252"/>
        <v>Fluid (lake)</v>
      </c>
      <c r="K3406" s="1" t="str">
        <f t="shared" si="253"/>
        <v>Untreated Water</v>
      </c>
      <c r="L3406">
        <v>126</v>
      </c>
      <c r="M3406" t="s">
        <v>114</v>
      </c>
      <c r="N3406">
        <v>67</v>
      </c>
      <c r="P3406" t="s">
        <v>5596</v>
      </c>
      <c r="Q3406" t="s">
        <v>236</v>
      </c>
      <c r="R3406" t="s">
        <v>55</v>
      </c>
    </row>
    <row r="3407" spans="1:18" hidden="1" x14ac:dyDescent="0.3">
      <c r="A3407" t="s">
        <v>13707</v>
      </c>
      <c r="B3407" t="s">
        <v>13708</v>
      </c>
      <c r="C3407" s="1" t="str">
        <f t="shared" si="254"/>
        <v>21:0849</v>
      </c>
      <c r="D3407" s="1" t="str">
        <f t="shared" si="255"/>
        <v>21:0233</v>
      </c>
      <c r="E3407" t="s">
        <v>13709</v>
      </c>
      <c r="F3407" t="s">
        <v>13710</v>
      </c>
      <c r="H3407">
        <v>59.9365764</v>
      </c>
      <c r="I3407">
        <v>-109.36109070000001</v>
      </c>
      <c r="J3407" s="1" t="str">
        <f t="shared" si="252"/>
        <v>Fluid (lake)</v>
      </c>
      <c r="K3407" s="1" t="str">
        <f t="shared" si="253"/>
        <v>Untreated Water</v>
      </c>
      <c r="L3407">
        <v>126</v>
      </c>
      <c r="M3407" t="s">
        <v>121</v>
      </c>
      <c r="N3407">
        <v>68</v>
      </c>
      <c r="P3407" t="s">
        <v>4761</v>
      </c>
      <c r="Q3407" t="s">
        <v>310</v>
      </c>
      <c r="R3407" t="s">
        <v>55</v>
      </c>
    </row>
    <row r="3408" spans="1:18" hidden="1" x14ac:dyDescent="0.3">
      <c r="A3408" t="s">
        <v>13711</v>
      </c>
      <c r="B3408" t="s">
        <v>13712</v>
      </c>
      <c r="C3408" s="1" t="str">
        <f t="shared" si="254"/>
        <v>21:0849</v>
      </c>
      <c r="D3408" s="1" t="str">
        <f t="shared" si="255"/>
        <v>21:0233</v>
      </c>
      <c r="E3408" t="s">
        <v>13713</v>
      </c>
      <c r="F3408" t="s">
        <v>13714</v>
      </c>
      <c r="H3408">
        <v>59.952471699999997</v>
      </c>
      <c r="I3408">
        <v>-109.3250184</v>
      </c>
      <c r="J3408" s="1" t="str">
        <f t="shared" si="252"/>
        <v>Fluid (lake)</v>
      </c>
      <c r="K3408" s="1" t="str">
        <f t="shared" si="253"/>
        <v>Untreated Water</v>
      </c>
      <c r="L3408">
        <v>126</v>
      </c>
      <c r="M3408" t="s">
        <v>127</v>
      </c>
      <c r="N3408">
        <v>69</v>
      </c>
      <c r="P3408" t="s">
        <v>2193</v>
      </c>
      <c r="Q3408" t="s">
        <v>257</v>
      </c>
      <c r="R3408" t="s">
        <v>285</v>
      </c>
    </row>
    <row r="3409" spans="1:18" hidden="1" x14ac:dyDescent="0.3">
      <c r="A3409" t="s">
        <v>13715</v>
      </c>
      <c r="B3409" t="s">
        <v>13716</v>
      </c>
      <c r="C3409" s="1" t="str">
        <f t="shared" si="254"/>
        <v>21:0849</v>
      </c>
      <c r="D3409" s="1" t="str">
        <f t="shared" si="255"/>
        <v>21:0233</v>
      </c>
      <c r="E3409" t="s">
        <v>13717</v>
      </c>
      <c r="F3409" t="s">
        <v>13718</v>
      </c>
      <c r="H3409">
        <v>59.970325099999997</v>
      </c>
      <c r="I3409">
        <v>-109.3152657</v>
      </c>
      <c r="J3409" s="1" t="str">
        <f t="shared" si="252"/>
        <v>Fluid (lake)</v>
      </c>
      <c r="K3409" s="1" t="str">
        <f t="shared" si="253"/>
        <v>Untreated Water</v>
      </c>
      <c r="L3409">
        <v>126</v>
      </c>
      <c r="M3409" t="s">
        <v>133</v>
      </c>
      <c r="N3409">
        <v>70</v>
      </c>
      <c r="P3409" t="s">
        <v>2193</v>
      </c>
      <c r="Q3409" t="s">
        <v>248</v>
      </c>
      <c r="R3409" t="s">
        <v>55</v>
      </c>
    </row>
    <row r="3410" spans="1:18" hidden="1" x14ac:dyDescent="0.3">
      <c r="A3410" t="s">
        <v>13719</v>
      </c>
      <c r="B3410" t="s">
        <v>13720</v>
      </c>
      <c r="C3410" s="1" t="str">
        <f t="shared" si="254"/>
        <v>21:0849</v>
      </c>
      <c r="D3410" s="1" t="str">
        <f t="shared" si="255"/>
        <v>21:0233</v>
      </c>
      <c r="E3410" t="s">
        <v>13721</v>
      </c>
      <c r="F3410" t="s">
        <v>13722</v>
      </c>
      <c r="H3410">
        <v>59.980395100000003</v>
      </c>
      <c r="I3410">
        <v>-109.382276</v>
      </c>
      <c r="J3410" s="1" t="str">
        <f t="shared" si="252"/>
        <v>Fluid (lake)</v>
      </c>
      <c r="K3410" s="1" t="str">
        <f t="shared" si="253"/>
        <v>Untreated Water</v>
      </c>
      <c r="L3410">
        <v>126</v>
      </c>
      <c r="M3410" t="s">
        <v>139</v>
      </c>
      <c r="N3410">
        <v>71</v>
      </c>
      <c r="P3410" t="s">
        <v>6295</v>
      </c>
      <c r="Q3410" t="s">
        <v>310</v>
      </c>
      <c r="R3410" t="s">
        <v>55</v>
      </c>
    </row>
    <row r="3411" spans="1:18" hidden="1" x14ac:dyDescent="0.3">
      <c r="A3411" t="s">
        <v>13723</v>
      </c>
      <c r="B3411" t="s">
        <v>13724</v>
      </c>
      <c r="C3411" s="1" t="str">
        <f t="shared" si="254"/>
        <v>21:0849</v>
      </c>
      <c r="D3411" s="1" t="str">
        <f t="shared" si="255"/>
        <v>21:0233</v>
      </c>
      <c r="E3411" t="s">
        <v>13725</v>
      </c>
      <c r="F3411" t="s">
        <v>13726</v>
      </c>
      <c r="H3411">
        <v>59.9934887</v>
      </c>
      <c r="I3411">
        <v>-109.38113009999999</v>
      </c>
      <c r="J3411" s="1" t="str">
        <f t="shared" si="252"/>
        <v>Fluid (lake)</v>
      </c>
      <c r="K3411" s="1" t="str">
        <f t="shared" si="253"/>
        <v>Untreated Water</v>
      </c>
      <c r="L3411">
        <v>126</v>
      </c>
      <c r="M3411" t="s">
        <v>241</v>
      </c>
      <c r="N3411">
        <v>72</v>
      </c>
      <c r="P3411" t="s">
        <v>5006</v>
      </c>
      <c r="Q3411" t="s">
        <v>310</v>
      </c>
      <c r="R3411" t="s">
        <v>55</v>
      </c>
    </row>
    <row r="3412" spans="1:18" hidden="1" x14ac:dyDescent="0.3">
      <c r="A3412" t="s">
        <v>13727</v>
      </c>
      <c r="B3412" t="s">
        <v>13728</v>
      </c>
      <c r="C3412" s="1" t="str">
        <f t="shared" si="254"/>
        <v>21:0849</v>
      </c>
      <c r="D3412" s="1" t="str">
        <f t="shared" si="255"/>
        <v>21:0233</v>
      </c>
      <c r="E3412" t="s">
        <v>13729</v>
      </c>
      <c r="F3412" t="s">
        <v>13730</v>
      </c>
      <c r="H3412">
        <v>59.997237400000003</v>
      </c>
      <c r="I3412">
        <v>-109.34882589999999</v>
      </c>
      <c r="J3412" s="1" t="str">
        <f t="shared" si="252"/>
        <v>Fluid (lake)</v>
      </c>
      <c r="K3412" s="1" t="str">
        <f t="shared" si="253"/>
        <v>Untreated Water</v>
      </c>
      <c r="L3412">
        <v>127</v>
      </c>
      <c r="M3412" t="s">
        <v>36</v>
      </c>
      <c r="N3412">
        <v>73</v>
      </c>
      <c r="P3412" t="s">
        <v>13219</v>
      </c>
      <c r="Q3412" t="s">
        <v>482</v>
      </c>
      <c r="R3412" t="s">
        <v>55</v>
      </c>
    </row>
    <row r="3413" spans="1:18" hidden="1" x14ac:dyDescent="0.3">
      <c r="A3413" t="s">
        <v>13731</v>
      </c>
      <c r="B3413" t="s">
        <v>13732</v>
      </c>
      <c r="C3413" s="1" t="str">
        <f t="shared" si="254"/>
        <v>21:0849</v>
      </c>
      <c r="D3413" s="1" t="str">
        <f t="shared" si="255"/>
        <v>21:0233</v>
      </c>
      <c r="E3413" t="s">
        <v>13733</v>
      </c>
      <c r="F3413" t="s">
        <v>13734</v>
      </c>
      <c r="H3413">
        <v>59.994992500000002</v>
      </c>
      <c r="I3413">
        <v>-109.2740311</v>
      </c>
      <c r="J3413" s="1" t="str">
        <f t="shared" si="252"/>
        <v>Fluid (lake)</v>
      </c>
      <c r="K3413" s="1" t="str">
        <f t="shared" si="253"/>
        <v>Untreated Water</v>
      </c>
      <c r="L3413">
        <v>127</v>
      </c>
      <c r="M3413" t="s">
        <v>44</v>
      </c>
      <c r="N3413">
        <v>74</v>
      </c>
      <c r="P3413" t="s">
        <v>5135</v>
      </c>
      <c r="Q3413" t="s">
        <v>310</v>
      </c>
      <c r="R3413" t="s">
        <v>55</v>
      </c>
    </row>
    <row r="3414" spans="1:18" hidden="1" x14ac:dyDescent="0.3">
      <c r="A3414" t="s">
        <v>13735</v>
      </c>
      <c r="B3414" t="s">
        <v>13736</v>
      </c>
      <c r="C3414" s="1" t="str">
        <f t="shared" si="254"/>
        <v>21:0849</v>
      </c>
      <c r="D3414" s="1" t="str">
        <f t="shared" si="255"/>
        <v>21:0233</v>
      </c>
      <c r="E3414" t="s">
        <v>13737</v>
      </c>
      <c r="F3414" t="s">
        <v>13738</v>
      </c>
      <c r="H3414">
        <v>59.987130000000001</v>
      </c>
      <c r="I3414">
        <v>-109.1702361</v>
      </c>
      <c r="J3414" s="1" t="str">
        <f t="shared" si="252"/>
        <v>Fluid (lake)</v>
      </c>
      <c r="K3414" s="1" t="str">
        <f t="shared" si="253"/>
        <v>Untreated Water</v>
      </c>
      <c r="L3414">
        <v>127</v>
      </c>
      <c r="M3414" t="s">
        <v>22</v>
      </c>
      <c r="N3414">
        <v>75</v>
      </c>
      <c r="P3414" t="s">
        <v>5006</v>
      </c>
      <c r="Q3414" t="s">
        <v>257</v>
      </c>
      <c r="R3414" t="s">
        <v>55</v>
      </c>
    </row>
    <row r="3415" spans="1:18" hidden="1" x14ac:dyDescent="0.3">
      <c r="A3415" t="s">
        <v>13739</v>
      </c>
      <c r="B3415" t="s">
        <v>13740</v>
      </c>
      <c r="C3415" s="1" t="str">
        <f t="shared" si="254"/>
        <v>21:0849</v>
      </c>
      <c r="D3415" s="1" t="str">
        <f t="shared" si="255"/>
        <v>21:0233</v>
      </c>
      <c r="E3415" t="s">
        <v>13737</v>
      </c>
      <c r="F3415" t="s">
        <v>13741</v>
      </c>
      <c r="H3415">
        <v>59.987130000000001</v>
      </c>
      <c r="I3415">
        <v>-109.1702361</v>
      </c>
      <c r="J3415" s="1" t="str">
        <f t="shared" si="252"/>
        <v>Fluid (lake)</v>
      </c>
      <c r="K3415" s="1" t="str">
        <f t="shared" si="253"/>
        <v>Untreated Water</v>
      </c>
      <c r="L3415">
        <v>127</v>
      </c>
      <c r="M3415" t="s">
        <v>29</v>
      </c>
      <c r="N3415">
        <v>76</v>
      </c>
      <c r="P3415" t="s">
        <v>4447</v>
      </c>
      <c r="Q3415" t="s">
        <v>257</v>
      </c>
      <c r="R3415" t="s">
        <v>285</v>
      </c>
    </row>
    <row r="3416" spans="1:18" hidden="1" x14ac:dyDescent="0.3">
      <c r="A3416" t="s">
        <v>13742</v>
      </c>
      <c r="B3416" t="s">
        <v>13743</v>
      </c>
      <c r="C3416" s="1" t="str">
        <f t="shared" si="254"/>
        <v>21:0849</v>
      </c>
      <c r="D3416" s="1" t="str">
        <f t="shared" si="255"/>
        <v>21:0233</v>
      </c>
      <c r="E3416" t="s">
        <v>13744</v>
      </c>
      <c r="F3416" t="s">
        <v>13745</v>
      </c>
      <c r="H3416">
        <v>59.966478299999999</v>
      </c>
      <c r="I3416">
        <v>-109.1404675</v>
      </c>
      <c r="J3416" s="1" t="str">
        <f t="shared" si="252"/>
        <v>Fluid (lake)</v>
      </c>
      <c r="K3416" s="1" t="str">
        <f t="shared" si="253"/>
        <v>Untreated Water</v>
      </c>
      <c r="L3416">
        <v>127</v>
      </c>
      <c r="M3416" t="s">
        <v>52</v>
      </c>
      <c r="N3416">
        <v>77</v>
      </c>
      <c r="P3416" t="s">
        <v>13746</v>
      </c>
      <c r="Q3416" t="s">
        <v>482</v>
      </c>
      <c r="R3416" t="s">
        <v>55</v>
      </c>
    </row>
    <row r="3417" spans="1:18" hidden="1" x14ac:dyDescent="0.3">
      <c r="A3417" t="s">
        <v>13747</v>
      </c>
      <c r="B3417" t="s">
        <v>13748</v>
      </c>
      <c r="C3417" s="1" t="str">
        <f t="shared" si="254"/>
        <v>21:0849</v>
      </c>
      <c r="D3417" s="1" t="str">
        <f t="shared" si="255"/>
        <v>21:0233</v>
      </c>
      <c r="E3417" t="s">
        <v>13749</v>
      </c>
      <c r="F3417" t="s">
        <v>13750</v>
      </c>
      <c r="H3417">
        <v>59.953662299999998</v>
      </c>
      <c r="I3417">
        <v>-109.18277670000001</v>
      </c>
      <c r="J3417" s="1" t="str">
        <f t="shared" si="252"/>
        <v>Fluid (lake)</v>
      </c>
      <c r="K3417" s="1" t="str">
        <f t="shared" si="253"/>
        <v>Untreated Water</v>
      </c>
      <c r="L3417">
        <v>127</v>
      </c>
      <c r="M3417" t="s">
        <v>60</v>
      </c>
      <c r="N3417">
        <v>78</v>
      </c>
      <c r="P3417" t="s">
        <v>2145</v>
      </c>
      <c r="Q3417" t="s">
        <v>482</v>
      </c>
      <c r="R3417" t="s">
        <v>55</v>
      </c>
    </row>
    <row r="3418" spans="1:18" hidden="1" x14ac:dyDescent="0.3">
      <c r="A3418" t="s">
        <v>13751</v>
      </c>
      <c r="B3418" t="s">
        <v>13752</v>
      </c>
      <c r="C3418" s="1" t="str">
        <f t="shared" si="254"/>
        <v>21:0849</v>
      </c>
      <c r="D3418" s="1" t="str">
        <f t="shared" si="255"/>
        <v>21:0233</v>
      </c>
      <c r="E3418" t="s">
        <v>13753</v>
      </c>
      <c r="F3418" t="s">
        <v>13754</v>
      </c>
      <c r="H3418">
        <v>59.965964700000001</v>
      </c>
      <c r="I3418">
        <v>-109.2504644</v>
      </c>
      <c r="J3418" s="1" t="str">
        <f t="shared" ref="J3418:J3481" si="256">HYPERLINK("http://geochem.nrcan.gc.ca/cdogs/content/kwd/kwd020016_e.htm", "Fluid (lake)")</f>
        <v>Fluid (lake)</v>
      </c>
      <c r="K3418" s="1" t="str">
        <f t="shared" ref="K3418:K3481" si="257">HYPERLINK("http://geochem.nrcan.gc.ca/cdogs/content/kwd/kwd080007_e.htm", "Untreated Water")</f>
        <v>Untreated Water</v>
      </c>
      <c r="L3418">
        <v>127</v>
      </c>
      <c r="M3418" t="s">
        <v>67</v>
      </c>
      <c r="N3418">
        <v>79</v>
      </c>
      <c r="P3418" t="s">
        <v>2380</v>
      </c>
      <c r="Q3418" t="s">
        <v>236</v>
      </c>
      <c r="R3418" t="s">
        <v>55</v>
      </c>
    </row>
    <row r="3419" spans="1:18" hidden="1" x14ac:dyDescent="0.3">
      <c r="A3419" t="s">
        <v>13755</v>
      </c>
      <c r="B3419" t="s">
        <v>13756</v>
      </c>
      <c r="C3419" s="1" t="str">
        <f t="shared" si="254"/>
        <v>21:0849</v>
      </c>
      <c r="D3419" s="1" t="str">
        <f t="shared" si="255"/>
        <v>21:0233</v>
      </c>
      <c r="E3419" t="s">
        <v>13757</v>
      </c>
      <c r="F3419" t="s">
        <v>13758</v>
      </c>
      <c r="H3419">
        <v>59.942098399999999</v>
      </c>
      <c r="I3419">
        <v>-109.224879</v>
      </c>
      <c r="J3419" s="1" t="str">
        <f t="shared" si="256"/>
        <v>Fluid (lake)</v>
      </c>
      <c r="K3419" s="1" t="str">
        <f t="shared" si="257"/>
        <v>Untreated Water</v>
      </c>
      <c r="L3419">
        <v>127</v>
      </c>
      <c r="M3419" t="s">
        <v>74</v>
      </c>
      <c r="N3419">
        <v>80</v>
      </c>
      <c r="P3419" t="s">
        <v>1605</v>
      </c>
      <c r="Q3419" t="s">
        <v>310</v>
      </c>
      <c r="R3419" t="s">
        <v>55</v>
      </c>
    </row>
    <row r="3420" spans="1:18" hidden="1" x14ac:dyDescent="0.3">
      <c r="A3420" t="s">
        <v>13759</v>
      </c>
      <c r="B3420" t="s">
        <v>13760</v>
      </c>
      <c r="C3420" s="1" t="str">
        <f t="shared" si="254"/>
        <v>21:0849</v>
      </c>
      <c r="D3420" s="1" t="str">
        <f t="shared" si="255"/>
        <v>21:0233</v>
      </c>
      <c r="E3420" t="s">
        <v>13761</v>
      </c>
      <c r="F3420" t="s">
        <v>13762</v>
      </c>
      <c r="H3420">
        <v>59.920996299999999</v>
      </c>
      <c r="I3420">
        <v>-109.169556</v>
      </c>
      <c r="J3420" s="1" t="str">
        <f t="shared" si="256"/>
        <v>Fluid (lake)</v>
      </c>
      <c r="K3420" s="1" t="str">
        <f t="shared" si="257"/>
        <v>Untreated Water</v>
      </c>
      <c r="L3420">
        <v>127</v>
      </c>
      <c r="M3420" t="s">
        <v>81</v>
      </c>
      <c r="N3420">
        <v>81</v>
      </c>
      <c r="P3420" t="s">
        <v>1949</v>
      </c>
      <c r="Q3420" t="s">
        <v>310</v>
      </c>
      <c r="R3420" t="s">
        <v>285</v>
      </c>
    </row>
    <row r="3421" spans="1:18" hidden="1" x14ac:dyDescent="0.3">
      <c r="A3421" t="s">
        <v>13763</v>
      </c>
      <c r="B3421" t="s">
        <v>13764</v>
      </c>
      <c r="C3421" s="1" t="str">
        <f t="shared" si="254"/>
        <v>21:0849</v>
      </c>
      <c r="D3421" s="1" t="str">
        <f t="shared" si="255"/>
        <v>21:0233</v>
      </c>
      <c r="E3421" t="s">
        <v>13765</v>
      </c>
      <c r="F3421" t="s">
        <v>13766</v>
      </c>
      <c r="H3421">
        <v>59.9290114</v>
      </c>
      <c r="I3421">
        <v>-109.1069901</v>
      </c>
      <c r="J3421" s="1" t="str">
        <f t="shared" si="256"/>
        <v>Fluid (lake)</v>
      </c>
      <c r="K3421" s="1" t="str">
        <f t="shared" si="257"/>
        <v>Untreated Water</v>
      </c>
      <c r="L3421">
        <v>127</v>
      </c>
      <c r="M3421" t="s">
        <v>95</v>
      </c>
      <c r="N3421">
        <v>82</v>
      </c>
      <c r="P3421" t="s">
        <v>2380</v>
      </c>
      <c r="Q3421" t="s">
        <v>257</v>
      </c>
      <c r="R3421" t="s">
        <v>460</v>
      </c>
    </row>
    <row r="3422" spans="1:18" hidden="1" x14ac:dyDescent="0.3">
      <c r="A3422" t="s">
        <v>13767</v>
      </c>
      <c r="B3422" t="s">
        <v>13768</v>
      </c>
      <c r="C3422" s="1" t="str">
        <f t="shared" si="254"/>
        <v>21:0849</v>
      </c>
      <c r="D3422" s="1" t="str">
        <f t="shared" si="255"/>
        <v>21:0233</v>
      </c>
      <c r="E3422" t="s">
        <v>13769</v>
      </c>
      <c r="F3422" t="s">
        <v>13770</v>
      </c>
      <c r="H3422">
        <v>59.946652499999999</v>
      </c>
      <c r="I3422">
        <v>-109.07860460000001</v>
      </c>
      <c r="J3422" s="1" t="str">
        <f t="shared" si="256"/>
        <v>Fluid (lake)</v>
      </c>
      <c r="K3422" s="1" t="str">
        <f t="shared" si="257"/>
        <v>Untreated Water</v>
      </c>
      <c r="L3422">
        <v>127</v>
      </c>
      <c r="M3422" t="s">
        <v>101</v>
      </c>
      <c r="N3422">
        <v>83</v>
      </c>
      <c r="P3422" t="s">
        <v>692</v>
      </c>
      <c r="Q3422" t="s">
        <v>236</v>
      </c>
      <c r="R3422" t="s">
        <v>55</v>
      </c>
    </row>
    <row r="3423" spans="1:18" hidden="1" x14ac:dyDescent="0.3">
      <c r="A3423" t="s">
        <v>13771</v>
      </c>
      <c r="B3423" t="s">
        <v>13772</v>
      </c>
      <c r="C3423" s="1" t="str">
        <f t="shared" si="254"/>
        <v>21:0849</v>
      </c>
      <c r="D3423" s="1" t="str">
        <f t="shared" si="255"/>
        <v>21:0233</v>
      </c>
      <c r="E3423" t="s">
        <v>13773</v>
      </c>
      <c r="F3423" t="s">
        <v>13774</v>
      </c>
      <c r="H3423">
        <v>59.885703499999998</v>
      </c>
      <c r="I3423">
        <v>-109.09379819999999</v>
      </c>
      <c r="J3423" s="1" t="str">
        <f t="shared" si="256"/>
        <v>Fluid (lake)</v>
      </c>
      <c r="K3423" s="1" t="str">
        <f t="shared" si="257"/>
        <v>Untreated Water</v>
      </c>
      <c r="L3423">
        <v>127</v>
      </c>
      <c r="M3423" t="s">
        <v>107</v>
      </c>
      <c r="N3423">
        <v>84</v>
      </c>
      <c r="P3423" t="s">
        <v>61</v>
      </c>
      <c r="Q3423" t="s">
        <v>38</v>
      </c>
      <c r="R3423" t="s">
        <v>522</v>
      </c>
    </row>
    <row r="3424" spans="1:18" hidden="1" x14ac:dyDescent="0.3">
      <c r="A3424" t="s">
        <v>13775</v>
      </c>
      <c r="B3424" t="s">
        <v>13776</v>
      </c>
      <c r="C3424" s="1" t="str">
        <f t="shared" si="254"/>
        <v>21:0849</v>
      </c>
      <c r="D3424" s="1" t="str">
        <f t="shared" si="255"/>
        <v>21:0233</v>
      </c>
      <c r="E3424" t="s">
        <v>13777</v>
      </c>
      <c r="F3424" t="s">
        <v>13778</v>
      </c>
      <c r="H3424">
        <v>59.8936967</v>
      </c>
      <c r="I3424">
        <v>-109.03791579999999</v>
      </c>
      <c r="J3424" s="1" t="str">
        <f t="shared" si="256"/>
        <v>Fluid (lake)</v>
      </c>
      <c r="K3424" s="1" t="str">
        <f t="shared" si="257"/>
        <v>Untreated Water</v>
      </c>
      <c r="L3424">
        <v>127</v>
      </c>
      <c r="M3424" t="s">
        <v>114</v>
      </c>
      <c r="N3424">
        <v>85</v>
      </c>
      <c r="P3424" t="s">
        <v>2193</v>
      </c>
      <c r="Q3424" t="s">
        <v>46</v>
      </c>
      <c r="R3424" t="s">
        <v>460</v>
      </c>
    </row>
    <row r="3425" spans="1:18" hidden="1" x14ac:dyDescent="0.3">
      <c r="A3425" t="s">
        <v>13779</v>
      </c>
      <c r="B3425" t="s">
        <v>13780</v>
      </c>
      <c r="C3425" s="1" t="str">
        <f t="shared" si="254"/>
        <v>21:0849</v>
      </c>
      <c r="D3425" s="1" t="str">
        <f t="shared" si="255"/>
        <v>21:0233</v>
      </c>
      <c r="E3425" t="s">
        <v>13781</v>
      </c>
      <c r="F3425" t="s">
        <v>13782</v>
      </c>
      <c r="H3425">
        <v>59.850901499999999</v>
      </c>
      <c r="I3425">
        <v>-109.0273763</v>
      </c>
      <c r="J3425" s="1" t="str">
        <f t="shared" si="256"/>
        <v>Fluid (lake)</v>
      </c>
      <c r="K3425" s="1" t="str">
        <f t="shared" si="257"/>
        <v>Untreated Water</v>
      </c>
      <c r="L3425">
        <v>127</v>
      </c>
      <c r="M3425" t="s">
        <v>121</v>
      </c>
      <c r="N3425">
        <v>86</v>
      </c>
      <c r="P3425" t="s">
        <v>23</v>
      </c>
      <c r="Q3425" t="s">
        <v>310</v>
      </c>
      <c r="R3425" t="s">
        <v>55</v>
      </c>
    </row>
    <row r="3426" spans="1:18" hidden="1" x14ac:dyDescent="0.3">
      <c r="A3426" t="s">
        <v>13783</v>
      </c>
      <c r="B3426" t="s">
        <v>13784</v>
      </c>
      <c r="C3426" s="1" t="str">
        <f t="shared" si="254"/>
        <v>21:0849</v>
      </c>
      <c r="D3426" s="1" t="str">
        <f t="shared" si="255"/>
        <v>21:0233</v>
      </c>
      <c r="E3426" t="s">
        <v>13785</v>
      </c>
      <c r="F3426" t="s">
        <v>13786</v>
      </c>
      <c r="H3426">
        <v>59.808495999999998</v>
      </c>
      <c r="I3426">
        <v>-108.99617069999999</v>
      </c>
      <c r="J3426" s="1" t="str">
        <f t="shared" si="256"/>
        <v>Fluid (lake)</v>
      </c>
      <c r="K3426" s="1" t="str">
        <f t="shared" si="257"/>
        <v>Untreated Water</v>
      </c>
      <c r="L3426">
        <v>127</v>
      </c>
      <c r="M3426" t="s">
        <v>127</v>
      </c>
      <c r="N3426">
        <v>87</v>
      </c>
      <c r="P3426" t="s">
        <v>521</v>
      </c>
      <c r="Q3426" t="s">
        <v>31</v>
      </c>
      <c r="R3426" t="s">
        <v>13787</v>
      </c>
    </row>
    <row r="3427" spans="1:18" hidden="1" x14ac:dyDescent="0.3">
      <c r="A3427" t="s">
        <v>13788</v>
      </c>
      <c r="B3427" t="s">
        <v>13789</v>
      </c>
      <c r="C3427" s="1" t="str">
        <f t="shared" si="254"/>
        <v>21:0849</v>
      </c>
      <c r="D3427" s="1" t="str">
        <f t="shared" si="255"/>
        <v>21:0233</v>
      </c>
      <c r="E3427" t="s">
        <v>13790</v>
      </c>
      <c r="F3427" t="s">
        <v>13791</v>
      </c>
      <c r="H3427">
        <v>59.777009</v>
      </c>
      <c r="I3427">
        <v>-108.9072556</v>
      </c>
      <c r="J3427" s="1" t="str">
        <f t="shared" si="256"/>
        <v>Fluid (lake)</v>
      </c>
      <c r="K3427" s="1" t="str">
        <f t="shared" si="257"/>
        <v>Untreated Water</v>
      </c>
      <c r="L3427">
        <v>127</v>
      </c>
      <c r="M3427" t="s">
        <v>133</v>
      </c>
      <c r="N3427">
        <v>88</v>
      </c>
      <c r="P3427" t="s">
        <v>88</v>
      </c>
      <c r="Q3427" t="s">
        <v>96</v>
      </c>
      <c r="R3427" t="s">
        <v>629</v>
      </c>
    </row>
    <row r="3428" spans="1:18" hidden="1" x14ac:dyDescent="0.3">
      <c r="A3428" t="s">
        <v>13792</v>
      </c>
      <c r="B3428" t="s">
        <v>13793</v>
      </c>
      <c r="C3428" s="1" t="str">
        <f t="shared" si="254"/>
        <v>21:0849</v>
      </c>
      <c r="D3428" s="1" t="str">
        <f t="shared" si="255"/>
        <v>21:0233</v>
      </c>
      <c r="E3428" t="s">
        <v>13794</v>
      </c>
      <c r="F3428" t="s">
        <v>13795</v>
      </c>
      <c r="H3428">
        <v>59.809186400000002</v>
      </c>
      <c r="I3428">
        <v>-108.8221118</v>
      </c>
      <c r="J3428" s="1" t="str">
        <f t="shared" si="256"/>
        <v>Fluid (lake)</v>
      </c>
      <c r="K3428" s="1" t="str">
        <f t="shared" si="257"/>
        <v>Untreated Water</v>
      </c>
      <c r="L3428">
        <v>127</v>
      </c>
      <c r="M3428" t="s">
        <v>139</v>
      </c>
      <c r="N3428">
        <v>89</v>
      </c>
      <c r="P3428" t="s">
        <v>558</v>
      </c>
      <c r="Q3428" t="s">
        <v>38</v>
      </c>
      <c r="R3428" t="s">
        <v>55</v>
      </c>
    </row>
    <row r="3429" spans="1:18" hidden="1" x14ac:dyDescent="0.3">
      <c r="A3429" t="s">
        <v>13796</v>
      </c>
      <c r="B3429" t="s">
        <v>13797</v>
      </c>
      <c r="C3429" s="1" t="str">
        <f t="shared" si="254"/>
        <v>21:0849</v>
      </c>
      <c r="D3429" s="1" t="str">
        <f t="shared" si="255"/>
        <v>21:0233</v>
      </c>
      <c r="E3429" t="s">
        <v>13798</v>
      </c>
      <c r="F3429" t="s">
        <v>13799</v>
      </c>
      <c r="H3429">
        <v>59.805172200000001</v>
      </c>
      <c r="I3429">
        <v>-108.7870424</v>
      </c>
      <c r="J3429" s="1" t="str">
        <f t="shared" si="256"/>
        <v>Fluid (lake)</v>
      </c>
      <c r="K3429" s="1" t="str">
        <f t="shared" si="257"/>
        <v>Untreated Water</v>
      </c>
      <c r="L3429">
        <v>127</v>
      </c>
      <c r="M3429" t="s">
        <v>241</v>
      </c>
      <c r="N3429">
        <v>90</v>
      </c>
      <c r="P3429" t="s">
        <v>2526</v>
      </c>
      <c r="Q3429" t="s">
        <v>257</v>
      </c>
      <c r="R3429" t="s">
        <v>285</v>
      </c>
    </row>
    <row r="3430" spans="1:18" hidden="1" x14ac:dyDescent="0.3">
      <c r="A3430" t="s">
        <v>13800</v>
      </c>
      <c r="B3430" t="s">
        <v>13801</v>
      </c>
      <c r="C3430" s="1" t="str">
        <f t="shared" si="254"/>
        <v>21:0849</v>
      </c>
      <c r="D3430" s="1" t="str">
        <f t="shared" si="255"/>
        <v>21:0233</v>
      </c>
      <c r="E3430" t="s">
        <v>13802</v>
      </c>
      <c r="F3430" t="s">
        <v>13803</v>
      </c>
      <c r="H3430">
        <v>59.822940000000003</v>
      </c>
      <c r="I3430">
        <v>-108.7642513</v>
      </c>
      <c r="J3430" s="1" t="str">
        <f t="shared" si="256"/>
        <v>Fluid (lake)</v>
      </c>
      <c r="K3430" s="1" t="str">
        <f t="shared" si="257"/>
        <v>Untreated Water</v>
      </c>
      <c r="L3430">
        <v>128</v>
      </c>
      <c r="M3430" t="s">
        <v>36</v>
      </c>
      <c r="N3430">
        <v>91</v>
      </c>
      <c r="P3430" t="s">
        <v>45</v>
      </c>
      <c r="Q3430" t="s">
        <v>62</v>
      </c>
      <c r="R3430" t="s">
        <v>460</v>
      </c>
    </row>
    <row r="3431" spans="1:18" hidden="1" x14ac:dyDescent="0.3">
      <c r="A3431" t="s">
        <v>13804</v>
      </c>
      <c r="B3431" t="s">
        <v>13805</v>
      </c>
      <c r="C3431" s="1" t="str">
        <f t="shared" si="254"/>
        <v>21:0849</v>
      </c>
      <c r="D3431" s="1" t="str">
        <f t="shared" si="255"/>
        <v>21:0233</v>
      </c>
      <c r="E3431" t="s">
        <v>13806</v>
      </c>
      <c r="F3431" t="s">
        <v>13807</v>
      </c>
      <c r="H3431">
        <v>59.827683800000003</v>
      </c>
      <c r="I3431">
        <v>-108.7112632</v>
      </c>
      <c r="J3431" s="1" t="str">
        <f t="shared" si="256"/>
        <v>Fluid (lake)</v>
      </c>
      <c r="K3431" s="1" t="str">
        <f t="shared" si="257"/>
        <v>Untreated Water</v>
      </c>
      <c r="L3431">
        <v>128</v>
      </c>
      <c r="M3431" t="s">
        <v>44</v>
      </c>
      <c r="N3431">
        <v>92</v>
      </c>
      <c r="P3431" t="s">
        <v>108</v>
      </c>
      <c r="Q3431" t="s">
        <v>310</v>
      </c>
      <c r="R3431" t="s">
        <v>285</v>
      </c>
    </row>
    <row r="3432" spans="1:18" hidden="1" x14ac:dyDescent="0.3">
      <c r="A3432" t="s">
        <v>13808</v>
      </c>
      <c r="B3432" t="s">
        <v>13809</v>
      </c>
      <c r="C3432" s="1" t="str">
        <f t="shared" si="254"/>
        <v>21:0849</v>
      </c>
      <c r="D3432" s="1" t="str">
        <f t="shared" si="255"/>
        <v>21:0233</v>
      </c>
      <c r="E3432" t="s">
        <v>13810</v>
      </c>
      <c r="F3432" t="s">
        <v>13811</v>
      </c>
      <c r="H3432">
        <v>59.860645300000002</v>
      </c>
      <c r="I3432">
        <v>-108.7376117</v>
      </c>
      <c r="J3432" s="1" t="str">
        <f t="shared" si="256"/>
        <v>Fluid (lake)</v>
      </c>
      <c r="K3432" s="1" t="str">
        <f t="shared" si="257"/>
        <v>Untreated Water</v>
      </c>
      <c r="L3432">
        <v>128</v>
      </c>
      <c r="M3432" t="s">
        <v>52</v>
      </c>
      <c r="N3432">
        <v>93</v>
      </c>
      <c r="P3432" t="s">
        <v>1856</v>
      </c>
      <c r="Q3432" t="s">
        <v>62</v>
      </c>
      <c r="R3432" t="s">
        <v>460</v>
      </c>
    </row>
    <row r="3433" spans="1:18" hidden="1" x14ac:dyDescent="0.3">
      <c r="A3433" t="s">
        <v>13812</v>
      </c>
      <c r="B3433" t="s">
        <v>13813</v>
      </c>
      <c r="C3433" s="1" t="str">
        <f t="shared" si="254"/>
        <v>21:0849</v>
      </c>
      <c r="D3433" s="1" t="str">
        <f t="shared" si="255"/>
        <v>21:0233</v>
      </c>
      <c r="E3433" t="s">
        <v>13814</v>
      </c>
      <c r="F3433" t="s">
        <v>13815</v>
      </c>
      <c r="H3433">
        <v>59.858342899999997</v>
      </c>
      <c r="I3433">
        <v>-108.7819897</v>
      </c>
      <c r="J3433" s="1" t="str">
        <f t="shared" si="256"/>
        <v>Fluid (lake)</v>
      </c>
      <c r="K3433" s="1" t="str">
        <f t="shared" si="257"/>
        <v>Untreated Water</v>
      </c>
      <c r="L3433">
        <v>128</v>
      </c>
      <c r="M3433" t="s">
        <v>22</v>
      </c>
      <c r="N3433">
        <v>94</v>
      </c>
      <c r="P3433" t="s">
        <v>2430</v>
      </c>
      <c r="Q3433" t="s">
        <v>38</v>
      </c>
      <c r="R3433" t="s">
        <v>55</v>
      </c>
    </row>
    <row r="3434" spans="1:18" hidden="1" x14ac:dyDescent="0.3">
      <c r="A3434" t="s">
        <v>13816</v>
      </c>
      <c r="B3434" t="s">
        <v>13817</v>
      </c>
      <c r="C3434" s="1" t="str">
        <f t="shared" si="254"/>
        <v>21:0849</v>
      </c>
      <c r="D3434" s="1" t="str">
        <f t="shared" si="255"/>
        <v>21:0233</v>
      </c>
      <c r="E3434" t="s">
        <v>13814</v>
      </c>
      <c r="F3434" t="s">
        <v>13818</v>
      </c>
      <c r="H3434">
        <v>59.858342899999997</v>
      </c>
      <c r="I3434">
        <v>-108.7819897</v>
      </c>
      <c r="J3434" s="1" t="str">
        <f t="shared" si="256"/>
        <v>Fluid (lake)</v>
      </c>
      <c r="K3434" s="1" t="str">
        <f t="shared" si="257"/>
        <v>Untreated Water</v>
      </c>
      <c r="L3434">
        <v>128</v>
      </c>
      <c r="M3434" t="s">
        <v>29</v>
      </c>
      <c r="N3434">
        <v>95</v>
      </c>
      <c r="P3434" t="s">
        <v>1846</v>
      </c>
      <c r="Q3434" t="s">
        <v>248</v>
      </c>
      <c r="R3434" t="s">
        <v>55</v>
      </c>
    </row>
    <row r="3435" spans="1:18" hidden="1" x14ac:dyDescent="0.3">
      <c r="A3435" t="s">
        <v>13819</v>
      </c>
      <c r="B3435" t="s">
        <v>13820</v>
      </c>
      <c r="C3435" s="1" t="str">
        <f t="shared" si="254"/>
        <v>21:0849</v>
      </c>
      <c r="D3435" s="1" t="str">
        <f t="shared" si="255"/>
        <v>21:0233</v>
      </c>
      <c r="E3435" t="s">
        <v>13821</v>
      </c>
      <c r="F3435" t="s">
        <v>13822</v>
      </c>
      <c r="H3435">
        <v>59.889578899999997</v>
      </c>
      <c r="I3435">
        <v>-108.77037970000001</v>
      </c>
      <c r="J3435" s="1" t="str">
        <f t="shared" si="256"/>
        <v>Fluid (lake)</v>
      </c>
      <c r="K3435" s="1" t="str">
        <f t="shared" si="257"/>
        <v>Untreated Water</v>
      </c>
      <c r="L3435">
        <v>128</v>
      </c>
      <c r="M3435" t="s">
        <v>60</v>
      </c>
      <c r="N3435">
        <v>96</v>
      </c>
      <c r="P3435" t="s">
        <v>1837</v>
      </c>
      <c r="Q3435" t="s">
        <v>38</v>
      </c>
      <c r="R3435" t="s">
        <v>195</v>
      </c>
    </row>
    <row r="3436" spans="1:18" hidden="1" x14ac:dyDescent="0.3">
      <c r="A3436" t="s">
        <v>13823</v>
      </c>
      <c r="B3436" t="s">
        <v>13824</v>
      </c>
      <c r="C3436" s="1" t="str">
        <f t="shared" si="254"/>
        <v>21:0849</v>
      </c>
      <c r="D3436" s="1" t="str">
        <f t="shared" si="255"/>
        <v>21:0233</v>
      </c>
      <c r="E3436" t="s">
        <v>13825</v>
      </c>
      <c r="F3436" t="s">
        <v>13826</v>
      </c>
      <c r="H3436">
        <v>59.885814500000002</v>
      </c>
      <c r="I3436">
        <v>-108.72706220000001</v>
      </c>
      <c r="J3436" s="1" t="str">
        <f t="shared" si="256"/>
        <v>Fluid (lake)</v>
      </c>
      <c r="K3436" s="1" t="str">
        <f t="shared" si="257"/>
        <v>Untreated Water</v>
      </c>
      <c r="L3436">
        <v>128</v>
      </c>
      <c r="M3436" t="s">
        <v>67</v>
      </c>
      <c r="N3436">
        <v>97</v>
      </c>
      <c r="P3436" t="s">
        <v>2414</v>
      </c>
      <c r="Q3436" t="s">
        <v>248</v>
      </c>
      <c r="R3436" t="s">
        <v>532</v>
      </c>
    </row>
    <row r="3437" spans="1:18" hidden="1" x14ac:dyDescent="0.3">
      <c r="A3437" t="s">
        <v>13827</v>
      </c>
      <c r="B3437" t="s">
        <v>13828</v>
      </c>
      <c r="C3437" s="1" t="str">
        <f t="shared" si="254"/>
        <v>21:0849</v>
      </c>
      <c r="D3437" s="1" t="str">
        <f t="shared" si="255"/>
        <v>21:0233</v>
      </c>
      <c r="E3437" t="s">
        <v>13829</v>
      </c>
      <c r="F3437" t="s">
        <v>13830</v>
      </c>
      <c r="H3437">
        <v>59.914651900000003</v>
      </c>
      <c r="I3437">
        <v>-108.7261378</v>
      </c>
      <c r="J3437" s="1" t="str">
        <f t="shared" si="256"/>
        <v>Fluid (lake)</v>
      </c>
      <c r="K3437" s="1" t="str">
        <f t="shared" si="257"/>
        <v>Untreated Water</v>
      </c>
      <c r="L3437">
        <v>128</v>
      </c>
      <c r="M3437" t="s">
        <v>74</v>
      </c>
      <c r="N3437">
        <v>98</v>
      </c>
      <c r="P3437" t="s">
        <v>2526</v>
      </c>
      <c r="Q3437" t="s">
        <v>257</v>
      </c>
      <c r="R3437" t="s">
        <v>599</v>
      </c>
    </row>
    <row r="3438" spans="1:18" hidden="1" x14ac:dyDescent="0.3">
      <c r="A3438" t="s">
        <v>13831</v>
      </c>
      <c r="B3438" t="s">
        <v>13832</v>
      </c>
      <c r="C3438" s="1" t="str">
        <f t="shared" si="254"/>
        <v>21:0849</v>
      </c>
      <c r="D3438" s="1" t="str">
        <f t="shared" si="255"/>
        <v>21:0233</v>
      </c>
      <c r="E3438" t="s">
        <v>13833</v>
      </c>
      <c r="F3438" t="s">
        <v>13834</v>
      </c>
      <c r="H3438">
        <v>59.9346587</v>
      </c>
      <c r="I3438">
        <v>-108.7203396</v>
      </c>
      <c r="J3438" s="1" t="str">
        <f t="shared" si="256"/>
        <v>Fluid (lake)</v>
      </c>
      <c r="K3438" s="1" t="str">
        <f t="shared" si="257"/>
        <v>Untreated Water</v>
      </c>
      <c r="L3438">
        <v>128</v>
      </c>
      <c r="M3438" t="s">
        <v>81</v>
      </c>
      <c r="N3438">
        <v>99</v>
      </c>
      <c r="P3438" t="s">
        <v>681</v>
      </c>
      <c r="Q3438" t="s">
        <v>38</v>
      </c>
      <c r="R3438" t="s">
        <v>329</v>
      </c>
    </row>
    <row r="3439" spans="1:18" hidden="1" x14ac:dyDescent="0.3">
      <c r="A3439" t="s">
        <v>13835</v>
      </c>
      <c r="B3439" t="s">
        <v>13836</v>
      </c>
      <c r="C3439" s="1" t="str">
        <f t="shared" si="254"/>
        <v>21:0849</v>
      </c>
      <c r="D3439" s="1" t="str">
        <f t="shared" si="255"/>
        <v>21:0233</v>
      </c>
      <c r="E3439" t="s">
        <v>13837</v>
      </c>
      <c r="F3439" t="s">
        <v>13838</v>
      </c>
      <c r="H3439">
        <v>59.961414300000001</v>
      </c>
      <c r="I3439">
        <v>-108.7250169</v>
      </c>
      <c r="J3439" s="1" t="str">
        <f t="shared" si="256"/>
        <v>Fluid (lake)</v>
      </c>
      <c r="K3439" s="1" t="str">
        <f t="shared" si="257"/>
        <v>Untreated Water</v>
      </c>
      <c r="L3439">
        <v>128</v>
      </c>
      <c r="M3439" t="s">
        <v>95</v>
      </c>
      <c r="N3439">
        <v>100</v>
      </c>
      <c r="P3439" t="s">
        <v>82</v>
      </c>
      <c r="Q3439" t="s">
        <v>236</v>
      </c>
      <c r="R3439" t="s">
        <v>410</v>
      </c>
    </row>
    <row r="3440" spans="1:18" hidden="1" x14ac:dyDescent="0.3">
      <c r="A3440" t="s">
        <v>13839</v>
      </c>
      <c r="B3440" t="s">
        <v>13840</v>
      </c>
      <c r="C3440" s="1" t="str">
        <f t="shared" si="254"/>
        <v>21:0849</v>
      </c>
      <c r="D3440" s="1" t="str">
        <f t="shared" si="255"/>
        <v>21:0233</v>
      </c>
      <c r="E3440" t="s">
        <v>13841</v>
      </c>
      <c r="F3440" t="s">
        <v>13842</v>
      </c>
      <c r="H3440">
        <v>59.959252999999997</v>
      </c>
      <c r="I3440">
        <v>-108.7759069</v>
      </c>
      <c r="J3440" s="1" t="str">
        <f t="shared" si="256"/>
        <v>Fluid (lake)</v>
      </c>
      <c r="K3440" s="1" t="str">
        <f t="shared" si="257"/>
        <v>Untreated Water</v>
      </c>
      <c r="L3440">
        <v>128</v>
      </c>
      <c r="M3440" t="s">
        <v>101</v>
      </c>
      <c r="N3440">
        <v>101</v>
      </c>
      <c r="P3440" t="s">
        <v>45</v>
      </c>
      <c r="Q3440" t="s">
        <v>310</v>
      </c>
      <c r="R3440" t="s">
        <v>285</v>
      </c>
    </row>
    <row r="3441" spans="1:18" hidden="1" x14ac:dyDescent="0.3">
      <c r="A3441" t="s">
        <v>13843</v>
      </c>
      <c r="B3441" t="s">
        <v>13844</v>
      </c>
      <c r="C3441" s="1" t="str">
        <f t="shared" si="254"/>
        <v>21:0849</v>
      </c>
      <c r="D3441" s="1" t="str">
        <f t="shared" si="255"/>
        <v>21:0233</v>
      </c>
      <c r="E3441" t="s">
        <v>13845</v>
      </c>
      <c r="F3441" t="s">
        <v>13846</v>
      </c>
      <c r="H3441">
        <v>59.977885899999997</v>
      </c>
      <c r="I3441">
        <v>-108.7614602</v>
      </c>
      <c r="J3441" s="1" t="str">
        <f t="shared" si="256"/>
        <v>Fluid (lake)</v>
      </c>
      <c r="K3441" s="1" t="str">
        <f t="shared" si="257"/>
        <v>Untreated Water</v>
      </c>
      <c r="L3441">
        <v>128</v>
      </c>
      <c r="M3441" t="s">
        <v>107</v>
      </c>
      <c r="N3441">
        <v>102</v>
      </c>
      <c r="P3441" t="s">
        <v>182</v>
      </c>
      <c r="Q3441" t="s">
        <v>310</v>
      </c>
      <c r="R3441" t="s">
        <v>195</v>
      </c>
    </row>
    <row r="3442" spans="1:18" hidden="1" x14ac:dyDescent="0.3">
      <c r="A3442" t="s">
        <v>13847</v>
      </c>
      <c r="B3442" t="s">
        <v>13848</v>
      </c>
      <c r="C3442" s="1" t="str">
        <f t="shared" si="254"/>
        <v>21:0849</v>
      </c>
      <c r="D3442" s="1" t="str">
        <f t="shared" si="255"/>
        <v>21:0233</v>
      </c>
      <c r="E3442" t="s">
        <v>13849</v>
      </c>
      <c r="F3442" t="s">
        <v>13850</v>
      </c>
      <c r="H3442">
        <v>59.982871799999998</v>
      </c>
      <c r="I3442">
        <v>-108.7983189</v>
      </c>
      <c r="J3442" s="1" t="str">
        <f t="shared" si="256"/>
        <v>Fluid (lake)</v>
      </c>
      <c r="K3442" s="1" t="str">
        <f t="shared" si="257"/>
        <v>Untreated Water</v>
      </c>
      <c r="L3442">
        <v>128</v>
      </c>
      <c r="M3442" t="s">
        <v>114</v>
      </c>
      <c r="N3442">
        <v>103</v>
      </c>
      <c r="P3442" t="s">
        <v>45</v>
      </c>
      <c r="Q3442" t="s">
        <v>257</v>
      </c>
      <c r="R3442" t="s">
        <v>460</v>
      </c>
    </row>
    <row r="3443" spans="1:18" hidden="1" x14ac:dyDescent="0.3">
      <c r="A3443" t="s">
        <v>13851</v>
      </c>
      <c r="B3443" t="s">
        <v>13852</v>
      </c>
      <c r="C3443" s="1" t="str">
        <f t="shared" si="254"/>
        <v>21:0849</v>
      </c>
      <c r="D3443" s="1" t="str">
        <f t="shared" si="255"/>
        <v>21:0233</v>
      </c>
      <c r="E3443" t="s">
        <v>13853</v>
      </c>
      <c r="F3443" t="s">
        <v>13854</v>
      </c>
      <c r="H3443">
        <v>59.983133899999999</v>
      </c>
      <c r="I3443">
        <v>-108.858177</v>
      </c>
      <c r="J3443" s="1" t="str">
        <f t="shared" si="256"/>
        <v>Fluid (lake)</v>
      </c>
      <c r="K3443" s="1" t="str">
        <f t="shared" si="257"/>
        <v>Untreated Water</v>
      </c>
      <c r="L3443">
        <v>128</v>
      </c>
      <c r="M3443" t="s">
        <v>121</v>
      </c>
      <c r="N3443">
        <v>104</v>
      </c>
      <c r="P3443" t="s">
        <v>13219</v>
      </c>
      <c r="Q3443" t="s">
        <v>248</v>
      </c>
      <c r="R3443" t="s">
        <v>168</v>
      </c>
    </row>
    <row r="3444" spans="1:18" hidden="1" x14ac:dyDescent="0.3">
      <c r="A3444" t="s">
        <v>13855</v>
      </c>
      <c r="B3444" t="s">
        <v>13856</v>
      </c>
      <c r="C3444" s="1" t="str">
        <f t="shared" si="254"/>
        <v>21:0849</v>
      </c>
      <c r="D3444" s="1" t="str">
        <f t="shared" si="255"/>
        <v>21:0233</v>
      </c>
      <c r="E3444" t="s">
        <v>13857</v>
      </c>
      <c r="F3444" t="s">
        <v>13858</v>
      </c>
      <c r="H3444">
        <v>59.955666200000003</v>
      </c>
      <c r="I3444">
        <v>-108.84039439999999</v>
      </c>
      <c r="J3444" s="1" t="str">
        <f t="shared" si="256"/>
        <v>Fluid (lake)</v>
      </c>
      <c r="K3444" s="1" t="str">
        <f t="shared" si="257"/>
        <v>Untreated Water</v>
      </c>
      <c r="L3444">
        <v>128</v>
      </c>
      <c r="M3444" t="s">
        <v>127</v>
      </c>
      <c r="N3444">
        <v>105</v>
      </c>
      <c r="P3444" t="s">
        <v>1676</v>
      </c>
      <c r="Q3444" t="s">
        <v>248</v>
      </c>
      <c r="R3444" t="s">
        <v>195</v>
      </c>
    </row>
    <row r="3445" spans="1:18" hidden="1" x14ac:dyDescent="0.3">
      <c r="A3445" t="s">
        <v>13859</v>
      </c>
      <c r="B3445" t="s">
        <v>13860</v>
      </c>
      <c r="C3445" s="1" t="str">
        <f t="shared" si="254"/>
        <v>21:0849</v>
      </c>
      <c r="D3445" s="1" t="str">
        <f t="shared" si="255"/>
        <v>21:0233</v>
      </c>
      <c r="E3445" t="s">
        <v>13861</v>
      </c>
      <c r="F3445" t="s">
        <v>13862</v>
      </c>
      <c r="H3445">
        <v>59.974473600000003</v>
      </c>
      <c r="I3445">
        <v>-108.9477906</v>
      </c>
      <c r="J3445" s="1" t="str">
        <f t="shared" si="256"/>
        <v>Fluid (lake)</v>
      </c>
      <c r="K3445" s="1" t="str">
        <f t="shared" si="257"/>
        <v>Untreated Water</v>
      </c>
      <c r="L3445">
        <v>128</v>
      </c>
      <c r="M3445" t="s">
        <v>133</v>
      </c>
      <c r="N3445">
        <v>106</v>
      </c>
      <c r="P3445" t="s">
        <v>61</v>
      </c>
      <c r="Q3445" t="s">
        <v>579</v>
      </c>
      <c r="R3445" t="s">
        <v>2135</v>
      </c>
    </row>
    <row r="3446" spans="1:18" hidden="1" x14ac:dyDescent="0.3">
      <c r="A3446" t="s">
        <v>13863</v>
      </c>
      <c r="B3446" t="s">
        <v>13864</v>
      </c>
      <c r="C3446" s="1" t="str">
        <f t="shared" si="254"/>
        <v>21:0849</v>
      </c>
      <c r="D3446" s="1" t="str">
        <f t="shared" si="255"/>
        <v>21:0233</v>
      </c>
      <c r="E3446" t="s">
        <v>13865</v>
      </c>
      <c r="F3446" t="s">
        <v>13866</v>
      </c>
      <c r="H3446">
        <v>59.995515900000001</v>
      </c>
      <c r="I3446">
        <v>-109.006446</v>
      </c>
      <c r="J3446" s="1" t="str">
        <f t="shared" si="256"/>
        <v>Fluid (lake)</v>
      </c>
      <c r="K3446" s="1" t="str">
        <f t="shared" si="257"/>
        <v>Untreated Water</v>
      </c>
      <c r="L3446">
        <v>128</v>
      </c>
      <c r="M3446" t="s">
        <v>139</v>
      </c>
      <c r="N3446">
        <v>107</v>
      </c>
      <c r="P3446" t="s">
        <v>1667</v>
      </c>
      <c r="Q3446" t="s">
        <v>482</v>
      </c>
      <c r="R3446" t="s">
        <v>873</v>
      </c>
    </row>
    <row r="3447" spans="1:18" hidden="1" x14ac:dyDescent="0.3">
      <c r="A3447" t="s">
        <v>13867</v>
      </c>
      <c r="B3447" t="s">
        <v>13868</v>
      </c>
      <c r="C3447" s="1" t="str">
        <f t="shared" si="254"/>
        <v>21:0849</v>
      </c>
      <c r="D3447" s="1" t="str">
        <f t="shared" si="255"/>
        <v>21:0233</v>
      </c>
      <c r="E3447" t="s">
        <v>13869</v>
      </c>
      <c r="F3447" t="s">
        <v>13870</v>
      </c>
      <c r="H3447">
        <v>59.984884399999999</v>
      </c>
      <c r="I3447">
        <v>-109.0609855</v>
      </c>
      <c r="J3447" s="1" t="str">
        <f t="shared" si="256"/>
        <v>Fluid (lake)</v>
      </c>
      <c r="K3447" s="1" t="str">
        <f t="shared" si="257"/>
        <v>Untreated Water</v>
      </c>
      <c r="L3447">
        <v>128</v>
      </c>
      <c r="M3447" t="s">
        <v>241</v>
      </c>
      <c r="N3447">
        <v>108</v>
      </c>
      <c r="P3447" t="s">
        <v>1851</v>
      </c>
      <c r="Q3447" t="s">
        <v>579</v>
      </c>
      <c r="R3447" t="s">
        <v>55</v>
      </c>
    </row>
    <row r="3448" spans="1:18" hidden="1" x14ac:dyDescent="0.3">
      <c r="A3448" t="s">
        <v>13871</v>
      </c>
      <c r="B3448" t="s">
        <v>13872</v>
      </c>
      <c r="C3448" s="1" t="str">
        <f t="shared" si="254"/>
        <v>21:0849</v>
      </c>
      <c r="D3448" s="1" t="str">
        <f t="shared" si="255"/>
        <v>21:0233</v>
      </c>
      <c r="E3448" t="s">
        <v>13873</v>
      </c>
      <c r="F3448" t="s">
        <v>13874</v>
      </c>
      <c r="H3448">
        <v>59.946214500000004</v>
      </c>
      <c r="I3448">
        <v>-108.97911860000001</v>
      </c>
      <c r="J3448" s="1" t="str">
        <f t="shared" si="256"/>
        <v>Fluid (lake)</v>
      </c>
      <c r="K3448" s="1" t="str">
        <f t="shared" si="257"/>
        <v>Untreated Water</v>
      </c>
      <c r="L3448">
        <v>129</v>
      </c>
      <c r="M3448" t="s">
        <v>36</v>
      </c>
      <c r="N3448">
        <v>109</v>
      </c>
      <c r="P3448" t="s">
        <v>1804</v>
      </c>
      <c r="Q3448" t="s">
        <v>257</v>
      </c>
      <c r="R3448" t="s">
        <v>285</v>
      </c>
    </row>
    <row r="3449" spans="1:18" hidden="1" x14ac:dyDescent="0.3">
      <c r="A3449" t="s">
        <v>13875</v>
      </c>
      <c r="B3449" t="s">
        <v>13876</v>
      </c>
      <c r="C3449" s="1" t="str">
        <f t="shared" si="254"/>
        <v>21:0849</v>
      </c>
      <c r="D3449" s="1" t="str">
        <f t="shared" si="255"/>
        <v>21:0233</v>
      </c>
      <c r="E3449" t="s">
        <v>13877</v>
      </c>
      <c r="F3449" t="s">
        <v>13878</v>
      </c>
      <c r="H3449">
        <v>59.918126600000001</v>
      </c>
      <c r="I3449">
        <v>-109.0180281</v>
      </c>
      <c r="J3449" s="1" t="str">
        <f t="shared" si="256"/>
        <v>Fluid (lake)</v>
      </c>
      <c r="K3449" s="1" t="str">
        <f t="shared" si="257"/>
        <v>Untreated Water</v>
      </c>
      <c r="L3449">
        <v>129</v>
      </c>
      <c r="M3449" t="s">
        <v>44</v>
      </c>
      <c r="N3449">
        <v>110</v>
      </c>
      <c r="P3449" t="s">
        <v>37</v>
      </c>
      <c r="Q3449" t="s">
        <v>236</v>
      </c>
      <c r="R3449" t="s">
        <v>55</v>
      </c>
    </row>
    <row r="3450" spans="1:18" hidden="1" x14ac:dyDescent="0.3">
      <c r="A3450" t="s">
        <v>13879</v>
      </c>
      <c r="B3450" t="s">
        <v>13880</v>
      </c>
      <c r="C3450" s="1" t="str">
        <f t="shared" si="254"/>
        <v>21:0849</v>
      </c>
      <c r="D3450" s="1" t="str">
        <f t="shared" si="255"/>
        <v>21:0233</v>
      </c>
      <c r="E3450" t="s">
        <v>13881</v>
      </c>
      <c r="F3450" t="s">
        <v>13882</v>
      </c>
      <c r="H3450">
        <v>59.909755500000003</v>
      </c>
      <c r="I3450">
        <v>-108.97655159999999</v>
      </c>
      <c r="J3450" s="1" t="str">
        <f t="shared" si="256"/>
        <v>Fluid (lake)</v>
      </c>
      <c r="K3450" s="1" t="str">
        <f t="shared" si="257"/>
        <v>Untreated Water</v>
      </c>
      <c r="L3450">
        <v>129</v>
      </c>
      <c r="M3450" t="s">
        <v>52</v>
      </c>
      <c r="N3450">
        <v>111</v>
      </c>
      <c r="P3450" t="s">
        <v>68</v>
      </c>
      <c r="Q3450" t="s">
        <v>579</v>
      </c>
      <c r="R3450" t="s">
        <v>55</v>
      </c>
    </row>
    <row r="3451" spans="1:18" hidden="1" x14ac:dyDescent="0.3">
      <c r="A3451" t="s">
        <v>13883</v>
      </c>
      <c r="B3451" t="s">
        <v>13884</v>
      </c>
      <c r="C3451" s="1" t="str">
        <f t="shared" si="254"/>
        <v>21:0849</v>
      </c>
      <c r="D3451" s="1" t="str">
        <f t="shared" si="255"/>
        <v>21:0233</v>
      </c>
      <c r="E3451" t="s">
        <v>13885</v>
      </c>
      <c r="F3451" t="s">
        <v>13886</v>
      </c>
      <c r="H3451">
        <v>59.910877900000003</v>
      </c>
      <c r="I3451">
        <v>-108.9226602</v>
      </c>
      <c r="J3451" s="1" t="str">
        <f t="shared" si="256"/>
        <v>Fluid (lake)</v>
      </c>
      <c r="K3451" s="1" t="str">
        <f t="shared" si="257"/>
        <v>Untreated Water</v>
      </c>
      <c r="L3451">
        <v>129</v>
      </c>
      <c r="M3451" t="s">
        <v>22</v>
      </c>
      <c r="N3451">
        <v>112</v>
      </c>
      <c r="P3451" t="s">
        <v>37</v>
      </c>
      <c r="Q3451" t="s">
        <v>248</v>
      </c>
      <c r="R3451" t="s">
        <v>195</v>
      </c>
    </row>
    <row r="3452" spans="1:18" hidden="1" x14ac:dyDescent="0.3">
      <c r="A3452" t="s">
        <v>13887</v>
      </c>
      <c r="B3452" t="s">
        <v>13888</v>
      </c>
      <c r="C3452" s="1" t="str">
        <f t="shared" si="254"/>
        <v>21:0849</v>
      </c>
      <c r="D3452" s="1" t="str">
        <f t="shared" si="255"/>
        <v>21:0233</v>
      </c>
      <c r="E3452" t="s">
        <v>13885</v>
      </c>
      <c r="F3452" t="s">
        <v>13889</v>
      </c>
      <c r="H3452">
        <v>59.910877900000003</v>
      </c>
      <c r="I3452">
        <v>-108.9226602</v>
      </c>
      <c r="J3452" s="1" t="str">
        <f t="shared" si="256"/>
        <v>Fluid (lake)</v>
      </c>
      <c r="K3452" s="1" t="str">
        <f t="shared" si="257"/>
        <v>Untreated Water</v>
      </c>
      <c r="L3452">
        <v>129</v>
      </c>
      <c r="M3452" t="s">
        <v>29</v>
      </c>
      <c r="N3452">
        <v>113</v>
      </c>
      <c r="P3452" t="s">
        <v>2526</v>
      </c>
      <c r="Q3452" t="s">
        <v>248</v>
      </c>
      <c r="R3452" t="s">
        <v>460</v>
      </c>
    </row>
    <row r="3453" spans="1:18" hidden="1" x14ac:dyDescent="0.3">
      <c r="A3453" t="s">
        <v>13890</v>
      </c>
      <c r="B3453" t="s">
        <v>13891</v>
      </c>
      <c r="C3453" s="1" t="str">
        <f t="shared" si="254"/>
        <v>21:0849</v>
      </c>
      <c r="D3453" s="1" t="str">
        <f t="shared" si="255"/>
        <v>21:0233</v>
      </c>
      <c r="E3453" t="s">
        <v>13892</v>
      </c>
      <c r="F3453" t="s">
        <v>13893</v>
      </c>
      <c r="H3453">
        <v>59.915825499999997</v>
      </c>
      <c r="I3453">
        <v>-108.8553569</v>
      </c>
      <c r="J3453" s="1" t="str">
        <f t="shared" si="256"/>
        <v>Fluid (lake)</v>
      </c>
      <c r="K3453" s="1" t="str">
        <f t="shared" si="257"/>
        <v>Untreated Water</v>
      </c>
      <c r="L3453">
        <v>129</v>
      </c>
      <c r="M3453" t="s">
        <v>60</v>
      </c>
      <c r="N3453">
        <v>114</v>
      </c>
      <c r="P3453" t="s">
        <v>521</v>
      </c>
      <c r="Q3453" t="s">
        <v>62</v>
      </c>
      <c r="R3453" t="s">
        <v>522</v>
      </c>
    </row>
    <row r="3454" spans="1:18" hidden="1" x14ac:dyDescent="0.3">
      <c r="A3454" t="s">
        <v>13894</v>
      </c>
      <c r="B3454" t="s">
        <v>13895</v>
      </c>
      <c r="C3454" s="1" t="str">
        <f t="shared" si="254"/>
        <v>21:0849</v>
      </c>
      <c r="D3454" s="1" t="str">
        <f t="shared" si="255"/>
        <v>21:0233</v>
      </c>
      <c r="E3454" t="s">
        <v>13896</v>
      </c>
      <c r="F3454" t="s">
        <v>13897</v>
      </c>
      <c r="H3454">
        <v>59.919541899999999</v>
      </c>
      <c r="I3454">
        <v>-108.7997165</v>
      </c>
      <c r="J3454" s="1" t="str">
        <f t="shared" si="256"/>
        <v>Fluid (lake)</v>
      </c>
      <c r="K3454" s="1" t="str">
        <f t="shared" si="257"/>
        <v>Untreated Water</v>
      </c>
      <c r="L3454">
        <v>129</v>
      </c>
      <c r="M3454" t="s">
        <v>67</v>
      </c>
      <c r="N3454">
        <v>115</v>
      </c>
      <c r="P3454" t="s">
        <v>45</v>
      </c>
      <c r="Q3454" t="s">
        <v>257</v>
      </c>
      <c r="R3454" t="s">
        <v>890</v>
      </c>
    </row>
    <row r="3455" spans="1:18" hidden="1" x14ac:dyDescent="0.3">
      <c r="A3455" t="s">
        <v>13898</v>
      </c>
      <c r="B3455" t="s">
        <v>13899</v>
      </c>
      <c r="C3455" s="1" t="str">
        <f t="shared" si="254"/>
        <v>21:0849</v>
      </c>
      <c r="D3455" s="1" t="str">
        <f t="shared" si="255"/>
        <v>21:0233</v>
      </c>
      <c r="E3455" t="s">
        <v>13900</v>
      </c>
      <c r="F3455" t="s">
        <v>13901</v>
      </c>
      <c r="H3455">
        <v>59.888858399999997</v>
      </c>
      <c r="I3455">
        <v>-108.832522</v>
      </c>
      <c r="J3455" s="1" t="str">
        <f t="shared" si="256"/>
        <v>Fluid (lake)</v>
      </c>
      <c r="K3455" s="1" t="str">
        <f t="shared" si="257"/>
        <v>Untreated Water</v>
      </c>
      <c r="L3455">
        <v>129</v>
      </c>
      <c r="M3455" t="s">
        <v>74</v>
      </c>
      <c r="N3455">
        <v>116</v>
      </c>
      <c r="P3455" t="s">
        <v>537</v>
      </c>
      <c r="Q3455" t="s">
        <v>310</v>
      </c>
      <c r="R3455" t="s">
        <v>55</v>
      </c>
    </row>
    <row r="3456" spans="1:18" hidden="1" x14ac:dyDescent="0.3">
      <c r="A3456" t="s">
        <v>13902</v>
      </c>
      <c r="B3456" t="s">
        <v>13903</v>
      </c>
      <c r="C3456" s="1" t="str">
        <f t="shared" si="254"/>
        <v>21:0849</v>
      </c>
      <c r="D3456" s="1" t="str">
        <f t="shared" si="255"/>
        <v>21:0233</v>
      </c>
      <c r="E3456" t="s">
        <v>13904</v>
      </c>
      <c r="F3456" t="s">
        <v>13905</v>
      </c>
      <c r="H3456">
        <v>59.888651299999999</v>
      </c>
      <c r="I3456">
        <v>-108.8910518</v>
      </c>
      <c r="J3456" s="1" t="str">
        <f t="shared" si="256"/>
        <v>Fluid (lake)</v>
      </c>
      <c r="K3456" s="1" t="str">
        <f t="shared" si="257"/>
        <v>Untreated Water</v>
      </c>
      <c r="L3456">
        <v>129</v>
      </c>
      <c r="M3456" t="s">
        <v>81</v>
      </c>
      <c r="N3456">
        <v>117</v>
      </c>
      <c r="P3456" t="s">
        <v>88</v>
      </c>
      <c r="Q3456" t="s">
        <v>38</v>
      </c>
      <c r="R3456" t="s">
        <v>329</v>
      </c>
    </row>
    <row r="3457" spans="1:18" hidden="1" x14ac:dyDescent="0.3">
      <c r="A3457" t="s">
        <v>13906</v>
      </c>
      <c r="B3457" t="s">
        <v>13907</v>
      </c>
      <c r="C3457" s="1" t="str">
        <f t="shared" si="254"/>
        <v>21:0849</v>
      </c>
      <c r="D3457" s="1" t="str">
        <f t="shared" si="255"/>
        <v>21:0233</v>
      </c>
      <c r="E3457" t="s">
        <v>13908</v>
      </c>
      <c r="F3457" t="s">
        <v>13909</v>
      </c>
      <c r="H3457">
        <v>59.875549499999998</v>
      </c>
      <c r="I3457">
        <v>-108.95387220000001</v>
      </c>
      <c r="J3457" s="1" t="str">
        <f t="shared" si="256"/>
        <v>Fluid (lake)</v>
      </c>
      <c r="K3457" s="1" t="str">
        <f t="shared" si="257"/>
        <v>Untreated Water</v>
      </c>
      <c r="L3457">
        <v>129</v>
      </c>
      <c r="M3457" t="s">
        <v>95</v>
      </c>
      <c r="N3457">
        <v>118</v>
      </c>
      <c r="P3457" t="s">
        <v>37</v>
      </c>
      <c r="Q3457" t="s">
        <v>248</v>
      </c>
      <c r="R3457" t="s">
        <v>285</v>
      </c>
    </row>
    <row r="3458" spans="1:18" hidden="1" x14ac:dyDescent="0.3">
      <c r="A3458" t="s">
        <v>13910</v>
      </c>
      <c r="B3458" t="s">
        <v>13911</v>
      </c>
      <c r="C3458" s="1" t="str">
        <f t="shared" si="254"/>
        <v>21:0849</v>
      </c>
      <c r="D3458" s="1" t="str">
        <f t="shared" si="255"/>
        <v>21:0233</v>
      </c>
      <c r="E3458" t="s">
        <v>13912</v>
      </c>
      <c r="F3458" t="s">
        <v>13913</v>
      </c>
      <c r="H3458">
        <v>59.845533099999997</v>
      </c>
      <c r="I3458">
        <v>-108.9588926</v>
      </c>
      <c r="J3458" s="1" t="str">
        <f t="shared" si="256"/>
        <v>Fluid (lake)</v>
      </c>
      <c r="K3458" s="1" t="str">
        <f t="shared" si="257"/>
        <v>Untreated Water</v>
      </c>
      <c r="L3458">
        <v>129</v>
      </c>
      <c r="M3458" t="s">
        <v>101</v>
      </c>
      <c r="N3458">
        <v>119</v>
      </c>
      <c r="P3458" t="s">
        <v>68</v>
      </c>
      <c r="Q3458" t="s">
        <v>236</v>
      </c>
      <c r="R3458" t="s">
        <v>460</v>
      </c>
    </row>
    <row r="3459" spans="1:18" hidden="1" x14ac:dyDescent="0.3">
      <c r="A3459" t="s">
        <v>13914</v>
      </c>
      <c r="B3459" t="s">
        <v>13915</v>
      </c>
      <c r="C3459" s="1" t="str">
        <f t="shared" si="254"/>
        <v>21:0849</v>
      </c>
      <c r="D3459" s="1" t="str">
        <f t="shared" si="255"/>
        <v>21:0233</v>
      </c>
      <c r="E3459" t="s">
        <v>13916</v>
      </c>
      <c r="F3459" t="s">
        <v>13917</v>
      </c>
      <c r="H3459">
        <v>59.847945099999997</v>
      </c>
      <c r="I3459">
        <v>-108.9087547</v>
      </c>
      <c r="J3459" s="1" t="str">
        <f t="shared" si="256"/>
        <v>Fluid (lake)</v>
      </c>
      <c r="K3459" s="1" t="str">
        <f t="shared" si="257"/>
        <v>Untreated Water</v>
      </c>
      <c r="L3459">
        <v>129</v>
      </c>
      <c r="M3459" t="s">
        <v>107</v>
      </c>
      <c r="N3459">
        <v>120</v>
      </c>
      <c r="P3459" t="s">
        <v>598</v>
      </c>
      <c r="Q3459" t="s">
        <v>248</v>
      </c>
      <c r="R3459" t="s">
        <v>55</v>
      </c>
    </row>
    <row r="3460" spans="1:18" hidden="1" x14ac:dyDescent="0.3">
      <c r="A3460" t="s">
        <v>13918</v>
      </c>
      <c r="B3460" t="s">
        <v>13919</v>
      </c>
      <c r="C3460" s="1" t="str">
        <f t="shared" si="254"/>
        <v>21:0849</v>
      </c>
      <c r="D3460" s="1" t="str">
        <f t="shared" si="255"/>
        <v>21:0233</v>
      </c>
      <c r="E3460" t="s">
        <v>13920</v>
      </c>
      <c r="F3460" t="s">
        <v>13921</v>
      </c>
      <c r="H3460">
        <v>59.846160699999999</v>
      </c>
      <c r="I3460">
        <v>-108.8693853</v>
      </c>
      <c r="J3460" s="1" t="str">
        <f t="shared" si="256"/>
        <v>Fluid (lake)</v>
      </c>
      <c r="K3460" s="1" t="str">
        <f t="shared" si="257"/>
        <v>Untreated Water</v>
      </c>
      <c r="L3460">
        <v>129</v>
      </c>
      <c r="M3460" t="s">
        <v>114</v>
      </c>
      <c r="N3460">
        <v>121</v>
      </c>
      <c r="P3460" t="s">
        <v>23</v>
      </c>
      <c r="Q3460" t="s">
        <v>248</v>
      </c>
      <c r="R3460" t="s">
        <v>55</v>
      </c>
    </row>
    <row r="3461" spans="1:18" hidden="1" x14ac:dyDescent="0.3">
      <c r="A3461" t="s">
        <v>13922</v>
      </c>
      <c r="B3461" t="s">
        <v>13923</v>
      </c>
      <c r="C3461" s="1" t="str">
        <f t="shared" si="254"/>
        <v>21:0849</v>
      </c>
      <c r="D3461" s="1" t="str">
        <f t="shared" si="255"/>
        <v>21:0233</v>
      </c>
      <c r="E3461" t="s">
        <v>13924</v>
      </c>
      <c r="F3461" t="s">
        <v>13925</v>
      </c>
      <c r="H3461">
        <v>59.8008703</v>
      </c>
      <c r="I3461">
        <v>-109.5596594</v>
      </c>
      <c r="J3461" s="1" t="str">
        <f t="shared" si="256"/>
        <v>Fluid (lake)</v>
      </c>
      <c r="K3461" s="1" t="str">
        <f t="shared" si="257"/>
        <v>Untreated Water</v>
      </c>
      <c r="L3461">
        <v>129</v>
      </c>
      <c r="M3461" t="s">
        <v>121</v>
      </c>
      <c r="N3461">
        <v>122</v>
      </c>
      <c r="P3461" t="s">
        <v>1676</v>
      </c>
      <c r="Q3461" t="s">
        <v>248</v>
      </c>
      <c r="R3461" t="s">
        <v>55</v>
      </c>
    </row>
    <row r="3462" spans="1:18" hidden="1" x14ac:dyDescent="0.3">
      <c r="A3462" t="s">
        <v>13926</v>
      </c>
      <c r="B3462" t="s">
        <v>13927</v>
      </c>
      <c r="C3462" s="1" t="str">
        <f t="shared" si="254"/>
        <v>21:0849</v>
      </c>
      <c r="D3462" s="1" t="str">
        <f t="shared" si="255"/>
        <v>21:0233</v>
      </c>
      <c r="E3462" t="s">
        <v>13928</v>
      </c>
      <c r="F3462" t="s">
        <v>13929</v>
      </c>
      <c r="H3462">
        <v>59.825868</v>
      </c>
      <c r="I3462">
        <v>-109.6333747</v>
      </c>
      <c r="J3462" s="1" t="str">
        <f t="shared" si="256"/>
        <v>Fluid (lake)</v>
      </c>
      <c r="K3462" s="1" t="str">
        <f t="shared" si="257"/>
        <v>Untreated Water</v>
      </c>
      <c r="L3462">
        <v>129</v>
      </c>
      <c r="M3462" t="s">
        <v>127</v>
      </c>
      <c r="N3462">
        <v>123</v>
      </c>
      <c r="P3462" t="s">
        <v>140</v>
      </c>
      <c r="Q3462" t="s">
        <v>257</v>
      </c>
      <c r="R3462" t="s">
        <v>55</v>
      </c>
    </row>
    <row r="3463" spans="1:18" hidden="1" x14ac:dyDescent="0.3">
      <c r="A3463" t="s">
        <v>13930</v>
      </c>
      <c r="B3463" t="s">
        <v>13931</v>
      </c>
      <c r="C3463" s="1" t="str">
        <f t="shared" si="254"/>
        <v>21:0849</v>
      </c>
      <c r="D3463" s="1" t="str">
        <f t="shared" si="255"/>
        <v>21:0233</v>
      </c>
      <c r="E3463" t="s">
        <v>13932</v>
      </c>
      <c r="F3463" t="s">
        <v>13933</v>
      </c>
      <c r="H3463">
        <v>59.829282399999997</v>
      </c>
      <c r="I3463">
        <v>-109.6761733</v>
      </c>
      <c r="J3463" s="1" t="str">
        <f t="shared" si="256"/>
        <v>Fluid (lake)</v>
      </c>
      <c r="K3463" s="1" t="str">
        <f t="shared" si="257"/>
        <v>Untreated Water</v>
      </c>
      <c r="L3463">
        <v>129</v>
      </c>
      <c r="M3463" t="s">
        <v>133</v>
      </c>
      <c r="N3463">
        <v>124</v>
      </c>
      <c r="P3463" t="s">
        <v>521</v>
      </c>
      <c r="Q3463" t="s">
        <v>257</v>
      </c>
      <c r="R3463" t="s">
        <v>285</v>
      </c>
    </row>
    <row r="3464" spans="1:18" hidden="1" x14ac:dyDescent="0.3">
      <c r="A3464" t="s">
        <v>13934</v>
      </c>
      <c r="B3464" t="s">
        <v>13935</v>
      </c>
      <c r="C3464" s="1" t="str">
        <f t="shared" si="254"/>
        <v>21:0849</v>
      </c>
      <c r="D3464" s="1" t="str">
        <f t="shared" si="255"/>
        <v>21:0233</v>
      </c>
      <c r="E3464" t="s">
        <v>13936</v>
      </c>
      <c r="F3464" t="s">
        <v>13937</v>
      </c>
      <c r="H3464">
        <v>59.824988300000001</v>
      </c>
      <c r="I3464">
        <v>-109.7401014</v>
      </c>
      <c r="J3464" s="1" t="str">
        <f t="shared" si="256"/>
        <v>Fluid (lake)</v>
      </c>
      <c r="K3464" s="1" t="str">
        <f t="shared" si="257"/>
        <v>Untreated Water</v>
      </c>
      <c r="L3464">
        <v>129</v>
      </c>
      <c r="M3464" t="s">
        <v>139</v>
      </c>
      <c r="N3464">
        <v>125</v>
      </c>
      <c r="P3464" t="s">
        <v>2193</v>
      </c>
      <c r="Q3464" t="s">
        <v>248</v>
      </c>
      <c r="R3464" t="s">
        <v>189</v>
      </c>
    </row>
    <row r="3465" spans="1:18" hidden="1" x14ac:dyDescent="0.3">
      <c r="A3465" t="s">
        <v>13938</v>
      </c>
      <c r="B3465" t="s">
        <v>13939</v>
      </c>
      <c r="C3465" s="1" t="str">
        <f t="shared" si="254"/>
        <v>21:0849</v>
      </c>
      <c r="D3465" s="1" t="str">
        <f t="shared" si="255"/>
        <v>21:0233</v>
      </c>
      <c r="E3465" t="s">
        <v>13940</v>
      </c>
      <c r="F3465" t="s">
        <v>13941</v>
      </c>
      <c r="H3465">
        <v>59.851470300000003</v>
      </c>
      <c r="I3465">
        <v>-109.7941458</v>
      </c>
      <c r="J3465" s="1" t="str">
        <f t="shared" si="256"/>
        <v>Fluid (lake)</v>
      </c>
      <c r="K3465" s="1" t="str">
        <f t="shared" si="257"/>
        <v>Untreated Water</v>
      </c>
      <c r="L3465">
        <v>129</v>
      </c>
      <c r="M3465" t="s">
        <v>241</v>
      </c>
      <c r="N3465">
        <v>126</v>
      </c>
      <c r="P3465" t="s">
        <v>692</v>
      </c>
      <c r="Q3465" t="s">
        <v>1143</v>
      </c>
      <c r="R3465" t="s">
        <v>55</v>
      </c>
    </row>
    <row r="3466" spans="1:18" hidden="1" x14ac:dyDescent="0.3">
      <c r="A3466" t="s">
        <v>13942</v>
      </c>
      <c r="B3466" t="s">
        <v>13943</v>
      </c>
      <c r="C3466" s="1" t="str">
        <f t="shared" si="254"/>
        <v>21:0849</v>
      </c>
      <c r="D3466" s="1" t="str">
        <f t="shared" si="255"/>
        <v>21:0233</v>
      </c>
      <c r="E3466" t="s">
        <v>13944</v>
      </c>
      <c r="F3466" t="s">
        <v>13945</v>
      </c>
      <c r="H3466">
        <v>59.859516800000002</v>
      </c>
      <c r="I3466">
        <v>-109.9074753</v>
      </c>
      <c r="J3466" s="1" t="str">
        <f t="shared" si="256"/>
        <v>Fluid (lake)</v>
      </c>
      <c r="K3466" s="1" t="str">
        <f t="shared" si="257"/>
        <v>Untreated Water</v>
      </c>
      <c r="L3466">
        <v>130</v>
      </c>
      <c r="M3466" t="s">
        <v>36</v>
      </c>
      <c r="N3466">
        <v>127</v>
      </c>
      <c r="P3466" t="s">
        <v>2380</v>
      </c>
      <c r="Q3466" t="s">
        <v>482</v>
      </c>
      <c r="R3466" t="s">
        <v>55</v>
      </c>
    </row>
    <row r="3467" spans="1:18" hidden="1" x14ac:dyDescent="0.3">
      <c r="A3467" t="s">
        <v>13946</v>
      </c>
      <c r="B3467" t="s">
        <v>13947</v>
      </c>
      <c r="C3467" s="1" t="str">
        <f t="shared" si="254"/>
        <v>21:0849</v>
      </c>
      <c r="D3467" s="1" t="str">
        <f t="shared" si="255"/>
        <v>21:0233</v>
      </c>
      <c r="E3467" t="s">
        <v>13948</v>
      </c>
      <c r="F3467" t="s">
        <v>13949</v>
      </c>
      <c r="H3467">
        <v>59.8842158</v>
      </c>
      <c r="I3467">
        <v>-109.9409019</v>
      </c>
      <c r="J3467" s="1" t="str">
        <f t="shared" si="256"/>
        <v>Fluid (lake)</v>
      </c>
      <c r="K3467" s="1" t="str">
        <f t="shared" si="257"/>
        <v>Untreated Water</v>
      </c>
      <c r="L3467">
        <v>130</v>
      </c>
      <c r="M3467" t="s">
        <v>22</v>
      </c>
      <c r="N3467">
        <v>128</v>
      </c>
      <c r="P3467" t="s">
        <v>61</v>
      </c>
      <c r="Q3467" t="s">
        <v>482</v>
      </c>
      <c r="R3467" t="s">
        <v>55</v>
      </c>
    </row>
    <row r="3468" spans="1:18" hidden="1" x14ac:dyDescent="0.3">
      <c r="A3468" t="s">
        <v>13950</v>
      </c>
      <c r="B3468" t="s">
        <v>13951</v>
      </c>
      <c r="C3468" s="1" t="str">
        <f t="shared" ref="C3468:C3531" si="258">HYPERLINK("http://geochem.nrcan.gc.ca/cdogs/content/bdl/bdl210849_e.htm", "21:0849")</f>
        <v>21:0849</v>
      </c>
      <c r="D3468" s="1" t="str">
        <f t="shared" ref="D3468:D3531" si="259">HYPERLINK("http://geochem.nrcan.gc.ca/cdogs/content/svy/svy210233_e.htm", "21:0233")</f>
        <v>21:0233</v>
      </c>
      <c r="E3468" t="s">
        <v>13948</v>
      </c>
      <c r="F3468" t="s">
        <v>13952</v>
      </c>
      <c r="H3468">
        <v>59.8842158</v>
      </c>
      <c r="I3468">
        <v>-109.9409019</v>
      </c>
      <c r="J3468" s="1" t="str">
        <f t="shared" si="256"/>
        <v>Fluid (lake)</v>
      </c>
      <c r="K3468" s="1" t="str">
        <f t="shared" si="257"/>
        <v>Untreated Water</v>
      </c>
      <c r="L3468">
        <v>130</v>
      </c>
      <c r="M3468" t="s">
        <v>29</v>
      </c>
      <c r="N3468">
        <v>129</v>
      </c>
      <c r="P3468" t="s">
        <v>598</v>
      </c>
      <c r="Q3468" t="s">
        <v>482</v>
      </c>
      <c r="R3468" t="s">
        <v>55</v>
      </c>
    </row>
    <row r="3469" spans="1:18" hidden="1" x14ac:dyDescent="0.3">
      <c r="A3469" t="s">
        <v>13953</v>
      </c>
      <c r="B3469" t="s">
        <v>13954</v>
      </c>
      <c r="C3469" s="1" t="str">
        <f t="shared" si="258"/>
        <v>21:0849</v>
      </c>
      <c r="D3469" s="1" t="str">
        <f t="shared" si="259"/>
        <v>21:0233</v>
      </c>
      <c r="E3469" t="s">
        <v>13955</v>
      </c>
      <c r="F3469" t="s">
        <v>13956</v>
      </c>
      <c r="H3469">
        <v>59.926907200000002</v>
      </c>
      <c r="I3469">
        <v>-109.9581907</v>
      </c>
      <c r="J3469" s="1" t="str">
        <f t="shared" si="256"/>
        <v>Fluid (lake)</v>
      </c>
      <c r="K3469" s="1" t="str">
        <f t="shared" si="257"/>
        <v>Untreated Water</v>
      </c>
      <c r="L3469">
        <v>130</v>
      </c>
      <c r="M3469" t="s">
        <v>44</v>
      </c>
      <c r="N3469">
        <v>130</v>
      </c>
      <c r="P3469" t="s">
        <v>37</v>
      </c>
      <c r="Q3469" t="s">
        <v>310</v>
      </c>
      <c r="R3469" t="s">
        <v>55</v>
      </c>
    </row>
    <row r="3470" spans="1:18" hidden="1" x14ac:dyDescent="0.3">
      <c r="A3470" t="s">
        <v>13957</v>
      </c>
      <c r="B3470" t="s">
        <v>13958</v>
      </c>
      <c r="C3470" s="1" t="str">
        <f t="shared" si="258"/>
        <v>21:0849</v>
      </c>
      <c r="D3470" s="1" t="str">
        <f t="shared" si="259"/>
        <v>21:0233</v>
      </c>
      <c r="E3470" t="s">
        <v>13959</v>
      </c>
      <c r="F3470" t="s">
        <v>13960</v>
      </c>
      <c r="H3470">
        <v>59.952777300000001</v>
      </c>
      <c r="I3470">
        <v>-109.9776864</v>
      </c>
      <c r="J3470" s="1" t="str">
        <f t="shared" si="256"/>
        <v>Fluid (lake)</v>
      </c>
      <c r="K3470" s="1" t="str">
        <f t="shared" si="257"/>
        <v>Untreated Water</v>
      </c>
      <c r="L3470">
        <v>130</v>
      </c>
      <c r="M3470" t="s">
        <v>52</v>
      </c>
      <c r="N3470">
        <v>131</v>
      </c>
      <c r="P3470" t="s">
        <v>2145</v>
      </c>
      <c r="Q3470" t="s">
        <v>54</v>
      </c>
      <c r="R3470" t="s">
        <v>890</v>
      </c>
    </row>
    <row r="3471" spans="1:18" hidden="1" x14ac:dyDescent="0.3">
      <c r="A3471" t="s">
        <v>13961</v>
      </c>
      <c r="B3471" t="s">
        <v>13962</v>
      </c>
      <c r="C3471" s="1" t="str">
        <f t="shared" si="258"/>
        <v>21:0849</v>
      </c>
      <c r="D3471" s="1" t="str">
        <f t="shared" si="259"/>
        <v>21:0233</v>
      </c>
      <c r="E3471" t="s">
        <v>13963</v>
      </c>
      <c r="F3471" t="s">
        <v>13964</v>
      </c>
      <c r="H3471">
        <v>59.989184199999997</v>
      </c>
      <c r="I3471">
        <v>-109.9673561</v>
      </c>
      <c r="J3471" s="1" t="str">
        <f t="shared" si="256"/>
        <v>Fluid (lake)</v>
      </c>
      <c r="K3471" s="1" t="str">
        <f t="shared" si="257"/>
        <v>Untreated Water</v>
      </c>
      <c r="L3471">
        <v>130</v>
      </c>
      <c r="M3471" t="s">
        <v>60</v>
      </c>
      <c r="N3471">
        <v>132</v>
      </c>
      <c r="P3471" t="s">
        <v>2526</v>
      </c>
      <c r="Q3471" t="s">
        <v>236</v>
      </c>
      <c r="R3471" t="s">
        <v>55</v>
      </c>
    </row>
    <row r="3472" spans="1:18" hidden="1" x14ac:dyDescent="0.3">
      <c r="A3472" t="s">
        <v>13965</v>
      </c>
      <c r="B3472" t="s">
        <v>13966</v>
      </c>
      <c r="C3472" s="1" t="str">
        <f t="shared" si="258"/>
        <v>21:0849</v>
      </c>
      <c r="D3472" s="1" t="str">
        <f t="shared" si="259"/>
        <v>21:0233</v>
      </c>
      <c r="E3472" t="s">
        <v>13967</v>
      </c>
      <c r="F3472" t="s">
        <v>13968</v>
      </c>
      <c r="H3472">
        <v>59.973453900000003</v>
      </c>
      <c r="I3472">
        <v>-109.905203</v>
      </c>
      <c r="J3472" s="1" t="str">
        <f t="shared" si="256"/>
        <v>Fluid (lake)</v>
      </c>
      <c r="K3472" s="1" t="str">
        <f t="shared" si="257"/>
        <v>Untreated Water</v>
      </c>
      <c r="L3472">
        <v>130</v>
      </c>
      <c r="M3472" t="s">
        <v>67</v>
      </c>
      <c r="N3472">
        <v>133</v>
      </c>
      <c r="P3472" t="s">
        <v>294</v>
      </c>
      <c r="Q3472" t="s">
        <v>579</v>
      </c>
      <c r="R3472" t="s">
        <v>55</v>
      </c>
    </row>
    <row r="3473" spans="1:18" hidden="1" x14ac:dyDescent="0.3">
      <c r="A3473" t="s">
        <v>13969</v>
      </c>
      <c r="B3473" t="s">
        <v>13970</v>
      </c>
      <c r="C3473" s="1" t="str">
        <f t="shared" si="258"/>
        <v>21:0849</v>
      </c>
      <c r="D3473" s="1" t="str">
        <f t="shared" si="259"/>
        <v>21:0233</v>
      </c>
      <c r="E3473" t="s">
        <v>13971</v>
      </c>
      <c r="F3473" t="s">
        <v>13972</v>
      </c>
      <c r="H3473">
        <v>59.9862708</v>
      </c>
      <c r="I3473">
        <v>-109.8662411</v>
      </c>
      <c r="J3473" s="1" t="str">
        <f t="shared" si="256"/>
        <v>Fluid (lake)</v>
      </c>
      <c r="K3473" s="1" t="str">
        <f t="shared" si="257"/>
        <v>Untreated Water</v>
      </c>
      <c r="L3473">
        <v>130</v>
      </c>
      <c r="M3473" t="s">
        <v>74</v>
      </c>
      <c r="N3473">
        <v>134</v>
      </c>
      <c r="P3473" t="s">
        <v>1667</v>
      </c>
      <c r="Q3473" t="s">
        <v>236</v>
      </c>
      <c r="R3473" t="s">
        <v>522</v>
      </c>
    </row>
    <row r="3474" spans="1:18" hidden="1" x14ac:dyDescent="0.3">
      <c r="A3474" t="s">
        <v>13973</v>
      </c>
      <c r="B3474" t="s">
        <v>13974</v>
      </c>
      <c r="C3474" s="1" t="str">
        <f t="shared" si="258"/>
        <v>21:0849</v>
      </c>
      <c r="D3474" s="1" t="str">
        <f t="shared" si="259"/>
        <v>21:0233</v>
      </c>
      <c r="E3474" t="s">
        <v>13975</v>
      </c>
      <c r="F3474" t="s">
        <v>13976</v>
      </c>
      <c r="H3474">
        <v>59.967679799999999</v>
      </c>
      <c r="I3474">
        <v>-109.8480015</v>
      </c>
      <c r="J3474" s="1" t="str">
        <f t="shared" si="256"/>
        <v>Fluid (lake)</v>
      </c>
      <c r="K3474" s="1" t="str">
        <f t="shared" si="257"/>
        <v>Untreated Water</v>
      </c>
      <c r="L3474">
        <v>130</v>
      </c>
      <c r="M3474" t="s">
        <v>81</v>
      </c>
      <c r="N3474">
        <v>135</v>
      </c>
      <c r="P3474" t="s">
        <v>1676</v>
      </c>
      <c r="Q3474" t="s">
        <v>257</v>
      </c>
      <c r="R3474" t="s">
        <v>195</v>
      </c>
    </row>
    <row r="3475" spans="1:18" hidden="1" x14ac:dyDescent="0.3">
      <c r="A3475" t="s">
        <v>13977</v>
      </c>
      <c r="B3475" t="s">
        <v>13978</v>
      </c>
      <c r="C3475" s="1" t="str">
        <f t="shared" si="258"/>
        <v>21:0849</v>
      </c>
      <c r="D3475" s="1" t="str">
        <f t="shared" si="259"/>
        <v>21:0233</v>
      </c>
      <c r="E3475" t="s">
        <v>13979</v>
      </c>
      <c r="F3475" t="s">
        <v>13980</v>
      </c>
      <c r="H3475">
        <v>59.951863799999998</v>
      </c>
      <c r="I3475">
        <v>-109.75926629999999</v>
      </c>
      <c r="J3475" s="1" t="str">
        <f t="shared" si="256"/>
        <v>Fluid (lake)</v>
      </c>
      <c r="K3475" s="1" t="str">
        <f t="shared" si="257"/>
        <v>Untreated Water</v>
      </c>
      <c r="L3475">
        <v>130</v>
      </c>
      <c r="M3475" t="s">
        <v>95</v>
      </c>
      <c r="N3475">
        <v>136</v>
      </c>
      <c r="P3475" t="s">
        <v>1676</v>
      </c>
      <c r="Q3475" t="s">
        <v>310</v>
      </c>
      <c r="R3475" t="s">
        <v>285</v>
      </c>
    </row>
    <row r="3476" spans="1:18" hidden="1" x14ac:dyDescent="0.3">
      <c r="A3476" t="s">
        <v>13981</v>
      </c>
      <c r="B3476" t="s">
        <v>13982</v>
      </c>
      <c r="C3476" s="1" t="str">
        <f t="shared" si="258"/>
        <v>21:0849</v>
      </c>
      <c r="D3476" s="1" t="str">
        <f t="shared" si="259"/>
        <v>21:0233</v>
      </c>
      <c r="E3476" t="s">
        <v>13983</v>
      </c>
      <c r="F3476" t="s">
        <v>13984</v>
      </c>
      <c r="H3476">
        <v>59.972627199999998</v>
      </c>
      <c r="I3476">
        <v>-109.7732467</v>
      </c>
      <c r="J3476" s="1" t="str">
        <f t="shared" si="256"/>
        <v>Fluid (lake)</v>
      </c>
      <c r="K3476" s="1" t="str">
        <f t="shared" si="257"/>
        <v>Untreated Water</v>
      </c>
      <c r="L3476">
        <v>130</v>
      </c>
      <c r="M3476" t="s">
        <v>101</v>
      </c>
      <c r="N3476">
        <v>137</v>
      </c>
      <c r="P3476" t="s">
        <v>2397</v>
      </c>
      <c r="Q3476" t="s">
        <v>310</v>
      </c>
      <c r="R3476" t="s">
        <v>189</v>
      </c>
    </row>
    <row r="3477" spans="1:18" hidden="1" x14ac:dyDescent="0.3">
      <c r="A3477" t="s">
        <v>13985</v>
      </c>
      <c r="B3477" t="s">
        <v>13986</v>
      </c>
      <c r="C3477" s="1" t="str">
        <f t="shared" si="258"/>
        <v>21:0849</v>
      </c>
      <c r="D3477" s="1" t="str">
        <f t="shared" si="259"/>
        <v>21:0233</v>
      </c>
      <c r="E3477" t="s">
        <v>13987</v>
      </c>
      <c r="F3477" t="s">
        <v>13988</v>
      </c>
      <c r="H3477">
        <v>59.984346600000002</v>
      </c>
      <c r="I3477">
        <v>-109.69780179999999</v>
      </c>
      <c r="J3477" s="1" t="str">
        <f t="shared" si="256"/>
        <v>Fluid (lake)</v>
      </c>
      <c r="K3477" s="1" t="str">
        <f t="shared" si="257"/>
        <v>Untreated Water</v>
      </c>
      <c r="L3477">
        <v>130</v>
      </c>
      <c r="M3477" t="s">
        <v>107</v>
      </c>
      <c r="N3477">
        <v>138</v>
      </c>
      <c r="P3477" t="s">
        <v>814</v>
      </c>
      <c r="Q3477" t="s">
        <v>310</v>
      </c>
      <c r="R3477" t="s">
        <v>55</v>
      </c>
    </row>
    <row r="3478" spans="1:18" hidden="1" x14ac:dyDescent="0.3">
      <c r="A3478" t="s">
        <v>13989</v>
      </c>
      <c r="B3478" t="s">
        <v>13990</v>
      </c>
      <c r="C3478" s="1" t="str">
        <f t="shared" si="258"/>
        <v>21:0849</v>
      </c>
      <c r="D3478" s="1" t="str">
        <f t="shared" si="259"/>
        <v>21:0233</v>
      </c>
      <c r="E3478" t="s">
        <v>13991</v>
      </c>
      <c r="F3478" t="s">
        <v>13992</v>
      </c>
      <c r="H3478">
        <v>59.958086600000001</v>
      </c>
      <c r="I3478">
        <v>-109.6876669</v>
      </c>
      <c r="J3478" s="1" t="str">
        <f t="shared" si="256"/>
        <v>Fluid (lake)</v>
      </c>
      <c r="K3478" s="1" t="str">
        <f t="shared" si="257"/>
        <v>Untreated Water</v>
      </c>
      <c r="L3478">
        <v>130</v>
      </c>
      <c r="M3478" t="s">
        <v>114</v>
      </c>
      <c r="N3478">
        <v>139</v>
      </c>
      <c r="P3478" t="s">
        <v>150</v>
      </c>
      <c r="Q3478" t="s">
        <v>236</v>
      </c>
      <c r="R3478" t="s">
        <v>55</v>
      </c>
    </row>
    <row r="3479" spans="1:18" hidden="1" x14ac:dyDescent="0.3">
      <c r="A3479" t="s">
        <v>13993</v>
      </c>
      <c r="B3479" t="s">
        <v>13994</v>
      </c>
      <c r="C3479" s="1" t="str">
        <f t="shared" si="258"/>
        <v>21:0849</v>
      </c>
      <c r="D3479" s="1" t="str">
        <f t="shared" si="259"/>
        <v>21:0233</v>
      </c>
      <c r="E3479" t="s">
        <v>13995</v>
      </c>
      <c r="F3479" t="s">
        <v>13996</v>
      </c>
      <c r="H3479">
        <v>59.964072899999998</v>
      </c>
      <c r="I3479">
        <v>-109.6516694</v>
      </c>
      <c r="J3479" s="1" t="str">
        <f t="shared" si="256"/>
        <v>Fluid (lake)</v>
      </c>
      <c r="K3479" s="1" t="str">
        <f t="shared" si="257"/>
        <v>Untreated Water</v>
      </c>
      <c r="L3479">
        <v>130</v>
      </c>
      <c r="M3479" t="s">
        <v>121</v>
      </c>
      <c r="N3479">
        <v>140</v>
      </c>
      <c r="P3479" t="s">
        <v>1804</v>
      </c>
      <c r="Q3479" t="s">
        <v>46</v>
      </c>
      <c r="R3479" t="s">
        <v>55</v>
      </c>
    </row>
    <row r="3480" spans="1:18" hidden="1" x14ac:dyDescent="0.3">
      <c r="A3480" t="s">
        <v>13997</v>
      </c>
      <c r="B3480" t="s">
        <v>13998</v>
      </c>
      <c r="C3480" s="1" t="str">
        <f t="shared" si="258"/>
        <v>21:0849</v>
      </c>
      <c r="D3480" s="1" t="str">
        <f t="shared" si="259"/>
        <v>21:0233</v>
      </c>
      <c r="E3480" t="s">
        <v>13999</v>
      </c>
      <c r="F3480" t="s">
        <v>14000</v>
      </c>
      <c r="H3480">
        <v>59.992812600000001</v>
      </c>
      <c r="I3480">
        <v>-109.62213079999999</v>
      </c>
      <c r="J3480" s="1" t="str">
        <f t="shared" si="256"/>
        <v>Fluid (lake)</v>
      </c>
      <c r="K3480" s="1" t="str">
        <f t="shared" si="257"/>
        <v>Untreated Water</v>
      </c>
      <c r="L3480">
        <v>130</v>
      </c>
      <c r="M3480" t="s">
        <v>127</v>
      </c>
      <c r="N3480">
        <v>141</v>
      </c>
      <c r="P3480" t="s">
        <v>814</v>
      </c>
      <c r="Q3480" t="s">
        <v>248</v>
      </c>
      <c r="R3480" t="s">
        <v>460</v>
      </c>
    </row>
    <row r="3481" spans="1:18" hidden="1" x14ac:dyDescent="0.3">
      <c r="A3481" t="s">
        <v>14001</v>
      </c>
      <c r="B3481" t="s">
        <v>14002</v>
      </c>
      <c r="C3481" s="1" t="str">
        <f t="shared" si="258"/>
        <v>21:0849</v>
      </c>
      <c r="D3481" s="1" t="str">
        <f t="shared" si="259"/>
        <v>21:0233</v>
      </c>
      <c r="E3481" t="s">
        <v>14003</v>
      </c>
      <c r="F3481" t="s">
        <v>14004</v>
      </c>
      <c r="H3481">
        <v>59.974432399999998</v>
      </c>
      <c r="I3481">
        <v>-109.5688565</v>
      </c>
      <c r="J3481" s="1" t="str">
        <f t="shared" si="256"/>
        <v>Fluid (lake)</v>
      </c>
      <c r="K3481" s="1" t="str">
        <f t="shared" si="257"/>
        <v>Untreated Water</v>
      </c>
      <c r="L3481">
        <v>130</v>
      </c>
      <c r="M3481" t="s">
        <v>133</v>
      </c>
      <c r="N3481">
        <v>142</v>
      </c>
      <c r="P3481" t="s">
        <v>2475</v>
      </c>
      <c r="Q3481" t="s">
        <v>257</v>
      </c>
      <c r="R3481" t="s">
        <v>285</v>
      </c>
    </row>
    <row r="3482" spans="1:18" hidden="1" x14ac:dyDescent="0.3">
      <c r="A3482" t="s">
        <v>14005</v>
      </c>
      <c r="B3482" t="s">
        <v>14006</v>
      </c>
      <c r="C3482" s="1" t="str">
        <f t="shared" si="258"/>
        <v>21:0849</v>
      </c>
      <c r="D3482" s="1" t="str">
        <f t="shared" si="259"/>
        <v>21:0233</v>
      </c>
      <c r="E3482" t="s">
        <v>14007</v>
      </c>
      <c r="F3482" t="s">
        <v>14008</v>
      </c>
      <c r="H3482">
        <v>59.984979799999998</v>
      </c>
      <c r="I3482">
        <v>-109.52038880000001</v>
      </c>
      <c r="J3482" s="1" t="str">
        <f t="shared" ref="J3482:J3545" si="260">HYPERLINK("http://geochem.nrcan.gc.ca/cdogs/content/kwd/kwd020016_e.htm", "Fluid (lake)")</f>
        <v>Fluid (lake)</v>
      </c>
      <c r="K3482" s="1" t="str">
        <f t="shared" ref="K3482:K3545" si="261">HYPERLINK("http://geochem.nrcan.gc.ca/cdogs/content/kwd/kwd080007_e.htm", "Untreated Water")</f>
        <v>Untreated Water</v>
      </c>
      <c r="L3482">
        <v>130</v>
      </c>
      <c r="M3482" t="s">
        <v>139</v>
      </c>
      <c r="N3482">
        <v>143</v>
      </c>
      <c r="P3482" t="s">
        <v>5596</v>
      </c>
      <c r="Q3482" t="s">
        <v>310</v>
      </c>
      <c r="R3482" t="s">
        <v>55</v>
      </c>
    </row>
    <row r="3483" spans="1:18" hidden="1" x14ac:dyDescent="0.3">
      <c r="A3483" t="s">
        <v>14009</v>
      </c>
      <c r="B3483" t="s">
        <v>14010</v>
      </c>
      <c r="C3483" s="1" t="str">
        <f t="shared" si="258"/>
        <v>21:0849</v>
      </c>
      <c r="D3483" s="1" t="str">
        <f t="shared" si="259"/>
        <v>21:0233</v>
      </c>
      <c r="E3483" t="s">
        <v>14011</v>
      </c>
      <c r="F3483" t="s">
        <v>14012</v>
      </c>
      <c r="H3483">
        <v>59.980340099999999</v>
      </c>
      <c r="I3483">
        <v>-109.4698372</v>
      </c>
      <c r="J3483" s="1" t="str">
        <f t="shared" si="260"/>
        <v>Fluid (lake)</v>
      </c>
      <c r="K3483" s="1" t="str">
        <f t="shared" si="261"/>
        <v>Untreated Water</v>
      </c>
      <c r="L3483">
        <v>130</v>
      </c>
      <c r="M3483" t="s">
        <v>241</v>
      </c>
      <c r="N3483">
        <v>144</v>
      </c>
      <c r="P3483" t="s">
        <v>5006</v>
      </c>
      <c r="Q3483" t="s">
        <v>310</v>
      </c>
      <c r="R3483" t="s">
        <v>55</v>
      </c>
    </row>
    <row r="3484" spans="1:18" hidden="1" x14ac:dyDescent="0.3">
      <c r="A3484" t="s">
        <v>14013</v>
      </c>
      <c r="B3484" t="s">
        <v>14014</v>
      </c>
      <c r="C3484" s="1" t="str">
        <f t="shared" si="258"/>
        <v>21:0849</v>
      </c>
      <c r="D3484" s="1" t="str">
        <f t="shared" si="259"/>
        <v>21:0233</v>
      </c>
      <c r="E3484" t="s">
        <v>14015</v>
      </c>
      <c r="F3484" t="s">
        <v>14016</v>
      </c>
      <c r="H3484">
        <v>59.943478800000001</v>
      </c>
      <c r="I3484">
        <v>-109.4182404</v>
      </c>
      <c r="J3484" s="1" t="str">
        <f t="shared" si="260"/>
        <v>Fluid (lake)</v>
      </c>
      <c r="K3484" s="1" t="str">
        <f t="shared" si="261"/>
        <v>Untreated Water</v>
      </c>
      <c r="L3484">
        <v>131</v>
      </c>
      <c r="M3484" t="s">
        <v>22</v>
      </c>
      <c r="N3484">
        <v>145</v>
      </c>
      <c r="P3484" t="s">
        <v>2540</v>
      </c>
      <c r="Q3484" t="s">
        <v>248</v>
      </c>
      <c r="R3484" t="s">
        <v>285</v>
      </c>
    </row>
    <row r="3485" spans="1:18" hidden="1" x14ac:dyDescent="0.3">
      <c r="A3485" t="s">
        <v>14017</v>
      </c>
      <c r="B3485" t="s">
        <v>14018</v>
      </c>
      <c r="C3485" s="1" t="str">
        <f t="shared" si="258"/>
        <v>21:0849</v>
      </c>
      <c r="D3485" s="1" t="str">
        <f t="shared" si="259"/>
        <v>21:0233</v>
      </c>
      <c r="E3485" t="s">
        <v>14015</v>
      </c>
      <c r="F3485" t="s">
        <v>14019</v>
      </c>
      <c r="H3485">
        <v>59.943478800000001</v>
      </c>
      <c r="I3485">
        <v>-109.4182404</v>
      </c>
      <c r="J3485" s="1" t="str">
        <f t="shared" si="260"/>
        <v>Fluid (lake)</v>
      </c>
      <c r="K3485" s="1" t="str">
        <f t="shared" si="261"/>
        <v>Untreated Water</v>
      </c>
      <c r="L3485">
        <v>131</v>
      </c>
      <c r="M3485" t="s">
        <v>29</v>
      </c>
      <c r="N3485">
        <v>146</v>
      </c>
      <c r="P3485" t="s">
        <v>75</v>
      </c>
      <c r="Q3485" t="s">
        <v>248</v>
      </c>
      <c r="R3485" t="s">
        <v>55</v>
      </c>
    </row>
    <row r="3486" spans="1:18" hidden="1" x14ac:dyDescent="0.3">
      <c r="A3486" t="s">
        <v>14020</v>
      </c>
      <c r="B3486" t="s">
        <v>14021</v>
      </c>
      <c r="C3486" s="1" t="str">
        <f t="shared" si="258"/>
        <v>21:0849</v>
      </c>
      <c r="D3486" s="1" t="str">
        <f t="shared" si="259"/>
        <v>21:0233</v>
      </c>
      <c r="E3486" t="s">
        <v>14022</v>
      </c>
      <c r="F3486" t="s">
        <v>14023</v>
      </c>
      <c r="H3486">
        <v>59.930299300000001</v>
      </c>
      <c r="I3486">
        <v>-109.5116941</v>
      </c>
      <c r="J3486" s="1" t="str">
        <f t="shared" si="260"/>
        <v>Fluid (lake)</v>
      </c>
      <c r="K3486" s="1" t="str">
        <f t="shared" si="261"/>
        <v>Untreated Water</v>
      </c>
      <c r="L3486">
        <v>131</v>
      </c>
      <c r="M3486" t="s">
        <v>36</v>
      </c>
      <c r="N3486">
        <v>147</v>
      </c>
      <c r="P3486" t="s">
        <v>5140</v>
      </c>
      <c r="Q3486" t="s">
        <v>38</v>
      </c>
      <c r="R3486" t="s">
        <v>55</v>
      </c>
    </row>
    <row r="3487" spans="1:18" hidden="1" x14ac:dyDescent="0.3">
      <c r="A3487" t="s">
        <v>14024</v>
      </c>
      <c r="B3487" t="s">
        <v>14025</v>
      </c>
      <c r="C3487" s="1" t="str">
        <f t="shared" si="258"/>
        <v>21:0849</v>
      </c>
      <c r="D3487" s="1" t="str">
        <f t="shared" si="259"/>
        <v>21:0233</v>
      </c>
      <c r="E3487" t="s">
        <v>14026</v>
      </c>
      <c r="F3487" t="s">
        <v>14027</v>
      </c>
      <c r="H3487">
        <v>59.911792400000003</v>
      </c>
      <c r="I3487">
        <v>-109.4966344</v>
      </c>
      <c r="J3487" s="1" t="str">
        <f t="shared" si="260"/>
        <v>Fluid (lake)</v>
      </c>
      <c r="K3487" s="1" t="str">
        <f t="shared" si="261"/>
        <v>Untreated Water</v>
      </c>
      <c r="L3487">
        <v>131</v>
      </c>
      <c r="M3487" t="s">
        <v>44</v>
      </c>
      <c r="N3487">
        <v>148</v>
      </c>
      <c r="P3487" t="s">
        <v>1605</v>
      </c>
      <c r="Q3487" t="s">
        <v>257</v>
      </c>
      <c r="R3487" t="s">
        <v>55</v>
      </c>
    </row>
    <row r="3488" spans="1:18" hidden="1" x14ac:dyDescent="0.3">
      <c r="A3488" t="s">
        <v>14028</v>
      </c>
      <c r="B3488" t="s">
        <v>14029</v>
      </c>
      <c r="C3488" s="1" t="str">
        <f t="shared" si="258"/>
        <v>21:0849</v>
      </c>
      <c r="D3488" s="1" t="str">
        <f t="shared" si="259"/>
        <v>21:0233</v>
      </c>
      <c r="E3488" t="s">
        <v>14030</v>
      </c>
      <c r="F3488" t="s">
        <v>14031</v>
      </c>
      <c r="H3488">
        <v>59.913820100000002</v>
      </c>
      <c r="I3488">
        <v>-109.4194433</v>
      </c>
      <c r="J3488" s="1" t="str">
        <f t="shared" si="260"/>
        <v>Fluid (lake)</v>
      </c>
      <c r="K3488" s="1" t="str">
        <f t="shared" si="261"/>
        <v>Untreated Water</v>
      </c>
      <c r="L3488">
        <v>131</v>
      </c>
      <c r="M3488" t="s">
        <v>52</v>
      </c>
      <c r="N3488">
        <v>149</v>
      </c>
      <c r="P3488" t="s">
        <v>2487</v>
      </c>
      <c r="Q3488" t="s">
        <v>310</v>
      </c>
      <c r="R3488" t="s">
        <v>55</v>
      </c>
    </row>
    <row r="3489" spans="1:18" hidden="1" x14ac:dyDescent="0.3">
      <c r="A3489" t="s">
        <v>14032</v>
      </c>
      <c r="B3489" t="s">
        <v>14033</v>
      </c>
      <c r="C3489" s="1" t="str">
        <f t="shared" si="258"/>
        <v>21:0849</v>
      </c>
      <c r="D3489" s="1" t="str">
        <f t="shared" si="259"/>
        <v>21:0233</v>
      </c>
      <c r="E3489" t="s">
        <v>14034</v>
      </c>
      <c r="F3489" t="s">
        <v>14035</v>
      </c>
      <c r="H3489">
        <v>59.904648100000003</v>
      </c>
      <c r="I3489">
        <v>-109.37837469999999</v>
      </c>
      <c r="J3489" s="1" t="str">
        <f t="shared" si="260"/>
        <v>Fluid (lake)</v>
      </c>
      <c r="K3489" s="1" t="str">
        <f t="shared" si="261"/>
        <v>Untreated Water</v>
      </c>
      <c r="L3489">
        <v>131</v>
      </c>
      <c r="M3489" t="s">
        <v>60</v>
      </c>
      <c r="N3489">
        <v>150</v>
      </c>
      <c r="P3489" t="s">
        <v>2492</v>
      </c>
      <c r="Q3489" t="s">
        <v>38</v>
      </c>
      <c r="R3489" t="s">
        <v>55</v>
      </c>
    </row>
    <row r="3490" spans="1:18" hidden="1" x14ac:dyDescent="0.3">
      <c r="A3490" t="s">
        <v>14036</v>
      </c>
      <c r="B3490" t="s">
        <v>14037</v>
      </c>
      <c r="C3490" s="1" t="str">
        <f t="shared" si="258"/>
        <v>21:0849</v>
      </c>
      <c r="D3490" s="1" t="str">
        <f t="shared" si="259"/>
        <v>21:0233</v>
      </c>
      <c r="E3490" t="s">
        <v>14038</v>
      </c>
      <c r="F3490" t="s">
        <v>14039</v>
      </c>
      <c r="H3490">
        <v>59.887514799999998</v>
      </c>
      <c r="I3490">
        <v>-109.4064958</v>
      </c>
      <c r="J3490" s="1" t="str">
        <f t="shared" si="260"/>
        <v>Fluid (lake)</v>
      </c>
      <c r="K3490" s="1" t="str">
        <f t="shared" si="261"/>
        <v>Untreated Water</v>
      </c>
      <c r="L3490">
        <v>131</v>
      </c>
      <c r="M3490" t="s">
        <v>67</v>
      </c>
      <c r="N3490">
        <v>151</v>
      </c>
      <c r="P3490" t="s">
        <v>23</v>
      </c>
      <c r="Q3490" t="s">
        <v>310</v>
      </c>
      <c r="R3490" t="s">
        <v>55</v>
      </c>
    </row>
    <row r="3491" spans="1:18" hidden="1" x14ac:dyDescent="0.3">
      <c r="A3491" t="s">
        <v>14040</v>
      </c>
      <c r="B3491" t="s">
        <v>14041</v>
      </c>
      <c r="C3491" s="1" t="str">
        <f t="shared" si="258"/>
        <v>21:0849</v>
      </c>
      <c r="D3491" s="1" t="str">
        <f t="shared" si="259"/>
        <v>21:0233</v>
      </c>
      <c r="E3491" t="s">
        <v>14042</v>
      </c>
      <c r="F3491" t="s">
        <v>14043</v>
      </c>
      <c r="H3491">
        <v>59.880417399999999</v>
      </c>
      <c r="I3491">
        <v>-109.3630553</v>
      </c>
      <c r="J3491" s="1" t="str">
        <f t="shared" si="260"/>
        <v>Fluid (lake)</v>
      </c>
      <c r="K3491" s="1" t="str">
        <f t="shared" si="261"/>
        <v>Untreated Water</v>
      </c>
      <c r="L3491">
        <v>131</v>
      </c>
      <c r="M3491" t="s">
        <v>74</v>
      </c>
      <c r="N3491">
        <v>152</v>
      </c>
      <c r="P3491" t="s">
        <v>1600</v>
      </c>
      <c r="Q3491" t="s">
        <v>46</v>
      </c>
      <c r="R3491" t="s">
        <v>3968</v>
      </c>
    </row>
    <row r="3492" spans="1:18" hidden="1" x14ac:dyDescent="0.3">
      <c r="A3492" t="s">
        <v>14044</v>
      </c>
      <c r="B3492" t="s">
        <v>14045</v>
      </c>
      <c r="C3492" s="1" t="str">
        <f t="shared" si="258"/>
        <v>21:0849</v>
      </c>
      <c r="D3492" s="1" t="str">
        <f t="shared" si="259"/>
        <v>21:0233</v>
      </c>
      <c r="E3492" t="s">
        <v>14046</v>
      </c>
      <c r="F3492" t="s">
        <v>14047</v>
      </c>
      <c r="H3492">
        <v>59.856709299999999</v>
      </c>
      <c r="I3492">
        <v>-109.3410863</v>
      </c>
      <c r="J3492" s="1" t="str">
        <f t="shared" si="260"/>
        <v>Fluid (lake)</v>
      </c>
      <c r="K3492" s="1" t="str">
        <f t="shared" si="261"/>
        <v>Untreated Water</v>
      </c>
      <c r="L3492">
        <v>131</v>
      </c>
      <c r="M3492" t="s">
        <v>81</v>
      </c>
      <c r="N3492">
        <v>153</v>
      </c>
      <c r="P3492" t="s">
        <v>1600</v>
      </c>
      <c r="Q3492" t="s">
        <v>38</v>
      </c>
      <c r="R3492" t="s">
        <v>460</v>
      </c>
    </row>
    <row r="3493" spans="1:18" hidden="1" x14ac:dyDescent="0.3">
      <c r="A3493" t="s">
        <v>14048</v>
      </c>
      <c r="B3493" t="s">
        <v>14049</v>
      </c>
      <c r="C3493" s="1" t="str">
        <f t="shared" si="258"/>
        <v>21:0849</v>
      </c>
      <c r="D3493" s="1" t="str">
        <f t="shared" si="259"/>
        <v>21:0233</v>
      </c>
      <c r="E3493" t="s">
        <v>14050</v>
      </c>
      <c r="F3493" t="s">
        <v>14051</v>
      </c>
      <c r="H3493">
        <v>59.672799500000004</v>
      </c>
      <c r="I3493">
        <v>-108.8711538</v>
      </c>
      <c r="J3493" s="1" t="str">
        <f t="shared" si="260"/>
        <v>Fluid (lake)</v>
      </c>
      <c r="K3493" s="1" t="str">
        <f t="shared" si="261"/>
        <v>Untreated Water</v>
      </c>
      <c r="L3493">
        <v>131</v>
      </c>
      <c r="M3493" t="s">
        <v>95</v>
      </c>
      <c r="N3493">
        <v>154</v>
      </c>
      <c r="P3493" t="s">
        <v>1667</v>
      </c>
      <c r="Q3493" t="s">
        <v>62</v>
      </c>
      <c r="R3493" t="s">
        <v>761</v>
      </c>
    </row>
    <row r="3494" spans="1:18" hidden="1" x14ac:dyDescent="0.3">
      <c r="A3494" t="s">
        <v>14052</v>
      </c>
      <c r="B3494" t="s">
        <v>14053</v>
      </c>
      <c r="C3494" s="1" t="str">
        <f t="shared" si="258"/>
        <v>21:0849</v>
      </c>
      <c r="D3494" s="1" t="str">
        <f t="shared" si="259"/>
        <v>21:0233</v>
      </c>
      <c r="E3494" t="s">
        <v>14054</v>
      </c>
      <c r="F3494" t="s">
        <v>14055</v>
      </c>
      <c r="H3494">
        <v>59.6652007</v>
      </c>
      <c r="I3494">
        <v>-108.9300215</v>
      </c>
      <c r="J3494" s="1" t="str">
        <f t="shared" si="260"/>
        <v>Fluid (lake)</v>
      </c>
      <c r="K3494" s="1" t="str">
        <f t="shared" si="261"/>
        <v>Untreated Water</v>
      </c>
      <c r="L3494">
        <v>131</v>
      </c>
      <c r="M3494" t="s">
        <v>101</v>
      </c>
      <c r="N3494">
        <v>155</v>
      </c>
      <c r="P3494" t="s">
        <v>23</v>
      </c>
      <c r="Q3494" t="s">
        <v>579</v>
      </c>
      <c r="R3494" t="s">
        <v>890</v>
      </c>
    </row>
    <row r="3495" spans="1:18" hidden="1" x14ac:dyDescent="0.3">
      <c r="A3495" t="s">
        <v>14056</v>
      </c>
      <c r="B3495" t="s">
        <v>14057</v>
      </c>
      <c r="C3495" s="1" t="str">
        <f t="shared" si="258"/>
        <v>21:0849</v>
      </c>
      <c r="D3495" s="1" t="str">
        <f t="shared" si="259"/>
        <v>21:0233</v>
      </c>
      <c r="E3495" t="s">
        <v>14058</v>
      </c>
      <c r="F3495" t="s">
        <v>14059</v>
      </c>
      <c r="H3495">
        <v>59.668697600000002</v>
      </c>
      <c r="I3495">
        <v>-109.08397050000001</v>
      </c>
      <c r="J3495" s="1" t="str">
        <f t="shared" si="260"/>
        <v>Fluid (lake)</v>
      </c>
      <c r="K3495" s="1" t="str">
        <f t="shared" si="261"/>
        <v>Untreated Water</v>
      </c>
      <c r="L3495">
        <v>131</v>
      </c>
      <c r="M3495" t="s">
        <v>107</v>
      </c>
      <c r="N3495">
        <v>156</v>
      </c>
      <c r="P3495" t="s">
        <v>2414</v>
      </c>
      <c r="Q3495" t="s">
        <v>248</v>
      </c>
      <c r="R3495" t="s">
        <v>460</v>
      </c>
    </row>
    <row r="3496" spans="1:18" hidden="1" x14ac:dyDescent="0.3">
      <c r="A3496" t="s">
        <v>14060</v>
      </c>
      <c r="B3496" t="s">
        <v>14061</v>
      </c>
      <c r="C3496" s="1" t="str">
        <f t="shared" si="258"/>
        <v>21:0849</v>
      </c>
      <c r="D3496" s="1" t="str">
        <f t="shared" si="259"/>
        <v>21:0233</v>
      </c>
      <c r="E3496" t="s">
        <v>14062</v>
      </c>
      <c r="F3496" t="s">
        <v>14063</v>
      </c>
      <c r="H3496">
        <v>59.655991999999998</v>
      </c>
      <c r="I3496">
        <v>-109.1633568</v>
      </c>
      <c r="J3496" s="1" t="str">
        <f t="shared" si="260"/>
        <v>Fluid (lake)</v>
      </c>
      <c r="K3496" s="1" t="str">
        <f t="shared" si="261"/>
        <v>Untreated Water</v>
      </c>
      <c r="L3496">
        <v>131</v>
      </c>
      <c r="M3496" t="s">
        <v>114</v>
      </c>
      <c r="N3496">
        <v>157</v>
      </c>
      <c r="P3496" t="s">
        <v>82</v>
      </c>
      <c r="Q3496" t="s">
        <v>236</v>
      </c>
      <c r="R3496" t="s">
        <v>55</v>
      </c>
    </row>
    <row r="3497" spans="1:18" hidden="1" x14ac:dyDescent="0.3">
      <c r="A3497" t="s">
        <v>14064</v>
      </c>
      <c r="B3497" t="s">
        <v>14065</v>
      </c>
      <c r="C3497" s="1" t="str">
        <f t="shared" si="258"/>
        <v>21:0849</v>
      </c>
      <c r="D3497" s="1" t="str">
        <f t="shared" si="259"/>
        <v>21:0233</v>
      </c>
      <c r="E3497" t="s">
        <v>14066</v>
      </c>
      <c r="F3497" t="s">
        <v>14067</v>
      </c>
      <c r="H3497">
        <v>59.6798079</v>
      </c>
      <c r="I3497">
        <v>-109.1481655</v>
      </c>
      <c r="J3497" s="1" t="str">
        <f t="shared" si="260"/>
        <v>Fluid (lake)</v>
      </c>
      <c r="K3497" s="1" t="str">
        <f t="shared" si="261"/>
        <v>Untreated Water</v>
      </c>
      <c r="L3497">
        <v>131</v>
      </c>
      <c r="M3497" t="s">
        <v>121</v>
      </c>
      <c r="N3497">
        <v>158</v>
      </c>
      <c r="P3497" t="s">
        <v>23</v>
      </c>
      <c r="Q3497" t="s">
        <v>146</v>
      </c>
      <c r="R3497" t="s">
        <v>532</v>
      </c>
    </row>
    <row r="3498" spans="1:18" hidden="1" x14ac:dyDescent="0.3">
      <c r="A3498" t="s">
        <v>14068</v>
      </c>
      <c r="B3498" t="s">
        <v>14069</v>
      </c>
      <c r="C3498" s="1" t="str">
        <f t="shared" si="258"/>
        <v>21:0849</v>
      </c>
      <c r="D3498" s="1" t="str">
        <f t="shared" si="259"/>
        <v>21:0233</v>
      </c>
      <c r="E3498" t="s">
        <v>14070</v>
      </c>
      <c r="F3498" t="s">
        <v>14071</v>
      </c>
      <c r="H3498">
        <v>59.690325299999998</v>
      </c>
      <c r="I3498">
        <v>-109.2105825</v>
      </c>
      <c r="J3498" s="1" t="str">
        <f t="shared" si="260"/>
        <v>Fluid (lake)</v>
      </c>
      <c r="K3498" s="1" t="str">
        <f t="shared" si="261"/>
        <v>Untreated Water</v>
      </c>
      <c r="L3498">
        <v>131</v>
      </c>
      <c r="M3498" t="s">
        <v>127</v>
      </c>
      <c r="N3498">
        <v>159</v>
      </c>
      <c r="P3498" t="s">
        <v>30</v>
      </c>
      <c r="Q3498" t="s">
        <v>62</v>
      </c>
      <c r="R3498" t="s">
        <v>410</v>
      </c>
    </row>
    <row r="3499" spans="1:18" hidden="1" x14ac:dyDescent="0.3">
      <c r="A3499" t="s">
        <v>14072</v>
      </c>
      <c r="B3499" t="s">
        <v>14073</v>
      </c>
      <c r="C3499" s="1" t="str">
        <f t="shared" si="258"/>
        <v>21:0849</v>
      </c>
      <c r="D3499" s="1" t="str">
        <f t="shared" si="259"/>
        <v>21:0233</v>
      </c>
      <c r="E3499" t="s">
        <v>14074</v>
      </c>
      <c r="F3499" t="s">
        <v>14075</v>
      </c>
      <c r="H3499">
        <v>59.674551899999997</v>
      </c>
      <c r="I3499">
        <v>-109.2738398</v>
      </c>
      <c r="J3499" s="1" t="str">
        <f t="shared" si="260"/>
        <v>Fluid (lake)</v>
      </c>
      <c r="K3499" s="1" t="str">
        <f t="shared" si="261"/>
        <v>Untreated Water</v>
      </c>
      <c r="L3499">
        <v>131</v>
      </c>
      <c r="M3499" t="s">
        <v>133</v>
      </c>
      <c r="N3499">
        <v>160</v>
      </c>
      <c r="P3499" t="s">
        <v>37</v>
      </c>
      <c r="Q3499" t="s">
        <v>24</v>
      </c>
      <c r="R3499" t="s">
        <v>500</v>
      </c>
    </row>
    <row r="3500" spans="1:18" hidden="1" x14ac:dyDescent="0.3">
      <c r="A3500" t="s">
        <v>14076</v>
      </c>
      <c r="B3500" t="s">
        <v>14077</v>
      </c>
      <c r="C3500" s="1" t="str">
        <f t="shared" si="258"/>
        <v>21:0849</v>
      </c>
      <c r="D3500" s="1" t="str">
        <f t="shared" si="259"/>
        <v>21:0233</v>
      </c>
      <c r="E3500" t="s">
        <v>14078</v>
      </c>
      <c r="F3500" t="s">
        <v>14079</v>
      </c>
      <c r="H3500">
        <v>59.681770200000003</v>
      </c>
      <c r="I3500">
        <v>-109.3305069</v>
      </c>
      <c r="J3500" s="1" t="str">
        <f t="shared" si="260"/>
        <v>Fluid (lake)</v>
      </c>
      <c r="K3500" s="1" t="str">
        <f t="shared" si="261"/>
        <v>Untreated Water</v>
      </c>
      <c r="L3500">
        <v>131</v>
      </c>
      <c r="M3500" t="s">
        <v>139</v>
      </c>
      <c r="N3500">
        <v>161</v>
      </c>
      <c r="P3500" t="s">
        <v>1949</v>
      </c>
      <c r="Q3500" t="s">
        <v>46</v>
      </c>
      <c r="R3500" t="s">
        <v>911</v>
      </c>
    </row>
    <row r="3501" spans="1:18" hidden="1" x14ac:dyDescent="0.3">
      <c r="A3501" t="s">
        <v>14080</v>
      </c>
      <c r="B3501" t="s">
        <v>14081</v>
      </c>
      <c r="C3501" s="1" t="str">
        <f t="shared" si="258"/>
        <v>21:0849</v>
      </c>
      <c r="D3501" s="1" t="str">
        <f t="shared" si="259"/>
        <v>21:0233</v>
      </c>
      <c r="E3501" t="s">
        <v>14082</v>
      </c>
      <c r="F3501" t="s">
        <v>14083</v>
      </c>
      <c r="H3501">
        <v>59.659886</v>
      </c>
      <c r="I3501">
        <v>-109.3776898</v>
      </c>
      <c r="J3501" s="1" t="str">
        <f t="shared" si="260"/>
        <v>Fluid (lake)</v>
      </c>
      <c r="K3501" s="1" t="str">
        <f t="shared" si="261"/>
        <v>Untreated Water</v>
      </c>
      <c r="L3501">
        <v>131</v>
      </c>
      <c r="M3501" t="s">
        <v>241</v>
      </c>
      <c r="N3501">
        <v>162</v>
      </c>
      <c r="P3501" t="s">
        <v>553</v>
      </c>
      <c r="Q3501" t="s">
        <v>310</v>
      </c>
      <c r="R3501" t="s">
        <v>55</v>
      </c>
    </row>
    <row r="3502" spans="1:18" hidden="1" x14ac:dyDescent="0.3">
      <c r="A3502" t="s">
        <v>14084</v>
      </c>
      <c r="B3502" t="s">
        <v>14085</v>
      </c>
      <c r="C3502" s="1" t="str">
        <f t="shared" si="258"/>
        <v>21:0849</v>
      </c>
      <c r="D3502" s="1" t="str">
        <f t="shared" si="259"/>
        <v>21:0233</v>
      </c>
      <c r="E3502" t="s">
        <v>14086</v>
      </c>
      <c r="F3502" t="s">
        <v>14087</v>
      </c>
      <c r="H3502">
        <v>59.691153399999997</v>
      </c>
      <c r="I3502">
        <v>-109.38472489999999</v>
      </c>
      <c r="J3502" s="1" t="str">
        <f t="shared" si="260"/>
        <v>Fluid (lake)</v>
      </c>
      <c r="K3502" s="1" t="str">
        <f t="shared" si="261"/>
        <v>Untreated Water</v>
      </c>
      <c r="L3502">
        <v>132</v>
      </c>
      <c r="M3502" t="s">
        <v>36</v>
      </c>
      <c r="N3502">
        <v>163</v>
      </c>
      <c r="P3502" t="s">
        <v>1804</v>
      </c>
      <c r="Q3502" t="s">
        <v>46</v>
      </c>
      <c r="R3502" t="s">
        <v>285</v>
      </c>
    </row>
    <row r="3503" spans="1:18" hidden="1" x14ac:dyDescent="0.3">
      <c r="A3503" t="s">
        <v>14088</v>
      </c>
      <c r="B3503" t="s">
        <v>14089</v>
      </c>
      <c r="C3503" s="1" t="str">
        <f t="shared" si="258"/>
        <v>21:0849</v>
      </c>
      <c r="D3503" s="1" t="str">
        <f t="shared" si="259"/>
        <v>21:0233</v>
      </c>
      <c r="E3503" t="s">
        <v>14090</v>
      </c>
      <c r="F3503" t="s">
        <v>14091</v>
      </c>
      <c r="H3503">
        <v>59.676228600000002</v>
      </c>
      <c r="I3503">
        <v>-109.4357869</v>
      </c>
      <c r="J3503" s="1" t="str">
        <f t="shared" si="260"/>
        <v>Fluid (lake)</v>
      </c>
      <c r="K3503" s="1" t="str">
        <f t="shared" si="261"/>
        <v>Untreated Water</v>
      </c>
      <c r="L3503">
        <v>132</v>
      </c>
      <c r="M3503" t="s">
        <v>44</v>
      </c>
      <c r="N3503">
        <v>164</v>
      </c>
      <c r="P3503" t="s">
        <v>558</v>
      </c>
      <c r="Q3503" t="s">
        <v>38</v>
      </c>
      <c r="R3503" t="s">
        <v>55</v>
      </c>
    </row>
    <row r="3504" spans="1:18" hidden="1" x14ac:dyDescent="0.3">
      <c r="A3504" t="s">
        <v>14092</v>
      </c>
      <c r="B3504" t="s">
        <v>14093</v>
      </c>
      <c r="C3504" s="1" t="str">
        <f t="shared" si="258"/>
        <v>21:0849</v>
      </c>
      <c r="D3504" s="1" t="str">
        <f t="shared" si="259"/>
        <v>21:0233</v>
      </c>
      <c r="E3504" t="s">
        <v>14094</v>
      </c>
      <c r="F3504" t="s">
        <v>14095</v>
      </c>
      <c r="H3504">
        <v>59.7079369</v>
      </c>
      <c r="I3504">
        <v>-109.5020971</v>
      </c>
      <c r="J3504" s="1" t="str">
        <f t="shared" si="260"/>
        <v>Fluid (lake)</v>
      </c>
      <c r="K3504" s="1" t="str">
        <f t="shared" si="261"/>
        <v>Untreated Water</v>
      </c>
      <c r="L3504">
        <v>132</v>
      </c>
      <c r="M3504" t="s">
        <v>22</v>
      </c>
      <c r="N3504">
        <v>165</v>
      </c>
      <c r="P3504" t="s">
        <v>2430</v>
      </c>
      <c r="Q3504" t="s">
        <v>248</v>
      </c>
      <c r="R3504" t="s">
        <v>55</v>
      </c>
    </row>
    <row r="3505" spans="1:18" hidden="1" x14ac:dyDescent="0.3">
      <c r="A3505" t="s">
        <v>14096</v>
      </c>
      <c r="B3505" t="s">
        <v>14097</v>
      </c>
      <c r="C3505" s="1" t="str">
        <f t="shared" si="258"/>
        <v>21:0849</v>
      </c>
      <c r="D3505" s="1" t="str">
        <f t="shared" si="259"/>
        <v>21:0233</v>
      </c>
      <c r="E3505" t="s">
        <v>14094</v>
      </c>
      <c r="F3505" t="s">
        <v>14098</v>
      </c>
      <c r="H3505">
        <v>59.7079369</v>
      </c>
      <c r="I3505">
        <v>-109.5020971</v>
      </c>
      <c r="J3505" s="1" t="str">
        <f t="shared" si="260"/>
        <v>Fluid (lake)</v>
      </c>
      <c r="K3505" s="1" t="str">
        <f t="shared" si="261"/>
        <v>Untreated Water</v>
      </c>
      <c r="L3505">
        <v>132</v>
      </c>
      <c r="M3505" t="s">
        <v>29</v>
      </c>
      <c r="N3505">
        <v>166</v>
      </c>
      <c r="P3505" t="s">
        <v>1676</v>
      </c>
      <c r="Q3505" t="s">
        <v>257</v>
      </c>
      <c r="R3505" t="s">
        <v>55</v>
      </c>
    </row>
    <row r="3506" spans="1:18" hidden="1" x14ac:dyDescent="0.3">
      <c r="A3506" t="s">
        <v>14099</v>
      </c>
      <c r="B3506" t="s">
        <v>14100</v>
      </c>
      <c r="C3506" s="1" t="str">
        <f t="shared" si="258"/>
        <v>21:0849</v>
      </c>
      <c r="D3506" s="1" t="str">
        <f t="shared" si="259"/>
        <v>21:0233</v>
      </c>
      <c r="E3506" t="s">
        <v>14101</v>
      </c>
      <c r="F3506" t="s">
        <v>14102</v>
      </c>
      <c r="H3506">
        <v>59.7280224</v>
      </c>
      <c r="I3506">
        <v>-109.5680881</v>
      </c>
      <c r="J3506" s="1" t="str">
        <f t="shared" si="260"/>
        <v>Fluid (lake)</v>
      </c>
      <c r="K3506" s="1" t="str">
        <f t="shared" si="261"/>
        <v>Untreated Water</v>
      </c>
      <c r="L3506">
        <v>132</v>
      </c>
      <c r="M3506" t="s">
        <v>52</v>
      </c>
      <c r="N3506">
        <v>167</v>
      </c>
      <c r="P3506" t="s">
        <v>2430</v>
      </c>
      <c r="Q3506" t="s">
        <v>236</v>
      </c>
      <c r="R3506" t="s">
        <v>55</v>
      </c>
    </row>
    <row r="3507" spans="1:18" hidden="1" x14ac:dyDescent="0.3">
      <c r="A3507" t="s">
        <v>14103</v>
      </c>
      <c r="B3507" t="s">
        <v>14104</v>
      </c>
      <c r="C3507" s="1" t="str">
        <f t="shared" si="258"/>
        <v>21:0849</v>
      </c>
      <c r="D3507" s="1" t="str">
        <f t="shared" si="259"/>
        <v>21:0233</v>
      </c>
      <c r="E3507" t="s">
        <v>14105</v>
      </c>
      <c r="F3507" t="s">
        <v>14106</v>
      </c>
      <c r="H3507">
        <v>59.702693099999998</v>
      </c>
      <c r="I3507">
        <v>-109.5655352</v>
      </c>
      <c r="J3507" s="1" t="str">
        <f t="shared" si="260"/>
        <v>Fluid (lake)</v>
      </c>
      <c r="K3507" s="1" t="str">
        <f t="shared" si="261"/>
        <v>Untreated Water</v>
      </c>
      <c r="L3507">
        <v>132</v>
      </c>
      <c r="M3507" t="s">
        <v>60</v>
      </c>
      <c r="N3507">
        <v>168</v>
      </c>
      <c r="P3507" t="s">
        <v>1837</v>
      </c>
      <c r="Q3507" t="s">
        <v>248</v>
      </c>
      <c r="R3507" t="s">
        <v>55</v>
      </c>
    </row>
    <row r="3508" spans="1:18" hidden="1" x14ac:dyDescent="0.3">
      <c r="A3508" t="s">
        <v>14107</v>
      </c>
      <c r="B3508" t="s">
        <v>14108</v>
      </c>
      <c r="C3508" s="1" t="str">
        <f t="shared" si="258"/>
        <v>21:0849</v>
      </c>
      <c r="D3508" s="1" t="str">
        <f t="shared" si="259"/>
        <v>21:0233</v>
      </c>
      <c r="E3508" t="s">
        <v>14109</v>
      </c>
      <c r="F3508" t="s">
        <v>14110</v>
      </c>
      <c r="H3508">
        <v>59.679659700000002</v>
      </c>
      <c r="I3508">
        <v>-109.5816145</v>
      </c>
      <c r="J3508" s="1" t="str">
        <f t="shared" si="260"/>
        <v>Fluid (lake)</v>
      </c>
      <c r="K3508" s="1" t="str">
        <f t="shared" si="261"/>
        <v>Untreated Water</v>
      </c>
      <c r="L3508">
        <v>132</v>
      </c>
      <c r="M3508" t="s">
        <v>67</v>
      </c>
      <c r="N3508">
        <v>169</v>
      </c>
      <c r="P3508" t="s">
        <v>1949</v>
      </c>
      <c r="Q3508" t="s">
        <v>257</v>
      </c>
      <c r="R3508" t="s">
        <v>55</v>
      </c>
    </row>
    <row r="3509" spans="1:18" hidden="1" x14ac:dyDescent="0.3">
      <c r="A3509" t="s">
        <v>14111</v>
      </c>
      <c r="B3509" t="s">
        <v>14112</v>
      </c>
      <c r="C3509" s="1" t="str">
        <f t="shared" si="258"/>
        <v>21:0849</v>
      </c>
      <c r="D3509" s="1" t="str">
        <f t="shared" si="259"/>
        <v>21:0233</v>
      </c>
      <c r="E3509" t="s">
        <v>14113</v>
      </c>
      <c r="F3509" t="s">
        <v>14114</v>
      </c>
      <c r="H3509">
        <v>59.661741999999997</v>
      </c>
      <c r="I3509">
        <v>-109.5169154</v>
      </c>
      <c r="J3509" s="1" t="str">
        <f t="shared" si="260"/>
        <v>Fluid (lake)</v>
      </c>
      <c r="K3509" s="1" t="str">
        <f t="shared" si="261"/>
        <v>Untreated Water</v>
      </c>
      <c r="L3509">
        <v>132</v>
      </c>
      <c r="M3509" t="s">
        <v>74</v>
      </c>
      <c r="N3509">
        <v>170</v>
      </c>
      <c r="P3509" t="s">
        <v>5006</v>
      </c>
      <c r="Q3509" t="s">
        <v>38</v>
      </c>
      <c r="R3509" t="s">
        <v>55</v>
      </c>
    </row>
    <row r="3510" spans="1:18" hidden="1" x14ac:dyDescent="0.3">
      <c r="A3510" t="s">
        <v>14115</v>
      </c>
      <c r="B3510" t="s">
        <v>14116</v>
      </c>
      <c r="C3510" s="1" t="str">
        <f t="shared" si="258"/>
        <v>21:0849</v>
      </c>
      <c r="D3510" s="1" t="str">
        <f t="shared" si="259"/>
        <v>21:0233</v>
      </c>
      <c r="E3510" t="s">
        <v>14117</v>
      </c>
      <c r="F3510" t="s">
        <v>14118</v>
      </c>
      <c r="H3510">
        <v>59.641727000000003</v>
      </c>
      <c r="I3510">
        <v>-109.4836806</v>
      </c>
      <c r="J3510" s="1" t="str">
        <f t="shared" si="260"/>
        <v>Fluid (lake)</v>
      </c>
      <c r="K3510" s="1" t="str">
        <f t="shared" si="261"/>
        <v>Untreated Water</v>
      </c>
      <c r="L3510">
        <v>132</v>
      </c>
      <c r="M3510" t="s">
        <v>81</v>
      </c>
      <c r="N3510">
        <v>171</v>
      </c>
      <c r="P3510" t="s">
        <v>2414</v>
      </c>
      <c r="Q3510" t="s">
        <v>579</v>
      </c>
      <c r="R3510" t="s">
        <v>55</v>
      </c>
    </row>
    <row r="3511" spans="1:18" hidden="1" x14ac:dyDescent="0.3">
      <c r="A3511" t="s">
        <v>14119</v>
      </c>
      <c r="B3511" t="s">
        <v>14120</v>
      </c>
      <c r="C3511" s="1" t="str">
        <f t="shared" si="258"/>
        <v>21:0849</v>
      </c>
      <c r="D3511" s="1" t="str">
        <f t="shared" si="259"/>
        <v>21:0233</v>
      </c>
      <c r="E3511" t="s">
        <v>14121</v>
      </c>
      <c r="F3511" t="s">
        <v>14122</v>
      </c>
      <c r="H3511">
        <v>59.626564100000003</v>
      </c>
      <c r="I3511">
        <v>-109.5071093</v>
      </c>
      <c r="J3511" s="1" t="str">
        <f t="shared" si="260"/>
        <v>Fluid (lake)</v>
      </c>
      <c r="K3511" s="1" t="str">
        <f t="shared" si="261"/>
        <v>Untreated Water</v>
      </c>
      <c r="L3511">
        <v>132</v>
      </c>
      <c r="M3511" t="s">
        <v>95</v>
      </c>
      <c r="N3511">
        <v>172</v>
      </c>
      <c r="P3511" t="s">
        <v>61</v>
      </c>
      <c r="Q3511" t="s">
        <v>257</v>
      </c>
      <c r="R3511" t="s">
        <v>55</v>
      </c>
    </row>
    <row r="3512" spans="1:18" hidden="1" x14ac:dyDescent="0.3">
      <c r="A3512" t="s">
        <v>14123</v>
      </c>
      <c r="B3512" t="s">
        <v>14124</v>
      </c>
      <c r="C3512" s="1" t="str">
        <f t="shared" si="258"/>
        <v>21:0849</v>
      </c>
      <c r="D3512" s="1" t="str">
        <f t="shared" si="259"/>
        <v>21:0233</v>
      </c>
      <c r="E3512" t="s">
        <v>14125</v>
      </c>
      <c r="F3512" t="s">
        <v>14126</v>
      </c>
      <c r="H3512">
        <v>59.625126999999999</v>
      </c>
      <c r="I3512">
        <v>-109.41423210000001</v>
      </c>
      <c r="J3512" s="1" t="str">
        <f t="shared" si="260"/>
        <v>Fluid (lake)</v>
      </c>
      <c r="K3512" s="1" t="str">
        <f t="shared" si="261"/>
        <v>Untreated Water</v>
      </c>
      <c r="L3512">
        <v>132</v>
      </c>
      <c r="M3512" t="s">
        <v>101</v>
      </c>
      <c r="N3512">
        <v>173</v>
      </c>
      <c r="P3512" t="s">
        <v>1846</v>
      </c>
      <c r="Q3512" t="s">
        <v>579</v>
      </c>
      <c r="R3512" t="s">
        <v>55</v>
      </c>
    </row>
    <row r="3513" spans="1:18" hidden="1" x14ac:dyDescent="0.3">
      <c r="A3513" t="s">
        <v>14127</v>
      </c>
      <c r="B3513" t="s">
        <v>14128</v>
      </c>
      <c r="C3513" s="1" t="str">
        <f t="shared" si="258"/>
        <v>21:0849</v>
      </c>
      <c r="D3513" s="1" t="str">
        <f t="shared" si="259"/>
        <v>21:0233</v>
      </c>
      <c r="E3513" t="s">
        <v>14129</v>
      </c>
      <c r="F3513" t="s">
        <v>14130</v>
      </c>
      <c r="H3513">
        <v>59.6222292</v>
      </c>
      <c r="I3513">
        <v>-109.3474126</v>
      </c>
      <c r="J3513" s="1" t="str">
        <f t="shared" si="260"/>
        <v>Fluid (lake)</v>
      </c>
      <c r="K3513" s="1" t="str">
        <f t="shared" si="261"/>
        <v>Untreated Water</v>
      </c>
      <c r="L3513">
        <v>132</v>
      </c>
      <c r="M3513" t="s">
        <v>107</v>
      </c>
      <c r="N3513">
        <v>174</v>
      </c>
      <c r="P3513" t="s">
        <v>681</v>
      </c>
      <c r="Q3513" t="s">
        <v>38</v>
      </c>
      <c r="R3513" t="s">
        <v>55</v>
      </c>
    </row>
    <row r="3514" spans="1:18" hidden="1" x14ac:dyDescent="0.3">
      <c r="A3514" t="s">
        <v>14131</v>
      </c>
      <c r="B3514" t="s">
        <v>14132</v>
      </c>
      <c r="C3514" s="1" t="str">
        <f t="shared" si="258"/>
        <v>21:0849</v>
      </c>
      <c r="D3514" s="1" t="str">
        <f t="shared" si="259"/>
        <v>21:0233</v>
      </c>
      <c r="E3514" t="s">
        <v>14133</v>
      </c>
      <c r="F3514" t="s">
        <v>14134</v>
      </c>
      <c r="H3514">
        <v>59.642873100000003</v>
      </c>
      <c r="I3514">
        <v>-109.31544510000001</v>
      </c>
      <c r="J3514" s="1" t="str">
        <f t="shared" si="260"/>
        <v>Fluid (lake)</v>
      </c>
      <c r="K3514" s="1" t="str">
        <f t="shared" si="261"/>
        <v>Untreated Water</v>
      </c>
      <c r="L3514">
        <v>132</v>
      </c>
      <c r="M3514" t="s">
        <v>114</v>
      </c>
      <c r="N3514">
        <v>175</v>
      </c>
      <c r="P3514" t="s">
        <v>2526</v>
      </c>
      <c r="Q3514" t="s">
        <v>248</v>
      </c>
      <c r="R3514" t="s">
        <v>195</v>
      </c>
    </row>
    <row r="3515" spans="1:18" hidden="1" x14ac:dyDescent="0.3">
      <c r="A3515" t="s">
        <v>14135</v>
      </c>
      <c r="B3515" t="s">
        <v>14136</v>
      </c>
      <c r="C3515" s="1" t="str">
        <f t="shared" si="258"/>
        <v>21:0849</v>
      </c>
      <c r="D3515" s="1" t="str">
        <f t="shared" si="259"/>
        <v>21:0233</v>
      </c>
      <c r="E3515" t="s">
        <v>14137</v>
      </c>
      <c r="F3515" t="s">
        <v>14138</v>
      </c>
      <c r="H3515">
        <v>59.626105500000001</v>
      </c>
      <c r="I3515">
        <v>-109.26636209999999</v>
      </c>
      <c r="J3515" s="1" t="str">
        <f t="shared" si="260"/>
        <v>Fluid (lake)</v>
      </c>
      <c r="K3515" s="1" t="str">
        <f t="shared" si="261"/>
        <v>Untreated Water</v>
      </c>
      <c r="L3515">
        <v>132</v>
      </c>
      <c r="M3515" t="s">
        <v>121</v>
      </c>
      <c r="N3515">
        <v>176</v>
      </c>
      <c r="P3515" t="s">
        <v>3946</v>
      </c>
      <c r="Q3515" t="s">
        <v>62</v>
      </c>
      <c r="R3515" t="s">
        <v>55</v>
      </c>
    </row>
    <row r="3516" spans="1:18" hidden="1" x14ac:dyDescent="0.3">
      <c r="A3516" t="s">
        <v>14139</v>
      </c>
      <c r="B3516" t="s">
        <v>14140</v>
      </c>
      <c r="C3516" s="1" t="str">
        <f t="shared" si="258"/>
        <v>21:0849</v>
      </c>
      <c r="D3516" s="1" t="str">
        <f t="shared" si="259"/>
        <v>21:0233</v>
      </c>
      <c r="E3516" t="s">
        <v>14141</v>
      </c>
      <c r="F3516" t="s">
        <v>14142</v>
      </c>
      <c r="H3516">
        <v>59.640651499999997</v>
      </c>
      <c r="I3516">
        <v>-109.249341</v>
      </c>
      <c r="J3516" s="1" t="str">
        <f t="shared" si="260"/>
        <v>Fluid (lake)</v>
      </c>
      <c r="K3516" s="1" t="str">
        <f t="shared" si="261"/>
        <v>Untreated Water</v>
      </c>
      <c r="L3516">
        <v>132</v>
      </c>
      <c r="M3516" t="s">
        <v>127</v>
      </c>
      <c r="N3516">
        <v>177</v>
      </c>
      <c r="P3516" t="s">
        <v>1949</v>
      </c>
      <c r="Q3516" t="s">
        <v>62</v>
      </c>
      <c r="R3516" t="s">
        <v>532</v>
      </c>
    </row>
    <row r="3517" spans="1:18" hidden="1" x14ac:dyDescent="0.3">
      <c r="A3517" t="s">
        <v>14143</v>
      </c>
      <c r="B3517" t="s">
        <v>14144</v>
      </c>
      <c r="C3517" s="1" t="str">
        <f t="shared" si="258"/>
        <v>21:0849</v>
      </c>
      <c r="D3517" s="1" t="str">
        <f t="shared" si="259"/>
        <v>21:0233</v>
      </c>
      <c r="E3517" t="s">
        <v>14145</v>
      </c>
      <c r="F3517" t="s">
        <v>14146</v>
      </c>
      <c r="H3517">
        <v>59.645241400000003</v>
      </c>
      <c r="I3517">
        <v>-109.2100715</v>
      </c>
      <c r="J3517" s="1" t="str">
        <f t="shared" si="260"/>
        <v>Fluid (lake)</v>
      </c>
      <c r="K3517" s="1" t="str">
        <f t="shared" si="261"/>
        <v>Untreated Water</v>
      </c>
      <c r="L3517">
        <v>132</v>
      </c>
      <c r="M3517" t="s">
        <v>133</v>
      </c>
      <c r="N3517">
        <v>178</v>
      </c>
      <c r="P3517" t="s">
        <v>2380</v>
      </c>
      <c r="Q3517" t="s">
        <v>46</v>
      </c>
      <c r="R3517" t="s">
        <v>401</v>
      </c>
    </row>
    <row r="3518" spans="1:18" hidden="1" x14ac:dyDescent="0.3">
      <c r="A3518" t="s">
        <v>14147</v>
      </c>
      <c r="B3518" t="s">
        <v>14148</v>
      </c>
      <c r="C3518" s="1" t="str">
        <f t="shared" si="258"/>
        <v>21:0849</v>
      </c>
      <c r="D3518" s="1" t="str">
        <f t="shared" si="259"/>
        <v>21:0233</v>
      </c>
      <c r="E3518" t="s">
        <v>14149</v>
      </c>
      <c r="F3518" t="s">
        <v>14150</v>
      </c>
      <c r="H3518">
        <v>59.6206113</v>
      </c>
      <c r="I3518">
        <v>-109.1884591</v>
      </c>
      <c r="J3518" s="1" t="str">
        <f t="shared" si="260"/>
        <v>Fluid (lake)</v>
      </c>
      <c r="K3518" s="1" t="str">
        <f t="shared" si="261"/>
        <v>Untreated Water</v>
      </c>
      <c r="L3518">
        <v>132</v>
      </c>
      <c r="M3518" t="s">
        <v>139</v>
      </c>
      <c r="N3518">
        <v>179</v>
      </c>
      <c r="P3518" t="s">
        <v>553</v>
      </c>
      <c r="Q3518" t="s">
        <v>62</v>
      </c>
      <c r="R3518" t="s">
        <v>401</v>
      </c>
    </row>
    <row r="3519" spans="1:18" hidden="1" x14ac:dyDescent="0.3">
      <c r="A3519" t="s">
        <v>14151</v>
      </c>
      <c r="B3519" t="s">
        <v>14152</v>
      </c>
      <c r="C3519" s="1" t="str">
        <f t="shared" si="258"/>
        <v>21:0849</v>
      </c>
      <c r="D3519" s="1" t="str">
        <f t="shared" si="259"/>
        <v>21:0233</v>
      </c>
      <c r="E3519" t="s">
        <v>14153</v>
      </c>
      <c r="F3519" t="s">
        <v>14154</v>
      </c>
      <c r="H3519">
        <v>59.624006799999997</v>
      </c>
      <c r="I3519">
        <v>-109.14591799999999</v>
      </c>
      <c r="J3519" s="1" t="str">
        <f t="shared" si="260"/>
        <v>Fluid (lake)</v>
      </c>
      <c r="K3519" s="1" t="str">
        <f t="shared" si="261"/>
        <v>Untreated Water</v>
      </c>
      <c r="L3519">
        <v>132</v>
      </c>
      <c r="M3519" t="s">
        <v>241</v>
      </c>
      <c r="N3519">
        <v>180</v>
      </c>
      <c r="P3519" t="s">
        <v>5058</v>
      </c>
      <c r="Q3519" t="s">
        <v>24</v>
      </c>
      <c r="R3519" t="s">
        <v>9133</v>
      </c>
    </row>
    <row r="3520" spans="1:18" hidden="1" x14ac:dyDescent="0.3">
      <c r="A3520" t="s">
        <v>14155</v>
      </c>
      <c r="B3520" t="s">
        <v>14156</v>
      </c>
      <c r="C3520" s="1" t="str">
        <f t="shared" si="258"/>
        <v>21:0849</v>
      </c>
      <c r="D3520" s="1" t="str">
        <f t="shared" si="259"/>
        <v>21:0233</v>
      </c>
      <c r="E3520" t="s">
        <v>14157</v>
      </c>
      <c r="F3520" t="s">
        <v>14158</v>
      </c>
      <c r="H3520">
        <v>59.6233249</v>
      </c>
      <c r="I3520">
        <v>-109.0985972</v>
      </c>
      <c r="J3520" s="1" t="str">
        <f t="shared" si="260"/>
        <v>Fluid (lake)</v>
      </c>
      <c r="K3520" s="1" t="str">
        <f t="shared" si="261"/>
        <v>Untreated Water</v>
      </c>
      <c r="L3520">
        <v>133</v>
      </c>
      <c r="M3520" t="s">
        <v>36</v>
      </c>
      <c r="N3520">
        <v>181</v>
      </c>
      <c r="P3520" t="s">
        <v>45</v>
      </c>
      <c r="Q3520" t="s">
        <v>38</v>
      </c>
      <c r="R3520" t="s">
        <v>3875</v>
      </c>
    </row>
    <row r="3521" spans="1:18" hidden="1" x14ac:dyDescent="0.3">
      <c r="A3521" t="s">
        <v>14159</v>
      </c>
      <c r="B3521" t="s">
        <v>14160</v>
      </c>
      <c r="C3521" s="1" t="str">
        <f t="shared" si="258"/>
        <v>21:0849</v>
      </c>
      <c r="D3521" s="1" t="str">
        <f t="shared" si="259"/>
        <v>21:0233</v>
      </c>
      <c r="E3521" t="s">
        <v>14161</v>
      </c>
      <c r="F3521" t="s">
        <v>14162</v>
      </c>
      <c r="H3521">
        <v>59.637230799999998</v>
      </c>
      <c r="I3521">
        <v>-109.03092289999999</v>
      </c>
      <c r="J3521" s="1" t="str">
        <f t="shared" si="260"/>
        <v>Fluid (lake)</v>
      </c>
      <c r="K3521" s="1" t="str">
        <f t="shared" si="261"/>
        <v>Untreated Water</v>
      </c>
      <c r="L3521">
        <v>133</v>
      </c>
      <c r="M3521" t="s">
        <v>44</v>
      </c>
      <c r="N3521">
        <v>182</v>
      </c>
      <c r="P3521" t="s">
        <v>521</v>
      </c>
      <c r="Q3521" t="s">
        <v>248</v>
      </c>
      <c r="R3521" t="s">
        <v>401</v>
      </c>
    </row>
    <row r="3522" spans="1:18" hidden="1" x14ac:dyDescent="0.3">
      <c r="A3522" t="s">
        <v>14163</v>
      </c>
      <c r="B3522" t="s">
        <v>14164</v>
      </c>
      <c r="C3522" s="1" t="str">
        <f t="shared" si="258"/>
        <v>21:0849</v>
      </c>
      <c r="D3522" s="1" t="str">
        <f t="shared" si="259"/>
        <v>21:0233</v>
      </c>
      <c r="E3522" t="s">
        <v>14165</v>
      </c>
      <c r="F3522" t="s">
        <v>14166</v>
      </c>
      <c r="H3522">
        <v>59.629902999999999</v>
      </c>
      <c r="I3522">
        <v>-108.9498557</v>
      </c>
      <c r="J3522" s="1" t="str">
        <f t="shared" si="260"/>
        <v>Fluid (lake)</v>
      </c>
      <c r="K3522" s="1" t="str">
        <f t="shared" si="261"/>
        <v>Untreated Water</v>
      </c>
      <c r="L3522">
        <v>133</v>
      </c>
      <c r="M3522" t="s">
        <v>22</v>
      </c>
      <c r="N3522">
        <v>183</v>
      </c>
      <c r="P3522" t="s">
        <v>30</v>
      </c>
      <c r="Q3522" t="s">
        <v>38</v>
      </c>
      <c r="R3522" t="s">
        <v>189</v>
      </c>
    </row>
    <row r="3523" spans="1:18" hidden="1" x14ac:dyDescent="0.3">
      <c r="A3523" t="s">
        <v>14167</v>
      </c>
      <c r="B3523" t="s">
        <v>14168</v>
      </c>
      <c r="C3523" s="1" t="str">
        <f t="shared" si="258"/>
        <v>21:0849</v>
      </c>
      <c r="D3523" s="1" t="str">
        <f t="shared" si="259"/>
        <v>21:0233</v>
      </c>
      <c r="E3523" t="s">
        <v>14165</v>
      </c>
      <c r="F3523" t="s">
        <v>14169</v>
      </c>
      <c r="H3523">
        <v>59.629902999999999</v>
      </c>
      <c r="I3523">
        <v>-108.9498557</v>
      </c>
      <c r="J3523" s="1" t="str">
        <f t="shared" si="260"/>
        <v>Fluid (lake)</v>
      </c>
      <c r="K3523" s="1" t="str">
        <f t="shared" si="261"/>
        <v>Untreated Water</v>
      </c>
      <c r="L3523">
        <v>133</v>
      </c>
      <c r="M3523" t="s">
        <v>29</v>
      </c>
      <c r="N3523">
        <v>184</v>
      </c>
      <c r="P3523" t="s">
        <v>45</v>
      </c>
      <c r="Q3523" t="s">
        <v>38</v>
      </c>
      <c r="R3523" t="s">
        <v>3875</v>
      </c>
    </row>
    <row r="3524" spans="1:18" hidden="1" x14ac:dyDescent="0.3">
      <c r="A3524" t="s">
        <v>14170</v>
      </c>
      <c r="B3524" t="s">
        <v>14171</v>
      </c>
      <c r="C3524" s="1" t="str">
        <f t="shared" si="258"/>
        <v>21:0849</v>
      </c>
      <c r="D3524" s="1" t="str">
        <f t="shared" si="259"/>
        <v>21:0233</v>
      </c>
      <c r="E3524" t="s">
        <v>14172</v>
      </c>
      <c r="F3524" t="s">
        <v>14173</v>
      </c>
      <c r="H3524">
        <v>59.634149000000001</v>
      </c>
      <c r="I3524">
        <v>-108.889745</v>
      </c>
      <c r="J3524" s="1" t="str">
        <f t="shared" si="260"/>
        <v>Fluid (lake)</v>
      </c>
      <c r="K3524" s="1" t="str">
        <f t="shared" si="261"/>
        <v>Untreated Water</v>
      </c>
      <c r="L3524">
        <v>133</v>
      </c>
      <c r="M3524" t="s">
        <v>52</v>
      </c>
      <c r="N3524">
        <v>185</v>
      </c>
      <c r="P3524" t="s">
        <v>2414</v>
      </c>
      <c r="Q3524" t="s">
        <v>62</v>
      </c>
      <c r="R3524" t="s">
        <v>988</v>
      </c>
    </row>
    <row r="3525" spans="1:18" hidden="1" x14ac:dyDescent="0.3">
      <c r="A3525" t="s">
        <v>14174</v>
      </c>
      <c r="B3525" t="s">
        <v>14175</v>
      </c>
      <c r="C3525" s="1" t="str">
        <f t="shared" si="258"/>
        <v>21:0849</v>
      </c>
      <c r="D3525" s="1" t="str">
        <f t="shared" si="259"/>
        <v>21:0233</v>
      </c>
      <c r="E3525" t="s">
        <v>14176</v>
      </c>
      <c r="F3525" t="s">
        <v>14177</v>
      </c>
      <c r="H3525">
        <v>59.551241400000002</v>
      </c>
      <c r="I3525">
        <v>-108.57195590000001</v>
      </c>
      <c r="J3525" s="1" t="str">
        <f t="shared" si="260"/>
        <v>Fluid (lake)</v>
      </c>
      <c r="K3525" s="1" t="str">
        <f t="shared" si="261"/>
        <v>Untreated Water</v>
      </c>
      <c r="L3525">
        <v>133</v>
      </c>
      <c r="M3525" t="s">
        <v>60</v>
      </c>
      <c r="N3525">
        <v>186</v>
      </c>
      <c r="P3525" t="s">
        <v>5596</v>
      </c>
      <c r="Q3525" t="s">
        <v>96</v>
      </c>
      <c r="R3525" t="s">
        <v>173</v>
      </c>
    </row>
    <row r="3526" spans="1:18" hidden="1" x14ac:dyDescent="0.3">
      <c r="A3526" t="s">
        <v>14178</v>
      </c>
      <c r="B3526" t="s">
        <v>14179</v>
      </c>
      <c r="C3526" s="1" t="str">
        <f t="shared" si="258"/>
        <v>21:0849</v>
      </c>
      <c r="D3526" s="1" t="str">
        <f t="shared" si="259"/>
        <v>21:0233</v>
      </c>
      <c r="E3526" t="s">
        <v>14180</v>
      </c>
      <c r="F3526" t="s">
        <v>14181</v>
      </c>
      <c r="H3526">
        <v>59.5712568</v>
      </c>
      <c r="I3526">
        <v>-108.5537166</v>
      </c>
      <c r="J3526" s="1" t="str">
        <f t="shared" si="260"/>
        <v>Fluid (lake)</v>
      </c>
      <c r="K3526" s="1" t="str">
        <f t="shared" si="261"/>
        <v>Untreated Water</v>
      </c>
      <c r="L3526">
        <v>133</v>
      </c>
      <c r="M3526" t="s">
        <v>67</v>
      </c>
      <c r="N3526">
        <v>187</v>
      </c>
      <c r="P3526" t="s">
        <v>1851</v>
      </c>
      <c r="Q3526" t="s">
        <v>31</v>
      </c>
      <c r="R3526" t="s">
        <v>24</v>
      </c>
    </row>
    <row r="3527" spans="1:18" hidden="1" x14ac:dyDescent="0.3">
      <c r="A3527" t="s">
        <v>14182</v>
      </c>
      <c r="B3527" t="s">
        <v>14183</v>
      </c>
      <c r="C3527" s="1" t="str">
        <f t="shared" si="258"/>
        <v>21:0849</v>
      </c>
      <c r="D3527" s="1" t="str">
        <f t="shared" si="259"/>
        <v>21:0233</v>
      </c>
      <c r="E3527" t="s">
        <v>14184</v>
      </c>
      <c r="F3527" t="s">
        <v>14185</v>
      </c>
      <c r="H3527">
        <v>59.570524399999996</v>
      </c>
      <c r="I3527">
        <v>-108.68695839999999</v>
      </c>
      <c r="J3527" s="1" t="str">
        <f t="shared" si="260"/>
        <v>Fluid (lake)</v>
      </c>
      <c r="K3527" s="1" t="str">
        <f t="shared" si="261"/>
        <v>Untreated Water</v>
      </c>
      <c r="L3527">
        <v>133</v>
      </c>
      <c r="M3527" t="s">
        <v>74</v>
      </c>
      <c r="N3527">
        <v>188</v>
      </c>
      <c r="P3527" t="s">
        <v>242</v>
      </c>
      <c r="Q3527" t="s">
        <v>24</v>
      </c>
      <c r="R3527" t="s">
        <v>835</v>
      </c>
    </row>
    <row r="3528" spans="1:18" hidden="1" x14ac:dyDescent="0.3">
      <c r="A3528" t="s">
        <v>14186</v>
      </c>
      <c r="B3528" t="s">
        <v>14187</v>
      </c>
      <c r="C3528" s="1" t="str">
        <f t="shared" si="258"/>
        <v>21:0849</v>
      </c>
      <c r="D3528" s="1" t="str">
        <f t="shared" si="259"/>
        <v>21:0233</v>
      </c>
      <c r="E3528" t="s">
        <v>14188</v>
      </c>
      <c r="F3528" t="s">
        <v>14189</v>
      </c>
      <c r="H3528">
        <v>59.586832600000001</v>
      </c>
      <c r="I3528">
        <v>-108.68338180000001</v>
      </c>
      <c r="J3528" s="1" t="str">
        <f t="shared" si="260"/>
        <v>Fluid (lake)</v>
      </c>
      <c r="K3528" s="1" t="str">
        <f t="shared" si="261"/>
        <v>Untreated Water</v>
      </c>
      <c r="L3528">
        <v>133</v>
      </c>
      <c r="M3528" t="s">
        <v>81</v>
      </c>
      <c r="N3528">
        <v>189</v>
      </c>
      <c r="P3528" t="s">
        <v>1667</v>
      </c>
      <c r="Q3528" t="s">
        <v>46</v>
      </c>
      <c r="R3528" t="s">
        <v>4299</v>
      </c>
    </row>
    <row r="3529" spans="1:18" hidden="1" x14ac:dyDescent="0.3">
      <c r="A3529" t="s">
        <v>14190</v>
      </c>
      <c r="B3529" t="s">
        <v>14191</v>
      </c>
      <c r="C3529" s="1" t="str">
        <f t="shared" si="258"/>
        <v>21:0849</v>
      </c>
      <c r="D3529" s="1" t="str">
        <f t="shared" si="259"/>
        <v>21:0233</v>
      </c>
      <c r="E3529" t="s">
        <v>14192</v>
      </c>
      <c r="F3529" t="s">
        <v>14193</v>
      </c>
      <c r="H3529">
        <v>59.607367199999999</v>
      </c>
      <c r="I3529">
        <v>-108.704083</v>
      </c>
      <c r="J3529" s="1" t="str">
        <f t="shared" si="260"/>
        <v>Fluid (lake)</v>
      </c>
      <c r="K3529" s="1" t="str">
        <f t="shared" si="261"/>
        <v>Untreated Water</v>
      </c>
      <c r="L3529">
        <v>133</v>
      </c>
      <c r="M3529" t="s">
        <v>95</v>
      </c>
      <c r="N3529">
        <v>190</v>
      </c>
      <c r="P3529" t="s">
        <v>1790</v>
      </c>
      <c r="Q3529" t="s">
        <v>62</v>
      </c>
      <c r="R3529" t="s">
        <v>285</v>
      </c>
    </row>
    <row r="3530" spans="1:18" hidden="1" x14ac:dyDescent="0.3">
      <c r="A3530" t="s">
        <v>14194</v>
      </c>
      <c r="B3530" t="s">
        <v>14195</v>
      </c>
      <c r="C3530" s="1" t="str">
        <f t="shared" si="258"/>
        <v>21:0849</v>
      </c>
      <c r="D3530" s="1" t="str">
        <f t="shared" si="259"/>
        <v>21:0233</v>
      </c>
      <c r="E3530" t="s">
        <v>14196</v>
      </c>
      <c r="F3530" t="s">
        <v>14197</v>
      </c>
      <c r="H3530">
        <v>59.614540499999997</v>
      </c>
      <c r="I3530">
        <v>-108.75139489999999</v>
      </c>
      <c r="J3530" s="1" t="str">
        <f t="shared" si="260"/>
        <v>Fluid (lake)</v>
      </c>
      <c r="K3530" s="1" t="str">
        <f t="shared" si="261"/>
        <v>Untreated Water</v>
      </c>
      <c r="L3530">
        <v>133</v>
      </c>
      <c r="M3530" t="s">
        <v>101</v>
      </c>
      <c r="N3530">
        <v>191</v>
      </c>
      <c r="P3530" t="s">
        <v>598</v>
      </c>
      <c r="Q3530" t="s">
        <v>46</v>
      </c>
      <c r="R3530" t="s">
        <v>2503</v>
      </c>
    </row>
    <row r="3531" spans="1:18" hidden="1" x14ac:dyDescent="0.3">
      <c r="A3531" t="s">
        <v>14198</v>
      </c>
      <c r="B3531" t="s">
        <v>14199</v>
      </c>
      <c r="C3531" s="1" t="str">
        <f t="shared" si="258"/>
        <v>21:0849</v>
      </c>
      <c r="D3531" s="1" t="str">
        <f t="shared" si="259"/>
        <v>21:0233</v>
      </c>
      <c r="E3531" t="s">
        <v>14200</v>
      </c>
      <c r="F3531" t="s">
        <v>14201</v>
      </c>
      <c r="H3531">
        <v>59.636755999999998</v>
      </c>
      <c r="I3531">
        <v>-108.75229640000001</v>
      </c>
      <c r="J3531" s="1" t="str">
        <f t="shared" si="260"/>
        <v>Fluid (lake)</v>
      </c>
      <c r="K3531" s="1" t="str">
        <f t="shared" si="261"/>
        <v>Untreated Water</v>
      </c>
      <c r="L3531">
        <v>133</v>
      </c>
      <c r="M3531" t="s">
        <v>107</v>
      </c>
      <c r="N3531">
        <v>192</v>
      </c>
      <c r="P3531" t="s">
        <v>242</v>
      </c>
      <c r="Q3531" t="s">
        <v>24</v>
      </c>
      <c r="R3531" t="s">
        <v>449</v>
      </c>
    </row>
    <row r="3532" spans="1:18" hidden="1" x14ac:dyDescent="0.3">
      <c r="A3532" t="s">
        <v>14202</v>
      </c>
      <c r="B3532" t="s">
        <v>14203</v>
      </c>
      <c r="C3532" s="1" t="str">
        <f t="shared" ref="C3532:C3595" si="262">HYPERLINK("http://geochem.nrcan.gc.ca/cdogs/content/bdl/bdl210849_e.htm", "21:0849")</f>
        <v>21:0849</v>
      </c>
      <c r="D3532" s="1" t="str">
        <f t="shared" ref="D3532:D3595" si="263">HYPERLINK("http://geochem.nrcan.gc.ca/cdogs/content/svy/svy210233_e.htm", "21:0233")</f>
        <v>21:0233</v>
      </c>
      <c r="E3532" t="s">
        <v>14204</v>
      </c>
      <c r="F3532" t="s">
        <v>14205</v>
      </c>
      <c r="H3532">
        <v>59.659646600000002</v>
      </c>
      <c r="I3532">
        <v>-108.8069605</v>
      </c>
      <c r="J3532" s="1" t="str">
        <f t="shared" si="260"/>
        <v>Fluid (lake)</v>
      </c>
      <c r="K3532" s="1" t="str">
        <f t="shared" si="261"/>
        <v>Untreated Water</v>
      </c>
      <c r="L3532">
        <v>133</v>
      </c>
      <c r="M3532" t="s">
        <v>114</v>
      </c>
      <c r="N3532">
        <v>193</v>
      </c>
      <c r="P3532" t="s">
        <v>2492</v>
      </c>
      <c r="Q3532" t="s">
        <v>46</v>
      </c>
      <c r="R3532" t="s">
        <v>449</v>
      </c>
    </row>
    <row r="3533" spans="1:18" hidden="1" x14ac:dyDescent="0.3">
      <c r="A3533" t="s">
        <v>14206</v>
      </c>
      <c r="B3533" t="s">
        <v>14207</v>
      </c>
      <c r="C3533" s="1" t="str">
        <f t="shared" si="262"/>
        <v>21:0849</v>
      </c>
      <c r="D3533" s="1" t="str">
        <f t="shared" si="263"/>
        <v>21:0233</v>
      </c>
      <c r="E3533" t="s">
        <v>14208</v>
      </c>
      <c r="F3533" t="s">
        <v>14209</v>
      </c>
      <c r="H3533">
        <v>59.681459199999999</v>
      </c>
      <c r="I3533">
        <v>-108.8275529</v>
      </c>
      <c r="J3533" s="1" t="str">
        <f t="shared" si="260"/>
        <v>Fluid (lake)</v>
      </c>
      <c r="K3533" s="1" t="str">
        <f t="shared" si="261"/>
        <v>Untreated Water</v>
      </c>
      <c r="L3533">
        <v>133</v>
      </c>
      <c r="M3533" t="s">
        <v>121</v>
      </c>
      <c r="N3533">
        <v>194</v>
      </c>
      <c r="P3533" t="s">
        <v>681</v>
      </c>
      <c r="Q3533" t="s">
        <v>46</v>
      </c>
      <c r="R3533" t="s">
        <v>449</v>
      </c>
    </row>
    <row r="3534" spans="1:18" hidden="1" x14ac:dyDescent="0.3">
      <c r="A3534" t="s">
        <v>14210</v>
      </c>
      <c r="B3534" t="s">
        <v>14211</v>
      </c>
      <c r="C3534" s="1" t="str">
        <f t="shared" si="262"/>
        <v>21:0849</v>
      </c>
      <c r="D3534" s="1" t="str">
        <f t="shared" si="263"/>
        <v>21:0233</v>
      </c>
      <c r="E3534" t="s">
        <v>14212</v>
      </c>
      <c r="F3534" t="s">
        <v>14213</v>
      </c>
      <c r="H3534">
        <v>59.709471800000003</v>
      </c>
      <c r="I3534">
        <v>-108.8418233</v>
      </c>
      <c r="J3534" s="1" t="str">
        <f t="shared" si="260"/>
        <v>Fluid (lake)</v>
      </c>
      <c r="K3534" s="1" t="str">
        <f t="shared" si="261"/>
        <v>Untreated Water</v>
      </c>
      <c r="L3534">
        <v>133</v>
      </c>
      <c r="M3534" t="s">
        <v>127</v>
      </c>
      <c r="N3534">
        <v>195</v>
      </c>
      <c r="P3534" t="s">
        <v>2492</v>
      </c>
      <c r="Q3534" t="s">
        <v>146</v>
      </c>
      <c r="R3534" t="s">
        <v>90</v>
      </c>
    </row>
    <row r="3535" spans="1:18" hidden="1" x14ac:dyDescent="0.3">
      <c r="A3535" t="s">
        <v>14214</v>
      </c>
      <c r="B3535" t="s">
        <v>14215</v>
      </c>
      <c r="C3535" s="1" t="str">
        <f t="shared" si="262"/>
        <v>21:0849</v>
      </c>
      <c r="D3535" s="1" t="str">
        <f t="shared" si="263"/>
        <v>21:0233</v>
      </c>
      <c r="E3535" t="s">
        <v>14216</v>
      </c>
      <c r="F3535" t="s">
        <v>14217</v>
      </c>
      <c r="H3535">
        <v>59.739612600000001</v>
      </c>
      <c r="I3535">
        <v>-108.83957789999999</v>
      </c>
      <c r="J3535" s="1" t="str">
        <f t="shared" si="260"/>
        <v>Fluid (lake)</v>
      </c>
      <c r="K3535" s="1" t="str">
        <f t="shared" si="261"/>
        <v>Untreated Water</v>
      </c>
      <c r="L3535">
        <v>133</v>
      </c>
      <c r="M3535" t="s">
        <v>133</v>
      </c>
      <c r="N3535">
        <v>196</v>
      </c>
      <c r="P3535" t="s">
        <v>294</v>
      </c>
      <c r="Q3535" t="s">
        <v>257</v>
      </c>
      <c r="R3535" t="s">
        <v>285</v>
      </c>
    </row>
    <row r="3536" spans="1:18" hidden="1" x14ac:dyDescent="0.3">
      <c r="A3536" t="s">
        <v>14218</v>
      </c>
      <c r="B3536" t="s">
        <v>14219</v>
      </c>
      <c r="C3536" s="1" t="str">
        <f t="shared" si="262"/>
        <v>21:0849</v>
      </c>
      <c r="D3536" s="1" t="str">
        <f t="shared" si="263"/>
        <v>21:0233</v>
      </c>
      <c r="E3536" t="s">
        <v>14220</v>
      </c>
      <c r="F3536" t="s">
        <v>14221</v>
      </c>
      <c r="H3536">
        <v>59.716264099999997</v>
      </c>
      <c r="I3536">
        <v>-108.8837888</v>
      </c>
      <c r="J3536" s="1" t="str">
        <f t="shared" si="260"/>
        <v>Fluid (lake)</v>
      </c>
      <c r="K3536" s="1" t="str">
        <f t="shared" si="261"/>
        <v>Untreated Water</v>
      </c>
      <c r="L3536">
        <v>133</v>
      </c>
      <c r="M3536" t="s">
        <v>139</v>
      </c>
      <c r="N3536">
        <v>197</v>
      </c>
      <c r="P3536" t="s">
        <v>173</v>
      </c>
      <c r="Q3536" t="s">
        <v>248</v>
      </c>
      <c r="R3536" t="s">
        <v>183</v>
      </c>
    </row>
    <row r="3537" spans="1:18" hidden="1" x14ac:dyDescent="0.3">
      <c r="A3537" t="s">
        <v>14222</v>
      </c>
      <c r="B3537" t="s">
        <v>14223</v>
      </c>
      <c r="C3537" s="1" t="str">
        <f t="shared" si="262"/>
        <v>21:0849</v>
      </c>
      <c r="D3537" s="1" t="str">
        <f t="shared" si="263"/>
        <v>21:0233</v>
      </c>
      <c r="E3537" t="s">
        <v>14224</v>
      </c>
      <c r="F3537" t="s">
        <v>14225</v>
      </c>
      <c r="H3537">
        <v>59.726066899999999</v>
      </c>
      <c r="I3537">
        <v>-108.97247489999999</v>
      </c>
      <c r="J3537" s="1" t="str">
        <f t="shared" si="260"/>
        <v>Fluid (lake)</v>
      </c>
      <c r="K3537" s="1" t="str">
        <f t="shared" si="261"/>
        <v>Untreated Water</v>
      </c>
      <c r="L3537">
        <v>133</v>
      </c>
      <c r="M3537" t="s">
        <v>241</v>
      </c>
      <c r="N3537">
        <v>198</v>
      </c>
      <c r="P3537" t="s">
        <v>2145</v>
      </c>
      <c r="Q3537" t="s">
        <v>257</v>
      </c>
      <c r="R3537" t="s">
        <v>55</v>
      </c>
    </row>
    <row r="3538" spans="1:18" hidden="1" x14ac:dyDescent="0.3">
      <c r="A3538" t="s">
        <v>14226</v>
      </c>
      <c r="B3538" t="s">
        <v>14227</v>
      </c>
      <c r="C3538" s="1" t="str">
        <f t="shared" si="262"/>
        <v>21:0849</v>
      </c>
      <c r="D3538" s="1" t="str">
        <f t="shared" si="263"/>
        <v>21:0233</v>
      </c>
      <c r="E3538" t="s">
        <v>14228</v>
      </c>
      <c r="F3538" t="s">
        <v>14229</v>
      </c>
      <c r="H3538">
        <v>59.725180899999998</v>
      </c>
      <c r="I3538">
        <v>-109.0186932</v>
      </c>
      <c r="J3538" s="1" t="str">
        <f t="shared" si="260"/>
        <v>Fluid (lake)</v>
      </c>
      <c r="K3538" s="1" t="str">
        <f t="shared" si="261"/>
        <v>Untreated Water</v>
      </c>
      <c r="L3538">
        <v>134</v>
      </c>
      <c r="M3538" t="s">
        <v>36</v>
      </c>
      <c r="N3538">
        <v>199</v>
      </c>
      <c r="P3538" t="s">
        <v>14230</v>
      </c>
      <c r="Q3538" t="s">
        <v>248</v>
      </c>
      <c r="R3538" t="s">
        <v>55</v>
      </c>
    </row>
    <row r="3539" spans="1:18" hidden="1" x14ac:dyDescent="0.3">
      <c r="A3539" t="s">
        <v>14231</v>
      </c>
      <c r="B3539" t="s">
        <v>14232</v>
      </c>
      <c r="C3539" s="1" t="str">
        <f t="shared" si="262"/>
        <v>21:0849</v>
      </c>
      <c r="D3539" s="1" t="str">
        <f t="shared" si="263"/>
        <v>21:0233</v>
      </c>
      <c r="E3539" t="s">
        <v>14233</v>
      </c>
      <c r="F3539" t="s">
        <v>14234</v>
      </c>
      <c r="H3539">
        <v>59.724693100000003</v>
      </c>
      <c r="I3539">
        <v>-109.1120033</v>
      </c>
      <c r="J3539" s="1" t="str">
        <f t="shared" si="260"/>
        <v>Fluid (lake)</v>
      </c>
      <c r="K3539" s="1" t="str">
        <f t="shared" si="261"/>
        <v>Untreated Water</v>
      </c>
      <c r="L3539">
        <v>134</v>
      </c>
      <c r="M3539" t="s">
        <v>44</v>
      </c>
      <c r="N3539">
        <v>200</v>
      </c>
      <c r="P3539" t="s">
        <v>37</v>
      </c>
      <c r="Q3539" t="s">
        <v>62</v>
      </c>
      <c r="R3539" t="s">
        <v>189</v>
      </c>
    </row>
    <row r="3540" spans="1:18" hidden="1" x14ac:dyDescent="0.3">
      <c r="A3540" t="s">
        <v>14235</v>
      </c>
      <c r="B3540" t="s">
        <v>14236</v>
      </c>
      <c r="C3540" s="1" t="str">
        <f t="shared" si="262"/>
        <v>21:0849</v>
      </c>
      <c r="D3540" s="1" t="str">
        <f t="shared" si="263"/>
        <v>21:0233</v>
      </c>
      <c r="E3540" t="s">
        <v>14237</v>
      </c>
      <c r="F3540" t="s">
        <v>14238</v>
      </c>
      <c r="H3540">
        <v>59.732181799999999</v>
      </c>
      <c r="I3540">
        <v>-109.1820601</v>
      </c>
      <c r="J3540" s="1" t="str">
        <f t="shared" si="260"/>
        <v>Fluid (lake)</v>
      </c>
      <c r="K3540" s="1" t="str">
        <f t="shared" si="261"/>
        <v>Untreated Water</v>
      </c>
      <c r="L3540">
        <v>134</v>
      </c>
      <c r="M3540" t="s">
        <v>52</v>
      </c>
      <c r="N3540">
        <v>201</v>
      </c>
      <c r="P3540" t="s">
        <v>2414</v>
      </c>
      <c r="Q3540" t="s">
        <v>257</v>
      </c>
      <c r="R3540" t="s">
        <v>460</v>
      </c>
    </row>
    <row r="3541" spans="1:18" hidden="1" x14ac:dyDescent="0.3">
      <c r="A3541" t="s">
        <v>14239</v>
      </c>
      <c r="B3541" t="s">
        <v>14240</v>
      </c>
      <c r="C3541" s="1" t="str">
        <f t="shared" si="262"/>
        <v>21:0849</v>
      </c>
      <c r="D3541" s="1" t="str">
        <f t="shared" si="263"/>
        <v>21:0233</v>
      </c>
      <c r="E3541" t="s">
        <v>14241</v>
      </c>
      <c r="F3541" t="s">
        <v>14242</v>
      </c>
      <c r="H3541">
        <v>59.7261004</v>
      </c>
      <c r="I3541">
        <v>-109.20869329999999</v>
      </c>
      <c r="J3541" s="1" t="str">
        <f t="shared" si="260"/>
        <v>Fluid (lake)</v>
      </c>
      <c r="K3541" s="1" t="str">
        <f t="shared" si="261"/>
        <v>Untreated Water</v>
      </c>
      <c r="L3541">
        <v>134</v>
      </c>
      <c r="M3541" t="s">
        <v>60</v>
      </c>
      <c r="N3541">
        <v>202</v>
      </c>
      <c r="P3541" t="s">
        <v>2573</v>
      </c>
      <c r="Q3541" t="s">
        <v>24</v>
      </c>
      <c r="R3541" t="s">
        <v>14243</v>
      </c>
    </row>
    <row r="3542" spans="1:18" hidden="1" x14ac:dyDescent="0.3">
      <c r="A3542" t="s">
        <v>14244</v>
      </c>
      <c r="B3542" t="s">
        <v>14245</v>
      </c>
      <c r="C3542" s="1" t="str">
        <f t="shared" si="262"/>
        <v>21:0849</v>
      </c>
      <c r="D3542" s="1" t="str">
        <f t="shared" si="263"/>
        <v>21:0233</v>
      </c>
      <c r="E3542" t="s">
        <v>14246</v>
      </c>
      <c r="F3542" t="s">
        <v>14247</v>
      </c>
      <c r="H3542">
        <v>59.742535199999999</v>
      </c>
      <c r="I3542">
        <v>-109.2663749</v>
      </c>
      <c r="J3542" s="1" t="str">
        <f t="shared" si="260"/>
        <v>Fluid (lake)</v>
      </c>
      <c r="K3542" s="1" t="str">
        <f t="shared" si="261"/>
        <v>Untreated Water</v>
      </c>
      <c r="L3542">
        <v>134</v>
      </c>
      <c r="M3542" t="s">
        <v>67</v>
      </c>
      <c r="N3542">
        <v>203</v>
      </c>
      <c r="P3542" t="s">
        <v>521</v>
      </c>
      <c r="Q3542" t="s">
        <v>310</v>
      </c>
      <c r="R3542" t="s">
        <v>189</v>
      </c>
    </row>
    <row r="3543" spans="1:18" hidden="1" x14ac:dyDescent="0.3">
      <c r="A3543" t="s">
        <v>14248</v>
      </c>
      <c r="B3543" t="s">
        <v>14249</v>
      </c>
      <c r="C3543" s="1" t="str">
        <f t="shared" si="262"/>
        <v>21:0849</v>
      </c>
      <c r="D3543" s="1" t="str">
        <f t="shared" si="263"/>
        <v>21:0233</v>
      </c>
      <c r="E3543" t="s">
        <v>14250</v>
      </c>
      <c r="F3543" t="s">
        <v>14251</v>
      </c>
      <c r="H3543">
        <v>59.767647500000002</v>
      </c>
      <c r="I3543">
        <v>-109.3334601</v>
      </c>
      <c r="J3543" s="1" t="str">
        <f t="shared" si="260"/>
        <v>Fluid (lake)</v>
      </c>
      <c r="K3543" s="1" t="str">
        <f t="shared" si="261"/>
        <v>Untreated Water</v>
      </c>
      <c r="L3543">
        <v>134</v>
      </c>
      <c r="M3543" t="s">
        <v>74</v>
      </c>
      <c r="N3543">
        <v>204</v>
      </c>
      <c r="P3543" t="s">
        <v>1846</v>
      </c>
      <c r="Q3543" t="s">
        <v>146</v>
      </c>
      <c r="R3543" t="s">
        <v>3875</v>
      </c>
    </row>
    <row r="3544" spans="1:18" hidden="1" x14ac:dyDescent="0.3">
      <c r="A3544" t="s">
        <v>14252</v>
      </c>
      <c r="B3544" t="s">
        <v>14253</v>
      </c>
      <c r="C3544" s="1" t="str">
        <f t="shared" si="262"/>
        <v>21:0849</v>
      </c>
      <c r="D3544" s="1" t="str">
        <f t="shared" si="263"/>
        <v>21:0233</v>
      </c>
      <c r="E3544" t="s">
        <v>14254</v>
      </c>
      <c r="F3544" t="s">
        <v>14255</v>
      </c>
      <c r="H3544">
        <v>59.777645300000003</v>
      </c>
      <c r="I3544">
        <v>-109.423254</v>
      </c>
      <c r="J3544" s="1" t="str">
        <f t="shared" si="260"/>
        <v>Fluid (lake)</v>
      </c>
      <c r="K3544" s="1" t="str">
        <f t="shared" si="261"/>
        <v>Untreated Water</v>
      </c>
      <c r="L3544">
        <v>134</v>
      </c>
      <c r="M3544" t="s">
        <v>81</v>
      </c>
      <c r="N3544">
        <v>205</v>
      </c>
      <c r="P3544" t="s">
        <v>294</v>
      </c>
      <c r="Q3544" t="s">
        <v>31</v>
      </c>
      <c r="R3544" t="s">
        <v>69</v>
      </c>
    </row>
    <row r="3545" spans="1:18" hidden="1" x14ac:dyDescent="0.3">
      <c r="A3545" t="s">
        <v>14256</v>
      </c>
      <c r="B3545" t="s">
        <v>14257</v>
      </c>
      <c r="C3545" s="1" t="str">
        <f t="shared" si="262"/>
        <v>21:0849</v>
      </c>
      <c r="D3545" s="1" t="str">
        <f t="shared" si="263"/>
        <v>21:0233</v>
      </c>
      <c r="E3545" t="s">
        <v>14258</v>
      </c>
      <c r="F3545" t="s">
        <v>14259</v>
      </c>
      <c r="H3545">
        <v>59.775202399999998</v>
      </c>
      <c r="I3545">
        <v>-109.48212220000001</v>
      </c>
      <c r="J3545" s="1" t="str">
        <f t="shared" si="260"/>
        <v>Fluid (lake)</v>
      </c>
      <c r="K3545" s="1" t="str">
        <f t="shared" si="261"/>
        <v>Untreated Water</v>
      </c>
      <c r="L3545">
        <v>134</v>
      </c>
      <c r="M3545" t="s">
        <v>22</v>
      </c>
      <c r="N3545">
        <v>206</v>
      </c>
      <c r="P3545" t="s">
        <v>2397</v>
      </c>
      <c r="Q3545" t="s">
        <v>146</v>
      </c>
      <c r="R3545" t="s">
        <v>532</v>
      </c>
    </row>
    <row r="3546" spans="1:18" hidden="1" x14ac:dyDescent="0.3">
      <c r="A3546" t="s">
        <v>14260</v>
      </c>
      <c r="B3546" t="s">
        <v>14261</v>
      </c>
      <c r="C3546" s="1" t="str">
        <f t="shared" si="262"/>
        <v>21:0849</v>
      </c>
      <c r="D3546" s="1" t="str">
        <f t="shared" si="263"/>
        <v>21:0233</v>
      </c>
      <c r="E3546" t="s">
        <v>14258</v>
      </c>
      <c r="F3546" t="s">
        <v>14262</v>
      </c>
      <c r="H3546">
        <v>59.775202399999998</v>
      </c>
      <c r="I3546">
        <v>-109.48212220000001</v>
      </c>
      <c r="J3546" s="1" t="str">
        <f t="shared" ref="J3546:J3609" si="264">HYPERLINK("http://geochem.nrcan.gc.ca/cdogs/content/kwd/kwd020016_e.htm", "Fluid (lake)")</f>
        <v>Fluid (lake)</v>
      </c>
      <c r="K3546" s="1" t="str">
        <f t="shared" ref="K3546:K3609" si="265">HYPERLINK("http://geochem.nrcan.gc.ca/cdogs/content/kwd/kwd080007_e.htm", "Untreated Water")</f>
        <v>Untreated Water</v>
      </c>
      <c r="L3546">
        <v>134</v>
      </c>
      <c r="M3546" t="s">
        <v>29</v>
      </c>
      <c r="N3546">
        <v>207</v>
      </c>
      <c r="P3546" t="s">
        <v>2145</v>
      </c>
      <c r="Q3546" t="s">
        <v>146</v>
      </c>
      <c r="R3546" t="s">
        <v>305</v>
      </c>
    </row>
    <row r="3547" spans="1:18" hidden="1" x14ac:dyDescent="0.3">
      <c r="A3547" t="s">
        <v>14263</v>
      </c>
      <c r="B3547" t="s">
        <v>14264</v>
      </c>
      <c r="C3547" s="1" t="str">
        <f t="shared" si="262"/>
        <v>21:0849</v>
      </c>
      <c r="D3547" s="1" t="str">
        <f t="shared" si="263"/>
        <v>21:0233</v>
      </c>
      <c r="E3547" t="s">
        <v>14265</v>
      </c>
      <c r="F3547" t="s">
        <v>14266</v>
      </c>
      <c r="H3547">
        <v>59.759384400000002</v>
      </c>
      <c r="I3547">
        <v>-109.43803610000001</v>
      </c>
      <c r="J3547" s="1" t="str">
        <f t="shared" si="264"/>
        <v>Fluid (lake)</v>
      </c>
      <c r="K3547" s="1" t="str">
        <f t="shared" si="265"/>
        <v>Untreated Water</v>
      </c>
      <c r="L3547">
        <v>134</v>
      </c>
      <c r="M3547" t="s">
        <v>95</v>
      </c>
      <c r="N3547">
        <v>208</v>
      </c>
      <c r="P3547" t="s">
        <v>2145</v>
      </c>
      <c r="Q3547" t="s">
        <v>46</v>
      </c>
      <c r="R3547" t="s">
        <v>55</v>
      </c>
    </row>
    <row r="3548" spans="1:18" hidden="1" x14ac:dyDescent="0.3">
      <c r="A3548" t="s">
        <v>14267</v>
      </c>
      <c r="B3548" t="s">
        <v>14268</v>
      </c>
      <c r="C3548" s="1" t="str">
        <f t="shared" si="262"/>
        <v>21:0849</v>
      </c>
      <c r="D3548" s="1" t="str">
        <f t="shared" si="263"/>
        <v>21:0233</v>
      </c>
      <c r="E3548" t="s">
        <v>14269</v>
      </c>
      <c r="F3548" t="s">
        <v>14270</v>
      </c>
      <c r="H3548">
        <v>59.742506900000002</v>
      </c>
      <c r="I3548">
        <v>-109.3268412</v>
      </c>
      <c r="J3548" s="1" t="str">
        <f t="shared" si="264"/>
        <v>Fluid (lake)</v>
      </c>
      <c r="K3548" s="1" t="str">
        <f t="shared" si="265"/>
        <v>Untreated Water</v>
      </c>
      <c r="L3548">
        <v>134</v>
      </c>
      <c r="M3548" t="s">
        <v>101</v>
      </c>
      <c r="N3548">
        <v>209</v>
      </c>
      <c r="P3548" t="s">
        <v>182</v>
      </c>
      <c r="Q3548" t="s">
        <v>62</v>
      </c>
      <c r="R3548" t="s">
        <v>55</v>
      </c>
    </row>
    <row r="3549" spans="1:18" hidden="1" x14ac:dyDescent="0.3">
      <c r="A3549" t="s">
        <v>14271</v>
      </c>
      <c r="B3549" t="s">
        <v>14272</v>
      </c>
      <c r="C3549" s="1" t="str">
        <f t="shared" si="262"/>
        <v>21:0849</v>
      </c>
      <c r="D3549" s="1" t="str">
        <f t="shared" si="263"/>
        <v>21:0233</v>
      </c>
      <c r="E3549" t="s">
        <v>14273</v>
      </c>
      <c r="F3549" t="s">
        <v>14274</v>
      </c>
      <c r="H3549">
        <v>59.715920599999997</v>
      </c>
      <c r="I3549">
        <v>-109.2670731</v>
      </c>
      <c r="J3549" s="1" t="str">
        <f t="shared" si="264"/>
        <v>Fluid (lake)</v>
      </c>
      <c r="K3549" s="1" t="str">
        <f t="shared" si="265"/>
        <v>Untreated Water</v>
      </c>
      <c r="L3549">
        <v>134</v>
      </c>
      <c r="M3549" t="s">
        <v>107</v>
      </c>
      <c r="N3549">
        <v>210</v>
      </c>
      <c r="P3549" t="s">
        <v>2526</v>
      </c>
      <c r="Q3549" t="s">
        <v>24</v>
      </c>
      <c r="R3549" t="s">
        <v>211</v>
      </c>
    </row>
    <row r="3550" spans="1:18" hidden="1" x14ac:dyDescent="0.3">
      <c r="A3550" t="s">
        <v>14275</v>
      </c>
      <c r="B3550" t="s">
        <v>14276</v>
      </c>
      <c r="C3550" s="1" t="str">
        <f t="shared" si="262"/>
        <v>21:0849</v>
      </c>
      <c r="D3550" s="1" t="str">
        <f t="shared" si="263"/>
        <v>21:0233</v>
      </c>
      <c r="E3550" t="s">
        <v>14277</v>
      </c>
      <c r="F3550" t="s">
        <v>14278</v>
      </c>
      <c r="H3550">
        <v>59.706098300000001</v>
      </c>
      <c r="I3550">
        <v>-109.16859599999999</v>
      </c>
      <c r="J3550" s="1" t="str">
        <f t="shared" si="264"/>
        <v>Fluid (lake)</v>
      </c>
      <c r="K3550" s="1" t="str">
        <f t="shared" si="265"/>
        <v>Untreated Water</v>
      </c>
      <c r="L3550">
        <v>134</v>
      </c>
      <c r="M3550" t="s">
        <v>114</v>
      </c>
      <c r="N3550">
        <v>211</v>
      </c>
      <c r="P3550" t="s">
        <v>161</v>
      </c>
      <c r="Q3550" t="s">
        <v>46</v>
      </c>
      <c r="R3550" t="s">
        <v>189</v>
      </c>
    </row>
    <row r="3551" spans="1:18" hidden="1" x14ac:dyDescent="0.3">
      <c r="A3551" t="s">
        <v>14279</v>
      </c>
      <c r="B3551" t="s">
        <v>14280</v>
      </c>
      <c r="C3551" s="1" t="str">
        <f t="shared" si="262"/>
        <v>21:0849</v>
      </c>
      <c r="D3551" s="1" t="str">
        <f t="shared" si="263"/>
        <v>21:0233</v>
      </c>
      <c r="E3551" t="s">
        <v>14281</v>
      </c>
      <c r="F3551" t="s">
        <v>14282</v>
      </c>
      <c r="H3551">
        <v>59.697068899999998</v>
      </c>
      <c r="I3551">
        <v>-109.0707312</v>
      </c>
      <c r="J3551" s="1" t="str">
        <f t="shared" si="264"/>
        <v>Fluid (lake)</v>
      </c>
      <c r="K3551" s="1" t="str">
        <f t="shared" si="265"/>
        <v>Untreated Water</v>
      </c>
      <c r="L3551">
        <v>134</v>
      </c>
      <c r="M3551" t="s">
        <v>121</v>
      </c>
      <c r="N3551">
        <v>212</v>
      </c>
      <c r="P3551" t="s">
        <v>1846</v>
      </c>
      <c r="Q3551" t="s">
        <v>310</v>
      </c>
      <c r="R3551" t="s">
        <v>55</v>
      </c>
    </row>
    <row r="3552" spans="1:18" hidden="1" x14ac:dyDescent="0.3">
      <c r="A3552" t="s">
        <v>14283</v>
      </c>
      <c r="B3552" t="s">
        <v>14284</v>
      </c>
      <c r="C3552" s="1" t="str">
        <f t="shared" si="262"/>
        <v>21:0849</v>
      </c>
      <c r="D3552" s="1" t="str">
        <f t="shared" si="263"/>
        <v>21:0233</v>
      </c>
      <c r="E3552" t="s">
        <v>14285</v>
      </c>
      <c r="F3552" t="s">
        <v>14286</v>
      </c>
      <c r="H3552">
        <v>59.690046799999998</v>
      </c>
      <c r="I3552">
        <v>-109.0020102</v>
      </c>
      <c r="J3552" s="1" t="str">
        <f t="shared" si="264"/>
        <v>Fluid (lake)</v>
      </c>
      <c r="K3552" s="1" t="str">
        <f t="shared" si="265"/>
        <v>Untreated Water</v>
      </c>
      <c r="L3552">
        <v>134</v>
      </c>
      <c r="M3552" t="s">
        <v>127</v>
      </c>
      <c r="N3552">
        <v>213</v>
      </c>
      <c r="P3552" t="s">
        <v>225</v>
      </c>
      <c r="Q3552" t="s">
        <v>310</v>
      </c>
      <c r="R3552" t="s">
        <v>55</v>
      </c>
    </row>
    <row r="3553" spans="1:18" hidden="1" x14ac:dyDescent="0.3">
      <c r="A3553" t="s">
        <v>14287</v>
      </c>
      <c r="B3553" t="s">
        <v>14288</v>
      </c>
      <c r="C3553" s="1" t="str">
        <f t="shared" si="262"/>
        <v>21:0849</v>
      </c>
      <c r="D3553" s="1" t="str">
        <f t="shared" si="263"/>
        <v>21:0233</v>
      </c>
      <c r="E3553" t="s">
        <v>14289</v>
      </c>
      <c r="F3553" t="s">
        <v>14290</v>
      </c>
      <c r="H3553">
        <v>59.694151900000001</v>
      </c>
      <c r="I3553">
        <v>-108.9501566</v>
      </c>
      <c r="J3553" s="1" t="str">
        <f t="shared" si="264"/>
        <v>Fluid (lake)</v>
      </c>
      <c r="K3553" s="1" t="str">
        <f t="shared" si="265"/>
        <v>Untreated Water</v>
      </c>
      <c r="L3553">
        <v>134</v>
      </c>
      <c r="M3553" t="s">
        <v>133</v>
      </c>
      <c r="N3553">
        <v>214</v>
      </c>
      <c r="P3553" t="s">
        <v>161</v>
      </c>
      <c r="Q3553" t="s">
        <v>257</v>
      </c>
      <c r="R3553" t="s">
        <v>460</v>
      </c>
    </row>
    <row r="3554" spans="1:18" hidden="1" x14ac:dyDescent="0.3">
      <c r="A3554" t="s">
        <v>14291</v>
      </c>
      <c r="B3554" t="s">
        <v>14292</v>
      </c>
      <c r="C3554" s="1" t="str">
        <f t="shared" si="262"/>
        <v>21:0849</v>
      </c>
      <c r="D3554" s="1" t="str">
        <f t="shared" si="263"/>
        <v>21:0233</v>
      </c>
      <c r="E3554" t="s">
        <v>14293</v>
      </c>
      <c r="F3554" t="s">
        <v>14294</v>
      </c>
      <c r="H3554">
        <v>59.702627900000003</v>
      </c>
      <c r="I3554">
        <v>-108.8971612</v>
      </c>
      <c r="J3554" s="1" t="str">
        <f t="shared" si="264"/>
        <v>Fluid (lake)</v>
      </c>
      <c r="K3554" s="1" t="str">
        <f t="shared" si="265"/>
        <v>Untreated Water</v>
      </c>
      <c r="L3554">
        <v>134</v>
      </c>
      <c r="M3554" t="s">
        <v>139</v>
      </c>
      <c r="N3554">
        <v>215</v>
      </c>
      <c r="P3554" t="s">
        <v>558</v>
      </c>
      <c r="Q3554" t="s">
        <v>62</v>
      </c>
      <c r="R3554" t="s">
        <v>599</v>
      </c>
    </row>
    <row r="3555" spans="1:18" hidden="1" x14ac:dyDescent="0.3">
      <c r="A3555" t="s">
        <v>14295</v>
      </c>
      <c r="B3555" t="s">
        <v>14296</v>
      </c>
      <c r="C3555" s="1" t="str">
        <f t="shared" si="262"/>
        <v>21:0849</v>
      </c>
      <c r="D3555" s="1" t="str">
        <f t="shared" si="263"/>
        <v>21:0233</v>
      </c>
      <c r="E3555" t="s">
        <v>14297</v>
      </c>
      <c r="F3555" t="s">
        <v>14298</v>
      </c>
      <c r="H3555">
        <v>59.527879800000001</v>
      </c>
      <c r="I3555">
        <v>-108.6010495</v>
      </c>
      <c r="J3555" s="1" t="str">
        <f t="shared" si="264"/>
        <v>Fluid (lake)</v>
      </c>
      <c r="K3555" s="1" t="str">
        <f t="shared" si="265"/>
        <v>Untreated Water</v>
      </c>
      <c r="L3555">
        <v>134</v>
      </c>
      <c r="M3555" t="s">
        <v>241</v>
      </c>
      <c r="N3555">
        <v>216</v>
      </c>
      <c r="P3555" t="s">
        <v>150</v>
      </c>
      <c r="Q3555" t="s">
        <v>96</v>
      </c>
      <c r="R3555" t="s">
        <v>173</v>
      </c>
    </row>
    <row r="3556" spans="1:18" hidden="1" x14ac:dyDescent="0.3">
      <c r="A3556" t="s">
        <v>14299</v>
      </c>
      <c r="B3556" t="s">
        <v>14300</v>
      </c>
      <c r="C3556" s="1" t="str">
        <f t="shared" si="262"/>
        <v>21:0849</v>
      </c>
      <c r="D3556" s="1" t="str">
        <f t="shared" si="263"/>
        <v>21:0233</v>
      </c>
      <c r="E3556" t="s">
        <v>14301</v>
      </c>
      <c r="F3556" t="s">
        <v>14302</v>
      </c>
      <c r="H3556">
        <v>59.534483199999997</v>
      </c>
      <c r="I3556">
        <v>-108.6289446</v>
      </c>
      <c r="J3556" s="1" t="str">
        <f t="shared" si="264"/>
        <v>Fluid (lake)</v>
      </c>
      <c r="K3556" s="1" t="str">
        <f t="shared" si="265"/>
        <v>Untreated Water</v>
      </c>
      <c r="L3556">
        <v>135</v>
      </c>
      <c r="M3556" t="s">
        <v>36</v>
      </c>
      <c r="N3556">
        <v>217</v>
      </c>
      <c r="P3556" t="s">
        <v>3526</v>
      </c>
      <c r="Q3556" t="s">
        <v>96</v>
      </c>
      <c r="R3556" t="s">
        <v>840</v>
      </c>
    </row>
    <row r="3557" spans="1:18" hidden="1" x14ac:dyDescent="0.3">
      <c r="A3557" t="s">
        <v>14303</v>
      </c>
      <c r="B3557" t="s">
        <v>14304</v>
      </c>
      <c r="C3557" s="1" t="str">
        <f t="shared" si="262"/>
        <v>21:0849</v>
      </c>
      <c r="D3557" s="1" t="str">
        <f t="shared" si="263"/>
        <v>21:0233</v>
      </c>
      <c r="E3557" t="s">
        <v>14305</v>
      </c>
      <c r="F3557" t="s">
        <v>14306</v>
      </c>
      <c r="H3557">
        <v>59.542155899999997</v>
      </c>
      <c r="I3557">
        <v>-108.65668890000001</v>
      </c>
      <c r="J3557" s="1" t="str">
        <f t="shared" si="264"/>
        <v>Fluid (lake)</v>
      </c>
      <c r="K3557" s="1" t="str">
        <f t="shared" si="265"/>
        <v>Untreated Water</v>
      </c>
      <c r="L3557">
        <v>135</v>
      </c>
      <c r="M3557" t="s">
        <v>44</v>
      </c>
      <c r="N3557">
        <v>218</v>
      </c>
      <c r="P3557" t="s">
        <v>2193</v>
      </c>
      <c r="Q3557" t="s">
        <v>24</v>
      </c>
      <c r="R3557" t="s">
        <v>14307</v>
      </c>
    </row>
    <row r="3558" spans="1:18" hidden="1" x14ac:dyDescent="0.3">
      <c r="A3558" t="s">
        <v>14308</v>
      </c>
      <c r="B3558" t="s">
        <v>14309</v>
      </c>
      <c r="C3558" s="1" t="str">
        <f t="shared" si="262"/>
        <v>21:0849</v>
      </c>
      <c r="D3558" s="1" t="str">
        <f t="shared" si="263"/>
        <v>21:0233</v>
      </c>
      <c r="E3558" t="s">
        <v>14310</v>
      </c>
      <c r="F3558" t="s">
        <v>14311</v>
      </c>
      <c r="H3558">
        <v>59.554053000000003</v>
      </c>
      <c r="I3558">
        <v>-108.6995253</v>
      </c>
      <c r="J3558" s="1" t="str">
        <f t="shared" si="264"/>
        <v>Fluid (lake)</v>
      </c>
      <c r="K3558" s="1" t="str">
        <f t="shared" si="265"/>
        <v>Untreated Water</v>
      </c>
      <c r="L3558">
        <v>135</v>
      </c>
      <c r="M3558" t="s">
        <v>22</v>
      </c>
      <c r="N3558">
        <v>219</v>
      </c>
      <c r="P3558" t="s">
        <v>225</v>
      </c>
      <c r="Q3558" t="s">
        <v>96</v>
      </c>
      <c r="R3558" t="s">
        <v>14312</v>
      </c>
    </row>
    <row r="3559" spans="1:18" hidden="1" x14ac:dyDescent="0.3">
      <c r="A3559" t="s">
        <v>14313</v>
      </c>
      <c r="B3559" t="s">
        <v>14314</v>
      </c>
      <c r="C3559" s="1" t="str">
        <f t="shared" si="262"/>
        <v>21:0849</v>
      </c>
      <c r="D3559" s="1" t="str">
        <f t="shared" si="263"/>
        <v>21:0233</v>
      </c>
      <c r="E3559" t="s">
        <v>14310</v>
      </c>
      <c r="F3559" t="s">
        <v>14315</v>
      </c>
      <c r="H3559">
        <v>59.554053000000003</v>
      </c>
      <c r="I3559">
        <v>-108.6995253</v>
      </c>
      <c r="J3559" s="1" t="str">
        <f t="shared" si="264"/>
        <v>Fluid (lake)</v>
      </c>
      <c r="K3559" s="1" t="str">
        <f t="shared" si="265"/>
        <v>Untreated Water</v>
      </c>
      <c r="L3559">
        <v>135</v>
      </c>
      <c r="M3559" t="s">
        <v>29</v>
      </c>
      <c r="N3559">
        <v>220</v>
      </c>
      <c r="P3559" t="s">
        <v>115</v>
      </c>
      <c r="Q3559" t="s">
        <v>31</v>
      </c>
      <c r="R3559" t="s">
        <v>14316</v>
      </c>
    </row>
    <row r="3560" spans="1:18" hidden="1" x14ac:dyDescent="0.3">
      <c r="A3560" t="s">
        <v>14317</v>
      </c>
      <c r="B3560" t="s">
        <v>14318</v>
      </c>
      <c r="C3560" s="1" t="str">
        <f t="shared" si="262"/>
        <v>21:0849</v>
      </c>
      <c r="D3560" s="1" t="str">
        <f t="shared" si="263"/>
        <v>21:0233</v>
      </c>
      <c r="E3560" t="s">
        <v>14319</v>
      </c>
      <c r="F3560" t="s">
        <v>14320</v>
      </c>
      <c r="H3560">
        <v>59.552794400000003</v>
      </c>
      <c r="I3560">
        <v>-108.7162898</v>
      </c>
      <c r="J3560" s="1" t="str">
        <f t="shared" si="264"/>
        <v>Fluid (lake)</v>
      </c>
      <c r="K3560" s="1" t="str">
        <f t="shared" si="265"/>
        <v>Untreated Water</v>
      </c>
      <c r="L3560">
        <v>135</v>
      </c>
      <c r="M3560" t="s">
        <v>52</v>
      </c>
      <c r="N3560">
        <v>221</v>
      </c>
      <c r="P3560" t="s">
        <v>2414</v>
      </c>
      <c r="Q3560" t="s">
        <v>31</v>
      </c>
      <c r="R3560" t="s">
        <v>14321</v>
      </c>
    </row>
    <row r="3561" spans="1:18" hidden="1" x14ac:dyDescent="0.3">
      <c r="A3561" t="s">
        <v>14322</v>
      </c>
      <c r="B3561" t="s">
        <v>14323</v>
      </c>
      <c r="C3561" s="1" t="str">
        <f t="shared" si="262"/>
        <v>21:0849</v>
      </c>
      <c r="D3561" s="1" t="str">
        <f t="shared" si="263"/>
        <v>21:0233</v>
      </c>
      <c r="E3561" t="s">
        <v>14324</v>
      </c>
      <c r="F3561" t="s">
        <v>14325</v>
      </c>
      <c r="H3561">
        <v>59.5592994</v>
      </c>
      <c r="I3561">
        <v>-108.74061690000001</v>
      </c>
      <c r="J3561" s="1" t="str">
        <f t="shared" si="264"/>
        <v>Fluid (lake)</v>
      </c>
      <c r="K3561" s="1" t="str">
        <f t="shared" si="265"/>
        <v>Untreated Water</v>
      </c>
      <c r="L3561">
        <v>135</v>
      </c>
      <c r="M3561" t="s">
        <v>60</v>
      </c>
      <c r="N3561">
        <v>222</v>
      </c>
      <c r="P3561" t="s">
        <v>558</v>
      </c>
      <c r="Q3561" t="s">
        <v>31</v>
      </c>
      <c r="R3561" t="s">
        <v>1176</v>
      </c>
    </row>
    <row r="3562" spans="1:18" hidden="1" x14ac:dyDescent="0.3">
      <c r="A3562" t="s">
        <v>14326</v>
      </c>
      <c r="B3562" t="s">
        <v>14327</v>
      </c>
      <c r="C3562" s="1" t="str">
        <f t="shared" si="262"/>
        <v>21:0849</v>
      </c>
      <c r="D3562" s="1" t="str">
        <f t="shared" si="263"/>
        <v>21:0233</v>
      </c>
      <c r="E3562" t="s">
        <v>14328</v>
      </c>
      <c r="F3562" t="s">
        <v>14329</v>
      </c>
      <c r="H3562">
        <v>59.5720448</v>
      </c>
      <c r="I3562">
        <v>-108.7882941</v>
      </c>
      <c r="J3562" s="1" t="str">
        <f t="shared" si="264"/>
        <v>Fluid (lake)</v>
      </c>
      <c r="K3562" s="1" t="str">
        <f t="shared" si="265"/>
        <v>Untreated Water</v>
      </c>
      <c r="L3562">
        <v>135</v>
      </c>
      <c r="M3562" t="s">
        <v>67</v>
      </c>
      <c r="N3562">
        <v>223</v>
      </c>
      <c r="P3562" t="s">
        <v>53</v>
      </c>
      <c r="Q3562" t="s">
        <v>62</v>
      </c>
      <c r="R3562" t="s">
        <v>401</v>
      </c>
    </row>
    <row r="3563" spans="1:18" hidden="1" x14ac:dyDescent="0.3">
      <c r="A3563" t="s">
        <v>14330</v>
      </c>
      <c r="B3563" t="s">
        <v>14331</v>
      </c>
      <c r="C3563" s="1" t="str">
        <f t="shared" si="262"/>
        <v>21:0849</v>
      </c>
      <c r="D3563" s="1" t="str">
        <f t="shared" si="263"/>
        <v>21:0233</v>
      </c>
      <c r="E3563" t="s">
        <v>14332</v>
      </c>
      <c r="F3563" t="s">
        <v>14333</v>
      </c>
      <c r="H3563">
        <v>59.601264800000003</v>
      </c>
      <c r="I3563">
        <v>-108.79345549999999</v>
      </c>
      <c r="J3563" s="1" t="str">
        <f t="shared" si="264"/>
        <v>Fluid (lake)</v>
      </c>
      <c r="K3563" s="1" t="str">
        <f t="shared" si="265"/>
        <v>Untreated Water</v>
      </c>
      <c r="L3563">
        <v>135</v>
      </c>
      <c r="M3563" t="s">
        <v>74</v>
      </c>
      <c r="N3563">
        <v>224</v>
      </c>
      <c r="P3563" t="s">
        <v>161</v>
      </c>
      <c r="Q3563" t="s">
        <v>62</v>
      </c>
      <c r="R3563" t="s">
        <v>934</v>
      </c>
    </row>
    <row r="3564" spans="1:18" hidden="1" x14ac:dyDescent="0.3">
      <c r="A3564" t="s">
        <v>14334</v>
      </c>
      <c r="B3564" t="s">
        <v>14335</v>
      </c>
      <c r="C3564" s="1" t="str">
        <f t="shared" si="262"/>
        <v>21:0849</v>
      </c>
      <c r="D3564" s="1" t="str">
        <f t="shared" si="263"/>
        <v>21:0233</v>
      </c>
      <c r="E3564" t="s">
        <v>14336</v>
      </c>
      <c r="F3564" t="s">
        <v>14337</v>
      </c>
      <c r="H3564">
        <v>59.603966399999997</v>
      </c>
      <c r="I3564">
        <v>-108.8166808</v>
      </c>
      <c r="J3564" s="1" t="str">
        <f t="shared" si="264"/>
        <v>Fluid (lake)</v>
      </c>
      <c r="K3564" s="1" t="str">
        <f t="shared" si="265"/>
        <v>Untreated Water</v>
      </c>
      <c r="L3564">
        <v>135</v>
      </c>
      <c r="M3564" t="s">
        <v>81</v>
      </c>
      <c r="N3564">
        <v>225</v>
      </c>
      <c r="P3564" t="s">
        <v>188</v>
      </c>
      <c r="Q3564" t="s">
        <v>62</v>
      </c>
      <c r="R3564" t="s">
        <v>8016</v>
      </c>
    </row>
    <row r="3565" spans="1:18" hidden="1" x14ac:dyDescent="0.3">
      <c r="A3565" t="s">
        <v>14338</v>
      </c>
      <c r="B3565" t="s">
        <v>14339</v>
      </c>
      <c r="C3565" s="1" t="str">
        <f t="shared" si="262"/>
        <v>21:0849</v>
      </c>
      <c r="D3565" s="1" t="str">
        <f t="shared" si="263"/>
        <v>21:0233</v>
      </c>
      <c r="E3565" t="s">
        <v>14340</v>
      </c>
      <c r="F3565" t="s">
        <v>14341</v>
      </c>
      <c r="H3565">
        <v>59.631853800000002</v>
      </c>
      <c r="I3565">
        <v>-108.8108733</v>
      </c>
      <c r="J3565" s="1" t="str">
        <f t="shared" si="264"/>
        <v>Fluid (lake)</v>
      </c>
      <c r="K3565" s="1" t="str">
        <f t="shared" si="265"/>
        <v>Untreated Water</v>
      </c>
      <c r="L3565">
        <v>135</v>
      </c>
      <c r="M3565" t="s">
        <v>95</v>
      </c>
      <c r="N3565">
        <v>226</v>
      </c>
      <c r="P3565" t="s">
        <v>537</v>
      </c>
      <c r="Q3565" t="s">
        <v>248</v>
      </c>
      <c r="R3565" t="s">
        <v>401</v>
      </c>
    </row>
    <row r="3566" spans="1:18" hidden="1" x14ac:dyDescent="0.3">
      <c r="A3566" t="s">
        <v>14342</v>
      </c>
      <c r="B3566" t="s">
        <v>14343</v>
      </c>
      <c r="C3566" s="1" t="str">
        <f t="shared" si="262"/>
        <v>21:0849</v>
      </c>
      <c r="D3566" s="1" t="str">
        <f t="shared" si="263"/>
        <v>21:0233</v>
      </c>
      <c r="E3566" t="s">
        <v>14344</v>
      </c>
      <c r="F3566" t="s">
        <v>14345</v>
      </c>
      <c r="H3566">
        <v>59.584386600000002</v>
      </c>
      <c r="I3566">
        <v>-108.86999230000001</v>
      </c>
      <c r="J3566" s="1" t="str">
        <f t="shared" si="264"/>
        <v>Fluid (lake)</v>
      </c>
      <c r="K3566" s="1" t="str">
        <f t="shared" si="265"/>
        <v>Untreated Water</v>
      </c>
      <c r="L3566">
        <v>135</v>
      </c>
      <c r="M3566" t="s">
        <v>101</v>
      </c>
      <c r="N3566">
        <v>227</v>
      </c>
      <c r="P3566" t="s">
        <v>225</v>
      </c>
      <c r="Q3566" t="s">
        <v>46</v>
      </c>
      <c r="R3566" t="s">
        <v>1088</v>
      </c>
    </row>
    <row r="3567" spans="1:18" hidden="1" x14ac:dyDescent="0.3">
      <c r="A3567" t="s">
        <v>14346</v>
      </c>
      <c r="B3567" t="s">
        <v>14347</v>
      </c>
      <c r="C3567" s="1" t="str">
        <f t="shared" si="262"/>
        <v>21:0849</v>
      </c>
      <c r="D3567" s="1" t="str">
        <f t="shared" si="263"/>
        <v>21:0233</v>
      </c>
      <c r="E3567" t="s">
        <v>14348</v>
      </c>
      <c r="F3567" t="s">
        <v>14349</v>
      </c>
      <c r="H3567">
        <v>59.593699000000001</v>
      </c>
      <c r="I3567">
        <v>-108.92535100000001</v>
      </c>
      <c r="J3567" s="1" t="str">
        <f t="shared" si="264"/>
        <v>Fluid (lake)</v>
      </c>
      <c r="K3567" s="1" t="str">
        <f t="shared" si="265"/>
        <v>Untreated Water</v>
      </c>
      <c r="L3567">
        <v>135</v>
      </c>
      <c r="M3567" t="s">
        <v>107</v>
      </c>
      <c r="N3567">
        <v>228</v>
      </c>
      <c r="P3567" t="s">
        <v>188</v>
      </c>
      <c r="Q3567" t="s">
        <v>46</v>
      </c>
      <c r="R3567" t="s">
        <v>911</v>
      </c>
    </row>
    <row r="3568" spans="1:18" hidden="1" x14ac:dyDescent="0.3">
      <c r="A3568" t="s">
        <v>14350</v>
      </c>
      <c r="B3568" t="s">
        <v>14351</v>
      </c>
      <c r="C3568" s="1" t="str">
        <f t="shared" si="262"/>
        <v>21:0849</v>
      </c>
      <c r="D3568" s="1" t="str">
        <f t="shared" si="263"/>
        <v>21:0233</v>
      </c>
      <c r="E3568" t="s">
        <v>14352</v>
      </c>
      <c r="F3568" t="s">
        <v>14353</v>
      </c>
      <c r="H3568">
        <v>59.563415999999997</v>
      </c>
      <c r="I3568">
        <v>-108.99371789999999</v>
      </c>
      <c r="J3568" s="1" t="str">
        <f t="shared" si="264"/>
        <v>Fluid (lake)</v>
      </c>
      <c r="K3568" s="1" t="str">
        <f t="shared" si="265"/>
        <v>Untreated Water</v>
      </c>
      <c r="L3568">
        <v>135</v>
      </c>
      <c r="M3568" t="s">
        <v>114</v>
      </c>
      <c r="N3568">
        <v>229</v>
      </c>
      <c r="P3568" t="s">
        <v>2526</v>
      </c>
      <c r="Q3568" t="s">
        <v>96</v>
      </c>
      <c r="R3568" t="s">
        <v>599</v>
      </c>
    </row>
    <row r="3569" spans="1:18" hidden="1" x14ac:dyDescent="0.3">
      <c r="A3569" t="s">
        <v>14354</v>
      </c>
      <c r="B3569" t="s">
        <v>14355</v>
      </c>
      <c r="C3569" s="1" t="str">
        <f t="shared" si="262"/>
        <v>21:0849</v>
      </c>
      <c r="D3569" s="1" t="str">
        <f t="shared" si="263"/>
        <v>21:0233</v>
      </c>
      <c r="E3569" t="s">
        <v>14356</v>
      </c>
      <c r="F3569" t="s">
        <v>14357</v>
      </c>
      <c r="H3569">
        <v>59.598180900000003</v>
      </c>
      <c r="I3569">
        <v>-109.0178636</v>
      </c>
      <c r="J3569" s="1" t="str">
        <f t="shared" si="264"/>
        <v>Fluid (lake)</v>
      </c>
      <c r="K3569" s="1" t="str">
        <f t="shared" si="265"/>
        <v>Untreated Water</v>
      </c>
      <c r="L3569">
        <v>135</v>
      </c>
      <c r="M3569" t="s">
        <v>121</v>
      </c>
      <c r="N3569">
        <v>230</v>
      </c>
      <c r="P3569" t="s">
        <v>558</v>
      </c>
      <c r="Q3569" t="s">
        <v>38</v>
      </c>
      <c r="R3569" t="s">
        <v>522</v>
      </c>
    </row>
    <row r="3570" spans="1:18" hidden="1" x14ac:dyDescent="0.3">
      <c r="A3570" t="s">
        <v>14358</v>
      </c>
      <c r="B3570" t="s">
        <v>14359</v>
      </c>
      <c r="C3570" s="1" t="str">
        <f t="shared" si="262"/>
        <v>21:0849</v>
      </c>
      <c r="D3570" s="1" t="str">
        <f t="shared" si="263"/>
        <v>21:0233</v>
      </c>
      <c r="E3570" t="s">
        <v>14360</v>
      </c>
      <c r="F3570" t="s">
        <v>14361</v>
      </c>
      <c r="H3570">
        <v>59.597284199999997</v>
      </c>
      <c r="I3570">
        <v>-109.0632361</v>
      </c>
      <c r="J3570" s="1" t="str">
        <f t="shared" si="264"/>
        <v>Fluid (lake)</v>
      </c>
      <c r="K3570" s="1" t="str">
        <f t="shared" si="265"/>
        <v>Untreated Water</v>
      </c>
      <c r="L3570">
        <v>135</v>
      </c>
      <c r="M3570" t="s">
        <v>127</v>
      </c>
      <c r="N3570">
        <v>231</v>
      </c>
      <c r="P3570" t="s">
        <v>23</v>
      </c>
      <c r="Q3570" t="s">
        <v>24</v>
      </c>
      <c r="R3570" t="s">
        <v>401</v>
      </c>
    </row>
    <row r="3571" spans="1:18" hidden="1" x14ac:dyDescent="0.3">
      <c r="A3571" t="s">
        <v>14362</v>
      </c>
      <c r="B3571" t="s">
        <v>14363</v>
      </c>
      <c r="C3571" s="1" t="str">
        <f t="shared" si="262"/>
        <v>21:0849</v>
      </c>
      <c r="D3571" s="1" t="str">
        <f t="shared" si="263"/>
        <v>21:0233</v>
      </c>
      <c r="E3571" t="s">
        <v>14364</v>
      </c>
      <c r="F3571" t="s">
        <v>14365</v>
      </c>
      <c r="H3571">
        <v>59.585476399999997</v>
      </c>
      <c r="I3571">
        <v>-109.1260784</v>
      </c>
      <c r="J3571" s="1" t="str">
        <f t="shared" si="264"/>
        <v>Fluid (lake)</v>
      </c>
      <c r="K3571" s="1" t="str">
        <f t="shared" si="265"/>
        <v>Untreated Water</v>
      </c>
      <c r="L3571">
        <v>135</v>
      </c>
      <c r="M3571" t="s">
        <v>133</v>
      </c>
      <c r="N3571">
        <v>232</v>
      </c>
      <c r="P3571" t="s">
        <v>1760</v>
      </c>
      <c r="Q3571" t="s">
        <v>24</v>
      </c>
      <c r="R3571" t="s">
        <v>189</v>
      </c>
    </row>
    <row r="3572" spans="1:18" hidden="1" x14ac:dyDescent="0.3">
      <c r="A3572" t="s">
        <v>14366</v>
      </c>
      <c r="B3572" t="s">
        <v>14367</v>
      </c>
      <c r="C3572" s="1" t="str">
        <f t="shared" si="262"/>
        <v>21:0849</v>
      </c>
      <c r="D3572" s="1" t="str">
        <f t="shared" si="263"/>
        <v>21:0233</v>
      </c>
      <c r="E3572" t="s">
        <v>14368</v>
      </c>
      <c r="F3572" t="s">
        <v>14369</v>
      </c>
      <c r="H3572">
        <v>59.558754800000003</v>
      </c>
      <c r="I3572">
        <v>-109.09541129999999</v>
      </c>
      <c r="J3572" s="1" t="str">
        <f t="shared" si="264"/>
        <v>Fluid (lake)</v>
      </c>
      <c r="K3572" s="1" t="str">
        <f t="shared" si="265"/>
        <v>Untreated Water</v>
      </c>
      <c r="L3572">
        <v>135</v>
      </c>
      <c r="M3572" t="s">
        <v>139</v>
      </c>
      <c r="N3572">
        <v>233</v>
      </c>
      <c r="P3572" t="s">
        <v>2193</v>
      </c>
      <c r="Q3572" t="s">
        <v>96</v>
      </c>
      <c r="R3572" t="s">
        <v>195</v>
      </c>
    </row>
    <row r="3573" spans="1:18" hidden="1" x14ac:dyDescent="0.3">
      <c r="A3573" t="s">
        <v>14370</v>
      </c>
      <c r="B3573" t="s">
        <v>14371</v>
      </c>
      <c r="C3573" s="1" t="str">
        <f t="shared" si="262"/>
        <v>21:0849</v>
      </c>
      <c r="D3573" s="1" t="str">
        <f t="shared" si="263"/>
        <v>21:0233</v>
      </c>
      <c r="E3573" t="s">
        <v>14372</v>
      </c>
      <c r="F3573" t="s">
        <v>14373</v>
      </c>
      <c r="H3573">
        <v>59.560476800000004</v>
      </c>
      <c r="I3573">
        <v>-109.0540092</v>
      </c>
      <c r="J3573" s="1" t="str">
        <f t="shared" si="264"/>
        <v>Fluid (lake)</v>
      </c>
      <c r="K3573" s="1" t="str">
        <f t="shared" si="265"/>
        <v>Untreated Water</v>
      </c>
      <c r="L3573">
        <v>135</v>
      </c>
      <c r="M3573" t="s">
        <v>241</v>
      </c>
      <c r="N3573">
        <v>234</v>
      </c>
      <c r="P3573" t="s">
        <v>1846</v>
      </c>
      <c r="Q3573" t="s">
        <v>62</v>
      </c>
      <c r="R3573" t="s">
        <v>55</v>
      </c>
    </row>
    <row r="3574" spans="1:18" hidden="1" x14ac:dyDescent="0.3">
      <c r="A3574" t="s">
        <v>14374</v>
      </c>
      <c r="B3574" t="s">
        <v>14375</v>
      </c>
      <c r="C3574" s="1" t="str">
        <f t="shared" si="262"/>
        <v>21:0849</v>
      </c>
      <c r="D3574" s="1" t="str">
        <f t="shared" si="263"/>
        <v>21:0233</v>
      </c>
      <c r="E3574" t="s">
        <v>14376</v>
      </c>
      <c r="F3574" t="s">
        <v>14377</v>
      </c>
      <c r="H3574">
        <v>59.534283600000002</v>
      </c>
      <c r="I3574">
        <v>-109.0448772</v>
      </c>
      <c r="J3574" s="1" t="str">
        <f t="shared" si="264"/>
        <v>Fluid (lake)</v>
      </c>
      <c r="K3574" s="1" t="str">
        <f t="shared" si="265"/>
        <v>Untreated Water</v>
      </c>
      <c r="L3574">
        <v>136</v>
      </c>
      <c r="M3574" t="s">
        <v>36</v>
      </c>
      <c r="N3574">
        <v>235</v>
      </c>
      <c r="P3574" t="s">
        <v>2397</v>
      </c>
      <c r="Q3574" t="s">
        <v>146</v>
      </c>
      <c r="R3574" t="s">
        <v>460</v>
      </c>
    </row>
    <row r="3575" spans="1:18" hidden="1" x14ac:dyDescent="0.3">
      <c r="A3575" t="s">
        <v>14378</v>
      </c>
      <c r="B3575" t="s">
        <v>14379</v>
      </c>
      <c r="C3575" s="1" t="str">
        <f t="shared" si="262"/>
        <v>21:0849</v>
      </c>
      <c r="D3575" s="1" t="str">
        <f t="shared" si="263"/>
        <v>21:0233</v>
      </c>
      <c r="E3575" t="s">
        <v>14380</v>
      </c>
      <c r="F3575" t="s">
        <v>14381</v>
      </c>
      <c r="H3575">
        <v>59.533412599999998</v>
      </c>
      <c r="I3575">
        <v>-108.9752616</v>
      </c>
      <c r="J3575" s="1" t="str">
        <f t="shared" si="264"/>
        <v>Fluid (lake)</v>
      </c>
      <c r="K3575" s="1" t="str">
        <f t="shared" si="265"/>
        <v>Untreated Water</v>
      </c>
      <c r="L3575">
        <v>136</v>
      </c>
      <c r="M3575" t="s">
        <v>22</v>
      </c>
      <c r="N3575">
        <v>236</v>
      </c>
      <c r="P3575" t="s">
        <v>2573</v>
      </c>
      <c r="Q3575" t="s">
        <v>146</v>
      </c>
      <c r="R3575" t="s">
        <v>55</v>
      </c>
    </row>
    <row r="3576" spans="1:18" hidden="1" x14ac:dyDescent="0.3">
      <c r="A3576" t="s">
        <v>14382</v>
      </c>
      <c r="B3576" t="s">
        <v>14383</v>
      </c>
      <c r="C3576" s="1" t="str">
        <f t="shared" si="262"/>
        <v>21:0849</v>
      </c>
      <c r="D3576" s="1" t="str">
        <f t="shared" si="263"/>
        <v>21:0233</v>
      </c>
      <c r="E3576" t="s">
        <v>14380</v>
      </c>
      <c r="F3576" t="s">
        <v>14384</v>
      </c>
      <c r="H3576">
        <v>59.533412599999998</v>
      </c>
      <c r="I3576">
        <v>-108.9752616</v>
      </c>
      <c r="J3576" s="1" t="str">
        <f t="shared" si="264"/>
        <v>Fluid (lake)</v>
      </c>
      <c r="K3576" s="1" t="str">
        <f t="shared" si="265"/>
        <v>Untreated Water</v>
      </c>
      <c r="L3576">
        <v>136</v>
      </c>
      <c r="M3576" t="s">
        <v>29</v>
      </c>
      <c r="N3576">
        <v>237</v>
      </c>
      <c r="P3576" t="s">
        <v>1605</v>
      </c>
      <c r="Q3576" t="s">
        <v>38</v>
      </c>
      <c r="R3576" t="s">
        <v>285</v>
      </c>
    </row>
    <row r="3577" spans="1:18" hidden="1" x14ac:dyDescent="0.3">
      <c r="A3577" t="s">
        <v>14385</v>
      </c>
      <c r="B3577" t="s">
        <v>14386</v>
      </c>
      <c r="C3577" s="1" t="str">
        <f t="shared" si="262"/>
        <v>21:0849</v>
      </c>
      <c r="D3577" s="1" t="str">
        <f t="shared" si="263"/>
        <v>21:0233</v>
      </c>
      <c r="E3577" t="s">
        <v>14387</v>
      </c>
      <c r="F3577" t="s">
        <v>14388</v>
      </c>
      <c r="H3577">
        <v>59.5398104</v>
      </c>
      <c r="I3577">
        <v>-108.9169586</v>
      </c>
      <c r="J3577" s="1" t="str">
        <f t="shared" si="264"/>
        <v>Fluid (lake)</v>
      </c>
      <c r="K3577" s="1" t="str">
        <f t="shared" si="265"/>
        <v>Untreated Water</v>
      </c>
      <c r="L3577">
        <v>136</v>
      </c>
      <c r="M3577" t="s">
        <v>44</v>
      </c>
      <c r="N3577">
        <v>238</v>
      </c>
      <c r="P3577" t="s">
        <v>1667</v>
      </c>
      <c r="Q3577" t="s">
        <v>248</v>
      </c>
      <c r="R3577" t="s">
        <v>211</v>
      </c>
    </row>
    <row r="3578" spans="1:18" hidden="1" x14ac:dyDescent="0.3">
      <c r="A3578" t="s">
        <v>14389</v>
      </c>
      <c r="B3578" t="s">
        <v>14390</v>
      </c>
      <c r="C3578" s="1" t="str">
        <f t="shared" si="262"/>
        <v>21:0849</v>
      </c>
      <c r="D3578" s="1" t="str">
        <f t="shared" si="263"/>
        <v>21:0233</v>
      </c>
      <c r="E3578" t="s">
        <v>14391</v>
      </c>
      <c r="F3578" t="s">
        <v>14392</v>
      </c>
      <c r="H3578">
        <v>59.5641398</v>
      </c>
      <c r="I3578">
        <v>-108.9181808</v>
      </c>
      <c r="J3578" s="1" t="str">
        <f t="shared" si="264"/>
        <v>Fluid (lake)</v>
      </c>
      <c r="K3578" s="1" t="str">
        <f t="shared" si="265"/>
        <v>Untreated Water</v>
      </c>
      <c r="L3578">
        <v>136</v>
      </c>
      <c r="M3578" t="s">
        <v>52</v>
      </c>
      <c r="N3578">
        <v>239</v>
      </c>
      <c r="P3578" t="s">
        <v>1851</v>
      </c>
      <c r="Q3578" t="s">
        <v>62</v>
      </c>
      <c r="R3578" t="s">
        <v>8016</v>
      </c>
    </row>
    <row r="3579" spans="1:18" hidden="1" x14ac:dyDescent="0.3">
      <c r="A3579" t="s">
        <v>14393</v>
      </c>
      <c r="B3579" t="s">
        <v>14394</v>
      </c>
      <c r="C3579" s="1" t="str">
        <f t="shared" si="262"/>
        <v>21:0849</v>
      </c>
      <c r="D3579" s="1" t="str">
        <f t="shared" si="263"/>
        <v>21:0233</v>
      </c>
      <c r="E3579" t="s">
        <v>14395</v>
      </c>
      <c r="F3579" t="s">
        <v>14396</v>
      </c>
      <c r="H3579">
        <v>59.563354699999998</v>
      </c>
      <c r="I3579">
        <v>-108.8767189</v>
      </c>
      <c r="J3579" s="1" t="str">
        <f t="shared" si="264"/>
        <v>Fluid (lake)</v>
      </c>
      <c r="K3579" s="1" t="str">
        <f t="shared" si="265"/>
        <v>Untreated Water</v>
      </c>
      <c r="L3579">
        <v>136</v>
      </c>
      <c r="M3579" t="s">
        <v>60</v>
      </c>
      <c r="N3579">
        <v>240</v>
      </c>
      <c r="P3579" t="s">
        <v>294</v>
      </c>
      <c r="Q3579" t="s">
        <v>46</v>
      </c>
      <c r="R3579" t="s">
        <v>449</v>
      </c>
    </row>
    <row r="3580" spans="1:18" hidden="1" x14ac:dyDescent="0.3">
      <c r="A3580" t="s">
        <v>14397</v>
      </c>
      <c r="B3580" t="s">
        <v>14398</v>
      </c>
      <c r="C3580" s="1" t="str">
        <f t="shared" si="262"/>
        <v>21:0849</v>
      </c>
      <c r="D3580" s="1" t="str">
        <f t="shared" si="263"/>
        <v>21:0233</v>
      </c>
      <c r="E3580" t="s">
        <v>14399</v>
      </c>
      <c r="F3580" t="s">
        <v>14400</v>
      </c>
      <c r="H3580">
        <v>59.548835799999999</v>
      </c>
      <c r="I3580">
        <v>-108.82333509999999</v>
      </c>
      <c r="J3580" s="1" t="str">
        <f t="shared" si="264"/>
        <v>Fluid (lake)</v>
      </c>
      <c r="K3580" s="1" t="str">
        <f t="shared" si="265"/>
        <v>Untreated Water</v>
      </c>
      <c r="L3580">
        <v>136</v>
      </c>
      <c r="M3580" t="s">
        <v>67</v>
      </c>
      <c r="N3580">
        <v>241</v>
      </c>
      <c r="P3580" t="s">
        <v>2430</v>
      </c>
      <c r="Q3580" t="s">
        <v>248</v>
      </c>
      <c r="R3580" t="s">
        <v>195</v>
      </c>
    </row>
    <row r="3581" spans="1:18" hidden="1" x14ac:dyDescent="0.3">
      <c r="A3581" t="s">
        <v>14401</v>
      </c>
      <c r="B3581" t="s">
        <v>14402</v>
      </c>
      <c r="C3581" s="1" t="str">
        <f t="shared" si="262"/>
        <v>21:0849</v>
      </c>
      <c r="D3581" s="1" t="str">
        <f t="shared" si="263"/>
        <v>21:0233</v>
      </c>
      <c r="E3581" t="s">
        <v>14403</v>
      </c>
      <c r="F3581" t="s">
        <v>14404</v>
      </c>
      <c r="H3581">
        <v>59.5385834</v>
      </c>
      <c r="I3581">
        <v>-108.7703291</v>
      </c>
      <c r="J3581" s="1" t="str">
        <f t="shared" si="264"/>
        <v>Fluid (lake)</v>
      </c>
      <c r="K3581" s="1" t="str">
        <f t="shared" si="265"/>
        <v>Untreated Water</v>
      </c>
      <c r="L3581">
        <v>136</v>
      </c>
      <c r="M3581" t="s">
        <v>74</v>
      </c>
      <c r="N3581">
        <v>242</v>
      </c>
      <c r="P3581" t="s">
        <v>2487</v>
      </c>
      <c r="Q3581" t="s">
        <v>62</v>
      </c>
      <c r="R3581" t="s">
        <v>646</v>
      </c>
    </row>
    <row r="3582" spans="1:18" hidden="1" x14ac:dyDescent="0.3">
      <c r="A3582" t="s">
        <v>14405</v>
      </c>
      <c r="B3582" t="s">
        <v>14406</v>
      </c>
      <c r="C3582" s="1" t="str">
        <f t="shared" si="262"/>
        <v>21:0849</v>
      </c>
      <c r="D3582" s="1" t="str">
        <f t="shared" si="263"/>
        <v>21:0233</v>
      </c>
      <c r="E3582" t="s">
        <v>14407</v>
      </c>
      <c r="F3582" t="s">
        <v>14408</v>
      </c>
      <c r="H3582">
        <v>59.515456999999998</v>
      </c>
      <c r="I3582">
        <v>-108.6833388</v>
      </c>
      <c r="J3582" s="1" t="str">
        <f t="shared" si="264"/>
        <v>Fluid (lake)</v>
      </c>
      <c r="K3582" s="1" t="str">
        <f t="shared" si="265"/>
        <v>Untreated Water</v>
      </c>
      <c r="L3582">
        <v>136</v>
      </c>
      <c r="M3582" t="s">
        <v>81</v>
      </c>
      <c r="N3582">
        <v>243</v>
      </c>
      <c r="P3582" t="s">
        <v>14409</v>
      </c>
      <c r="Q3582" t="s">
        <v>14410</v>
      </c>
      <c r="R3582" t="s">
        <v>14411</v>
      </c>
    </row>
    <row r="3583" spans="1:18" hidden="1" x14ac:dyDescent="0.3">
      <c r="A3583" t="s">
        <v>14412</v>
      </c>
      <c r="B3583" t="s">
        <v>14413</v>
      </c>
      <c r="C3583" s="1" t="str">
        <f t="shared" si="262"/>
        <v>21:0849</v>
      </c>
      <c r="D3583" s="1" t="str">
        <f t="shared" si="263"/>
        <v>21:0233</v>
      </c>
      <c r="E3583" t="s">
        <v>14414</v>
      </c>
      <c r="F3583" t="s">
        <v>14415</v>
      </c>
      <c r="H3583">
        <v>59.509847800000003</v>
      </c>
      <c r="I3583">
        <v>-108.7595566</v>
      </c>
      <c r="J3583" s="1" t="str">
        <f t="shared" si="264"/>
        <v>Fluid (lake)</v>
      </c>
      <c r="K3583" s="1" t="str">
        <f t="shared" si="265"/>
        <v>Untreated Water</v>
      </c>
      <c r="L3583">
        <v>136</v>
      </c>
      <c r="M3583" t="s">
        <v>95</v>
      </c>
      <c r="N3583">
        <v>244</v>
      </c>
      <c r="P3583" t="s">
        <v>553</v>
      </c>
      <c r="Q3583" t="s">
        <v>38</v>
      </c>
      <c r="R3583" t="s">
        <v>835</v>
      </c>
    </row>
    <row r="3584" spans="1:18" hidden="1" x14ac:dyDescent="0.3">
      <c r="A3584" t="s">
        <v>14416</v>
      </c>
      <c r="B3584" t="s">
        <v>14417</v>
      </c>
      <c r="C3584" s="1" t="str">
        <f t="shared" si="262"/>
        <v>21:0849</v>
      </c>
      <c r="D3584" s="1" t="str">
        <f t="shared" si="263"/>
        <v>21:0233</v>
      </c>
      <c r="E3584" t="s">
        <v>14418</v>
      </c>
      <c r="F3584" t="s">
        <v>14419</v>
      </c>
      <c r="H3584">
        <v>59.5199219</v>
      </c>
      <c r="I3584">
        <v>-108.8100546</v>
      </c>
      <c r="J3584" s="1" t="str">
        <f t="shared" si="264"/>
        <v>Fluid (lake)</v>
      </c>
      <c r="K3584" s="1" t="str">
        <f t="shared" si="265"/>
        <v>Untreated Water</v>
      </c>
      <c r="L3584">
        <v>136</v>
      </c>
      <c r="M3584" t="s">
        <v>101</v>
      </c>
      <c r="N3584">
        <v>245</v>
      </c>
      <c r="P3584" t="s">
        <v>82</v>
      </c>
      <c r="Q3584" t="s">
        <v>62</v>
      </c>
      <c r="R3584" t="s">
        <v>5587</v>
      </c>
    </row>
    <row r="3585" spans="1:18" hidden="1" x14ac:dyDescent="0.3">
      <c r="A3585" t="s">
        <v>14420</v>
      </c>
      <c r="B3585" t="s">
        <v>14421</v>
      </c>
      <c r="C3585" s="1" t="str">
        <f t="shared" si="262"/>
        <v>21:0849</v>
      </c>
      <c r="D3585" s="1" t="str">
        <f t="shared" si="263"/>
        <v>21:0233</v>
      </c>
      <c r="E3585" t="s">
        <v>14422</v>
      </c>
      <c r="F3585" t="s">
        <v>14423</v>
      </c>
      <c r="H3585">
        <v>59.5311527</v>
      </c>
      <c r="I3585">
        <v>-108.8880613</v>
      </c>
      <c r="J3585" s="1" t="str">
        <f t="shared" si="264"/>
        <v>Fluid (lake)</v>
      </c>
      <c r="K3585" s="1" t="str">
        <f t="shared" si="265"/>
        <v>Untreated Water</v>
      </c>
      <c r="L3585">
        <v>136</v>
      </c>
      <c r="M3585" t="s">
        <v>107</v>
      </c>
      <c r="N3585">
        <v>246</v>
      </c>
      <c r="P3585" t="s">
        <v>167</v>
      </c>
      <c r="Q3585" t="s">
        <v>62</v>
      </c>
      <c r="R3585" t="s">
        <v>761</v>
      </c>
    </row>
    <row r="3586" spans="1:18" hidden="1" x14ac:dyDescent="0.3">
      <c r="A3586" t="s">
        <v>14424</v>
      </c>
      <c r="B3586" t="s">
        <v>14425</v>
      </c>
      <c r="C3586" s="1" t="str">
        <f t="shared" si="262"/>
        <v>21:0849</v>
      </c>
      <c r="D3586" s="1" t="str">
        <f t="shared" si="263"/>
        <v>21:0233</v>
      </c>
      <c r="E3586" t="s">
        <v>14426</v>
      </c>
      <c r="F3586" t="s">
        <v>14427</v>
      </c>
      <c r="H3586">
        <v>59.516281499999998</v>
      </c>
      <c r="I3586">
        <v>-108.93908810000001</v>
      </c>
      <c r="J3586" s="1" t="str">
        <f t="shared" si="264"/>
        <v>Fluid (lake)</v>
      </c>
      <c r="K3586" s="1" t="str">
        <f t="shared" si="265"/>
        <v>Untreated Water</v>
      </c>
      <c r="L3586">
        <v>136</v>
      </c>
      <c r="M3586" t="s">
        <v>114</v>
      </c>
      <c r="N3586">
        <v>247</v>
      </c>
      <c r="P3586" t="s">
        <v>167</v>
      </c>
      <c r="Q3586" t="s">
        <v>38</v>
      </c>
      <c r="R3586" t="s">
        <v>4278</v>
      </c>
    </row>
    <row r="3587" spans="1:18" hidden="1" x14ac:dyDescent="0.3">
      <c r="A3587" t="s">
        <v>14428</v>
      </c>
      <c r="B3587" t="s">
        <v>14429</v>
      </c>
      <c r="C3587" s="1" t="str">
        <f t="shared" si="262"/>
        <v>21:0849</v>
      </c>
      <c r="D3587" s="1" t="str">
        <f t="shared" si="263"/>
        <v>21:0233</v>
      </c>
      <c r="E3587" t="s">
        <v>14430</v>
      </c>
      <c r="F3587" t="s">
        <v>14431</v>
      </c>
      <c r="H3587">
        <v>59.502065399999999</v>
      </c>
      <c r="I3587">
        <v>-108.9997225</v>
      </c>
      <c r="J3587" s="1" t="str">
        <f t="shared" si="264"/>
        <v>Fluid (lake)</v>
      </c>
      <c r="K3587" s="1" t="str">
        <f t="shared" si="265"/>
        <v>Untreated Water</v>
      </c>
      <c r="L3587">
        <v>136</v>
      </c>
      <c r="M3587" t="s">
        <v>121</v>
      </c>
      <c r="N3587">
        <v>248</v>
      </c>
      <c r="P3587" t="s">
        <v>537</v>
      </c>
      <c r="Q3587" t="s">
        <v>62</v>
      </c>
      <c r="R3587" t="s">
        <v>2503</v>
      </c>
    </row>
    <row r="3588" spans="1:18" hidden="1" x14ac:dyDescent="0.3">
      <c r="A3588" t="s">
        <v>14432</v>
      </c>
      <c r="B3588" t="s">
        <v>14433</v>
      </c>
      <c r="C3588" s="1" t="str">
        <f t="shared" si="262"/>
        <v>21:0849</v>
      </c>
      <c r="D3588" s="1" t="str">
        <f t="shared" si="263"/>
        <v>21:0233</v>
      </c>
      <c r="E3588" t="s">
        <v>14434</v>
      </c>
      <c r="F3588" t="s">
        <v>14435</v>
      </c>
      <c r="H3588">
        <v>59.505352799999997</v>
      </c>
      <c r="I3588">
        <v>-109.048586</v>
      </c>
      <c r="J3588" s="1" t="str">
        <f t="shared" si="264"/>
        <v>Fluid (lake)</v>
      </c>
      <c r="K3588" s="1" t="str">
        <f t="shared" si="265"/>
        <v>Untreated Water</v>
      </c>
      <c r="L3588">
        <v>136</v>
      </c>
      <c r="M3588" t="s">
        <v>127</v>
      </c>
      <c r="N3588">
        <v>249</v>
      </c>
      <c r="P3588" t="s">
        <v>2380</v>
      </c>
      <c r="Q3588" t="s">
        <v>46</v>
      </c>
      <c r="R3588" t="s">
        <v>285</v>
      </c>
    </row>
    <row r="3589" spans="1:18" hidden="1" x14ac:dyDescent="0.3">
      <c r="A3589" t="s">
        <v>14436</v>
      </c>
      <c r="B3589" t="s">
        <v>14437</v>
      </c>
      <c r="C3589" s="1" t="str">
        <f t="shared" si="262"/>
        <v>21:0849</v>
      </c>
      <c r="D3589" s="1" t="str">
        <f t="shared" si="263"/>
        <v>21:0233</v>
      </c>
      <c r="E3589" t="s">
        <v>14438</v>
      </c>
      <c r="F3589" t="s">
        <v>14439</v>
      </c>
      <c r="H3589">
        <v>59.568098200000001</v>
      </c>
      <c r="I3589">
        <v>-109.651771</v>
      </c>
      <c r="J3589" s="1" t="str">
        <f t="shared" si="264"/>
        <v>Fluid (lake)</v>
      </c>
      <c r="K3589" s="1" t="str">
        <f t="shared" si="265"/>
        <v>Untreated Water</v>
      </c>
      <c r="L3589">
        <v>136</v>
      </c>
      <c r="M3589" t="s">
        <v>133</v>
      </c>
      <c r="N3589">
        <v>250</v>
      </c>
      <c r="P3589" t="s">
        <v>173</v>
      </c>
      <c r="Q3589" t="s">
        <v>146</v>
      </c>
      <c r="R3589" t="s">
        <v>522</v>
      </c>
    </row>
    <row r="3590" spans="1:18" hidden="1" x14ac:dyDescent="0.3">
      <c r="A3590" t="s">
        <v>14440</v>
      </c>
      <c r="B3590" t="s">
        <v>14441</v>
      </c>
      <c r="C3590" s="1" t="str">
        <f t="shared" si="262"/>
        <v>21:0849</v>
      </c>
      <c r="D3590" s="1" t="str">
        <f t="shared" si="263"/>
        <v>21:0233</v>
      </c>
      <c r="E3590" t="s">
        <v>14442</v>
      </c>
      <c r="F3590" t="s">
        <v>14443</v>
      </c>
      <c r="H3590">
        <v>59.570364400000003</v>
      </c>
      <c r="I3590">
        <v>-109.6877724</v>
      </c>
      <c r="J3590" s="1" t="str">
        <f t="shared" si="264"/>
        <v>Fluid (lake)</v>
      </c>
      <c r="K3590" s="1" t="str">
        <f t="shared" si="265"/>
        <v>Untreated Water</v>
      </c>
      <c r="L3590">
        <v>136</v>
      </c>
      <c r="M3590" t="s">
        <v>139</v>
      </c>
      <c r="N3590">
        <v>251</v>
      </c>
      <c r="P3590" t="s">
        <v>2492</v>
      </c>
      <c r="Q3590" t="s">
        <v>46</v>
      </c>
      <c r="R3590" t="s">
        <v>55</v>
      </c>
    </row>
    <row r="3591" spans="1:18" hidden="1" x14ac:dyDescent="0.3">
      <c r="A3591" t="s">
        <v>14444</v>
      </c>
      <c r="B3591" t="s">
        <v>14445</v>
      </c>
      <c r="C3591" s="1" t="str">
        <f t="shared" si="262"/>
        <v>21:0849</v>
      </c>
      <c r="D3591" s="1" t="str">
        <f t="shared" si="263"/>
        <v>21:0233</v>
      </c>
      <c r="E3591" t="s">
        <v>14446</v>
      </c>
      <c r="F3591" t="s">
        <v>14447</v>
      </c>
      <c r="H3591">
        <v>59.550781899999997</v>
      </c>
      <c r="I3591">
        <v>-109.75259509999999</v>
      </c>
      <c r="J3591" s="1" t="str">
        <f t="shared" si="264"/>
        <v>Fluid (lake)</v>
      </c>
      <c r="K3591" s="1" t="str">
        <f t="shared" si="265"/>
        <v>Untreated Water</v>
      </c>
      <c r="L3591">
        <v>136</v>
      </c>
      <c r="M3591" t="s">
        <v>241</v>
      </c>
      <c r="N3591">
        <v>252</v>
      </c>
      <c r="P3591" t="s">
        <v>558</v>
      </c>
      <c r="Q3591" t="s">
        <v>46</v>
      </c>
      <c r="R3591" t="s">
        <v>151</v>
      </c>
    </row>
    <row r="3592" spans="1:18" hidden="1" x14ac:dyDescent="0.3">
      <c r="A3592" t="s">
        <v>14448</v>
      </c>
      <c r="B3592" t="s">
        <v>14449</v>
      </c>
      <c r="C3592" s="1" t="str">
        <f t="shared" si="262"/>
        <v>21:0849</v>
      </c>
      <c r="D3592" s="1" t="str">
        <f t="shared" si="263"/>
        <v>21:0233</v>
      </c>
      <c r="E3592" t="s">
        <v>14450</v>
      </c>
      <c r="F3592" t="s">
        <v>14451</v>
      </c>
      <c r="H3592">
        <v>59.507570800000003</v>
      </c>
      <c r="I3592">
        <v>-109.762142</v>
      </c>
      <c r="J3592" s="1" t="str">
        <f t="shared" si="264"/>
        <v>Fluid (lake)</v>
      </c>
      <c r="K3592" s="1" t="str">
        <f t="shared" si="265"/>
        <v>Untreated Water</v>
      </c>
      <c r="L3592">
        <v>137</v>
      </c>
      <c r="M3592" t="s">
        <v>22</v>
      </c>
      <c r="N3592">
        <v>253</v>
      </c>
      <c r="P3592" t="s">
        <v>108</v>
      </c>
      <c r="Q3592" t="s">
        <v>236</v>
      </c>
      <c r="R3592" t="s">
        <v>449</v>
      </c>
    </row>
    <row r="3593" spans="1:18" hidden="1" x14ac:dyDescent="0.3">
      <c r="A3593" t="s">
        <v>14452</v>
      </c>
      <c r="B3593" t="s">
        <v>14453</v>
      </c>
      <c r="C3593" s="1" t="str">
        <f t="shared" si="262"/>
        <v>21:0849</v>
      </c>
      <c r="D3593" s="1" t="str">
        <f t="shared" si="263"/>
        <v>21:0233</v>
      </c>
      <c r="E3593" t="s">
        <v>14450</v>
      </c>
      <c r="F3593" t="s">
        <v>14454</v>
      </c>
      <c r="H3593">
        <v>59.507570800000003</v>
      </c>
      <c r="I3593">
        <v>-109.762142</v>
      </c>
      <c r="J3593" s="1" t="str">
        <f t="shared" si="264"/>
        <v>Fluid (lake)</v>
      </c>
      <c r="K3593" s="1" t="str">
        <f t="shared" si="265"/>
        <v>Untreated Water</v>
      </c>
      <c r="L3593">
        <v>137</v>
      </c>
      <c r="M3593" t="s">
        <v>29</v>
      </c>
      <c r="N3593">
        <v>254</v>
      </c>
      <c r="P3593" t="s">
        <v>108</v>
      </c>
      <c r="Q3593" t="s">
        <v>482</v>
      </c>
      <c r="R3593" t="s">
        <v>55</v>
      </c>
    </row>
    <row r="3594" spans="1:18" hidden="1" x14ac:dyDescent="0.3">
      <c r="A3594" t="s">
        <v>14455</v>
      </c>
      <c r="B3594" t="s">
        <v>14456</v>
      </c>
      <c r="C3594" s="1" t="str">
        <f t="shared" si="262"/>
        <v>21:0849</v>
      </c>
      <c r="D3594" s="1" t="str">
        <f t="shared" si="263"/>
        <v>21:0233</v>
      </c>
      <c r="E3594" t="s">
        <v>14457</v>
      </c>
      <c r="F3594" t="s">
        <v>14458</v>
      </c>
      <c r="H3594">
        <v>59.500662599999998</v>
      </c>
      <c r="I3594">
        <v>-109.8048837</v>
      </c>
      <c r="J3594" s="1" t="str">
        <f t="shared" si="264"/>
        <v>Fluid (lake)</v>
      </c>
      <c r="K3594" s="1" t="str">
        <f t="shared" si="265"/>
        <v>Untreated Water</v>
      </c>
      <c r="L3594">
        <v>137</v>
      </c>
      <c r="M3594" t="s">
        <v>36</v>
      </c>
      <c r="N3594">
        <v>255</v>
      </c>
      <c r="P3594" t="s">
        <v>2430</v>
      </c>
      <c r="Q3594" t="s">
        <v>62</v>
      </c>
      <c r="R3594" t="s">
        <v>55</v>
      </c>
    </row>
    <row r="3595" spans="1:18" hidden="1" x14ac:dyDescent="0.3">
      <c r="A3595" t="s">
        <v>14459</v>
      </c>
      <c r="B3595" t="s">
        <v>14460</v>
      </c>
      <c r="C3595" s="1" t="str">
        <f t="shared" si="262"/>
        <v>21:0849</v>
      </c>
      <c r="D3595" s="1" t="str">
        <f t="shared" si="263"/>
        <v>21:0233</v>
      </c>
      <c r="E3595" t="s">
        <v>14461</v>
      </c>
      <c r="F3595" t="s">
        <v>14462</v>
      </c>
      <c r="H3595">
        <v>59.501870599999997</v>
      </c>
      <c r="I3595">
        <v>-109.9341182</v>
      </c>
      <c r="J3595" s="1" t="str">
        <f t="shared" si="264"/>
        <v>Fluid (lake)</v>
      </c>
      <c r="K3595" s="1" t="str">
        <f t="shared" si="265"/>
        <v>Untreated Water</v>
      </c>
      <c r="L3595">
        <v>137</v>
      </c>
      <c r="M3595" t="s">
        <v>44</v>
      </c>
      <c r="N3595">
        <v>256</v>
      </c>
      <c r="P3595" t="s">
        <v>23</v>
      </c>
      <c r="Q3595" t="s">
        <v>310</v>
      </c>
      <c r="R3595" t="s">
        <v>668</v>
      </c>
    </row>
    <row r="3596" spans="1:18" hidden="1" x14ac:dyDescent="0.3">
      <c r="A3596" t="s">
        <v>14463</v>
      </c>
      <c r="B3596" t="s">
        <v>14464</v>
      </c>
      <c r="C3596" s="1" t="str">
        <f t="shared" ref="C3596:C3659" si="266">HYPERLINK("http://geochem.nrcan.gc.ca/cdogs/content/bdl/bdl210849_e.htm", "21:0849")</f>
        <v>21:0849</v>
      </c>
      <c r="D3596" s="1" t="str">
        <f t="shared" ref="D3596:D3659" si="267">HYPERLINK("http://geochem.nrcan.gc.ca/cdogs/content/svy/svy210233_e.htm", "21:0233")</f>
        <v>21:0233</v>
      </c>
      <c r="E3596" t="s">
        <v>14465</v>
      </c>
      <c r="F3596" t="s">
        <v>14466</v>
      </c>
      <c r="H3596">
        <v>59.518009399999997</v>
      </c>
      <c r="I3596">
        <v>-109.9702413</v>
      </c>
      <c r="J3596" s="1" t="str">
        <f t="shared" si="264"/>
        <v>Fluid (lake)</v>
      </c>
      <c r="K3596" s="1" t="str">
        <f t="shared" si="265"/>
        <v>Untreated Water</v>
      </c>
      <c r="L3596">
        <v>137</v>
      </c>
      <c r="M3596" t="s">
        <v>52</v>
      </c>
      <c r="N3596">
        <v>257</v>
      </c>
      <c r="P3596" t="s">
        <v>1846</v>
      </c>
      <c r="Q3596" t="s">
        <v>236</v>
      </c>
      <c r="R3596" t="s">
        <v>2503</v>
      </c>
    </row>
    <row r="3597" spans="1:18" hidden="1" x14ac:dyDescent="0.3">
      <c r="A3597" t="s">
        <v>14467</v>
      </c>
      <c r="B3597" t="s">
        <v>14468</v>
      </c>
      <c r="C3597" s="1" t="str">
        <f t="shared" si="266"/>
        <v>21:0849</v>
      </c>
      <c r="D3597" s="1" t="str">
        <f t="shared" si="267"/>
        <v>21:0233</v>
      </c>
      <c r="E3597" t="s">
        <v>14469</v>
      </c>
      <c r="F3597" t="s">
        <v>14470</v>
      </c>
      <c r="H3597">
        <v>59.5231724</v>
      </c>
      <c r="I3597">
        <v>-109.98658090000001</v>
      </c>
      <c r="J3597" s="1" t="str">
        <f t="shared" si="264"/>
        <v>Fluid (lake)</v>
      </c>
      <c r="K3597" s="1" t="str">
        <f t="shared" si="265"/>
        <v>Untreated Water</v>
      </c>
      <c r="L3597">
        <v>137</v>
      </c>
      <c r="M3597" t="s">
        <v>60</v>
      </c>
      <c r="N3597">
        <v>258</v>
      </c>
      <c r="P3597" t="s">
        <v>521</v>
      </c>
      <c r="Q3597" t="s">
        <v>38</v>
      </c>
      <c r="R3597" t="s">
        <v>532</v>
      </c>
    </row>
    <row r="3598" spans="1:18" hidden="1" x14ac:dyDescent="0.3">
      <c r="A3598" t="s">
        <v>14471</v>
      </c>
      <c r="B3598" t="s">
        <v>14472</v>
      </c>
      <c r="C3598" s="1" t="str">
        <f t="shared" si="266"/>
        <v>21:0849</v>
      </c>
      <c r="D3598" s="1" t="str">
        <f t="shared" si="267"/>
        <v>21:0233</v>
      </c>
      <c r="E3598" t="s">
        <v>14473</v>
      </c>
      <c r="F3598" t="s">
        <v>14474</v>
      </c>
      <c r="H3598">
        <v>59.500652199999998</v>
      </c>
      <c r="I3598">
        <v>-109.9892364</v>
      </c>
      <c r="J3598" s="1" t="str">
        <f t="shared" si="264"/>
        <v>Fluid (lake)</v>
      </c>
      <c r="K3598" s="1" t="str">
        <f t="shared" si="265"/>
        <v>Untreated Water</v>
      </c>
      <c r="L3598">
        <v>137</v>
      </c>
      <c r="M3598" t="s">
        <v>67</v>
      </c>
      <c r="N3598">
        <v>259</v>
      </c>
      <c r="P3598" t="s">
        <v>45</v>
      </c>
      <c r="Q3598" t="s">
        <v>38</v>
      </c>
      <c r="R3598" t="s">
        <v>2135</v>
      </c>
    </row>
    <row r="3599" spans="1:18" hidden="1" x14ac:dyDescent="0.3">
      <c r="A3599" t="s">
        <v>14475</v>
      </c>
      <c r="B3599" t="s">
        <v>14476</v>
      </c>
      <c r="C3599" s="1" t="str">
        <f t="shared" si="266"/>
        <v>21:0849</v>
      </c>
      <c r="D3599" s="1" t="str">
        <f t="shared" si="267"/>
        <v>21:0233</v>
      </c>
      <c r="E3599" t="s">
        <v>14477</v>
      </c>
      <c r="F3599" t="s">
        <v>14478</v>
      </c>
      <c r="H3599">
        <v>59.469307499999999</v>
      </c>
      <c r="I3599">
        <v>-109.9562062</v>
      </c>
      <c r="J3599" s="1" t="str">
        <f t="shared" si="264"/>
        <v>Fluid (lake)</v>
      </c>
      <c r="K3599" s="1" t="str">
        <f t="shared" si="265"/>
        <v>Untreated Water</v>
      </c>
      <c r="L3599">
        <v>137</v>
      </c>
      <c r="M3599" t="s">
        <v>74</v>
      </c>
      <c r="N3599">
        <v>260</v>
      </c>
      <c r="P3599" t="s">
        <v>225</v>
      </c>
      <c r="Q3599" t="s">
        <v>248</v>
      </c>
      <c r="R3599" t="s">
        <v>460</v>
      </c>
    </row>
    <row r="3600" spans="1:18" hidden="1" x14ac:dyDescent="0.3">
      <c r="A3600" t="s">
        <v>14479</v>
      </c>
      <c r="B3600" t="s">
        <v>14480</v>
      </c>
      <c r="C3600" s="1" t="str">
        <f t="shared" si="266"/>
        <v>21:0849</v>
      </c>
      <c r="D3600" s="1" t="str">
        <f t="shared" si="267"/>
        <v>21:0233</v>
      </c>
      <c r="E3600" t="s">
        <v>14481</v>
      </c>
      <c r="F3600" t="s">
        <v>14482</v>
      </c>
      <c r="H3600">
        <v>59.442458299999998</v>
      </c>
      <c r="I3600">
        <v>-109.9773028</v>
      </c>
      <c r="J3600" s="1" t="str">
        <f t="shared" si="264"/>
        <v>Fluid (lake)</v>
      </c>
      <c r="K3600" s="1" t="str">
        <f t="shared" si="265"/>
        <v>Untreated Water</v>
      </c>
      <c r="L3600">
        <v>137</v>
      </c>
      <c r="M3600" t="s">
        <v>81</v>
      </c>
      <c r="N3600">
        <v>261</v>
      </c>
      <c r="P3600" t="s">
        <v>115</v>
      </c>
      <c r="Q3600" t="s">
        <v>482</v>
      </c>
      <c r="R3600" t="s">
        <v>55</v>
      </c>
    </row>
    <row r="3601" spans="1:18" hidden="1" x14ac:dyDescent="0.3">
      <c r="A3601" t="s">
        <v>14483</v>
      </c>
      <c r="B3601" t="s">
        <v>14484</v>
      </c>
      <c r="C3601" s="1" t="str">
        <f t="shared" si="266"/>
        <v>21:0849</v>
      </c>
      <c r="D3601" s="1" t="str">
        <f t="shared" si="267"/>
        <v>21:0233</v>
      </c>
      <c r="E3601" t="s">
        <v>14485</v>
      </c>
      <c r="F3601" t="s">
        <v>14486</v>
      </c>
      <c r="H3601">
        <v>59.451280699999998</v>
      </c>
      <c r="I3601">
        <v>-109.99367549999999</v>
      </c>
      <c r="J3601" s="1" t="str">
        <f t="shared" si="264"/>
        <v>Fluid (lake)</v>
      </c>
      <c r="K3601" s="1" t="str">
        <f t="shared" si="265"/>
        <v>Untreated Water</v>
      </c>
      <c r="L3601">
        <v>137</v>
      </c>
      <c r="M3601" t="s">
        <v>95</v>
      </c>
      <c r="N3601">
        <v>262</v>
      </c>
      <c r="P3601" t="s">
        <v>771</v>
      </c>
      <c r="Q3601" t="s">
        <v>1292</v>
      </c>
      <c r="R3601" t="s">
        <v>55</v>
      </c>
    </row>
    <row r="3602" spans="1:18" hidden="1" x14ac:dyDescent="0.3">
      <c r="A3602" t="s">
        <v>14487</v>
      </c>
      <c r="B3602" t="s">
        <v>14488</v>
      </c>
      <c r="C3602" s="1" t="str">
        <f t="shared" si="266"/>
        <v>21:0849</v>
      </c>
      <c r="D3602" s="1" t="str">
        <f t="shared" si="267"/>
        <v>21:0233</v>
      </c>
      <c r="E3602" t="s">
        <v>14489</v>
      </c>
      <c r="F3602" t="s">
        <v>14490</v>
      </c>
      <c r="H3602">
        <v>59.682937799999998</v>
      </c>
      <c r="I3602">
        <v>-108.04892100000001</v>
      </c>
      <c r="J3602" s="1" t="str">
        <f t="shared" si="264"/>
        <v>Fluid (lake)</v>
      </c>
      <c r="K3602" s="1" t="str">
        <f t="shared" si="265"/>
        <v>Untreated Water</v>
      </c>
      <c r="L3602">
        <v>138</v>
      </c>
      <c r="M3602" t="s">
        <v>36</v>
      </c>
      <c r="N3602">
        <v>263</v>
      </c>
      <c r="P3602" t="s">
        <v>108</v>
      </c>
      <c r="Q3602" t="s">
        <v>482</v>
      </c>
      <c r="R3602" t="s">
        <v>460</v>
      </c>
    </row>
    <row r="3603" spans="1:18" hidden="1" x14ac:dyDescent="0.3">
      <c r="A3603" t="s">
        <v>14491</v>
      </c>
      <c r="B3603" t="s">
        <v>14492</v>
      </c>
      <c r="C3603" s="1" t="str">
        <f t="shared" si="266"/>
        <v>21:0849</v>
      </c>
      <c r="D3603" s="1" t="str">
        <f t="shared" si="267"/>
        <v>21:0233</v>
      </c>
      <c r="E3603" t="s">
        <v>14493</v>
      </c>
      <c r="F3603" t="s">
        <v>14494</v>
      </c>
      <c r="H3603">
        <v>59.6659875</v>
      </c>
      <c r="I3603">
        <v>-108.0060617</v>
      </c>
      <c r="J3603" s="1" t="str">
        <f t="shared" si="264"/>
        <v>Fluid (lake)</v>
      </c>
      <c r="K3603" s="1" t="str">
        <f t="shared" si="265"/>
        <v>Untreated Water</v>
      </c>
      <c r="L3603">
        <v>138</v>
      </c>
      <c r="M3603" t="s">
        <v>44</v>
      </c>
      <c r="N3603">
        <v>264</v>
      </c>
      <c r="P3603" t="s">
        <v>294</v>
      </c>
      <c r="Q3603" t="s">
        <v>257</v>
      </c>
      <c r="R3603" t="s">
        <v>55</v>
      </c>
    </row>
    <row r="3604" spans="1:18" hidden="1" x14ac:dyDescent="0.3">
      <c r="A3604" t="s">
        <v>14495</v>
      </c>
      <c r="B3604" t="s">
        <v>14496</v>
      </c>
      <c r="C3604" s="1" t="str">
        <f t="shared" si="266"/>
        <v>21:0849</v>
      </c>
      <c r="D3604" s="1" t="str">
        <f t="shared" si="267"/>
        <v>21:0233</v>
      </c>
      <c r="E3604" t="s">
        <v>14497</v>
      </c>
      <c r="F3604" t="s">
        <v>14498</v>
      </c>
      <c r="H3604">
        <v>59.610853499999997</v>
      </c>
      <c r="I3604">
        <v>-108.04431390000001</v>
      </c>
      <c r="J3604" s="1" t="str">
        <f t="shared" si="264"/>
        <v>Fluid (lake)</v>
      </c>
      <c r="K3604" s="1" t="str">
        <f t="shared" si="265"/>
        <v>Untreated Water</v>
      </c>
      <c r="L3604">
        <v>138</v>
      </c>
      <c r="M3604" t="s">
        <v>22</v>
      </c>
      <c r="N3604">
        <v>265</v>
      </c>
      <c r="P3604" t="s">
        <v>414</v>
      </c>
      <c r="Q3604" t="s">
        <v>236</v>
      </c>
      <c r="R3604" t="s">
        <v>195</v>
      </c>
    </row>
    <row r="3605" spans="1:18" hidden="1" x14ac:dyDescent="0.3">
      <c r="A3605" t="s">
        <v>14499</v>
      </c>
      <c r="B3605" t="s">
        <v>14500</v>
      </c>
      <c r="C3605" s="1" t="str">
        <f t="shared" si="266"/>
        <v>21:0849</v>
      </c>
      <c r="D3605" s="1" t="str">
        <f t="shared" si="267"/>
        <v>21:0233</v>
      </c>
      <c r="E3605" t="s">
        <v>14497</v>
      </c>
      <c r="F3605" t="s">
        <v>14501</v>
      </c>
      <c r="H3605">
        <v>59.610853499999997</v>
      </c>
      <c r="I3605">
        <v>-108.04431390000001</v>
      </c>
      <c r="J3605" s="1" t="str">
        <f t="shared" si="264"/>
        <v>Fluid (lake)</v>
      </c>
      <c r="K3605" s="1" t="str">
        <f t="shared" si="265"/>
        <v>Untreated Water</v>
      </c>
      <c r="L3605">
        <v>138</v>
      </c>
      <c r="M3605" t="s">
        <v>29</v>
      </c>
      <c r="N3605">
        <v>266</v>
      </c>
      <c r="P3605" t="s">
        <v>771</v>
      </c>
      <c r="Q3605" t="s">
        <v>310</v>
      </c>
      <c r="R3605" t="s">
        <v>522</v>
      </c>
    </row>
    <row r="3606" spans="1:18" hidden="1" x14ac:dyDescent="0.3">
      <c r="A3606" t="s">
        <v>14502</v>
      </c>
      <c r="B3606" t="s">
        <v>14503</v>
      </c>
      <c r="C3606" s="1" t="str">
        <f t="shared" si="266"/>
        <v>21:0849</v>
      </c>
      <c r="D3606" s="1" t="str">
        <f t="shared" si="267"/>
        <v>21:0233</v>
      </c>
      <c r="E3606" t="s">
        <v>14504</v>
      </c>
      <c r="F3606" t="s">
        <v>14505</v>
      </c>
      <c r="H3606">
        <v>59.588130700000001</v>
      </c>
      <c r="I3606">
        <v>-108.0452456</v>
      </c>
      <c r="J3606" s="1" t="str">
        <f t="shared" si="264"/>
        <v>Fluid (lake)</v>
      </c>
      <c r="K3606" s="1" t="str">
        <f t="shared" si="265"/>
        <v>Untreated Water</v>
      </c>
      <c r="L3606">
        <v>138</v>
      </c>
      <c r="M3606" t="s">
        <v>52</v>
      </c>
      <c r="N3606">
        <v>267</v>
      </c>
      <c r="P3606" t="s">
        <v>82</v>
      </c>
      <c r="Q3606" t="s">
        <v>38</v>
      </c>
      <c r="R3606" t="s">
        <v>911</v>
      </c>
    </row>
    <row r="3607" spans="1:18" hidden="1" x14ac:dyDescent="0.3">
      <c r="A3607" t="s">
        <v>14506</v>
      </c>
      <c r="B3607" t="s">
        <v>14507</v>
      </c>
      <c r="C3607" s="1" t="str">
        <f t="shared" si="266"/>
        <v>21:0849</v>
      </c>
      <c r="D3607" s="1" t="str">
        <f t="shared" si="267"/>
        <v>21:0233</v>
      </c>
      <c r="E3607" t="s">
        <v>14508</v>
      </c>
      <c r="F3607" t="s">
        <v>14509</v>
      </c>
      <c r="H3607">
        <v>59.567785399999998</v>
      </c>
      <c r="I3607">
        <v>-108.043584</v>
      </c>
      <c r="J3607" s="1" t="str">
        <f t="shared" si="264"/>
        <v>Fluid (lake)</v>
      </c>
      <c r="K3607" s="1" t="str">
        <f t="shared" si="265"/>
        <v>Untreated Water</v>
      </c>
      <c r="L3607">
        <v>138</v>
      </c>
      <c r="M3607" t="s">
        <v>60</v>
      </c>
      <c r="N3607">
        <v>268</v>
      </c>
      <c r="P3607" t="s">
        <v>1006</v>
      </c>
      <c r="Q3607" t="s">
        <v>248</v>
      </c>
      <c r="R3607" t="s">
        <v>532</v>
      </c>
    </row>
    <row r="3608" spans="1:18" hidden="1" x14ac:dyDescent="0.3">
      <c r="A3608" t="s">
        <v>14510</v>
      </c>
      <c r="B3608" t="s">
        <v>14511</v>
      </c>
      <c r="C3608" s="1" t="str">
        <f t="shared" si="266"/>
        <v>21:0849</v>
      </c>
      <c r="D3608" s="1" t="str">
        <f t="shared" si="267"/>
        <v>21:0233</v>
      </c>
      <c r="E3608" t="s">
        <v>14512</v>
      </c>
      <c r="F3608" t="s">
        <v>14513</v>
      </c>
      <c r="H3608">
        <v>59.572826800000001</v>
      </c>
      <c r="I3608">
        <v>-108.0904663</v>
      </c>
      <c r="J3608" s="1" t="str">
        <f t="shared" si="264"/>
        <v>Fluid (lake)</v>
      </c>
      <c r="K3608" s="1" t="str">
        <f t="shared" si="265"/>
        <v>Untreated Water</v>
      </c>
      <c r="L3608">
        <v>138</v>
      </c>
      <c r="M3608" t="s">
        <v>67</v>
      </c>
      <c r="N3608">
        <v>269</v>
      </c>
      <c r="P3608" t="s">
        <v>414</v>
      </c>
      <c r="Q3608" t="s">
        <v>38</v>
      </c>
      <c r="R3608" t="s">
        <v>449</v>
      </c>
    </row>
    <row r="3609" spans="1:18" hidden="1" x14ac:dyDescent="0.3">
      <c r="A3609" t="s">
        <v>14514</v>
      </c>
      <c r="B3609" t="s">
        <v>14515</v>
      </c>
      <c r="C3609" s="1" t="str">
        <f t="shared" si="266"/>
        <v>21:0849</v>
      </c>
      <c r="D3609" s="1" t="str">
        <f t="shared" si="267"/>
        <v>21:0233</v>
      </c>
      <c r="E3609" t="s">
        <v>14516</v>
      </c>
      <c r="F3609" t="s">
        <v>14517</v>
      </c>
      <c r="H3609">
        <v>59.585739599999997</v>
      </c>
      <c r="I3609">
        <v>-108.1260066</v>
      </c>
      <c r="J3609" s="1" t="str">
        <f t="shared" si="264"/>
        <v>Fluid (lake)</v>
      </c>
      <c r="K3609" s="1" t="str">
        <f t="shared" si="265"/>
        <v>Untreated Water</v>
      </c>
      <c r="L3609">
        <v>138</v>
      </c>
      <c r="M3609" t="s">
        <v>74</v>
      </c>
      <c r="N3609">
        <v>270</v>
      </c>
      <c r="P3609" t="s">
        <v>256</v>
      </c>
      <c r="Q3609" t="s">
        <v>54</v>
      </c>
      <c r="R3609" t="s">
        <v>55</v>
      </c>
    </row>
    <row r="3610" spans="1:18" hidden="1" x14ac:dyDescent="0.3">
      <c r="A3610" t="s">
        <v>14518</v>
      </c>
      <c r="B3610" t="s">
        <v>14519</v>
      </c>
      <c r="C3610" s="1" t="str">
        <f t="shared" si="266"/>
        <v>21:0849</v>
      </c>
      <c r="D3610" s="1" t="str">
        <f t="shared" si="267"/>
        <v>21:0233</v>
      </c>
      <c r="E3610" t="s">
        <v>14520</v>
      </c>
      <c r="F3610" t="s">
        <v>14521</v>
      </c>
      <c r="H3610">
        <v>59.593069100000001</v>
      </c>
      <c r="I3610">
        <v>-108.1891399</v>
      </c>
      <c r="J3610" s="1" t="str">
        <f t="shared" ref="J3610:J3673" si="268">HYPERLINK("http://geochem.nrcan.gc.ca/cdogs/content/kwd/kwd020016_e.htm", "Fluid (lake)")</f>
        <v>Fluid (lake)</v>
      </c>
      <c r="K3610" s="1" t="str">
        <f t="shared" ref="K3610:K3673" si="269">HYPERLINK("http://geochem.nrcan.gc.ca/cdogs/content/kwd/kwd080007_e.htm", "Untreated Water")</f>
        <v>Untreated Water</v>
      </c>
      <c r="L3610">
        <v>138</v>
      </c>
      <c r="M3610" t="s">
        <v>81</v>
      </c>
      <c r="N3610">
        <v>271</v>
      </c>
      <c r="P3610" t="s">
        <v>319</v>
      </c>
      <c r="Q3610" t="s">
        <v>579</v>
      </c>
      <c r="R3610" t="s">
        <v>329</v>
      </c>
    </row>
    <row r="3611" spans="1:18" hidden="1" x14ac:dyDescent="0.3">
      <c r="A3611" t="s">
        <v>14522</v>
      </c>
      <c r="B3611" t="s">
        <v>14523</v>
      </c>
      <c r="C3611" s="1" t="str">
        <f t="shared" si="266"/>
        <v>21:0849</v>
      </c>
      <c r="D3611" s="1" t="str">
        <f t="shared" si="267"/>
        <v>21:0233</v>
      </c>
      <c r="E3611" t="s">
        <v>14524</v>
      </c>
      <c r="F3611" t="s">
        <v>14525</v>
      </c>
      <c r="H3611">
        <v>59.6121762</v>
      </c>
      <c r="I3611">
        <v>-108.2072727</v>
      </c>
      <c r="J3611" s="1" t="str">
        <f t="shared" si="268"/>
        <v>Fluid (lake)</v>
      </c>
      <c r="K3611" s="1" t="str">
        <f t="shared" si="269"/>
        <v>Untreated Water</v>
      </c>
      <c r="L3611">
        <v>138</v>
      </c>
      <c r="M3611" t="s">
        <v>95</v>
      </c>
      <c r="N3611">
        <v>272</v>
      </c>
      <c r="P3611" t="s">
        <v>1667</v>
      </c>
      <c r="Q3611" t="s">
        <v>38</v>
      </c>
      <c r="R3611" t="s">
        <v>687</v>
      </c>
    </row>
    <row r="3612" spans="1:18" hidden="1" x14ac:dyDescent="0.3">
      <c r="A3612" t="s">
        <v>14526</v>
      </c>
      <c r="B3612" t="s">
        <v>14527</v>
      </c>
      <c r="C3612" s="1" t="str">
        <f t="shared" si="266"/>
        <v>21:0849</v>
      </c>
      <c r="D3612" s="1" t="str">
        <f t="shared" si="267"/>
        <v>21:0233</v>
      </c>
      <c r="E3612" t="s">
        <v>14528</v>
      </c>
      <c r="F3612" t="s">
        <v>14529</v>
      </c>
      <c r="H3612">
        <v>59.634697799999998</v>
      </c>
      <c r="I3612">
        <v>-108.1368489</v>
      </c>
      <c r="J3612" s="1" t="str">
        <f t="shared" si="268"/>
        <v>Fluid (lake)</v>
      </c>
      <c r="K3612" s="1" t="str">
        <f t="shared" si="269"/>
        <v>Untreated Water</v>
      </c>
      <c r="L3612">
        <v>138</v>
      </c>
      <c r="M3612" t="s">
        <v>101</v>
      </c>
      <c r="N3612">
        <v>273</v>
      </c>
      <c r="P3612" t="s">
        <v>188</v>
      </c>
      <c r="Q3612" t="s">
        <v>310</v>
      </c>
      <c r="R3612" t="s">
        <v>189</v>
      </c>
    </row>
    <row r="3613" spans="1:18" hidden="1" x14ac:dyDescent="0.3">
      <c r="A3613" t="s">
        <v>14530</v>
      </c>
      <c r="B3613" t="s">
        <v>14531</v>
      </c>
      <c r="C3613" s="1" t="str">
        <f t="shared" si="266"/>
        <v>21:0849</v>
      </c>
      <c r="D3613" s="1" t="str">
        <f t="shared" si="267"/>
        <v>21:0233</v>
      </c>
      <c r="E3613" t="s">
        <v>14532</v>
      </c>
      <c r="F3613" t="s">
        <v>14533</v>
      </c>
      <c r="H3613">
        <v>59.644936600000001</v>
      </c>
      <c r="I3613">
        <v>-108.2053643</v>
      </c>
      <c r="J3613" s="1" t="str">
        <f t="shared" si="268"/>
        <v>Fluid (lake)</v>
      </c>
      <c r="K3613" s="1" t="str">
        <f t="shared" si="269"/>
        <v>Untreated Water</v>
      </c>
      <c r="L3613">
        <v>138</v>
      </c>
      <c r="M3613" t="s">
        <v>107</v>
      </c>
      <c r="N3613">
        <v>274</v>
      </c>
      <c r="P3613" t="s">
        <v>2193</v>
      </c>
      <c r="Q3613" t="s">
        <v>310</v>
      </c>
      <c r="R3613" t="s">
        <v>449</v>
      </c>
    </row>
    <row r="3614" spans="1:18" hidden="1" x14ac:dyDescent="0.3">
      <c r="A3614" t="s">
        <v>14534</v>
      </c>
      <c r="B3614" t="s">
        <v>14535</v>
      </c>
      <c r="C3614" s="1" t="str">
        <f t="shared" si="266"/>
        <v>21:0849</v>
      </c>
      <c r="D3614" s="1" t="str">
        <f t="shared" si="267"/>
        <v>21:0233</v>
      </c>
      <c r="E3614" t="s">
        <v>14536</v>
      </c>
      <c r="F3614" t="s">
        <v>14537</v>
      </c>
      <c r="H3614">
        <v>59.6585921</v>
      </c>
      <c r="I3614">
        <v>-108.2432457</v>
      </c>
      <c r="J3614" s="1" t="str">
        <f t="shared" si="268"/>
        <v>Fluid (lake)</v>
      </c>
      <c r="K3614" s="1" t="str">
        <f t="shared" si="269"/>
        <v>Untreated Water</v>
      </c>
      <c r="L3614">
        <v>138</v>
      </c>
      <c r="M3614" t="s">
        <v>114</v>
      </c>
      <c r="N3614">
        <v>275</v>
      </c>
      <c r="P3614" t="s">
        <v>53</v>
      </c>
      <c r="Q3614" t="s">
        <v>257</v>
      </c>
      <c r="R3614" t="s">
        <v>285</v>
      </c>
    </row>
    <row r="3615" spans="1:18" hidden="1" x14ac:dyDescent="0.3">
      <c r="A3615" t="s">
        <v>14538</v>
      </c>
      <c r="B3615" t="s">
        <v>14539</v>
      </c>
      <c r="C3615" s="1" t="str">
        <f t="shared" si="266"/>
        <v>21:0849</v>
      </c>
      <c r="D3615" s="1" t="str">
        <f t="shared" si="267"/>
        <v>21:0233</v>
      </c>
      <c r="E3615" t="s">
        <v>14540</v>
      </c>
      <c r="F3615" t="s">
        <v>14541</v>
      </c>
      <c r="H3615">
        <v>59.663415100000002</v>
      </c>
      <c r="I3615">
        <v>-108.1765362</v>
      </c>
      <c r="J3615" s="1" t="str">
        <f t="shared" si="268"/>
        <v>Fluid (lake)</v>
      </c>
      <c r="K3615" s="1" t="str">
        <f t="shared" si="269"/>
        <v>Untreated Water</v>
      </c>
      <c r="L3615">
        <v>138</v>
      </c>
      <c r="M3615" t="s">
        <v>121</v>
      </c>
      <c r="N3615">
        <v>276</v>
      </c>
      <c r="P3615" t="s">
        <v>2540</v>
      </c>
      <c r="Q3615" t="s">
        <v>248</v>
      </c>
      <c r="R3615" t="s">
        <v>599</v>
      </c>
    </row>
    <row r="3616" spans="1:18" hidden="1" x14ac:dyDescent="0.3">
      <c r="A3616" t="s">
        <v>14542</v>
      </c>
      <c r="B3616" t="s">
        <v>14543</v>
      </c>
      <c r="C3616" s="1" t="str">
        <f t="shared" si="266"/>
        <v>21:0849</v>
      </c>
      <c r="D3616" s="1" t="str">
        <f t="shared" si="267"/>
        <v>21:0233</v>
      </c>
      <c r="E3616" t="s">
        <v>14544</v>
      </c>
      <c r="F3616" t="s">
        <v>14545</v>
      </c>
      <c r="H3616">
        <v>59.664340699999997</v>
      </c>
      <c r="I3616">
        <v>-108.1106486</v>
      </c>
      <c r="J3616" s="1" t="str">
        <f t="shared" si="268"/>
        <v>Fluid (lake)</v>
      </c>
      <c r="K3616" s="1" t="str">
        <f t="shared" si="269"/>
        <v>Untreated Water</v>
      </c>
      <c r="L3616">
        <v>138</v>
      </c>
      <c r="M3616" t="s">
        <v>127</v>
      </c>
      <c r="N3616">
        <v>277</v>
      </c>
      <c r="P3616" t="s">
        <v>115</v>
      </c>
      <c r="Q3616" t="s">
        <v>310</v>
      </c>
      <c r="R3616" t="s">
        <v>189</v>
      </c>
    </row>
    <row r="3617" spans="1:18" hidden="1" x14ac:dyDescent="0.3">
      <c r="A3617" t="s">
        <v>14546</v>
      </c>
      <c r="B3617" t="s">
        <v>14547</v>
      </c>
      <c r="C3617" s="1" t="str">
        <f t="shared" si="266"/>
        <v>21:0849</v>
      </c>
      <c r="D3617" s="1" t="str">
        <f t="shared" si="267"/>
        <v>21:0233</v>
      </c>
      <c r="E3617" t="s">
        <v>14548</v>
      </c>
      <c r="F3617" t="s">
        <v>14549</v>
      </c>
      <c r="H3617">
        <v>59.645868999999998</v>
      </c>
      <c r="I3617">
        <v>-108.0441975</v>
      </c>
      <c r="J3617" s="1" t="str">
        <f t="shared" si="268"/>
        <v>Fluid (lake)</v>
      </c>
      <c r="K3617" s="1" t="str">
        <f t="shared" si="269"/>
        <v>Untreated Water</v>
      </c>
      <c r="L3617">
        <v>138</v>
      </c>
      <c r="M3617" t="s">
        <v>133</v>
      </c>
      <c r="N3617">
        <v>278</v>
      </c>
      <c r="P3617" t="s">
        <v>414</v>
      </c>
      <c r="Q3617" t="s">
        <v>579</v>
      </c>
      <c r="R3617" t="s">
        <v>55</v>
      </c>
    </row>
    <row r="3618" spans="1:18" hidden="1" x14ac:dyDescent="0.3">
      <c r="A3618" t="s">
        <v>14550</v>
      </c>
      <c r="B3618" t="s">
        <v>14551</v>
      </c>
      <c r="C3618" s="1" t="str">
        <f t="shared" si="266"/>
        <v>21:0849</v>
      </c>
      <c r="D3618" s="1" t="str">
        <f t="shared" si="267"/>
        <v>21:0233</v>
      </c>
      <c r="E3618" t="s">
        <v>14552</v>
      </c>
      <c r="F3618" t="s">
        <v>14553</v>
      </c>
      <c r="H3618">
        <v>59.555681499999999</v>
      </c>
      <c r="I3618">
        <v>-108.1186483</v>
      </c>
      <c r="J3618" s="1" t="str">
        <f t="shared" si="268"/>
        <v>Fluid (lake)</v>
      </c>
      <c r="K3618" s="1" t="str">
        <f t="shared" si="269"/>
        <v>Untreated Water</v>
      </c>
      <c r="L3618">
        <v>138</v>
      </c>
      <c r="M3618" t="s">
        <v>139</v>
      </c>
      <c r="N3618">
        <v>279</v>
      </c>
      <c r="P3618" t="s">
        <v>194</v>
      </c>
      <c r="Q3618" t="s">
        <v>236</v>
      </c>
      <c r="R3618" t="s">
        <v>890</v>
      </c>
    </row>
    <row r="3619" spans="1:18" hidden="1" x14ac:dyDescent="0.3">
      <c r="A3619" t="s">
        <v>14554</v>
      </c>
      <c r="B3619" t="s">
        <v>14555</v>
      </c>
      <c r="C3619" s="1" t="str">
        <f t="shared" si="266"/>
        <v>21:0849</v>
      </c>
      <c r="D3619" s="1" t="str">
        <f t="shared" si="267"/>
        <v>21:0233</v>
      </c>
      <c r="E3619" t="s">
        <v>14556</v>
      </c>
      <c r="F3619" t="s">
        <v>14557</v>
      </c>
      <c r="H3619">
        <v>59.554117300000001</v>
      </c>
      <c r="I3619">
        <v>-108.1525372</v>
      </c>
      <c r="J3619" s="1" t="str">
        <f t="shared" si="268"/>
        <v>Fluid (lake)</v>
      </c>
      <c r="K3619" s="1" t="str">
        <f t="shared" si="269"/>
        <v>Untreated Water</v>
      </c>
      <c r="L3619">
        <v>138</v>
      </c>
      <c r="M3619" t="s">
        <v>241</v>
      </c>
      <c r="N3619">
        <v>280</v>
      </c>
      <c r="P3619" t="s">
        <v>225</v>
      </c>
      <c r="Q3619" t="s">
        <v>579</v>
      </c>
      <c r="R3619" t="s">
        <v>55</v>
      </c>
    </row>
    <row r="3620" spans="1:18" hidden="1" x14ac:dyDescent="0.3">
      <c r="A3620" t="s">
        <v>14558</v>
      </c>
      <c r="B3620" t="s">
        <v>14559</v>
      </c>
      <c r="C3620" s="1" t="str">
        <f t="shared" si="266"/>
        <v>21:0849</v>
      </c>
      <c r="D3620" s="1" t="str">
        <f t="shared" si="267"/>
        <v>21:0233</v>
      </c>
      <c r="E3620" t="s">
        <v>14560</v>
      </c>
      <c r="F3620" t="s">
        <v>14561</v>
      </c>
      <c r="H3620">
        <v>59.566958900000003</v>
      </c>
      <c r="I3620">
        <v>-108.23012319999999</v>
      </c>
      <c r="J3620" s="1" t="str">
        <f t="shared" si="268"/>
        <v>Fluid (lake)</v>
      </c>
      <c r="K3620" s="1" t="str">
        <f t="shared" si="269"/>
        <v>Untreated Water</v>
      </c>
      <c r="L3620">
        <v>139</v>
      </c>
      <c r="M3620" t="s">
        <v>36</v>
      </c>
      <c r="N3620">
        <v>281</v>
      </c>
      <c r="P3620" t="s">
        <v>161</v>
      </c>
      <c r="Q3620" t="s">
        <v>38</v>
      </c>
      <c r="R3620" t="s">
        <v>934</v>
      </c>
    </row>
    <row r="3621" spans="1:18" hidden="1" x14ac:dyDescent="0.3">
      <c r="A3621" t="s">
        <v>14562</v>
      </c>
      <c r="B3621" t="s">
        <v>14563</v>
      </c>
      <c r="C3621" s="1" t="str">
        <f t="shared" si="266"/>
        <v>21:0849</v>
      </c>
      <c r="D3621" s="1" t="str">
        <f t="shared" si="267"/>
        <v>21:0233</v>
      </c>
      <c r="E3621" t="s">
        <v>14564</v>
      </c>
      <c r="F3621" t="s">
        <v>14565</v>
      </c>
      <c r="H3621">
        <v>59.598668000000004</v>
      </c>
      <c r="I3621">
        <v>-108.2812888</v>
      </c>
      <c r="J3621" s="1" t="str">
        <f t="shared" si="268"/>
        <v>Fluid (lake)</v>
      </c>
      <c r="K3621" s="1" t="str">
        <f t="shared" si="269"/>
        <v>Untreated Water</v>
      </c>
      <c r="L3621">
        <v>139</v>
      </c>
      <c r="M3621" t="s">
        <v>44</v>
      </c>
      <c r="N3621">
        <v>282</v>
      </c>
      <c r="P3621" t="s">
        <v>2526</v>
      </c>
      <c r="Q3621" t="s">
        <v>310</v>
      </c>
      <c r="R3621" t="s">
        <v>211</v>
      </c>
    </row>
    <row r="3622" spans="1:18" hidden="1" x14ac:dyDescent="0.3">
      <c r="A3622" t="s">
        <v>14566</v>
      </c>
      <c r="B3622" t="s">
        <v>14567</v>
      </c>
      <c r="C3622" s="1" t="str">
        <f t="shared" si="266"/>
        <v>21:0849</v>
      </c>
      <c r="D3622" s="1" t="str">
        <f t="shared" si="267"/>
        <v>21:0233</v>
      </c>
      <c r="E3622" t="s">
        <v>14568</v>
      </c>
      <c r="F3622" t="s">
        <v>14569</v>
      </c>
      <c r="H3622">
        <v>59.611937099999999</v>
      </c>
      <c r="I3622">
        <v>-108.3236587</v>
      </c>
      <c r="J3622" s="1" t="str">
        <f t="shared" si="268"/>
        <v>Fluid (lake)</v>
      </c>
      <c r="K3622" s="1" t="str">
        <f t="shared" si="269"/>
        <v>Untreated Water</v>
      </c>
      <c r="L3622">
        <v>139</v>
      </c>
      <c r="M3622" t="s">
        <v>52</v>
      </c>
      <c r="N3622">
        <v>283</v>
      </c>
      <c r="P3622" t="s">
        <v>2145</v>
      </c>
      <c r="Q3622" t="s">
        <v>482</v>
      </c>
      <c r="R3622" t="s">
        <v>55</v>
      </c>
    </row>
    <row r="3623" spans="1:18" hidden="1" x14ac:dyDescent="0.3">
      <c r="A3623" t="s">
        <v>14570</v>
      </c>
      <c r="B3623" t="s">
        <v>14571</v>
      </c>
      <c r="C3623" s="1" t="str">
        <f t="shared" si="266"/>
        <v>21:0849</v>
      </c>
      <c r="D3623" s="1" t="str">
        <f t="shared" si="267"/>
        <v>21:0233</v>
      </c>
      <c r="E3623" t="s">
        <v>14572</v>
      </c>
      <c r="F3623" t="s">
        <v>14573</v>
      </c>
      <c r="H3623">
        <v>59.623632499999999</v>
      </c>
      <c r="I3623">
        <v>-108.265246</v>
      </c>
      <c r="J3623" s="1" t="str">
        <f t="shared" si="268"/>
        <v>Fluid (lake)</v>
      </c>
      <c r="K3623" s="1" t="str">
        <f t="shared" si="269"/>
        <v>Untreated Water</v>
      </c>
      <c r="L3623">
        <v>139</v>
      </c>
      <c r="M3623" t="s">
        <v>60</v>
      </c>
      <c r="N3623">
        <v>284</v>
      </c>
      <c r="P3623" t="s">
        <v>1851</v>
      </c>
      <c r="Q3623" t="s">
        <v>236</v>
      </c>
      <c r="R3623" t="s">
        <v>55</v>
      </c>
    </row>
    <row r="3624" spans="1:18" hidden="1" x14ac:dyDescent="0.3">
      <c r="A3624" t="s">
        <v>14574</v>
      </c>
      <c r="B3624" t="s">
        <v>14575</v>
      </c>
      <c r="C3624" s="1" t="str">
        <f t="shared" si="266"/>
        <v>21:0849</v>
      </c>
      <c r="D3624" s="1" t="str">
        <f t="shared" si="267"/>
        <v>21:0233</v>
      </c>
      <c r="E3624" t="s">
        <v>14576</v>
      </c>
      <c r="F3624" t="s">
        <v>14577</v>
      </c>
      <c r="H3624">
        <v>59.652821500000002</v>
      </c>
      <c r="I3624">
        <v>-108.29339419999999</v>
      </c>
      <c r="J3624" s="1" t="str">
        <f t="shared" si="268"/>
        <v>Fluid (lake)</v>
      </c>
      <c r="K3624" s="1" t="str">
        <f t="shared" si="269"/>
        <v>Untreated Water</v>
      </c>
      <c r="L3624">
        <v>139</v>
      </c>
      <c r="M3624" t="s">
        <v>67</v>
      </c>
      <c r="N3624">
        <v>285</v>
      </c>
      <c r="P3624" t="s">
        <v>1667</v>
      </c>
      <c r="Q3624" t="s">
        <v>579</v>
      </c>
      <c r="R3624" t="s">
        <v>55</v>
      </c>
    </row>
    <row r="3625" spans="1:18" hidden="1" x14ac:dyDescent="0.3">
      <c r="A3625" t="s">
        <v>14578</v>
      </c>
      <c r="B3625" t="s">
        <v>14579</v>
      </c>
      <c r="C3625" s="1" t="str">
        <f t="shared" si="266"/>
        <v>21:0849</v>
      </c>
      <c r="D3625" s="1" t="str">
        <f t="shared" si="267"/>
        <v>21:0233</v>
      </c>
      <c r="E3625" t="s">
        <v>14580</v>
      </c>
      <c r="F3625" t="s">
        <v>14581</v>
      </c>
      <c r="H3625">
        <v>59.685002500000003</v>
      </c>
      <c r="I3625">
        <v>-108.3142813</v>
      </c>
      <c r="J3625" s="1" t="str">
        <f t="shared" si="268"/>
        <v>Fluid (lake)</v>
      </c>
      <c r="K3625" s="1" t="str">
        <f t="shared" si="269"/>
        <v>Untreated Water</v>
      </c>
      <c r="L3625">
        <v>139</v>
      </c>
      <c r="M3625" t="s">
        <v>22</v>
      </c>
      <c r="N3625">
        <v>286</v>
      </c>
      <c r="P3625" t="s">
        <v>1667</v>
      </c>
      <c r="Q3625" t="s">
        <v>62</v>
      </c>
      <c r="R3625" t="s">
        <v>189</v>
      </c>
    </row>
    <row r="3626" spans="1:18" hidden="1" x14ac:dyDescent="0.3">
      <c r="A3626" t="s">
        <v>14582</v>
      </c>
      <c r="B3626" t="s">
        <v>14583</v>
      </c>
      <c r="C3626" s="1" t="str">
        <f t="shared" si="266"/>
        <v>21:0849</v>
      </c>
      <c r="D3626" s="1" t="str">
        <f t="shared" si="267"/>
        <v>21:0233</v>
      </c>
      <c r="E3626" t="s">
        <v>14580</v>
      </c>
      <c r="F3626" t="s">
        <v>14584</v>
      </c>
      <c r="H3626">
        <v>59.685002500000003</v>
      </c>
      <c r="I3626">
        <v>-108.3142813</v>
      </c>
      <c r="J3626" s="1" t="str">
        <f t="shared" si="268"/>
        <v>Fluid (lake)</v>
      </c>
      <c r="K3626" s="1" t="str">
        <f t="shared" si="269"/>
        <v>Untreated Water</v>
      </c>
      <c r="L3626">
        <v>139</v>
      </c>
      <c r="M3626" t="s">
        <v>29</v>
      </c>
      <c r="N3626">
        <v>287</v>
      </c>
      <c r="P3626" t="s">
        <v>2414</v>
      </c>
      <c r="Q3626" t="s">
        <v>257</v>
      </c>
      <c r="R3626" t="s">
        <v>522</v>
      </c>
    </row>
    <row r="3627" spans="1:18" hidden="1" x14ac:dyDescent="0.3">
      <c r="A3627" t="s">
        <v>14585</v>
      </c>
      <c r="B3627" t="s">
        <v>14586</v>
      </c>
      <c r="C3627" s="1" t="str">
        <f t="shared" si="266"/>
        <v>21:0849</v>
      </c>
      <c r="D3627" s="1" t="str">
        <f t="shared" si="267"/>
        <v>21:0233</v>
      </c>
      <c r="E3627" t="s">
        <v>14587</v>
      </c>
      <c r="F3627" t="s">
        <v>14588</v>
      </c>
      <c r="H3627">
        <v>59.671062800000001</v>
      </c>
      <c r="I3627">
        <v>-108.3786288</v>
      </c>
      <c r="J3627" s="1" t="str">
        <f t="shared" si="268"/>
        <v>Fluid (lake)</v>
      </c>
      <c r="K3627" s="1" t="str">
        <f t="shared" si="269"/>
        <v>Untreated Water</v>
      </c>
      <c r="L3627">
        <v>139</v>
      </c>
      <c r="M3627" t="s">
        <v>74</v>
      </c>
      <c r="N3627">
        <v>288</v>
      </c>
      <c r="P3627" t="s">
        <v>2193</v>
      </c>
      <c r="Q3627" t="s">
        <v>146</v>
      </c>
      <c r="R3627" t="s">
        <v>69</v>
      </c>
    </row>
    <row r="3628" spans="1:18" hidden="1" x14ac:dyDescent="0.3">
      <c r="A3628" t="s">
        <v>14589</v>
      </c>
      <c r="B3628" t="s">
        <v>14590</v>
      </c>
      <c r="C3628" s="1" t="str">
        <f t="shared" si="266"/>
        <v>21:0849</v>
      </c>
      <c r="D3628" s="1" t="str">
        <f t="shared" si="267"/>
        <v>21:0233</v>
      </c>
      <c r="E3628" t="s">
        <v>14591</v>
      </c>
      <c r="F3628" t="s">
        <v>14592</v>
      </c>
      <c r="H3628">
        <v>59.653552599999998</v>
      </c>
      <c r="I3628">
        <v>-108.3632411</v>
      </c>
      <c r="J3628" s="1" t="str">
        <f t="shared" si="268"/>
        <v>Fluid (lake)</v>
      </c>
      <c r="K3628" s="1" t="str">
        <f t="shared" si="269"/>
        <v>Untreated Water</v>
      </c>
      <c r="L3628">
        <v>139</v>
      </c>
      <c r="M3628" t="s">
        <v>81</v>
      </c>
      <c r="N3628">
        <v>289</v>
      </c>
      <c r="P3628" t="s">
        <v>294</v>
      </c>
      <c r="Q3628" t="s">
        <v>257</v>
      </c>
      <c r="R3628" t="s">
        <v>449</v>
      </c>
    </row>
    <row r="3629" spans="1:18" hidden="1" x14ac:dyDescent="0.3">
      <c r="A3629" t="s">
        <v>14593</v>
      </c>
      <c r="B3629" t="s">
        <v>14594</v>
      </c>
      <c r="C3629" s="1" t="str">
        <f t="shared" si="266"/>
        <v>21:0849</v>
      </c>
      <c r="D3629" s="1" t="str">
        <f t="shared" si="267"/>
        <v>21:0233</v>
      </c>
      <c r="E3629" t="s">
        <v>14595</v>
      </c>
      <c r="F3629" t="s">
        <v>14596</v>
      </c>
      <c r="H3629">
        <v>59.628734399999999</v>
      </c>
      <c r="I3629">
        <v>-108.3724735</v>
      </c>
      <c r="J3629" s="1" t="str">
        <f t="shared" si="268"/>
        <v>Fluid (lake)</v>
      </c>
      <c r="K3629" s="1" t="str">
        <f t="shared" si="269"/>
        <v>Untreated Water</v>
      </c>
      <c r="L3629">
        <v>139</v>
      </c>
      <c r="M3629" t="s">
        <v>95</v>
      </c>
      <c r="N3629">
        <v>290</v>
      </c>
      <c r="P3629" t="s">
        <v>814</v>
      </c>
      <c r="Q3629" t="s">
        <v>62</v>
      </c>
      <c r="R3629" t="s">
        <v>873</v>
      </c>
    </row>
    <row r="3630" spans="1:18" hidden="1" x14ac:dyDescent="0.3">
      <c r="A3630" t="s">
        <v>14597</v>
      </c>
      <c r="B3630" t="s">
        <v>14598</v>
      </c>
      <c r="C3630" s="1" t="str">
        <f t="shared" si="266"/>
        <v>21:0849</v>
      </c>
      <c r="D3630" s="1" t="str">
        <f t="shared" si="267"/>
        <v>21:0233</v>
      </c>
      <c r="E3630" t="s">
        <v>14599</v>
      </c>
      <c r="F3630" t="s">
        <v>14600</v>
      </c>
      <c r="H3630">
        <v>59.647449199999997</v>
      </c>
      <c r="I3630">
        <v>-108.4266713</v>
      </c>
      <c r="J3630" s="1" t="str">
        <f t="shared" si="268"/>
        <v>Fluid (lake)</v>
      </c>
      <c r="K3630" s="1" t="str">
        <f t="shared" si="269"/>
        <v>Untreated Water</v>
      </c>
      <c r="L3630">
        <v>139</v>
      </c>
      <c r="M3630" t="s">
        <v>101</v>
      </c>
      <c r="N3630">
        <v>291</v>
      </c>
      <c r="P3630" t="s">
        <v>692</v>
      </c>
      <c r="Q3630" t="s">
        <v>38</v>
      </c>
      <c r="R3630" t="s">
        <v>109</v>
      </c>
    </row>
    <row r="3631" spans="1:18" hidden="1" x14ac:dyDescent="0.3">
      <c r="A3631" t="s">
        <v>14601</v>
      </c>
      <c r="B3631" t="s">
        <v>14602</v>
      </c>
      <c r="C3631" s="1" t="str">
        <f t="shared" si="266"/>
        <v>21:0849</v>
      </c>
      <c r="D3631" s="1" t="str">
        <f t="shared" si="267"/>
        <v>21:0233</v>
      </c>
      <c r="E3631" t="s">
        <v>14603</v>
      </c>
      <c r="F3631" t="s">
        <v>14604</v>
      </c>
      <c r="H3631">
        <v>59.621416099999998</v>
      </c>
      <c r="I3631">
        <v>-108.4823897</v>
      </c>
      <c r="J3631" s="1" t="str">
        <f t="shared" si="268"/>
        <v>Fluid (lake)</v>
      </c>
      <c r="K3631" s="1" t="str">
        <f t="shared" si="269"/>
        <v>Untreated Water</v>
      </c>
      <c r="L3631">
        <v>139</v>
      </c>
      <c r="M3631" t="s">
        <v>107</v>
      </c>
      <c r="N3631">
        <v>292</v>
      </c>
      <c r="P3631" t="s">
        <v>2430</v>
      </c>
      <c r="Q3631" t="s">
        <v>96</v>
      </c>
      <c r="R3631" t="s">
        <v>116</v>
      </c>
    </row>
    <row r="3632" spans="1:18" hidden="1" x14ac:dyDescent="0.3">
      <c r="A3632" t="s">
        <v>14605</v>
      </c>
      <c r="B3632" t="s">
        <v>14606</v>
      </c>
      <c r="C3632" s="1" t="str">
        <f t="shared" si="266"/>
        <v>21:0849</v>
      </c>
      <c r="D3632" s="1" t="str">
        <f t="shared" si="267"/>
        <v>21:0233</v>
      </c>
      <c r="E3632" t="s">
        <v>14607</v>
      </c>
      <c r="F3632" t="s">
        <v>14608</v>
      </c>
      <c r="H3632">
        <v>59.620777199999999</v>
      </c>
      <c r="I3632">
        <v>-108.44762299999999</v>
      </c>
      <c r="J3632" s="1" t="str">
        <f t="shared" si="268"/>
        <v>Fluid (lake)</v>
      </c>
      <c r="K3632" s="1" t="str">
        <f t="shared" si="269"/>
        <v>Untreated Water</v>
      </c>
      <c r="L3632">
        <v>139</v>
      </c>
      <c r="M3632" t="s">
        <v>114</v>
      </c>
      <c r="N3632">
        <v>293</v>
      </c>
      <c r="P3632" t="s">
        <v>294</v>
      </c>
      <c r="Q3632" t="s">
        <v>46</v>
      </c>
      <c r="R3632" t="s">
        <v>1238</v>
      </c>
    </row>
    <row r="3633" spans="1:18" hidden="1" x14ac:dyDescent="0.3">
      <c r="A3633" t="s">
        <v>14609</v>
      </c>
      <c r="B3633" t="s">
        <v>14610</v>
      </c>
      <c r="C3633" s="1" t="str">
        <f t="shared" si="266"/>
        <v>21:0849</v>
      </c>
      <c r="D3633" s="1" t="str">
        <f t="shared" si="267"/>
        <v>21:0233</v>
      </c>
      <c r="E3633" t="s">
        <v>14611</v>
      </c>
      <c r="F3633" t="s">
        <v>14612</v>
      </c>
      <c r="H3633">
        <v>59.602762800000001</v>
      </c>
      <c r="I3633">
        <v>-108.4248209</v>
      </c>
      <c r="J3633" s="1" t="str">
        <f t="shared" si="268"/>
        <v>Fluid (lake)</v>
      </c>
      <c r="K3633" s="1" t="str">
        <f t="shared" si="269"/>
        <v>Untreated Water</v>
      </c>
      <c r="L3633">
        <v>139</v>
      </c>
      <c r="M3633" t="s">
        <v>121</v>
      </c>
      <c r="N3633">
        <v>294</v>
      </c>
      <c r="P3633" t="s">
        <v>3048</v>
      </c>
      <c r="Q3633" t="s">
        <v>31</v>
      </c>
      <c r="R3633" t="s">
        <v>109</v>
      </c>
    </row>
    <row r="3634" spans="1:18" hidden="1" x14ac:dyDescent="0.3">
      <c r="A3634" t="s">
        <v>14613</v>
      </c>
      <c r="B3634" t="s">
        <v>14614</v>
      </c>
      <c r="C3634" s="1" t="str">
        <f t="shared" si="266"/>
        <v>21:0849</v>
      </c>
      <c r="D3634" s="1" t="str">
        <f t="shared" si="267"/>
        <v>21:0233</v>
      </c>
      <c r="E3634" t="s">
        <v>14615</v>
      </c>
      <c r="F3634" t="s">
        <v>14616</v>
      </c>
      <c r="H3634">
        <v>59.587374199999999</v>
      </c>
      <c r="I3634">
        <v>-108.41567070000001</v>
      </c>
      <c r="J3634" s="1" t="str">
        <f t="shared" si="268"/>
        <v>Fluid (lake)</v>
      </c>
      <c r="K3634" s="1" t="str">
        <f t="shared" si="269"/>
        <v>Untreated Water</v>
      </c>
      <c r="L3634">
        <v>139</v>
      </c>
      <c r="M3634" t="s">
        <v>127</v>
      </c>
      <c r="N3634">
        <v>295</v>
      </c>
      <c r="P3634" t="s">
        <v>150</v>
      </c>
      <c r="Q3634" t="s">
        <v>146</v>
      </c>
      <c r="R3634" t="s">
        <v>47</v>
      </c>
    </row>
    <row r="3635" spans="1:18" hidden="1" x14ac:dyDescent="0.3">
      <c r="A3635" t="s">
        <v>14617</v>
      </c>
      <c r="B3635" t="s">
        <v>14618</v>
      </c>
      <c r="C3635" s="1" t="str">
        <f t="shared" si="266"/>
        <v>21:0849</v>
      </c>
      <c r="D3635" s="1" t="str">
        <f t="shared" si="267"/>
        <v>21:0233</v>
      </c>
      <c r="E3635" t="s">
        <v>14619</v>
      </c>
      <c r="F3635" t="s">
        <v>14620</v>
      </c>
      <c r="H3635">
        <v>59.587586799999997</v>
      </c>
      <c r="I3635">
        <v>-108.3760695</v>
      </c>
      <c r="J3635" s="1" t="str">
        <f t="shared" si="268"/>
        <v>Fluid (lake)</v>
      </c>
      <c r="K3635" s="1" t="str">
        <f t="shared" si="269"/>
        <v>Untreated Water</v>
      </c>
      <c r="L3635">
        <v>139</v>
      </c>
      <c r="M3635" t="s">
        <v>133</v>
      </c>
      <c r="N3635">
        <v>296</v>
      </c>
      <c r="P3635" t="s">
        <v>14621</v>
      </c>
      <c r="Q3635" t="s">
        <v>96</v>
      </c>
      <c r="R3635" t="s">
        <v>14622</v>
      </c>
    </row>
    <row r="3636" spans="1:18" hidden="1" x14ac:dyDescent="0.3">
      <c r="A3636" t="s">
        <v>14623</v>
      </c>
      <c r="B3636" t="s">
        <v>14624</v>
      </c>
      <c r="C3636" s="1" t="str">
        <f t="shared" si="266"/>
        <v>21:0849</v>
      </c>
      <c r="D3636" s="1" t="str">
        <f t="shared" si="267"/>
        <v>21:0233</v>
      </c>
      <c r="E3636" t="s">
        <v>14625</v>
      </c>
      <c r="F3636" t="s">
        <v>14626</v>
      </c>
      <c r="H3636">
        <v>59.567049699999998</v>
      </c>
      <c r="I3636">
        <v>-108.4496346</v>
      </c>
      <c r="J3636" s="1" t="str">
        <f t="shared" si="268"/>
        <v>Fluid (lake)</v>
      </c>
      <c r="K3636" s="1" t="str">
        <f t="shared" si="269"/>
        <v>Untreated Water</v>
      </c>
      <c r="L3636">
        <v>139</v>
      </c>
      <c r="M3636" t="s">
        <v>139</v>
      </c>
      <c r="N3636">
        <v>297</v>
      </c>
      <c r="P3636" t="s">
        <v>2380</v>
      </c>
      <c r="Q3636" t="s">
        <v>146</v>
      </c>
      <c r="R3636" t="s">
        <v>14627</v>
      </c>
    </row>
    <row r="3637" spans="1:18" hidden="1" x14ac:dyDescent="0.3">
      <c r="A3637" t="s">
        <v>14628</v>
      </c>
      <c r="B3637" t="s">
        <v>14629</v>
      </c>
      <c r="C3637" s="1" t="str">
        <f t="shared" si="266"/>
        <v>21:0849</v>
      </c>
      <c r="D3637" s="1" t="str">
        <f t="shared" si="267"/>
        <v>21:0233</v>
      </c>
      <c r="E3637" t="s">
        <v>14630</v>
      </c>
      <c r="F3637" t="s">
        <v>14631</v>
      </c>
      <c r="H3637">
        <v>59.555227299999999</v>
      </c>
      <c r="I3637">
        <v>-108.4231736</v>
      </c>
      <c r="J3637" s="1" t="str">
        <f t="shared" si="268"/>
        <v>Fluid (lake)</v>
      </c>
      <c r="K3637" s="1" t="str">
        <f t="shared" si="269"/>
        <v>Untreated Water</v>
      </c>
      <c r="L3637">
        <v>139</v>
      </c>
      <c r="M3637" t="s">
        <v>241</v>
      </c>
      <c r="N3637">
        <v>298</v>
      </c>
      <c r="P3637" t="s">
        <v>14632</v>
      </c>
      <c r="Q3637" t="s">
        <v>89</v>
      </c>
      <c r="R3637" t="s">
        <v>14633</v>
      </c>
    </row>
    <row r="3638" spans="1:18" hidden="1" x14ac:dyDescent="0.3">
      <c r="A3638" t="s">
        <v>14634</v>
      </c>
      <c r="B3638" t="s">
        <v>14635</v>
      </c>
      <c r="C3638" s="1" t="str">
        <f t="shared" si="266"/>
        <v>21:0849</v>
      </c>
      <c r="D3638" s="1" t="str">
        <f t="shared" si="267"/>
        <v>21:0233</v>
      </c>
      <c r="E3638" t="s">
        <v>14636</v>
      </c>
      <c r="F3638" t="s">
        <v>14637</v>
      </c>
      <c r="H3638">
        <v>59.539625700000002</v>
      </c>
      <c r="I3638">
        <v>-108.4287671</v>
      </c>
      <c r="J3638" s="1" t="str">
        <f t="shared" si="268"/>
        <v>Fluid (lake)</v>
      </c>
      <c r="K3638" s="1" t="str">
        <f t="shared" si="269"/>
        <v>Untreated Water</v>
      </c>
      <c r="L3638">
        <v>140</v>
      </c>
      <c r="M3638" t="s">
        <v>36</v>
      </c>
      <c r="N3638">
        <v>299</v>
      </c>
      <c r="P3638" t="s">
        <v>598</v>
      </c>
      <c r="Q3638" t="s">
        <v>24</v>
      </c>
      <c r="R3638" t="s">
        <v>14638</v>
      </c>
    </row>
    <row r="3639" spans="1:18" hidden="1" x14ac:dyDescent="0.3">
      <c r="A3639" t="s">
        <v>14639</v>
      </c>
      <c r="B3639" t="s">
        <v>14640</v>
      </c>
      <c r="C3639" s="1" t="str">
        <f t="shared" si="266"/>
        <v>21:0849</v>
      </c>
      <c r="D3639" s="1" t="str">
        <f t="shared" si="267"/>
        <v>21:0233</v>
      </c>
      <c r="E3639" t="s">
        <v>14641</v>
      </c>
      <c r="F3639" t="s">
        <v>14642</v>
      </c>
      <c r="H3639">
        <v>59.579279800000002</v>
      </c>
      <c r="I3639">
        <v>-108.4983735</v>
      </c>
      <c r="J3639" s="1" t="str">
        <f t="shared" si="268"/>
        <v>Fluid (lake)</v>
      </c>
      <c r="K3639" s="1" t="str">
        <f t="shared" si="269"/>
        <v>Untreated Water</v>
      </c>
      <c r="L3639">
        <v>140</v>
      </c>
      <c r="M3639" t="s">
        <v>44</v>
      </c>
      <c r="N3639">
        <v>300</v>
      </c>
      <c r="P3639" t="s">
        <v>45</v>
      </c>
      <c r="Q3639" t="s">
        <v>24</v>
      </c>
      <c r="R3639" t="s">
        <v>1185</v>
      </c>
    </row>
    <row r="3640" spans="1:18" hidden="1" x14ac:dyDescent="0.3">
      <c r="A3640" t="s">
        <v>14643</v>
      </c>
      <c r="B3640" t="s">
        <v>14644</v>
      </c>
      <c r="C3640" s="1" t="str">
        <f t="shared" si="266"/>
        <v>21:0849</v>
      </c>
      <c r="D3640" s="1" t="str">
        <f t="shared" si="267"/>
        <v>21:0233</v>
      </c>
      <c r="E3640" t="s">
        <v>14645</v>
      </c>
      <c r="F3640" t="s">
        <v>14646</v>
      </c>
      <c r="H3640">
        <v>59.602915699999997</v>
      </c>
      <c r="I3640">
        <v>-108.5410466</v>
      </c>
      <c r="J3640" s="1" t="str">
        <f t="shared" si="268"/>
        <v>Fluid (lake)</v>
      </c>
      <c r="K3640" s="1" t="str">
        <f t="shared" si="269"/>
        <v>Untreated Water</v>
      </c>
      <c r="L3640">
        <v>140</v>
      </c>
      <c r="M3640" t="s">
        <v>52</v>
      </c>
      <c r="N3640">
        <v>301</v>
      </c>
      <c r="P3640" t="s">
        <v>61</v>
      </c>
      <c r="Q3640" t="s">
        <v>62</v>
      </c>
      <c r="R3640" t="s">
        <v>668</v>
      </c>
    </row>
    <row r="3641" spans="1:18" hidden="1" x14ac:dyDescent="0.3">
      <c r="A3641" t="s">
        <v>14647</v>
      </c>
      <c r="B3641" t="s">
        <v>14648</v>
      </c>
      <c r="C3641" s="1" t="str">
        <f t="shared" si="266"/>
        <v>21:0849</v>
      </c>
      <c r="D3641" s="1" t="str">
        <f t="shared" si="267"/>
        <v>21:0233</v>
      </c>
      <c r="E3641" t="s">
        <v>14649</v>
      </c>
      <c r="F3641" t="s">
        <v>14650</v>
      </c>
      <c r="H3641">
        <v>59.639509799999999</v>
      </c>
      <c r="I3641">
        <v>-108.5191349</v>
      </c>
      <c r="J3641" s="1" t="str">
        <f t="shared" si="268"/>
        <v>Fluid (lake)</v>
      </c>
      <c r="K3641" s="1" t="str">
        <f t="shared" si="269"/>
        <v>Untreated Water</v>
      </c>
      <c r="L3641">
        <v>140</v>
      </c>
      <c r="M3641" t="s">
        <v>60</v>
      </c>
      <c r="N3641">
        <v>302</v>
      </c>
      <c r="P3641" t="s">
        <v>53</v>
      </c>
      <c r="Q3641" t="s">
        <v>38</v>
      </c>
      <c r="R3641" t="s">
        <v>14243</v>
      </c>
    </row>
    <row r="3642" spans="1:18" hidden="1" x14ac:dyDescent="0.3">
      <c r="A3642" t="s">
        <v>14651</v>
      </c>
      <c r="B3642" t="s">
        <v>14652</v>
      </c>
      <c r="C3642" s="1" t="str">
        <f t="shared" si="266"/>
        <v>21:0849</v>
      </c>
      <c r="D3642" s="1" t="str">
        <f t="shared" si="267"/>
        <v>21:0233</v>
      </c>
      <c r="E3642" t="s">
        <v>14653</v>
      </c>
      <c r="F3642" t="s">
        <v>14654</v>
      </c>
      <c r="H3642">
        <v>59.678423100000003</v>
      </c>
      <c r="I3642">
        <v>-108.49459400000001</v>
      </c>
      <c r="J3642" s="1" t="str">
        <f t="shared" si="268"/>
        <v>Fluid (lake)</v>
      </c>
      <c r="K3642" s="1" t="str">
        <f t="shared" si="269"/>
        <v>Untreated Water</v>
      </c>
      <c r="L3642">
        <v>140</v>
      </c>
      <c r="M3642" t="s">
        <v>22</v>
      </c>
      <c r="N3642">
        <v>303</v>
      </c>
      <c r="P3642" t="s">
        <v>128</v>
      </c>
      <c r="Q3642" t="s">
        <v>248</v>
      </c>
      <c r="R3642" t="s">
        <v>854</v>
      </c>
    </row>
    <row r="3643" spans="1:18" hidden="1" x14ac:dyDescent="0.3">
      <c r="A3643" t="s">
        <v>14655</v>
      </c>
      <c r="B3643" t="s">
        <v>14656</v>
      </c>
      <c r="C3643" s="1" t="str">
        <f t="shared" si="266"/>
        <v>21:0849</v>
      </c>
      <c r="D3643" s="1" t="str">
        <f t="shared" si="267"/>
        <v>21:0233</v>
      </c>
      <c r="E3643" t="s">
        <v>14653</v>
      </c>
      <c r="F3643" t="s">
        <v>14657</v>
      </c>
      <c r="H3643">
        <v>59.678423100000003</v>
      </c>
      <c r="I3643">
        <v>-108.49459400000001</v>
      </c>
      <c r="J3643" s="1" t="str">
        <f t="shared" si="268"/>
        <v>Fluid (lake)</v>
      </c>
      <c r="K3643" s="1" t="str">
        <f t="shared" si="269"/>
        <v>Untreated Water</v>
      </c>
      <c r="L3643">
        <v>140</v>
      </c>
      <c r="M3643" t="s">
        <v>29</v>
      </c>
      <c r="N3643">
        <v>304</v>
      </c>
      <c r="P3643" t="s">
        <v>68</v>
      </c>
      <c r="Q3643" t="s">
        <v>257</v>
      </c>
      <c r="R3643" t="s">
        <v>854</v>
      </c>
    </row>
    <row r="3644" spans="1:18" hidden="1" x14ac:dyDescent="0.3">
      <c r="A3644" t="s">
        <v>14658</v>
      </c>
      <c r="B3644" t="s">
        <v>14659</v>
      </c>
      <c r="C3644" s="1" t="str">
        <f t="shared" si="266"/>
        <v>21:0849</v>
      </c>
      <c r="D3644" s="1" t="str">
        <f t="shared" si="267"/>
        <v>21:0233</v>
      </c>
      <c r="E3644" t="s">
        <v>14660</v>
      </c>
      <c r="F3644" t="s">
        <v>14661</v>
      </c>
      <c r="H3644">
        <v>59.682734199999999</v>
      </c>
      <c r="I3644">
        <v>-108.45273659999999</v>
      </c>
      <c r="J3644" s="1" t="str">
        <f t="shared" si="268"/>
        <v>Fluid (lake)</v>
      </c>
      <c r="K3644" s="1" t="str">
        <f t="shared" si="269"/>
        <v>Untreated Water</v>
      </c>
      <c r="L3644">
        <v>140</v>
      </c>
      <c r="M3644" t="s">
        <v>67</v>
      </c>
      <c r="N3644">
        <v>305</v>
      </c>
      <c r="P3644" t="s">
        <v>53</v>
      </c>
      <c r="Q3644" t="s">
        <v>38</v>
      </c>
      <c r="R3644" t="s">
        <v>168</v>
      </c>
    </row>
    <row r="3645" spans="1:18" hidden="1" x14ac:dyDescent="0.3">
      <c r="A3645" t="s">
        <v>14662</v>
      </c>
      <c r="B3645" t="s">
        <v>14663</v>
      </c>
      <c r="C3645" s="1" t="str">
        <f t="shared" si="266"/>
        <v>21:0849</v>
      </c>
      <c r="D3645" s="1" t="str">
        <f t="shared" si="267"/>
        <v>21:0233</v>
      </c>
      <c r="E3645" t="s">
        <v>14664</v>
      </c>
      <c r="F3645" t="s">
        <v>14665</v>
      </c>
      <c r="H3645">
        <v>59.714521499999996</v>
      </c>
      <c r="I3645">
        <v>-108.3968666</v>
      </c>
      <c r="J3645" s="1" t="str">
        <f t="shared" si="268"/>
        <v>Fluid (lake)</v>
      </c>
      <c r="K3645" s="1" t="str">
        <f t="shared" si="269"/>
        <v>Untreated Water</v>
      </c>
      <c r="L3645">
        <v>140</v>
      </c>
      <c r="M3645" t="s">
        <v>74</v>
      </c>
      <c r="N3645">
        <v>306</v>
      </c>
      <c r="P3645" t="s">
        <v>82</v>
      </c>
      <c r="Q3645" t="s">
        <v>248</v>
      </c>
      <c r="R3645" t="s">
        <v>890</v>
      </c>
    </row>
    <row r="3646" spans="1:18" hidden="1" x14ac:dyDescent="0.3">
      <c r="A3646" t="s">
        <v>14666</v>
      </c>
      <c r="B3646" t="s">
        <v>14667</v>
      </c>
      <c r="C3646" s="1" t="str">
        <f t="shared" si="266"/>
        <v>21:0849</v>
      </c>
      <c r="D3646" s="1" t="str">
        <f t="shared" si="267"/>
        <v>21:0233</v>
      </c>
      <c r="E3646" t="s">
        <v>14668</v>
      </c>
      <c r="F3646" t="s">
        <v>14669</v>
      </c>
      <c r="H3646">
        <v>59.732424899999998</v>
      </c>
      <c r="I3646">
        <v>-108.3336376</v>
      </c>
      <c r="J3646" s="1" t="str">
        <f t="shared" si="268"/>
        <v>Fluid (lake)</v>
      </c>
      <c r="K3646" s="1" t="str">
        <f t="shared" si="269"/>
        <v>Untreated Water</v>
      </c>
      <c r="L3646">
        <v>140</v>
      </c>
      <c r="M3646" t="s">
        <v>81</v>
      </c>
      <c r="N3646">
        <v>307</v>
      </c>
      <c r="P3646" t="s">
        <v>414</v>
      </c>
      <c r="Q3646" t="s">
        <v>248</v>
      </c>
      <c r="R3646" t="s">
        <v>415</v>
      </c>
    </row>
    <row r="3647" spans="1:18" hidden="1" x14ac:dyDescent="0.3">
      <c r="A3647" t="s">
        <v>14670</v>
      </c>
      <c r="B3647" t="s">
        <v>14671</v>
      </c>
      <c r="C3647" s="1" t="str">
        <f t="shared" si="266"/>
        <v>21:0849</v>
      </c>
      <c r="D3647" s="1" t="str">
        <f t="shared" si="267"/>
        <v>21:0233</v>
      </c>
      <c r="E3647" t="s">
        <v>14672</v>
      </c>
      <c r="F3647" t="s">
        <v>14673</v>
      </c>
      <c r="H3647">
        <v>59.708166900000002</v>
      </c>
      <c r="I3647">
        <v>-108.31759630000001</v>
      </c>
      <c r="J3647" s="1" t="str">
        <f t="shared" si="268"/>
        <v>Fluid (lake)</v>
      </c>
      <c r="K3647" s="1" t="str">
        <f t="shared" si="269"/>
        <v>Untreated Water</v>
      </c>
      <c r="L3647">
        <v>140</v>
      </c>
      <c r="M3647" t="s">
        <v>95</v>
      </c>
      <c r="N3647">
        <v>308</v>
      </c>
      <c r="P3647" t="s">
        <v>140</v>
      </c>
      <c r="Q3647" t="s">
        <v>62</v>
      </c>
      <c r="R3647" t="s">
        <v>55</v>
      </c>
    </row>
    <row r="3648" spans="1:18" hidden="1" x14ac:dyDescent="0.3">
      <c r="A3648" t="s">
        <v>14674</v>
      </c>
      <c r="B3648" t="s">
        <v>14675</v>
      </c>
      <c r="C3648" s="1" t="str">
        <f t="shared" si="266"/>
        <v>21:0849</v>
      </c>
      <c r="D3648" s="1" t="str">
        <f t="shared" si="267"/>
        <v>21:0233</v>
      </c>
      <c r="E3648" t="s">
        <v>14676</v>
      </c>
      <c r="F3648" t="s">
        <v>14677</v>
      </c>
      <c r="H3648">
        <v>59.719008100000003</v>
      </c>
      <c r="I3648">
        <v>-108.2611532</v>
      </c>
      <c r="J3648" s="1" t="str">
        <f t="shared" si="268"/>
        <v>Fluid (lake)</v>
      </c>
      <c r="K3648" s="1" t="str">
        <f t="shared" si="269"/>
        <v>Untreated Water</v>
      </c>
      <c r="L3648">
        <v>140</v>
      </c>
      <c r="M3648" t="s">
        <v>101</v>
      </c>
      <c r="N3648">
        <v>309</v>
      </c>
      <c r="P3648" t="s">
        <v>1006</v>
      </c>
      <c r="Q3648" t="s">
        <v>62</v>
      </c>
      <c r="R3648" t="s">
        <v>55</v>
      </c>
    </row>
    <row r="3649" spans="1:18" hidden="1" x14ac:dyDescent="0.3">
      <c r="A3649" t="s">
        <v>14678</v>
      </c>
      <c r="B3649" t="s">
        <v>14679</v>
      </c>
      <c r="C3649" s="1" t="str">
        <f t="shared" si="266"/>
        <v>21:0849</v>
      </c>
      <c r="D3649" s="1" t="str">
        <f t="shared" si="267"/>
        <v>21:0233</v>
      </c>
      <c r="E3649" t="s">
        <v>14680</v>
      </c>
      <c r="F3649" t="s">
        <v>14681</v>
      </c>
      <c r="H3649">
        <v>59.714601500000001</v>
      </c>
      <c r="I3649">
        <v>-108.1925186</v>
      </c>
      <c r="J3649" s="1" t="str">
        <f t="shared" si="268"/>
        <v>Fluid (lake)</v>
      </c>
      <c r="K3649" s="1" t="str">
        <f t="shared" si="269"/>
        <v>Untreated Water</v>
      </c>
      <c r="L3649">
        <v>140</v>
      </c>
      <c r="M3649" t="s">
        <v>107</v>
      </c>
      <c r="N3649">
        <v>310</v>
      </c>
      <c r="P3649" t="s">
        <v>61</v>
      </c>
      <c r="Q3649" t="s">
        <v>257</v>
      </c>
      <c r="R3649" t="s">
        <v>687</v>
      </c>
    </row>
    <row r="3650" spans="1:18" hidden="1" x14ac:dyDescent="0.3">
      <c r="A3650" t="s">
        <v>14682</v>
      </c>
      <c r="B3650" t="s">
        <v>14683</v>
      </c>
      <c r="C3650" s="1" t="str">
        <f t="shared" si="266"/>
        <v>21:0849</v>
      </c>
      <c r="D3650" s="1" t="str">
        <f t="shared" si="267"/>
        <v>21:0233</v>
      </c>
      <c r="E3650" t="s">
        <v>14684</v>
      </c>
      <c r="F3650" t="s">
        <v>14685</v>
      </c>
      <c r="H3650">
        <v>59.697041599999999</v>
      </c>
      <c r="I3650">
        <v>-108.2257893</v>
      </c>
      <c r="J3650" s="1" t="str">
        <f t="shared" si="268"/>
        <v>Fluid (lake)</v>
      </c>
      <c r="K3650" s="1" t="str">
        <f t="shared" si="269"/>
        <v>Untreated Water</v>
      </c>
      <c r="L3650">
        <v>140</v>
      </c>
      <c r="M3650" t="s">
        <v>114</v>
      </c>
      <c r="N3650">
        <v>311</v>
      </c>
      <c r="P3650" t="s">
        <v>2145</v>
      </c>
      <c r="Q3650" t="s">
        <v>38</v>
      </c>
      <c r="R3650" t="s">
        <v>55</v>
      </c>
    </row>
    <row r="3651" spans="1:18" hidden="1" x14ac:dyDescent="0.3">
      <c r="A3651" t="s">
        <v>14686</v>
      </c>
      <c r="B3651" t="s">
        <v>14687</v>
      </c>
      <c r="C3651" s="1" t="str">
        <f t="shared" si="266"/>
        <v>21:0849</v>
      </c>
      <c r="D3651" s="1" t="str">
        <f t="shared" si="267"/>
        <v>21:0233</v>
      </c>
      <c r="E3651" t="s">
        <v>14688</v>
      </c>
      <c r="F3651" t="s">
        <v>14689</v>
      </c>
      <c r="H3651">
        <v>59.691618599999998</v>
      </c>
      <c r="I3651">
        <v>-108.1834667</v>
      </c>
      <c r="J3651" s="1" t="str">
        <f t="shared" si="268"/>
        <v>Fluid (lake)</v>
      </c>
      <c r="K3651" s="1" t="str">
        <f t="shared" si="269"/>
        <v>Untreated Water</v>
      </c>
      <c r="L3651">
        <v>140</v>
      </c>
      <c r="M3651" t="s">
        <v>121</v>
      </c>
      <c r="N3651">
        <v>312</v>
      </c>
      <c r="P3651" t="s">
        <v>1310</v>
      </c>
      <c r="Q3651" t="s">
        <v>257</v>
      </c>
      <c r="R3651" t="s">
        <v>890</v>
      </c>
    </row>
    <row r="3652" spans="1:18" hidden="1" x14ac:dyDescent="0.3">
      <c r="A3652" t="s">
        <v>14690</v>
      </c>
      <c r="B3652" t="s">
        <v>14691</v>
      </c>
      <c r="C3652" s="1" t="str">
        <f t="shared" si="266"/>
        <v>21:0849</v>
      </c>
      <c r="D3652" s="1" t="str">
        <f t="shared" si="267"/>
        <v>21:0233</v>
      </c>
      <c r="E3652" t="s">
        <v>14692</v>
      </c>
      <c r="F3652" t="s">
        <v>14693</v>
      </c>
      <c r="H3652">
        <v>59.719051899999997</v>
      </c>
      <c r="I3652">
        <v>-108.1390353</v>
      </c>
      <c r="J3652" s="1" t="str">
        <f t="shared" si="268"/>
        <v>Fluid (lake)</v>
      </c>
      <c r="K3652" s="1" t="str">
        <f t="shared" si="269"/>
        <v>Untreated Water</v>
      </c>
      <c r="L3652">
        <v>140</v>
      </c>
      <c r="M3652" t="s">
        <v>127</v>
      </c>
      <c r="N3652">
        <v>313</v>
      </c>
      <c r="P3652" t="s">
        <v>1837</v>
      </c>
      <c r="Q3652" t="s">
        <v>257</v>
      </c>
      <c r="R3652" t="s">
        <v>211</v>
      </c>
    </row>
    <row r="3653" spans="1:18" hidden="1" x14ac:dyDescent="0.3">
      <c r="A3653" t="s">
        <v>14694</v>
      </c>
      <c r="B3653" t="s">
        <v>14695</v>
      </c>
      <c r="C3653" s="1" t="str">
        <f t="shared" si="266"/>
        <v>21:0849</v>
      </c>
      <c r="D3653" s="1" t="str">
        <f t="shared" si="267"/>
        <v>21:0233</v>
      </c>
      <c r="E3653" t="s">
        <v>14696</v>
      </c>
      <c r="F3653" t="s">
        <v>14697</v>
      </c>
      <c r="H3653">
        <v>59.7591885</v>
      </c>
      <c r="I3653">
        <v>-108.1099268</v>
      </c>
      <c r="J3653" s="1" t="str">
        <f t="shared" si="268"/>
        <v>Fluid (lake)</v>
      </c>
      <c r="K3653" s="1" t="str">
        <f t="shared" si="269"/>
        <v>Untreated Water</v>
      </c>
      <c r="L3653">
        <v>140</v>
      </c>
      <c r="M3653" t="s">
        <v>133</v>
      </c>
      <c r="N3653">
        <v>314</v>
      </c>
      <c r="P3653" t="s">
        <v>2193</v>
      </c>
      <c r="Q3653" t="s">
        <v>248</v>
      </c>
      <c r="R3653" t="s">
        <v>911</v>
      </c>
    </row>
    <row r="3654" spans="1:18" hidden="1" x14ac:dyDescent="0.3">
      <c r="A3654" t="s">
        <v>14698</v>
      </c>
      <c r="B3654" t="s">
        <v>14699</v>
      </c>
      <c r="C3654" s="1" t="str">
        <f t="shared" si="266"/>
        <v>21:0849</v>
      </c>
      <c r="D3654" s="1" t="str">
        <f t="shared" si="267"/>
        <v>21:0233</v>
      </c>
      <c r="E3654" t="s">
        <v>14700</v>
      </c>
      <c r="F3654" t="s">
        <v>14701</v>
      </c>
      <c r="H3654">
        <v>59.772864499999997</v>
      </c>
      <c r="I3654">
        <v>-108.1307755</v>
      </c>
      <c r="J3654" s="1" t="str">
        <f t="shared" si="268"/>
        <v>Fluid (lake)</v>
      </c>
      <c r="K3654" s="1" t="str">
        <f t="shared" si="269"/>
        <v>Untreated Water</v>
      </c>
      <c r="L3654">
        <v>140</v>
      </c>
      <c r="M3654" t="s">
        <v>139</v>
      </c>
      <c r="N3654">
        <v>315</v>
      </c>
      <c r="P3654" t="s">
        <v>294</v>
      </c>
      <c r="Q3654" t="s">
        <v>248</v>
      </c>
      <c r="R3654" t="s">
        <v>55</v>
      </c>
    </row>
    <row r="3655" spans="1:18" hidden="1" x14ac:dyDescent="0.3">
      <c r="A3655" t="s">
        <v>14702</v>
      </c>
      <c r="B3655" t="s">
        <v>14703</v>
      </c>
      <c r="C3655" s="1" t="str">
        <f t="shared" si="266"/>
        <v>21:0849</v>
      </c>
      <c r="D3655" s="1" t="str">
        <f t="shared" si="267"/>
        <v>21:0233</v>
      </c>
      <c r="E3655" t="s">
        <v>14704</v>
      </c>
      <c r="F3655" t="s">
        <v>14705</v>
      </c>
      <c r="H3655">
        <v>59.744447200000003</v>
      </c>
      <c r="I3655">
        <v>-108.1886191</v>
      </c>
      <c r="J3655" s="1" t="str">
        <f t="shared" si="268"/>
        <v>Fluid (lake)</v>
      </c>
      <c r="K3655" s="1" t="str">
        <f t="shared" si="269"/>
        <v>Untreated Water</v>
      </c>
      <c r="L3655">
        <v>140</v>
      </c>
      <c r="M3655" t="s">
        <v>241</v>
      </c>
      <c r="N3655">
        <v>316</v>
      </c>
      <c r="P3655" t="s">
        <v>558</v>
      </c>
      <c r="Q3655" t="s">
        <v>248</v>
      </c>
      <c r="R3655" t="s">
        <v>890</v>
      </c>
    </row>
    <row r="3656" spans="1:18" hidden="1" x14ac:dyDescent="0.3">
      <c r="A3656" t="s">
        <v>14706</v>
      </c>
      <c r="B3656" t="s">
        <v>14707</v>
      </c>
      <c r="C3656" s="1" t="str">
        <f t="shared" si="266"/>
        <v>21:0849</v>
      </c>
      <c r="D3656" s="1" t="str">
        <f t="shared" si="267"/>
        <v>21:0233</v>
      </c>
      <c r="E3656" t="s">
        <v>14708</v>
      </c>
      <c r="F3656" t="s">
        <v>14709</v>
      </c>
      <c r="H3656">
        <v>59.745077500000001</v>
      </c>
      <c r="I3656">
        <v>-108.25762709999999</v>
      </c>
      <c r="J3656" s="1" t="str">
        <f t="shared" si="268"/>
        <v>Fluid (lake)</v>
      </c>
      <c r="K3656" s="1" t="str">
        <f t="shared" si="269"/>
        <v>Untreated Water</v>
      </c>
      <c r="L3656">
        <v>141</v>
      </c>
      <c r="M3656" t="s">
        <v>36</v>
      </c>
      <c r="N3656">
        <v>317</v>
      </c>
      <c r="P3656" t="s">
        <v>30</v>
      </c>
      <c r="Q3656" t="s">
        <v>310</v>
      </c>
      <c r="R3656" t="s">
        <v>14243</v>
      </c>
    </row>
    <row r="3657" spans="1:18" hidden="1" x14ac:dyDescent="0.3">
      <c r="A3657" t="s">
        <v>14710</v>
      </c>
      <c r="B3657" t="s">
        <v>14711</v>
      </c>
      <c r="C3657" s="1" t="str">
        <f t="shared" si="266"/>
        <v>21:0849</v>
      </c>
      <c r="D3657" s="1" t="str">
        <f t="shared" si="267"/>
        <v>21:0233</v>
      </c>
      <c r="E3657" t="s">
        <v>14712</v>
      </c>
      <c r="F3657" t="s">
        <v>14713</v>
      </c>
      <c r="H3657">
        <v>59.783163399999999</v>
      </c>
      <c r="I3657">
        <v>-108.23903919999999</v>
      </c>
      <c r="J3657" s="1" t="str">
        <f t="shared" si="268"/>
        <v>Fluid (lake)</v>
      </c>
      <c r="K3657" s="1" t="str">
        <f t="shared" si="269"/>
        <v>Untreated Water</v>
      </c>
      <c r="L3657">
        <v>141</v>
      </c>
      <c r="M3657" t="s">
        <v>44</v>
      </c>
      <c r="N3657">
        <v>318</v>
      </c>
      <c r="P3657" t="s">
        <v>88</v>
      </c>
      <c r="Q3657" t="s">
        <v>310</v>
      </c>
      <c r="R3657" t="s">
        <v>55</v>
      </c>
    </row>
    <row r="3658" spans="1:18" hidden="1" x14ac:dyDescent="0.3">
      <c r="A3658" t="s">
        <v>14714</v>
      </c>
      <c r="B3658" t="s">
        <v>14715</v>
      </c>
      <c r="C3658" s="1" t="str">
        <f t="shared" si="266"/>
        <v>21:0849</v>
      </c>
      <c r="D3658" s="1" t="str">
        <f t="shared" si="267"/>
        <v>21:0233</v>
      </c>
      <c r="E3658" t="s">
        <v>14716</v>
      </c>
      <c r="F3658" t="s">
        <v>14717</v>
      </c>
      <c r="H3658">
        <v>59.791214400000001</v>
      </c>
      <c r="I3658">
        <v>-108.1992626</v>
      </c>
      <c r="J3658" s="1" t="str">
        <f t="shared" si="268"/>
        <v>Fluid (lake)</v>
      </c>
      <c r="K3658" s="1" t="str">
        <f t="shared" si="269"/>
        <v>Untreated Water</v>
      </c>
      <c r="L3658">
        <v>141</v>
      </c>
      <c r="M3658" t="s">
        <v>52</v>
      </c>
      <c r="N3658">
        <v>319</v>
      </c>
      <c r="P3658" t="s">
        <v>242</v>
      </c>
      <c r="Q3658" t="s">
        <v>257</v>
      </c>
      <c r="R3658" t="s">
        <v>55</v>
      </c>
    </row>
    <row r="3659" spans="1:18" hidden="1" x14ac:dyDescent="0.3">
      <c r="A3659" t="s">
        <v>14718</v>
      </c>
      <c r="B3659" t="s">
        <v>14719</v>
      </c>
      <c r="C3659" s="1" t="str">
        <f t="shared" si="266"/>
        <v>21:0849</v>
      </c>
      <c r="D3659" s="1" t="str">
        <f t="shared" si="267"/>
        <v>21:0233</v>
      </c>
      <c r="E3659" t="s">
        <v>14720</v>
      </c>
      <c r="F3659" t="s">
        <v>14721</v>
      </c>
      <c r="H3659">
        <v>59.814796899999997</v>
      </c>
      <c r="I3659">
        <v>-108.1151783</v>
      </c>
      <c r="J3659" s="1" t="str">
        <f t="shared" si="268"/>
        <v>Fluid (lake)</v>
      </c>
      <c r="K3659" s="1" t="str">
        <f t="shared" si="269"/>
        <v>Untreated Water</v>
      </c>
      <c r="L3659">
        <v>141</v>
      </c>
      <c r="M3659" t="s">
        <v>60</v>
      </c>
      <c r="N3659">
        <v>320</v>
      </c>
      <c r="P3659" t="s">
        <v>521</v>
      </c>
      <c r="Q3659" t="s">
        <v>482</v>
      </c>
      <c r="R3659" t="s">
        <v>55</v>
      </c>
    </row>
    <row r="3660" spans="1:18" hidden="1" x14ac:dyDescent="0.3">
      <c r="A3660" t="s">
        <v>14722</v>
      </c>
      <c r="B3660" t="s">
        <v>14723</v>
      </c>
      <c r="C3660" s="1" t="str">
        <f t="shared" ref="C3660:C3723" si="270">HYPERLINK("http://geochem.nrcan.gc.ca/cdogs/content/bdl/bdl210849_e.htm", "21:0849")</f>
        <v>21:0849</v>
      </c>
      <c r="D3660" s="1" t="str">
        <f t="shared" ref="D3660:D3723" si="271">HYPERLINK("http://geochem.nrcan.gc.ca/cdogs/content/svy/svy210233_e.htm", "21:0233")</f>
        <v>21:0233</v>
      </c>
      <c r="E3660" t="s">
        <v>14724</v>
      </c>
      <c r="F3660" t="s">
        <v>14725</v>
      </c>
      <c r="H3660">
        <v>59.841935599999999</v>
      </c>
      <c r="I3660">
        <v>-108.13804519999999</v>
      </c>
      <c r="J3660" s="1" t="str">
        <f t="shared" si="268"/>
        <v>Fluid (lake)</v>
      </c>
      <c r="K3660" s="1" t="str">
        <f t="shared" si="269"/>
        <v>Untreated Water</v>
      </c>
      <c r="L3660">
        <v>141</v>
      </c>
      <c r="M3660" t="s">
        <v>67</v>
      </c>
      <c r="N3660">
        <v>321</v>
      </c>
      <c r="P3660" t="s">
        <v>771</v>
      </c>
      <c r="Q3660" t="s">
        <v>579</v>
      </c>
      <c r="R3660" t="s">
        <v>55</v>
      </c>
    </row>
    <row r="3661" spans="1:18" hidden="1" x14ac:dyDescent="0.3">
      <c r="A3661" t="s">
        <v>14726</v>
      </c>
      <c r="B3661" t="s">
        <v>14727</v>
      </c>
      <c r="C3661" s="1" t="str">
        <f t="shared" si="270"/>
        <v>21:0849</v>
      </c>
      <c r="D3661" s="1" t="str">
        <f t="shared" si="271"/>
        <v>21:0233</v>
      </c>
      <c r="E3661" t="s">
        <v>14728</v>
      </c>
      <c r="F3661" t="s">
        <v>14729</v>
      </c>
      <c r="H3661">
        <v>59.827221799999997</v>
      </c>
      <c r="I3661">
        <v>-108.1892819</v>
      </c>
      <c r="J3661" s="1" t="str">
        <f t="shared" si="268"/>
        <v>Fluid (lake)</v>
      </c>
      <c r="K3661" s="1" t="str">
        <f t="shared" si="269"/>
        <v>Untreated Water</v>
      </c>
      <c r="L3661">
        <v>141</v>
      </c>
      <c r="M3661" t="s">
        <v>22</v>
      </c>
      <c r="N3661">
        <v>322</v>
      </c>
      <c r="P3661" t="s">
        <v>182</v>
      </c>
      <c r="Q3661" t="s">
        <v>236</v>
      </c>
      <c r="R3661" t="s">
        <v>55</v>
      </c>
    </row>
    <row r="3662" spans="1:18" hidden="1" x14ac:dyDescent="0.3">
      <c r="A3662" t="s">
        <v>14730</v>
      </c>
      <c r="B3662" t="s">
        <v>14731</v>
      </c>
      <c r="C3662" s="1" t="str">
        <f t="shared" si="270"/>
        <v>21:0849</v>
      </c>
      <c r="D3662" s="1" t="str">
        <f t="shared" si="271"/>
        <v>21:0233</v>
      </c>
      <c r="E3662" t="s">
        <v>14728</v>
      </c>
      <c r="F3662" t="s">
        <v>14732</v>
      </c>
      <c r="H3662">
        <v>59.827221799999997</v>
      </c>
      <c r="I3662">
        <v>-108.1892819</v>
      </c>
      <c r="J3662" s="1" t="str">
        <f t="shared" si="268"/>
        <v>Fluid (lake)</v>
      </c>
      <c r="K3662" s="1" t="str">
        <f t="shared" si="269"/>
        <v>Untreated Water</v>
      </c>
      <c r="L3662">
        <v>141</v>
      </c>
      <c r="M3662" t="s">
        <v>29</v>
      </c>
      <c r="N3662">
        <v>323</v>
      </c>
      <c r="P3662" t="s">
        <v>521</v>
      </c>
      <c r="Q3662" t="s">
        <v>236</v>
      </c>
      <c r="R3662" t="s">
        <v>55</v>
      </c>
    </row>
    <row r="3663" spans="1:18" hidden="1" x14ac:dyDescent="0.3">
      <c r="A3663" t="s">
        <v>14733</v>
      </c>
      <c r="B3663" t="s">
        <v>14734</v>
      </c>
      <c r="C3663" s="1" t="str">
        <f t="shared" si="270"/>
        <v>21:0849</v>
      </c>
      <c r="D3663" s="1" t="str">
        <f t="shared" si="271"/>
        <v>21:0233</v>
      </c>
      <c r="E3663" t="s">
        <v>14735</v>
      </c>
      <c r="F3663" t="s">
        <v>14736</v>
      </c>
      <c r="H3663">
        <v>59.869207899999999</v>
      </c>
      <c r="I3663">
        <v>-108.1939271</v>
      </c>
      <c r="J3663" s="1" t="str">
        <f t="shared" si="268"/>
        <v>Fluid (lake)</v>
      </c>
      <c r="K3663" s="1" t="str">
        <f t="shared" si="269"/>
        <v>Untreated Water</v>
      </c>
      <c r="L3663">
        <v>141</v>
      </c>
      <c r="M3663" t="s">
        <v>74</v>
      </c>
      <c r="N3663">
        <v>324</v>
      </c>
      <c r="P3663" t="s">
        <v>2430</v>
      </c>
      <c r="Q3663" t="s">
        <v>236</v>
      </c>
      <c r="R3663" t="s">
        <v>55</v>
      </c>
    </row>
    <row r="3664" spans="1:18" hidden="1" x14ac:dyDescent="0.3">
      <c r="A3664" t="s">
        <v>14737</v>
      </c>
      <c r="B3664" t="s">
        <v>14738</v>
      </c>
      <c r="C3664" s="1" t="str">
        <f t="shared" si="270"/>
        <v>21:0849</v>
      </c>
      <c r="D3664" s="1" t="str">
        <f t="shared" si="271"/>
        <v>21:0233</v>
      </c>
      <c r="E3664" t="s">
        <v>14739</v>
      </c>
      <c r="F3664" t="s">
        <v>14740</v>
      </c>
      <c r="H3664">
        <v>59.843717599999998</v>
      </c>
      <c r="I3664">
        <v>-108.2267542</v>
      </c>
      <c r="J3664" s="1" t="str">
        <f t="shared" si="268"/>
        <v>Fluid (lake)</v>
      </c>
      <c r="K3664" s="1" t="str">
        <f t="shared" si="269"/>
        <v>Untreated Water</v>
      </c>
      <c r="L3664">
        <v>141</v>
      </c>
      <c r="M3664" t="s">
        <v>81</v>
      </c>
      <c r="N3664">
        <v>325</v>
      </c>
      <c r="P3664" t="s">
        <v>88</v>
      </c>
      <c r="Q3664" t="s">
        <v>482</v>
      </c>
      <c r="R3664" t="s">
        <v>55</v>
      </c>
    </row>
    <row r="3665" spans="1:18" hidden="1" x14ac:dyDescent="0.3">
      <c r="A3665" t="s">
        <v>14741</v>
      </c>
      <c r="B3665" t="s">
        <v>14742</v>
      </c>
      <c r="C3665" s="1" t="str">
        <f t="shared" si="270"/>
        <v>21:0849</v>
      </c>
      <c r="D3665" s="1" t="str">
        <f t="shared" si="271"/>
        <v>21:0233</v>
      </c>
      <c r="E3665" t="s">
        <v>14743</v>
      </c>
      <c r="F3665" t="s">
        <v>14744</v>
      </c>
      <c r="H3665">
        <v>59.823476999999997</v>
      </c>
      <c r="I3665">
        <v>-108.2531204</v>
      </c>
      <c r="J3665" s="1" t="str">
        <f t="shared" si="268"/>
        <v>Fluid (lake)</v>
      </c>
      <c r="K3665" s="1" t="str">
        <f t="shared" si="269"/>
        <v>Untreated Water</v>
      </c>
      <c r="L3665">
        <v>141</v>
      </c>
      <c r="M3665" t="s">
        <v>95</v>
      </c>
      <c r="N3665">
        <v>326</v>
      </c>
      <c r="P3665" t="s">
        <v>30</v>
      </c>
      <c r="Q3665" t="s">
        <v>482</v>
      </c>
      <c r="R3665" t="s">
        <v>55</v>
      </c>
    </row>
    <row r="3666" spans="1:18" hidden="1" x14ac:dyDescent="0.3">
      <c r="A3666" t="s">
        <v>14745</v>
      </c>
      <c r="B3666" t="s">
        <v>14746</v>
      </c>
      <c r="C3666" s="1" t="str">
        <f t="shared" si="270"/>
        <v>21:0849</v>
      </c>
      <c r="D3666" s="1" t="str">
        <f t="shared" si="271"/>
        <v>21:0233</v>
      </c>
      <c r="E3666" t="s">
        <v>14747</v>
      </c>
      <c r="F3666" t="s">
        <v>14748</v>
      </c>
      <c r="H3666">
        <v>59.77617</v>
      </c>
      <c r="I3666">
        <v>-108.31779520000001</v>
      </c>
      <c r="J3666" s="1" t="str">
        <f t="shared" si="268"/>
        <v>Fluid (lake)</v>
      </c>
      <c r="K3666" s="1" t="str">
        <f t="shared" si="269"/>
        <v>Untreated Water</v>
      </c>
      <c r="L3666">
        <v>141</v>
      </c>
      <c r="M3666" t="s">
        <v>101</v>
      </c>
      <c r="N3666">
        <v>327</v>
      </c>
      <c r="P3666" t="s">
        <v>88</v>
      </c>
      <c r="Q3666" t="s">
        <v>248</v>
      </c>
      <c r="R3666" t="s">
        <v>522</v>
      </c>
    </row>
    <row r="3667" spans="1:18" hidden="1" x14ac:dyDescent="0.3">
      <c r="A3667" t="s">
        <v>14749</v>
      </c>
      <c r="B3667" t="s">
        <v>14750</v>
      </c>
      <c r="C3667" s="1" t="str">
        <f t="shared" si="270"/>
        <v>21:0849</v>
      </c>
      <c r="D3667" s="1" t="str">
        <f t="shared" si="271"/>
        <v>21:0233</v>
      </c>
      <c r="E3667" t="s">
        <v>14751</v>
      </c>
      <c r="F3667" t="s">
        <v>14752</v>
      </c>
      <c r="H3667">
        <v>59.751084800000001</v>
      </c>
      <c r="I3667">
        <v>-108.40025180000001</v>
      </c>
      <c r="J3667" s="1" t="str">
        <f t="shared" si="268"/>
        <v>Fluid (lake)</v>
      </c>
      <c r="K3667" s="1" t="str">
        <f t="shared" si="269"/>
        <v>Untreated Water</v>
      </c>
      <c r="L3667">
        <v>141</v>
      </c>
      <c r="M3667" t="s">
        <v>107</v>
      </c>
      <c r="N3667">
        <v>328</v>
      </c>
      <c r="P3667" t="s">
        <v>182</v>
      </c>
      <c r="Q3667" t="s">
        <v>248</v>
      </c>
      <c r="R3667" t="s">
        <v>3875</v>
      </c>
    </row>
    <row r="3668" spans="1:18" hidden="1" x14ac:dyDescent="0.3">
      <c r="A3668" t="s">
        <v>14753</v>
      </c>
      <c r="B3668" t="s">
        <v>14754</v>
      </c>
      <c r="C3668" s="1" t="str">
        <f t="shared" si="270"/>
        <v>21:0849</v>
      </c>
      <c r="D3668" s="1" t="str">
        <f t="shared" si="271"/>
        <v>21:0233</v>
      </c>
      <c r="E3668" t="s">
        <v>14755</v>
      </c>
      <c r="F3668" t="s">
        <v>14756</v>
      </c>
      <c r="H3668">
        <v>59.728869299999999</v>
      </c>
      <c r="I3668">
        <v>-108.44343259999999</v>
      </c>
      <c r="J3668" s="1" t="str">
        <f t="shared" si="268"/>
        <v>Fluid (lake)</v>
      </c>
      <c r="K3668" s="1" t="str">
        <f t="shared" si="269"/>
        <v>Untreated Water</v>
      </c>
      <c r="L3668">
        <v>141</v>
      </c>
      <c r="M3668" t="s">
        <v>114</v>
      </c>
      <c r="N3668">
        <v>329</v>
      </c>
      <c r="P3668" t="s">
        <v>88</v>
      </c>
      <c r="Q3668" t="s">
        <v>257</v>
      </c>
      <c r="R3668" t="s">
        <v>890</v>
      </c>
    </row>
    <row r="3669" spans="1:18" hidden="1" x14ac:dyDescent="0.3">
      <c r="A3669" t="s">
        <v>14757</v>
      </c>
      <c r="B3669" t="s">
        <v>14758</v>
      </c>
      <c r="C3669" s="1" t="str">
        <f t="shared" si="270"/>
        <v>21:0849</v>
      </c>
      <c r="D3669" s="1" t="str">
        <f t="shared" si="271"/>
        <v>21:0233</v>
      </c>
      <c r="E3669" t="s">
        <v>14759</v>
      </c>
      <c r="F3669" t="s">
        <v>14760</v>
      </c>
      <c r="H3669">
        <v>59.702610499999999</v>
      </c>
      <c r="I3669">
        <v>-108.5098448</v>
      </c>
      <c r="J3669" s="1" t="str">
        <f t="shared" si="268"/>
        <v>Fluid (lake)</v>
      </c>
      <c r="K3669" s="1" t="str">
        <f t="shared" si="269"/>
        <v>Untreated Water</v>
      </c>
      <c r="L3669">
        <v>141</v>
      </c>
      <c r="M3669" t="s">
        <v>121</v>
      </c>
      <c r="N3669">
        <v>330</v>
      </c>
      <c r="P3669" t="s">
        <v>23</v>
      </c>
      <c r="Q3669" t="s">
        <v>62</v>
      </c>
      <c r="R3669" t="s">
        <v>189</v>
      </c>
    </row>
    <row r="3670" spans="1:18" hidden="1" x14ac:dyDescent="0.3">
      <c r="A3670" t="s">
        <v>14761</v>
      </c>
      <c r="B3670" t="s">
        <v>14762</v>
      </c>
      <c r="C3670" s="1" t="str">
        <f t="shared" si="270"/>
        <v>21:0849</v>
      </c>
      <c r="D3670" s="1" t="str">
        <f t="shared" si="271"/>
        <v>21:0233</v>
      </c>
      <c r="E3670" t="s">
        <v>14763</v>
      </c>
      <c r="F3670" t="s">
        <v>14764</v>
      </c>
      <c r="H3670">
        <v>59.691294399999997</v>
      </c>
      <c r="I3670">
        <v>-108.5567958</v>
      </c>
      <c r="J3670" s="1" t="str">
        <f t="shared" si="268"/>
        <v>Fluid (lake)</v>
      </c>
      <c r="K3670" s="1" t="str">
        <f t="shared" si="269"/>
        <v>Untreated Water</v>
      </c>
      <c r="L3670">
        <v>141</v>
      </c>
      <c r="M3670" t="s">
        <v>127</v>
      </c>
      <c r="N3670">
        <v>331</v>
      </c>
      <c r="P3670" t="s">
        <v>88</v>
      </c>
      <c r="Q3670" t="s">
        <v>62</v>
      </c>
      <c r="R3670" t="s">
        <v>890</v>
      </c>
    </row>
    <row r="3671" spans="1:18" hidden="1" x14ac:dyDescent="0.3">
      <c r="A3671" t="s">
        <v>14765</v>
      </c>
      <c r="B3671" t="s">
        <v>14766</v>
      </c>
      <c r="C3671" s="1" t="str">
        <f t="shared" si="270"/>
        <v>21:0849</v>
      </c>
      <c r="D3671" s="1" t="str">
        <f t="shared" si="271"/>
        <v>21:0233</v>
      </c>
      <c r="E3671" t="s">
        <v>14767</v>
      </c>
      <c r="F3671" t="s">
        <v>14768</v>
      </c>
      <c r="H3671">
        <v>59.6462182</v>
      </c>
      <c r="I3671">
        <v>-108.55437120000001</v>
      </c>
      <c r="J3671" s="1" t="str">
        <f t="shared" si="268"/>
        <v>Fluid (lake)</v>
      </c>
      <c r="K3671" s="1" t="str">
        <f t="shared" si="269"/>
        <v>Untreated Water</v>
      </c>
      <c r="L3671">
        <v>141</v>
      </c>
      <c r="M3671" t="s">
        <v>133</v>
      </c>
      <c r="N3671">
        <v>332</v>
      </c>
      <c r="P3671" t="s">
        <v>553</v>
      </c>
      <c r="Q3671" t="s">
        <v>62</v>
      </c>
      <c r="R3671" t="s">
        <v>2503</v>
      </c>
    </row>
    <row r="3672" spans="1:18" hidden="1" x14ac:dyDescent="0.3">
      <c r="A3672" t="s">
        <v>14769</v>
      </c>
      <c r="B3672" t="s">
        <v>14770</v>
      </c>
      <c r="C3672" s="1" t="str">
        <f t="shared" si="270"/>
        <v>21:0849</v>
      </c>
      <c r="D3672" s="1" t="str">
        <f t="shared" si="271"/>
        <v>21:0233</v>
      </c>
      <c r="E3672" t="s">
        <v>14771</v>
      </c>
      <c r="F3672" t="s">
        <v>14772</v>
      </c>
      <c r="H3672">
        <v>59.615456299999998</v>
      </c>
      <c r="I3672">
        <v>-108.57682459999999</v>
      </c>
      <c r="J3672" s="1" t="str">
        <f t="shared" si="268"/>
        <v>Fluid (lake)</v>
      </c>
      <c r="K3672" s="1" t="str">
        <f t="shared" si="269"/>
        <v>Untreated Water</v>
      </c>
      <c r="L3672">
        <v>141</v>
      </c>
      <c r="M3672" t="s">
        <v>139</v>
      </c>
      <c r="N3672">
        <v>333</v>
      </c>
      <c r="P3672" t="s">
        <v>68</v>
      </c>
      <c r="Q3672" t="s">
        <v>96</v>
      </c>
      <c r="R3672" t="s">
        <v>14773</v>
      </c>
    </row>
    <row r="3673" spans="1:18" hidden="1" x14ac:dyDescent="0.3">
      <c r="A3673" t="s">
        <v>14774</v>
      </c>
      <c r="B3673" t="s">
        <v>14775</v>
      </c>
      <c r="C3673" s="1" t="str">
        <f t="shared" si="270"/>
        <v>21:0849</v>
      </c>
      <c r="D3673" s="1" t="str">
        <f t="shared" si="271"/>
        <v>21:0233</v>
      </c>
      <c r="E3673" t="s">
        <v>14776</v>
      </c>
      <c r="F3673" t="s">
        <v>14777</v>
      </c>
      <c r="H3673">
        <v>59.556029500000001</v>
      </c>
      <c r="I3673">
        <v>-108.3399278</v>
      </c>
      <c r="J3673" s="1" t="str">
        <f t="shared" si="268"/>
        <v>Fluid (lake)</v>
      </c>
      <c r="K3673" s="1" t="str">
        <f t="shared" si="269"/>
        <v>Untreated Water</v>
      </c>
      <c r="L3673">
        <v>141</v>
      </c>
      <c r="M3673" t="s">
        <v>241</v>
      </c>
      <c r="N3673">
        <v>334</v>
      </c>
      <c r="P3673" t="s">
        <v>108</v>
      </c>
      <c r="Q3673" t="s">
        <v>146</v>
      </c>
      <c r="R3673" t="s">
        <v>835</v>
      </c>
    </row>
    <row r="3674" spans="1:18" hidden="1" x14ac:dyDescent="0.3">
      <c r="A3674" t="s">
        <v>14778</v>
      </c>
      <c r="B3674" t="s">
        <v>14779</v>
      </c>
      <c r="C3674" s="1" t="str">
        <f t="shared" si="270"/>
        <v>21:0849</v>
      </c>
      <c r="D3674" s="1" t="str">
        <f t="shared" si="271"/>
        <v>21:0233</v>
      </c>
      <c r="E3674" t="s">
        <v>14780</v>
      </c>
      <c r="F3674" t="s">
        <v>14781</v>
      </c>
      <c r="H3674">
        <v>59.5603932</v>
      </c>
      <c r="I3674">
        <v>-108.2788867</v>
      </c>
      <c r="J3674" s="1" t="str">
        <f t="shared" ref="J3674:J3737" si="272">HYPERLINK("http://geochem.nrcan.gc.ca/cdogs/content/kwd/kwd020016_e.htm", "Fluid (lake)")</f>
        <v>Fluid (lake)</v>
      </c>
      <c r="K3674" s="1" t="str">
        <f t="shared" ref="K3674:K3737" si="273">HYPERLINK("http://geochem.nrcan.gc.ca/cdogs/content/kwd/kwd080007_e.htm", "Untreated Water")</f>
        <v>Untreated Water</v>
      </c>
      <c r="L3674">
        <v>142</v>
      </c>
      <c r="M3674" t="s">
        <v>36</v>
      </c>
      <c r="N3674">
        <v>335</v>
      </c>
      <c r="P3674" t="s">
        <v>225</v>
      </c>
      <c r="Q3674" t="s">
        <v>62</v>
      </c>
      <c r="R3674" t="s">
        <v>646</v>
      </c>
    </row>
    <row r="3675" spans="1:18" hidden="1" x14ac:dyDescent="0.3">
      <c r="A3675" t="s">
        <v>14782</v>
      </c>
      <c r="B3675" t="s">
        <v>14783</v>
      </c>
      <c r="C3675" s="1" t="str">
        <f t="shared" si="270"/>
        <v>21:0849</v>
      </c>
      <c r="D3675" s="1" t="str">
        <f t="shared" si="271"/>
        <v>21:0233</v>
      </c>
      <c r="E3675" t="s">
        <v>14784</v>
      </c>
      <c r="F3675" t="s">
        <v>14785</v>
      </c>
      <c r="H3675">
        <v>59.526308499999999</v>
      </c>
      <c r="I3675">
        <v>-108.2887893</v>
      </c>
      <c r="J3675" s="1" t="str">
        <f t="shared" si="272"/>
        <v>Fluid (lake)</v>
      </c>
      <c r="K3675" s="1" t="str">
        <f t="shared" si="273"/>
        <v>Untreated Water</v>
      </c>
      <c r="L3675">
        <v>142</v>
      </c>
      <c r="M3675" t="s">
        <v>44</v>
      </c>
      <c r="N3675">
        <v>336</v>
      </c>
      <c r="P3675" t="s">
        <v>553</v>
      </c>
      <c r="Q3675" t="s">
        <v>38</v>
      </c>
      <c r="R3675" t="s">
        <v>636</v>
      </c>
    </row>
    <row r="3676" spans="1:18" hidden="1" x14ac:dyDescent="0.3">
      <c r="A3676" t="s">
        <v>14786</v>
      </c>
      <c r="B3676" t="s">
        <v>14787</v>
      </c>
      <c r="C3676" s="1" t="str">
        <f t="shared" si="270"/>
        <v>21:0849</v>
      </c>
      <c r="D3676" s="1" t="str">
        <f t="shared" si="271"/>
        <v>21:0233</v>
      </c>
      <c r="E3676" t="s">
        <v>14788</v>
      </c>
      <c r="F3676" t="s">
        <v>14789</v>
      </c>
      <c r="H3676">
        <v>59.521014000000001</v>
      </c>
      <c r="I3676">
        <v>-108.2179651</v>
      </c>
      <c r="J3676" s="1" t="str">
        <f t="shared" si="272"/>
        <v>Fluid (lake)</v>
      </c>
      <c r="K3676" s="1" t="str">
        <f t="shared" si="273"/>
        <v>Untreated Water</v>
      </c>
      <c r="L3676">
        <v>142</v>
      </c>
      <c r="M3676" t="s">
        <v>22</v>
      </c>
      <c r="N3676">
        <v>337</v>
      </c>
      <c r="P3676" t="s">
        <v>356</v>
      </c>
      <c r="Q3676" t="s">
        <v>248</v>
      </c>
      <c r="R3676" t="s">
        <v>55</v>
      </c>
    </row>
    <row r="3677" spans="1:18" hidden="1" x14ac:dyDescent="0.3">
      <c r="A3677" t="s">
        <v>14790</v>
      </c>
      <c r="B3677" t="s">
        <v>14791</v>
      </c>
      <c r="C3677" s="1" t="str">
        <f t="shared" si="270"/>
        <v>21:0849</v>
      </c>
      <c r="D3677" s="1" t="str">
        <f t="shared" si="271"/>
        <v>21:0233</v>
      </c>
      <c r="E3677" t="s">
        <v>14788</v>
      </c>
      <c r="F3677" t="s">
        <v>14792</v>
      </c>
      <c r="H3677">
        <v>59.521014000000001</v>
      </c>
      <c r="I3677">
        <v>-108.2179651</v>
      </c>
      <c r="J3677" s="1" t="str">
        <f t="shared" si="272"/>
        <v>Fluid (lake)</v>
      </c>
      <c r="K3677" s="1" t="str">
        <f t="shared" si="273"/>
        <v>Untreated Water</v>
      </c>
      <c r="L3677">
        <v>142</v>
      </c>
      <c r="M3677" t="s">
        <v>29</v>
      </c>
      <c r="N3677">
        <v>338</v>
      </c>
      <c r="P3677" t="s">
        <v>272</v>
      </c>
      <c r="Q3677" t="s">
        <v>236</v>
      </c>
      <c r="R3677" t="s">
        <v>55</v>
      </c>
    </row>
    <row r="3678" spans="1:18" hidden="1" x14ac:dyDescent="0.3">
      <c r="A3678" t="s">
        <v>14793</v>
      </c>
      <c r="B3678" t="s">
        <v>14794</v>
      </c>
      <c r="C3678" s="1" t="str">
        <f t="shared" si="270"/>
        <v>21:0849</v>
      </c>
      <c r="D3678" s="1" t="str">
        <f t="shared" si="271"/>
        <v>21:0233</v>
      </c>
      <c r="E3678" t="s">
        <v>14795</v>
      </c>
      <c r="F3678" t="s">
        <v>14796</v>
      </c>
      <c r="H3678">
        <v>59.516367099999997</v>
      </c>
      <c r="I3678">
        <v>-108.15187570000001</v>
      </c>
      <c r="J3678" s="1" t="str">
        <f t="shared" si="272"/>
        <v>Fluid (lake)</v>
      </c>
      <c r="K3678" s="1" t="str">
        <f t="shared" si="273"/>
        <v>Untreated Water</v>
      </c>
      <c r="L3678">
        <v>142</v>
      </c>
      <c r="M3678" t="s">
        <v>52</v>
      </c>
      <c r="N3678">
        <v>339</v>
      </c>
      <c r="P3678" t="s">
        <v>161</v>
      </c>
      <c r="Q3678" t="s">
        <v>310</v>
      </c>
      <c r="R3678" t="s">
        <v>415</v>
      </c>
    </row>
    <row r="3679" spans="1:18" hidden="1" x14ac:dyDescent="0.3">
      <c r="A3679" t="s">
        <v>14797</v>
      </c>
      <c r="B3679" t="s">
        <v>14798</v>
      </c>
      <c r="C3679" s="1" t="str">
        <f t="shared" si="270"/>
        <v>21:0849</v>
      </c>
      <c r="D3679" s="1" t="str">
        <f t="shared" si="271"/>
        <v>21:0233</v>
      </c>
      <c r="E3679" t="s">
        <v>14799</v>
      </c>
      <c r="F3679" t="s">
        <v>14800</v>
      </c>
      <c r="H3679">
        <v>59.516477399999999</v>
      </c>
      <c r="I3679">
        <v>-108.0887199</v>
      </c>
      <c r="J3679" s="1" t="str">
        <f t="shared" si="272"/>
        <v>Fluid (lake)</v>
      </c>
      <c r="K3679" s="1" t="str">
        <f t="shared" si="273"/>
        <v>Untreated Water</v>
      </c>
      <c r="L3679">
        <v>142</v>
      </c>
      <c r="M3679" t="s">
        <v>60</v>
      </c>
      <c r="N3679">
        <v>340</v>
      </c>
      <c r="P3679" t="s">
        <v>182</v>
      </c>
      <c r="Q3679" t="s">
        <v>236</v>
      </c>
      <c r="R3679" t="s">
        <v>532</v>
      </c>
    </row>
    <row r="3680" spans="1:18" hidden="1" x14ac:dyDescent="0.3">
      <c r="A3680" t="s">
        <v>14801</v>
      </c>
      <c r="B3680" t="s">
        <v>14802</v>
      </c>
      <c r="C3680" s="1" t="str">
        <f t="shared" si="270"/>
        <v>21:0849</v>
      </c>
      <c r="D3680" s="1" t="str">
        <f t="shared" si="271"/>
        <v>21:0233</v>
      </c>
      <c r="E3680" t="s">
        <v>14803</v>
      </c>
      <c r="F3680" t="s">
        <v>14804</v>
      </c>
      <c r="H3680">
        <v>59.493770499999997</v>
      </c>
      <c r="I3680">
        <v>-108.0925914</v>
      </c>
      <c r="J3680" s="1" t="str">
        <f t="shared" si="272"/>
        <v>Fluid (lake)</v>
      </c>
      <c r="K3680" s="1" t="str">
        <f t="shared" si="273"/>
        <v>Untreated Water</v>
      </c>
      <c r="L3680">
        <v>142</v>
      </c>
      <c r="M3680" t="s">
        <v>67</v>
      </c>
      <c r="N3680">
        <v>341</v>
      </c>
      <c r="P3680" t="s">
        <v>356</v>
      </c>
      <c r="Q3680" t="s">
        <v>310</v>
      </c>
      <c r="R3680" t="s">
        <v>55</v>
      </c>
    </row>
    <row r="3681" spans="1:18" hidden="1" x14ac:dyDescent="0.3">
      <c r="A3681" t="s">
        <v>14805</v>
      </c>
      <c r="B3681" t="s">
        <v>14806</v>
      </c>
      <c r="C3681" s="1" t="str">
        <f t="shared" si="270"/>
        <v>21:0849</v>
      </c>
      <c r="D3681" s="1" t="str">
        <f t="shared" si="271"/>
        <v>21:0233</v>
      </c>
      <c r="E3681" t="s">
        <v>14807</v>
      </c>
      <c r="F3681" t="s">
        <v>14808</v>
      </c>
      <c r="H3681">
        <v>59.486668999999999</v>
      </c>
      <c r="I3681">
        <v>-108.03417779999999</v>
      </c>
      <c r="J3681" s="1" t="str">
        <f t="shared" si="272"/>
        <v>Fluid (lake)</v>
      </c>
      <c r="K3681" s="1" t="str">
        <f t="shared" si="273"/>
        <v>Untreated Water</v>
      </c>
      <c r="L3681">
        <v>142</v>
      </c>
      <c r="M3681" t="s">
        <v>74</v>
      </c>
      <c r="N3681">
        <v>342</v>
      </c>
      <c r="P3681" t="s">
        <v>414</v>
      </c>
      <c r="Q3681" t="s">
        <v>248</v>
      </c>
      <c r="R3681" t="s">
        <v>55</v>
      </c>
    </row>
    <row r="3682" spans="1:18" hidden="1" x14ac:dyDescent="0.3">
      <c r="A3682" t="s">
        <v>14809</v>
      </c>
      <c r="B3682" t="s">
        <v>14810</v>
      </c>
      <c r="C3682" s="1" t="str">
        <f t="shared" si="270"/>
        <v>21:0849</v>
      </c>
      <c r="D3682" s="1" t="str">
        <f t="shared" si="271"/>
        <v>21:0233</v>
      </c>
      <c r="E3682" t="s">
        <v>14811</v>
      </c>
      <c r="F3682" t="s">
        <v>14812</v>
      </c>
      <c r="H3682">
        <v>59.511818599999998</v>
      </c>
      <c r="I3682">
        <v>-108.0488963</v>
      </c>
      <c r="J3682" s="1" t="str">
        <f t="shared" si="272"/>
        <v>Fluid (lake)</v>
      </c>
      <c r="K3682" s="1" t="str">
        <f t="shared" si="273"/>
        <v>Untreated Water</v>
      </c>
      <c r="L3682">
        <v>142</v>
      </c>
      <c r="M3682" t="s">
        <v>81</v>
      </c>
      <c r="N3682">
        <v>343</v>
      </c>
      <c r="P3682" t="s">
        <v>134</v>
      </c>
      <c r="Q3682" t="s">
        <v>310</v>
      </c>
      <c r="R3682" t="s">
        <v>195</v>
      </c>
    </row>
    <row r="3683" spans="1:18" hidden="1" x14ac:dyDescent="0.3">
      <c r="A3683" t="s">
        <v>14813</v>
      </c>
      <c r="B3683" t="s">
        <v>14814</v>
      </c>
      <c r="C3683" s="1" t="str">
        <f t="shared" si="270"/>
        <v>21:0849</v>
      </c>
      <c r="D3683" s="1" t="str">
        <f t="shared" si="271"/>
        <v>21:0233</v>
      </c>
      <c r="E3683" t="s">
        <v>14815</v>
      </c>
      <c r="F3683" t="s">
        <v>14816</v>
      </c>
      <c r="H3683">
        <v>59.499367300000003</v>
      </c>
      <c r="I3683">
        <v>-108.5437321</v>
      </c>
      <c r="J3683" s="1" t="str">
        <f t="shared" si="272"/>
        <v>Fluid (lake)</v>
      </c>
      <c r="K3683" s="1" t="str">
        <f t="shared" si="273"/>
        <v>Untreated Water</v>
      </c>
      <c r="L3683">
        <v>142</v>
      </c>
      <c r="M3683" t="s">
        <v>95</v>
      </c>
      <c r="N3683">
        <v>344</v>
      </c>
      <c r="P3683" t="s">
        <v>3052</v>
      </c>
      <c r="Q3683" t="s">
        <v>96</v>
      </c>
      <c r="R3683" t="s">
        <v>14817</v>
      </c>
    </row>
    <row r="3684" spans="1:18" hidden="1" x14ac:dyDescent="0.3">
      <c r="A3684" t="s">
        <v>14818</v>
      </c>
      <c r="B3684" t="s">
        <v>14819</v>
      </c>
      <c r="C3684" s="1" t="str">
        <f t="shared" si="270"/>
        <v>21:0849</v>
      </c>
      <c r="D3684" s="1" t="str">
        <f t="shared" si="271"/>
        <v>21:0233</v>
      </c>
      <c r="E3684" t="s">
        <v>14820</v>
      </c>
      <c r="F3684" t="s">
        <v>14821</v>
      </c>
      <c r="H3684">
        <v>59.485401500000002</v>
      </c>
      <c r="I3684">
        <v>-108.52456460000001</v>
      </c>
      <c r="J3684" s="1" t="str">
        <f t="shared" si="272"/>
        <v>Fluid (lake)</v>
      </c>
      <c r="K3684" s="1" t="str">
        <f t="shared" si="273"/>
        <v>Untreated Water</v>
      </c>
      <c r="L3684">
        <v>142</v>
      </c>
      <c r="M3684" t="s">
        <v>101</v>
      </c>
      <c r="N3684">
        <v>345</v>
      </c>
      <c r="P3684" t="s">
        <v>128</v>
      </c>
      <c r="Q3684" t="s">
        <v>89</v>
      </c>
      <c r="R3684" t="s">
        <v>854</v>
      </c>
    </row>
    <row r="3685" spans="1:18" hidden="1" x14ac:dyDescent="0.3">
      <c r="A3685" t="s">
        <v>14822</v>
      </c>
      <c r="B3685" t="s">
        <v>14823</v>
      </c>
      <c r="C3685" s="1" t="str">
        <f t="shared" si="270"/>
        <v>21:0849</v>
      </c>
      <c r="D3685" s="1" t="str">
        <f t="shared" si="271"/>
        <v>21:0233</v>
      </c>
      <c r="E3685" t="s">
        <v>14824</v>
      </c>
      <c r="F3685" t="s">
        <v>14825</v>
      </c>
      <c r="H3685">
        <v>59.458335699999999</v>
      </c>
      <c r="I3685">
        <v>-108.5287119</v>
      </c>
      <c r="J3685" s="1" t="str">
        <f t="shared" si="272"/>
        <v>Fluid (lake)</v>
      </c>
      <c r="K3685" s="1" t="str">
        <f t="shared" si="273"/>
        <v>Untreated Water</v>
      </c>
      <c r="L3685">
        <v>142</v>
      </c>
      <c r="M3685" t="s">
        <v>107</v>
      </c>
      <c r="N3685">
        <v>346</v>
      </c>
      <c r="P3685" t="s">
        <v>23</v>
      </c>
      <c r="Q3685" t="s">
        <v>146</v>
      </c>
      <c r="R3685" t="s">
        <v>47</v>
      </c>
    </row>
    <row r="3686" spans="1:18" hidden="1" x14ac:dyDescent="0.3">
      <c r="A3686" t="s">
        <v>14826</v>
      </c>
      <c r="B3686" t="s">
        <v>14827</v>
      </c>
      <c r="C3686" s="1" t="str">
        <f t="shared" si="270"/>
        <v>21:0849</v>
      </c>
      <c r="D3686" s="1" t="str">
        <f t="shared" si="271"/>
        <v>21:0233</v>
      </c>
      <c r="E3686" t="s">
        <v>14828</v>
      </c>
      <c r="F3686" t="s">
        <v>14829</v>
      </c>
      <c r="H3686">
        <v>59.435032499999998</v>
      </c>
      <c r="I3686">
        <v>-108.50562410000001</v>
      </c>
      <c r="J3686" s="1" t="str">
        <f t="shared" si="272"/>
        <v>Fluid (lake)</v>
      </c>
      <c r="K3686" s="1" t="str">
        <f t="shared" si="273"/>
        <v>Untreated Water</v>
      </c>
      <c r="L3686">
        <v>142</v>
      </c>
      <c r="M3686" t="s">
        <v>114</v>
      </c>
      <c r="N3686">
        <v>347</v>
      </c>
      <c r="P3686" t="s">
        <v>188</v>
      </c>
      <c r="Q3686" t="s">
        <v>38</v>
      </c>
      <c r="R3686" t="s">
        <v>189</v>
      </c>
    </row>
    <row r="3687" spans="1:18" hidden="1" x14ac:dyDescent="0.3">
      <c r="A3687" t="s">
        <v>14830</v>
      </c>
      <c r="B3687" t="s">
        <v>14831</v>
      </c>
      <c r="C3687" s="1" t="str">
        <f t="shared" si="270"/>
        <v>21:0849</v>
      </c>
      <c r="D3687" s="1" t="str">
        <f t="shared" si="271"/>
        <v>21:0233</v>
      </c>
      <c r="E3687" t="s">
        <v>14832</v>
      </c>
      <c r="F3687" t="s">
        <v>14833</v>
      </c>
      <c r="H3687">
        <v>59.431154599999999</v>
      </c>
      <c r="I3687">
        <v>-108.61096929999999</v>
      </c>
      <c r="J3687" s="1" t="str">
        <f t="shared" si="272"/>
        <v>Fluid (lake)</v>
      </c>
      <c r="K3687" s="1" t="str">
        <f t="shared" si="273"/>
        <v>Untreated Water</v>
      </c>
      <c r="L3687">
        <v>142</v>
      </c>
      <c r="M3687" t="s">
        <v>121</v>
      </c>
      <c r="N3687">
        <v>348</v>
      </c>
      <c r="P3687" t="s">
        <v>161</v>
      </c>
      <c r="Q3687" t="s">
        <v>310</v>
      </c>
      <c r="R3687" t="s">
        <v>285</v>
      </c>
    </row>
    <row r="3688" spans="1:18" hidden="1" x14ac:dyDescent="0.3">
      <c r="A3688" t="s">
        <v>14834</v>
      </c>
      <c r="B3688" t="s">
        <v>14835</v>
      </c>
      <c r="C3688" s="1" t="str">
        <f t="shared" si="270"/>
        <v>21:0849</v>
      </c>
      <c r="D3688" s="1" t="str">
        <f t="shared" si="271"/>
        <v>21:0233</v>
      </c>
      <c r="E3688" t="s">
        <v>14836</v>
      </c>
      <c r="F3688" t="s">
        <v>14837</v>
      </c>
      <c r="H3688">
        <v>59.432103499999997</v>
      </c>
      <c r="I3688">
        <v>-108.6923654</v>
      </c>
      <c r="J3688" s="1" t="str">
        <f t="shared" si="272"/>
        <v>Fluid (lake)</v>
      </c>
      <c r="K3688" s="1" t="str">
        <f t="shared" si="273"/>
        <v>Untreated Water</v>
      </c>
      <c r="L3688">
        <v>142</v>
      </c>
      <c r="M3688" t="s">
        <v>127</v>
      </c>
      <c r="N3688">
        <v>349</v>
      </c>
      <c r="P3688" t="s">
        <v>225</v>
      </c>
      <c r="Q3688" t="s">
        <v>46</v>
      </c>
      <c r="R3688" t="s">
        <v>195</v>
      </c>
    </row>
    <row r="3689" spans="1:18" hidden="1" x14ac:dyDescent="0.3">
      <c r="A3689" t="s">
        <v>14838</v>
      </c>
      <c r="B3689" t="s">
        <v>14839</v>
      </c>
      <c r="C3689" s="1" t="str">
        <f t="shared" si="270"/>
        <v>21:0849</v>
      </c>
      <c r="D3689" s="1" t="str">
        <f t="shared" si="271"/>
        <v>21:0233</v>
      </c>
      <c r="E3689" t="s">
        <v>14840</v>
      </c>
      <c r="F3689" t="s">
        <v>14841</v>
      </c>
      <c r="H3689">
        <v>59.416335799999999</v>
      </c>
      <c r="I3689">
        <v>-108.6734699</v>
      </c>
      <c r="J3689" s="1" t="str">
        <f t="shared" si="272"/>
        <v>Fluid (lake)</v>
      </c>
      <c r="K3689" s="1" t="str">
        <f t="shared" si="273"/>
        <v>Untreated Water</v>
      </c>
      <c r="L3689">
        <v>142</v>
      </c>
      <c r="M3689" t="s">
        <v>133</v>
      </c>
      <c r="N3689">
        <v>350</v>
      </c>
      <c r="P3689" t="s">
        <v>1760</v>
      </c>
      <c r="Q3689" t="s">
        <v>96</v>
      </c>
      <c r="R3689" t="s">
        <v>3875</v>
      </c>
    </row>
    <row r="3690" spans="1:18" hidden="1" x14ac:dyDescent="0.3">
      <c r="A3690" t="s">
        <v>14842</v>
      </c>
      <c r="B3690" t="s">
        <v>14843</v>
      </c>
      <c r="C3690" s="1" t="str">
        <f t="shared" si="270"/>
        <v>21:0849</v>
      </c>
      <c r="D3690" s="1" t="str">
        <f t="shared" si="271"/>
        <v>21:0233</v>
      </c>
      <c r="E3690" t="s">
        <v>14844</v>
      </c>
      <c r="F3690" t="s">
        <v>14845</v>
      </c>
      <c r="H3690">
        <v>59.402208199999997</v>
      </c>
      <c r="I3690">
        <v>-108.6689293</v>
      </c>
      <c r="J3690" s="1" t="str">
        <f t="shared" si="272"/>
        <v>Fluid (lake)</v>
      </c>
      <c r="K3690" s="1" t="str">
        <f t="shared" si="273"/>
        <v>Untreated Water</v>
      </c>
      <c r="L3690">
        <v>142</v>
      </c>
      <c r="M3690" t="s">
        <v>139</v>
      </c>
      <c r="N3690">
        <v>351</v>
      </c>
      <c r="P3690" t="s">
        <v>82</v>
      </c>
      <c r="Q3690" t="s">
        <v>62</v>
      </c>
      <c r="R3690" t="s">
        <v>522</v>
      </c>
    </row>
    <row r="3691" spans="1:18" hidden="1" x14ac:dyDescent="0.3">
      <c r="A3691" t="s">
        <v>14846</v>
      </c>
      <c r="B3691" t="s">
        <v>14847</v>
      </c>
      <c r="C3691" s="1" t="str">
        <f t="shared" si="270"/>
        <v>21:0849</v>
      </c>
      <c r="D3691" s="1" t="str">
        <f t="shared" si="271"/>
        <v>21:0233</v>
      </c>
      <c r="E3691" t="s">
        <v>14848</v>
      </c>
      <c r="F3691" t="s">
        <v>14849</v>
      </c>
      <c r="H3691">
        <v>59.384200399999997</v>
      </c>
      <c r="I3691">
        <v>-108.7445968</v>
      </c>
      <c r="J3691" s="1" t="str">
        <f t="shared" si="272"/>
        <v>Fluid (lake)</v>
      </c>
      <c r="K3691" s="1" t="str">
        <f t="shared" si="273"/>
        <v>Untreated Water</v>
      </c>
      <c r="L3691">
        <v>142</v>
      </c>
      <c r="M3691" t="s">
        <v>241</v>
      </c>
      <c r="N3691">
        <v>352</v>
      </c>
      <c r="P3691" t="s">
        <v>225</v>
      </c>
      <c r="Q3691" t="s">
        <v>38</v>
      </c>
      <c r="R3691" t="s">
        <v>460</v>
      </c>
    </row>
    <row r="3692" spans="1:18" hidden="1" x14ac:dyDescent="0.3">
      <c r="A3692" t="s">
        <v>14850</v>
      </c>
      <c r="B3692" t="s">
        <v>14851</v>
      </c>
      <c r="C3692" s="1" t="str">
        <f t="shared" si="270"/>
        <v>21:0849</v>
      </c>
      <c r="D3692" s="1" t="str">
        <f t="shared" si="271"/>
        <v>21:0233</v>
      </c>
      <c r="E3692" t="s">
        <v>14852</v>
      </c>
      <c r="F3692" t="s">
        <v>14853</v>
      </c>
      <c r="H3692">
        <v>59.342512999999997</v>
      </c>
      <c r="I3692">
        <v>-108.7821945</v>
      </c>
      <c r="J3692" s="1" t="str">
        <f t="shared" si="272"/>
        <v>Fluid (lake)</v>
      </c>
      <c r="K3692" s="1" t="str">
        <f t="shared" si="273"/>
        <v>Untreated Water</v>
      </c>
      <c r="L3692">
        <v>143</v>
      </c>
      <c r="M3692" t="s">
        <v>36</v>
      </c>
      <c r="N3692">
        <v>353</v>
      </c>
      <c r="P3692" t="s">
        <v>134</v>
      </c>
      <c r="Q3692" t="s">
        <v>62</v>
      </c>
      <c r="R3692" t="s">
        <v>522</v>
      </c>
    </row>
    <row r="3693" spans="1:18" hidden="1" x14ac:dyDescent="0.3">
      <c r="A3693" t="s">
        <v>14854</v>
      </c>
      <c r="B3693" t="s">
        <v>14855</v>
      </c>
      <c r="C3693" s="1" t="str">
        <f t="shared" si="270"/>
        <v>21:0849</v>
      </c>
      <c r="D3693" s="1" t="str">
        <f t="shared" si="271"/>
        <v>21:0233</v>
      </c>
      <c r="E3693" t="s">
        <v>14856</v>
      </c>
      <c r="F3693" t="s">
        <v>14857</v>
      </c>
      <c r="H3693">
        <v>59.373171599999999</v>
      </c>
      <c r="I3693">
        <v>-108.7973222</v>
      </c>
      <c r="J3693" s="1" t="str">
        <f t="shared" si="272"/>
        <v>Fluid (lake)</v>
      </c>
      <c r="K3693" s="1" t="str">
        <f t="shared" si="273"/>
        <v>Untreated Water</v>
      </c>
      <c r="L3693">
        <v>143</v>
      </c>
      <c r="M3693" t="s">
        <v>44</v>
      </c>
      <c r="N3693">
        <v>354</v>
      </c>
      <c r="P3693" t="s">
        <v>188</v>
      </c>
      <c r="Q3693" t="s">
        <v>38</v>
      </c>
      <c r="R3693" t="s">
        <v>3875</v>
      </c>
    </row>
    <row r="3694" spans="1:18" hidden="1" x14ac:dyDescent="0.3">
      <c r="A3694" t="s">
        <v>14858</v>
      </c>
      <c r="B3694" t="s">
        <v>14859</v>
      </c>
      <c r="C3694" s="1" t="str">
        <f t="shared" si="270"/>
        <v>21:0849</v>
      </c>
      <c r="D3694" s="1" t="str">
        <f t="shared" si="271"/>
        <v>21:0233</v>
      </c>
      <c r="E3694" t="s">
        <v>14860</v>
      </c>
      <c r="F3694" t="s">
        <v>14861</v>
      </c>
      <c r="H3694">
        <v>59.370063799999997</v>
      </c>
      <c r="I3694">
        <v>-108.8568999</v>
      </c>
      <c r="J3694" s="1" t="str">
        <f t="shared" si="272"/>
        <v>Fluid (lake)</v>
      </c>
      <c r="K3694" s="1" t="str">
        <f t="shared" si="273"/>
        <v>Untreated Water</v>
      </c>
      <c r="L3694">
        <v>143</v>
      </c>
      <c r="M3694" t="s">
        <v>52</v>
      </c>
      <c r="N3694">
        <v>355</v>
      </c>
      <c r="P3694" t="s">
        <v>134</v>
      </c>
      <c r="Q3694" t="s">
        <v>257</v>
      </c>
      <c r="R3694" t="s">
        <v>911</v>
      </c>
    </row>
    <row r="3695" spans="1:18" hidden="1" x14ac:dyDescent="0.3">
      <c r="A3695" t="s">
        <v>14862</v>
      </c>
      <c r="B3695" t="s">
        <v>14863</v>
      </c>
      <c r="C3695" s="1" t="str">
        <f t="shared" si="270"/>
        <v>21:0849</v>
      </c>
      <c r="D3695" s="1" t="str">
        <f t="shared" si="271"/>
        <v>21:0233</v>
      </c>
      <c r="E3695" t="s">
        <v>14864</v>
      </c>
      <c r="F3695" t="s">
        <v>14865</v>
      </c>
      <c r="H3695">
        <v>59.351994599999998</v>
      </c>
      <c r="I3695">
        <v>-108.889627</v>
      </c>
      <c r="J3695" s="1" t="str">
        <f t="shared" si="272"/>
        <v>Fluid (lake)</v>
      </c>
      <c r="K3695" s="1" t="str">
        <f t="shared" si="273"/>
        <v>Untreated Water</v>
      </c>
      <c r="L3695">
        <v>143</v>
      </c>
      <c r="M3695" t="s">
        <v>60</v>
      </c>
      <c r="N3695">
        <v>356</v>
      </c>
      <c r="P3695" t="s">
        <v>167</v>
      </c>
      <c r="Q3695" t="s">
        <v>482</v>
      </c>
      <c r="R3695" t="s">
        <v>55</v>
      </c>
    </row>
    <row r="3696" spans="1:18" hidden="1" x14ac:dyDescent="0.3">
      <c r="A3696" t="s">
        <v>14866</v>
      </c>
      <c r="B3696" t="s">
        <v>14867</v>
      </c>
      <c r="C3696" s="1" t="str">
        <f t="shared" si="270"/>
        <v>21:0849</v>
      </c>
      <c r="D3696" s="1" t="str">
        <f t="shared" si="271"/>
        <v>21:0233</v>
      </c>
      <c r="E3696" t="s">
        <v>14868</v>
      </c>
      <c r="F3696" t="s">
        <v>14869</v>
      </c>
      <c r="H3696">
        <v>59.331512699999998</v>
      </c>
      <c r="I3696">
        <v>-108.9790728</v>
      </c>
      <c r="J3696" s="1" t="str">
        <f t="shared" si="272"/>
        <v>Fluid (lake)</v>
      </c>
      <c r="K3696" s="1" t="str">
        <f t="shared" si="273"/>
        <v>Untreated Water</v>
      </c>
      <c r="L3696">
        <v>143</v>
      </c>
      <c r="M3696" t="s">
        <v>67</v>
      </c>
      <c r="N3696">
        <v>357</v>
      </c>
      <c r="P3696" t="s">
        <v>1949</v>
      </c>
      <c r="Q3696" t="s">
        <v>257</v>
      </c>
      <c r="R3696" t="s">
        <v>55</v>
      </c>
    </row>
    <row r="3697" spans="1:18" hidden="1" x14ac:dyDescent="0.3">
      <c r="A3697" t="s">
        <v>14870</v>
      </c>
      <c r="B3697" t="s">
        <v>14871</v>
      </c>
      <c r="C3697" s="1" t="str">
        <f t="shared" si="270"/>
        <v>21:0849</v>
      </c>
      <c r="D3697" s="1" t="str">
        <f t="shared" si="271"/>
        <v>21:0233</v>
      </c>
      <c r="E3697" t="s">
        <v>14872</v>
      </c>
      <c r="F3697" t="s">
        <v>14873</v>
      </c>
      <c r="H3697">
        <v>59.368626499999998</v>
      </c>
      <c r="I3697">
        <v>-108.95015410000001</v>
      </c>
      <c r="J3697" s="1" t="str">
        <f t="shared" si="272"/>
        <v>Fluid (lake)</v>
      </c>
      <c r="K3697" s="1" t="str">
        <f t="shared" si="273"/>
        <v>Untreated Water</v>
      </c>
      <c r="L3697">
        <v>143</v>
      </c>
      <c r="M3697" t="s">
        <v>74</v>
      </c>
      <c r="N3697">
        <v>358</v>
      </c>
      <c r="P3697" t="s">
        <v>88</v>
      </c>
      <c r="Q3697" t="s">
        <v>46</v>
      </c>
      <c r="R3697" t="s">
        <v>305</v>
      </c>
    </row>
    <row r="3698" spans="1:18" hidden="1" x14ac:dyDescent="0.3">
      <c r="A3698" t="s">
        <v>14874</v>
      </c>
      <c r="B3698" t="s">
        <v>14875</v>
      </c>
      <c r="C3698" s="1" t="str">
        <f t="shared" si="270"/>
        <v>21:0849</v>
      </c>
      <c r="D3698" s="1" t="str">
        <f t="shared" si="271"/>
        <v>21:0233</v>
      </c>
      <c r="E3698" t="s">
        <v>14876</v>
      </c>
      <c r="F3698" t="s">
        <v>14877</v>
      </c>
      <c r="H3698">
        <v>59.395442199999998</v>
      </c>
      <c r="I3698">
        <v>-108.94283160000001</v>
      </c>
      <c r="J3698" s="1" t="str">
        <f t="shared" si="272"/>
        <v>Fluid (lake)</v>
      </c>
      <c r="K3698" s="1" t="str">
        <f t="shared" si="273"/>
        <v>Untreated Water</v>
      </c>
      <c r="L3698">
        <v>143</v>
      </c>
      <c r="M3698" t="s">
        <v>81</v>
      </c>
      <c r="N3698">
        <v>359</v>
      </c>
      <c r="P3698" t="s">
        <v>1846</v>
      </c>
      <c r="Q3698" t="s">
        <v>46</v>
      </c>
      <c r="R3698" t="s">
        <v>205</v>
      </c>
    </row>
    <row r="3699" spans="1:18" hidden="1" x14ac:dyDescent="0.3">
      <c r="A3699" t="s">
        <v>14878</v>
      </c>
      <c r="B3699" t="s">
        <v>14879</v>
      </c>
      <c r="C3699" s="1" t="str">
        <f t="shared" si="270"/>
        <v>21:0849</v>
      </c>
      <c r="D3699" s="1" t="str">
        <f t="shared" si="271"/>
        <v>21:0233</v>
      </c>
      <c r="E3699" t="s">
        <v>14880</v>
      </c>
      <c r="F3699" t="s">
        <v>14881</v>
      </c>
      <c r="H3699">
        <v>59.413073699999998</v>
      </c>
      <c r="I3699">
        <v>-108.88525970000001</v>
      </c>
      <c r="J3699" s="1" t="str">
        <f t="shared" si="272"/>
        <v>Fluid (lake)</v>
      </c>
      <c r="K3699" s="1" t="str">
        <f t="shared" si="273"/>
        <v>Untreated Water</v>
      </c>
      <c r="L3699">
        <v>143</v>
      </c>
      <c r="M3699" t="s">
        <v>95</v>
      </c>
      <c r="N3699">
        <v>360</v>
      </c>
      <c r="P3699" t="s">
        <v>521</v>
      </c>
      <c r="Q3699" t="s">
        <v>38</v>
      </c>
      <c r="R3699" t="s">
        <v>840</v>
      </c>
    </row>
    <row r="3700" spans="1:18" hidden="1" x14ac:dyDescent="0.3">
      <c r="A3700" t="s">
        <v>14882</v>
      </c>
      <c r="B3700" t="s">
        <v>14883</v>
      </c>
      <c r="C3700" s="1" t="str">
        <f t="shared" si="270"/>
        <v>21:0849</v>
      </c>
      <c r="D3700" s="1" t="str">
        <f t="shared" si="271"/>
        <v>21:0233</v>
      </c>
      <c r="E3700" t="s">
        <v>14884</v>
      </c>
      <c r="F3700" t="s">
        <v>14885</v>
      </c>
      <c r="H3700">
        <v>59.4319998</v>
      </c>
      <c r="I3700">
        <v>-108.86203709999999</v>
      </c>
      <c r="J3700" s="1" t="str">
        <f t="shared" si="272"/>
        <v>Fluid (lake)</v>
      </c>
      <c r="K3700" s="1" t="str">
        <f t="shared" si="273"/>
        <v>Untreated Water</v>
      </c>
      <c r="L3700">
        <v>143</v>
      </c>
      <c r="M3700" t="s">
        <v>101</v>
      </c>
      <c r="N3700">
        <v>361</v>
      </c>
      <c r="P3700" t="s">
        <v>61</v>
      </c>
      <c r="Q3700" t="s">
        <v>96</v>
      </c>
      <c r="R3700" t="s">
        <v>11780</v>
      </c>
    </row>
    <row r="3701" spans="1:18" hidden="1" x14ac:dyDescent="0.3">
      <c r="A3701" t="s">
        <v>14886</v>
      </c>
      <c r="B3701" t="s">
        <v>14887</v>
      </c>
      <c r="C3701" s="1" t="str">
        <f t="shared" si="270"/>
        <v>21:0849</v>
      </c>
      <c r="D3701" s="1" t="str">
        <f t="shared" si="271"/>
        <v>21:0233</v>
      </c>
      <c r="E3701" t="s">
        <v>14888</v>
      </c>
      <c r="F3701" t="s">
        <v>14889</v>
      </c>
      <c r="H3701">
        <v>59.612390599999998</v>
      </c>
      <c r="I3701">
        <v>-108.6151701</v>
      </c>
      <c r="J3701" s="1" t="str">
        <f t="shared" si="272"/>
        <v>Fluid (lake)</v>
      </c>
      <c r="K3701" s="1" t="str">
        <f t="shared" si="273"/>
        <v>Untreated Water</v>
      </c>
      <c r="L3701">
        <v>143</v>
      </c>
      <c r="M3701" t="s">
        <v>107</v>
      </c>
      <c r="N3701">
        <v>362</v>
      </c>
      <c r="P3701" t="s">
        <v>68</v>
      </c>
      <c r="Q3701" t="s">
        <v>62</v>
      </c>
      <c r="R3701" t="s">
        <v>988</v>
      </c>
    </row>
    <row r="3702" spans="1:18" hidden="1" x14ac:dyDescent="0.3">
      <c r="A3702" t="s">
        <v>14890</v>
      </c>
      <c r="B3702" t="s">
        <v>14891</v>
      </c>
      <c r="C3702" s="1" t="str">
        <f t="shared" si="270"/>
        <v>21:0849</v>
      </c>
      <c r="D3702" s="1" t="str">
        <f t="shared" si="271"/>
        <v>21:0233</v>
      </c>
      <c r="E3702" t="s">
        <v>14892</v>
      </c>
      <c r="F3702" t="s">
        <v>14893</v>
      </c>
      <c r="H3702">
        <v>59.629977199999999</v>
      </c>
      <c r="I3702">
        <v>-108.6301923</v>
      </c>
      <c r="J3702" s="1" t="str">
        <f t="shared" si="272"/>
        <v>Fluid (lake)</v>
      </c>
      <c r="K3702" s="1" t="str">
        <f t="shared" si="273"/>
        <v>Untreated Water</v>
      </c>
      <c r="L3702">
        <v>143</v>
      </c>
      <c r="M3702" t="s">
        <v>114</v>
      </c>
      <c r="N3702">
        <v>363</v>
      </c>
      <c r="P3702" t="s">
        <v>553</v>
      </c>
      <c r="Q3702" t="s">
        <v>38</v>
      </c>
      <c r="R3702" t="s">
        <v>3875</v>
      </c>
    </row>
    <row r="3703" spans="1:18" hidden="1" x14ac:dyDescent="0.3">
      <c r="A3703" t="s">
        <v>14894</v>
      </c>
      <c r="B3703" t="s">
        <v>14895</v>
      </c>
      <c r="C3703" s="1" t="str">
        <f t="shared" si="270"/>
        <v>21:0849</v>
      </c>
      <c r="D3703" s="1" t="str">
        <f t="shared" si="271"/>
        <v>21:0233</v>
      </c>
      <c r="E3703" t="s">
        <v>14896</v>
      </c>
      <c r="F3703" t="s">
        <v>14897</v>
      </c>
      <c r="H3703">
        <v>59.6646845</v>
      </c>
      <c r="I3703">
        <v>-108.641605</v>
      </c>
      <c r="J3703" s="1" t="str">
        <f t="shared" si="272"/>
        <v>Fluid (lake)</v>
      </c>
      <c r="K3703" s="1" t="str">
        <f t="shared" si="273"/>
        <v>Untreated Water</v>
      </c>
      <c r="L3703">
        <v>143</v>
      </c>
      <c r="M3703" t="s">
        <v>22</v>
      </c>
      <c r="N3703">
        <v>364</v>
      </c>
      <c r="P3703" t="s">
        <v>88</v>
      </c>
      <c r="Q3703" t="s">
        <v>24</v>
      </c>
      <c r="R3703" t="s">
        <v>668</v>
      </c>
    </row>
    <row r="3704" spans="1:18" hidden="1" x14ac:dyDescent="0.3">
      <c r="A3704" t="s">
        <v>14898</v>
      </c>
      <c r="B3704" t="s">
        <v>14899</v>
      </c>
      <c r="C3704" s="1" t="str">
        <f t="shared" si="270"/>
        <v>21:0849</v>
      </c>
      <c r="D3704" s="1" t="str">
        <f t="shared" si="271"/>
        <v>21:0233</v>
      </c>
      <c r="E3704" t="s">
        <v>14896</v>
      </c>
      <c r="F3704" t="s">
        <v>14900</v>
      </c>
      <c r="H3704">
        <v>59.6646845</v>
      </c>
      <c r="I3704">
        <v>-108.641605</v>
      </c>
      <c r="J3704" s="1" t="str">
        <f t="shared" si="272"/>
        <v>Fluid (lake)</v>
      </c>
      <c r="K3704" s="1" t="str">
        <f t="shared" si="273"/>
        <v>Untreated Water</v>
      </c>
      <c r="L3704">
        <v>143</v>
      </c>
      <c r="M3704" t="s">
        <v>29</v>
      </c>
      <c r="N3704">
        <v>365</v>
      </c>
      <c r="P3704" t="s">
        <v>598</v>
      </c>
      <c r="Q3704" t="s">
        <v>62</v>
      </c>
      <c r="R3704" t="s">
        <v>69</v>
      </c>
    </row>
    <row r="3705" spans="1:18" hidden="1" x14ac:dyDescent="0.3">
      <c r="A3705" t="s">
        <v>14901</v>
      </c>
      <c r="B3705" t="s">
        <v>14902</v>
      </c>
      <c r="C3705" s="1" t="str">
        <f t="shared" si="270"/>
        <v>21:0849</v>
      </c>
      <c r="D3705" s="1" t="str">
        <f t="shared" si="271"/>
        <v>21:0233</v>
      </c>
      <c r="E3705" t="s">
        <v>14903</v>
      </c>
      <c r="F3705" t="s">
        <v>14904</v>
      </c>
      <c r="H3705">
        <v>59.6651667</v>
      </c>
      <c r="I3705">
        <v>-108.5979643</v>
      </c>
      <c r="J3705" s="1" t="str">
        <f t="shared" si="272"/>
        <v>Fluid (lake)</v>
      </c>
      <c r="K3705" s="1" t="str">
        <f t="shared" si="273"/>
        <v>Untreated Water</v>
      </c>
      <c r="L3705">
        <v>143</v>
      </c>
      <c r="M3705" t="s">
        <v>121</v>
      </c>
      <c r="N3705">
        <v>366</v>
      </c>
      <c r="P3705" t="s">
        <v>82</v>
      </c>
      <c r="Q3705" t="s">
        <v>46</v>
      </c>
      <c r="R3705" t="s">
        <v>55</v>
      </c>
    </row>
    <row r="3706" spans="1:18" hidden="1" x14ac:dyDescent="0.3">
      <c r="A3706" t="s">
        <v>14905</v>
      </c>
      <c r="B3706" t="s">
        <v>14906</v>
      </c>
      <c r="C3706" s="1" t="str">
        <f t="shared" si="270"/>
        <v>21:0849</v>
      </c>
      <c r="D3706" s="1" t="str">
        <f t="shared" si="271"/>
        <v>21:0233</v>
      </c>
      <c r="E3706" t="s">
        <v>14907</v>
      </c>
      <c r="F3706" t="s">
        <v>14908</v>
      </c>
      <c r="H3706">
        <v>59.699708200000003</v>
      </c>
      <c r="I3706">
        <v>-108.5901678</v>
      </c>
      <c r="J3706" s="1" t="str">
        <f t="shared" si="272"/>
        <v>Fluid (lake)</v>
      </c>
      <c r="K3706" s="1" t="str">
        <f t="shared" si="273"/>
        <v>Untreated Water</v>
      </c>
      <c r="L3706">
        <v>143</v>
      </c>
      <c r="M3706" t="s">
        <v>127</v>
      </c>
      <c r="N3706">
        <v>367</v>
      </c>
      <c r="P3706" t="s">
        <v>68</v>
      </c>
      <c r="Q3706" t="s">
        <v>38</v>
      </c>
      <c r="R3706" t="s">
        <v>9133</v>
      </c>
    </row>
    <row r="3707" spans="1:18" hidden="1" x14ac:dyDescent="0.3">
      <c r="A3707" t="s">
        <v>14909</v>
      </c>
      <c r="B3707" t="s">
        <v>14910</v>
      </c>
      <c r="C3707" s="1" t="str">
        <f t="shared" si="270"/>
        <v>21:0849</v>
      </c>
      <c r="D3707" s="1" t="str">
        <f t="shared" si="271"/>
        <v>21:0233</v>
      </c>
      <c r="E3707" t="s">
        <v>14911</v>
      </c>
      <c r="F3707" t="s">
        <v>14912</v>
      </c>
      <c r="H3707">
        <v>59.709628600000002</v>
      </c>
      <c r="I3707">
        <v>-108.6187777</v>
      </c>
      <c r="J3707" s="1" t="str">
        <f t="shared" si="272"/>
        <v>Fluid (lake)</v>
      </c>
      <c r="K3707" s="1" t="str">
        <f t="shared" si="273"/>
        <v>Untreated Water</v>
      </c>
      <c r="L3707">
        <v>143</v>
      </c>
      <c r="M3707" t="s">
        <v>133</v>
      </c>
      <c r="N3707">
        <v>368</v>
      </c>
      <c r="P3707" t="s">
        <v>553</v>
      </c>
      <c r="Q3707" t="s">
        <v>38</v>
      </c>
      <c r="R3707" t="s">
        <v>646</v>
      </c>
    </row>
    <row r="3708" spans="1:18" hidden="1" x14ac:dyDescent="0.3">
      <c r="A3708" t="s">
        <v>14913</v>
      </c>
      <c r="B3708" t="s">
        <v>14914</v>
      </c>
      <c r="C3708" s="1" t="str">
        <f t="shared" si="270"/>
        <v>21:0849</v>
      </c>
      <c r="D3708" s="1" t="str">
        <f t="shared" si="271"/>
        <v>21:0233</v>
      </c>
      <c r="E3708" t="s">
        <v>14915</v>
      </c>
      <c r="F3708" t="s">
        <v>14916</v>
      </c>
      <c r="H3708">
        <v>59.738181599999997</v>
      </c>
      <c r="I3708">
        <v>-108.5808949</v>
      </c>
      <c r="J3708" s="1" t="str">
        <f t="shared" si="272"/>
        <v>Fluid (lake)</v>
      </c>
      <c r="K3708" s="1" t="str">
        <f t="shared" si="273"/>
        <v>Untreated Water</v>
      </c>
      <c r="L3708">
        <v>143</v>
      </c>
      <c r="M3708" t="s">
        <v>139</v>
      </c>
      <c r="N3708">
        <v>369</v>
      </c>
      <c r="P3708" t="s">
        <v>558</v>
      </c>
      <c r="Q3708" t="s">
        <v>46</v>
      </c>
      <c r="R3708" t="s">
        <v>151</v>
      </c>
    </row>
    <row r="3709" spans="1:18" hidden="1" x14ac:dyDescent="0.3">
      <c r="A3709" t="s">
        <v>14917</v>
      </c>
      <c r="B3709" t="s">
        <v>14918</v>
      </c>
      <c r="C3709" s="1" t="str">
        <f t="shared" si="270"/>
        <v>21:0849</v>
      </c>
      <c r="D3709" s="1" t="str">
        <f t="shared" si="271"/>
        <v>21:0233</v>
      </c>
      <c r="E3709" t="s">
        <v>14919</v>
      </c>
      <c r="F3709" t="s">
        <v>14920</v>
      </c>
      <c r="H3709">
        <v>59.730597299999999</v>
      </c>
      <c r="I3709">
        <v>-108.5156411</v>
      </c>
      <c r="J3709" s="1" t="str">
        <f t="shared" si="272"/>
        <v>Fluid (lake)</v>
      </c>
      <c r="K3709" s="1" t="str">
        <f t="shared" si="273"/>
        <v>Untreated Water</v>
      </c>
      <c r="L3709">
        <v>143</v>
      </c>
      <c r="M3709" t="s">
        <v>241</v>
      </c>
      <c r="N3709">
        <v>370</v>
      </c>
      <c r="P3709" t="s">
        <v>1846</v>
      </c>
      <c r="Q3709" t="s">
        <v>248</v>
      </c>
      <c r="R3709" t="s">
        <v>532</v>
      </c>
    </row>
    <row r="3710" spans="1:18" hidden="1" x14ac:dyDescent="0.3">
      <c r="A3710" t="s">
        <v>14921</v>
      </c>
      <c r="B3710" t="s">
        <v>14922</v>
      </c>
      <c r="C3710" s="1" t="str">
        <f t="shared" si="270"/>
        <v>21:0849</v>
      </c>
      <c r="D3710" s="1" t="str">
        <f t="shared" si="271"/>
        <v>21:0233</v>
      </c>
      <c r="E3710" t="s">
        <v>14923</v>
      </c>
      <c r="F3710" t="s">
        <v>14924</v>
      </c>
      <c r="H3710">
        <v>59.770998599999999</v>
      </c>
      <c r="I3710">
        <v>-108.51876350000001</v>
      </c>
      <c r="J3710" s="1" t="str">
        <f t="shared" si="272"/>
        <v>Fluid (lake)</v>
      </c>
      <c r="K3710" s="1" t="str">
        <f t="shared" si="273"/>
        <v>Untreated Water</v>
      </c>
      <c r="L3710">
        <v>144</v>
      </c>
      <c r="M3710" t="s">
        <v>22</v>
      </c>
      <c r="N3710">
        <v>371</v>
      </c>
      <c r="P3710" t="s">
        <v>173</v>
      </c>
      <c r="Q3710" t="s">
        <v>248</v>
      </c>
      <c r="R3710" t="s">
        <v>55</v>
      </c>
    </row>
    <row r="3711" spans="1:18" hidden="1" x14ac:dyDescent="0.3">
      <c r="A3711" t="s">
        <v>14925</v>
      </c>
      <c r="B3711" t="s">
        <v>14926</v>
      </c>
      <c r="C3711" s="1" t="str">
        <f t="shared" si="270"/>
        <v>21:0849</v>
      </c>
      <c r="D3711" s="1" t="str">
        <f t="shared" si="271"/>
        <v>21:0233</v>
      </c>
      <c r="E3711" t="s">
        <v>14923</v>
      </c>
      <c r="F3711" t="s">
        <v>14927</v>
      </c>
      <c r="H3711">
        <v>59.770998599999999</v>
      </c>
      <c r="I3711">
        <v>-108.51876350000001</v>
      </c>
      <c r="J3711" s="1" t="str">
        <f t="shared" si="272"/>
        <v>Fluid (lake)</v>
      </c>
      <c r="K3711" s="1" t="str">
        <f t="shared" si="273"/>
        <v>Untreated Water</v>
      </c>
      <c r="L3711">
        <v>144</v>
      </c>
      <c r="M3711" t="s">
        <v>29</v>
      </c>
      <c r="N3711">
        <v>372</v>
      </c>
      <c r="P3711" t="s">
        <v>2414</v>
      </c>
      <c r="Q3711" t="s">
        <v>310</v>
      </c>
      <c r="R3711" t="s">
        <v>55</v>
      </c>
    </row>
    <row r="3712" spans="1:18" hidden="1" x14ac:dyDescent="0.3">
      <c r="A3712" t="s">
        <v>14928</v>
      </c>
      <c r="B3712" t="s">
        <v>14929</v>
      </c>
      <c r="C3712" s="1" t="str">
        <f t="shared" si="270"/>
        <v>21:0849</v>
      </c>
      <c r="D3712" s="1" t="str">
        <f t="shared" si="271"/>
        <v>21:0233</v>
      </c>
      <c r="E3712" t="s">
        <v>14930</v>
      </c>
      <c r="F3712" t="s">
        <v>14931</v>
      </c>
      <c r="H3712">
        <v>59.8138583</v>
      </c>
      <c r="I3712">
        <v>-108.4353145</v>
      </c>
      <c r="J3712" s="1" t="str">
        <f t="shared" si="272"/>
        <v>Fluid (lake)</v>
      </c>
      <c r="K3712" s="1" t="str">
        <f t="shared" si="273"/>
        <v>Untreated Water</v>
      </c>
      <c r="L3712">
        <v>144</v>
      </c>
      <c r="M3712" t="s">
        <v>36</v>
      </c>
      <c r="N3712">
        <v>373</v>
      </c>
      <c r="P3712" t="s">
        <v>294</v>
      </c>
      <c r="Q3712" t="s">
        <v>310</v>
      </c>
      <c r="R3712" t="s">
        <v>55</v>
      </c>
    </row>
    <row r="3713" spans="1:18" hidden="1" x14ac:dyDescent="0.3">
      <c r="A3713" t="s">
        <v>14932</v>
      </c>
      <c r="B3713" t="s">
        <v>14933</v>
      </c>
      <c r="C3713" s="1" t="str">
        <f t="shared" si="270"/>
        <v>21:0849</v>
      </c>
      <c r="D3713" s="1" t="str">
        <f t="shared" si="271"/>
        <v>21:0233</v>
      </c>
      <c r="E3713" t="s">
        <v>14934</v>
      </c>
      <c r="F3713" t="s">
        <v>14935</v>
      </c>
      <c r="H3713">
        <v>59.815400400000001</v>
      </c>
      <c r="I3713">
        <v>-108.38463849999999</v>
      </c>
      <c r="J3713" s="1" t="str">
        <f t="shared" si="272"/>
        <v>Fluid (lake)</v>
      </c>
      <c r="K3713" s="1" t="str">
        <f t="shared" si="273"/>
        <v>Untreated Water</v>
      </c>
      <c r="L3713">
        <v>144</v>
      </c>
      <c r="M3713" t="s">
        <v>44</v>
      </c>
      <c r="N3713">
        <v>374</v>
      </c>
      <c r="P3713" t="s">
        <v>173</v>
      </c>
      <c r="Q3713" t="s">
        <v>310</v>
      </c>
      <c r="R3713" t="s">
        <v>55</v>
      </c>
    </row>
    <row r="3714" spans="1:18" hidden="1" x14ac:dyDescent="0.3">
      <c r="A3714" t="s">
        <v>14936</v>
      </c>
      <c r="B3714" t="s">
        <v>14937</v>
      </c>
      <c r="C3714" s="1" t="str">
        <f t="shared" si="270"/>
        <v>21:0849</v>
      </c>
      <c r="D3714" s="1" t="str">
        <f t="shared" si="271"/>
        <v>21:0233</v>
      </c>
      <c r="E3714" t="s">
        <v>14938</v>
      </c>
      <c r="F3714" t="s">
        <v>14939</v>
      </c>
      <c r="H3714">
        <v>59.831934199999999</v>
      </c>
      <c r="I3714">
        <v>-108.35198629999999</v>
      </c>
      <c r="J3714" s="1" t="str">
        <f t="shared" si="272"/>
        <v>Fluid (lake)</v>
      </c>
      <c r="K3714" s="1" t="str">
        <f t="shared" si="273"/>
        <v>Untreated Water</v>
      </c>
      <c r="L3714">
        <v>144</v>
      </c>
      <c r="M3714" t="s">
        <v>52</v>
      </c>
      <c r="N3714">
        <v>375</v>
      </c>
      <c r="P3714" t="s">
        <v>1310</v>
      </c>
      <c r="Q3714" t="s">
        <v>257</v>
      </c>
      <c r="R3714" t="s">
        <v>55</v>
      </c>
    </row>
    <row r="3715" spans="1:18" hidden="1" x14ac:dyDescent="0.3">
      <c r="A3715" t="s">
        <v>14940</v>
      </c>
      <c r="B3715" t="s">
        <v>14941</v>
      </c>
      <c r="C3715" s="1" t="str">
        <f t="shared" si="270"/>
        <v>21:0849</v>
      </c>
      <c r="D3715" s="1" t="str">
        <f t="shared" si="271"/>
        <v>21:0233</v>
      </c>
      <c r="E3715" t="s">
        <v>14942</v>
      </c>
      <c r="F3715" t="s">
        <v>14943</v>
      </c>
      <c r="H3715">
        <v>59.851225900000003</v>
      </c>
      <c r="I3715">
        <v>-108.3935529</v>
      </c>
      <c r="J3715" s="1" t="str">
        <f t="shared" si="272"/>
        <v>Fluid (lake)</v>
      </c>
      <c r="K3715" s="1" t="str">
        <f t="shared" si="273"/>
        <v>Untreated Water</v>
      </c>
      <c r="L3715">
        <v>144</v>
      </c>
      <c r="M3715" t="s">
        <v>60</v>
      </c>
      <c r="N3715">
        <v>376</v>
      </c>
      <c r="P3715" t="s">
        <v>108</v>
      </c>
      <c r="Q3715" t="s">
        <v>257</v>
      </c>
      <c r="R3715" t="s">
        <v>55</v>
      </c>
    </row>
    <row r="3716" spans="1:18" hidden="1" x14ac:dyDescent="0.3">
      <c r="A3716" t="s">
        <v>14944</v>
      </c>
      <c r="B3716" t="s">
        <v>14945</v>
      </c>
      <c r="C3716" s="1" t="str">
        <f t="shared" si="270"/>
        <v>21:0849</v>
      </c>
      <c r="D3716" s="1" t="str">
        <f t="shared" si="271"/>
        <v>21:0233</v>
      </c>
      <c r="E3716" t="s">
        <v>14946</v>
      </c>
      <c r="F3716" t="s">
        <v>14947</v>
      </c>
      <c r="H3716">
        <v>59.869788</v>
      </c>
      <c r="I3716">
        <v>-108.36896230000001</v>
      </c>
      <c r="J3716" s="1" t="str">
        <f t="shared" si="272"/>
        <v>Fluid (lake)</v>
      </c>
      <c r="K3716" s="1" t="str">
        <f t="shared" si="273"/>
        <v>Untreated Water</v>
      </c>
      <c r="L3716">
        <v>144</v>
      </c>
      <c r="M3716" t="s">
        <v>67</v>
      </c>
      <c r="N3716">
        <v>377</v>
      </c>
      <c r="P3716" t="s">
        <v>225</v>
      </c>
      <c r="Q3716" t="s">
        <v>257</v>
      </c>
      <c r="R3716" t="s">
        <v>55</v>
      </c>
    </row>
    <row r="3717" spans="1:18" hidden="1" x14ac:dyDescent="0.3">
      <c r="A3717" t="s">
        <v>14948</v>
      </c>
      <c r="B3717" t="s">
        <v>14949</v>
      </c>
      <c r="C3717" s="1" t="str">
        <f t="shared" si="270"/>
        <v>21:0849</v>
      </c>
      <c r="D3717" s="1" t="str">
        <f t="shared" si="271"/>
        <v>21:0233</v>
      </c>
      <c r="E3717" t="s">
        <v>14950</v>
      </c>
      <c r="F3717" t="s">
        <v>14951</v>
      </c>
      <c r="H3717">
        <v>59.874351699999998</v>
      </c>
      <c r="I3717">
        <v>-108.42438420000001</v>
      </c>
      <c r="J3717" s="1" t="str">
        <f t="shared" si="272"/>
        <v>Fluid (lake)</v>
      </c>
      <c r="K3717" s="1" t="str">
        <f t="shared" si="273"/>
        <v>Untreated Water</v>
      </c>
      <c r="L3717">
        <v>144</v>
      </c>
      <c r="M3717" t="s">
        <v>74</v>
      </c>
      <c r="N3717">
        <v>378</v>
      </c>
      <c r="P3717" t="s">
        <v>319</v>
      </c>
      <c r="Q3717" t="s">
        <v>579</v>
      </c>
      <c r="R3717" t="s">
        <v>55</v>
      </c>
    </row>
    <row r="3718" spans="1:18" hidden="1" x14ac:dyDescent="0.3">
      <c r="A3718" t="s">
        <v>14952</v>
      </c>
      <c r="B3718" t="s">
        <v>14953</v>
      </c>
      <c r="C3718" s="1" t="str">
        <f t="shared" si="270"/>
        <v>21:0849</v>
      </c>
      <c r="D3718" s="1" t="str">
        <f t="shared" si="271"/>
        <v>21:0233</v>
      </c>
      <c r="E3718" t="s">
        <v>14954</v>
      </c>
      <c r="F3718" t="s">
        <v>14955</v>
      </c>
      <c r="H3718">
        <v>59.870500900000003</v>
      </c>
      <c r="I3718">
        <v>-108.4676245</v>
      </c>
      <c r="J3718" s="1" t="str">
        <f t="shared" si="272"/>
        <v>Fluid (lake)</v>
      </c>
      <c r="K3718" s="1" t="str">
        <f t="shared" si="273"/>
        <v>Untreated Water</v>
      </c>
      <c r="L3718">
        <v>144</v>
      </c>
      <c r="M3718" t="s">
        <v>81</v>
      </c>
      <c r="N3718">
        <v>379</v>
      </c>
      <c r="P3718" t="s">
        <v>521</v>
      </c>
      <c r="Q3718" t="s">
        <v>38</v>
      </c>
      <c r="R3718" t="s">
        <v>69</v>
      </c>
    </row>
    <row r="3719" spans="1:18" hidden="1" x14ac:dyDescent="0.3">
      <c r="A3719" t="s">
        <v>14956</v>
      </c>
      <c r="B3719" t="s">
        <v>14957</v>
      </c>
      <c r="C3719" s="1" t="str">
        <f t="shared" si="270"/>
        <v>21:0849</v>
      </c>
      <c r="D3719" s="1" t="str">
        <f t="shared" si="271"/>
        <v>21:0233</v>
      </c>
      <c r="E3719" t="s">
        <v>14958</v>
      </c>
      <c r="F3719" t="s">
        <v>14959</v>
      </c>
      <c r="H3719">
        <v>59.840566099999997</v>
      </c>
      <c r="I3719">
        <v>-108.4593285</v>
      </c>
      <c r="J3719" s="1" t="str">
        <f t="shared" si="272"/>
        <v>Fluid (lake)</v>
      </c>
      <c r="K3719" s="1" t="str">
        <f t="shared" si="273"/>
        <v>Untreated Water</v>
      </c>
      <c r="L3719">
        <v>144</v>
      </c>
      <c r="M3719" t="s">
        <v>95</v>
      </c>
      <c r="N3719">
        <v>380</v>
      </c>
      <c r="P3719" t="s">
        <v>167</v>
      </c>
      <c r="Q3719" t="s">
        <v>248</v>
      </c>
      <c r="R3719" t="s">
        <v>55</v>
      </c>
    </row>
    <row r="3720" spans="1:18" hidden="1" x14ac:dyDescent="0.3">
      <c r="A3720" t="s">
        <v>14960</v>
      </c>
      <c r="B3720" t="s">
        <v>14961</v>
      </c>
      <c r="C3720" s="1" t="str">
        <f t="shared" si="270"/>
        <v>21:0849</v>
      </c>
      <c r="D3720" s="1" t="str">
        <f t="shared" si="271"/>
        <v>21:0233</v>
      </c>
      <c r="E3720" t="s">
        <v>14962</v>
      </c>
      <c r="F3720" t="s">
        <v>14963</v>
      </c>
      <c r="H3720">
        <v>59.824276500000003</v>
      </c>
      <c r="I3720">
        <v>-108.5050655</v>
      </c>
      <c r="J3720" s="1" t="str">
        <f t="shared" si="272"/>
        <v>Fluid (lake)</v>
      </c>
      <c r="K3720" s="1" t="str">
        <f t="shared" si="273"/>
        <v>Untreated Water</v>
      </c>
      <c r="L3720">
        <v>144</v>
      </c>
      <c r="M3720" t="s">
        <v>101</v>
      </c>
      <c r="N3720">
        <v>381</v>
      </c>
      <c r="P3720" t="s">
        <v>2193</v>
      </c>
      <c r="Q3720" t="s">
        <v>257</v>
      </c>
      <c r="R3720" t="s">
        <v>55</v>
      </c>
    </row>
    <row r="3721" spans="1:18" hidden="1" x14ac:dyDescent="0.3">
      <c r="A3721" t="s">
        <v>14964</v>
      </c>
      <c r="B3721" t="s">
        <v>14965</v>
      </c>
      <c r="C3721" s="1" t="str">
        <f t="shared" si="270"/>
        <v>21:0849</v>
      </c>
      <c r="D3721" s="1" t="str">
        <f t="shared" si="271"/>
        <v>21:0233</v>
      </c>
      <c r="E3721" t="s">
        <v>14966</v>
      </c>
      <c r="F3721" t="s">
        <v>14967</v>
      </c>
      <c r="H3721">
        <v>59.806467400000002</v>
      </c>
      <c r="I3721">
        <v>-108.51990720000001</v>
      </c>
      <c r="J3721" s="1" t="str">
        <f t="shared" si="272"/>
        <v>Fluid (lake)</v>
      </c>
      <c r="K3721" s="1" t="str">
        <f t="shared" si="273"/>
        <v>Untreated Water</v>
      </c>
      <c r="L3721">
        <v>144</v>
      </c>
      <c r="M3721" t="s">
        <v>107</v>
      </c>
      <c r="N3721">
        <v>382</v>
      </c>
      <c r="P3721" t="s">
        <v>2573</v>
      </c>
      <c r="Q3721" t="s">
        <v>46</v>
      </c>
      <c r="R3721" t="s">
        <v>55</v>
      </c>
    </row>
    <row r="3722" spans="1:18" hidden="1" x14ac:dyDescent="0.3">
      <c r="A3722" t="s">
        <v>14968</v>
      </c>
      <c r="B3722" t="s">
        <v>14969</v>
      </c>
      <c r="C3722" s="1" t="str">
        <f t="shared" si="270"/>
        <v>21:0849</v>
      </c>
      <c r="D3722" s="1" t="str">
        <f t="shared" si="271"/>
        <v>21:0233</v>
      </c>
      <c r="E3722" t="s">
        <v>14970</v>
      </c>
      <c r="F3722" t="s">
        <v>14971</v>
      </c>
      <c r="H3722">
        <v>59.770983899999997</v>
      </c>
      <c r="I3722">
        <v>-108.57608569999999</v>
      </c>
      <c r="J3722" s="1" t="str">
        <f t="shared" si="272"/>
        <v>Fluid (lake)</v>
      </c>
      <c r="K3722" s="1" t="str">
        <f t="shared" si="273"/>
        <v>Untreated Water</v>
      </c>
      <c r="L3722">
        <v>144</v>
      </c>
      <c r="M3722" t="s">
        <v>114</v>
      </c>
      <c r="N3722">
        <v>383</v>
      </c>
      <c r="P3722" t="s">
        <v>242</v>
      </c>
      <c r="Q3722" t="s">
        <v>62</v>
      </c>
      <c r="R3722" t="s">
        <v>890</v>
      </c>
    </row>
    <row r="3723" spans="1:18" hidden="1" x14ac:dyDescent="0.3">
      <c r="A3723" t="s">
        <v>14972</v>
      </c>
      <c r="B3723" t="s">
        <v>14973</v>
      </c>
      <c r="C3723" s="1" t="str">
        <f t="shared" si="270"/>
        <v>21:0849</v>
      </c>
      <c r="D3723" s="1" t="str">
        <f t="shared" si="271"/>
        <v>21:0233</v>
      </c>
      <c r="E3723" t="s">
        <v>14974</v>
      </c>
      <c r="F3723" t="s">
        <v>14975</v>
      </c>
      <c r="H3723">
        <v>59.748927199999997</v>
      </c>
      <c r="I3723">
        <v>-108.6362955</v>
      </c>
      <c r="J3723" s="1" t="str">
        <f t="shared" si="272"/>
        <v>Fluid (lake)</v>
      </c>
      <c r="K3723" s="1" t="str">
        <f t="shared" si="273"/>
        <v>Untreated Water</v>
      </c>
      <c r="L3723">
        <v>144</v>
      </c>
      <c r="M3723" t="s">
        <v>121</v>
      </c>
      <c r="N3723">
        <v>384</v>
      </c>
      <c r="P3723" t="s">
        <v>681</v>
      </c>
      <c r="Q3723" t="s">
        <v>248</v>
      </c>
      <c r="R3723" t="s">
        <v>55</v>
      </c>
    </row>
    <row r="3724" spans="1:18" hidden="1" x14ac:dyDescent="0.3">
      <c r="A3724" t="s">
        <v>14976</v>
      </c>
      <c r="B3724" t="s">
        <v>14977</v>
      </c>
      <c r="C3724" s="1" t="str">
        <f t="shared" ref="C3724:C3787" si="274">HYPERLINK("http://geochem.nrcan.gc.ca/cdogs/content/bdl/bdl210849_e.htm", "21:0849")</f>
        <v>21:0849</v>
      </c>
      <c r="D3724" s="1" t="str">
        <f t="shared" ref="D3724:D3787" si="275">HYPERLINK("http://geochem.nrcan.gc.ca/cdogs/content/svy/svy210233_e.htm", "21:0233")</f>
        <v>21:0233</v>
      </c>
      <c r="E3724" t="s">
        <v>14978</v>
      </c>
      <c r="F3724" t="s">
        <v>14979</v>
      </c>
      <c r="H3724">
        <v>59.711644800000002</v>
      </c>
      <c r="I3724">
        <v>-108.68587359999999</v>
      </c>
      <c r="J3724" s="1" t="str">
        <f t="shared" si="272"/>
        <v>Fluid (lake)</v>
      </c>
      <c r="K3724" s="1" t="str">
        <f t="shared" si="273"/>
        <v>Untreated Water</v>
      </c>
      <c r="L3724">
        <v>144</v>
      </c>
      <c r="M3724" t="s">
        <v>127</v>
      </c>
      <c r="N3724">
        <v>385</v>
      </c>
      <c r="P3724" t="s">
        <v>45</v>
      </c>
      <c r="Q3724" t="s">
        <v>310</v>
      </c>
      <c r="R3724" t="s">
        <v>189</v>
      </c>
    </row>
    <row r="3725" spans="1:18" hidden="1" x14ac:dyDescent="0.3">
      <c r="A3725" t="s">
        <v>14980</v>
      </c>
      <c r="B3725" t="s">
        <v>14981</v>
      </c>
      <c r="C3725" s="1" t="str">
        <f t="shared" si="274"/>
        <v>21:0849</v>
      </c>
      <c r="D3725" s="1" t="str">
        <f t="shared" si="275"/>
        <v>21:0233</v>
      </c>
      <c r="E3725" t="s">
        <v>14982</v>
      </c>
      <c r="F3725" t="s">
        <v>14983</v>
      </c>
      <c r="H3725">
        <v>59.730473799999999</v>
      </c>
      <c r="I3725">
        <v>-108.7177906</v>
      </c>
      <c r="J3725" s="1" t="str">
        <f t="shared" si="272"/>
        <v>Fluid (lake)</v>
      </c>
      <c r="K3725" s="1" t="str">
        <f t="shared" si="273"/>
        <v>Untreated Water</v>
      </c>
      <c r="L3725">
        <v>144</v>
      </c>
      <c r="M3725" t="s">
        <v>133</v>
      </c>
      <c r="N3725">
        <v>386</v>
      </c>
      <c r="P3725" t="s">
        <v>68</v>
      </c>
      <c r="Q3725" t="s">
        <v>236</v>
      </c>
      <c r="R3725" t="s">
        <v>55</v>
      </c>
    </row>
    <row r="3726" spans="1:18" hidden="1" x14ac:dyDescent="0.3">
      <c r="A3726" t="s">
        <v>14984</v>
      </c>
      <c r="B3726" t="s">
        <v>14985</v>
      </c>
      <c r="C3726" s="1" t="str">
        <f t="shared" si="274"/>
        <v>21:0849</v>
      </c>
      <c r="D3726" s="1" t="str">
        <f t="shared" si="275"/>
        <v>21:0233</v>
      </c>
      <c r="E3726" t="s">
        <v>14986</v>
      </c>
      <c r="F3726" t="s">
        <v>14987</v>
      </c>
      <c r="H3726">
        <v>59.743846400000002</v>
      </c>
      <c r="I3726">
        <v>-108.7737214</v>
      </c>
      <c r="J3726" s="1" t="str">
        <f t="shared" si="272"/>
        <v>Fluid (lake)</v>
      </c>
      <c r="K3726" s="1" t="str">
        <f t="shared" si="273"/>
        <v>Untreated Water</v>
      </c>
      <c r="L3726">
        <v>144</v>
      </c>
      <c r="M3726" t="s">
        <v>139</v>
      </c>
      <c r="N3726">
        <v>387</v>
      </c>
      <c r="P3726" t="s">
        <v>6009</v>
      </c>
      <c r="Q3726" t="s">
        <v>96</v>
      </c>
      <c r="R3726" t="s">
        <v>76</v>
      </c>
    </row>
    <row r="3727" spans="1:18" hidden="1" x14ac:dyDescent="0.3">
      <c r="A3727" t="s">
        <v>14988</v>
      </c>
      <c r="B3727" t="s">
        <v>14989</v>
      </c>
      <c r="C3727" s="1" t="str">
        <f t="shared" si="274"/>
        <v>21:0849</v>
      </c>
      <c r="D3727" s="1" t="str">
        <f t="shared" si="275"/>
        <v>21:0233</v>
      </c>
      <c r="E3727" t="s">
        <v>14990</v>
      </c>
      <c r="F3727" t="s">
        <v>14991</v>
      </c>
      <c r="H3727">
        <v>59.724024499999999</v>
      </c>
      <c r="I3727">
        <v>-108.7545377</v>
      </c>
      <c r="J3727" s="1" t="str">
        <f t="shared" si="272"/>
        <v>Fluid (lake)</v>
      </c>
      <c r="K3727" s="1" t="str">
        <f t="shared" si="273"/>
        <v>Untreated Water</v>
      </c>
      <c r="L3727">
        <v>144</v>
      </c>
      <c r="M3727" t="s">
        <v>241</v>
      </c>
      <c r="N3727">
        <v>388</v>
      </c>
      <c r="P3727" t="s">
        <v>75</v>
      </c>
      <c r="Q3727" t="s">
        <v>46</v>
      </c>
      <c r="R3727" t="s">
        <v>324</v>
      </c>
    </row>
    <row r="3728" spans="1:18" hidden="1" x14ac:dyDescent="0.3">
      <c r="A3728" t="s">
        <v>14992</v>
      </c>
      <c r="B3728" t="s">
        <v>14993</v>
      </c>
      <c r="C3728" s="1" t="str">
        <f t="shared" si="274"/>
        <v>21:0849</v>
      </c>
      <c r="D3728" s="1" t="str">
        <f t="shared" si="275"/>
        <v>21:0233</v>
      </c>
      <c r="E3728" t="s">
        <v>14994</v>
      </c>
      <c r="F3728" t="s">
        <v>14995</v>
      </c>
      <c r="H3728">
        <v>59.703611799999997</v>
      </c>
      <c r="I3728">
        <v>-108.7492961</v>
      </c>
      <c r="J3728" s="1" t="str">
        <f t="shared" si="272"/>
        <v>Fluid (lake)</v>
      </c>
      <c r="K3728" s="1" t="str">
        <f t="shared" si="273"/>
        <v>Untreated Water</v>
      </c>
      <c r="L3728">
        <v>145</v>
      </c>
      <c r="M3728" t="s">
        <v>22</v>
      </c>
      <c r="N3728">
        <v>389</v>
      </c>
      <c r="P3728" t="s">
        <v>2430</v>
      </c>
      <c r="Q3728" t="s">
        <v>38</v>
      </c>
      <c r="R3728" t="s">
        <v>4784</v>
      </c>
    </row>
    <row r="3729" spans="1:18" hidden="1" x14ac:dyDescent="0.3">
      <c r="A3729" t="s">
        <v>14996</v>
      </c>
      <c r="B3729" t="s">
        <v>14997</v>
      </c>
      <c r="C3729" s="1" t="str">
        <f t="shared" si="274"/>
        <v>21:0849</v>
      </c>
      <c r="D3729" s="1" t="str">
        <f t="shared" si="275"/>
        <v>21:0233</v>
      </c>
      <c r="E3729" t="s">
        <v>14994</v>
      </c>
      <c r="F3729" t="s">
        <v>14998</v>
      </c>
      <c r="H3729">
        <v>59.703611799999997</v>
      </c>
      <c r="I3729">
        <v>-108.7492961</v>
      </c>
      <c r="J3729" s="1" t="str">
        <f t="shared" si="272"/>
        <v>Fluid (lake)</v>
      </c>
      <c r="K3729" s="1" t="str">
        <f t="shared" si="273"/>
        <v>Untreated Water</v>
      </c>
      <c r="L3729">
        <v>145</v>
      </c>
      <c r="M3729" t="s">
        <v>29</v>
      </c>
      <c r="N3729">
        <v>390</v>
      </c>
      <c r="P3729" t="s">
        <v>2430</v>
      </c>
      <c r="Q3729" t="s">
        <v>62</v>
      </c>
      <c r="R3729" t="s">
        <v>47</v>
      </c>
    </row>
    <row r="3730" spans="1:18" hidden="1" x14ac:dyDescent="0.3">
      <c r="A3730" t="s">
        <v>14999</v>
      </c>
      <c r="B3730" t="s">
        <v>15000</v>
      </c>
      <c r="C3730" s="1" t="str">
        <f t="shared" si="274"/>
        <v>21:0849</v>
      </c>
      <c r="D3730" s="1" t="str">
        <f t="shared" si="275"/>
        <v>21:0233</v>
      </c>
      <c r="E3730" t="s">
        <v>15001</v>
      </c>
      <c r="F3730" t="s">
        <v>15002</v>
      </c>
      <c r="H3730">
        <v>59.674766300000002</v>
      </c>
      <c r="I3730">
        <v>-108.73985279999999</v>
      </c>
      <c r="J3730" s="1" t="str">
        <f t="shared" si="272"/>
        <v>Fluid (lake)</v>
      </c>
      <c r="K3730" s="1" t="str">
        <f t="shared" si="273"/>
        <v>Untreated Water</v>
      </c>
      <c r="L3730">
        <v>145</v>
      </c>
      <c r="M3730" t="s">
        <v>36</v>
      </c>
      <c r="N3730">
        <v>391</v>
      </c>
      <c r="P3730" t="s">
        <v>553</v>
      </c>
      <c r="Q3730" t="s">
        <v>46</v>
      </c>
      <c r="R3730" t="s">
        <v>15003</v>
      </c>
    </row>
    <row r="3731" spans="1:18" hidden="1" x14ac:dyDescent="0.3">
      <c r="A3731" t="s">
        <v>15004</v>
      </c>
      <c r="B3731" t="s">
        <v>15005</v>
      </c>
      <c r="C3731" s="1" t="str">
        <f t="shared" si="274"/>
        <v>21:0849</v>
      </c>
      <c r="D3731" s="1" t="str">
        <f t="shared" si="275"/>
        <v>21:0233</v>
      </c>
      <c r="E3731" t="s">
        <v>15006</v>
      </c>
      <c r="F3731" t="s">
        <v>15007</v>
      </c>
      <c r="H3731">
        <v>59.677172499999998</v>
      </c>
      <c r="I3731">
        <v>-108.6794654</v>
      </c>
      <c r="J3731" s="1" t="str">
        <f t="shared" si="272"/>
        <v>Fluid (lake)</v>
      </c>
      <c r="K3731" s="1" t="str">
        <f t="shared" si="273"/>
        <v>Untreated Water</v>
      </c>
      <c r="L3731">
        <v>145</v>
      </c>
      <c r="M3731" t="s">
        <v>44</v>
      </c>
      <c r="N3731">
        <v>392</v>
      </c>
      <c r="P3731" t="s">
        <v>521</v>
      </c>
      <c r="Q3731" t="s">
        <v>38</v>
      </c>
      <c r="R3731" t="s">
        <v>599</v>
      </c>
    </row>
    <row r="3732" spans="1:18" hidden="1" x14ac:dyDescent="0.3">
      <c r="A3732" t="s">
        <v>15008</v>
      </c>
      <c r="B3732" t="s">
        <v>15009</v>
      </c>
      <c r="C3732" s="1" t="str">
        <f t="shared" si="274"/>
        <v>21:0849</v>
      </c>
      <c r="D3732" s="1" t="str">
        <f t="shared" si="275"/>
        <v>21:0233</v>
      </c>
      <c r="E3732" t="s">
        <v>15010</v>
      </c>
      <c r="F3732" t="s">
        <v>15011</v>
      </c>
      <c r="H3732">
        <v>59.646931500000001</v>
      </c>
      <c r="I3732">
        <v>-108.7012375</v>
      </c>
      <c r="J3732" s="1" t="str">
        <f t="shared" si="272"/>
        <v>Fluid (lake)</v>
      </c>
      <c r="K3732" s="1" t="str">
        <f t="shared" si="273"/>
        <v>Untreated Water</v>
      </c>
      <c r="L3732">
        <v>145</v>
      </c>
      <c r="M3732" t="s">
        <v>52</v>
      </c>
      <c r="N3732">
        <v>393</v>
      </c>
      <c r="P3732" t="s">
        <v>558</v>
      </c>
      <c r="Q3732" t="s">
        <v>38</v>
      </c>
      <c r="R3732" t="s">
        <v>599</v>
      </c>
    </row>
    <row r="3733" spans="1:18" hidden="1" x14ac:dyDescent="0.3">
      <c r="A3733" t="s">
        <v>15012</v>
      </c>
      <c r="B3733" t="s">
        <v>15013</v>
      </c>
      <c r="C3733" s="1" t="str">
        <f t="shared" si="274"/>
        <v>21:0849</v>
      </c>
      <c r="D3733" s="1" t="str">
        <f t="shared" si="275"/>
        <v>21:0233</v>
      </c>
      <c r="E3733" t="s">
        <v>15014</v>
      </c>
      <c r="F3733" t="s">
        <v>15015</v>
      </c>
      <c r="H3733">
        <v>59.6060205</v>
      </c>
      <c r="I3733">
        <v>-108.6505679</v>
      </c>
      <c r="J3733" s="1" t="str">
        <f t="shared" si="272"/>
        <v>Fluid (lake)</v>
      </c>
      <c r="K3733" s="1" t="str">
        <f t="shared" si="273"/>
        <v>Untreated Water</v>
      </c>
      <c r="L3733">
        <v>145</v>
      </c>
      <c r="M3733" t="s">
        <v>60</v>
      </c>
      <c r="N3733">
        <v>394</v>
      </c>
      <c r="P3733" t="s">
        <v>2145</v>
      </c>
      <c r="Q3733" t="s">
        <v>62</v>
      </c>
      <c r="R3733" t="s">
        <v>8016</v>
      </c>
    </row>
    <row r="3734" spans="1:18" hidden="1" x14ac:dyDescent="0.3">
      <c r="A3734" t="s">
        <v>15016</v>
      </c>
      <c r="B3734" t="s">
        <v>15017</v>
      </c>
      <c r="C3734" s="1" t="str">
        <f t="shared" si="274"/>
        <v>21:0849</v>
      </c>
      <c r="D3734" s="1" t="str">
        <f t="shared" si="275"/>
        <v>21:0233</v>
      </c>
      <c r="E3734" t="s">
        <v>15018</v>
      </c>
      <c r="F3734" t="s">
        <v>15019</v>
      </c>
      <c r="H3734">
        <v>59.579106600000003</v>
      </c>
      <c r="I3734">
        <v>-108.6491798</v>
      </c>
      <c r="J3734" s="1" t="str">
        <f t="shared" si="272"/>
        <v>Fluid (lake)</v>
      </c>
      <c r="K3734" s="1" t="str">
        <f t="shared" si="273"/>
        <v>Untreated Water</v>
      </c>
      <c r="L3734">
        <v>145</v>
      </c>
      <c r="M3734" t="s">
        <v>67</v>
      </c>
      <c r="N3734">
        <v>395</v>
      </c>
      <c r="P3734" t="s">
        <v>53</v>
      </c>
      <c r="Q3734" t="s">
        <v>146</v>
      </c>
      <c r="R3734" t="s">
        <v>15020</v>
      </c>
    </row>
    <row r="3735" spans="1:18" hidden="1" x14ac:dyDescent="0.3">
      <c r="A3735" t="s">
        <v>15021</v>
      </c>
      <c r="B3735" t="s">
        <v>15022</v>
      </c>
      <c r="C3735" s="1" t="str">
        <f t="shared" si="274"/>
        <v>21:0849</v>
      </c>
      <c r="D3735" s="1" t="str">
        <f t="shared" si="275"/>
        <v>21:0233</v>
      </c>
      <c r="E3735" t="s">
        <v>15023</v>
      </c>
      <c r="F3735" t="s">
        <v>15024</v>
      </c>
      <c r="H3735">
        <v>59.791330500000001</v>
      </c>
      <c r="I3735">
        <v>-108.69801560000001</v>
      </c>
      <c r="J3735" s="1" t="str">
        <f t="shared" si="272"/>
        <v>Fluid (lake)</v>
      </c>
      <c r="K3735" s="1" t="str">
        <f t="shared" si="273"/>
        <v>Untreated Water</v>
      </c>
      <c r="L3735">
        <v>145</v>
      </c>
      <c r="M3735" t="s">
        <v>74</v>
      </c>
      <c r="N3735">
        <v>396</v>
      </c>
      <c r="P3735" t="s">
        <v>82</v>
      </c>
      <c r="Q3735" t="s">
        <v>236</v>
      </c>
      <c r="R3735" t="s">
        <v>55</v>
      </c>
    </row>
    <row r="3736" spans="1:18" hidden="1" x14ac:dyDescent="0.3">
      <c r="A3736" t="s">
        <v>15025</v>
      </c>
      <c r="B3736" t="s">
        <v>15026</v>
      </c>
      <c r="C3736" s="1" t="str">
        <f t="shared" si="274"/>
        <v>21:0849</v>
      </c>
      <c r="D3736" s="1" t="str">
        <f t="shared" si="275"/>
        <v>21:0233</v>
      </c>
      <c r="E3736" t="s">
        <v>15027</v>
      </c>
      <c r="F3736" t="s">
        <v>15028</v>
      </c>
      <c r="H3736">
        <v>59.813690999999999</v>
      </c>
      <c r="I3736">
        <v>-108.6366266</v>
      </c>
      <c r="J3736" s="1" t="str">
        <f t="shared" si="272"/>
        <v>Fluid (lake)</v>
      </c>
      <c r="K3736" s="1" t="str">
        <f t="shared" si="273"/>
        <v>Untreated Water</v>
      </c>
      <c r="L3736">
        <v>145</v>
      </c>
      <c r="M3736" t="s">
        <v>81</v>
      </c>
      <c r="N3736">
        <v>397</v>
      </c>
      <c r="P3736" t="s">
        <v>225</v>
      </c>
      <c r="Q3736" t="s">
        <v>248</v>
      </c>
      <c r="R3736" t="s">
        <v>55</v>
      </c>
    </row>
    <row r="3737" spans="1:18" hidden="1" x14ac:dyDescent="0.3">
      <c r="A3737" t="s">
        <v>15029</v>
      </c>
      <c r="B3737" t="s">
        <v>15030</v>
      </c>
      <c r="C3737" s="1" t="str">
        <f t="shared" si="274"/>
        <v>21:0849</v>
      </c>
      <c r="D3737" s="1" t="str">
        <f t="shared" si="275"/>
        <v>21:0233</v>
      </c>
      <c r="E3737" t="s">
        <v>15031</v>
      </c>
      <c r="F3737" t="s">
        <v>15032</v>
      </c>
      <c r="H3737">
        <v>59.848917899999996</v>
      </c>
      <c r="I3737">
        <v>-108.6593448</v>
      </c>
      <c r="J3737" s="1" t="str">
        <f t="shared" si="272"/>
        <v>Fluid (lake)</v>
      </c>
      <c r="K3737" s="1" t="str">
        <f t="shared" si="273"/>
        <v>Untreated Water</v>
      </c>
      <c r="L3737">
        <v>145</v>
      </c>
      <c r="M3737" t="s">
        <v>95</v>
      </c>
      <c r="N3737">
        <v>398</v>
      </c>
      <c r="P3737" t="s">
        <v>537</v>
      </c>
      <c r="Q3737" t="s">
        <v>310</v>
      </c>
      <c r="R3737" t="s">
        <v>460</v>
      </c>
    </row>
    <row r="3738" spans="1:18" hidden="1" x14ac:dyDescent="0.3">
      <c r="A3738" t="s">
        <v>15033</v>
      </c>
      <c r="B3738" t="s">
        <v>15034</v>
      </c>
      <c r="C3738" s="1" t="str">
        <f t="shared" si="274"/>
        <v>21:0849</v>
      </c>
      <c r="D3738" s="1" t="str">
        <f t="shared" si="275"/>
        <v>21:0233</v>
      </c>
      <c r="E3738" t="s">
        <v>15035</v>
      </c>
      <c r="F3738" t="s">
        <v>15036</v>
      </c>
      <c r="H3738">
        <v>59.865876700000001</v>
      </c>
      <c r="I3738">
        <v>-108.6583083</v>
      </c>
      <c r="J3738" s="1" t="str">
        <f t="shared" ref="J3738:J3801" si="276">HYPERLINK("http://geochem.nrcan.gc.ca/cdogs/content/kwd/kwd020016_e.htm", "Fluid (lake)")</f>
        <v>Fluid (lake)</v>
      </c>
      <c r="K3738" s="1" t="str">
        <f t="shared" ref="K3738:K3801" si="277">HYPERLINK("http://geochem.nrcan.gc.ca/cdogs/content/kwd/kwd080007_e.htm", "Untreated Water")</f>
        <v>Untreated Water</v>
      </c>
      <c r="L3738">
        <v>145</v>
      </c>
      <c r="M3738" t="s">
        <v>101</v>
      </c>
      <c r="N3738">
        <v>399</v>
      </c>
      <c r="P3738" t="s">
        <v>68</v>
      </c>
      <c r="Q3738" t="s">
        <v>248</v>
      </c>
      <c r="R3738" t="s">
        <v>195</v>
      </c>
    </row>
    <row r="3739" spans="1:18" hidden="1" x14ac:dyDescent="0.3">
      <c r="A3739" t="s">
        <v>15037</v>
      </c>
      <c r="B3739" t="s">
        <v>15038</v>
      </c>
      <c r="C3739" s="1" t="str">
        <f t="shared" si="274"/>
        <v>21:0849</v>
      </c>
      <c r="D3739" s="1" t="str">
        <f t="shared" si="275"/>
        <v>21:0233</v>
      </c>
      <c r="E3739" t="s">
        <v>15039</v>
      </c>
      <c r="F3739" t="s">
        <v>15040</v>
      </c>
      <c r="H3739">
        <v>59.900655700000002</v>
      </c>
      <c r="I3739">
        <v>-108.6490929</v>
      </c>
      <c r="J3739" s="1" t="str">
        <f t="shared" si="276"/>
        <v>Fluid (lake)</v>
      </c>
      <c r="K3739" s="1" t="str">
        <f t="shared" si="277"/>
        <v>Untreated Water</v>
      </c>
      <c r="L3739">
        <v>145</v>
      </c>
      <c r="M3739" t="s">
        <v>107</v>
      </c>
      <c r="N3739">
        <v>400</v>
      </c>
      <c r="P3739" t="s">
        <v>68</v>
      </c>
      <c r="Q3739" t="s">
        <v>62</v>
      </c>
      <c r="R3739" t="s">
        <v>3875</v>
      </c>
    </row>
    <row r="3740" spans="1:18" hidden="1" x14ac:dyDescent="0.3">
      <c r="A3740" t="s">
        <v>15041</v>
      </c>
      <c r="B3740" t="s">
        <v>15042</v>
      </c>
      <c r="C3740" s="1" t="str">
        <f t="shared" si="274"/>
        <v>21:0849</v>
      </c>
      <c r="D3740" s="1" t="str">
        <f t="shared" si="275"/>
        <v>21:0233</v>
      </c>
      <c r="E3740" t="s">
        <v>15043</v>
      </c>
      <c r="F3740" t="s">
        <v>15044</v>
      </c>
      <c r="H3740">
        <v>59.926370200000001</v>
      </c>
      <c r="I3740">
        <v>-108.5968029</v>
      </c>
      <c r="J3740" s="1" t="str">
        <f t="shared" si="276"/>
        <v>Fluid (lake)</v>
      </c>
      <c r="K3740" s="1" t="str">
        <f t="shared" si="277"/>
        <v>Untreated Water</v>
      </c>
      <c r="L3740">
        <v>145</v>
      </c>
      <c r="M3740" t="s">
        <v>114</v>
      </c>
      <c r="N3740">
        <v>401</v>
      </c>
      <c r="P3740" t="s">
        <v>558</v>
      </c>
      <c r="Q3740" t="s">
        <v>38</v>
      </c>
      <c r="R3740" t="s">
        <v>890</v>
      </c>
    </row>
    <row r="3741" spans="1:18" hidden="1" x14ac:dyDescent="0.3">
      <c r="A3741" t="s">
        <v>15045</v>
      </c>
      <c r="B3741" t="s">
        <v>15046</v>
      </c>
      <c r="C3741" s="1" t="str">
        <f t="shared" si="274"/>
        <v>21:0849</v>
      </c>
      <c r="D3741" s="1" t="str">
        <f t="shared" si="275"/>
        <v>21:0233</v>
      </c>
      <c r="E3741" t="s">
        <v>15047</v>
      </c>
      <c r="F3741" t="s">
        <v>15048</v>
      </c>
      <c r="H3741">
        <v>59.928379</v>
      </c>
      <c r="I3741">
        <v>-108.6597967</v>
      </c>
      <c r="J3741" s="1" t="str">
        <f t="shared" si="276"/>
        <v>Fluid (lake)</v>
      </c>
      <c r="K3741" s="1" t="str">
        <f t="shared" si="277"/>
        <v>Untreated Water</v>
      </c>
      <c r="L3741">
        <v>145</v>
      </c>
      <c r="M3741" t="s">
        <v>121</v>
      </c>
      <c r="N3741">
        <v>402</v>
      </c>
      <c r="P3741" t="s">
        <v>88</v>
      </c>
      <c r="Q3741" t="s">
        <v>62</v>
      </c>
      <c r="R3741" t="s">
        <v>532</v>
      </c>
    </row>
    <row r="3742" spans="1:18" hidden="1" x14ac:dyDescent="0.3">
      <c r="A3742" t="s">
        <v>15049</v>
      </c>
      <c r="B3742" t="s">
        <v>15050</v>
      </c>
      <c r="C3742" s="1" t="str">
        <f t="shared" si="274"/>
        <v>21:0849</v>
      </c>
      <c r="D3742" s="1" t="str">
        <f t="shared" si="275"/>
        <v>21:0233</v>
      </c>
      <c r="E3742" t="s">
        <v>15051</v>
      </c>
      <c r="F3742" t="s">
        <v>15052</v>
      </c>
      <c r="H3742">
        <v>59.972439600000001</v>
      </c>
      <c r="I3742">
        <v>-108.6791963</v>
      </c>
      <c r="J3742" s="1" t="str">
        <f t="shared" si="276"/>
        <v>Fluid (lake)</v>
      </c>
      <c r="K3742" s="1" t="str">
        <f t="shared" si="277"/>
        <v>Untreated Water</v>
      </c>
      <c r="L3742">
        <v>145</v>
      </c>
      <c r="M3742" t="s">
        <v>127</v>
      </c>
      <c r="N3742">
        <v>403</v>
      </c>
      <c r="P3742" t="s">
        <v>1667</v>
      </c>
      <c r="Q3742" t="s">
        <v>46</v>
      </c>
      <c r="R3742" t="s">
        <v>449</v>
      </c>
    </row>
    <row r="3743" spans="1:18" hidden="1" x14ac:dyDescent="0.3">
      <c r="A3743" t="s">
        <v>15053</v>
      </c>
      <c r="B3743" t="s">
        <v>15054</v>
      </c>
      <c r="C3743" s="1" t="str">
        <f t="shared" si="274"/>
        <v>21:0849</v>
      </c>
      <c r="D3743" s="1" t="str">
        <f t="shared" si="275"/>
        <v>21:0233</v>
      </c>
      <c r="E3743" t="s">
        <v>15055</v>
      </c>
      <c r="F3743" t="s">
        <v>15056</v>
      </c>
      <c r="H3743">
        <v>59.984582600000003</v>
      </c>
      <c r="I3743">
        <v>-108.66725479999999</v>
      </c>
      <c r="J3743" s="1" t="str">
        <f t="shared" si="276"/>
        <v>Fluid (lake)</v>
      </c>
      <c r="K3743" s="1" t="str">
        <f t="shared" si="277"/>
        <v>Untreated Water</v>
      </c>
      <c r="L3743">
        <v>145</v>
      </c>
      <c r="M3743" t="s">
        <v>133</v>
      </c>
      <c r="N3743">
        <v>404</v>
      </c>
      <c r="P3743" t="s">
        <v>1846</v>
      </c>
      <c r="Q3743" t="s">
        <v>62</v>
      </c>
      <c r="R3743" t="s">
        <v>189</v>
      </c>
    </row>
    <row r="3744" spans="1:18" hidden="1" x14ac:dyDescent="0.3">
      <c r="A3744" t="s">
        <v>15057</v>
      </c>
      <c r="B3744" t="s">
        <v>15058</v>
      </c>
      <c r="C3744" s="1" t="str">
        <f t="shared" si="274"/>
        <v>21:0849</v>
      </c>
      <c r="D3744" s="1" t="str">
        <f t="shared" si="275"/>
        <v>21:0233</v>
      </c>
      <c r="E3744" t="s">
        <v>15059</v>
      </c>
      <c r="F3744" t="s">
        <v>15060</v>
      </c>
      <c r="H3744">
        <v>59.963911699999997</v>
      </c>
      <c r="I3744">
        <v>-108.613561</v>
      </c>
      <c r="J3744" s="1" t="str">
        <f t="shared" si="276"/>
        <v>Fluid (lake)</v>
      </c>
      <c r="K3744" s="1" t="str">
        <f t="shared" si="277"/>
        <v>Untreated Water</v>
      </c>
      <c r="L3744">
        <v>145</v>
      </c>
      <c r="M3744" t="s">
        <v>139</v>
      </c>
      <c r="N3744">
        <v>405</v>
      </c>
      <c r="P3744" t="s">
        <v>1600</v>
      </c>
      <c r="Q3744" t="s">
        <v>310</v>
      </c>
      <c r="R3744" t="s">
        <v>401</v>
      </c>
    </row>
    <row r="3745" spans="1:18" hidden="1" x14ac:dyDescent="0.3">
      <c r="A3745" t="s">
        <v>15061</v>
      </c>
      <c r="B3745" t="s">
        <v>15062</v>
      </c>
      <c r="C3745" s="1" t="str">
        <f t="shared" si="274"/>
        <v>21:0849</v>
      </c>
      <c r="D3745" s="1" t="str">
        <f t="shared" si="275"/>
        <v>21:0233</v>
      </c>
      <c r="E3745" t="s">
        <v>15063</v>
      </c>
      <c r="F3745" t="s">
        <v>15064</v>
      </c>
      <c r="H3745">
        <v>59.984881999999999</v>
      </c>
      <c r="I3745">
        <v>-108.61465509999999</v>
      </c>
      <c r="J3745" s="1" t="str">
        <f t="shared" si="276"/>
        <v>Fluid (lake)</v>
      </c>
      <c r="K3745" s="1" t="str">
        <f t="shared" si="277"/>
        <v>Untreated Water</v>
      </c>
      <c r="L3745">
        <v>145</v>
      </c>
      <c r="M3745" t="s">
        <v>241</v>
      </c>
      <c r="N3745">
        <v>406</v>
      </c>
      <c r="P3745" t="s">
        <v>558</v>
      </c>
      <c r="Q3745" t="s">
        <v>236</v>
      </c>
      <c r="R3745" t="s">
        <v>285</v>
      </c>
    </row>
    <row r="3746" spans="1:18" hidden="1" x14ac:dyDescent="0.3">
      <c r="A3746" t="s">
        <v>15065</v>
      </c>
      <c r="B3746" t="s">
        <v>15066</v>
      </c>
      <c r="C3746" s="1" t="str">
        <f t="shared" si="274"/>
        <v>21:0849</v>
      </c>
      <c r="D3746" s="1" t="str">
        <f t="shared" si="275"/>
        <v>21:0233</v>
      </c>
      <c r="E3746" t="s">
        <v>15067</v>
      </c>
      <c r="F3746" t="s">
        <v>15068</v>
      </c>
      <c r="H3746">
        <v>59.998759300000003</v>
      </c>
      <c r="I3746">
        <v>-108.54693760000001</v>
      </c>
      <c r="J3746" s="1" t="str">
        <f t="shared" si="276"/>
        <v>Fluid (lake)</v>
      </c>
      <c r="K3746" s="1" t="str">
        <f t="shared" si="277"/>
        <v>Untreated Water</v>
      </c>
      <c r="L3746">
        <v>146</v>
      </c>
      <c r="M3746" t="s">
        <v>36</v>
      </c>
      <c r="N3746">
        <v>407</v>
      </c>
      <c r="P3746" t="s">
        <v>598</v>
      </c>
      <c r="Q3746" t="s">
        <v>257</v>
      </c>
      <c r="R3746" t="s">
        <v>460</v>
      </c>
    </row>
    <row r="3747" spans="1:18" hidden="1" x14ac:dyDescent="0.3">
      <c r="A3747" t="s">
        <v>15069</v>
      </c>
      <c r="B3747" t="s">
        <v>15070</v>
      </c>
      <c r="C3747" s="1" t="str">
        <f t="shared" si="274"/>
        <v>21:0849</v>
      </c>
      <c r="D3747" s="1" t="str">
        <f t="shared" si="275"/>
        <v>21:0233</v>
      </c>
      <c r="E3747" t="s">
        <v>15071</v>
      </c>
      <c r="F3747" t="s">
        <v>15072</v>
      </c>
      <c r="H3747">
        <v>59.974997899999998</v>
      </c>
      <c r="I3747">
        <v>-108.52627409999999</v>
      </c>
      <c r="J3747" s="1" t="str">
        <f t="shared" si="276"/>
        <v>Fluid (lake)</v>
      </c>
      <c r="K3747" s="1" t="str">
        <f t="shared" si="277"/>
        <v>Untreated Water</v>
      </c>
      <c r="L3747">
        <v>146</v>
      </c>
      <c r="M3747" t="s">
        <v>44</v>
      </c>
      <c r="N3747">
        <v>408</v>
      </c>
      <c r="P3747" t="s">
        <v>128</v>
      </c>
      <c r="Q3747" t="s">
        <v>236</v>
      </c>
      <c r="R3747" t="s">
        <v>55</v>
      </c>
    </row>
    <row r="3748" spans="1:18" hidden="1" x14ac:dyDescent="0.3">
      <c r="A3748" t="s">
        <v>15073</v>
      </c>
      <c r="B3748" t="s">
        <v>15074</v>
      </c>
      <c r="C3748" s="1" t="str">
        <f t="shared" si="274"/>
        <v>21:0849</v>
      </c>
      <c r="D3748" s="1" t="str">
        <f t="shared" si="275"/>
        <v>21:0233</v>
      </c>
      <c r="E3748" t="s">
        <v>15075</v>
      </c>
      <c r="F3748" t="s">
        <v>15076</v>
      </c>
      <c r="H3748">
        <v>59.937435999999998</v>
      </c>
      <c r="I3748">
        <v>-108.5435016</v>
      </c>
      <c r="J3748" s="1" t="str">
        <f t="shared" si="276"/>
        <v>Fluid (lake)</v>
      </c>
      <c r="K3748" s="1" t="str">
        <f t="shared" si="277"/>
        <v>Untreated Water</v>
      </c>
      <c r="L3748">
        <v>146</v>
      </c>
      <c r="M3748" t="s">
        <v>22</v>
      </c>
      <c r="N3748">
        <v>409</v>
      </c>
      <c r="P3748" t="s">
        <v>128</v>
      </c>
      <c r="Q3748" t="s">
        <v>236</v>
      </c>
      <c r="R3748" t="s">
        <v>890</v>
      </c>
    </row>
    <row r="3749" spans="1:18" hidden="1" x14ac:dyDescent="0.3">
      <c r="A3749" t="s">
        <v>15077</v>
      </c>
      <c r="B3749" t="s">
        <v>15078</v>
      </c>
      <c r="C3749" s="1" t="str">
        <f t="shared" si="274"/>
        <v>21:0849</v>
      </c>
      <c r="D3749" s="1" t="str">
        <f t="shared" si="275"/>
        <v>21:0233</v>
      </c>
      <c r="E3749" t="s">
        <v>15075</v>
      </c>
      <c r="F3749" t="s">
        <v>15079</v>
      </c>
      <c r="H3749">
        <v>59.937435999999998</v>
      </c>
      <c r="I3749">
        <v>-108.5435016</v>
      </c>
      <c r="J3749" s="1" t="str">
        <f t="shared" si="276"/>
        <v>Fluid (lake)</v>
      </c>
      <c r="K3749" s="1" t="str">
        <f t="shared" si="277"/>
        <v>Untreated Water</v>
      </c>
      <c r="L3749">
        <v>146</v>
      </c>
      <c r="M3749" t="s">
        <v>29</v>
      </c>
      <c r="N3749">
        <v>410</v>
      </c>
      <c r="P3749" t="s">
        <v>15080</v>
      </c>
      <c r="Q3749" t="s">
        <v>15080</v>
      </c>
      <c r="R3749" t="s">
        <v>15080</v>
      </c>
    </row>
    <row r="3750" spans="1:18" hidden="1" x14ac:dyDescent="0.3">
      <c r="A3750" t="s">
        <v>15081</v>
      </c>
      <c r="B3750" t="s">
        <v>15082</v>
      </c>
      <c r="C3750" s="1" t="str">
        <f t="shared" si="274"/>
        <v>21:0849</v>
      </c>
      <c r="D3750" s="1" t="str">
        <f t="shared" si="275"/>
        <v>21:0233</v>
      </c>
      <c r="E3750" t="s">
        <v>15083</v>
      </c>
      <c r="F3750" t="s">
        <v>15084</v>
      </c>
      <c r="H3750">
        <v>59.9810005</v>
      </c>
      <c r="I3750">
        <v>-108.4723515</v>
      </c>
      <c r="J3750" s="1" t="str">
        <f t="shared" si="276"/>
        <v>Fluid (lake)</v>
      </c>
      <c r="K3750" s="1" t="str">
        <f t="shared" si="277"/>
        <v>Untreated Water</v>
      </c>
      <c r="L3750">
        <v>146</v>
      </c>
      <c r="M3750" t="s">
        <v>52</v>
      </c>
      <c r="N3750">
        <v>411</v>
      </c>
      <c r="P3750" t="s">
        <v>68</v>
      </c>
      <c r="Q3750" t="s">
        <v>236</v>
      </c>
      <c r="R3750" t="s">
        <v>449</v>
      </c>
    </row>
    <row r="3751" spans="1:18" hidden="1" x14ac:dyDescent="0.3">
      <c r="A3751" t="s">
        <v>15085</v>
      </c>
      <c r="B3751" t="s">
        <v>15086</v>
      </c>
      <c r="C3751" s="1" t="str">
        <f t="shared" si="274"/>
        <v>21:0849</v>
      </c>
      <c r="D3751" s="1" t="str">
        <f t="shared" si="275"/>
        <v>21:0233</v>
      </c>
      <c r="E3751" t="s">
        <v>15087</v>
      </c>
      <c r="F3751" t="s">
        <v>15088</v>
      </c>
      <c r="H3751">
        <v>59.961571200000002</v>
      </c>
      <c r="I3751">
        <v>-108.4131683</v>
      </c>
      <c r="J3751" s="1" t="str">
        <f t="shared" si="276"/>
        <v>Fluid (lake)</v>
      </c>
      <c r="K3751" s="1" t="str">
        <f t="shared" si="277"/>
        <v>Untreated Water</v>
      </c>
      <c r="L3751">
        <v>146</v>
      </c>
      <c r="M3751" t="s">
        <v>60</v>
      </c>
      <c r="N3751">
        <v>412</v>
      </c>
      <c r="P3751" t="s">
        <v>115</v>
      </c>
      <c r="Q3751" t="s">
        <v>236</v>
      </c>
      <c r="R3751" t="s">
        <v>460</v>
      </c>
    </row>
    <row r="3752" spans="1:18" hidden="1" x14ac:dyDescent="0.3">
      <c r="A3752" t="s">
        <v>15089</v>
      </c>
      <c r="B3752" t="s">
        <v>15090</v>
      </c>
      <c r="C3752" s="1" t="str">
        <f t="shared" si="274"/>
        <v>21:0849</v>
      </c>
      <c r="D3752" s="1" t="str">
        <f t="shared" si="275"/>
        <v>21:0233</v>
      </c>
      <c r="E3752" t="s">
        <v>15091</v>
      </c>
      <c r="F3752" t="s">
        <v>15092</v>
      </c>
      <c r="H3752">
        <v>59.990624599999997</v>
      </c>
      <c r="I3752">
        <v>-108.3917469</v>
      </c>
      <c r="J3752" s="1" t="str">
        <f t="shared" si="276"/>
        <v>Fluid (lake)</v>
      </c>
      <c r="K3752" s="1" t="str">
        <f t="shared" si="277"/>
        <v>Untreated Water</v>
      </c>
      <c r="L3752">
        <v>146</v>
      </c>
      <c r="M3752" t="s">
        <v>67</v>
      </c>
      <c r="N3752">
        <v>413</v>
      </c>
      <c r="P3752" t="s">
        <v>414</v>
      </c>
      <c r="Q3752" t="s">
        <v>310</v>
      </c>
      <c r="R3752" t="s">
        <v>55</v>
      </c>
    </row>
    <row r="3753" spans="1:18" hidden="1" x14ac:dyDescent="0.3">
      <c r="A3753" t="s">
        <v>15093</v>
      </c>
      <c r="B3753" t="s">
        <v>15094</v>
      </c>
      <c r="C3753" s="1" t="str">
        <f t="shared" si="274"/>
        <v>21:0849</v>
      </c>
      <c r="D3753" s="1" t="str">
        <f t="shared" si="275"/>
        <v>21:0233</v>
      </c>
      <c r="E3753" t="s">
        <v>15095</v>
      </c>
      <c r="F3753" t="s">
        <v>15096</v>
      </c>
      <c r="H3753">
        <v>59.9766622</v>
      </c>
      <c r="I3753">
        <v>-108.35240779999999</v>
      </c>
      <c r="J3753" s="1" t="str">
        <f t="shared" si="276"/>
        <v>Fluid (lake)</v>
      </c>
      <c r="K3753" s="1" t="str">
        <f t="shared" si="277"/>
        <v>Untreated Water</v>
      </c>
      <c r="L3753">
        <v>146</v>
      </c>
      <c r="M3753" t="s">
        <v>74</v>
      </c>
      <c r="N3753">
        <v>414</v>
      </c>
      <c r="P3753" t="s">
        <v>1006</v>
      </c>
      <c r="Q3753" t="s">
        <v>1292</v>
      </c>
      <c r="R3753" t="s">
        <v>55</v>
      </c>
    </row>
    <row r="3754" spans="1:18" hidden="1" x14ac:dyDescent="0.3">
      <c r="A3754" t="s">
        <v>15097</v>
      </c>
      <c r="B3754" t="s">
        <v>15098</v>
      </c>
      <c r="C3754" s="1" t="str">
        <f t="shared" si="274"/>
        <v>21:0849</v>
      </c>
      <c r="D3754" s="1" t="str">
        <f t="shared" si="275"/>
        <v>21:0233</v>
      </c>
      <c r="E3754" t="s">
        <v>15099</v>
      </c>
      <c r="F3754" t="s">
        <v>15100</v>
      </c>
      <c r="H3754">
        <v>59.952759899999997</v>
      </c>
      <c r="I3754">
        <v>-108.35523070000001</v>
      </c>
      <c r="J3754" s="1" t="str">
        <f t="shared" si="276"/>
        <v>Fluid (lake)</v>
      </c>
      <c r="K3754" s="1" t="str">
        <f t="shared" si="277"/>
        <v>Untreated Water</v>
      </c>
      <c r="L3754">
        <v>146</v>
      </c>
      <c r="M3754" t="s">
        <v>81</v>
      </c>
      <c r="N3754">
        <v>415</v>
      </c>
      <c r="P3754" t="s">
        <v>82</v>
      </c>
      <c r="Q3754" t="s">
        <v>236</v>
      </c>
      <c r="R3754" t="s">
        <v>449</v>
      </c>
    </row>
    <row r="3755" spans="1:18" hidden="1" x14ac:dyDescent="0.3">
      <c r="A3755" t="s">
        <v>15101</v>
      </c>
      <c r="B3755" t="s">
        <v>15102</v>
      </c>
      <c r="C3755" s="1" t="str">
        <f t="shared" si="274"/>
        <v>21:0849</v>
      </c>
      <c r="D3755" s="1" t="str">
        <f t="shared" si="275"/>
        <v>21:0233</v>
      </c>
      <c r="E3755" t="s">
        <v>15103</v>
      </c>
      <c r="F3755" t="s">
        <v>15104</v>
      </c>
      <c r="H3755">
        <v>59.921160499999999</v>
      </c>
      <c r="I3755">
        <v>-108.3181115</v>
      </c>
      <c r="J3755" s="1" t="str">
        <f t="shared" si="276"/>
        <v>Fluid (lake)</v>
      </c>
      <c r="K3755" s="1" t="str">
        <f t="shared" si="277"/>
        <v>Untreated Water</v>
      </c>
      <c r="L3755">
        <v>146</v>
      </c>
      <c r="M3755" t="s">
        <v>95</v>
      </c>
      <c r="N3755">
        <v>416</v>
      </c>
      <c r="P3755" t="s">
        <v>53</v>
      </c>
      <c r="Q3755" t="s">
        <v>310</v>
      </c>
      <c r="R3755" t="s">
        <v>460</v>
      </c>
    </row>
    <row r="3756" spans="1:18" hidden="1" x14ac:dyDescent="0.3">
      <c r="A3756" t="s">
        <v>15105</v>
      </c>
      <c r="B3756" t="s">
        <v>15106</v>
      </c>
      <c r="C3756" s="1" t="str">
        <f t="shared" si="274"/>
        <v>21:0849</v>
      </c>
      <c r="D3756" s="1" t="str">
        <f t="shared" si="275"/>
        <v>21:0233</v>
      </c>
      <c r="E3756" t="s">
        <v>15107</v>
      </c>
      <c r="F3756" t="s">
        <v>15108</v>
      </c>
      <c r="H3756">
        <v>59.904873700000003</v>
      </c>
      <c r="I3756">
        <v>-108.38971890000001</v>
      </c>
      <c r="J3756" s="1" t="str">
        <f t="shared" si="276"/>
        <v>Fluid (lake)</v>
      </c>
      <c r="K3756" s="1" t="str">
        <f t="shared" si="277"/>
        <v>Untreated Water</v>
      </c>
      <c r="L3756">
        <v>146</v>
      </c>
      <c r="M3756" t="s">
        <v>101</v>
      </c>
      <c r="N3756">
        <v>417</v>
      </c>
      <c r="P3756" t="s">
        <v>553</v>
      </c>
      <c r="Q3756" t="s">
        <v>482</v>
      </c>
      <c r="R3756" t="s">
        <v>55</v>
      </c>
    </row>
    <row r="3757" spans="1:18" hidden="1" x14ac:dyDescent="0.3">
      <c r="A3757" t="s">
        <v>15109</v>
      </c>
      <c r="B3757" t="s">
        <v>15110</v>
      </c>
      <c r="C3757" s="1" t="str">
        <f t="shared" si="274"/>
        <v>21:0849</v>
      </c>
      <c r="D3757" s="1" t="str">
        <f t="shared" si="275"/>
        <v>21:0233</v>
      </c>
      <c r="E3757" t="s">
        <v>15111</v>
      </c>
      <c r="F3757" t="s">
        <v>15112</v>
      </c>
      <c r="H3757">
        <v>59.930069799999998</v>
      </c>
      <c r="I3757">
        <v>-108.42256879999999</v>
      </c>
      <c r="J3757" s="1" t="str">
        <f t="shared" si="276"/>
        <v>Fluid (lake)</v>
      </c>
      <c r="K3757" s="1" t="str">
        <f t="shared" si="277"/>
        <v>Untreated Water</v>
      </c>
      <c r="L3757">
        <v>146</v>
      </c>
      <c r="M3757" t="s">
        <v>107</v>
      </c>
      <c r="N3757">
        <v>418</v>
      </c>
      <c r="P3757" t="s">
        <v>537</v>
      </c>
      <c r="Q3757" t="s">
        <v>310</v>
      </c>
      <c r="R3757" t="s">
        <v>195</v>
      </c>
    </row>
    <row r="3758" spans="1:18" hidden="1" x14ac:dyDescent="0.3">
      <c r="A3758" t="s">
        <v>15113</v>
      </c>
      <c r="B3758" t="s">
        <v>15114</v>
      </c>
      <c r="C3758" s="1" t="str">
        <f t="shared" si="274"/>
        <v>21:0849</v>
      </c>
      <c r="D3758" s="1" t="str">
        <f t="shared" si="275"/>
        <v>21:0233</v>
      </c>
      <c r="E3758" t="s">
        <v>15115</v>
      </c>
      <c r="F3758" t="s">
        <v>15116</v>
      </c>
      <c r="H3758">
        <v>59.9139822</v>
      </c>
      <c r="I3758">
        <v>-108.4765218</v>
      </c>
      <c r="J3758" s="1" t="str">
        <f t="shared" si="276"/>
        <v>Fluid (lake)</v>
      </c>
      <c r="K3758" s="1" t="str">
        <f t="shared" si="277"/>
        <v>Untreated Water</v>
      </c>
      <c r="L3758">
        <v>146</v>
      </c>
      <c r="M3758" t="s">
        <v>114</v>
      </c>
      <c r="N3758">
        <v>419</v>
      </c>
      <c r="P3758" t="s">
        <v>771</v>
      </c>
      <c r="Q3758" t="s">
        <v>257</v>
      </c>
      <c r="R3758" t="s">
        <v>285</v>
      </c>
    </row>
    <row r="3759" spans="1:18" hidden="1" x14ac:dyDescent="0.3">
      <c r="A3759" t="s">
        <v>15117</v>
      </c>
      <c r="B3759" t="s">
        <v>15118</v>
      </c>
      <c r="C3759" s="1" t="str">
        <f t="shared" si="274"/>
        <v>21:0849</v>
      </c>
      <c r="D3759" s="1" t="str">
        <f t="shared" si="275"/>
        <v>21:0233</v>
      </c>
      <c r="E3759" t="s">
        <v>15119</v>
      </c>
      <c r="F3759" t="s">
        <v>15120</v>
      </c>
      <c r="H3759">
        <v>59.905555900000003</v>
      </c>
      <c r="I3759">
        <v>-108.5421132</v>
      </c>
      <c r="J3759" s="1" t="str">
        <f t="shared" si="276"/>
        <v>Fluid (lake)</v>
      </c>
      <c r="K3759" s="1" t="str">
        <f t="shared" si="277"/>
        <v>Untreated Water</v>
      </c>
      <c r="L3759">
        <v>146</v>
      </c>
      <c r="M3759" t="s">
        <v>121</v>
      </c>
      <c r="N3759">
        <v>420</v>
      </c>
      <c r="P3759" t="s">
        <v>188</v>
      </c>
      <c r="Q3759" t="s">
        <v>248</v>
      </c>
      <c r="R3759" t="s">
        <v>532</v>
      </c>
    </row>
    <row r="3760" spans="1:18" hidden="1" x14ac:dyDescent="0.3">
      <c r="A3760" t="s">
        <v>15121</v>
      </c>
      <c r="B3760" t="s">
        <v>15122</v>
      </c>
      <c r="C3760" s="1" t="str">
        <f t="shared" si="274"/>
        <v>21:0849</v>
      </c>
      <c r="D3760" s="1" t="str">
        <f t="shared" si="275"/>
        <v>21:0233</v>
      </c>
      <c r="E3760" t="s">
        <v>15123</v>
      </c>
      <c r="F3760" t="s">
        <v>15124</v>
      </c>
      <c r="H3760">
        <v>59.885638700000001</v>
      </c>
      <c r="I3760">
        <v>-108.5808526</v>
      </c>
      <c r="J3760" s="1" t="str">
        <f t="shared" si="276"/>
        <v>Fluid (lake)</v>
      </c>
      <c r="K3760" s="1" t="str">
        <f t="shared" si="277"/>
        <v>Untreated Water</v>
      </c>
      <c r="L3760">
        <v>146</v>
      </c>
      <c r="M3760" t="s">
        <v>127</v>
      </c>
      <c r="N3760">
        <v>421</v>
      </c>
      <c r="P3760" t="s">
        <v>771</v>
      </c>
      <c r="Q3760" t="s">
        <v>257</v>
      </c>
      <c r="R3760" t="s">
        <v>189</v>
      </c>
    </row>
    <row r="3761" spans="1:18" hidden="1" x14ac:dyDescent="0.3">
      <c r="A3761" t="s">
        <v>15125</v>
      </c>
      <c r="B3761" t="s">
        <v>15126</v>
      </c>
      <c r="C3761" s="1" t="str">
        <f t="shared" si="274"/>
        <v>21:0849</v>
      </c>
      <c r="D3761" s="1" t="str">
        <f t="shared" si="275"/>
        <v>21:0233</v>
      </c>
      <c r="E3761" t="s">
        <v>15127</v>
      </c>
      <c r="F3761" t="s">
        <v>15128</v>
      </c>
      <c r="H3761">
        <v>59.866888199999998</v>
      </c>
      <c r="I3761">
        <v>-108.57868360000001</v>
      </c>
      <c r="J3761" s="1" t="str">
        <f t="shared" si="276"/>
        <v>Fluid (lake)</v>
      </c>
      <c r="K3761" s="1" t="str">
        <f t="shared" si="277"/>
        <v>Untreated Water</v>
      </c>
      <c r="L3761">
        <v>146</v>
      </c>
      <c r="M3761" t="s">
        <v>133</v>
      </c>
      <c r="N3761">
        <v>422</v>
      </c>
      <c r="P3761" t="s">
        <v>140</v>
      </c>
      <c r="Q3761" t="s">
        <v>257</v>
      </c>
      <c r="R3761" t="s">
        <v>195</v>
      </c>
    </row>
    <row r="3762" spans="1:18" hidden="1" x14ac:dyDescent="0.3">
      <c r="A3762" t="s">
        <v>15129</v>
      </c>
      <c r="B3762" t="s">
        <v>15130</v>
      </c>
      <c r="C3762" s="1" t="str">
        <f t="shared" si="274"/>
        <v>21:0849</v>
      </c>
      <c r="D3762" s="1" t="str">
        <f t="shared" si="275"/>
        <v>21:0233</v>
      </c>
      <c r="E3762" t="s">
        <v>15131</v>
      </c>
      <c r="F3762" t="s">
        <v>15132</v>
      </c>
      <c r="H3762">
        <v>59.863189800000001</v>
      </c>
      <c r="I3762">
        <v>-108.5437352</v>
      </c>
      <c r="J3762" s="1" t="str">
        <f t="shared" si="276"/>
        <v>Fluid (lake)</v>
      </c>
      <c r="K3762" s="1" t="str">
        <f t="shared" si="277"/>
        <v>Untreated Water</v>
      </c>
      <c r="L3762">
        <v>146</v>
      </c>
      <c r="M3762" t="s">
        <v>139</v>
      </c>
      <c r="N3762">
        <v>423</v>
      </c>
      <c r="P3762" t="s">
        <v>537</v>
      </c>
      <c r="Q3762" t="s">
        <v>579</v>
      </c>
      <c r="R3762" t="s">
        <v>460</v>
      </c>
    </row>
    <row r="3763" spans="1:18" hidden="1" x14ac:dyDescent="0.3">
      <c r="A3763" t="s">
        <v>15133</v>
      </c>
      <c r="B3763" t="s">
        <v>15134</v>
      </c>
      <c r="C3763" s="1" t="str">
        <f t="shared" si="274"/>
        <v>21:0849</v>
      </c>
      <c r="D3763" s="1" t="str">
        <f t="shared" si="275"/>
        <v>21:0233</v>
      </c>
      <c r="E3763" t="s">
        <v>15135</v>
      </c>
      <c r="F3763" t="s">
        <v>15136</v>
      </c>
      <c r="H3763">
        <v>59.8418074</v>
      </c>
      <c r="I3763">
        <v>-108.5619658</v>
      </c>
      <c r="J3763" s="1" t="str">
        <f t="shared" si="276"/>
        <v>Fluid (lake)</v>
      </c>
      <c r="K3763" s="1" t="str">
        <f t="shared" si="277"/>
        <v>Untreated Water</v>
      </c>
      <c r="L3763">
        <v>147</v>
      </c>
      <c r="M3763" t="s">
        <v>36</v>
      </c>
      <c r="N3763">
        <v>424</v>
      </c>
      <c r="P3763" t="s">
        <v>188</v>
      </c>
      <c r="Q3763" t="s">
        <v>38</v>
      </c>
      <c r="R3763" t="s">
        <v>285</v>
      </c>
    </row>
    <row r="3764" spans="1:18" hidden="1" x14ac:dyDescent="0.3">
      <c r="A3764" t="s">
        <v>15137</v>
      </c>
      <c r="B3764" t="s">
        <v>15138</v>
      </c>
      <c r="C3764" s="1" t="str">
        <f t="shared" si="274"/>
        <v>21:0849</v>
      </c>
      <c r="D3764" s="1" t="str">
        <f t="shared" si="275"/>
        <v>21:0233</v>
      </c>
      <c r="E3764" t="s">
        <v>15139</v>
      </c>
      <c r="F3764" t="s">
        <v>15140</v>
      </c>
      <c r="H3764">
        <v>59.807157599999996</v>
      </c>
      <c r="I3764">
        <v>-108.5640228</v>
      </c>
      <c r="J3764" s="1" t="str">
        <f t="shared" si="276"/>
        <v>Fluid (lake)</v>
      </c>
      <c r="K3764" s="1" t="str">
        <f t="shared" si="277"/>
        <v>Untreated Water</v>
      </c>
      <c r="L3764">
        <v>147</v>
      </c>
      <c r="M3764" t="s">
        <v>22</v>
      </c>
      <c r="N3764">
        <v>425</v>
      </c>
      <c r="P3764" t="s">
        <v>1949</v>
      </c>
      <c r="Q3764" t="s">
        <v>248</v>
      </c>
      <c r="R3764" t="s">
        <v>55</v>
      </c>
    </row>
    <row r="3765" spans="1:18" hidden="1" x14ac:dyDescent="0.3">
      <c r="A3765" t="s">
        <v>15141</v>
      </c>
      <c r="B3765" t="s">
        <v>15142</v>
      </c>
      <c r="C3765" s="1" t="str">
        <f t="shared" si="274"/>
        <v>21:0849</v>
      </c>
      <c r="D3765" s="1" t="str">
        <f t="shared" si="275"/>
        <v>21:0233</v>
      </c>
      <c r="E3765" t="s">
        <v>15139</v>
      </c>
      <c r="F3765" t="s">
        <v>15143</v>
      </c>
      <c r="H3765">
        <v>59.807157599999996</v>
      </c>
      <c r="I3765">
        <v>-108.5640228</v>
      </c>
      <c r="J3765" s="1" t="str">
        <f t="shared" si="276"/>
        <v>Fluid (lake)</v>
      </c>
      <c r="K3765" s="1" t="str">
        <f t="shared" si="277"/>
        <v>Untreated Water</v>
      </c>
      <c r="L3765">
        <v>147</v>
      </c>
      <c r="M3765" t="s">
        <v>29</v>
      </c>
      <c r="N3765">
        <v>426</v>
      </c>
      <c r="P3765" t="s">
        <v>1804</v>
      </c>
      <c r="Q3765" t="s">
        <v>310</v>
      </c>
      <c r="R3765" t="s">
        <v>55</v>
      </c>
    </row>
    <row r="3766" spans="1:18" hidden="1" x14ac:dyDescent="0.3">
      <c r="A3766" t="s">
        <v>15144</v>
      </c>
      <c r="B3766" t="s">
        <v>15145</v>
      </c>
      <c r="C3766" s="1" t="str">
        <f t="shared" si="274"/>
        <v>21:0849</v>
      </c>
      <c r="D3766" s="1" t="str">
        <f t="shared" si="275"/>
        <v>21:0233</v>
      </c>
      <c r="E3766" t="s">
        <v>15146</v>
      </c>
      <c r="F3766" t="s">
        <v>15147</v>
      </c>
      <c r="H3766">
        <v>59.769251199999999</v>
      </c>
      <c r="I3766">
        <v>-108.6513334</v>
      </c>
      <c r="J3766" s="1" t="str">
        <f t="shared" si="276"/>
        <v>Fluid (lake)</v>
      </c>
      <c r="K3766" s="1" t="str">
        <f t="shared" si="277"/>
        <v>Untreated Water</v>
      </c>
      <c r="L3766">
        <v>147</v>
      </c>
      <c r="M3766" t="s">
        <v>44</v>
      </c>
      <c r="N3766">
        <v>427</v>
      </c>
      <c r="P3766" t="s">
        <v>1837</v>
      </c>
      <c r="Q3766" t="s">
        <v>257</v>
      </c>
      <c r="R3766" t="s">
        <v>55</v>
      </c>
    </row>
    <row r="3767" spans="1:18" hidden="1" x14ac:dyDescent="0.3">
      <c r="A3767" t="s">
        <v>15148</v>
      </c>
      <c r="B3767" t="s">
        <v>15149</v>
      </c>
      <c r="C3767" s="1" t="str">
        <f t="shared" si="274"/>
        <v>21:0849</v>
      </c>
      <c r="D3767" s="1" t="str">
        <f t="shared" si="275"/>
        <v>21:0233</v>
      </c>
      <c r="E3767" t="s">
        <v>15150</v>
      </c>
      <c r="F3767" t="s">
        <v>15151</v>
      </c>
      <c r="H3767">
        <v>59.765172900000003</v>
      </c>
      <c r="I3767">
        <v>-108.7055974</v>
      </c>
      <c r="J3767" s="1" t="str">
        <f t="shared" si="276"/>
        <v>Fluid (lake)</v>
      </c>
      <c r="K3767" s="1" t="str">
        <f t="shared" si="277"/>
        <v>Untreated Water</v>
      </c>
      <c r="L3767">
        <v>147</v>
      </c>
      <c r="M3767" t="s">
        <v>52</v>
      </c>
      <c r="N3767">
        <v>428</v>
      </c>
      <c r="P3767" t="s">
        <v>2492</v>
      </c>
      <c r="Q3767" t="s">
        <v>62</v>
      </c>
      <c r="R3767" t="s">
        <v>532</v>
      </c>
    </row>
    <row r="3768" spans="1:18" hidden="1" x14ac:dyDescent="0.3">
      <c r="A3768" t="s">
        <v>15152</v>
      </c>
      <c r="B3768" t="s">
        <v>15153</v>
      </c>
      <c r="C3768" s="1" t="str">
        <f t="shared" si="274"/>
        <v>21:0849</v>
      </c>
      <c r="D3768" s="1" t="str">
        <f t="shared" si="275"/>
        <v>21:0233</v>
      </c>
      <c r="E3768" t="s">
        <v>15154</v>
      </c>
      <c r="F3768" t="s">
        <v>15155</v>
      </c>
      <c r="H3768">
        <v>59.726164099999998</v>
      </c>
      <c r="I3768">
        <v>-109.38008429999999</v>
      </c>
      <c r="J3768" s="1" t="str">
        <f t="shared" si="276"/>
        <v>Fluid (lake)</v>
      </c>
      <c r="K3768" s="1" t="str">
        <f t="shared" si="277"/>
        <v>Untreated Water</v>
      </c>
      <c r="L3768">
        <v>147</v>
      </c>
      <c r="M3768" t="s">
        <v>60</v>
      </c>
      <c r="N3768">
        <v>429</v>
      </c>
      <c r="P3768" t="s">
        <v>598</v>
      </c>
      <c r="Q3768" t="s">
        <v>38</v>
      </c>
      <c r="R3768" t="s">
        <v>522</v>
      </c>
    </row>
    <row r="3769" spans="1:18" hidden="1" x14ac:dyDescent="0.3">
      <c r="A3769" t="s">
        <v>15156</v>
      </c>
      <c r="B3769" t="s">
        <v>15157</v>
      </c>
      <c r="C3769" s="1" t="str">
        <f t="shared" si="274"/>
        <v>21:0849</v>
      </c>
      <c r="D3769" s="1" t="str">
        <f t="shared" si="275"/>
        <v>21:0233</v>
      </c>
      <c r="E3769" t="s">
        <v>15158</v>
      </c>
      <c r="F3769" t="s">
        <v>15159</v>
      </c>
      <c r="H3769">
        <v>59.726692100000001</v>
      </c>
      <c r="I3769">
        <v>-109.4267614</v>
      </c>
      <c r="J3769" s="1" t="str">
        <f t="shared" si="276"/>
        <v>Fluid (lake)</v>
      </c>
      <c r="K3769" s="1" t="str">
        <f t="shared" si="277"/>
        <v>Untreated Water</v>
      </c>
      <c r="L3769">
        <v>147</v>
      </c>
      <c r="M3769" t="s">
        <v>67</v>
      </c>
      <c r="N3769">
        <v>430</v>
      </c>
      <c r="P3769" t="s">
        <v>598</v>
      </c>
      <c r="Q3769" t="s">
        <v>236</v>
      </c>
      <c r="R3769" t="s">
        <v>55</v>
      </c>
    </row>
    <row r="3770" spans="1:18" hidden="1" x14ac:dyDescent="0.3">
      <c r="A3770" t="s">
        <v>15160</v>
      </c>
      <c r="B3770" t="s">
        <v>15161</v>
      </c>
      <c r="C3770" s="1" t="str">
        <f t="shared" si="274"/>
        <v>21:0849</v>
      </c>
      <c r="D3770" s="1" t="str">
        <f t="shared" si="275"/>
        <v>21:0233</v>
      </c>
      <c r="E3770" t="s">
        <v>15162</v>
      </c>
      <c r="F3770" t="s">
        <v>15163</v>
      </c>
      <c r="H3770">
        <v>59.7425845</v>
      </c>
      <c r="I3770">
        <v>-109.4816502</v>
      </c>
      <c r="J3770" s="1" t="str">
        <f t="shared" si="276"/>
        <v>Fluid (lake)</v>
      </c>
      <c r="K3770" s="1" t="str">
        <f t="shared" si="277"/>
        <v>Untreated Water</v>
      </c>
      <c r="L3770">
        <v>147</v>
      </c>
      <c r="M3770" t="s">
        <v>74</v>
      </c>
      <c r="N3770">
        <v>431</v>
      </c>
      <c r="P3770" t="s">
        <v>23</v>
      </c>
      <c r="Q3770" t="s">
        <v>46</v>
      </c>
      <c r="R3770" t="s">
        <v>522</v>
      </c>
    </row>
    <row r="3771" spans="1:18" hidden="1" x14ac:dyDescent="0.3">
      <c r="A3771" t="s">
        <v>15164</v>
      </c>
      <c r="B3771" t="s">
        <v>15165</v>
      </c>
      <c r="C3771" s="1" t="str">
        <f t="shared" si="274"/>
        <v>21:0849</v>
      </c>
      <c r="D3771" s="1" t="str">
        <f t="shared" si="275"/>
        <v>21:0233</v>
      </c>
      <c r="E3771" t="s">
        <v>15166</v>
      </c>
      <c r="F3771" t="s">
        <v>15167</v>
      </c>
      <c r="H3771">
        <v>59.7591471</v>
      </c>
      <c r="I3771">
        <v>-109.5528748</v>
      </c>
      <c r="J3771" s="1" t="str">
        <f t="shared" si="276"/>
        <v>Fluid (lake)</v>
      </c>
      <c r="K3771" s="1" t="str">
        <f t="shared" si="277"/>
        <v>Untreated Water</v>
      </c>
      <c r="L3771">
        <v>147</v>
      </c>
      <c r="M3771" t="s">
        <v>81</v>
      </c>
      <c r="N3771">
        <v>432</v>
      </c>
      <c r="P3771" t="s">
        <v>173</v>
      </c>
      <c r="Q3771" t="s">
        <v>146</v>
      </c>
      <c r="R3771" t="s">
        <v>55</v>
      </c>
    </row>
    <row r="3772" spans="1:18" hidden="1" x14ac:dyDescent="0.3">
      <c r="A3772" t="s">
        <v>15168</v>
      </c>
      <c r="B3772" t="s">
        <v>15169</v>
      </c>
      <c r="C3772" s="1" t="str">
        <f t="shared" si="274"/>
        <v>21:0849</v>
      </c>
      <c r="D3772" s="1" t="str">
        <f t="shared" si="275"/>
        <v>21:0233</v>
      </c>
      <c r="E3772" t="s">
        <v>15170</v>
      </c>
      <c r="F3772" t="s">
        <v>15171</v>
      </c>
      <c r="H3772">
        <v>59.782177099999998</v>
      </c>
      <c r="I3772">
        <v>-109.6296184</v>
      </c>
      <c r="J3772" s="1" t="str">
        <f t="shared" si="276"/>
        <v>Fluid (lake)</v>
      </c>
      <c r="K3772" s="1" t="str">
        <f t="shared" si="277"/>
        <v>Untreated Water</v>
      </c>
      <c r="L3772">
        <v>147</v>
      </c>
      <c r="M3772" t="s">
        <v>95</v>
      </c>
      <c r="N3772">
        <v>433</v>
      </c>
      <c r="P3772" t="s">
        <v>1846</v>
      </c>
      <c r="Q3772" t="s">
        <v>146</v>
      </c>
      <c r="R3772" t="s">
        <v>460</v>
      </c>
    </row>
    <row r="3773" spans="1:18" hidden="1" x14ac:dyDescent="0.3">
      <c r="A3773" t="s">
        <v>15172</v>
      </c>
      <c r="B3773" t="s">
        <v>15173</v>
      </c>
      <c r="C3773" s="1" t="str">
        <f t="shared" si="274"/>
        <v>21:0849</v>
      </c>
      <c r="D3773" s="1" t="str">
        <f t="shared" si="275"/>
        <v>21:0233</v>
      </c>
      <c r="E3773" t="s">
        <v>15174</v>
      </c>
      <c r="F3773" t="s">
        <v>15175</v>
      </c>
      <c r="H3773">
        <v>59.791987300000002</v>
      </c>
      <c r="I3773">
        <v>-109.6767605</v>
      </c>
      <c r="J3773" s="1" t="str">
        <f t="shared" si="276"/>
        <v>Fluid (lake)</v>
      </c>
      <c r="K3773" s="1" t="str">
        <f t="shared" si="277"/>
        <v>Untreated Water</v>
      </c>
      <c r="L3773">
        <v>147</v>
      </c>
      <c r="M3773" t="s">
        <v>101</v>
      </c>
      <c r="N3773">
        <v>434</v>
      </c>
      <c r="P3773" t="s">
        <v>1760</v>
      </c>
      <c r="Q3773" t="s">
        <v>146</v>
      </c>
      <c r="R3773" t="s">
        <v>55</v>
      </c>
    </row>
    <row r="3774" spans="1:18" hidden="1" x14ac:dyDescent="0.3">
      <c r="A3774" t="s">
        <v>15176</v>
      </c>
      <c r="B3774" t="s">
        <v>15177</v>
      </c>
      <c r="C3774" s="1" t="str">
        <f t="shared" si="274"/>
        <v>21:0849</v>
      </c>
      <c r="D3774" s="1" t="str">
        <f t="shared" si="275"/>
        <v>21:0233</v>
      </c>
      <c r="E3774" t="s">
        <v>15178</v>
      </c>
      <c r="F3774" t="s">
        <v>15179</v>
      </c>
      <c r="H3774">
        <v>59.799846199999998</v>
      </c>
      <c r="I3774">
        <v>-109.7250456</v>
      </c>
      <c r="J3774" s="1" t="str">
        <f t="shared" si="276"/>
        <v>Fluid (lake)</v>
      </c>
      <c r="K3774" s="1" t="str">
        <f t="shared" si="277"/>
        <v>Untreated Water</v>
      </c>
      <c r="L3774">
        <v>147</v>
      </c>
      <c r="M3774" t="s">
        <v>107</v>
      </c>
      <c r="N3774">
        <v>435</v>
      </c>
      <c r="P3774" t="s">
        <v>1760</v>
      </c>
      <c r="Q3774" t="s">
        <v>62</v>
      </c>
      <c r="R3774" t="s">
        <v>55</v>
      </c>
    </row>
    <row r="3775" spans="1:18" hidden="1" x14ac:dyDescent="0.3">
      <c r="A3775" t="s">
        <v>15180</v>
      </c>
      <c r="B3775" t="s">
        <v>15181</v>
      </c>
      <c r="C3775" s="1" t="str">
        <f t="shared" si="274"/>
        <v>21:0849</v>
      </c>
      <c r="D3775" s="1" t="str">
        <f t="shared" si="275"/>
        <v>21:0233</v>
      </c>
      <c r="E3775" t="s">
        <v>15182</v>
      </c>
      <c r="F3775" t="s">
        <v>15183</v>
      </c>
      <c r="H3775">
        <v>59.818417699999998</v>
      </c>
      <c r="I3775">
        <v>-109.81989849999999</v>
      </c>
      <c r="J3775" s="1" t="str">
        <f t="shared" si="276"/>
        <v>Fluid (lake)</v>
      </c>
      <c r="K3775" s="1" t="str">
        <f t="shared" si="277"/>
        <v>Untreated Water</v>
      </c>
      <c r="L3775">
        <v>147</v>
      </c>
      <c r="M3775" t="s">
        <v>114</v>
      </c>
      <c r="N3775">
        <v>436</v>
      </c>
      <c r="P3775" t="s">
        <v>3946</v>
      </c>
      <c r="Q3775" t="s">
        <v>38</v>
      </c>
      <c r="R3775" t="s">
        <v>460</v>
      </c>
    </row>
    <row r="3776" spans="1:18" hidden="1" x14ac:dyDescent="0.3">
      <c r="A3776" t="s">
        <v>15184</v>
      </c>
      <c r="B3776" t="s">
        <v>15185</v>
      </c>
      <c r="C3776" s="1" t="str">
        <f t="shared" si="274"/>
        <v>21:0849</v>
      </c>
      <c r="D3776" s="1" t="str">
        <f t="shared" si="275"/>
        <v>21:0233</v>
      </c>
      <c r="E3776" t="s">
        <v>15186</v>
      </c>
      <c r="F3776" t="s">
        <v>15187</v>
      </c>
      <c r="H3776">
        <v>59.795544800000002</v>
      </c>
      <c r="I3776">
        <v>-109.8328602</v>
      </c>
      <c r="J3776" s="1" t="str">
        <f t="shared" si="276"/>
        <v>Fluid (lake)</v>
      </c>
      <c r="K3776" s="1" t="str">
        <f t="shared" si="277"/>
        <v>Untreated Water</v>
      </c>
      <c r="L3776">
        <v>147</v>
      </c>
      <c r="M3776" t="s">
        <v>121</v>
      </c>
      <c r="N3776">
        <v>437</v>
      </c>
      <c r="P3776" t="s">
        <v>1667</v>
      </c>
      <c r="Q3776" t="s">
        <v>248</v>
      </c>
      <c r="R3776" t="s">
        <v>55</v>
      </c>
    </row>
    <row r="3777" spans="1:18" hidden="1" x14ac:dyDescent="0.3">
      <c r="A3777" t="s">
        <v>15188</v>
      </c>
      <c r="B3777" t="s">
        <v>15189</v>
      </c>
      <c r="C3777" s="1" t="str">
        <f t="shared" si="274"/>
        <v>21:0849</v>
      </c>
      <c r="D3777" s="1" t="str">
        <f t="shared" si="275"/>
        <v>21:0233</v>
      </c>
      <c r="E3777" t="s">
        <v>15190</v>
      </c>
      <c r="F3777" t="s">
        <v>15191</v>
      </c>
      <c r="H3777">
        <v>59.7966093</v>
      </c>
      <c r="I3777">
        <v>-109.8788464</v>
      </c>
      <c r="J3777" s="1" t="str">
        <f t="shared" si="276"/>
        <v>Fluid (lake)</v>
      </c>
      <c r="K3777" s="1" t="str">
        <f t="shared" si="277"/>
        <v>Untreated Water</v>
      </c>
      <c r="L3777">
        <v>147</v>
      </c>
      <c r="M3777" t="s">
        <v>127</v>
      </c>
      <c r="N3777">
        <v>438</v>
      </c>
      <c r="P3777" t="s">
        <v>23</v>
      </c>
      <c r="Q3777" t="s">
        <v>62</v>
      </c>
      <c r="R3777" t="s">
        <v>55</v>
      </c>
    </row>
    <row r="3778" spans="1:18" hidden="1" x14ac:dyDescent="0.3">
      <c r="A3778" t="s">
        <v>15192</v>
      </c>
      <c r="B3778" t="s">
        <v>15193</v>
      </c>
      <c r="C3778" s="1" t="str">
        <f t="shared" si="274"/>
        <v>21:0849</v>
      </c>
      <c r="D3778" s="1" t="str">
        <f t="shared" si="275"/>
        <v>21:0233</v>
      </c>
      <c r="E3778" t="s">
        <v>15194</v>
      </c>
      <c r="F3778" t="s">
        <v>15195</v>
      </c>
      <c r="H3778">
        <v>59.819636299999999</v>
      </c>
      <c r="I3778">
        <v>-109.9061494</v>
      </c>
      <c r="J3778" s="1" t="str">
        <f t="shared" si="276"/>
        <v>Fluid (lake)</v>
      </c>
      <c r="K3778" s="1" t="str">
        <f t="shared" si="277"/>
        <v>Untreated Water</v>
      </c>
      <c r="L3778">
        <v>147</v>
      </c>
      <c r="M3778" t="s">
        <v>133</v>
      </c>
      <c r="N3778">
        <v>439</v>
      </c>
      <c r="P3778" t="s">
        <v>75</v>
      </c>
      <c r="Q3778" t="s">
        <v>257</v>
      </c>
      <c r="R3778" t="s">
        <v>55</v>
      </c>
    </row>
    <row r="3779" spans="1:18" hidden="1" x14ac:dyDescent="0.3">
      <c r="A3779" t="s">
        <v>15196</v>
      </c>
      <c r="B3779" t="s">
        <v>15197</v>
      </c>
      <c r="C3779" s="1" t="str">
        <f t="shared" si="274"/>
        <v>21:0849</v>
      </c>
      <c r="D3779" s="1" t="str">
        <f t="shared" si="275"/>
        <v>21:0233</v>
      </c>
      <c r="E3779" t="s">
        <v>15198</v>
      </c>
      <c r="F3779" t="s">
        <v>15199</v>
      </c>
      <c r="H3779">
        <v>59.842738199999999</v>
      </c>
      <c r="I3779">
        <v>-109.96419160000001</v>
      </c>
      <c r="J3779" s="1" t="str">
        <f t="shared" si="276"/>
        <v>Fluid (lake)</v>
      </c>
      <c r="K3779" s="1" t="str">
        <f t="shared" si="277"/>
        <v>Untreated Water</v>
      </c>
      <c r="L3779">
        <v>147</v>
      </c>
      <c r="M3779" t="s">
        <v>139</v>
      </c>
      <c r="N3779">
        <v>440</v>
      </c>
      <c r="P3779" t="s">
        <v>1949</v>
      </c>
      <c r="Q3779" t="s">
        <v>62</v>
      </c>
      <c r="R3779" t="s">
        <v>55</v>
      </c>
    </row>
    <row r="3780" spans="1:18" hidden="1" x14ac:dyDescent="0.3">
      <c r="A3780" t="s">
        <v>15200</v>
      </c>
      <c r="B3780" t="s">
        <v>15201</v>
      </c>
      <c r="C3780" s="1" t="str">
        <f t="shared" si="274"/>
        <v>21:0849</v>
      </c>
      <c r="D3780" s="1" t="str">
        <f t="shared" si="275"/>
        <v>21:0233</v>
      </c>
      <c r="E3780" t="s">
        <v>15202</v>
      </c>
      <c r="F3780" t="s">
        <v>15203</v>
      </c>
      <c r="H3780">
        <v>59.810902900000002</v>
      </c>
      <c r="I3780">
        <v>-109.9719881</v>
      </c>
      <c r="J3780" s="1" t="str">
        <f t="shared" si="276"/>
        <v>Fluid (lake)</v>
      </c>
      <c r="K3780" s="1" t="str">
        <f t="shared" si="277"/>
        <v>Untreated Water</v>
      </c>
      <c r="L3780">
        <v>147</v>
      </c>
      <c r="M3780" t="s">
        <v>241</v>
      </c>
      <c r="N3780">
        <v>441</v>
      </c>
      <c r="P3780" t="s">
        <v>692</v>
      </c>
      <c r="Q3780" t="s">
        <v>257</v>
      </c>
      <c r="R3780" t="s">
        <v>55</v>
      </c>
    </row>
    <row r="3781" spans="1:18" hidden="1" x14ac:dyDescent="0.3">
      <c r="A3781" t="s">
        <v>15204</v>
      </c>
      <c r="B3781" t="s">
        <v>15205</v>
      </c>
      <c r="C3781" s="1" t="str">
        <f t="shared" si="274"/>
        <v>21:0849</v>
      </c>
      <c r="D3781" s="1" t="str">
        <f t="shared" si="275"/>
        <v>21:0233</v>
      </c>
      <c r="E3781" t="s">
        <v>15206</v>
      </c>
      <c r="F3781" t="s">
        <v>15207</v>
      </c>
      <c r="H3781">
        <v>59.790330500000003</v>
      </c>
      <c r="I3781">
        <v>-109.93166069999999</v>
      </c>
      <c r="J3781" s="1" t="str">
        <f t="shared" si="276"/>
        <v>Fluid (lake)</v>
      </c>
      <c r="K3781" s="1" t="str">
        <f t="shared" si="277"/>
        <v>Untreated Water</v>
      </c>
      <c r="L3781">
        <v>148</v>
      </c>
      <c r="M3781" t="s">
        <v>22</v>
      </c>
      <c r="N3781">
        <v>442</v>
      </c>
      <c r="P3781" t="s">
        <v>1676</v>
      </c>
      <c r="Q3781" t="s">
        <v>257</v>
      </c>
      <c r="R3781" t="s">
        <v>55</v>
      </c>
    </row>
    <row r="3782" spans="1:18" hidden="1" x14ac:dyDescent="0.3">
      <c r="A3782" t="s">
        <v>15208</v>
      </c>
      <c r="B3782" t="s">
        <v>15209</v>
      </c>
      <c r="C3782" s="1" t="str">
        <f t="shared" si="274"/>
        <v>21:0849</v>
      </c>
      <c r="D3782" s="1" t="str">
        <f t="shared" si="275"/>
        <v>21:0233</v>
      </c>
      <c r="E3782" t="s">
        <v>15206</v>
      </c>
      <c r="F3782" t="s">
        <v>15210</v>
      </c>
      <c r="H3782">
        <v>59.790330500000003</v>
      </c>
      <c r="I3782">
        <v>-109.93166069999999</v>
      </c>
      <c r="J3782" s="1" t="str">
        <f t="shared" si="276"/>
        <v>Fluid (lake)</v>
      </c>
      <c r="K3782" s="1" t="str">
        <f t="shared" si="277"/>
        <v>Untreated Water</v>
      </c>
      <c r="L3782">
        <v>148</v>
      </c>
      <c r="M3782" t="s">
        <v>29</v>
      </c>
      <c r="N3782">
        <v>443</v>
      </c>
      <c r="P3782" t="s">
        <v>1676</v>
      </c>
      <c r="Q3782" t="s">
        <v>236</v>
      </c>
      <c r="R3782" t="s">
        <v>55</v>
      </c>
    </row>
    <row r="3783" spans="1:18" hidden="1" x14ac:dyDescent="0.3">
      <c r="A3783" t="s">
        <v>15211</v>
      </c>
      <c r="B3783" t="s">
        <v>15212</v>
      </c>
      <c r="C3783" s="1" t="str">
        <f t="shared" si="274"/>
        <v>21:0849</v>
      </c>
      <c r="D3783" s="1" t="str">
        <f t="shared" si="275"/>
        <v>21:0233</v>
      </c>
      <c r="E3783" t="s">
        <v>15213</v>
      </c>
      <c r="F3783" t="s">
        <v>15214</v>
      </c>
      <c r="H3783">
        <v>59.771407099999998</v>
      </c>
      <c r="I3783">
        <v>-109.9798808</v>
      </c>
      <c r="J3783" s="1" t="str">
        <f t="shared" si="276"/>
        <v>Fluid (lake)</v>
      </c>
      <c r="K3783" s="1" t="str">
        <f t="shared" si="277"/>
        <v>Untreated Water</v>
      </c>
      <c r="L3783">
        <v>148</v>
      </c>
      <c r="M3783" t="s">
        <v>36</v>
      </c>
      <c r="N3783">
        <v>444</v>
      </c>
      <c r="P3783" t="s">
        <v>1676</v>
      </c>
      <c r="Q3783" t="s">
        <v>257</v>
      </c>
      <c r="R3783" t="s">
        <v>55</v>
      </c>
    </row>
    <row r="3784" spans="1:18" hidden="1" x14ac:dyDescent="0.3">
      <c r="A3784" t="s">
        <v>15215</v>
      </c>
      <c r="B3784" t="s">
        <v>15216</v>
      </c>
      <c r="C3784" s="1" t="str">
        <f t="shared" si="274"/>
        <v>21:0849</v>
      </c>
      <c r="D3784" s="1" t="str">
        <f t="shared" si="275"/>
        <v>21:0233</v>
      </c>
      <c r="E3784" t="s">
        <v>15217</v>
      </c>
      <c r="F3784" t="s">
        <v>15218</v>
      </c>
      <c r="H3784">
        <v>59.747146000000001</v>
      </c>
      <c r="I3784">
        <v>-109.9722577</v>
      </c>
      <c r="J3784" s="1" t="str">
        <f t="shared" si="276"/>
        <v>Fluid (lake)</v>
      </c>
      <c r="K3784" s="1" t="str">
        <f t="shared" si="277"/>
        <v>Untreated Water</v>
      </c>
      <c r="L3784">
        <v>148</v>
      </c>
      <c r="M3784" t="s">
        <v>44</v>
      </c>
      <c r="N3784">
        <v>445</v>
      </c>
      <c r="P3784" t="s">
        <v>37</v>
      </c>
      <c r="Q3784" t="s">
        <v>54</v>
      </c>
      <c r="R3784" t="s">
        <v>189</v>
      </c>
    </row>
    <row r="3785" spans="1:18" hidden="1" x14ac:dyDescent="0.3">
      <c r="A3785" t="s">
        <v>15219</v>
      </c>
      <c r="B3785" t="s">
        <v>15220</v>
      </c>
      <c r="C3785" s="1" t="str">
        <f t="shared" si="274"/>
        <v>21:0849</v>
      </c>
      <c r="D3785" s="1" t="str">
        <f t="shared" si="275"/>
        <v>21:0233</v>
      </c>
      <c r="E3785" t="s">
        <v>15221</v>
      </c>
      <c r="F3785" t="s">
        <v>15222</v>
      </c>
      <c r="H3785">
        <v>59.760269700000002</v>
      </c>
      <c r="I3785">
        <v>-109.93666109999999</v>
      </c>
      <c r="J3785" s="1" t="str">
        <f t="shared" si="276"/>
        <v>Fluid (lake)</v>
      </c>
      <c r="K3785" s="1" t="str">
        <f t="shared" si="277"/>
        <v>Untreated Water</v>
      </c>
      <c r="L3785">
        <v>148</v>
      </c>
      <c r="M3785" t="s">
        <v>52</v>
      </c>
      <c r="N3785">
        <v>446</v>
      </c>
      <c r="P3785" t="s">
        <v>681</v>
      </c>
      <c r="Q3785" t="s">
        <v>248</v>
      </c>
      <c r="R3785" t="s">
        <v>890</v>
      </c>
    </row>
    <row r="3786" spans="1:18" hidden="1" x14ac:dyDescent="0.3">
      <c r="A3786" t="s">
        <v>15223</v>
      </c>
      <c r="B3786" t="s">
        <v>15224</v>
      </c>
      <c r="C3786" s="1" t="str">
        <f t="shared" si="274"/>
        <v>21:0849</v>
      </c>
      <c r="D3786" s="1" t="str">
        <f t="shared" si="275"/>
        <v>21:0233</v>
      </c>
      <c r="E3786" t="s">
        <v>15225</v>
      </c>
      <c r="F3786" t="s">
        <v>15226</v>
      </c>
      <c r="H3786">
        <v>59.7683015</v>
      </c>
      <c r="I3786">
        <v>-109.8675004</v>
      </c>
      <c r="J3786" s="1" t="str">
        <f t="shared" si="276"/>
        <v>Fluid (lake)</v>
      </c>
      <c r="K3786" s="1" t="str">
        <f t="shared" si="277"/>
        <v>Untreated Water</v>
      </c>
      <c r="L3786">
        <v>148</v>
      </c>
      <c r="M3786" t="s">
        <v>60</v>
      </c>
      <c r="N3786">
        <v>447</v>
      </c>
      <c r="P3786" t="s">
        <v>2397</v>
      </c>
      <c r="Q3786" t="s">
        <v>38</v>
      </c>
      <c r="R3786" t="s">
        <v>55</v>
      </c>
    </row>
    <row r="3787" spans="1:18" hidden="1" x14ac:dyDescent="0.3">
      <c r="A3787" t="s">
        <v>15227</v>
      </c>
      <c r="B3787" t="s">
        <v>15228</v>
      </c>
      <c r="C3787" s="1" t="str">
        <f t="shared" si="274"/>
        <v>21:0849</v>
      </c>
      <c r="D3787" s="1" t="str">
        <f t="shared" si="275"/>
        <v>21:0233</v>
      </c>
      <c r="E3787" t="s">
        <v>15229</v>
      </c>
      <c r="F3787" t="s">
        <v>15230</v>
      </c>
      <c r="H3787">
        <v>59.735083699999997</v>
      </c>
      <c r="I3787">
        <v>-109.84776119999999</v>
      </c>
      <c r="J3787" s="1" t="str">
        <f t="shared" si="276"/>
        <v>Fluid (lake)</v>
      </c>
      <c r="K3787" s="1" t="str">
        <f t="shared" si="277"/>
        <v>Untreated Water</v>
      </c>
      <c r="L3787">
        <v>148</v>
      </c>
      <c r="M3787" t="s">
        <v>67</v>
      </c>
      <c r="N3787">
        <v>448</v>
      </c>
      <c r="P3787" t="s">
        <v>1804</v>
      </c>
      <c r="Q3787" t="s">
        <v>257</v>
      </c>
      <c r="R3787" t="s">
        <v>55</v>
      </c>
    </row>
    <row r="3788" spans="1:18" hidden="1" x14ac:dyDescent="0.3">
      <c r="A3788" t="s">
        <v>15231</v>
      </c>
      <c r="B3788" t="s">
        <v>15232</v>
      </c>
      <c r="C3788" s="1" t="str">
        <f t="shared" ref="C3788:C3851" si="278">HYPERLINK("http://geochem.nrcan.gc.ca/cdogs/content/bdl/bdl210849_e.htm", "21:0849")</f>
        <v>21:0849</v>
      </c>
      <c r="D3788" s="1" t="str">
        <f t="shared" ref="D3788:D3851" si="279">HYPERLINK("http://geochem.nrcan.gc.ca/cdogs/content/svy/svy210233_e.htm", "21:0233")</f>
        <v>21:0233</v>
      </c>
      <c r="E3788" t="s">
        <v>15233</v>
      </c>
      <c r="F3788" t="s">
        <v>15234</v>
      </c>
      <c r="H3788">
        <v>59.762504999999997</v>
      </c>
      <c r="I3788">
        <v>-109.81155459999999</v>
      </c>
      <c r="J3788" s="1" t="str">
        <f t="shared" si="276"/>
        <v>Fluid (lake)</v>
      </c>
      <c r="K3788" s="1" t="str">
        <f t="shared" si="277"/>
        <v>Untreated Water</v>
      </c>
      <c r="L3788">
        <v>148</v>
      </c>
      <c r="M3788" t="s">
        <v>74</v>
      </c>
      <c r="N3788">
        <v>449</v>
      </c>
      <c r="P3788" t="s">
        <v>2193</v>
      </c>
      <c r="Q3788" t="s">
        <v>482</v>
      </c>
      <c r="R3788" t="s">
        <v>55</v>
      </c>
    </row>
    <row r="3789" spans="1:18" hidden="1" x14ac:dyDescent="0.3">
      <c r="A3789" t="s">
        <v>15235</v>
      </c>
      <c r="B3789" t="s">
        <v>15236</v>
      </c>
      <c r="C3789" s="1" t="str">
        <f t="shared" si="278"/>
        <v>21:0849</v>
      </c>
      <c r="D3789" s="1" t="str">
        <f t="shared" si="279"/>
        <v>21:0233</v>
      </c>
      <c r="E3789" t="s">
        <v>15237</v>
      </c>
      <c r="F3789" t="s">
        <v>15238</v>
      </c>
      <c r="H3789">
        <v>59.741285599999998</v>
      </c>
      <c r="I3789">
        <v>-109.7813063</v>
      </c>
      <c r="J3789" s="1" t="str">
        <f t="shared" si="276"/>
        <v>Fluid (lake)</v>
      </c>
      <c r="K3789" s="1" t="str">
        <f t="shared" si="277"/>
        <v>Untreated Water</v>
      </c>
      <c r="L3789">
        <v>148</v>
      </c>
      <c r="M3789" t="s">
        <v>81</v>
      </c>
      <c r="N3789">
        <v>450</v>
      </c>
      <c r="P3789" t="s">
        <v>2414</v>
      </c>
      <c r="Q3789" t="s">
        <v>54</v>
      </c>
      <c r="R3789" t="s">
        <v>55</v>
      </c>
    </row>
    <row r="3790" spans="1:18" hidden="1" x14ac:dyDescent="0.3">
      <c r="A3790" t="s">
        <v>15239</v>
      </c>
      <c r="B3790" t="s">
        <v>15240</v>
      </c>
      <c r="C3790" s="1" t="str">
        <f t="shared" si="278"/>
        <v>21:0849</v>
      </c>
      <c r="D3790" s="1" t="str">
        <f t="shared" si="279"/>
        <v>21:0233</v>
      </c>
      <c r="E3790" t="s">
        <v>15241</v>
      </c>
      <c r="F3790" t="s">
        <v>15242</v>
      </c>
      <c r="H3790">
        <v>59.732928600000001</v>
      </c>
      <c r="I3790">
        <v>-109.74451670000001</v>
      </c>
      <c r="J3790" s="1" t="str">
        <f t="shared" si="276"/>
        <v>Fluid (lake)</v>
      </c>
      <c r="K3790" s="1" t="str">
        <f t="shared" si="277"/>
        <v>Untreated Water</v>
      </c>
      <c r="L3790">
        <v>148</v>
      </c>
      <c r="M3790" t="s">
        <v>95</v>
      </c>
      <c r="N3790">
        <v>451</v>
      </c>
      <c r="P3790" t="s">
        <v>2526</v>
      </c>
      <c r="Q3790" t="s">
        <v>236</v>
      </c>
      <c r="R3790" t="s">
        <v>55</v>
      </c>
    </row>
    <row r="3791" spans="1:18" hidden="1" x14ac:dyDescent="0.3">
      <c r="A3791" t="s">
        <v>15243</v>
      </c>
      <c r="B3791" t="s">
        <v>15244</v>
      </c>
      <c r="C3791" s="1" t="str">
        <f t="shared" si="278"/>
        <v>21:0849</v>
      </c>
      <c r="D3791" s="1" t="str">
        <f t="shared" si="279"/>
        <v>21:0233</v>
      </c>
      <c r="E3791" t="s">
        <v>15245</v>
      </c>
      <c r="F3791" t="s">
        <v>15246</v>
      </c>
      <c r="H3791">
        <v>59.7651082</v>
      </c>
      <c r="I3791">
        <v>-109.72160049999999</v>
      </c>
      <c r="J3791" s="1" t="str">
        <f t="shared" si="276"/>
        <v>Fluid (lake)</v>
      </c>
      <c r="K3791" s="1" t="str">
        <f t="shared" si="277"/>
        <v>Untreated Water</v>
      </c>
      <c r="L3791">
        <v>148</v>
      </c>
      <c r="M3791" t="s">
        <v>101</v>
      </c>
      <c r="N3791">
        <v>452</v>
      </c>
      <c r="P3791" t="s">
        <v>521</v>
      </c>
      <c r="Q3791" t="s">
        <v>257</v>
      </c>
      <c r="R3791" t="s">
        <v>55</v>
      </c>
    </row>
    <row r="3792" spans="1:18" hidden="1" x14ac:dyDescent="0.3">
      <c r="A3792" t="s">
        <v>15247</v>
      </c>
      <c r="B3792" t="s">
        <v>15248</v>
      </c>
      <c r="C3792" s="1" t="str">
        <f t="shared" si="278"/>
        <v>21:0849</v>
      </c>
      <c r="D3792" s="1" t="str">
        <f t="shared" si="279"/>
        <v>21:0233</v>
      </c>
      <c r="E3792" t="s">
        <v>15249</v>
      </c>
      <c r="F3792" t="s">
        <v>15250</v>
      </c>
      <c r="H3792">
        <v>59.761484500000002</v>
      </c>
      <c r="I3792">
        <v>-109.6618342</v>
      </c>
      <c r="J3792" s="1" t="str">
        <f t="shared" si="276"/>
        <v>Fluid (lake)</v>
      </c>
      <c r="K3792" s="1" t="str">
        <f t="shared" si="277"/>
        <v>Untreated Water</v>
      </c>
      <c r="L3792">
        <v>148</v>
      </c>
      <c r="M3792" t="s">
        <v>107</v>
      </c>
      <c r="N3792">
        <v>453</v>
      </c>
      <c r="P3792" t="s">
        <v>167</v>
      </c>
      <c r="Q3792" t="s">
        <v>310</v>
      </c>
      <c r="R3792" t="s">
        <v>55</v>
      </c>
    </row>
    <row r="3793" spans="1:18" hidden="1" x14ac:dyDescent="0.3">
      <c r="A3793" t="s">
        <v>15251</v>
      </c>
      <c r="B3793" t="s">
        <v>15252</v>
      </c>
      <c r="C3793" s="1" t="str">
        <f t="shared" si="278"/>
        <v>21:0849</v>
      </c>
      <c r="D3793" s="1" t="str">
        <f t="shared" si="279"/>
        <v>21:0233</v>
      </c>
      <c r="E3793" t="s">
        <v>15253</v>
      </c>
      <c r="F3793" t="s">
        <v>15254</v>
      </c>
      <c r="H3793">
        <v>59.731560999999999</v>
      </c>
      <c r="I3793">
        <v>-109.6308897</v>
      </c>
      <c r="J3793" s="1" t="str">
        <f t="shared" si="276"/>
        <v>Fluid (lake)</v>
      </c>
      <c r="K3793" s="1" t="str">
        <f t="shared" si="277"/>
        <v>Untreated Water</v>
      </c>
      <c r="L3793">
        <v>148</v>
      </c>
      <c r="M3793" t="s">
        <v>114</v>
      </c>
      <c r="N3793">
        <v>454</v>
      </c>
      <c r="P3793" t="s">
        <v>598</v>
      </c>
      <c r="Q3793" t="s">
        <v>257</v>
      </c>
      <c r="R3793" t="s">
        <v>55</v>
      </c>
    </row>
    <row r="3794" spans="1:18" hidden="1" x14ac:dyDescent="0.3">
      <c r="A3794" t="s">
        <v>15255</v>
      </c>
      <c r="B3794" t="s">
        <v>15256</v>
      </c>
      <c r="C3794" s="1" t="str">
        <f t="shared" si="278"/>
        <v>21:0849</v>
      </c>
      <c r="D3794" s="1" t="str">
        <f t="shared" si="279"/>
        <v>21:0233</v>
      </c>
      <c r="E3794" t="s">
        <v>15257</v>
      </c>
      <c r="F3794" t="s">
        <v>15258</v>
      </c>
      <c r="H3794">
        <v>59.713680699999998</v>
      </c>
      <c r="I3794">
        <v>-109.6301764</v>
      </c>
      <c r="J3794" s="1" t="str">
        <f t="shared" si="276"/>
        <v>Fluid (lake)</v>
      </c>
      <c r="K3794" s="1" t="str">
        <f t="shared" si="277"/>
        <v>Untreated Water</v>
      </c>
      <c r="L3794">
        <v>148</v>
      </c>
      <c r="M3794" t="s">
        <v>121</v>
      </c>
      <c r="N3794">
        <v>455</v>
      </c>
      <c r="P3794" t="s">
        <v>88</v>
      </c>
      <c r="Q3794" t="s">
        <v>310</v>
      </c>
      <c r="R3794" t="s">
        <v>55</v>
      </c>
    </row>
    <row r="3795" spans="1:18" hidden="1" x14ac:dyDescent="0.3">
      <c r="A3795" t="s">
        <v>15259</v>
      </c>
      <c r="B3795" t="s">
        <v>15260</v>
      </c>
      <c r="C3795" s="1" t="str">
        <f t="shared" si="278"/>
        <v>21:0849</v>
      </c>
      <c r="D3795" s="1" t="str">
        <f t="shared" si="279"/>
        <v>21:0233</v>
      </c>
      <c r="E3795" t="s">
        <v>15261</v>
      </c>
      <c r="F3795" t="s">
        <v>15262</v>
      </c>
      <c r="H3795">
        <v>59.758219699999998</v>
      </c>
      <c r="I3795">
        <v>-109.09807960000001</v>
      </c>
      <c r="J3795" s="1" t="str">
        <f t="shared" si="276"/>
        <v>Fluid (lake)</v>
      </c>
      <c r="K3795" s="1" t="str">
        <f t="shared" si="277"/>
        <v>Untreated Water</v>
      </c>
      <c r="L3795">
        <v>148</v>
      </c>
      <c r="M3795" t="s">
        <v>127</v>
      </c>
      <c r="N3795">
        <v>456</v>
      </c>
      <c r="P3795" t="s">
        <v>553</v>
      </c>
      <c r="Q3795" t="s">
        <v>482</v>
      </c>
      <c r="R3795" t="s">
        <v>460</v>
      </c>
    </row>
    <row r="3796" spans="1:18" hidden="1" x14ac:dyDescent="0.3">
      <c r="A3796" t="s">
        <v>15263</v>
      </c>
      <c r="B3796" t="s">
        <v>15264</v>
      </c>
      <c r="C3796" s="1" t="str">
        <f t="shared" si="278"/>
        <v>21:0849</v>
      </c>
      <c r="D3796" s="1" t="str">
        <f t="shared" si="279"/>
        <v>21:0233</v>
      </c>
      <c r="E3796" t="s">
        <v>15265</v>
      </c>
      <c r="F3796" t="s">
        <v>15266</v>
      </c>
      <c r="H3796">
        <v>59.7636343</v>
      </c>
      <c r="I3796">
        <v>-109.1968584</v>
      </c>
      <c r="J3796" s="1" t="str">
        <f t="shared" si="276"/>
        <v>Fluid (lake)</v>
      </c>
      <c r="K3796" s="1" t="str">
        <f t="shared" si="277"/>
        <v>Untreated Water</v>
      </c>
      <c r="L3796">
        <v>148</v>
      </c>
      <c r="M3796" t="s">
        <v>133</v>
      </c>
      <c r="N3796">
        <v>457</v>
      </c>
      <c r="P3796" t="s">
        <v>75</v>
      </c>
      <c r="Q3796" t="s">
        <v>89</v>
      </c>
      <c r="R3796" t="s">
        <v>646</v>
      </c>
    </row>
    <row r="3797" spans="1:18" hidden="1" x14ac:dyDescent="0.3">
      <c r="A3797" t="s">
        <v>15267</v>
      </c>
      <c r="B3797" t="s">
        <v>15268</v>
      </c>
      <c r="C3797" s="1" t="str">
        <f t="shared" si="278"/>
        <v>21:0849</v>
      </c>
      <c r="D3797" s="1" t="str">
        <f t="shared" si="279"/>
        <v>21:0233</v>
      </c>
      <c r="E3797" t="s">
        <v>15269</v>
      </c>
      <c r="F3797" t="s">
        <v>15270</v>
      </c>
      <c r="H3797">
        <v>59.785739900000003</v>
      </c>
      <c r="I3797">
        <v>-109.3033229</v>
      </c>
      <c r="J3797" s="1" t="str">
        <f t="shared" si="276"/>
        <v>Fluid (lake)</v>
      </c>
      <c r="K3797" s="1" t="str">
        <f t="shared" si="277"/>
        <v>Untreated Water</v>
      </c>
      <c r="L3797">
        <v>148</v>
      </c>
      <c r="M3797" t="s">
        <v>139</v>
      </c>
      <c r="N3797">
        <v>458</v>
      </c>
      <c r="P3797" t="s">
        <v>128</v>
      </c>
      <c r="Q3797" t="s">
        <v>146</v>
      </c>
      <c r="R3797" t="s">
        <v>102</v>
      </c>
    </row>
    <row r="3798" spans="1:18" hidden="1" x14ac:dyDescent="0.3">
      <c r="A3798" t="s">
        <v>15271</v>
      </c>
      <c r="B3798" t="s">
        <v>15272</v>
      </c>
      <c r="C3798" s="1" t="str">
        <f t="shared" si="278"/>
        <v>21:0849</v>
      </c>
      <c r="D3798" s="1" t="str">
        <f t="shared" si="279"/>
        <v>21:0233</v>
      </c>
      <c r="E3798" t="s">
        <v>15273</v>
      </c>
      <c r="F3798" t="s">
        <v>15274</v>
      </c>
      <c r="H3798">
        <v>59.791776900000002</v>
      </c>
      <c r="I3798">
        <v>-109.3734797</v>
      </c>
      <c r="J3798" s="1" t="str">
        <f t="shared" si="276"/>
        <v>Fluid (lake)</v>
      </c>
      <c r="K3798" s="1" t="str">
        <f t="shared" si="277"/>
        <v>Untreated Water</v>
      </c>
      <c r="L3798">
        <v>148</v>
      </c>
      <c r="M3798" t="s">
        <v>241</v>
      </c>
      <c r="N3798">
        <v>459</v>
      </c>
      <c r="P3798" t="s">
        <v>414</v>
      </c>
      <c r="Q3798" t="s">
        <v>62</v>
      </c>
      <c r="R3798" t="s">
        <v>3875</v>
      </c>
    </row>
    <row r="3799" spans="1:18" hidden="1" x14ac:dyDescent="0.3">
      <c r="A3799" t="s">
        <v>15275</v>
      </c>
      <c r="B3799" t="s">
        <v>15276</v>
      </c>
      <c r="C3799" s="1" t="str">
        <f t="shared" si="278"/>
        <v>21:0849</v>
      </c>
      <c r="D3799" s="1" t="str">
        <f t="shared" si="279"/>
        <v>21:0233</v>
      </c>
      <c r="E3799" t="s">
        <v>15277</v>
      </c>
      <c r="F3799" t="s">
        <v>15278</v>
      </c>
      <c r="H3799">
        <v>59.793574599999999</v>
      </c>
      <c r="I3799">
        <v>-109.4192285</v>
      </c>
      <c r="J3799" s="1" t="str">
        <f t="shared" si="276"/>
        <v>Fluid (lake)</v>
      </c>
      <c r="K3799" s="1" t="str">
        <f t="shared" si="277"/>
        <v>Untreated Water</v>
      </c>
      <c r="L3799">
        <v>149</v>
      </c>
      <c r="M3799" t="s">
        <v>22</v>
      </c>
      <c r="N3799">
        <v>460</v>
      </c>
      <c r="P3799" t="s">
        <v>225</v>
      </c>
      <c r="Q3799" t="s">
        <v>62</v>
      </c>
      <c r="R3799" t="s">
        <v>55</v>
      </c>
    </row>
    <row r="3800" spans="1:18" hidden="1" x14ac:dyDescent="0.3">
      <c r="A3800" t="s">
        <v>15279</v>
      </c>
      <c r="B3800" t="s">
        <v>15280</v>
      </c>
      <c r="C3800" s="1" t="str">
        <f t="shared" si="278"/>
        <v>21:0849</v>
      </c>
      <c r="D3800" s="1" t="str">
        <f t="shared" si="279"/>
        <v>21:0233</v>
      </c>
      <c r="E3800" t="s">
        <v>15277</v>
      </c>
      <c r="F3800" t="s">
        <v>15281</v>
      </c>
      <c r="H3800">
        <v>59.793574599999999</v>
      </c>
      <c r="I3800">
        <v>-109.4192285</v>
      </c>
      <c r="J3800" s="1" t="str">
        <f t="shared" si="276"/>
        <v>Fluid (lake)</v>
      </c>
      <c r="K3800" s="1" t="str">
        <f t="shared" si="277"/>
        <v>Untreated Water</v>
      </c>
      <c r="L3800">
        <v>149</v>
      </c>
      <c r="M3800" t="s">
        <v>29</v>
      </c>
      <c r="N3800">
        <v>461</v>
      </c>
      <c r="P3800" t="s">
        <v>225</v>
      </c>
      <c r="Q3800" t="s">
        <v>62</v>
      </c>
      <c r="R3800" t="s">
        <v>55</v>
      </c>
    </row>
    <row r="3801" spans="1:18" hidden="1" x14ac:dyDescent="0.3">
      <c r="A3801" t="s">
        <v>15282</v>
      </c>
      <c r="B3801" t="s">
        <v>15283</v>
      </c>
      <c r="C3801" s="1" t="str">
        <f t="shared" si="278"/>
        <v>21:0849</v>
      </c>
      <c r="D3801" s="1" t="str">
        <f t="shared" si="279"/>
        <v>21:0233</v>
      </c>
      <c r="E3801" t="s">
        <v>15284</v>
      </c>
      <c r="F3801" t="s">
        <v>15285</v>
      </c>
      <c r="H3801">
        <v>59.799963099999999</v>
      </c>
      <c r="I3801">
        <v>-109.4545419</v>
      </c>
      <c r="J3801" s="1" t="str">
        <f t="shared" si="276"/>
        <v>Fluid (lake)</v>
      </c>
      <c r="K3801" s="1" t="str">
        <f t="shared" si="277"/>
        <v>Untreated Water</v>
      </c>
      <c r="L3801">
        <v>149</v>
      </c>
      <c r="M3801" t="s">
        <v>36</v>
      </c>
      <c r="N3801">
        <v>462</v>
      </c>
      <c r="P3801" t="s">
        <v>167</v>
      </c>
      <c r="Q3801" t="s">
        <v>248</v>
      </c>
      <c r="R3801" t="s">
        <v>55</v>
      </c>
    </row>
    <row r="3802" spans="1:18" hidden="1" x14ac:dyDescent="0.3">
      <c r="A3802" t="s">
        <v>15286</v>
      </c>
      <c r="B3802" t="s">
        <v>15287</v>
      </c>
      <c r="C3802" s="1" t="str">
        <f t="shared" si="278"/>
        <v>21:0849</v>
      </c>
      <c r="D3802" s="1" t="str">
        <f t="shared" si="279"/>
        <v>21:0233</v>
      </c>
      <c r="E3802" t="s">
        <v>15288</v>
      </c>
      <c r="F3802" t="s">
        <v>15289</v>
      </c>
      <c r="H3802">
        <v>59.807735899999997</v>
      </c>
      <c r="I3802">
        <v>-109.515811</v>
      </c>
      <c r="J3802" s="1" t="str">
        <f t="shared" ref="J3802:J3865" si="280">HYPERLINK("http://geochem.nrcan.gc.ca/cdogs/content/kwd/kwd020016_e.htm", "Fluid (lake)")</f>
        <v>Fluid (lake)</v>
      </c>
      <c r="K3802" s="1" t="str">
        <f t="shared" ref="K3802:K3865" si="281">HYPERLINK("http://geochem.nrcan.gc.ca/cdogs/content/kwd/kwd080007_e.htm", "Untreated Water")</f>
        <v>Untreated Water</v>
      </c>
      <c r="L3802">
        <v>149</v>
      </c>
      <c r="M3802" t="s">
        <v>44</v>
      </c>
      <c r="N3802">
        <v>463</v>
      </c>
      <c r="P3802" t="s">
        <v>88</v>
      </c>
      <c r="Q3802" t="s">
        <v>38</v>
      </c>
      <c r="R3802" t="s">
        <v>55</v>
      </c>
    </row>
    <row r="3803" spans="1:18" hidden="1" x14ac:dyDescent="0.3">
      <c r="A3803" t="s">
        <v>15290</v>
      </c>
      <c r="B3803" t="s">
        <v>15291</v>
      </c>
      <c r="C3803" s="1" t="str">
        <f t="shared" si="278"/>
        <v>21:0849</v>
      </c>
      <c r="D3803" s="1" t="str">
        <f t="shared" si="279"/>
        <v>21:0233</v>
      </c>
      <c r="E3803" t="s">
        <v>15292</v>
      </c>
      <c r="F3803" t="s">
        <v>15293</v>
      </c>
      <c r="H3803">
        <v>59.842073599999999</v>
      </c>
      <c r="I3803">
        <v>-109.51904759999999</v>
      </c>
      <c r="J3803" s="1" t="str">
        <f t="shared" si="280"/>
        <v>Fluid (lake)</v>
      </c>
      <c r="K3803" s="1" t="str">
        <f t="shared" si="281"/>
        <v>Untreated Water</v>
      </c>
      <c r="L3803">
        <v>149</v>
      </c>
      <c r="M3803" t="s">
        <v>52</v>
      </c>
      <c r="N3803">
        <v>464</v>
      </c>
      <c r="P3803" t="s">
        <v>30</v>
      </c>
      <c r="Q3803" t="s">
        <v>38</v>
      </c>
      <c r="R3803" t="s">
        <v>55</v>
      </c>
    </row>
    <row r="3804" spans="1:18" hidden="1" x14ac:dyDescent="0.3">
      <c r="A3804" t="s">
        <v>15294</v>
      </c>
      <c r="B3804" t="s">
        <v>15295</v>
      </c>
      <c r="C3804" s="1" t="str">
        <f t="shared" si="278"/>
        <v>21:0849</v>
      </c>
      <c r="D3804" s="1" t="str">
        <f t="shared" si="279"/>
        <v>21:0233</v>
      </c>
      <c r="E3804" t="s">
        <v>15296</v>
      </c>
      <c r="F3804" t="s">
        <v>15297</v>
      </c>
      <c r="H3804">
        <v>59.856725400000002</v>
      </c>
      <c r="I3804">
        <v>-109.5848584</v>
      </c>
      <c r="J3804" s="1" t="str">
        <f t="shared" si="280"/>
        <v>Fluid (lake)</v>
      </c>
      <c r="K3804" s="1" t="str">
        <f t="shared" si="281"/>
        <v>Untreated Water</v>
      </c>
      <c r="L3804">
        <v>149</v>
      </c>
      <c r="M3804" t="s">
        <v>60</v>
      </c>
      <c r="N3804">
        <v>465</v>
      </c>
      <c r="P3804" t="s">
        <v>2140</v>
      </c>
      <c r="Q3804" t="s">
        <v>248</v>
      </c>
      <c r="R3804" t="s">
        <v>55</v>
      </c>
    </row>
    <row r="3805" spans="1:18" hidden="1" x14ac:dyDescent="0.3">
      <c r="A3805" t="s">
        <v>15298</v>
      </c>
      <c r="B3805" t="s">
        <v>15299</v>
      </c>
      <c r="C3805" s="1" t="str">
        <f t="shared" si="278"/>
        <v>21:0849</v>
      </c>
      <c r="D3805" s="1" t="str">
        <f t="shared" si="279"/>
        <v>21:0233</v>
      </c>
      <c r="E3805" t="s">
        <v>15300</v>
      </c>
      <c r="F3805" t="s">
        <v>15301</v>
      </c>
      <c r="H3805">
        <v>59.8619269</v>
      </c>
      <c r="I3805">
        <v>-109.60665</v>
      </c>
      <c r="J3805" s="1" t="str">
        <f t="shared" si="280"/>
        <v>Fluid (lake)</v>
      </c>
      <c r="K3805" s="1" t="str">
        <f t="shared" si="281"/>
        <v>Untreated Water</v>
      </c>
      <c r="L3805">
        <v>149</v>
      </c>
      <c r="M3805" t="s">
        <v>67</v>
      </c>
      <c r="N3805">
        <v>466</v>
      </c>
      <c r="P3805" t="s">
        <v>182</v>
      </c>
      <c r="Q3805" t="s">
        <v>310</v>
      </c>
      <c r="R3805" t="s">
        <v>55</v>
      </c>
    </row>
    <row r="3806" spans="1:18" hidden="1" x14ac:dyDescent="0.3">
      <c r="A3806" t="s">
        <v>15302</v>
      </c>
      <c r="B3806" t="s">
        <v>15303</v>
      </c>
      <c r="C3806" s="1" t="str">
        <f t="shared" si="278"/>
        <v>21:0849</v>
      </c>
      <c r="D3806" s="1" t="str">
        <f t="shared" si="279"/>
        <v>21:0233</v>
      </c>
      <c r="E3806" t="s">
        <v>15304</v>
      </c>
      <c r="F3806" t="s">
        <v>15305</v>
      </c>
      <c r="H3806">
        <v>59.8709463</v>
      </c>
      <c r="I3806">
        <v>-109.6652275</v>
      </c>
      <c r="J3806" s="1" t="str">
        <f t="shared" si="280"/>
        <v>Fluid (lake)</v>
      </c>
      <c r="K3806" s="1" t="str">
        <f t="shared" si="281"/>
        <v>Untreated Water</v>
      </c>
      <c r="L3806">
        <v>149</v>
      </c>
      <c r="M3806" t="s">
        <v>74</v>
      </c>
      <c r="N3806">
        <v>467</v>
      </c>
      <c r="P3806" t="s">
        <v>1667</v>
      </c>
      <c r="Q3806" t="s">
        <v>38</v>
      </c>
      <c r="R3806" t="s">
        <v>55</v>
      </c>
    </row>
    <row r="3807" spans="1:18" hidden="1" x14ac:dyDescent="0.3">
      <c r="A3807" t="s">
        <v>15306</v>
      </c>
      <c r="B3807" t="s">
        <v>15307</v>
      </c>
      <c r="C3807" s="1" t="str">
        <f t="shared" si="278"/>
        <v>21:0849</v>
      </c>
      <c r="D3807" s="1" t="str">
        <f t="shared" si="279"/>
        <v>21:0233</v>
      </c>
      <c r="E3807" t="s">
        <v>15308</v>
      </c>
      <c r="F3807" t="s">
        <v>15309</v>
      </c>
      <c r="H3807">
        <v>59.861629700000002</v>
      </c>
      <c r="I3807">
        <v>-109.7528159</v>
      </c>
      <c r="J3807" s="1" t="str">
        <f t="shared" si="280"/>
        <v>Fluid (lake)</v>
      </c>
      <c r="K3807" s="1" t="str">
        <f t="shared" si="281"/>
        <v>Untreated Water</v>
      </c>
      <c r="L3807">
        <v>149</v>
      </c>
      <c r="M3807" t="s">
        <v>81</v>
      </c>
      <c r="N3807">
        <v>468</v>
      </c>
      <c r="P3807" t="s">
        <v>1804</v>
      </c>
      <c r="Q3807" t="s">
        <v>38</v>
      </c>
      <c r="R3807" t="s">
        <v>285</v>
      </c>
    </row>
    <row r="3808" spans="1:18" hidden="1" x14ac:dyDescent="0.3">
      <c r="A3808" t="s">
        <v>15310</v>
      </c>
      <c r="B3808" t="s">
        <v>15311</v>
      </c>
      <c r="C3808" s="1" t="str">
        <f t="shared" si="278"/>
        <v>21:0849</v>
      </c>
      <c r="D3808" s="1" t="str">
        <f t="shared" si="279"/>
        <v>21:0233</v>
      </c>
      <c r="E3808" t="s">
        <v>15312</v>
      </c>
      <c r="F3808" t="s">
        <v>15313</v>
      </c>
      <c r="H3808">
        <v>59.880890299999997</v>
      </c>
      <c r="I3808">
        <v>-109.73929339999999</v>
      </c>
      <c r="J3808" s="1" t="str">
        <f t="shared" si="280"/>
        <v>Fluid (lake)</v>
      </c>
      <c r="K3808" s="1" t="str">
        <f t="shared" si="281"/>
        <v>Untreated Water</v>
      </c>
      <c r="L3808">
        <v>149</v>
      </c>
      <c r="M3808" t="s">
        <v>95</v>
      </c>
      <c r="N3808">
        <v>469</v>
      </c>
      <c r="P3808" t="s">
        <v>2475</v>
      </c>
      <c r="Q3808" t="s">
        <v>38</v>
      </c>
      <c r="R3808" t="s">
        <v>285</v>
      </c>
    </row>
    <row r="3809" spans="1:18" hidden="1" x14ac:dyDescent="0.3">
      <c r="A3809" t="s">
        <v>15314</v>
      </c>
      <c r="B3809" t="s">
        <v>15315</v>
      </c>
      <c r="C3809" s="1" t="str">
        <f t="shared" si="278"/>
        <v>21:0849</v>
      </c>
      <c r="D3809" s="1" t="str">
        <f t="shared" si="279"/>
        <v>21:0233</v>
      </c>
      <c r="E3809" t="s">
        <v>15316</v>
      </c>
      <c r="F3809" t="s">
        <v>15317</v>
      </c>
      <c r="H3809">
        <v>59.896426300000002</v>
      </c>
      <c r="I3809">
        <v>-109.7949362</v>
      </c>
      <c r="J3809" s="1" t="str">
        <f t="shared" si="280"/>
        <v>Fluid (lake)</v>
      </c>
      <c r="K3809" s="1" t="str">
        <f t="shared" si="281"/>
        <v>Untreated Water</v>
      </c>
      <c r="L3809">
        <v>149</v>
      </c>
      <c r="M3809" t="s">
        <v>101</v>
      </c>
      <c r="N3809">
        <v>470</v>
      </c>
      <c r="P3809" t="s">
        <v>1600</v>
      </c>
      <c r="Q3809" t="s">
        <v>248</v>
      </c>
      <c r="R3809" t="s">
        <v>532</v>
      </c>
    </row>
    <row r="3810" spans="1:18" hidden="1" x14ac:dyDescent="0.3">
      <c r="A3810" t="s">
        <v>15318</v>
      </c>
      <c r="B3810" t="s">
        <v>15319</v>
      </c>
      <c r="C3810" s="1" t="str">
        <f t="shared" si="278"/>
        <v>21:0849</v>
      </c>
      <c r="D3810" s="1" t="str">
        <f t="shared" si="279"/>
        <v>21:0233</v>
      </c>
      <c r="E3810" t="s">
        <v>15320</v>
      </c>
      <c r="F3810" t="s">
        <v>15321</v>
      </c>
      <c r="H3810">
        <v>59.895757600000003</v>
      </c>
      <c r="I3810">
        <v>-109.8842054</v>
      </c>
      <c r="J3810" s="1" t="str">
        <f t="shared" si="280"/>
        <v>Fluid (lake)</v>
      </c>
      <c r="K3810" s="1" t="str">
        <f t="shared" si="281"/>
        <v>Untreated Water</v>
      </c>
      <c r="L3810">
        <v>149</v>
      </c>
      <c r="M3810" t="s">
        <v>107</v>
      </c>
      <c r="N3810">
        <v>471</v>
      </c>
      <c r="P3810" t="s">
        <v>2414</v>
      </c>
      <c r="Q3810" t="s">
        <v>257</v>
      </c>
      <c r="R3810" t="s">
        <v>55</v>
      </c>
    </row>
    <row r="3811" spans="1:18" hidden="1" x14ac:dyDescent="0.3">
      <c r="A3811" t="s">
        <v>15322</v>
      </c>
      <c r="B3811" t="s">
        <v>15323</v>
      </c>
      <c r="C3811" s="1" t="str">
        <f t="shared" si="278"/>
        <v>21:0849</v>
      </c>
      <c r="D3811" s="1" t="str">
        <f t="shared" si="279"/>
        <v>21:0233</v>
      </c>
      <c r="E3811" t="s">
        <v>15324</v>
      </c>
      <c r="F3811" t="s">
        <v>15325</v>
      </c>
      <c r="H3811">
        <v>59.929491400000003</v>
      </c>
      <c r="I3811">
        <v>-109.8959017</v>
      </c>
      <c r="J3811" s="1" t="str">
        <f t="shared" si="280"/>
        <v>Fluid (lake)</v>
      </c>
      <c r="K3811" s="1" t="str">
        <f t="shared" si="281"/>
        <v>Untreated Water</v>
      </c>
      <c r="L3811">
        <v>149</v>
      </c>
      <c r="M3811" t="s">
        <v>114</v>
      </c>
      <c r="N3811">
        <v>472</v>
      </c>
      <c r="P3811" t="s">
        <v>2193</v>
      </c>
      <c r="Q3811" t="s">
        <v>248</v>
      </c>
      <c r="R3811" t="s">
        <v>890</v>
      </c>
    </row>
    <row r="3812" spans="1:18" hidden="1" x14ac:dyDescent="0.3">
      <c r="A3812" t="s">
        <v>15326</v>
      </c>
      <c r="B3812" t="s">
        <v>15327</v>
      </c>
      <c r="C3812" s="1" t="str">
        <f t="shared" si="278"/>
        <v>21:0849</v>
      </c>
      <c r="D3812" s="1" t="str">
        <f t="shared" si="279"/>
        <v>21:0233</v>
      </c>
      <c r="E3812" t="s">
        <v>15328</v>
      </c>
      <c r="F3812" t="s">
        <v>15329</v>
      </c>
      <c r="H3812">
        <v>59.950534400000002</v>
      </c>
      <c r="I3812">
        <v>-109.90748050000001</v>
      </c>
      <c r="J3812" s="1" t="str">
        <f t="shared" si="280"/>
        <v>Fluid (lake)</v>
      </c>
      <c r="K3812" s="1" t="str">
        <f t="shared" si="281"/>
        <v>Untreated Water</v>
      </c>
      <c r="L3812">
        <v>149</v>
      </c>
      <c r="M3812" t="s">
        <v>121</v>
      </c>
      <c r="N3812">
        <v>473</v>
      </c>
      <c r="P3812" t="s">
        <v>2397</v>
      </c>
      <c r="Q3812" t="s">
        <v>257</v>
      </c>
      <c r="R3812" t="s">
        <v>460</v>
      </c>
    </row>
    <row r="3813" spans="1:18" hidden="1" x14ac:dyDescent="0.3">
      <c r="A3813" t="s">
        <v>15330</v>
      </c>
      <c r="B3813" t="s">
        <v>15331</v>
      </c>
      <c r="C3813" s="1" t="str">
        <f t="shared" si="278"/>
        <v>21:0849</v>
      </c>
      <c r="D3813" s="1" t="str">
        <f t="shared" si="279"/>
        <v>21:0233</v>
      </c>
      <c r="E3813" t="s">
        <v>15332</v>
      </c>
      <c r="F3813" t="s">
        <v>15333</v>
      </c>
      <c r="H3813">
        <v>59.928870000000003</v>
      </c>
      <c r="I3813">
        <v>-109.83258910000001</v>
      </c>
      <c r="J3813" s="1" t="str">
        <f t="shared" si="280"/>
        <v>Fluid (lake)</v>
      </c>
      <c r="K3813" s="1" t="str">
        <f t="shared" si="281"/>
        <v>Untreated Water</v>
      </c>
      <c r="L3813">
        <v>149</v>
      </c>
      <c r="M3813" t="s">
        <v>127</v>
      </c>
      <c r="N3813">
        <v>474</v>
      </c>
      <c r="P3813" t="s">
        <v>294</v>
      </c>
      <c r="Q3813" t="s">
        <v>248</v>
      </c>
      <c r="R3813" t="s">
        <v>55</v>
      </c>
    </row>
    <row r="3814" spans="1:18" hidden="1" x14ac:dyDescent="0.3">
      <c r="A3814" t="s">
        <v>15334</v>
      </c>
      <c r="B3814" t="s">
        <v>15335</v>
      </c>
      <c r="C3814" s="1" t="str">
        <f t="shared" si="278"/>
        <v>21:0849</v>
      </c>
      <c r="D3814" s="1" t="str">
        <f t="shared" si="279"/>
        <v>21:0233</v>
      </c>
      <c r="E3814" t="s">
        <v>15336</v>
      </c>
      <c r="F3814" t="s">
        <v>15337</v>
      </c>
      <c r="H3814">
        <v>59.910771799999999</v>
      </c>
      <c r="I3814">
        <v>-109.7420821</v>
      </c>
      <c r="J3814" s="1" t="str">
        <f t="shared" si="280"/>
        <v>Fluid (lake)</v>
      </c>
      <c r="K3814" s="1" t="str">
        <f t="shared" si="281"/>
        <v>Untreated Water</v>
      </c>
      <c r="L3814">
        <v>149</v>
      </c>
      <c r="M3814" t="s">
        <v>133</v>
      </c>
      <c r="N3814">
        <v>475</v>
      </c>
      <c r="P3814" t="s">
        <v>2380</v>
      </c>
      <c r="Q3814" t="s">
        <v>38</v>
      </c>
      <c r="R3814" t="s">
        <v>460</v>
      </c>
    </row>
    <row r="3815" spans="1:18" hidden="1" x14ac:dyDescent="0.3">
      <c r="A3815" t="s">
        <v>15338</v>
      </c>
      <c r="B3815" t="s">
        <v>15339</v>
      </c>
      <c r="C3815" s="1" t="str">
        <f t="shared" si="278"/>
        <v>21:0849</v>
      </c>
      <c r="D3815" s="1" t="str">
        <f t="shared" si="279"/>
        <v>21:0233</v>
      </c>
      <c r="E3815" t="s">
        <v>15340</v>
      </c>
      <c r="F3815" t="s">
        <v>15341</v>
      </c>
      <c r="H3815">
        <v>59.898405199999999</v>
      </c>
      <c r="I3815">
        <v>-109.7072446</v>
      </c>
      <c r="J3815" s="1" t="str">
        <f t="shared" si="280"/>
        <v>Fluid (lake)</v>
      </c>
      <c r="K3815" s="1" t="str">
        <f t="shared" si="281"/>
        <v>Untreated Water</v>
      </c>
      <c r="L3815">
        <v>149</v>
      </c>
      <c r="M3815" t="s">
        <v>139</v>
      </c>
      <c r="N3815">
        <v>476</v>
      </c>
      <c r="P3815" t="s">
        <v>2492</v>
      </c>
      <c r="Q3815" t="s">
        <v>62</v>
      </c>
      <c r="R3815" t="s">
        <v>460</v>
      </c>
    </row>
    <row r="3816" spans="1:18" hidden="1" x14ac:dyDescent="0.3">
      <c r="A3816" t="s">
        <v>15342</v>
      </c>
      <c r="B3816" t="s">
        <v>15343</v>
      </c>
      <c r="C3816" s="1" t="str">
        <f t="shared" si="278"/>
        <v>21:0849</v>
      </c>
      <c r="D3816" s="1" t="str">
        <f t="shared" si="279"/>
        <v>21:0233</v>
      </c>
      <c r="E3816" t="s">
        <v>15344</v>
      </c>
      <c r="F3816" t="s">
        <v>15345</v>
      </c>
      <c r="H3816">
        <v>59.9240037</v>
      </c>
      <c r="I3816">
        <v>-109.6920274</v>
      </c>
      <c r="J3816" s="1" t="str">
        <f t="shared" si="280"/>
        <v>Fluid (lake)</v>
      </c>
      <c r="K3816" s="1" t="str">
        <f t="shared" si="281"/>
        <v>Untreated Water</v>
      </c>
      <c r="L3816">
        <v>149</v>
      </c>
      <c r="M3816" t="s">
        <v>241</v>
      </c>
      <c r="N3816">
        <v>477</v>
      </c>
      <c r="P3816" t="s">
        <v>5140</v>
      </c>
      <c r="Q3816" t="s">
        <v>46</v>
      </c>
      <c r="R3816" t="s">
        <v>285</v>
      </c>
    </row>
    <row r="3817" spans="1:18" hidden="1" x14ac:dyDescent="0.3">
      <c r="A3817" t="s">
        <v>15346</v>
      </c>
      <c r="B3817" t="s">
        <v>15347</v>
      </c>
      <c r="C3817" s="1" t="str">
        <f t="shared" si="278"/>
        <v>21:0849</v>
      </c>
      <c r="D3817" s="1" t="str">
        <f t="shared" si="279"/>
        <v>21:0233</v>
      </c>
      <c r="E3817" t="s">
        <v>15348</v>
      </c>
      <c r="F3817" t="s">
        <v>15349</v>
      </c>
      <c r="H3817">
        <v>59.931966600000003</v>
      </c>
      <c r="I3817">
        <v>-109.615752</v>
      </c>
      <c r="J3817" s="1" t="str">
        <f t="shared" si="280"/>
        <v>Fluid (lake)</v>
      </c>
      <c r="K3817" s="1" t="str">
        <f t="shared" si="281"/>
        <v>Untreated Water</v>
      </c>
      <c r="L3817">
        <v>150</v>
      </c>
      <c r="M3817" t="s">
        <v>36</v>
      </c>
      <c r="N3817">
        <v>478</v>
      </c>
      <c r="P3817" t="s">
        <v>814</v>
      </c>
      <c r="Q3817" t="s">
        <v>38</v>
      </c>
      <c r="R3817" t="s">
        <v>55</v>
      </c>
    </row>
    <row r="3818" spans="1:18" hidden="1" x14ac:dyDescent="0.3">
      <c r="A3818" t="s">
        <v>15350</v>
      </c>
      <c r="B3818" t="s">
        <v>15351</v>
      </c>
      <c r="C3818" s="1" t="str">
        <f t="shared" si="278"/>
        <v>21:0849</v>
      </c>
      <c r="D3818" s="1" t="str">
        <f t="shared" si="279"/>
        <v>21:0233</v>
      </c>
      <c r="E3818" t="s">
        <v>15352</v>
      </c>
      <c r="F3818" t="s">
        <v>15353</v>
      </c>
      <c r="H3818">
        <v>59.924647999999998</v>
      </c>
      <c r="I3818">
        <v>-109.56763580000001</v>
      </c>
      <c r="J3818" s="1" t="str">
        <f t="shared" si="280"/>
        <v>Fluid (lake)</v>
      </c>
      <c r="K3818" s="1" t="str">
        <f t="shared" si="281"/>
        <v>Untreated Water</v>
      </c>
      <c r="L3818">
        <v>150</v>
      </c>
      <c r="M3818" t="s">
        <v>22</v>
      </c>
      <c r="N3818">
        <v>479</v>
      </c>
      <c r="P3818" t="s">
        <v>5006</v>
      </c>
      <c r="Q3818" t="s">
        <v>248</v>
      </c>
      <c r="R3818" t="s">
        <v>55</v>
      </c>
    </row>
    <row r="3819" spans="1:18" hidden="1" x14ac:dyDescent="0.3">
      <c r="A3819" t="s">
        <v>15354</v>
      </c>
      <c r="B3819" t="s">
        <v>15355</v>
      </c>
      <c r="C3819" s="1" t="str">
        <f t="shared" si="278"/>
        <v>21:0849</v>
      </c>
      <c r="D3819" s="1" t="str">
        <f t="shared" si="279"/>
        <v>21:0233</v>
      </c>
      <c r="E3819" t="s">
        <v>15352</v>
      </c>
      <c r="F3819" t="s">
        <v>15356</v>
      </c>
      <c r="H3819">
        <v>59.924647999999998</v>
      </c>
      <c r="I3819">
        <v>-109.56763580000001</v>
      </c>
      <c r="J3819" s="1" t="str">
        <f t="shared" si="280"/>
        <v>Fluid (lake)</v>
      </c>
      <c r="K3819" s="1" t="str">
        <f t="shared" si="281"/>
        <v>Untreated Water</v>
      </c>
      <c r="L3819">
        <v>150</v>
      </c>
      <c r="M3819" t="s">
        <v>29</v>
      </c>
      <c r="N3819">
        <v>480</v>
      </c>
      <c r="P3819" t="s">
        <v>150</v>
      </c>
      <c r="Q3819" t="s">
        <v>38</v>
      </c>
      <c r="R3819" t="s">
        <v>55</v>
      </c>
    </row>
    <row r="3820" spans="1:18" hidden="1" x14ac:dyDescent="0.3">
      <c r="A3820" t="s">
        <v>15357</v>
      </c>
      <c r="B3820" t="s">
        <v>15358</v>
      </c>
      <c r="C3820" s="1" t="str">
        <f t="shared" si="278"/>
        <v>21:0849</v>
      </c>
      <c r="D3820" s="1" t="str">
        <f t="shared" si="279"/>
        <v>21:0233</v>
      </c>
      <c r="E3820" t="s">
        <v>15359</v>
      </c>
      <c r="F3820" t="s">
        <v>15360</v>
      </c>
      <c r="H3820">
        <v>59.892553800000002</v>
      </c>
      <c r="I3820">
        <v>-109.6106714</v>
      </c>
      <c r="J3820" s="1" t="str">
        <f t="shared" si="280"/>
        <v>Fluid (lake)</v>
      </c>
      <c r="K3820" s="1" t="str">
        <f t="shared" si="281"/>
        <v>Untreated Water</v>
      </c>
      <c r="L3820">
        <v>150</v>
      </c>
      <c r="M3820" t="s">
        <v>44</v>
      </c>
      <c r="N3820">
        <v>481</v>
      </c>
      <c r="P3820" t="s">
        <v>1790</v>
      </c>
      <c r="Q3820" t="s">
        <v>257</v>
      </c>
      <c r="R3820" t="s">
        <v>55</v>
      </c>
    </row>
    <row r="3821" spans="1:18" hidden="1" x14ac:dyDescent="0.3">
      <c r="A3821" t="s">
        <v>15361</v>
      </c>
      <c r="B3821" t="s">
        <v>15362</v>
      </c>
      <c r="C3821" s="1" t="str">
        <f t="shared" si="278"/>
        <v>21:0849</v>
      </c>
      <c r="D3821" s="1" t="str">
        <f t="shared" si="279"/>
        <v>21:0233</v>
      </c>
      <c r="E3821" t="s">
        <v>15363</v>
      </c>
      <c r="F3821" t="s">
        <v>15364</v>
      </c>
      <c r="H3821">
        <v>59.896591999999998</v>
      </c>
      <c r="I3821">
        <v>-109.56229159999999</v>
      </c>
      <c r="J3821" s="1" t="str">
        <f t="shared" si="280"/>
        <v>Fluid (lake)</v>
      </c>
      <c r="K3821" s="1" t="str">
        <f t="shared" si="281"/>
        <v>Untreated Water</v>
      </c>
      <c r="L3821">
        <v>150</v>
      </c>
      <c r="M3821" t="s">
        <v>52</v>
      </c>
      <c r="N3821">
        <v>482</v>
      </c>
      <c r="P3821" t="s">
        <v>2487</v>
      </c>
      <c r="Q3821" t="s">
        <v>257</v>
      </c>
      <c r="R3821" t="s">
        <v>55</v>
      </c>
    </row>
    <row r="3822" spans="1:18" hidden="1" x14ac:dyDescent="0.3">
      <c r="A3822" t="s">
        <v>15365</v>
      </c>
      <c r="B3822" t="s">
        <v>15366</v>
      </c>
      <c r="C3822" s="1" t="str">
        <f t="shared" si="278"/>
        <v>21:0849</v>
      </c>
      <c r="D3822" s="1" t="str">
        <f t="shared" si="279"/>
        <v>21:0233</v>
      </c>
      <c r="E3822" t="s">
        <v>15367</v>
      </c>
      <c r="F3822" t="s">
        <v>15368</v>
      </c>
      <c r="H3822">
        <v>59.875599800000003</v>
      </c>
      <c r="I3822">
        <v>-109.5125419</v>
      </c>
      <c r="J3822" s="1" t="str">
        <f t="shared" si="280"/>
        <v>Fluid (lake)</v>
      </c>
      <c r="K3822" s="1" t="str">
        <f t="shared" si="281"/>
        <v>Untreated Water</v>
      </c>
      <c r="L3822">
        <v>150</v>
      </c>
      <c r="M3822" t="s">
        <v>60</v>
      </c>
      <c r="N3822">
        <v>483</v>
      </c>
      <c r="P3822" t="s">
        <v>2145</v>
      </c>
      <c r="Q3822" t="s">
        <v>482</v>
      </c>
      <c r="R3822" t="s">
        <v>55</v>
      </c>
    </row>
    <row r="3823" spans="1:18" hidden="1" x14ac:dyDescent="0.3">
      <c r="A3823" t="s">
        <v>15369</v>
      </c>
      <c r="B3823" t="s">
        <v>15370</v>
      </c>
      <c r="C3823" s="1" t="str">
        <f t="shared" si="278"/>
        <v>21:0849</v>
      </c>
      <c r="D3823" s="1" t="str">
        <f t="shared" si="279"/>
        <v>21:0233</v>
      </c>
      <c r="E3823" t="s">
        <v>15371</v>
      </c>
      <c r="F3823" t="s">
        <v>15372</v>
      </c>
      <c r="H3823">
        <v>59.846955600000001</v>
      </c>
      <c r="I3823">
        <v>-109.43577980000001</v>
      </c>
      <c r="J3823" s="1" t="str">
        <f t="shared" si="280"/>
        <v>Fluid (lake)</v>
      </c>
      <c r="K3823" s="1" t="str">
        <f t="shared" si="281"/>
        <v>Untreated Water</v>
      </c>
      <c r="L3823">
        <v>150</v>
      </c>
      <c r="M3823" t="s">
        <v>67</v>
      </c>
      <c r="N3823">
        <v>484</v>
      </c>
      <c r="P3823" t="s">
        <v>553</v>
      </c>
      <c r="Q3823" t="s">
        <v>310</v>
      </c>
      <c r="R3823" t="s">
        <v>55</v>
      </c>
    </row>
    <row r="3824" spans="1:18" hidden="1" x14ac:dyDescent="0.3">
      <c r="A3824" t="s">
        <v>15373</v>
      </c>
      <c r="B3824" t="s">
        <v>15374</v>
      </c>
      <c r="C3824" s="1" t="str">
        <f t="shared" si="278"/>
        <v>21:0849</v>
      </c>
      <c r="D3824" s="1" t="str">
        <f t="shared" si="279"/>
        <v>21:0233</v>
      </c>
      <c r="E3824" t="s">
        <v>15375</v>
      </c>
      <c r="F3824" t="s">
        <v>15376</v>
      </c>
      <c r="H3824">
        <v>59.783623499999997</v>
      </c>
      <c r="I3824">
        <v>-109.0816535</v>
      </c>
      <c r="J3824" s="1" t="str">
        <f t="shared" si="280"/>
        <v>Fluid (lake)</v>
      </c>
      <c r="K3824" s="1" t="str">
        <f t="shared" si="281"/>
        <v>Untreated Water</v>
      </c>
      <c r="L3824">
        <v>150</v>
      </c>
      <c r="M3824" t="s">
        <v>74</v>
      </c>
      <c r="N3824">
        <v>485</v>
      </c>
      <c r="P3824" t="s">
        <v>30</v>
      </c>
      <c r="Q3824" t="s">
        <v>310</v>
      </c>
      <c r="R3824" t="s">
        <v>522</v>
      </c>
    </row>
    <row r="3825" spans="1:18" hidden="1" x14ac:dyDescent="0.3">
      <c r="A3825" t="s">
        <v>15377</v>
      </c>
      <c r="B3825" t="s">
        <v>15378</v>
      </c>
      <c r="C3825" s="1" t="str">
        <f t="shared" si="278"/>
        <v>21:0849</v>
      </c>
      <c r="D3825" s="1" t="str">
        <f t="shared" si="279"/>
        <v>21:0233</v>
      </c>
      <c r="E3825" t="s">
        <v>15379</v>
      </c>
      <c r="F3825" t="s">
        <v>15380</v>
      </c>
      <c r="H3825">
        <v>59.766862799999998</v>
      </c>
      <c r="I3825">
        <v>-109.0298681</v>
      </c>
      <c r="J3825" s="1" t="str">
        <f t="shared" si="280"/>
        <v>Fluid (lake)</v>
      </c>
      <c r="K3825" s="1" t="str">
        <f t="shared" si="281"/>
        <v>Untreated Water</v>
      </c>
      <c r="L3825">
        <v>150</v>
      </c>
      <c r="M3825" t="s">
        <v>81</v>
      </c>
      <c r="N3825">
        <v>486</v>
      </c>
      <c r="P3825" t="s">
        <v>53</v>
      </c>
      <c r="Q3825" t="s">
        <v>96</v>
      </c>
      <c r="R3825" t="s">
        <v>11780</v>
      </c>
    </row>
    <row r="3826" spans="1:18" hidden="1" x14ac:dyDescent="0.3">
      <c r="A3826" t="s">
        <v>15381</v>
      </c>
      <c r="B3826" t="s">
        <v>15382</v>
      </c>
      <c r="C3826" s="1" t="str">
        <f t="shared" si="278"/>
        <v>21:0849</v>
      </c>
      <c r="D3826" s="1" t="str">
        <f t="shared" si="279"/>
        <v>21:0233</v>
      </c>
      <c r="E3826" t="s">
        <v>15383</v>
      </c>
      <c r="F3826" t="s">
        <v>15384</v>
      </c>
      <c r="H3826">
        <v>59.646210699999997</v>
      </c>
      <c r="I3826">
        <v>-109.61597</v>
      </c>
      <c r="J3826" s="1" t="str">
        <f t="shared" si="280"/>
        <v>Fluid (lake)</v>
      </c>
      <c r="K3826" s="1" t="str">
        <f t="shared" si="281"/>
        <v>Untreated Water</v>
      </c>
      <c r="L3826">
        <v>150</v>
      </c>
      <c r="M3826" t="s">
        <v>95</v>
      </c>
      <c r="N3826">
        <v>487</v>
      </c>
      <c r="P3826" t="s">
        <v>294</v>
      </c>
      <c r="Q3826" t="s">
        <v>257</v>
      </c>
      <c r="R3826" t="s">
        <v>285</v>
      </c>
    </row>
    <row r="3827" spans="1:18" hidden="1" x14ac:dyDescent="0.3">
      <c r="A3827" t="s">
        <v>15385</v>
      </c>
      <c r="B3827" t="s">
        <v>15386</v>
      </c>
      <c r="C3827" s="1" t="str">
        <f t="shared" si="278"/>
        <v>21:0849</v>
      </c>
      <c r="D3827" s="1" t="str">
        <f t="shared" si="279"/>
        <v>21:0233</v>
      </c>
      <c r="E3827" t="s">
        <v>15387</v>
      </c>
      <c r="F3827" t="s">
        <v>15388</v>
      </c>
      <c r="H3827">
        <v>59.6650615</v>
      </c>
      <c r="I3827">
        <v>-109.6410319</v>
      </c>
      <c r="J3827" s="1" t="str">
        <f t="shared" si="280"/>
        <v>Fluid (lake)</v>
      </c>
      <c r="K3827" s="1" t="str">
        <f t="shared" si="281"/>
        <v>Untreated Water</v>
      </c>
      <c r="L3827">
        <v>150</v>
      </c>
      <c r="M3827" t="s">
        <v>101</v>
      </c>
      <c r="N3827">
        <v>488</v>
      </c>
      <c r="P3827" t="s">
        <v>1667</v>
      </c>
      <c r="Q3827" t="s">
        <v>236</v>
      </c>
      <c r="R3827" t="s">
        <v>55</v>
      </c>
    </row>
    <row r="3828" spans="1:18" hidden="1" x14ac:dyDescent="0.3">
      <c r="A3828" t="s">
        <v>15389</v>
      </c>
      <c r="B3828" t="s">
        <v>15390</v>
      </c>
      <c r="C3828" s="1" t="str">
        <f t="shared" si="278"/>
        <v>21:0849</v>
      </c>
      <c r="D3828" s="1" t="str">
        <f t="shared" si="279"/>
        <v>21:0233</v>
      </c>
      <c r="E3828" t="s">
        <v>15391</v>
      </c>
      <c r="F3828" t="s">
        <v>15392</v>
      </c>
      <c r="H3828">
        <v>59.658696499999998</v>
      </c>
      <c r="I3828">
        <v>-109.7001375</v>
      </c>
      <c r="J3828" s="1" t="str">
        <f t="shared" si="280"/>
        <v>Fluid (lake)</v>
      </c>
      <c r="K3828" s="1" t="str">
        <f t="shared" si="281"/>
        <v>Untreated Water</v>
      </c>
      <c r="L3828">
        <v>150</v>
      </c>
      <c r="M3828" t="s">
        <v>107</v>
      </c>
      <c r="N3828">
        <v>489</v>
      </c>
      <c r="P3828" t="s">
        <v>3048</v>
      </c>
      <c r="Q3828" t="s">
        <v>257</v>
      </c>
      <c r="R3828" t="s">
        <v>55</v>
      </c>
    </row>
    <row r="3829" spans="1:18" hidden="1" x14ac:dyDescent="0.3">
      <c r="A3829" t="s">
        <v>15393</v>
      </c>
      <c r="B3829" t="s">
        <v>15394</v>
      </c>
      <c r="C3829" s="1" t="str">
        <f t="shared" si="278"/>
        <v>21:0849</v>
      </c>
      <c r="D3829" s="1" t="str">
        <f t="shared" si="279"/>
        <v>21:0233</v>
      </c>
      <c r="E3829" t="s">
        <v>15395</v>
      </c>
      <c r="F3829" t="s">
        <v>15396</v>
      </c>
      <c r="H3829">
        <v>59.696764600000002</v>
      </c>
      <c r="I3829">
        <v>-109.6669665</v>
      </c>
      <c r="J3829" s="1" t="str">
        <f t="shared" si="280"/>
        <v>Fluid (lake)</v>
      </c>
      <c r="K3829" s="1" t="str">
        <f t="shared" si="281"/>
        <v>Untreated Water</v>
      </c>
      <c r="L3829">
        <v>150</v>
      </c>
      <c r="M3829" t="s">
        <v>114</v>
      </c>
      <c r="N3829">
        <v>490</v>
      </c>
      <c r="P3829" t="s">
        <v>2145</v>
      </c>
      <c r="Q3829" t="s">
        <v>236</v>
      </c>
      <c r="R3829" t="s">
        <v>55</v>
      </c>
    </row>
    <row r="3830" spans="1:18" hidden="1" x14ac:dyDescent="0.3">
      <c r="A3830" t="s">
        <v>15397</v>
      </c>
      <c r="B3830" t="s">
        <v>15398</v>
      </c>
      <c r="C3830" s="1" t="str">
        <f t="shared" si="278"/>
        <v>21:0849</v>
      </c>
      <c r="D3830" s="1" t="str">
        <f t="shared" si="279"/>
        <v>21:0233</v>
      </c>
      <c r="E3830" t="s">
        <v>15399</v>
      </c>
      <c r="F3830" t="s">
        <v>15400</v>
      </c>
      <c r="H3830">
        <v>59.7227417</v>
      </c>
      <c r="I3830">
        <v>-109.6874993</v>
      </c>
      <c r="J3830" s="1" t="str">
        <f t="shared" si="280"/>
        <v>Fluid (lake)</v>
      </c>
      <c r="K3830" s="1" t="str">
        <f t="shared" si="281"/>
        <v>Untreated Water</v>
      </c>
      <c r="L3830">
        <v>150</v>
      </c>
      <c r="M3830" t="s">
        <v>121</v>
      </c>
      <c r="N3830">
        <v>491</v>
      </c>
      <c r="P3830" t="s">
        <v>1667</v>
      </c>
      <c r="Q3830" t="s">
        <v>310</v>
      </c>
      <c r="R3830" t="s">
        <v>55</v>
      </c>
    </row>
    <row r="3831" spans="1:18" hidden="1" x14ac:dyDescent="0.3">
      <c r="A3831" t="s">
        <v>15401</v>
      </c>
      <c r="B3831" t="s">
        <v>15402</v>
      </c>
      <c r="C3831" s="1" t="str">
        <f t="shared" si="278"/>
        <v>21:0849</v>
      </c>
      <c r="D3831" s="1" t="str">
        <f t="shared" si="279"/>
        <v>21:0233</v>
      </c>
      <c r="E3831" t="s">
        <v>15403</v>
      </c>
      <c r="F3831" t="s">
        <v>15404</v>
      </c>
      <c r="H3831">
        <v>59.710267899999998</v>
      </c>
      <c r="I3831">
        <v>-109.7280038</v>
      </c>
      <c r="J3831" s="1" t="str">
        <f t="shared" si="280"/>
        <v>Fluid (lake)</v>
      </c>
      <c r="K3831" s="1" t="str">
        <f t="shared" si="281"/>
        <v>Untreated Water</v>
      </c>
      <c r="L3831">
        <v>150</v>
      </c>
      <c r="M3831" t="s">
        <v>127</v>
      </c>
      <c r="N3831">
        <v>492</v>
      </c>
      <c r="P3831" t="s">
        <v>2193</v>
      </c>
      <c r="Q3831" t="s">
        <v>257</v>
      </c>
      <c r="R3831" t="s">
        <v>55</v>
      </c>
    </row>
    <row r="3832" spans="1:18" hidden="1" x14ac:dyDescent="0.3">
      <c r="A3832" t="s">
        <v>15405</v>
      </c>
      <c r="B3832" t="s">
        <v>15406</v>
      </c>
      <c r="C3832" s="1" t="str">
        <f t="shared" si="278"/>
        <v>21:0849</v>
      </c>
      <c r="D3832" s="1" t="str">
        <f t="shared" si="279"/>
        <v>21:0233</v>
      </c>
      <c r="E3832" t="s">
        <v>15407</v>
      </c>
      <c r="F3832" t="s">
        <v>15408</v>
      </c>
      <c r="H3832">
        <v>59.680980499999997</v>
      </c>
      <c r="I3832">
        <v>-109.7651297</v>
      </c>
      <c r="J3832" s="1" t="str">
        <f t="shared" si="280"/>
        <v>Fluid (lake)</v>
      </c>
      <c r="K3832" s="1" t="str">
        <f t="shared" si="281"/>
        <v>Untreated Water</v>
      </c>
      <c r="L3832">
        <v>150</v>
      </c>
      <c r="M3832" t="s">
        <v>133</v>
      </c>
      <c r="N3832">
        <v>493</v>
      </c>
      <c r="P3832" t="s">
        <v>2502</v>
      </c>
      <c r="Q3832" t="s">
        <v>248</v>
      </c>
      <c r="R3832" t="s">
        <v>55</v>
      </c>
    </row>
    <row r="3833" spans="1:18" hidden="1" x14ac:dyDescent="0.3">
      <c r="A3833" t="s">
        <v>15409</v>
      </c>
      <c r="B3833" t="s">
        <v>15410</v>
      </c>
      <c r="C3833" s="1" t="str">
        <f t="shared" si="278"/>
        <v>21:0849</v>
      </c>
      <c r="D3833" s="1" t="str">
        <f t="shared" si="279"/>
        <v>21:0233</v>
      </c>
      <c r="E3833" t="s">
        <v>15411</v>
      </c>
      <c r="F3833" t="s">
        <v>15412</v>
      </c>
      <c r="H3833">
        <v>59.695658799999997</v>
      </c>
      <c r="I3833">
        <v>-109.8138908</v>
      </c>
      <c r="J3833" s="1" t="str">
        <f t="shared" si="280"/>
        <v>Fluid (lake)</v>
      </c>
      <c r="K3833" s="1" t="str">
        <f t="shared" si="281"/>
        <v>Untreated Water</v>
      </c>
      <c r="L3833">
        <v>150</v>
      </c>
      <c r="M3833" t="s">
        <v>139</v>
      </c>
      <c r="N3833">
        <v>494</v>
      </c>
      <c r="P3833" t="s">
        <v>814</v>
      </c>
      <c r="Q3833" t="s">
        <v>38</v>
      </c>
      <c r="R3833" t="s">
        <v>55</v>
      </c>
    </row>
    <row r="3834" spans="1:18" hidden="1" x14ac:dyDescent="0.3">
      <c r="A3834" t="s">
        <v>15413</v>
      </c>
      <c r="B3834" t="s">
        <v>15414</v>
      </c>
      <c r="C3834" s="1" t="str">
        <f t="shared" si="278"/>
        <v>21:0849</v>
      </c>
      <c r="D3834" s="1" t="str">
        <f t="shared" si="279"/>
        <v>21:0233</v>
      </c>
      <c r="E3834" t="s">
        <v>15415</v>
      </c>
      <c r="F3834" t="s">
        <v>15416</v>
      </c>
      <c r="H3834">
        <v>59.697156300000003</v>
      </c>
      <c r="I3834">
        <v>-109.878854</v>
      </c>
      <c r="J3834" s="1" t="str">
        <f t="shared" si="280"/>
        <v>Fluid (lake)</v>
      </c>
      <c r="K3834" s="1" t="str">
        <f t="shared" si="281"/>
        <v>Untreated Water</v>
      </c>
      <c r="L3834">
        <v>150</v>
      </c>
      <c r="M3834" t="s">
        <v>241</v>
      </c>
      <c r="N3834">
        <v>495</v>
      </c>
      <c r="P3834" t="s">
        <v>1949</v>
      </c>
      <c r="Q3834" t="s">
        <v>310</v>
      </c>
      <c r="R3834" t="s">
        <v>522</v>
      </c>
    </row>
    <row r="3835" spans="1:18" hidden="1" x14ac:dyDescent="0.3">
      <c r="A3835" t="s">
        <v>15417</v>
      </c>
      <c r="B3835" t="s">
        <v>15418</v>
      </c>
      <c r="C3835" s="1" t="str">
        <f t="shared" si="278"/>
        <v>21:0849</v>
      </c>
      <c r="D3835" s="1" t="str">
        <f t="shared" si="279"/>
        <v>21:0233</v>
      </c>
      <c r="E3835" t="s">
        <v>15419</v>
      </c>
      <c r="F3835" t="s">
        <v>15420</v>
      </c>
      <c r="H3835">
        <v>59.718572700000003</v>
      </c>
      <c r="I3835">
        <v>-109.9114739</v>
      </c>
      <c r="J3835" s="1" t="str">
        <f t="shared" si="280"/>
        <v>Fluid (lake)</v>
      </c>
      <c r="K3835" s="1" t="str">
        <f t="shared" si="281"/>
        <v>Untreated Water</v>
      </c>
      <c r="L3835">
        <v>151</v>
      </c>
      <c r="M3835" t="s">
        <v>22</v>
      </c>
      <c r="N3835">
        <v>496</v>
      </c>
      <c r="P3835" t="s">
        <v>1799</v>
      </c>
      <c r="Q3835" t="s">
        <v>310</v>
      </c>
      <c r="R3835" t="s">
        <v>189</v>
      </c>
    </row>
    <row r="3836" spans="1:18" hidden="1" x14ac:dyDescent="0.3">
      <c r="A3836" t="s">
        <v>15421</v>
      </c>
      <c r="B3836" t="s">
        <v>15422</v>
      </c>
      <c r="C3836" s="1" t="str">
        <f t="shared" si="278"/>
        <v>21:0849</v>
      </c>
      <c r="D3836" s="1" t="str">
        <f t="shared" si="279"/>
        <v>21:0233</v>
      </c>
      <c r="E3836" t="s">
        <v>15419</v>
      </c>
      <c r="F3836" t="s">
        <v>15423</v>
      </c>
      <c r="H3836">
        <v>59.718572700000003</v>
      </c>
      <c r="I3836">
        <v>-109.9114739</v>
      </c>
      <c r="J3836" s="1" t="str">
        <f t="shared" si="280"/>
        <v>Fluid (lake)</v>
      </c>
      <c r="K3836" s="1" t="str">
        <f t="shared" si="281"/>
        <v>Untreated Water</v>
      </c>
      <c r="L3836">
        <v>151</v>
      </c>
      <c r="M3836" t="s">
        <v>29</v>
      </c>
      <c r="N3836">
        <v>497</v>
      </c>
      <c r="P3836" t="s">
        <v>242</v>
      </c>
      <c r="Q3836" t="s">
        <v>38</v>
      </c>
      <c r="R3836" t="s">
        <v>532</v>
      </c>
    </row>
    <row r="3837" spans="1:18" hidden="1" x14ac:dyDescent="0.3">
      <c r="A3837" t="s">
        <v>15424</v>
      </c>
      <c r="B3837" t="s">
        <v>15425</v>
      </c>
      <c r="C3837" s="1" t="str">
        <f t="shared" si="278"/>
        <v>21:0849</v>
      </c>
      <c r="D3837" s="1" t="str">
        <f t="shared" si="279"/>
        <v>21:0233</v>
      </c>
      <c r="E3837" t="s">
        <v>15426</v>
      </c>
      <c r="F3837" t="s">
        <v>15427</v>
      </c>
      <c r="H3837">
        <v>59.698075600000003</v>
      </c>
      <c r="I3837">
        <v>-109.9068779</v>
      </c>
      <c r="J3837" s="1" t="str">
        <f t="shared" si="280"/>
        <v>Fluid (lake)</v>
      </c>
      <c r="K3837" s="1" t="str">
        <f t="shared" si="281"/>
        <v>Untreated Water</v>
      </c>
      <c r="L3837">
        <v>151</v>
      </c>
      <c r="M3837" t="s">
        <v>36</v>
      </c>
      <c r="N3837">
        <v>498</v>
      </c>
      <c r="P3837" t="s">
        <v>294</v>
      </c>
      <c r="Q3837" t="s">
        <v>38</v>
      </c>
      <c r="R3837" t="s">
        <v>55</v>
      </c>
    </row>
    <row r="3838" spans="1:18" hidden="1" x14ac:dyDescent="0.3">
      <c r="A3838" t="s">
        <v>15428</v>
      </c>
      <c r="B3838" t="s">
        <v>15429</v>
      </c>
      <c r="C3838" s="1" t="str">
        <f t="shared" si="278"/>
        <v>21:0849</v>
      </c>
      <c r="D3838" s="1" t="str">
        <f t="shared" si="279"/>
        <v>21:0233</v>
      </c>
      <c r="E3838" t="s">
        <v>15430</v>
      </c>
      <c r="F3838" t="s">
        <v>15431</v>
      </c>
      <c r="H3838">
        <v>59.683477799999999</v>
      </c>
      <c r="I3838">
        <v>-109.9633772</v>
      </c>
      <c r="J3838" s="1" t="str">
        <f t="shared" si="280"/>
        <v>Fluid (lake)</v>
      </c>
      <c r="K3838" s="1" t="str">
        <f t="shared" si="281"/>
        <v>Untreated Water</v>
      </c>
      <c r="L3838">
        <v>151</v>
      </c>
      <c r="M3838" t="s">
        <v>44</v>
      </c>
      <c r="N3838">
        <v>499</v>
      </c>
      <c r="P3838" t="s">
        <v>2475</v>
      </c>
      <c r="Q3838" t="s">
        <v>248</v>
      </c>
      <c r="R3838" t="s">
        <v>1088</v>
      </c>
    </row>
    <row r="3839" spans="1:18" hidden="1" x14ac:dyDescent="0.3">
      <c r="A3839" t="s">
        <v>15432</v>
      </c>
      <c r="B3839" t="s">
        <v>15433</v>
      </c>
      <c r="C3839" s="1" t="str">
        <f t="shared" si="278"/>
        <v>21:0849</v>
      </c>
      <c r="D3839" s="1" t="str">
        <f t="shared" si="279"/>
        <v>21:0233</v>
      </c>
      <c r="E3839" t="s">
        <v>15434</v>
      </c>
      <c r="F3839" t="s">
        <v>15435</v>
      </c>
      <c r="H3839">
        <v>59.654232800000003</v>
      </c>
      <c r="I3839">
        <v>-109.9617951</v>
      </c>
      <c r="J3839" s="1" t="str">
        <f t="shared" si="280"/>
        <v>Fluid (lake)</v>
      </c>
      <c r="K3839" s="1" t="str">
        <f t="shared" si="281"/>
        <v>Untreated Water</v>
      </c>
      <c r="L3839">
        <v>151</v>
      </c>
      <c r="M3839" t="s">
        <v>52</v>
      </c>
      <c r="N3839">
        <v>500</v>
      </c>
      <c r="P3839" t="s">
        <v>75</v>
      </c>
      <c r="Q3839" t="s">
        <v>236</v>
      </c>
      <c r="R3839" t="s">
        <v>460</v>
      </c>
    </row>
    <row r="3840" spans="1:18" hidden="1" x14ac:dyDescent="0.3">
      <c r="A3840" t="s">
        <v>15436</v>
      </c>
      <c r="B3840" t="s">
        <v>15437</v>
      </c>
      <c r="C3840" s="1" t="str">
        <f t="shared" si="278"/>
        <v>21:0849</v>
      </c>
      <c r="D3840" s="1" t="str">
        <f t="shared" si="279"/>
        <v>21:0233</v>
      </c>
      <c r="E3840" t="s">
        <v>15438</v>
      </c>
      <c r="F3840" t="s">
        <v>15439</v>
      </c>
      <c r="H3840">
        <v>59.621325599999999</v>
      </c>
      <c r="I3840">
        <v>-109.9408055</v>
      </c>
      <c r="J3840" s="1" t="str">
        <f t="shared" si="280"/>
        <v>Fluid (lake)</v>
      </c>
      <c r="K3840" s="1" t="str">
        <f t="shared" si="281"/>
        <v>Untreated Water</v>
      </c>
      <c r="L3840">
        <v>151</v>
      </c>
      <c r="M3840" t="s">
        <v>60</v>
      </c>
      <c r="N3840">
        <v>501</v>
      </c>
      <c r="P3840" t="s">
        <v>75</v>
      </c>
      <c r="Q3840" t="s">
        <v>1143</v>
      </c>
      <c r="R3840" t="s">
        <v>55</v>
      </c>
    </row>
    <row r="3841" spans="1:18" hidden="1" x14ac:dyDescent="0.3">
      <c r="A3841" t="s">
        <v>15440</v>
      </c>
      <c r="B3841" t="s">
        <v>15441</v>
      </c>
      <c r="C3841" s="1" t="str">
        <f t="shared" si="278"/>
        <v>21:0849</v>
      </c>
      <c r="D3841" s="1" t="str">
        <f t="shared" si="279"/>
        <v>21:0233</v>
      </c>
      <c r="E3841" t="s">
        <v>15442</v>
      </c>
      <c r="F3841" t="s">
        <v>15443</v>
      </c>
      <c r="H3841">
        <v>59.6614073</v>
      </c>
      <c r="I3841">
        <v>-109.9017666</v>
      </c>
      <c r="J3841" s="1" t="str">
        <f t="shared" si="280"/>
        <v>Fluid (lake)</v>
      </c>
      <c r="K3841" s="1" t="str">
        <f t="shared" si="281"/>
        <v>Untreated Water</v>
      </c>
      <c r="L3841">
        <v>151</v>
      </c>
      <c r="M3841" t="s">
        <v>67</v>
      </c>
      <c r="N3841">
        <v>502</v>
      </c>
      <c r="P3841" t="s">
        <v>598</v>
      </c>
      <c r="Q3841" t="s">
        <v>257</v>
      </c>
      <c r="R3841" t="s">
        <v>55</v>
      </c>
    </row>
    <row r="3842" spans="1:18" hidden="1" x14ac:dyDescent="0.3">
      <c r="A3842" t="s">
        <v>15444</v>
      </c>
      <c r="B3842" t="s">
        <v>15445</v>
      </c>
      <c r="C3842" s="1" t="str">
        <f t="shared" si="278"/>
        <v>21:0849</v>
      </c>
      <c r="D3842" s="1" t="str">
        <f t="shared" si="279"/>
        <v>21:0233</v>
      </c>
      <c r="E3842" t="s">
        <v>15446</v>
      </c>
      <c r="F3842" t="s">
        <v>15447</v>
      </c>
      <c r="H3842">
        <v>59.643907900000002</v>
      </c>
      <c r="I3842">
        <v>-109.8792588</v>
      </c>
      <c r="J3842" s="1" t="str">
        <f t="shared" si="280"/>
        <v>Fluid (lake)</v>
      </c>
      <c r="K3842" s="1" t="str">
        <f t="shared" si="281"/>
        <v>Untreated Water</v>
      </c>
      <c r="L3842">
        <v>151</v>
      </c>
      <c r="M3842" t="s">
        <v>74</v>
      </c>
      <c r="N3842">
        <v>503</v>
      </c>
      <c r="P3842" t="s">
        <v>3526</v>
      </c>
      <c r="Q3842" t="s">
        <v>62</v>
      </c>
      <c r="R3842" t="s">
        <v>285</v>
      </c>
    </row>
    <row r="3843" spans="1:18" hidden="1" x14ac:dyDescent="0.3">
      <c r="A3843" t="s">
        <v>15448</v>
      </c>
      <c r="B3843" t="s">
        <v>15449</v>
      </c>
      <c r="C3843" s="1" t="str">
        <f t="shared" si="278"/>
        <v>21:0849</v>
      </c>
      <c r="D3843" s="1" t="str">
        <f t="shared" si="279"/>
        <v>21:0233</v>
      </c>
      <c r="E3843" t="s">
        <v>15450</v>
      </c>
      <c r="F3843" t="s">
        <v>15451</v>
      </c>
      <c r="H3843">
        <v>59.640269600000003</v>
      </c>
      <c r="I3843">
        <v>-109.83289379999999</v>
      </c>
      <c r="J3843" s="1" t="str">
        <f t="shared" si="280"/>
        <v>Fluid (lake)</v>
      </c>
      <c r="K3843" s="1" t="str">
        <f t="shared" si="281"/>
        <v>Untreated Water</v>
      </c>
      <c r="L3843">
        <v>151</v>
      </c>
      <c r="M3843" t="s">
        <v>81</v>
      </c>
      <c r="N3843">
        <v>504</v>
      </c>
      <c r="P3843" t="s">
        <v>15452</v>
      </c>
      <c r="Q3843" t="s">
        <v>38</v>
      </c>
      <c r="R3843" t="s">
        <v>55</v>
      </c>
    </row>
    <row r="3844" spans="1:18" hidden="1" x14ac:dyDescent="0.3">
      <c r="A3844" t="s">
        <v>15453</v>
      </c>
      <c r="B3844" t="s">
        <v>15454</v>
      </c>
      <c r="C3844" s="1" t="str">
        <f t="shared" si="278"/>
        <v>21:0849</v>
      </c>
      <c r="D3844" s="1" t="str">
        <f t="shared" si="279"/>
        <v>21:0233</v>
      </c>
      <c r="E3844" t="s">
        <v>15455</v>
      </c>
      <c r="F3844" t="s">
        <v>15456</v>
      </c>
      <c r="H3844">
        <v>59.626651699999996</v>
      </c>
      <c r="I3844">
        <v>-109.8045037</v>
      </c>
      <c r="J3844" s="1" t="str">
        <f t="shared" si="280"/>
        <v>Fluid (lake)</v>
      </c>
      <c r="K3844" s="1" t="str">
        <f t="shared" si="281"/>
        <v>Untreated Water</v>
      </c>
      <c r="L3844">
        <v>151</v>
      </c>
      <c r="M3844" t="s">
        <v>95</v>
      </c>
      <c r="N3844">
        <v>505</v>
      </c>
      <c r="P3844" t="s">
        <v>15457</v>
      </c>
      <c r="Q3844" t="s">
        <v>46</v>
      </c>
      <c r="R3844" t="s">
        <v>522</v>
      </c>
    </row>
    <row r="3845" spans="1:18" hidden="1" x14ac:dyDescent="0.3">
      <c r="A3845" t="s">
        <v>15458</v>
      </c>
      <c r="B3845" t="s">
        <v>15459</v>
      </c>
      <c r="C3845" s="1" t="str">
        <f t="shared" si="278"/>
        <v>21:0849</v>
      </c>
      <c r="D3845" s="1" t="str">
        <f t="shared" si="279"/>
        <v>21:0233</v>
      </c>
      <c r="E3845" t="s">
        <v>15460</v>
      </c>
      <c r="F3845" t="s">
        <v>15461</v>
      </c>
      <c r="H3845">
        <v>59.602697800000001</v>
      </c>
      <c r="I3845">
        <v>-109.8184</v>
      </c>
      <c r="J3845" s="1" t="str">
        <f t="shared" si="280"/>
        <v>Fluid (lake)</v>
      </c>
      <c r="K3845" s="1" t="str">
        <f t="shared" si="281"/>
        <v>Untreated Water</v>
      </c>
      <c r="L3845">
        <v>151</v>
      </c>
      <c r="M3845" t="s">
        <v>101</v>
      </c>
      <c r="N3845">
        <v>506</v>
      </c>
      <c r="P3845" t="s">
        <v>15462</v>
      </c>
      <c r="Q3845" t="s">
        <v>310</v>
      </c>
      <c r="R3845" t="s">
        <v>55</v>
      </c>
    </row>
    <row r="3846" spans="1:18" hidden="1" x14ac:dyDescent="0.3">
      <c r="A3846" t="s">
        <v>15463</v>
      </c>
      <c r="B3846" t="s">
        <v>15464</v>
      </c>
      <c r="C3846" s="1" t="str">
        <f t="shared" si="278"/>
        <v>21:0849</v>
      </c>
      <c r="D3846" s="1" t="str">
        <f t="shared" si="279"/>
        <v>21:0233</v>
      </c>
      <c r="E3846" t="s">
        <v>15465</v>
      </c>
      <c r="F3846" t="s">
        <v>15466</v>
      </c>
      <c r="H3846">
        <v>59.575088899999997</v>
      </c>
      <c r="I3846">
        <v>-109.9217304</v>
      </c>
      <c r="J3846" s="1" t="str">
        <f t="shared" si="280"/>
        <v>Fluid (lake)</v>
      </c>
      <c r="K3846" s="1" t="str">
        <f t="shared" si="281"/>
        <v>Untreated Water</v>
      </c>
      <c r="L3846">
        <v>151</v>
      </c>
      <c r="M3846" t="s">
        <v>107</v>
      </c>
      <c r="N3846">
        <v>507</v>
      </c>
      <c r="P3846" t="s">
        <v>150</v>
      </c>
      <c r="Q3846" t="s">
        <v>62</v>
      </c>
      <c r="R3846" t="s">
        <v>285</v>
      </c>
    </row>
    <row r="3847" spans="1:18" hidden="1" x14ac:dyDescent="0.3">
      <c r="A3847" t="s">
        <v>15467</v>
      </c>
      <c r="B3847" t="s">
        <v>15468</v>
      </c>
      <c r="C3847" s="1" t="str">
        <f t="shared" si="278"/>
        <v>21:0849</v>
      </c>
      <c r="D3847" s="1" t="str">
        <f t="shared" si="279"/>
        <v>21:0233</v>
      </c>
      <c r="E3847" t="s">
        <v>15469</v>
      </c>
      <c r="F3847" t="s">
        <v>15470</v>
      </c>
      <c r="H3847">
        <v>59.563868800000002</v>
      </c>
      <c r="I3847">
        <v>-109.8382635</v>
      </c>
      <c r="J3847" s="1" t="str">
        <f t="shared" si="280"/>
        <v>Fluid (lake)</v>
      </c>
      <c r="K3847" s="1" t="str">
        <f t="shared" si="281"/>
        <v>Untreated Water</v>
      </c>
      <c r="L3847">
        <v>151</v>
      </c>
      <c r="M3847" t="s">
        <v>114</v>
      </c>
      <c r="N3847">
        <v>508</v>
      </c>
      <c r="P3847" t="s">
        <v>681</v>
      </c>
      <c r="Q3847" t="s">
        <v>248</v>
      </c>
      <c r="R3847" t="s">
        <v>460</v>
      </c>
    </row>
    <row r="3848" spans="1:18" hidden="1" x14ac:dyDescent="0.3">
      <c r="A3848" t="s">
        <v>15471</v>
      </c>
      <c r="B3848" t="s">
        <v>15472</v>
      </c>
      <c r="C3848" s="1" t="str">
        <f t="shared" si="278"/>
        <v>21:0849</v>
      </c>
      <c r="D3848" s="1" t="str">
        <f t="shared" si="279"/>
        <v>21:0233</v>
      </c>
      <c r="E3848" t="s">
        <v>15473</v>
      </c>
      <c r="F3848" t="s">
        <v>15474</v>
      </c>
      <c r="H3848">
        <v>59.6043673</v>
      </c>
      <c r="I3848">
        <v>-109.7617772</v>
      </c>
      <c r="J3848" s="1" t="str">
        <f t="shared" si="280"/>
        <v>Fluid (lake)</v>
      </c>
      <c r="K3848" s="1" t="str">
        <f t="shared" si="281"/>
        <v>Untreated Water</v>
      </c>
      <c r="L3848">
        <v>151</v>
      </c>
      <c r="M3848" t="s">
        <v>121</v>
      </c>
      <c r="N3848">
        <v>509</v>
      </c>
      <c r="P3848" t="s">
        <v>3381</v>
      </c>
      <c r="Q3848" t="s">
        <v>579</v>
      </c>
      <c r="R3848" t="s">
        <v>55</v>
      </c>
    </row>
    <row r="3849" spans="1:18" hidden="1" x14ac:dyDescent="0.3">
      <c r="A3849" t="s">
        <v>15475</v>
      </c>
      <c r="B3849" t="s">
        <v>15476</v>
      </c>
      <c r="C3849" s="1" t="str">
        <f t="shared" si="278"/>
        <v>21:0849</v>
      </c>
      <c r="D3849" s="1" t="str">
        <f t="shared" si="279"/>
        <v>21:0233</v>
      </c>
      <c r="E3849" t="s">
        <v>15477</v>
      </c>
      <c r="F3849" t="s">
        <v>15478</v>
      </c>
      <c r="H3849">
        <v>59.595428400000003</v>
      </c>
      <c r="I3849">
        <v>-109.7304159</v>
      </c>
      <c r="J3849" s="1" t="str">
        <f t="shared" si="280"/>
        <v>Fluid (lake)</v>
      </c>
      <c r="K3849" s="1" t="str">
        <f t="shared" si="281"/>
        <v>Untreated Water</v>
      </c>
      <c r="L3849">
        <v>151</v>
      </c>
      <c r="M3849" t="s">
        <v>127</v>
      </c>
      <c r="N3849">
        <v>510</v>
      </c>
      <c r="P3849" t="s">
        <v>1856</v>
      </c>
      <c r="Q3849" t="s">
        <v>310</v>
      </c>
      <c r="R3849" t="s">
        <v>55</v>
      </c>
    </row>
    <row r="3850" spans="1:18" hidden="1" x14ac:dyDescent="0.3">
      <c r="A3850" t="s">
        <v>15479</v>
      </c>
      <c r="B3850" t="s">
        <v>15480</v>
      </c>
      <c r="C3850" s="1" t="str">
        <f t="shared" si="278"/>
        <v>21:0849</v>
      </c>
      <c r="D3850" s="1" t="str">
        <f t="shared" si="279"/>
        <v>21:0233</v>
      </c>
      <c r="E3850" t="s">
        <v>15481</v>
      </c>
      <c r="F3850" t="s">
        <v>15482</v>
      </c>
      <c r="H3850">
        <v>59.614552199999999</v>
      </c>
      <c r="I3850">
        <v>-109.6579528</v>
      </c>
      <c r="J3850" s="1" t="str">
        <f t="shared" si="280"/>
        <v>Fluid (lake)</v>
      </c>
      <c r="K3850" s="1" t="str">
        <f t="shared" si="281"/>
        <v>Untreated Water</v>
      </c>
      <c r="L3850">
        <v>151</v>
      </c>
      <c r="M3850" t="s">
        <v>133</v>
      </c>
      <c r="N3850">
        <v>511</v>
      </c>
      <c r="P3850" t="s">
        <v>150</v>
      </c>
      <c r="Q3850" t="s">
        <v>257</v>
      </c>
      <c r="R3850" t="s">
        <v>55</v>
      </c>
    </row>
    <row r="3851" spans="1:18" hidden="1" x14ac:dyDescent="0.3">
      <c r="A3851" t="s">
        <v>15483</v>
      </c>
      <c r="B3851" t="s">
        <v>15484</v>
      </c>
      <c r="C3851" s="1" t="str">
        <f t="shared" si="278"/>
        <v>21:0849</v>
      </c>
      <c r="D3851" s="1" t="str">
        <f t="shared" si="279"/>
        <v>21:0233</v>
      </c>
      <c r="E3851" t="s">
        <v>15485</v>
      </c>
      <c r="F3851" t="s">
        <v>15486</v>
      </c>
      <c r="H3851">
        <v>59.594958800000001</v>
      </c>
      <c r="I3851">
        <v>-109.605555</v>
      </c>
      <c r="J3851" s="1" t="str">
        <f t="shared" si="280"/>
        <v>Fluid (lake)</v>
      </c>
      <c r="K3851" s="1" t="str">
        <f t="shared" si="281"/>
        <v>Untreated Water</v>
      </c>
      <c r="L3851">
        <v>151</v>
      </c>
      <c r="M3851" t="s">
        <v>139</v>
      </c>
      <c r="N3851">
        <v>512</v>
      </c>
      <c r="P3851" t="s">
        <v>294</v>
      </c>
      <c r="Q3851" t="s">
        <v>46</v>
      </c>
      <c r="R3851" t="s">
        <v>55</v>
      </c>
    </row>
    <row r="3852" spans="1:18" hidden="1" x14ac:dyDescent="0.3">
      <c r="A3852" t="s">
        <v>15487</v>
      </c>
      <c r="B3852" t="s">
        <v>15488</v>
      </c>
      <c r="C3852" s="1" t="str">
        <f t="shared" ref="C3852:C3915" si="282">HYPERLINK("http://geochem.nrcan.gc.ca/cdogs/content/bdl/bdl210849_e.htm", "21:0849")</f>
        <v>21:0849</v>
      </c>
      <c r="D3852" s="1" t="str">
        <f t="shared" ref="D3852:D3915" si="283">HYPERLINK("http://geochem.nrcan.gc.ca/cdogs/content/svy/svy210233_e.htm", "21:0233")</f>
        <v>21:0233</v>
      </c>
      <c r="E3852" t="s">
        <v>15489</v>
      </c>
      <c r="F3852" t="s">
        <v>15490</v>
      </c>
      <c r="H3852">
        <v>59.4088335</v>
      </c>
      <c r="I3852">
        <v>-108.80309269999999</v>
      </c>
      <c r="J3852" s="1" t="str">
        <f t="shared" si="280"/>
        <v>Fluid (lake)</v>
      </c>
      <c r="K3852" s="1" t="str">
        <f t="shared" si="281"/>
        <v>Untreated Water</v>
      </c>
      <c r="L3852">
        <v>151</v>
      </c>
      <c r="M3852" t="s">
        <v>241</v>
      </c>
      <c r="N3852">
        <v>513</v>
      </c>
      <c r="P3852" t="s">
        <v>108</v>
      </c>
      <c r="Q3852" t="s">
        <v>146</v>
      </c>
      <c r="R3852" t="s">
        <v>4299</v>
      </c>
    </row>
    <row r="3853" spans="1:18" hidden="1" x14ac:dyDescent="0.3">
      <c r="A3853" t="s">
        <v>15491</v>
      </c>
      <c r="B3853" t="s">
        <v>15492</v>
      </c>
      <c r="C3853" s="1" t="str">
        <f t="shared" si="282"/>
        <v>21:0849</v>
      </c>
      <c r="D3853" s="1" t="str">
        <f t="shared" si="283"/>
        <v>21:0233</v>
      </c>
      <c r="E3853" t="s">
        <v>15493</v>
      </c>
      <c r="F3853" t="s">
        <v>15494</v>
      </c>
      <c r="H3853">
        <v>59.405610000000003</v>
      </c>
      <c r="I3853">
        <v>-108.7454407</v>
      </c>
      <c r="J3853" s="1" t="str">
        <f t="shared" si="280"/>
        <v>Fluid (lake)</v>
      </c>
      <c r="K3853" s="1" t="str">
        <f t="shared" si="281"/>
        <v>Untreated Water</v>
      </c>
      <c r="L3853">
        <v>152</v>
      </c>
      <c r="M3853" t="s">
        <v>22</v>
      </c>
      <c r="N3853">
        <v>514</v>
      </c>
      <c r="P3853" t="s">
        <v>537</v>
      </c>
      <c r="Q3853" t="s">
        <v>257</v>
      </c>
      <c r="R3853" t="s">
        <v>9133</v>
      </c>
    </row>
    <row r="3854" spans="1:18" hidden="1" x14ac:dyDescent="0.3">
      <c r="A3854" t="s">
        <v>15495</v>
      </c>
      <c r="B3854" t="s">
        <v>15496</v>
      </c>
      <c r="C3854" s="1" t="str">
        <f t="shared" si="282"/>
        <v>21:0849</v>
      </c>
      <c r="D3854" s="1" t="str">
        <f t="shared" si="283"/>
        <v>21:0233</v>
      </c>
      <c r="E3854" t="s">
        <v>15493</v>
      </c>
      <c r="F3854" t="s">
        <v>15497</v>
      </c>
      <c r="H3854">
        <v>59.405610000000003</v>
      </c>
      <c r="I3854">
        <v>-108.7454407</v>
      </c>
      <c r="J3854" s="1" t="str">
        <f t="shared" si="280"/>
        <v>Fluid (lake)</v>
      </c>
      <c r="K3854" s="1" t="str">
        <f t="shared" si="281"/>
        <v>Untreated Water</v>
      </c>
      <c r="L3854">
        <v>152</v>
      </c>
      <c r="M3854" t="s">
        <v>29</v>
      </c>
      <c r="N3854">
        <v>515</v>
      </c>
      <c r="P3854" t="s">
        <v>82</v>
      </c>
      <c r="Q3854" t="s">
        <v>257</v>
      </c>
      <c r="R3854" t="s">
        <v>168</v>
      </c>
    </row>
    <row r="3855" spans="1:18" hidden="1" x14ac:dyDescent="0.3">
      <c r="A3855" t="s">
        <v>15498</v>
      </c>
      <c r="B3855" t="s">
        <v>15499</v>
      </c>
      <c r="C3855" s="1" t="str">
        <f t="shared" si="282"/>
        <v>21:0849</v>
      </c>
      <c r="D3855" s="1" t="str">
        <f t="shared" si="283"/>
        <v>21:0233</v>
      </c>
      <c r="E3855" t="s">
        <v>15500</v>
      </c>
      <c r="F3855" t="s">
        <v>15501</v>
      </c>
      <c r="H3855">
        <v>59.435144000000001</v>
      </c>
      <c r="I3855">
        <v>-108.78198380000001</v>
      </c>
      <c r="J3855" s="1" t="str">
        <f t="shared" si="280"/>
        <v>Fluid (lake)</v>
      </c>
      <c r="K3855" s="1" t="str">
        <f t="shared" si="281"/>
        <v>Untreated Water</v>
      </c>
      <c r="L3855">
        <v>152</v>
      </c>
      <c r="M3855" t="s">
        <v>36</v>
      </c>
      <c r="N3855">
        <v>516</v>
      </c>
      <c r="P3855" t="s">
        <v>598</v>
      </c>
      <c r="Q3855" t="s">
        <v>146</v>
      </c>
      <c r="R3855" t="s">
        <v>12895</v>
      </c>
    </row>
    <row r="3856" spans="1:18" hidden="1" x14ac:dyDescent="0.3">
      <c r="A3856" t="s">
        <v>15502</v>
      </c>
      <c r="B3856" t="s">
        <v>15503</v>
      </c>
      <c r="C3856" s="1" t="str">
        <f t="shared" si="282"/>
        <v>21:0849</v>
      </c>
      <c r="D3856" s="1" t="str">
        <f t="shared" si="283"/>
        <v>21:0233</v>
      </c>
      <c r="E3856" t="s">
        <v>15504</v>
      </c>
      <c r="F3856" t="s">
        <v>15505</v>
      </c>
      <c r="H3856">
        <v>59.461624299999997</v>
      </c>
      <c r="I3856">
        <v>-108.79424419999999</v>
      </c>
      <c r="J3856" s="1" t="str">
        <f t="shared" si="280"/>
        <v>Fluid (lake)</v>
      </c>
      <c r="K3856" s="1" t="str">
        <f t="shared" si="281"/>
        <v>Untreated Water</v>
      </c>
      <c r="L3856">
        <v>152</v>
      </c>
      <c r="M3856" t="s">
        <v>44</v>
      </c>
      <c r="N3856">
        <v>517</v>
      </c>
      <c r="P3856" t="s">
        <v>173</v>
      </c>
      <c r="Q3856" t="s">
        <v>96</v>
      </c>
      <c r="R3856" t="s">
        <v>15506</v>
      </c>
    </row>
    <row r="3857" spans="1:18" hidden="1" x14ac:dyDescent="0.3">
      <c r="A3857" t="s">
        <v>15507</v>
      </c>
      <c r="B3857" t="s">
        <v>15508</v>
      </c>
      <c r="C3857" s="1" t="str">
        <f t="shared" si="282"/>
        <v>21:0849</v>
      </c>
      <c r="D3857" s="1" t="str">
        <f t="shared" si="283"/>
        <v>21:0233</v>
      </c>
      <c r="E3857" t="s">
        <v>15509</v>
      </c>
      <c r="F3857" t="s">
        <v>15510</v>
      </c>
      <c r="H3857">
        <v>59.4872874</v>
      </c>
      <c r="I3857">
        <v>-108.72489330000001</v>
      </c>
      <c r="J3857" s="1" t="str">
        <f t="shared" si="280"/>
        <v>Fluid (lake)</v>
      </c>
      <c r="K3857" s="1" t="str">
        <f t="shared" si="281"/>
        <v>Untreated Water</v>
      </c>
      <c r="L3857">
        <v>152</v>
      </c>
      <c r="M3857" t="s">
        <v>52</v>
      </c>
      <c r="N3857">
        <v>518</v>
      </c>
      <c r="P3857" t="s">
        <v>1846</v>
      </c>
      <c r="Q3857" t="s">
        <v>24</v>
      </c>
      <c r="R3857" t="s">
        <v>205</v>
      </c>
    </row>
    <row r="3858" spans="1:18" hidden="1" x14ac:dyDescent="0.3">
      <c r="A3858" t="s">
        <v>15511</v>
      </c>
      <c r="B3858" t="s">
        <v>15512</v>
      </c>
      <c r="C3858" s="1" t="str">
        <f t="shared" si="282"/>
        <v>21:0849</v>
      </c>
      <c r="D3858" s="1" t="str">
        <f t="shared" si="283"/>
        <v>21:0233</v>
      </c>
      <c r="E3858" t="s">
        <v>15513</v>
      </c>
      <c r="F3858" t="s">
        <v>15514</v>
      </c>
      <c r="H3858">
        <v>59.463526000000002</v>
      </c>
      <c r="I3858">
        <v>-108.74298520000001</v>
      </c>
      <c r="J3858" s="1" t="str">
        <f t="shared" si="280"/>
        <v>Fluid (lake)</v>
      </c>
      <c r="K3858" s="1" t="str">
        <f t="shared" si="281"/>
        <v>Untreated Water</v>
      </c>
      <c r="L3858">
        <v>152</v>
      </c>
      <c r="M3858" t="s">
        <v>60</v>
      </c>
      <c r="N3858">
        <v>519</v>
      </c>
      <c r="P3858" t="s">
        <v>173</v>
      </c>
      <c r="Q3858" t="s">
        <v>46</v>
      </c>
      <c r="R3858" t="s">
        <v>1088</v>
      </c>
    </row>
    <row r="3859" spans="1:18" hidden="1" x14ac:dyDescent="0.3">
      <c r="A3859" t="s">
        <v>15515</v>
      </c>
      <c r="B3859" t="s">
        <v>15516</v>
      </c>
      <c r="C3859" s="1" t="str">
        <f t="shared" si="282"/>
        <v>21:0849</v>
      </c>
      <c r="D3859" s="1" t="str">
        <f t="shared" si="283"/>
        <v>21:0233</v>
      </c>
      <c r="E3859" t="s">
        <v>15517</v>
      </c>
      <c r="F3859" t="s">
        <v>15518</v>
      </c>
      <c r="H3859">
        <v>59.456796500000003</v>
      </c>
      <c r="I3859">
        <v>-108.7088688</v>
      </c>
      <c r="J3859" s="1" t="str">
        <f t="shared" si="280"/>
        <v>Fluid (lake)</v>
      </c>
      <c r="K3859" s="1" t="str">
        <f t="shared" si="281"/>
        <v>Untreated Water</v>
      </c>
      <c r="L3859">
        <v>152</v>
      </c>
      <c r="M3859" t="s">
        <v>67</v>
      </c>
      <c r="N3859">
        <v>520</v>
      </c>
      <c r="P3859" t="s">
        <v>88</v>
      </c>
      <c r="Q3859" t="s">
        <v>146</v>
      </c>
      <c r="R3859" t="s">
        <v>668</v>
      </c>
    </row>
    <row r="3860" spans="1:18" hidden="1" x14ac:dyDescent="0.3">
      <c r="A3860" t="s">
        <v>15519</v>
      </c>
      <c r="B3860" t="s">
        <v>15520</v>
      </c>
      <c r="C3860" s="1" t="str">
        <f t="shared" si="282"/>
        <v>21:0849</v>
      </c>
      <c r="D3860" s="1" t="str">
        <f t="shared" si="283"/>
        <v>21:0233</v>
      </c>
      <c r="E3860" t="s">
        <v>15521</v>
      </c>
      <c r="F3860" t="s">
        <v>15522</v>
      </c>
      <c r="H3860">
        <v>59.463762299999999</v>
      </c>
      <c r="I3860">
        <v>-108.6657544</v>
      </c>
      <c r="J3860" s="1" t="str">
        <f t="shared" si="280"/>
        <v>Fluid (lake)</v>
      </c>
      <c r="K3860" s="1" t="str">
        <f t="shared" si="281"/>
        <v>Untreated Water</v>
      </c>
      <c r="L3860">
        <v>152</v>
      </c>
      <c r="M3860" t="s">
        <v>74</v>
      </c>
      <c r="N3860">
        <v>521</v>
      </c>
      <c r="P3860" t="s">
        <v>194</v>
      </c>
      <c r="Q3860" t="s">
        <v>46</v>
      </c>
      <c r="R3860" t="s">
        <v>5458</v>
      </c>
    </row>
    <row r="3861" spans="1:18" hidden="1" x14ac:dyDescent="0.3">
      <c r="A3861" t="s">
        <v>15523</v>
      </c>
      <c r="B3861" t="s">
        <v>15524</v>
      </c>
      <c r="C3861" s="1" t="str">
        <f t="shared" si="282"/>
        <v>21:0849</v>
      </c>
      <c r="D3861" s="1" t="str">
        <f t="shared" si="283"/>
        <v>21:0233</v>
      </c>
      <c r="E3861" t="s">
        <v>15525</v>
      </c>
      <c r="F3861" t="s">
        <v>15526</v>
      </c>
      <c r="H3861">
        <v>59.455658999999997</v>
      </c>
      <c r="I3861">
        <v>-108.6259666</v>
      </c>
      <c r="J3861" s="1" t="str">
        <f t="shared" si="280"/>
        <v>Fluid (lake)</v>
      </c>
      <c r="K3861" s="1" t="str">
        <f t="shared" si="281"/>
        <v>Untreated Water</v>
      </c>
      <c r="L3861">
        <v>152</v>
      </c>
      <c r="M3861" t="s">
        <v>81</v>
      </c>
      <c r="N3861">
        <v>522</v>
      </c>
      <c r="P3861" t="s">
        <v>247</v>
      </c>
      <c r="Q3861" t="s">
        <v>62</v>
      </c>
      <c r="R3861" t="s">
        <v>347</v>
      </c>
    </row>
    <row r="3862" spans="1:18" hidden="1" x14ac:dyDescent="0.3">
      <c r="A3862" t="s">
        <v>15527</v>
      </c>
      <c r="B3862" t="s">
        <v>15528</v>
      </c>
      <c r="C3862" s="1" t="str">
        <f t="shared" si="282"/>
        <v>21:0849</v>
      </c>
      <c r="D3862" s="1" t="str">
        <f t="shared" si="283"/>
        <v>21:0233</v>
      </c>
      <c r="E3862" t="s">
        <v>15529</v>
      </c>
      <c r="F3862" t="s">
        <v>15530</v>
      </c>
      <c r="H3862">
        <v>59.480175199999998</v>
      </c>
      <c r="I3862">
        <v>-108.5896273</v>
      </c>
      <c r="J3862" s="1" t="str">
        <f t="shared" si="280"/>
        <v>Fluid (lake)</v>
      </c>
      <c r="K3862" s="1" t="str">
        <f t="shared" si="281"/>
        <v>Untreated Water</v>
      </c>
      <c r="L3862">
        <v>152</v>
      </c>
      <c r="M3862" t="s">
        <v>95</v>
      </c>
      <c r="N3862">
        <v>523</v>
      </c>
      <c r="P3862" t="s">
        <v>834</v>
      </c>
      <c r="Q3862" t="s">
        <v>146</v>
      </c>
      <c r="R3862" t="s">
        <v>681</v>
      </c>
    </row>
    <row r="3863" spans="1:18" hidden="1" x14ac:dyDescent="0.3">
      <c r="A3863" t="s">
        <v>15531</v>
      </c>
      <c r="B3863" t="s">
        <v>15532</v>
      </c>
      <c r="C3863" s="1" t="str">
        <f t="shared" si="282"/>
        <v>21:0849</v>
      </c>
      <c r="D3863" s="1" t="str">
        <f t="shared" si="283"/>
        <v>21:0233</v>
      </c>
      <c r="E3863" t="s">
        <v>15533</v>
      </c>
      <c r="F3863" t="s">
        <v>15534</v>
      </c>
      <c r="H3863">
        <v>59.365829400000003</v>
      </c>
      <c r="I3863">
        <v>-106.22785020000001</v>
      </c>
      <c r="J3863" s="1" t="str">
        <f t="shared" si="280"/>
        <v>Fluid (lake)</v>
      </c>
      <c r="K3863" s="1" t="str">
        <f t="shared" si="281"/>
        <v>Untreated Water</v>
      </c>
      <c r="L3863">
        <v>153</v>
      </c>
      <c r="M3863" t="s">
        <v>36</v>
      </c>
      <c r="N3863">
        <v>524</v>
      </c>
      <c r="P3863" t="s">
        <v>210</v>
      </c>
      <c r="Q3863" t="s">
        <v>236</v>
      </c>
      <c r="R3863" t="s">
        <v>55</v>
      </c>
    </row>
    <row r="3864" spans="1:18" hidden="1" x14ac:dyDescent="0.3">
      <c r="A3864" t="s">
        <v>15535</v>
      </c>
      <c r="B3864" t="s">
        <v>15536</v>
      </c>
      <c r="C3864" s="1" t="str">
        <f t="shared" si="282"/>
        <v>21:0849</v>
      </c>
      <c r="D3864" s="1" t="str">
        <f t="shared" si="283"/>
        <v>21:0233</v>
      </c>
      <c r="E3864" t="s">
        <v>15537</v>
      </c>
      <c r="F3864" t="s">
        <v>15538</v>
      </c>
      <c r="H3864">
        <v>59.384948399999999</v>
      </c>
      <c r="I3864">
        <v>-106.29618240000001</v>
      </c>
      <c r="J3864" s="1" t="str">
        <f t="shared" si="280"/>
        <v>Fluid (lake)</v>
      </c>
      <c r="K3864" s="1" t="str">
        <f t="shared" si="281"/>
        <v>Untreated Water</v>
      </c>
      <c r="L3864">
        <v>153</v>
      </c>
      <c r="M3864" t="s">
        <v>22</v>
      </c>
      <c r="N3864">
        <v>525</v>
      </c>
      <c r="P3864" t="s">
        <v>115</v>
      </c>
      <c r="Q3864" t="s">
        <v>236</v>
      </c>
      <c r="R3864" t="s">
        <v>401</v>
      </c>
    </row>
    <row r="3865" spans="1:18" hidden="1" x14ac:dyDescent="0.3">
      <c r="A3865" t="s">
        <v>15539</v>
      </c>
      <c r="B3865" t="s">
        <v>15540</v>
      </c>
      <c r="C3865" s="1" t="str">
        <f t="shared" si="282"/>
        <v>21:0849</v>
      </c>
      <c r="D3865" s="1" t="str">
        <f t="shared" si="283"/>
        <v>21:0233</v>
      </c>
      <c r="E3865" t="s">
        <v>15537</v>
      </c>
      <c r="F3865" t="s">
        <v>15541</v>
      </c>
      <c r="H3865">
        <v>59.384948399999999</v>
      </c>
      <c r="I3865">
        <v>-106.29618240000001</v>
      </c>
      <c r="J3865" s="1" t="str">
        <f t="shared" si="280"/>
        <v>Fluid (lake)</v>
      </c>
      <c r="K3865" s="1" t="str">
        <f t="shared" si="281"/>
        <v>Untreated Water</v>
      </c>
      <c r="L3865">
        <v>153</v>
      </c>
      <c r="M3865" t="s">
        <v>29</v>
      </c>
      <c r="N3865">
        <v>526</v>
      </c>
      <c r="P3865" t="s">
        <v>161</v>
      </c>
      <c r="Q3865" t="s">
        <v>236</v>
      </c>
      <c r="R3865" t="s">
        <v>401</v>
      </c>
    </row>
    <row r="3866" spans="1:18" hidden="1" x14ac:dyDescent="0.3">
      <c r="A3866" t="s">
        <v>15542</v>
      </c>
      <c r="B3866" t="s">
        <v>15543</v>
      </c>
      <c r="C3866" s="1" t="str">
        <f t="shared" si="282"/>
        <v>21:0849</v>
      </c>
      <c r="D3866" s="1" t="str">
        <f t="shared" si="283"/>
        <v>21:0233</v>
      </c>
      <c r="E3866" t="s">
        <v>15544</v>
      </c>
      <c r="F3866" t="s">
        <v>15545</v>
      </c>
      <c r="H3866">
        <v>59.395908400000003</v>
      </c>
      <c r="I3866">
        <v>-106.3627022</v>
      </c>
      <c r="J3866" s="1" t="str">
        <f t="shared" ref="J3866:J3929" si="284">HYPERLINK("http://geochem.nrcan.gc.ca/cdogs/content/kwd/kwd020016_e.htm", "Fluid (lake)")</f>
        <v>Fluid (lake)</v>
      </c>
      <c r="K3866" s="1" t="str">
        <f t="shared" ref="K3866:K3929" si="285">HYPERLINK("http://geochem.nrcan.gc.ca/cdogs/content/kwd/kwd080007_e.htm", "Untreated Water")</f>
        <v>Untreated Water</v>
      </c>
      <c r="L3866">
        <v>153</v>
      </c>
      <c r="M3866" t="s">
        <v>44</v>
      </c>
      <c r="N3866">
        <v>527</v>
      </c>
      <c r="P3866" t="s">
        <v>414</v>
      </c>
      <c r="Q3866" t="s">
        <v>310</v>
      </c>
      <c r="R3866" t="s">
        <v>285</v>
      </c>
    </row>
    <row r="3867" spans="1:18" hidden="1" x14ac:dyDescent="0.3">
      <c r="A3867" t="s">
        <v>15546</v>
      </c>
      <c r="B3867" t="s">
        <v>15547</v>
      </c>
      <c r="C3867" s="1" t="str">
        <f t="shared" si="282"/>
        <v>21:0849</v>
      </c>
      <c r="D3867" s="1" t="str">
        <f t="shared" si="283"/>
        <v>21:0233</v>
      </c>
      <c r="E3867" t="s">
        <v>15548</v>
      </c>
      <c r="F3867" t="s">
        <v>15549</v>
      </c>
      <c r="H3867">
        <v>59.3991671</v>
      </c>
      <c r="I3867">
        <v>-106.42748159999999</v>
      </c>
      <c r="J3867" s="1" t="str">
        <f t="shared" si="284"/>
        <v>Fluid (lake)</v>
      </c>
      <c r="K3867" s="1" t="str">
        <f t="shared" si="285"/>
        <v>Untreated Water</v>
      </c>
      <c r="L3867">
        <v>153</v>
      </c>
      <c r="M3867" t="s">
        <v>52</v>
      </c>
      <c r="N3867">
        <v>528</v>
      </c>
      <c r="P3867" t="s">
        <v>225</v>
      </c>
      <c r="Q3867" t="s">
        <v>236</v>
      </c>
      <c r="R3867" t="s">
        <v>55</v>
      </c>
    </row>
    <row r="3868" spans="1:18" hidden="1" x14ac:dyDescent="0.3">
      <c r="A3868" t="s">
        <v>15550</v>
      </c>
      <c r="B3868" t="s">
        <v>15551</v>
      </c>
      <c r="C3868" s="1" t="str">
        <f t="shared" si="282"/>
        <v>21:0849</v>
      </c>
      <c r="D3868" s="1" t="str">
        <f t="shared" si="283"/>
        <v>21:0233</v>
      </c>
      <c r="E3868" t="s">
        <v>15552</v>
      </c>
      <c r="F3868" t="s">
        <v>15553</v>
      </c>
      <c r="H3868">
        <v>59.4304621</v>
      </c>
      <c r="I3868">
        <v>-106.4381006</v>
      </c>
      <c r="J3868" s="1" t="str">
        <f t="shared" si="284"/>
        <v>Fluid (lake)</v>
      </c>
      <c r="K3868" s="1" t="str">
        <f t="shared" si="285"/>
        <v>Untreated Water</v>
      </c>
      <c r="L3868">
        <v>153</v>
      </c>
      <c r="M3868" t="s">
        <v>60</v>
      </c>
      <c r="N3868">
        <v>529</v>
      </c>
      <c r="P3868" t="s">
        <v>414</v>
      </c>
      <c r="Q3868" t="s">
        <v>482</v>
      </c>
      <c r="R3868" t="s">
        <v>9133</v>
      </c>
    </row>
    <row r="3869" spans="1:18" hidden="1" x14ac:dyDescent="0.3">
      <c r="A3869" t="s">
        <v>15554</v>
      </c>
      <c r="B3869" t="s">
        <v>15555</v>
      </c>
      <c r="C3869" s="1" t="str">
        <f t="shared" si="282"/>
        <v>21:0849</v>
      </c>
      <c r="D3869" s="1" t="str">
        <f t="shared" si="283"/>
        <v>21:0233</v>
      </c>
      <c r="E3869" t="s">
        <v>15556</v>
      </c>
      <c r="F3869" t="s">
        <v>15557</v>
      </c>
      <c r="H3869">
        <v>59.453958800000002</v>
      </c>
      <c r="I3869">
        <v>-106.48385589999999</v>
      </c>
      <c r="J3869" s="1" t="str">
        <f t="shared" si="284"/>
        <v>Fluid (lake)</v>
      </c>
      <c r="K3869" s="1" t="str">
        <f t="shared" si="285"/>
        <v>Untreated Water</v>
      </c>
      <c r="L3869">
        <v>153</v>
      </c>
      <c r="M3869" t="s">
        <v>67</v>
      </c>
      <c r="N3869">
        <v>530</v>
      </c>
      <c r="P3869" t="s">
        <v>82</v>
      </c>
      <c r="Q3869" t="s">
        <v>236</v>
      </c>
      <c r="R3869" t="s">
        <v>205</v>
      </c>
    </row>
    <row r="3870" spans="1:18" hidden="1" x14ac:dyDescent="0.3">
      <c r="A3870" t="s">
        <v>15558</v>
      </c>
      <c r="B3870" t="s">
        <v>15559</v>
      </c>
      <c r="C3870" s="1" t="str">
        <f t="shared" si="282"/>
        <v>21:0849</v>
      </c>
      <c r="D3870" s="1" t="str">
        <f t="shared" si="283"/>
        <v>21:0233</v>
      </c>
      <c r="E3870" t="s">
        <v>15560</v>
      </c>
      <c r="F3870" t="s">
        <v>15561</v>
      </c>
      <c r="H3870">
        <v>59.483444300000002</v>
      </c>
      <c r="I3870">
        <v>-106.5484537</v>
      </c>
      <c r="J3870" s="1" t="str">
        <f t="shared" si="284"/>
        <v>Fluid (lake)</v>
      </c>
      <c r="K3870" s="1" t="str">
        <f t="shared" si="285"/>
        <v>Untreated Water</v>
      </c>
      <c r="L3870">
        <v>153</v>
      </c>
      <c r="M3870" t="s">
        <v>74</v>
      </c>
      <c r="N3870">
        <v>531</v>
      </c>
      <c r="P3870" t="s">
        <v>140</v>
      </c>
      <c r="Q3870" t="s">
        <v>579</v>
      </c>
      <c r="R3870" t="s">
        <v>500</v>
      </c>
    </row>
    <row r="3871" spans="1:18" hidden="1" x14ac:dyDescent="0.3">
      <c r="A3871" t="s">
        <v>15562</v>
      </c>
      <c r="B3871" t="s">
        <v>15563</v>
      </c>
      <c r="C3871" s="1" t="str">
        <f t="shared" si="282"/>
        <v>21:0849</v>
      </c>
      <c r="D3871" s="1" t="str">
        <f t="shared" si="283"/>
        <v>21:0233</v>
      </c>
      <c r="E3871" t="s">
        <v>15564</v>
      </c>
      <c r="F3871" t="s">
        <v>15565</v>
      </c>
      <c r="H3871">
        <v>59.4915162</v>
      </c>
      <c r="I3871">
        <v>-106.6094464</v>
      </c>
      <c r="J3871" s="1" t="str">
        <f t="shared" si="284"/>
        <v>Fluid (lake)</v>
      </c>
      <c r="K3871" s="1" t="str">
        <f t="shared" si="285"/>
        <v>Untreated Water</v>
      </c>
      <c r="L3871">
        <v>153</v>
      </c>
      <c r="M3871" t="s">
        <v>81</v>
      </c>
      <c r="N3871">
        <v>532</v>
      </c>
      <c r="P3871" t="s">
        <v>161</v>
      </c>
      <c r="Q3871" t="s">
        <v>579</v>
      </c>
      <c r="R3871" t="s">
        <v>55</v>
      </c>
    </row>
    <row r="3872" spans="1:18" hidden="1" x14ac:dyDescent="0.3">
      <c r="A3872" t="s">
        <v>15566</v>
      </c>
      <c r="B3872" t="s">
        <v>15567</v>
      </c>
      <c r="C3872" s="1" t="str">
        <f t="shared" si="282"/>
        <v>21:0849</v>
      </c>
      <c r="D3872" s="1" t="str">
        <f t="shared" si="283"/>
        <v>21:0233</v>
      </c>
      <c r="E3872" t="s">
        <v>15568</v>
      </c>
      <c r="F3872" t="s">
        <v>15569</v>
      </c>
      <c r="H3872">
        <v>59.530228800000003</v>
      </c>
      <c r="I3872">
        <v>-106.62278000000001</v>
      </c>
      <c r="J3872" s="1" t="str">
        <f t="shared" si="284"/>
        <v>Fluid (lake)</v>
      </c>
      <c r="K3872" s="1" t="str">
        <f t="shared" si="285"/>
        <v>Untreated Water</v>
      </c>
      <c r="L3872">
        <v>153</v>
      </c>
      <c r="M3872" t="s">
        <v>95</v>
      </c>
      <c r="N3872">
        <v>533</v>
      </c>
      <c r="P3872" t="s">
        <v>188</v>
      </c>
      <c r="Q3872" t="s">
        <v>1292</v>
      </c>
      <c r="R3872" t="s">
        <v>449</v>
      </c>
    </row>
    <row r="3873" spans="1:18" hidden="1" x14ac:dyDescent="0.3">
      <c r="A3873" t="s">
        <v>15570</v>
      </c>
      <c r="B3873" t="s">
        <v>15571</v>
      </c>
      <c r="C3873" s="1" t="str">
        <f t="shared" si="282"/>
        <v>21:0849</v>
      </c>
      <c r="D3873" s="1" t="str">
        <f t="shared" si="283"/>
        <v>21:0233</v>
      </c>
      <c r="E3873" t="s">
        <v>15572</v>
      </c>
      <c r="F3873" t="s">
        <v>15573</v>
      </c>
      <c r="H3873">
        <v>59.524371799999997</v>
      </c>
      <c r="I3873">
        <v>-106.68028200000001</v>
      </c>
      <c r="J3873" s="1" t="str">
        <f t="shared" si="284"/>
        <v>Fluid (lake)</v>
      </c>
      <c r="K3873" s="1" t="str">
        <f t="shared" si="285"/>
        <v>Untreated Water</v>
      </c>
      <c r="L3873">
        <v>153</v>
      </c>
      <c r="M3873" t="s">
        <v>101</v>
      </c>
      <c r="N3873">
        <v>534</v>
      </c>
      <c r="P3873" t="s">
        <v>553</v>
      </c>
      <c r="Q3873" t="s">
        <v>54</v>
      </c>
      <c r="R3873" t="s">
        <v>55</v>
      </c>
    </row>
    <row r="3874" spans="1:18" hidden="1" x14ac:dyDescent="0.3">
      <c r="A3874" t="s">
        <v>15574</v>
      </c>
      <c r="B3874" t="s">
        <v>15575</v>
      </c>
      <c r="C3874" s="1" t="str">
        <f t="shared" si="282"/>
        <v>21:0849</v>
      </c>
      <c r="D3874" s="1" t="str">
        <f t="shared" si="283"/>
        <v>21:0233</v>
      </c>
      <c r="E3874" t="s">
        <v>15576</v>
      </c>
      <c r="F3874" t="s">
        <v>15577</v>
      </c>
      <c r="H3874">
        <v>59.549007699999997</v>
      </c>
      <c r="I3874">
        <v>-106.660962</v>
      </c>
      <c r="J3874" s="1" t="str">
        <f t="shared" si="284"/>
        <v>Fluid (lake)</v>
      </c>
      <c r="K3874" s="1" t="str">
        <f t="shared" si="285"/>
        <v>Untreated Water</v>
      </c>
      <c r="L3874">
        <v>153</v>
      </c>
      <c r="M3874" t="s">
        <v>107</v>
      </c>
      <c r="N3874">
        <v>535</v>
      </c>
      <c r="P3874" t="s">
        <v>1006</v>
      </c>
      <c r="Q3874" t="s">
        <v>482</v>
      </c>
      <c r="R3874" t="s">
        <v>522</v>
      </c>
    </row>
    <row r="3875" spans="1:18" hidden="1" x14ac:dyDescent="0.3">
      <c r="A3875" t="s">
        <v>15578</v>
      </c>
      <c r="B3875" t="s">
        <v>15579</v>
      </c>
      <c r="C3875" s="1" t="str">
        <f t="shared" si="282"/>
        <v>21:0849</v>
      </c>
      <c r="D3875" s="1" t="str">
        <f t="shared" si="283"/>
        <v>21:0233</v>
      </c>
      <c r="E3875" t="s">
        <v>15580</v>
      </c>
      <c r="F3875" t="s">
        <v>15581</v>
      </c>
      <c r="H3875">
        <v>59.547380099999998</v>
      </c>
      <c r="I3875">
        <v>-106.7004598</v>
      </c>
      <c r="J3875" s="1" t="str">
        <f t="shared" si="284"/>
        <v>Fluid (lake)</v>
      </c>
      <c r="K3875" s="1" t="str">
        <f t="shared" si="285"/>
        <v>Untreated Water</v>
      </c>
      <c r="L3875">
        <v>153</v>
      </c>
      <c r="M3875" t="s">
        <v>114</v>
      </c>
      <c r="N3875">
        <v>536</v>
      </c>
      <c r="P3875" t="s">
        <v>225</v>
      </c>
      <c r="Q3875" t="s">
        <v>579</v>
      </c>
      <c r="R3875" t="s">
        <v>55</v>
      </c>
    </row>
    <row r="3876" spans="1:18" hidden="1" x14ac:dyDescent="0.3">
      <c r="A3876" t="s">
        <v>15582</v>
      </c>
      <c r="B3876" t="s">
        <v>15583</v>
      </c>
      <c r="C3876" s="1" t="str">
        <f t="shared" si="282"/>
        <v>21:0849</v>
      </c>
      <c r="D3876" s="1" t="str">
        <f t="shared" si="283"/>
        <v>21:0233</v>
      </c>
      <c r="E3876" t="s">
        <v>15584</v>
      </c>
      <c r="F3876" t="s">
        <v>15585</v>
      </c>
      <c r="H3876">
        <v>59.576519400000002</v>
      </c>
      <c r="I3876">
        <v>-106.7005781</v>
      </c>
      <c r="J3876" s="1" t="str">
        <f t="shared" si="284"/>
        <v>Fluid (lake)</v>
      </c>
      <c r="K3876" s="1" t="str">
        <f t="shared" si="285"/>
        <v>Untreated Water</v>
      </c>
      <c r="L3876">
        <v>153</v>
      </c>
      <c r="M3876" t="s">
        <v>121</v>
      </c>
      <c r="N3876">
        <v>537</v>
      </c>
      <c r="P3876" t="s">
        <v>128</v>
      </c>
      <c r="Q3876" t="s">
        <v>1143</v>
      </c>
      <c r="R3876" t="s">
        <v>329</v>
      </c>
    </row>
    <row r="3877" spans="1:18" hidden="1" x14ac:dyDescent="0.3">
      <c r="A3877" t="s">
        <v>15586</v>
      </c>
      <c r="B3877" t="s">
        <v>15587</v>
      </c>
      <c r="C3877" s="1" t="str">
        <f t="shared" si="282"/>
        <v>21:0849</v>
      </c>
      <c r="D3877" s="1" t="str">
        <f t="shared" si="283"/>
        <v>21:0233</v>
      </c>
      <c r="E3877" t="s">
        <v>15588</v>
      </c>
      <c r="F3877" t="s">
        <v>15589</v>
      </c>
      <c r="H3877">
        <v>59.5945356</v>
      </c>
      <c r="I3877">
        <v>-106.7744422</v>
      </c>
      <c r="J3877" s="1" t="str">
        <f t="shared" si="284"/>
        <v>Fluid (lake)</v>
      </c>
      <c r="K3877" s="1" t="str">
        <f t="shared" si="285"/>
        <v>Untreated Water</v>
      </c>
      <c r="L3877">
        <v>153</v>
      </c>
      <c r="M3877" t="s">
        <v>127</v>
      </c>
      <c r="N3877">
        <v>538</v>
      </c>
      <c r="P3877" t="s">
        <v>225</v>
      </c>
      <c r="Q3877" t="s">
        <v>1143</v>
      </c>
      <c r="R3877" t="s">
        <v>55</v>
      </c>
    </row>
    <row r="3878" spans="1:18" hidden="1" x14ac:dyDescent="0.3">
      <c r="A3878" t="s">
        <v>15590</v>
      </c>
      <c r="B3878" t="s">
        <v>15591</v>
      </c>
      <c r="C3878" s="1" t="str">
        <f t="shared" si="282"/>
        <v>21:0849</v>
      </c>
      <c r="D3878" s="1" t="str">
        <f t="shared" si="283"/>
        <v>21:0233</v>
      </c>
      <c r="E3878" t="s">
        <v>15592</v>
      </c>
      <c r="F3878" t="s">
        <v>15593</v>
      </c>
      <c r="H3878">
        <v>59.614596200000001</v>
      </c>
      <c r="I3878">
        <v>-106.7831355</v>
      </c>
      <c r="J3878" s="1" t="str">
        <f t="shared" si="284"/>
        <v>Fluid (lake)</v>
      </c>
      <c r="K3878" s="1" t="str">
        <f t="shared" si="285"/>
        <v>Untreated Water</v>
      </c>
      <c r="L3878">
        <v>153</v>
      </c>
      <c r="M3878" t="s">
        <v>133</v>
      </c>
      <c r="N3878">
        <v>539</v>
      </c>
      <c r="P3878" t="s">
        <v>2430</v>
      </c>
      <c r="Q3878" t="s">
        <v>538</v>
      </c>
      <c r="R3878" t="s">
        <v>55</v>
      </c>
    </row>
    <row r="3879" spans="1:18" hidden="1" x14ac:dyDescent="0.3">
      <c r="A3879" t="s">
        <v>15594</v>
      </c>
      <c r="B3879" t="s">
        <v>15595</v>
      </c>
      <c r="C3879" s="1" t="str">
        <f t="shared" si="282"/>
        <v>21:0849</v>
      </c>
      <c r="D3879" s="1" t="str">
        <f t="shared" si="283"/>
        <v>21:0233</v>
      </c>
      <c r="E3879" t="s">
        <v>15596</v>
      </c>
      <c r="F3879" t="s">
        <v>15597</v>
      </c>
      <c r="H3879">
        <v>59.659106399999999</v>
      </c>
      <c r="I3879">
        <v>-106.7873316</v>
      </c>
      <c r="J3879" s="1" t="str">
        <f t="shared" si="284"/>
        <v>Fluid (lake)</v>
      </c>
      <c r="K3879" s="1" t="str">
        <f t="shared" si="285"/>
        <v>Untreated Water</v>
      </c>
      <c r="L3879">
        <v>153</v>
      </c>
      <c r="M3879" t="s">
        <v>139</v>
      </c>
      <c r="N3879">
        <v>540</v>
      </c>
      <c r="P3879" t="s">
        <v>1006</v>
      </c>
      <c r="Q3879" t="s">
        <v>236</v>
      </c>
      <c r="R3879" t="s">
        <v>189</v>
      </c>
    </row>
    <row r="3880" spans="1:18" hidden="1" x14ac:dyDescent="0.3">
      <c r="A3880" t="s">
        <v>15598</v>
      </c>
      <c r="B3880" t="s">
        <v>15599</v>
      </c>
      <c r="C3880" s="1" t="str">
        <f t="shared" si="282"/>
        <v>21:0849</v>
      </c>
      <c r="D3880" s="1" t="str">
        <f t="shared" si="283"/>
        <v>21:0233</v>
      </c>
      <c r="E3880" t="s">
        <v>15600</v>
      </c>
      <c r="F3880" t="s">
        <v>15601</v>
      </c>
      <c r="H3880">
        <v>59.674180999999997</v>
      </c>
      <c r="I3880">
        <v>-106.8234879</v>
      </c>
      <c r="J3880" s="1" t="str">
        <f t="shared" si="284"/>
        <v>Fluid (lake)</v>
      </c>
      <c r="K3880" s="1" t="str">
        <f t="shared" si="285"/>
        <v>Untreated Water</v>
      </c>
      <c r="L3880">
        <v>153</v>
      </c>
      <c r="M3880" t="s">
        <v>241</v>
      </c>
      <c r="N3880">
        <v>541</v>
      </c>
      <c r="P3880" t="s">
        <v>200</v>
      </c>
      <c r="Q3880" t="s">
        <v>1143</v>
      </c>
      <c r="R3880" t="s">
        <v>55</v>
      </c>
    </row>
    <row r="3881" spans="1:18" hidden="1" x14ac:dyDescent="0.3">
      <c r="A3881" t="s">
        <v>15602</v>
      </c>
      <c r="B3881" t="s">
        <v>15603</v>
      </c>
      <c r="C3881" s="1" t="str">
        <f t="shared" si="282"/>
        <v>21:0849</v>
      </c>
      <c r="D3881" s="1" t="str">
        <f t="shared" si="283"/>
        <v>21:0233</v>
      </c>
      <c r="E3881" t="s">
        <v>15604</v>
      </c>
      <c r="F3881" t="s">
        <v>15605</v>
      </c>
      <c r="H3881">
        <v>59.659627800000003</v>
      </c>
      <c r="I3881">
        <v>-106.8438438</v>
      </c>
      <c r="J3881" s="1" t="str">
        <f t="shared" si="284"/>
        <v>Fluid (lake)</v>
      </c>
      <c r="K3881" s="1" t="str">
        <f t="shared" si="285"/>
        <v>Untreated Water</v>
      </c>
      <c r="L3881">
        <v>154</v>
      </c>
      <c r="M3881" t="s">
        <v>22</v>
      </c>
      <c r="N3881">
        <v>542</v>
      </c>
      <c r="P3881" t="s">
        <v>1006</v>
      </c>
      <c r="Q3881" t="s">
        <v>482</v>
      </c>
      <c r="R3881" t="s">
        <v>55</v>
      </c>
    </row>
    <row r="3882" spans="1:18" hidden="1" x14ac:dyDescent="0.3">
      <c r="A3882" t="s">
        <v>15606</v>
      </c>
      <c r="B3882" t="s">
        <v>15607</v>
      </c>
      <c r="C3882" s="1" t="str">
        <f t="shared" si="282"/>
        <v>21:0849</v>
      </c>
      <c r="D3882" s="1" t="str">
        <f t="shared" si="283"/>
        <v>21:0233</v>
      </c>
      <c r="E3882" t="s">
        <v>15604</v>
      </c>
      <c r="F3882" t="s">
        <v>15608</v>
      </c>
      <c r="H3882">
        <v>59.659627800000003</v>
      </c>
      <c r="I3882">
        <v>-106.8438438</v>
      </c>
      <c r="J3882" s="1" t="str">
        <f t="shared" si="284"/>
        <v>Fluid (lake)</v>
      </c>
      <c r="K3882" s="1" t="str">
        <f t="shared" si="285"/>
        <v>Untreated Water</v>
      </c>
      <c r="L3882">
        <v>154</v>
      </c>
      <c r="M3882" t="s">
        <v>29</v>
      </c>
      <c r="N3882">
        <v>543</v>
      </c>
      <c r="P3882" t="s">
        <v>134</v>
      </c>
      <c r="Q3882" t="s">
        <v>1292</v>
      </c>
      <c r="R3882" t="s">
        <v>55</v>
      </c>
    </row>
    <row r="3883" spans="1:18" hidden="1" x14ac:dyDescent="0.3">
      <c r="A3883" t="s">
        <v>15609</v>
      </c>
      <c r="B3883" t="s">
        <v>15610</v>
      </c>
      <c r="C3883" s="1" t="str">
        <f t="shared" si="282"/>
        <v>21:0849</v>
      </c>
      <c r="D3883" s="1" t="str">
        <f t="shared" si="283"/>
        <v>21:0233</v>
      </c>
      <c r="E3883" t="s">
        <v>15611</v>
      </c>
      <c r="F3883" t="s">
        <v>15612</v>
      </c>
      <c r="H3883">
        <v>59.7069671</v>
      </c>
      <c r="I3883">
        <v>-106.8940044</v>
      </c>
      <c r="J3883" s="1" t="str">
        <f t="shared" si="284"/>
        <v>Fluid (lake)</v>
      </c>
      <c r="K3883" s="1" t="str">
        <f t="shared" si="285"/>
        <v>Untreated Water</v>
      </c>
      <c r="L3883">
        <v>154</v>
      </c>
      <c r="M3883" t="s">
        <v>36</v>
      </c>
      <c r="N3883">
        <v>544</v>
      </c>
      <c r="P3883" t="s">
        <v>115</v>
      </c>
      <c r="Q3883" t="s">
        <v>1292</v>
      </c>
      <c r="R3883" t="s">
        <v>55</v>
      </c>
    </row>
    <row r="3884" spans="1:18" hidden="1" x14ac:dyDescent="0.3">
      <c r="A3884" t="s">
        <v>15613</v>
      </c>
      <c r="B3884" t="s">
        <v>15614</v>
      </c>
      <c r="C3884" s="1" t="str">
        <f t="shared" si="282"/>
        <v>21:0849</v>
      </c>
      <c r="D3884" s="1" t="str">
        <f t="shared" si="283"/>
        <v>21:0233</v>
      </c>
      <c r="E3884" t="s">
        <v>15615</v>
      </c>
      <c r="F3884" t="s">
        <v>15616</v>
      </c>
      <c r="H3884">
        <v>59.6833825</v>
      </c>
      <c r="I3884">
        <v>-106.9238374</v>
      </c>
      <c r="J3884" s="1" t="str">
        <f t="shared" si="284"/>
        <v>Fluid (lake)</v>
      </c>
      <c r="K3884" s="1" t="str">
        <f t="shared" si="285"/>
        <v>Untreated Water</v>
      </c>
      <c r="L3884">
        <v>154</v>
      </c>
      <c r="M3884" t="s">
        <v>44</v>
      </c>
      <c r="N3884">
        <v>545</v>
      </c>
      <c r="P3884" t="s">
        <v>167</v>
      </c>
      <c r="Q3884" t="s">
        <v>579</v>
      </c>
      <c r="R3884" t="s">
        <v>460</v>
      </c>
    </row>
    <row r="3885" spans="1:18" hidden="1" x14ac:dyDescent="0.3">
      <c r="A3885" t="s">
        <v>15617</v>
      </c>
      <c r="B3885" t="s">
        <v>15618</v>
      </c>
      <c r="C3885" s="1" t="str">
        <f t="shared" si="282"/>
        <v>21:0849</v>
      </c>
      <c r="D3885" s="1" t="str">
        <f t="shared" si="283"/>
        <v>21:0233</v>
      </c>
      <c r="E3885" t="s">
        <v>15619</v>
      </c>
      <c r="F3885" t="s">
        <v>15620</v>
      </c>
      <c r="H3885">
        <v>59.680812799999998</v>
      </c>
      <c r="I3885">
        <v>-106.95262839999999</v>
      </c>
      <c r="J3885" s="1" t="str">
        <f t="shared" si="284"/>
        <v>Fluid (lake)</v>
      </c>
      <c r="K3885" s="1" t="str">
        <f t="shared" si="285"/>
        <v>Untreated Water</v>
      </c>
      <c r="L3885">
        <v>154</v>
      </c>
      <c r="M3885" t="s">
        <v>52</v>
      </c>
      <c r="N3885">
        <v>546</v>
      </c>
      <c r="P3885" t="s">
        <v>140</v>
      </c>
      <c r="Q3885" t="s">
        <v>1292</v>
      </c>
      <c r="R3885" t="s">
        <v>55</v>
      </c>
    </row>
    <row r="3886" spans="1:18" hidden="1" x14ac:dyDescent="0.3">
      <c r="A3886" t="s">
        <v>15621</v>
      </c>
      <c r="B3886" t="s">
        <v>15622</v>
      </c>
      <c r="C3886" s="1" t="str">
        <f t="shared" si="282"/>
        <v>21:0849</v>
      </c>
      <c r="D3886" s="1" t="str">
        <f t="shared" si="283"/>
        <v>21:0233</v>
      </c>
      <c r="E3886" t="s">
        <v>15623</v>
      </c>
      <c r="F3886" t="s">
        <v>15624</v>
      </c>
      <c r="H3886">
        <v>59.671087</v>
      </c>
      <c r="I3886">
        <v>-107.0281284</v>
      </c>
      <c r="J3886" s="1" t="str">
        <f t="shared" si="284"/>
        <v>Fluid (lake)</v>
      </c>
      <c r="K3886" s="1" t="str">
        <f t="shared" si="285"/>
        <v>Untreated Water</v>
      </c>
      <c r="L3886">
        <v>154</v>
      </c>
      <c r="M3886" t="s">
        <v>60</v>
      </c>
      <c r="N3886">
        <v>547</v>
      </c>
      <c r="P3886" t="s">
        <v>771</v>
      </c>
      <c r="Q3886" t="s">
        <v>1292</v>
      </c>
      <c r="R3886" t="s">
        <v>55</v>
      </c>
    </row>
    <row r="3887" spans="1:18" hidden="1" x14ac:dyDescent="0.3">
      <c r="A3887" t="s">
        <v>15625</v>
      </c>
      <c r="B3887" t="s">
        <v>15626</v>
      </c>
      <c r="C3887" s="1" t="str">
        <f t="shared" si="282"/>
        <v>21:0849</v>
      </c>
      <c r="D3887" s="1" t="str">
        <f t="shared" si="283"/>
        <v>21:0233</v>
      </c>
      <c r="E3887" t="s">
        <v>15627</v>
      </c>
      <c r="F3887" t="s">
        <v>15628</v>
      </c>
      <c r="H3887">
        <v>59.652292099999997</v>
      </c>
      <c r="I3887">
        <v>-107.0304434</v>
      </c>
      <c r="J3887" s="1" t="str">
        <f t="shared" si="284"/>
        <v>Fluid (lake)</v>
      </c>
      <c r="K3887" s="1" t="str">
        <f t="shared" si="285"/>
        <v>Untreated Water</v>
      </c>
      <c r="L3887">
        <v>154</v>
      </c>
      <c r="M3887" t="s">
        <v>67</v>
      </c>
      <c r="N3887">
        <v>548</v>
      </c>
      <c r="P3887" t="s">
        <v>140</v>
      </c>
      <c r="Q3887" t="s">
        <v>54</v>
      </c>
      <c r="R3887" t="s">
        <v>55</v>
      </c>
    </row>
    <row r="3888" spans="1:18" hidden="1" x14ac:dyDescent="0.3">
      <c r="A3888" t="s">
        <v>15629</v>
      </c>
      <c r="B3888" t="s">
        <v>15630</v>
      </c>
      <c r="C3888" s="1" t="str">
        <f t="shared" si="282"/>
        <v>21:0849</v>
      </c>
      <c r="D3888" s="1" t="str">
        <f t="shared" si="283"/>
        <v>21:0233</v>
      </c>
      <c r="E3888" t="s">
        <v>15631</v>
      </c>
      <c r="F3888" t="s">
        <v>15632</v>
      </c>
      <c r="H3888">
        <v>59.6039089</v>
      </c>
      <c r="I3888">
        <v>-107.02918870000001</v>
      </c>
      <c r="J3888" s="1" t="str">
        <f t="shared" si="284"/>
        <v>Fluid (lake)</v>
      </c>
      <c r="K3888" s="1" t="str">
        <f t="shared" si="285"/>
        <v>Untreated Water</v>
      </c>
      <c r="L3888">
        <v>154</v>
      </c>
      <c r="M3888" t="s">
        <v>74</v>
      </c>
      <c r="N3888">
        <v>549</v>
      </c>
      <c r="P3888" t="s">
        <v>771</v>
      </c>
      <c r="Q3888" t="s">
        <v>1292</v>
      </c>
      <c r="R3888" t="s">
        <v>55</v>
      </c>
    </row>
    <row r="3889" spans="1:18" hidden="1" x14ac:dyDescent="0.3">
      <c r="A3889" t="s">
        <v>15633</v>
      </c>
      <c r="B3889" t="s">
        <v>15634</v>
      </c>
      <c r="C3889" s="1" t="str">
        <f t="shared" si="282"/>
        <v>21:0849</v>
      </c>
      <c r="D3889" s="1" t="str">
        <f t="shared" si="283"/>
        <v>21:0233</v>
      </c>
      <c r="E3889" t="s">
        <v>15635</v>
      </c>
      <c r="F3889" t="s">
        <v>15636</v>
      </c>
      <c r="H3889">
        <v>59.576943300000003</v>
      </c>
      <c r="I3889">
        <v>-107.0313809</v>
      </c>
      <c r="J3889" s="1" t="str">
        <f t="shared" si="284"/>
        <v>Fluid (lake)</v>
      </c>
      <c r="K3889" s="1" t="str">
        <f t="shared" si="285"/>
        <v>Untreated Water</v>
      </c>
      <c r="L3889">
        <v>154</v>
      </c>
      <c r="M3889" t="s">
        <v>81</v>
      </c>
      <c r="N3889">
        <v>550</v>
      </c>
      <c r="P3889" t="s">
        <v>771</v>
      </c>
      <c r="Q3889" t="s">
        <v>579</v>
      </c>
      <c r="R3889" t="s">
        <v>55</v>
      </c>
    </row>
    <row r="3890" spans="1:18" hidden="1" x14ac:dyDescent="0.3">
      <c r="A3890" t="s">
        <v>15637</v>
      </c>
      <c r="B3890" t="s">
        <v>15638</v>
      </c>
      <c r="C3890" s="1" t="str">
        <f t="shared" si="282"/>
        <v>21:0849</v>
      </c>
      <c r="D3890" s="1" t="str">
        <f t="shared" si="283"/>
        <v>21:0233</v>
      </c>
      <c r="E3890" t="s">
        <v>15639</v>
      </c>
      <c r="F3890" t="s">
        <v>15640</v>
      </c>
      <c r="H3890">
        <v>59.5558087</v>
      </c>
      <c r="I3890">
        <v>-107.0146807</v>
      </c>
      <c r="J3890" s="1" t="str">
        <f t="shared" si="284"/>
        <v>Fluid (lake)</v>
      </c>
      <c r="K3890" s="1" t="str">
        <f t="shared" si="285"/>
        <v>Untreated Water</v>
      </c>
      <c r="L3890">
        <v>154</v>
      </c>
      <c r="M3890" t="s">
        <v>95</v>
      </c>
      <c r="N3890">
        <v>551</v>
      </c>
      <c r="P3890" t="s">
        <v>161</v>
      </c>
      <c r="Q3890" t="s">
        <v>1143</v>
      </c>
      <c r="R3890" t="s">
        <v>55</v>
      </c>
    </row>
    <row r="3891" spans="1:18" hidden="1" x14ac:dyDescent="0.3">
      <c r="A3891" t="s">
        <v>15641</v>
      </c>
      <c r="B3891" t="s">
        <v>15642</v>
      </c>
      <c r="C3891" s="1" t="str">
        <f t="shared" si="282"/>
        <v>21:0849</v>
      </c>
      <c r="D3891" s="1" t="str">
        <f t="shared" si="283"/>
        <v>21:0233</v>
      </c>
      <c r="E3891" t="s">
        <v>15643</v>
      </c>
      <c r="F3891" t="s">
        <v>15644</v>
      </c>
      <c r="H3891">
        <v>59.532072599999999</v>
      </c>
      <c r="I3891">
        <v>-107.07296239999999</v>
      </c>
      <c r="J3891" s="1" t="str">
        <f t="shared" si="284"/>
        <v>Fluid (lake)</v>
      </c>
      <c r="K3891" s="1" t="str">
        <f t="shared" si="285"/>
        <v>Untreated Water</v>
      </c>
      <c r="L3891">
        <v>154</v>
      </c>
      <c r="M3891" t="s">
        <v>101</v>
      </c>
      <c r="N3891">
        <v>552</v>
      </c>
      <c r="P3891" t="s">
        <v>115</v>
      </c>
      <c r="Q3891" t="s">
        <v>54</v>
      </c>
      <c r="R3891" t="s">
        <v>55</v>
      </c>
    </row>
    <row r="3892" spans="1:18" hidden="1" x14ac:dyDescent="0.3">
      <c r="A3892" t="s">
        <v>15645</v>
      </c>
      <c r="B3892" t="s">
        <v>15646</v>
      </c>
      <c r="C3892" s="1" t="str">
        <f t="shared" si="282"/>
        <v>21:0849</v>
      </c>
      <c r="D3892" s="1" t="str">
        <f t="shared" si="283"/>
        <v>21:0233</v>
      </c>
      <c r="E3892" t="s">
        <v>15647</v>
      </c>
      <c r="F3892" t="s">
        <v>15648</v>
      </c>
      <c r="H3892">
        <v>59.498587899999997</v>
      </c>
      <c r="I3892">
        <v>-107.0749654</v>
      </c>
      <c r="J3892" s="1" t="str">
        <f t="shared" si="284"/>
        <v>Fluid (lake)</v>
      </c>
      <c r="K3892" s="1" t="str">
        <f t="shared" si="285"/>
        <v>Untreated Water</v>
      </c>
      <c r="L3892">
        <v>154</v>
      </c>
      <c r="M3892" t="s">
        <v>107</v>
      </c>
      <c r="N3892">
        <v>553</v>
      </c>
      <c r="P3892" t="s">
        <v>521</v>
      </c>
      <c r="Q3892" t="s">
        <v>1292</v>
      </c>
      <c r="R3892" t="s">
        <v>522</v>
      </c>
    </row>
    <row r="3893" spans="1:18" hidden="1" x14ac:dyDescent="0.3">
      <c r="A3893" t="s">
        <v>15649</v>
      </c>
      <c r="B3893" t="s">
        <v>15650</v>
      </c>
      <c r="C3893" s="1" t="str">
        <f t="shared" si="282"/>
        <v>21:0849</v>
      </c>
      <c r="D3893" s="1" t="str">
        <f t="shared" si="283"/>
        <v>21:0233</v>
      </c>
      <c r="E3893" t="s">
        <v>15651</v>
      </c>
      <c r="F3893" t="s">
        <v>15652</v>
      </c>
      <c r="H3893">
        <v>59.477905900000003</v>
      </c>
      <c r="I3893">
        <v>-107.0730815</v>
      </c>
      <c r="J3893" s="1" t="str">
        <f t="shared" si="284"/>
        <v>Fluid (lake)</v>
      </c>
      <c r="K3893" s="1" t="str">
        <f t="shared" si="285"/>
        <v>Untreated Water</v>
      </c>
      <c r="L3893">
        <v>154</v>
      </c>
      <c r="M3893" t="s">
        <v>114</v>
      </c>
      <c r="N3893">
        <v>554</v>
      </c>
      <c r="P3893" t="s">
        <v>88</v>
      </c>
      <c r="Q3893" t="s">
        <v>482</v>
      </c>
      <c r="R3893" t="s">
        <v>14243</v>
      </c>
    </row>
    <row r="3894" spans="1:18" hidden="1" x14ac:dyDescent="0.3">
      <c r="A3894" t="s">
        <v>15653</v>
      </c>
      <c r="B3894" t="s">
        <v>15654</v>
      </c>
      <c r="C3894" s="1" t="str">
        <f t="shared" si="282"/>
        <v>21:0849</v>
      </c>
      <c r="D3894" s="1" t="str">
        <f t="shared" si="283"/>
        <v>21:0233</v>
      </c>
      <c r="E3894" t="s">
        <v>15655</v>
      </c>
      <c r="F3894" t="s">
        <v>15656</v>
      </c>
      <c r="H3894">
        <v>59.709956499999997</v>
      </c>
      <c r="I3894">
        <v>-106.9681143</v>
      </c>
      <c r="J3894" s="1" t="str">
        <f t="shared" si="284"/>
        <v>Fluid (lake)</v>
      </c>
      <c r="K3894" s="1" t="str">
        <f t="shared" si="285"/>
        <v>Untreated Water</v>
      </c>
      <c r="L3894">
        <v>154</v>
      </c>
      <c r="M3894" t="s">
        <v>121</v>
      </c>
      <c r="N3894">
        <v>555</v>
      </c>
      <c r="P3894" t="s">
        <v>537</v>
      </c>
      <c r="Q3894" t="s">
        <v>579</v>
      </c>
      <c r="R3894" t="s">
        <v>55</v>
      </c>
    </row>
    <row r="3895" spans="1:18" hidden="1" x14ac:dyDescent="0.3">
      <c r="A3895" t="s">
        <v>15657</v>
      </c>
      <c r="B3895" t="s">
        <v>15658</v>
      </c>
      <c r="C3895" s="1" t="str">
        <f t="shared" si="282"/>
        <v>21:0849</v>
      </c>
      <c r="D3895" s="1" t="str">
        <f t="shared" si="283"/>
        <v>21:0233</v>
      </c>
      <c r="E3895" t="s">
        <v>15659</v>
      </c>
      <c r="F3895" t="s">
        <v>15660</v>
      </c>
      <c r="H3895">
        <v>59.740969800000002</v>
      </c>
      <c r="I3895">
        <v>-106.96838</v>
      </c>
      <c r="J3895" s="1" t="str">
        <f t="shared" si="284"/>
        <v>Fluid (lake)</v>
      </c>
      <c r="K3895" s="1" t="str">
        <f t="shared" si="285"/>
        <v>Untreated Water</v>
      </c>
      <c r="L3895">
        <v>154</v>
      </c>
      <c r="M3895" t="s">
        <v>127</v>
      </c>
      <c r="N3895">
        <v>556</v>
      </c>
      <c r="P3895" t="s">
        <v>53</v>
      </c>
      <c r="Q3895" t="s">
        <v>1143</v>
      </c>
      <c r="R3895" t="s">
        <v>55</v>
      </c>
    </row>
    <row r="3896" spans="1:18" hidden="1" x14ac:dyDescent="0.3">
      <c r="A3896" t="s">
        <v>15661</v>
      </c>
      <c r="B3896" t="s">
        <v>15662</v>
      </c>
      <c r="C3896" s="1" t="str">
        <f t="shared" si="282"/>
        <v>21:0849</v>
      </c>
      <c r="D3896" s="1" t="str">
        <f t="shared" si="283"/>
        <v>21:0233</v>
      </c>
      <c r="E3896" t="s">
        <v>15663</v>
      </c>
      <c r="F3896" t="s">
        <v>15664</v>
      </c>
      <c r="H3896">
        <v>59.746098099999998</v>
      </c>
      <c r="I3896">
        <v>-107.0256145</v>
      </c>
      <c r="J3896" s="1" t="str">
        <f t="shared" si="284"/>
        <v>Fluid (lake)</v>
      </c>
      <c r="K3896" s="1" t="str">
        <f t="shared" si="285"/>
        <v>Untreated Water</v>
      </c>
      <c r="L3896">
        <v>154</v>
      </c>
      <c r="M3896" t="s">
        <v>133</v>
      </c>
      <c r="N3896">
        <v>557</v>
      </c>
      <c r="P3896" t="s">
        <v>771</v>
      </c>
      <c r="Q3896" t="s">
        <v>1292</v>
      </c>
      <c r="R3896" t="s">
        <v>55</v>
      </c>
    </row>
    <row r="3897" spans="1:18" hidden="1" x14ac:dyDescent="0.3">
      <c r="A3897" t="s">
        <v>15665</v>
      </c>
      <c r="B3897" t="s">
        <v>15666</v>
      </c>
      <c r="C3897" s="1" t="str">
        <f t="shared" si="282"/>
        <v>21:0849</v>
      </c>
      <c r="D3897" s="1" t="str">
        <f t="shared" si="283"/>
        <v>21:0233</v>
      </c>
      <c r="E3897" t="s">
        <v>15667</v>
      </c>
      <c r="F3897" t="s">
        <v>15668</v>
      </c>
      <c r="H3897">
        <v>59.784522199999998</v>
      </c>
      <c r="I3897">
        <v>-107.0447224</v>
      </c>
      <c r="J3897" s="1" t="str">
        <f t="shared" si="284"/>
        <v>Fluid (lake)</v>
      </c>
      <c r="K3897" s="1" t="str">
        <f t="shared" si="285"/>
        <v>Untreated Water</v>
      </c>
      <c r="L3897">
        <v>154</v>
      </c>
      <c r="M3897" t="s">
        <v>139</v>
      </c>
      <c r="N3897">
        <v>558</v>
      </c>
      <c r="P3897" t="s">
        <v>1006</v>
      </c>
      <c r="Q3897" t="s">
        <v>54</v>
      </c>
      <c r="R3897" t="s">
        <v>55</v>
      </c>
    </row>
    <row r="3898" spans="1:18" hidden="1" x14ac:dyDescent="0.3">
      <c r="A3898" t="s">
        <v>15669</v>
      </c>
      <c r="B3898" t="s">
        <v>15670</v>
      </c>
      <c r="C3898" s="1" t="str">
        <f t="shared" si="282"/>
        <v>21:0849</v>
      </c>
      <c r="D3898" s="1" t="str">
        <f t="shared" si="283"/>
        <v>21:0233</v>
      </c>
      <c r="E3898" t="s">
        <v>15671</v>
      </c>
      <c r="F3898" t="s">
        <v>15672</v>
      </c>
      <c r="H3898">
        <v>59.813071399999998</v>
      </c>
      <c r="I3898">
        <v>-107.0469521</v>
      </c>
      <c r="J3898" s="1" t="str">
        <f t="shared" si="284"/>
        <v>Fluid (lake)</v>
      </c>
      <c r="K3898" s="1" t="str">
        <f t="shared" si="285"/>
        <v>Untreated Water</v>
      </c>
      <c r="L3898">
        <v>154</v>
      </c>
      <c r="M3898" t="s">
        <v>241</v>
      </c>
      <c r="N3898">
        <v>559</v>
      </c>
      <c r="P3898" t="s">
        <v>167</v>
      </c>
      <c r="Q3898" t="s">
        <v>1143</v>
      </c>
      <c r="R3898" t="s">
        <v>55</v>
      </c>
    </row>
    <row r="3899" spans="1:18" hidden="1" x14ac:dyDescent="0.3">
      <c r="A3899" t="s">
        <v>15673</v>
      </c>
      <c r="B3899" t="s">
        <v>15674</v>
      </c>
      <c r="C3899" s="1" t="str">
        <f t="shared" si="282"/>
        <v>21:0849</v>
      </c>
      <c r="D3899" s="1" t="str">
        <f t="shared" si="283"/>
        <v>21:0233</v>
      </c>
      <c r="E3899" t="s">
        <v>15675</v>
      </c>
      <c r="F3899" t="s">
        <v>15676</v>
      </c>
      <c r="H3899">
        <v>59.844253700000003</v>
      </c>
      <c r="I3899">
        <v>-107.10274939999999</v>
      </c>
      <c r="J3899" s="1" t="str">
        <f t="shared" si="284"/>
        <v>Fluid (lake)</v>
      </c>
      <c r="K3899" s="1" t="str">
        <f t="shared" si="285"/>
        <v>Untreated Water</v>
      </c>
      <c r="L3899">
        <v>155</v>
      </c>
      <c r="M3899" t="s">
        <v>36</v>
      </c>
      <c r="N3899">
        <v>560</v>
      </c>
      <c r="P3899" t="s">
        <v>598</v>
      </c>
      <c r="Q3899" t="s">
        <v>54</v>
      </c>
      <c r="R3899" t="s">
        <v>55</v>
      </c>
    </row>
    <row r="3900" spans="1:18" hidden="1" x14ac:dyDescent="0.3">
      <c r="A3900" t="s">
        <v>15677</v>
      </c>
      <c r="B3900" t="s">
        <v>15678</v>
      </c>
      <c r="C3900" s="1" t="str">
        <f t="shared" si="282"/>
        <v>21:0849</v>
      </c>
      <c r="D3900" s="1" t="str">
        <f t="shared" si="283"/>
        <v>21:0233</v>
      </c>
      <c r="E3900" t="s">
        <v>15679</v>
      </c>
      <c r="F3900" t="s">
        <v>15680</v>
      </c>
      <c r="H3900">
        <v>59.862642899999997</v>
      </c>
      <c r="I3900">
        <v>-107.1031672</v>
      </c>
      <c r="J3900" s="1" t="str">
        <f t="shared" si="284"/>
        <v>Fluid (lake)</v>
      </c>
      <c r="K3900" s="1" t="str">
        <f t="shared" si="285"/>
        <v>Untreated Water</v>
      </c>
      <c r="L3900">
        <v>155</v>
      </c>
      <c r="M3900" t="s">
        <v>22</v>
      </c>
      <c r="N3900">
        <v>561</v>
      </c>
      <c r="P3900" t="s">
        <v>521</v>
      </c>
      <c r="Q3900" t="s">
        <v>1247</v>
      </c>
      <c r="R3900" t="s">
        <v>55</v>
      </c>
    </row>
    <row r="3901" spans="1:18" hidden="1" x14ac:dyDescent="0.3">
      <c r="A3901" t="s">
        <v>15681</v>
      </c>
      <c r="B3901" t="s">
        <v>15682</v>
      </c>
      <c r="C3901" s="1" t="str">
        <f t="shared" si="282"/>
        <v>21:0849</v>
      </c>
      <c r="D3901" s="1" t="str">
        <f t="shared" si="283"/>
        <v>21:0233</v>
      </c>
      <c r="E3901" t="s">
        <v>15679</v>
      </c>
      <c r="F3901" t="s">
        <v>15683</v>
      </c>
      <c r="H3901">
        <v>59.862642899999997</v>
      </c>
      <c r="I3901">
        <v>-107.1031672</v>
      </c>
      <c r="J3901" s="1" t="str">
        <f t="shared" si="284"/>
        <v>Fluid (lake)</v>
      </c>
      <c r="K3901" s="1" t="str">
        <f t="shared" si="285"/>
        <v>Untreated Water</v>
      </c>
      <c r="L3901">
        <v>155</v>
      </c>
      <c r="M3901" t="s">
        <v>29</v>
      </c>
      <c r="N3901">
        <v>562</v>
      </c>
      <c r="P3901" t="s">
        <v>553</v>
      </c>
      <c r="Q3901" t="s">
        <v>1247</v>
      </c>
      <c r="R3901" t="s">
        <v>55</v>
      </c>
    </row>
    <row r="3902" spans="1:18" hidden="1" x14ac:dyDescent="0.3">
      <c r="A3902" t="s">
        <v>15684</v>
      </c>
      <c r="B3902" t="s">
        <v>15685</v>
      </c>
      <c r="C3902" s="1" t="str">
        <f t="shared" si="282"/>
        <v>21:0849</v>
      </c>
      <c r="D3902" s="1" t="str">
        <f t="shared" si="283"/>
        <v>21:0233</v>
      </c>
      <c r="E3902" t="s">
        <v>15686</v>
      </c>
      <c r="F3902" t="s">
        <v>15687</v>
      </c>
      <c r="H3902">
        <v>59.878902400000001</v>
      </c>
      <c r="I3902">
        <v>-107.1482046</v>
      </c>
      <c r="J3902" s="1" t="str">
        <f t="shared" si="284"/>
        <v>Fluid (lake)</v>
      </c>
      <c r="K3902" s="1" t="str">
        <f t="shared" si="285"/>
        <v>Untreated Water</v>
      </c>
      <c r="L3902">
        <v>155</v>
      </c>
      <c r="M3902" t="s">
        <v>44</v>
      </c>
      <c r="N3902">
        <v>563</v>
      </c>
      <c r="P3902" t="s">
        <v>2526</v>
      </c>
      <c r="Q3902" t="s">
        <v>517</v>
      </c>
      <c r="R3902" t="s">
        <v>55</v>
      </c>
    </row>
    <row r="3903" spans="1:18" hidden="1" x14ac:dyDescent="0.3">
      <c r="A3903" t="s">
        <v>15688</v>
      </c>
      <c r="B3903" t="s">
        <v>15689</v>
      </c>
      <c r="C3903" s="1" t="str">
        <f t="shared" si="282"/>
        <v>21:0849</v>
      </c>
      <c r="D3903" s="1" t="str">
        <f t="shared" si="283"/>
        <v>21:0233</v>
      </c>
      <c r="E3903" t="s">
        <v>15690</v>
      </c>
      <c r="F3903" t="s">
        <v>15691</v>
      </c>
      <c r="H3903">
        <v>59.906722600000002</v>
      </c>
      <c r="I3903">
        <v>-107.1462308</v>
      </c>
      <c r="J3903" s="1" t="str">
        <f t="shared" si="284"/>
        <v>Fluid (lake)</v>
      </c>
      <c r="K3903" s="1" t="str">
        <f t="shared" si="285"/>
        <v>Untreated Water</v>
      </c>
      <c r="L3903">
        <v>155</v>
      </c>
      <c r="M3903" t="s">
        <v>52</v>
      </c>
      <c r="N3903">
        <v>564</v>
      </c>
      <c r="P3903" t="s">
        <v>414</v>
      </c>
      <c r="Q3903" t="s">
        <v>1143</v>
      </c>
      <c r="R3903" t="s">
        <v>55</v>
      </c>
    </row>
    <row r="3904" spans="1:18" hidden="1" x14ac:dyDescent="0.3">
      <c r="A3904" t="s">
        <v>15692</v>
      </c>
      <c r="B3904" t="s">
        <v>15693</v>
      </c>
      <c r="C3904" s="1" t="str">
        <f t="shared" si="282"/>
        <v>21:0849</v>
      </c>
      <c r="D3904" s="1" t="str">
        <f t="shared" si="283"/>
        <v>21:0233</v>
      </c>
      <c r="E3904" t="s">
        <v>15694</v>
      </c>
      <c r="F3904" t="s">
        <v>15695</v>
      </c>
      <c r="H3904">
        <v>59.9073615</v>
      </c>
      <c r="I3904">
        <v>-107.09987169999999</v>
      </c>
      <c r="J3904" s="1" t="str">
        <f t="shared" si="284"/>
        <v>Fluid (lake)</v>
      </c>
      <c r="K3904" s="1" t="str">
        <f t="shared" si="285"/>
        <v>Untreated Water</v>
      </c>
      <c r="L3904">
        <v>155</v>
      </c>
      <c r="M3904" t="s">
        <v>60</v>
      </c>
      <c r="N3904">
        <v>565</v>
      </c>
      <c r="P3904" t="s">
        <v>771</v>
      </c>
      <c r="Q3904" t="s">
        <v>54</v>
      </c>
      <c r="R3904" t="s">
        <v>55</v>
      </c>
    </row>
    <row r="3905" spans="1:18" hidden="1" x14ac:dyDescent="0.3">
      <c r="A3905" t="s">
        <v>15696</v>
      </c>
      <c r="B3905" t="s">
        <v>15697</v>
      </c>
      <c r="C3905" s="1" t="str">
        <f t="shared" si="282"/>
        <v>21:0849</v>
      </c>
      <c r="D3905" s="1" t="str">
        <f t="shared" si="283"/>
        <v>21:0233</v>
      </c>
      <c r="E3905" t="s">
        <v>15698</v>
      </c>
      <c r="F3905" t="s">
        <v>15699</v>
      </c>
      <c r="H3905">
        <v>59.9315906</v>
      </c>
      <c r="I3905">
        <v>-107.1287466</v>
      </c>
      <c r="J3905" s="1" t="str">
        <f t="shared" si="284"/>
        <v>Fluid (lake)</v>
      </c>
      <c r="K3905" s="1" t="str">
        <f t="shared" si="285"/>
        <v>Untreated Water</v>
      </c>
      <c r="L3905">
        <v>155</v>
      </c>
      <c r="M3905" t="s">
        <v>67</v>
      </c>
      <c r="N3905">
        <v>566</v>
      </c>
      <c r="P3905" t="s">
        <v>210</v>
      </c>
      <c r="Q3905" t="s">
        <v>1143</v>
      </c>
      <c r="R3905" t="s">
        <v>55</v>
      </c>
    </row>
    <row r="3906" spans="1:18" hidden="1" x14ac:dyDescent="0.3">
      <c r="A3906" t="s">
        <v>15700</v>
      </c>
      <c r="B3906" t="s">
        <v>15701</v>
      </c>
      <c r="C3906" s="1" t="str">
        <f t="shared" si="282"/>
        <v>21:0849</v>
      </c>
      <c r="D3906" s="1" t="str">
        <f t="shared" si="283"/>
        <v>21:0233</v>
      </c>
      <c r="E3906" t="s">
        <v>15702</v>
      </c>
      <c r="F3906" t="s">
        <v>15703</v>
      </c>
      <c r="H3906">
        <v>59.940120800000003</v>
      </c>
      <c r="I3906">
        <v>-107.1835018</v>
      </c>
      <c r="J3906" s="1" t="str">
        <f t="shared" si="284"/>
        <v>Fluid (lake)</v>
      </c>
      <c r="K3906" s="1" t="str">
        <f t="shared" si="285"/>
        <v>Untreated Water</v>
      </c>
      <c r="L3906">
        <v>155</v>
      </c>
      <c r="M3906" t="s">
        <v>74</v>
      </c>
      <c r="N3906">
        <v>567</v>
      </c>
      <c r="P3906" t="s">
        <v>319</v>
      </c>
      <c r="Q3906" t="s">
        <v>579</v>
      </c>
      <c r="R3906" t="s">
        <v>55</v>
      </c>
    </row>
    <row r="3907" spans="1:18" hidden="1" x14ac:dyDescent="0.3">
      <c r="A3907" t="s">
        <v>15704</v>
      </c>
      <c r="B3907" t="s">
        <v>15705</v>
      </c>
      <c r="C3907" s="1" t="str">
        <f t="shared" si="282"/>
        <v>21:0849</v>
      </c>
      <c r="D3907" s="1" t="str">
        <f t="shared" si="283"/>
        <v>21:0233</v>
      </c>
      <c r="E3907" t="s">
        <v>15706</v>
      </c>
      <c r="F3907" t="s">
        <v>15707</v>
      </c>
      <c r="H3907">
        <v>59.939452099999997</v>
      </c>
      <c r="I3907">
        <v>-107.2507172</v>
      </c>
      <c r="J3907" s="1" t="str">
        <f t="shared" si="284"/>
        <v>Fluid (lake)</v>
      </c>
      <c r="K3907" s="1" t="str">
        <f t="shared" si="285"/>
        <v>Untreated Water</v>
      </c>
      <c r="L3907">
        <v>155</v>
      </c>
      <c r="M3907" t="s">
        <v>81</v>
      </c>
      <c r="N3907">
        <v>568</v>
      </c>
      <c r="P3907" t="s">
        <v>200</v>
      </c>
      <c r="Q3907" t="s">
        <v>579</v>
      </c>
      <c r="R3907" t="s">
        <v>55</v>
      </c>
    </row>
    <row r="3908" spans="1:18" hidden="1" x14ac:dyDescent="0.3">
      <c r="A3908" t="s">
        <v>15708</v>
      </c>
      <c r="B3908" t="s">
        <v>15709</v>
      </c>
      <c r="C3908" s="1" t="str">
        <f t="shared" si="282"/>
        <v>21:0849</v>
      </c>
      <c r="D3908" s="1" t="str">
        <f t="shared" si="283"/>
        <v>21:0233</v>
      </c>
      <c r="E3908" t="s">
        <v>15710</v>
      </c>
      <c r="F3908" t="s">
        <v>15711</v>
      </c>
      <c r="H3908">
        <v>59.937010800000003</v>
      </c>
      <c r="I3908">
        <v>-107.29015459999999</v>
      </c>
      <c r="J3908" s="1" t="str">
        <f t="shared" si="284"/>
        <v>Fluid (lake)</v>
      </c>
      <c r="K3908" s="1" t="str">
        <f t="shared" si="285"/>
        <v>Untreated Water</v>
      </c>
      <c r="L3908">
        <v>155</v>
      </c>
      <c r="M3908" t="s">
        <v>95</v>
      </c>
      <c r="N3908">
        <v>569</v>
      </c>
      <c r="P3908" t="s">
        <v>194</v>
      </c>
      <c r="Q3908" t="s">
        <v>579</v>
      </c>
      <c r="R3908" t="s">
        <v>55</v>
      </c>
    </row>
    <row r="3909" spans="1:18" hidden="1" x14ac:dyDescent="0.3">
      <c r="A3909" t="s">
        <v>15712</v>
      </c>
      <c r="B3909" t="s">
        <v>15713</v>
      </c>
      <c r="C3909" s="1" t="str">
        <f t="shared" si="282"/>
        <v>21:0849</v>
      </c>
      <c r="D3909" s="1" t="str">
        <f t="shared" si="283"/>
        <v>21:0233</v>
      </c>
      <c r="E3909" t="s">
        <v>15714</v>
      </c>
      <c r="F3909" t="s">
        <v>15715</v>
      </c>
      <c r="H3909">
        <v>59.970246500000002</v>
      </c>
      <c r="I3909">
        <v>-107.30802919999999</v>
      </c>
      <c r="J3909" s="1" t="str">
        <f t="shared" si="284"/>
        <v>Fluid (lake)</v>
      </c>
      <c r="K3909" s="1" t="str">
        <f t="shared" si="285"/>
        <v>Untreated Water</v>
      </c>
      <c r="L3909">
        <v>155</v>
      </c>
      <c r="M3909" t="s">
        <v>101</v>
      </c>
      <c r="N3909">
        <v>570</v>
      </c>
      <c r="P3909" t="s">
        <v>200</v>
      </c>
      <c r="Q3909" t="s">
        <v>54</v>
      </c>
      <c r="R3909" t="s">
        <v>460</v>
      </c>
    </row>
    <row r="3910" spans="1:18" hidden="1" x14ac:dyDescent="0.3">
      <c r="A3910" t="s">
        <v>15716</v>
      </c>
      <c r="B3910" t="s">
        <v>15717</v>
      </c>
      <c r="C3910" s="1" t="str">
        <f t="shared" si="282"/>
        <v>21:0849</v>
      </c>
      <c r="D3910" s="1" t="str">
        <f t="shared" si="283"/>
        <v>21:0233</v>
      </c>
      <c r="E3910" t="s">
        <v>15718</v>
      </c>
      <c r="F3910" t="s">
        <v>15719</v>
      </c>
      <c r="H3910">
        <v>59.990685499999998</v>
      </c>
      <c r="I3910">
        <v>-107.32897730000001</v>
      </c>
      <c r="J3910" s="1" t="str">
        <f t="shared" si="284"/>
        <v>Fluid (lake)</v>
      </c>
      <c r="K3910" s="1" t="str">
        <f t="shared" si="285"/>
        <v>Untreated Water</v>
      </c>
      <c r="L3910">
        <v>155</v>
      </c>
      <c r="M3910" t="s">
        <v>107</v>
      </c>
      <c r="N3910">
        <v>571</v>
      </c>
      <c r="P3910" t="s">
        <v>414</v>
      </c>
      <c r="Q3910" t="s">
        <v>579</v>
      </c>
      <c r="R3910" t="s">
        <v>55</v>
      </c>
    </row>
    <row r="3911" spans="1:18" hidden="1" x14ac:dyDescent="0.3">
      <c r="A3911" t="s">
        <v>15720</v>
      </c>
      <c r="B3911" t="s">
        <v>15721</v>
      </c>
      <c r="C3911" s="1" t="str">
        <f t="shared" si="282"/>
        <v>21:0849</v>
      </c>
      <c r="D3911" s="1" t="str">
        <f t="shared" si="283"/>
        <v>21:0233</v>
      </c>
      <c r="E3911" t="s">
        <v>15722</v>
      </c>
      <c r="F3911" t="s">
        <v>15723</v>
      </c>
      <c r="H3911">
        <v>59.989502600000002</v>
      </c>
      <c r="I3911">
        <v>-107.3620071</v>
      </c>
      <c r="J3911" s="1" t="str">
        <f t="shared" si="284"/>
        <v>Fluid (lake)</v>
      </c>
      <c r="K3911" s="1" t="str">
        <f t="shared" si="285"/>
        <v>Untreated Water</v>
      </c>
      <c r="L3911">
        <v>155</v>
      </c>
      <c r="M3911" t="s">
        <v>114</v>
      </c>
      <c r="N3911">
        <v>572</v>
      </c>
      <c r="P3911" t="s">
        <v>537</v>
      </c>
      <c r="Q3911" t="s">
        <v>1292</v>
      </c>
      <c r="R3911" t="s">
        <v>55</v>
      </c>
    </row>
    <row r="3912" spans="1:18" hidden="1" x14ac:dyDescent="0.3">
      <c r="A3912" t="s">
        <v>15724</v>
      </c>
      <c r="B3912" t="s">
        <v>15725</v>
      </c>
      <c r="C3912" s="1" t="str">
        <f t="shared" si="282"/>
        <v>21:0849</v>
      </c>
      <c r="D3912" s="1" t="str">
        <f t="shared" si="283"/>
        <v>21:0233</v>
      </c>
      <c r="E3912" t="s">
        <v>15726</v>
      </c>
      <c r="F3912" t="s">
        <v>15727</v>
      </c>
      <c r="H3912">
        <v>59.956567399999997</v>
      </c>
      <c r="I3912">
        <v>-107.3727332</v>
      </c>
      <c r="J3912" s="1" t="str">
        <f t="shared" si="284"/>
        <v>Fluid (lake)</v>
      </c>
      <c r="K3912" s="1" t="str">
        <f t="shared" si="285"/>
        <v>Untreated Water</v>
      </c>
      <c r="L3912">
        <v>155</v>
      </c>
      <c r="M3912" t="s">
        <v>121</v>
      </c>
      <c r="N3912">
        <v>573</v>
      </c>
      <c r="P3912" t="s">
        <v>1006</v>
      </c>
      <c r="Q3912" t="s">
        <v>1143</v>
      </c>
      <c r="R3912" t="s">
        <v>55</v>
      </c>
    </row>
    <row r="3913" spans="1:18" hidden="1" x14ac:dyDescent="0.3">
      <c r="A3913" t="s">
        <v>15728</v>
      </c>
      <c r="B3913" t="s">
        <v>15729</v>
      </c>
      <c r="C3913" s="1" t="str">
        <f t="shared" si="282"/>
        <v>21:0849</v>
      </c>
      <c r="D3913" s="1" t="str">
        <f t="shared" si="283"/>
        <v>21:0233</v>
      </c>
      <c r="E3913" t="s">
        <v>15730</v>
      </c>
      <c r="F3913" t="s">
        <v>15731</v>
      </c>
      <c r="H3913">
        <v>59.926008099999997</v>
      </c>
      <c r="I3913">
        <v>-107.4033718</v>
      </c>
      <c r="J3913" s="1" t="str">
        <f t="shared" si="284"/>
        <v>Fluid (lake)</v>
      </c>
      <c r="K3913" s="1" t="str">
        <f t="shared" si="285"/>
        <v>Untreated Water</v>
      </c>
      <c r="L3913">
        <v>155</v>
      </c>
      <c r="M3913" t="s">
        <v>127</v>
      </c>
      <c r="N3913">
        <v>574</v>
      </c>
      <c r="P3913" t="s">
        <v>188</v>
      </c>
      <c r="Q3913" t="s">
        <v>482</v>
      </c>
      <c r="R3913" t="s">
        <v>55</v>
      </c>
    </row>
    <row r="3914" spans="1:18" hidden="1" x14ac:dyDescent="0.3">
      <c r="A3914" t="s">
        <v>15732</v>
      </c>
      <c r="B3914" t="s">
        <v>15733</v>
      </c>
      <c r="C3914" s="1" t="str">
        <f t="shared" si="282"/>
        <v>21:0849</v>
      </c>
      <c r="D3914" s="1" t="str">
        <f t="shared" si="283"/>
        <v>21:0233</v>
      </c>
      <c r="E3914" t="s">
        <v>15734</v>
      </c>
      <c r="F3914" t="s">
        <v>15735</v>
      </c>
      <c r="H3914">
        <v>59.889313199999997</v>
      </c>
      <c r="I3914">
        <v>-107.34997199999999</v>
      </c>
      <c r="J3914" s="1" t="str">
        <f t="shared" si="284"/>
        <v>Fluid (lake)</v>
      </c>
      <c r="K3914" s="1" t="str">
        <f t="shared" si="285"/>
        <v>Untreated Water</v>
      </c>
      <c r="L3914">
        <v>155</v>
      </c>
      <c r="M3914" t="s">
        <v>133</v>
      </c>
      <c r="N3914">
        <v>575</v>
      </c>
      <c r="P3914" t="s">
        <v>200</v>
      </c>
      <c r="Q3914" t="s">
        <v>1292</v>
      </c>
      <c r="R3914" t="s">
        <v>285</v>
      </c>
    </row>
    <row r="3915" spans="1:18" hidden="1" x14ac:dyDescent="0.3">
      <c r="A3915" t="s">
        <v>15736</v>
      </c>
      <c r="B3915" t="s">
        <v>15737</v>
      </c>
      <c r="C3915" s="1" t="str">
        <f t="shared" si="282"/>
        <v>21:0849</v>
      </c>
      <c r="D3915" s="1" t="str">
        <f t="shared" si="283"/>
        <v>21:0233</v>
      </c>
      <c r="E3915" t="s">
        <v>15738</v>
      </c>
      <c r="F3915" t="s">
        <v>15739</v>
      </c>
      <c r="H3915">
        <v>59.899028299999998</v>
      </c>
      <c r="I3915">
        <v>-107.2926089</v>
      </c>
      <c r="J3915" s="1" t="str">
        <f t="shared" si="284"/>
        <v>Fluid (lake)</v>
      </c>
      <c r="K3915" s="1" t="str">
        <f t="shared" si="285"/>
        <v>Untreated Water</v>
      </c>
      <c r="L3915">
        <v>155</v>
      </c>
      <c r="M3915" t="s">
        <v>139</v>
      </c>
      <c r="N3915">
        <v>576</v>
      </c>
      <c r="P3915" t="s">
        <v>134</v>
      </c>
      <c r="Q3915" t="s">
        <v>310</v>
      </c>
      <c r="R3915" t="s">
        <v>55</v>
      </c>
    </row>
    <row r="3916" spans="1:18" hidden="1" x14ac:dyDescent="0.3">
      <c r="A3916" t="s">
        <v>15740</v>
      </c>
      <c r="B3916" t="s">
        <v>15741</v>
      </c>
      <c r="C3916" s="1" t="str">
        <f t="shared" ref="C3916:C3979" si="286">HYPERLINK("http://geochem.nrcan.gc.ca/cdogs/content/bdl/bdl210849_e.htm", "21:0849")</f>
        <v>21:0849</v>
      </c>
      <c r="D3916" s="1" t="str">
        <f t="shared" ref="D3916:D3979" si="287">HYPERLINK("http://geochem.nrcan.gc.ca/cdogs/content/svy/svy210233_e.htm", "21:0233")</f>
        <v>21:0233</v>
      </c>
      <c r="E3916" t="s">
        <v>15742</v>
      </c>
      <c r="F3916" t="s">
        <v>15743</v>
      </c>
      <c r="H3916">
        <v>59.889310999999999</v>
      </c>
      <c r="I3916">
        <v>-107.2277741</v>
      </c>
      <c r="J3916" s="1" t="str">
        <f t="shared" si="284"/>
        <v>Fluid (lake)</v>
      </c>
      <c r="K3916" s="1" t="str">
        <f t="shared" si="285"/>
        <v>Untreated Water</v>
      </c>
      <c r="L3916">
        <v>155</v>
      </c>
      <c r="M3916" t="s">
        <v>241</v>
      </c>
      <c r="N3916">
        <v>577</v>
      </c>
      <c r="P3916" t="s">
        <v>210</v>
      </c>
      <c r="Q3916" t="s">
        <v>482</v>
      </c>
      <c r="R3916" t="s">
        <v>55</v>
      </c>
    </row>
    <row r="3917" spans="1:18" hidden="1" x14ac:dyDescent="0.3">
      <c r="A3917" t="s">
        <v>15744</v>
      </c>
      <c r="B3917" t="s">
        <v>15745</v>
      </c>
      <c r="C3917" s="1" t="str">
        <f t="shared" si="286"/>
        <v>21:0849</v>
      </c>
      <c r="D3917" s="1" t="str">
        <f t="shared" si="287"/>
        <v>21:0233</v>
      </c>
      <c r="E3917" t="s">
        <v>15746</v>
      </c>
      <c r="F3917" t="s">
        <v>15747</v>
      </c>
      <c r="H3917">
        <v>59.870465000000003</v>
      </c>
      <c r="I3917">
        <v>-107.255089</v>
      </c>
      <c r="J3917" s="1" t="str">
        <f t="shared" si="284"/>
        <v>Fluid (lake)</v>
      </c>
      <c r="K3917" s="1" t="str">
        <f t="shared" si="285"/>
        <v>Untreated Water</v>
      </c>
      <c r="L3917">
        <v>156</v>
      </c>
      <c r="M3917" t="s">
        <v>22</v>
      </c>
      <c r="N3917">
        <v>578</v>
      </c>
      <c r="P3917" t="s">
        <v>319</v>
      </c>
      <c r="Q3917" t="s">
        <v>579</v>
      </c>
      <c r="R3917" t="s">
        <v>55</v>
      </c>
    </row>
    <row r="3918" spans="1:18" hidden="1" x14ac:dyDescent="0.3">
      <c r="A3918" t="s">
        <v>15748</v>
      </c>
      <c r="B3918" t="s">
        <v>15749</v>
      </c>
      <c r="C3918" s="1" t="str">
        <f t="shared" si="286"/>
        <v>21:0849</v>
      </c>
      <c r="D3918" s="1" t="str">
        <f t="shared" si="287"/>
        <v>21:0233</v>
      </c>
      <c r="E3918" t="s">
        <v>15746</v>
      </c>
      <c r="F3918" t="s">
        <v>15750</v>
      </c>
      <c r="H3918">
        <v>59.870465000000003</v>
      </c>
      <c r="I3918">
        <v>-107.255089</v>
      </c>
      <c r="J3918" s="1" t="str">
        <f t="shared" si="284"/>
        <v>Fluid (lake)</v>
      </c>
      <c r="K3918" s="1" t="str">
        <f t="shared" si="285"/>
        <v>Untreated Water</v>
      </c>
      <c r="L3918">
        <v>156</v>
      </c>
      <c r="M3918" t="s">
        <v>29</v>
      </c>
      <c r="N3918">
        <v>579</v>
      </c>
      <c r="P3918" t="s">
        <v>200</v>
      </c>
      <c r="Q3918" t="s">
        <v>482</v>
      </c>
      <c r="R3918" t="s">
        <v>55</v>
      </c>
    </row>
    <row r="3919" spans="1:18" hidden="1" x14ac:dyDescent="0.3">
      <c r="A3919" t="s">
        <v>15751</v>
      </c>
      <c r="B3919" t="s">
        <v>15752</v>
      </c>
      <c r="C3919" s="1" t="str">
        <f t="shared" si="286"/>
        <v>21:0849</v>
      </c>
      <c r="D3919" s="1" t="str">
        <f t="shared" si="287"/>
        <v>21:0233</v>
      </c>
      <c r="E3919" t="s">
        <v>15753</v>
      </c>
      <c r="F3919" t="s">
        <v>15754</v>
      </c>
      <c r="H3919">
        <v>59.872944099999998</v>
      </c>
      <c r="I3919">
        <v>-107.2879063</v>
      </c>
      <c r="J3919" s="1" t="str">
        <f t="shared" si="284"/>
        <v>Fluid (lake)</v>
      </c>
      <c r="K3919" s="1" t="str">
        <f t="shared" si="285"/>
        <v>Untreated Water</v>
      </c>
      <c r="L3919">
        <v>156</v>
      </c>
      <c r="M3919" t="s">
        <v>36</v>
      </c>
      <c r="N3919">
        <v>580</v>
      </c>
      <c r="P3919" t="s">
        <v>210</v>
      </c>
      <c r="Q3919" t="s">
        <v>579</v>
      </c>
      <c r="R3919" t="s">
        <v>55</v>
      </c>
    </row>
    <row r="3920" spans="1:18" hidden="1" x14ac:dyDescent="0.3">
      <c r="A3920" t="s">
        <v>15755</v>
      </c>
      <c r="B3920" t="s">
        <v>15756</v>
      </c>
      <c r="C3920" s="1" t="str">
        <f t="shared" si="286"/>
        <v>21:0849</v>
      </c>
      <c r="D3920" s="1" t="str">
        <f t="shared" si="287"/>
        <v>21:0233</v>
      </c>
      <c r="E3920" t="s">
        <v>15757</v>
      </c>
      <c r="F3920" t="s">
        <v>15758</v>
      </c>
      <c r="H3920">
        <v>59.839907599999997</v>
      </c>
      <c r="I3920">
        <v>-107.2792967</v>
      </c>
      <c r="J3920" s="1" t="str">
        <f t="shared" si="284"/>
        <v>Fluid (lake)</v>
      </c>
      <c r="K3920" s="1" t="str">
        <f t="shared" si="285"/>
        <v>Untreated Water</v>
      </c>
      <c r="L3920">
        <v>156</v>
      </c>
      <c r="M3920" t="s">
        <v>44</v>
      </c>
      <c r="N3920">
        <v>581</v>
      </c>
      <c r="P3920" t="s">
        <v>235</v>
      </c>
      <c r="Q3920" t="s">
        <v>54</v>
      </c>
      <c r="R3920" t="s">
        <v>55</v>
      </c>
    </row>
    <row r="3921" spans="1:18" hidden="1" x14ac:dyDescent="0.3">
      <c r="A3921" t="s">
        <v>15759</v>
      </c>
      <c r="B3921" t="s">
        <v>15760</v>
      </c>
      <c r="C3921" s="1" t="str">
        <f t="shared" si="286"/>
        <v>21:0849</v>
      </c>
      <c r="D3921" s="1" t="str">
        <f t="shared" si="287"/>
        <v>21:0233</v>
      </c>
      <c r="E3921" t="s">
        <v>15761</v>
      </c>
      <c r="F3921" t="s">
        <v>15762</v>
      </c>
      <c r="H3921">
        <v>59.8414638</v>
      </c>
      <c r="I3921">
        <v>-107.225449</v>
      </c>
      <c r="J3921" s="1" t="str">
        <f t="shared" si="284"/>
        <v>Fluid (lake)</v>
      </c>
      <c r="K3921" s="1" t="str">
        <f t="shared" si="285"/>
        <v>Untreated Water</v>
      </c>
      <c r="L3921">
        <v>156</v>
      </c>
      <c r="M3921" t="s">
        <v>52</v>
      </c>
      <c r="N3921">
        <v>582</v>
      </c>
      <c r="P3921" t="s">
        <v>134</v>
      </c>
      <c r="Q3921" t="s">
        <v>579</v>
      </c>
      <c r="R3921" t="s">
        <v>55</v>
      </c>
    </row>
    <row r="3922" spans="1:18" hidden="1" x14ac:dyDescent="0.3">
      <c r="A3922" t="s">
        <v>15763</v>
      </c>
      <c r="B3922" t="s">
        <v>15764</v>
      </c>
      <c r="C3922" s="1" t="str">
        <f t="shared" si="286"/>
        <v>21:0849</v>
      </c>
      <c r="D3922" s="1" t="str">
        <f t="shared" si="287"/>
        <v>21:0233</v>
      </c>
      <c r="E3922" t="s">
        <v>15765</v>
      </c>
      <c r="F3922" t="s">
        <v>15766</v>
      </c>
      <c r="H3922">
        <v>59.832984000000003</v>
      </c>
      <c r="I3922">
        <v>-107.1516776</v>
      </c>
      <c r="J3922" s="1" t="str">
        <f t="shared" si="284"/>
        <v>Fluid (lake)</v>
      </c>
      <c r="K3922" s="1" t="str">
        <f t="shared" si="285"/>
        <v>Untreated Water</v>
      </c>
      <c r="L3922">
        <v>156</v>
      </c>
      <c r="M3922" t="s">
        <v>60</v>
      </c>
      <c r="N3922">
        <v>583</v>
      </c>
      <c r="P3922" t="s">
        <v>200</v>
      </c>
      <c r="Q3922" t="s">
        <v>579</v>
      </c>
      <c r="R3922" t="s">
        <v>55</v>
      </c>
    </row>
    <row r="3923" spans="1:18" hidden="1" x14ac:dyDescent="0.3">
      <c r="A3923" t="s">
        <v>15767</v>
      </c>
      <c r="B3923" t="s">
        <v>15768</v>
      </c>
      <c r="C3923" s="1" t="str">
        <f t="shared" si="286"/>
        <v>21:0849</v>
      </c>
      <c r="D3923" s="1" t="str">
        <f t="shared" si="287"/>
        <v>21:0233</v>
      </c>
      <c r="E3923" t="s">
        <v>15769</v>
      </c>
      <c r="F3923" t="s">
        <v>15770</v>
      </c>
      <c r="H3923">
        <v>59.8143326</v>
      </c>
      <c r="I3923">
        <v>-107.1699254</v>
      </c>
      <c r="J3923" s="1" t="str">
        <f t="shared" si="284"/>
        <v>Fluid (lake)</v>
      </c>
      <c r="K3923" s="1" t="str">
        <f t="shared" si="285"/>
        <v>Untreated Water</v>
      </c>
      <c r="L3923">
        <v>156</v>
      </c>
      <c r="M3923" t="s">
        <v>67</v>
      </c>
      <c r="N3923">
        <v>584</v>
      </c>
      <c r="P3923" t="s">
        <v>414</v>
      </c>
      <c r="Q3923" t="s">
        <v>579</v>
      </c>
      <c r="R3923" t="s">
        <v>55</v>
      </c>
    </row>
    <row r="3924" spans="1:18" hidden="1" x14ac:dyDescent="0.3">
      <c r="A3924" t="s">
        <v>15771</v>
      </c>
      <c r="B3924" t="s">
        <v>15772</v>
      </c>
      <c r="C3924" s="1" t="str">
        <f t="shared" si="286"/>
        <v>21:0849</v>
      </c>
      <c r="D3924" s="1" t="str">
        <f t="shared" si="287"/>
        <v>21:0233</v>
      </c>
      <c r="E3924" t="s">
        <v>15773</v>
      </c>
      <c r="F3924" t="s">
        <v>15774</v>
      </c>
      <c r="H3924">
        <v>59.808232599999997</v>
      </c>
      <c r="I3924">
        <v>-107.0935154</v>
      </c>
      <c r="J3924" s="1" t="str">
        <f t="shared" si="284"/>
        <v>Fluid (lake)</v>
      </c>
      <c r="K3924" s="1" t="str">
        <f t="shared" si="285"/>
        <v>Untreated Water</v>
      </c>
      <c r="L3924">
        <v>156</v>
      </c>
      <c r="M3924" t="s">
        <v>74</v>
      </c>
      <c r="N3924">
        <v>585</v>
      </c>
      <c r="P3924" t="s">
        <v>82</v>
      </c>
      <c r="Q3924" t="s">
        <v>579</v>
      </c>
      <c r="R3924" t="s">
        <v>55</v>
      </c>
    </row>
    <row r="3925" spans="1:18" hidden="1" x14ac:dyDescent="0.3">
      <c r="A3925" t="s">
        <v>15775</v>
      </c>
      <c r="B3925" t="s">
        <v>15776</v>
      </c>
      <c r="C3925" s="1" t="str">
        <f t="shared" si="286"/>
        <v>21:0849</v>
      </c>
      <c r="D3925" s="1" t="str">
        <f t="shared" si="287"/>
        <v>21:0233</v>
      </c>
      <c r="E3925" t="s">
        <v>15777</v>
      </c>
      <c r="F3925" t="s">
        <v>15778</v>
      </c>
      <c r="H3925">
        <v>59.7832157</v>
      </c>
      <c r="I3925">
        <v>-107.0966859</v>
      </c>
      <c r="J3925" s="1" t="str">
        <f t="shared" si="284"/>
        <v>Fluid (lake)</v>
      </c>
      <c r="K3925" s="1" t="str">
        <f t="shared" si="285"/>
        <v>Untreated Water</v>
      </c>
      <c r="L3925">
        <v>156</v>
      </c>
      <c r="M3925" t="s">
        <v>81</v>
      </c>
      <c r="N3925">
        <v>586</v>
      </c>
      <c r="P3925" t="s">
        <v>210</v>
      </c>
      <c r="Q3925" t="s">
        <v>579</v>
      </c>
      <c r="R3925" t="s">
        <v>55</v>
      </c>
    </row>
    <row r="3926" spans="1:18" hidden="1" x14ac:dyDescent="0.3">
      <c r="A3926" t="s">
        <v>15779</v>
      </c>
      <c r="B3926" t="s">
        <v>15780</v>
      </c>
      <c r="C3926" s="1" t="str">
        <f t="shared" si="286"/>
        <v>21:0849</v>
      </c>
      <c r="D3926" s="1" t="str">
        <f t="shared" si="287"/>
        <v>21:0233</v>
      </c>
      <c r="E3926" t="s">
        <v>15781</v>
      </c>
      <c r="F3926" t="s">
        <v>15782</v>
      </c>
      <c r="H3926">
        <v>59.745828099999997</v>
      </c>
      <c r="I3926">
        <v>-107.0756098</v>
      </c>
      <c r="J3926" s="1" t="str">
        <f t="shared" si="284"/>
        <v>Fluid (lake)</v>
      </c>
      <c r="K3926" s="1" t="str">
        <f t="shared" si="285"/>
        <v>Untreated Water</v>
      </c>
      <c r="L3926">
        <v>156</v>
      </c>
      <c r="M3926" t="s">
        <v>95</v>
      </c>
      <c r="N3926">
        <v>587</v>
      </c>
      <c r="P3926" t="s">
        <v>771</v>
      </c>
      <c r="Q3926" t="s">
        <v>482</v>
      </c>
      <c r="R3926" t="s">
        <v>55</v>
      </c>
    </row>
    <row r="3927" spans="1:18" hidden="1" x14ac:dyDescent="0.3">
      <c r="A3927" t="s">
        <v>15783</v>
      </c>
      <c r="B3927" t="s">
        <v>15784</v>
      </c>
      <c r="C3927" s="1" t="str">
        <f t="shared" si="286"/>
        <v>21:0849</v>
      </c>
      <c r="D3927" s="1" t="str">
        <f t="shared" si="287"/>
        <v>21:0233</v>
      </c>
      <c r="E3927" t="s">
        <v>15785</v>
      </c>
      <c r="F3927" t="s">
        <v>15786</v>
      </c>
      <c r="H3927">
        <v>59.702105600000003</v>
      </c>
      <c r="I3927">
        <v>-107.0988176</v>
      </c>
      <c r="J3927" s="1" t="str">
        <f t="shared" si="284"/>
        <v>Fluid (lake)</v>
      </c>
      <c r="K3927" s="1" t="str">
        <f t="shared" si="285"/>
        <v>Untreated Water</v>
      </c>
      <c r="L3927">
        <v>156</v>
      </c>
      <c r="M3927" t="s">
        <v>101</v>
      </c>
      <c r="N3927">
        <v>588</v>
      </c>
      <c r="P3927" t="s">
        <v>771</v>
      </c>
      <c r="Q3927" t="s">
        <v>236</v>
      </c>
      <c r="R3927" t="s">
        <v>55</v>
      </c>
    </row>
    <row r="3928" spans="1:18" hidden="1" x14ac:dyDescent="0.3">
      <c r="A3928" t="s">
        <v>15787</v>
      </c>
      <c r="B3928" t="s">
        <v>15788</v>
      </c>
      <c r="C3928" s="1" t="str">
        <f t="shared" si="286"/>
        <v>21:0849</v>
      </c>
      <c r="D3928" s="1" t="str">
        <f t="shared" si="287"/>
        <v>21:0233</v>
      </c>
      <c r="E3928" t="s">
        <v>15789</v>
      </c>
      <c r="F3928" t="s">
        <v>15790</v>
      </c>
      <c r="H3928">
        <v>59.700333200000003</v>
      </c>
      <c r="I3928">
        <v>-107.0322682</v>
      </c>
      <c r="J3928" s="1" t="str">
        <f t="shared" si="284"/>
        <v>Fluid (lake)</v>
      </c>
      <c r="K3928" s="1" t="str">
        <f t="shared" si="285"/>
        <v>Untreated Water</v>
      </c>
      <c r="L3928">
        <v>156</v>
      </c>
      <c r="M3928" t="s">
        <v>107</v>
      </c>
      <c r="N3928">
        <v>589</v>
      </c>
      <c r="P3928" t="s">
        <v>414</v>
      </c>
      <c r="Q3928" t="s">
        <v>54</v>
      </c>
      <c r="R3928" t="s">
        <v>55</v>
      </c>
    </row>
    <row r="3929" spans="1:18" hidden="1" x14ac:dyDescent="0.3">
      <c r="A3929" t="s">
        <v>15791</v>
      </c>
      <c r="B3929" t="s">
        <v>15792</v>
      </c>
      <c r="C3929" s="1" t="str">
        <f t="shared" si="286"/>
        <v>21:0849</v>
      </c>
      <c r="D3929" s="1" t="str">
        <f t="shared" si="287"/>
        <v>21:0233</v>
      </c>
      <c r="E3929" t="s">
        <v>15793</v>
      </c>
      <c r="F3929" t="s">
        <v>15794</v>
      </c>
      <c r="H3929">
        <v>59.701591800000003</v>
      </c>
      <c r="I3929">
        <v>-107.1437703</v>
      </c>
      <c r="J3929" s="1" t="str">
        <f t="shared" si="284"/>
        <v>Fluid (lake)</v>
      </c>
      <c r="K3929" s="1" t="str">
        <f t="shared" si="285"/>
        <v>Untreated Water</v>
      </c>
      <c r="L3929">
        <v>156</v>
      </c>
      <c r="M3929" t="s">
        <v>114</v>
      </c>
      <c r="N3929">
        <v>590</v>
      </c>
      <c r="P3929" t="s">
        <v>161</v>
      </c>
      <c r="Q3929" t="s">
        <v>236</v>
      </c>
      <c r="R3929" t="s">
        <v>55</v>
      </c>
    </row>
    <row r="3930" spans="1:18" hidden="1" x14ac:dyDescent="0.3">
      <c r="A3930" t="s">
        <v>15795</v>
      </c>
      <c r="B3930" t="s">
        <v>15796</v>
      </c>
      <c r="C3930" s="1" t="str">
        <f t="shared" si="286"/>
        <v>21:0849</v>
      </c>
      <c r="D3930" s="1" t="str">
        <f t="shared" si="287"/>
        <v>21:0233</v>
      </c>
      <c r="E3930" t="s">
        <v>15797</v>
      </c>
      <c r="F3930" t="s">
        <v>15798</v>
      </c>
      <c r="H3930">
        <v>59.753467200000003</v>
      </c>
      <c r="I3930">
        <v>-107.1685155</v>
      </c>
      <c r="J3930" s="1" t="str">
        <f t="shared" ref="J3930:J3993" si="288">HYPERLINK("http://geochem.nrcan.gc.ca/cdogs/content/kwd/kwd020016_e.htm", "Fluid (lake)")</f>
        <v>Fluid (lake)</v>
      </c>
      <c r="K3930" s="1" t="str">
        <f t="shared" ref="K3930:K3993" si="289">HYPERLINK("http://geochem.nrcan.gc.ca/cdogs/content/kwd/kwd080007_e.htm", "Untreated Water")</f>
        <v>Untreated Water</v>
      </c>
      <c r="L3930">
        <v>156</v>
      </c>
      <c r="M3930" t="s">
        <v>121</v>
      </c>
      <c r="N3930">
        <v>591</v>
      </c>
      <c r="P3930" t="s">
        <v>115</v>
      </c>
      <c r="Q3930" t="s">
        <v>482</v>
      </c>
      <c r="R3930" t="s">
        <v>55</v>
      </c>
    </row>
    <row r="3931" spans="1:18" hidden="1" x14ac:dyDescent="0.3">
      <c r="A3931" t="s">
        <v>15799</v>
      </c>
      <c r="B3931" t="s">
        <v>15800</v>
      </c>
      <c r="C3931" s="1" t="str">
        <f t="shared" si="286"/>
        <v>21:0849</v>
      </c>
      <c r="D3931" s="1" t="str">
        <f t="shared" si="287"/>
        <v>21:0233</v>
      </c>
      <c r="E3931" t="s">
        <v>15801</v>
      </c>
      <c r="F3931" t="s">
        <v>15802</v>
      </c>
      <c r="H3931">
        <v>59.780757000000001</v>
      </c>
      <c r="I3931">
        <v>-107.1711734</v>
      </c>
      <c r="J3931" s="1" t="str">
        <f t="shared" si="288"/>
        <v>Fluid (lake)</v>
      </c>
      <c r="K3931" s="1" t="str">
        <f t="shared" si="289"/>
        <v>Untreated Water</v>
      </c>
      <c r="L3931">
        <v>156</v>
      </c>
      <c r="M3931" t="s">
        <v>127</v>
      </c>
      <c r="N3931">
        <v>592</v>
      </c>
      <c r="P3931" t="s">
        <v>537</v>
      </c>
      <c r="Q3931" t="s">
        <v>579</v>
      </c>
      <c r="R3931" t="s">
        <v>55</v>
      </c>
    </row>
    <row r="3932" spans="1:18" hidden="1" x14ac:dyDescent="0.3">
      <c r="A3932" t="s">
        <v>15803</v>
      </c>
      <c r="B3932" t="s">
        <v>15804</v>
      </c>
      <c r="C3932" s="1" t="str">
        <f t="shared" si="286"/>
        <v>21:0849</v>
      </c>
      <c r="D3932" s="1" t="str">
        <f t="shared" si="287"/>
        <v>21:0233</v>
      </c>
      <c r="E3932" t="s">
        <v>15805</v>
      </c>
      <c r="F3932" t="s">
        <v>15806</v>
      </c>
      <c r="H3932">
        <v>59.806184600000002</v>
      </c>
      <c r="I3932">
        <v>-107.24578219999999</v>
      </c>
      <c r="J3932" s="1" t="str">
        <f t="shared" si="288"/>
        <v>Fluid (lake)</v>
      </c>
      <c r="K3932" s="1" t="str">
        <f t="shared" si="289"/>
        <v>Untreated Water</v>
      </c>
      <c r="L3932">
        <v>156</v>
      </c>
      <c r="M3932" t="s">
        <v>133</v>
      </c>
      <c r="N3932">
        <v>593</v>
      </c>
      <c r="P3932" t="s">
        <v>200</v>
      </c>
      <c r="Q3932" t="s">
        <v>54</v>
      </c>
      <c r="R3932" t="s">
        <v>55</v>
      </c>
    </row>
    <row r="3933" spans="1:18" hidden="1" x14ac:dyDescent="0.3">
      <c r="A3933" t="s">
        <v>15807</v>
      </c>
      <c r="B3933" t="s">
        <v>15808</v>
      </c>
      <c r="C3933" s="1" t="str">
        <f t="shared" si="286"/>
        <v>21:0849</v>
      </c>
      <c r="D3933" s="1" t="str">
        <f t="shared" si="287"/>
        <v>21:0233</v>
      </c>
      <c r="E3933" t="s">
        <v>15809</v>
      </c>
      <c r="F3933" t="s">
        <v>15810</v>
      </c>
      <c r="H3933">
        <v>59.800290500000003</v>
      </c>
      <c r="I3933">
        <v>-107.2961384</v>
      </c>
      <c r="J3933" s="1" t="str">
        <f t="shared" si="288"/>
        <v>Fluid (lake)</v>
      </c>
      <c r="K3933" s="1" t="str">
        <f t="shared" si="289"/>
        <v>Untreated Water</v>
      </c>
      <c r="L3933">
        <v>156</v>
      </c>
      <c r="M3933" t="s">
        <v>139</v>
      </c>
      <c r="N3933">
        <v>594</v>
      </c>
      <c r="P3933" t="s">
        <v>200</v>
      </c>
      <c r="Q3933" t="s">
        <v>579</v>
      </c>
      <c r="R3933" t="s">
        <v>55</v>
      </c>
    </row>
    <row r="3934" spans="1:18" hidden="1" x14ac:dyDescent="0.3">
      <c r="A3934" t="s">
        <v>15811</v>
      </c>
      <c r="B3934" t="s">
        <v>15812</v>
      </c>
      <c r="C3934" s="1" t="str">
        <f t="shared" si="286"/>
        <v>21:0849</v>
      </c>
      <c r="D3934" s="1" t="str">
        <f t="shared" si="287"/>
        <v>21:0233</v>
      </c>
      <c r="E3934" t="s">
        <v>15813</v>
      </c>
      <c r="F3934" t="s">
        <v>15814</v>
      </c>
      <c r="H3934">
        <v>59.805677799999998</v>
      </c>
      <c r="I3934">
        <v>-107.3490985</v>
      </c>
      <c r="J3934" s="1" t="str">
        <f t="shared" si="288"/>
        <v>Fluid (lake)</v>
      </c>
      <c r="K3934" s="1" t="str">
        <f t="shared" si="289"/>
        <v>Untreated Water</v>
      </c>
      <c r="L3934">
        <v>156</v>
      </c>
      <c r="M3934" t="s">
        <v>241</v>
      </c>
      <c r="N3934">
        <v>595</v>
      </c>
      <c r="P3934" t="s">
        <v>194</v>
      </c>
      <c r="Q3934" t="s">
        <v>482</v>
      </c>
      <c r="R3934" t="s">
        <v>55</v>
      </c>
    </row>
    <row r="3935" spans="1:18" hidden="1" x14ac:dyDescent="0.3">
      <c r="A3935" t="s">
        <v>15815</v>
      </c>
      <c r="B3935" t="s">
        <v>15816</v>
      </c>
      <c r="C3935" s="1" t="str">
        <f t="shared" si="286"/>
        <v>21:0849</v>
      </c>
      <c r="D3935" s="1" t="str">
        <f t="shared" si="287"/>
        <v>21:0233</v>
      </c>
      <c r="E3935" t="s">
        <v>15817</v>
      </c>
      <c r="F3935" t="s">
        <v>15818</v>
      </c>
      <c r="H3935">
        <v>59.845133400000002</v>
      </c>
      <c r="I3935">
        <v>-107.34854439999999</v>
      </c>
      <c r="J3935" s="1" t="str">
        <f t="shared" si="288"/>
        <v>Fluid (lake)</v>
      </c>
      <c r="K3935" s="1" t="str">
        <f t="shared" si="289"/>
        <v>Untreated Water</v>
      </c>
      <c r="L3935">
        <v>157</v>
      </c>
      <c r="M3935" t="s">
        <v>36</v>
      </c>
      <c r="N3935">
        <v>596</v>
      </c>
      <c r="P3935" t="s">
        <v>194</v>
      </c>
      <c r="Q3935" t="s">
        <v>579</v>
      </c>
      <c r="R3935" t="s">
        <v>55</v>
      </c>
    </row>
    <row r="3936" spans="1:18" hidden="1" x14ac:dyDescent="0.3">
      <c r="A3936" t="s">
        <v>15819</v>
      </c>
      <c r="B3936" t="s">
        <v>15820</v>
      </c>
      <c r="C3936" s="1" t="str">
        <f t="shared" si="286"/>
        <v>21:0849</v>
      </c>
      <c r="D3936" s="1" t="str">
        <f t="shared" si="287"/>
        <v>21:0233</v>
      </c>
      <c r="E3936" t="s">
        <v>15821</v>
      </c>
      <c r="F3936" t="s">
        <v>15822</v>
      </c>
      <c r="H3936">
        <v>59.857739899999999</v>
      </c>
      <c r="I3936">
        <v>-107.36911379999999</v>
      </c>
      <c r="J3936" s="1" t="str">
        <f t="shared" si="288"/>
        <v>Fluid (lake)</v>
      </c>
      <c r="K3936" s="1" t="str">
        <f t="shared" si="289"/>
        <v>Untreated Water</v>
      </c>
      <c r="L3936">
        <v>157</v>
      </c>
      <c r="M3936" t="s">
        <v>22</v>
      </c>
      <c r="N3936">
        <v>597</v>
      </c>
      <c r="P3936" t="s">
        <v>256</v>
      </c>
      <c r="Q3936" t="s">
        <v>579</v>
      </c>
      <c r="R3936" t="s">
        <v>55</v>
      </c>
    </row>
    <row r="3937" spans="1:18" hidden="1" x14ac:dyDescent="0.3">
      <c r="A3937" t="s">
        <v>15823</v>
      </c>
      <c r="B3937" t="s">
        <v>15824</v>
      </c>
      <c r="C3937" s="1" t="str">
        <f t="shared" si="286"/>
        <v>21:0849</v>
      </c>
      <c r="D3937" s="1" t="str">
        <f t="shared" si="287"/>
        <v>21:0233</v>
      </c>
      <c r="E3937" t="s">
        <v>15821</v>
      </c>
      <c r="F3937" t="s">
        <v>15825</v>
      </c>
      <c r="H3937">
        <v>59.857739899999999</v>
      </c>
      <c r="I3937">
        <v>-107.36911379999999</v>
      </c>
      <c r="J3937" s="1" t="str">
        <f t="shared" si="288"/>
        <v>Fluid (lake)</v>
      </c>
      <c r="K3937" s="1" t="str">
        <f t="shared" si="289"/>
        <v>Untreated Water</v>
      </c>
      <c r="L3937">
        <v>157</v>
      </c>
      <c r="M3937" t="s">
        <v>29</v>
      </c>
      <c r="N3937">
        <v>598</v>
      </c>
      <c r="P3937" t="s">
        <v>414</v>
      </c>
      <c r="Q3937" t="s">
        <v>579</v>
      </c>
      <c r="R3937" t="s">
        <v>55</v>
      </c>
    </row>
    <row r="3938" spans="1:18" hidden="1" x14ac:dyDescent="0.3">
      <c r="A3938" t="s">
        <v>15826</v>
      </c>
      <c r="B3938" t="s">
        <v>15827</v>
      </c>
      <c r="C3938" s="1" t="str">
        <f t="shared" si="286"/>
        <v>21:0849</v>
      </c>
      <c r="D3938" s="1" t="str">
        <f t="shared" si="287"/>
        <v>21:0233</v>
      </c>
      <c r="E3938" t="s">
        <v>15828</v>
      </c>
      <c r="F3938" t="s">
        <v>15829</v>
      </c>
      <c r="H3938">
        <v>59.863001599999997</v>
      </c>
      <c r="I3938">
        <v>-107.4289663</v>
      </c>
      <c r="J3938" s="1" t="str">
        <f t="shared" si="288"/>
        <v>Fluid (lake)</v>
      </c>
      <c r="K3938" s="1" t="str">
        <f t="shared" si="289"/>
        <v>Untreated Water</v>
      </c>
      <c r="L3938">
        <v>157</v>
      </c>
      <c r="M3938" t="s">
        <v>44</v>
      </c>
      <c r="N3938">
        <v>599</v>
      </c>
      <c r="P3938" t="s">
        <v>200</v>
      </c>
      <c r="Q3938" t="s">
        <v>579</v>
      </c>
      <c r="R3938" t="s">
        <v>285</v>
      </c>
    </row>
    <row r="3939" spans="1:18" hidden="1" x14ac:dyDescent="0.3">
      <c r="A3939" t="s">
        <v>15830</v>
      </c>
      <c r="B3939" t="s">
        <v>15831</v>
      </c>
      <c r="C3939" s="1" t="str">
        <f t="shared" si="286"/>
        <v>21:0849</v>
      </c>
      <c r="D3939" s="1" t="str">
        <f t="shared" si="287"/>
        <v>21:0233</v>
      </c>
      <c r="E3939" t="s">
        <v>15832</v>
      </c>
      <c r="F3939" t="s">
        <v>15833</v>
      </c>
      <c r="H3939">
        <v>59.871360299999999</v>
      </c>
      <c r="I3939">
        <v>-107.5072914</v>
      </c>
      <c r="J3939" s="1" t="str">
        <f t="shared" si="288"/>
        <v>Fluid (lake)</v>
      </c>
      <c r="K3939" s="1" t="str">
        <f t="shared" si="289"/>
        <v>Untreated Water</v>
      </c>
      <c r="L3939">
        <v>157</v>
      </c>
      <c r="M3939" t="s">
        <v>52</v>
      </c>
      <c r="N3939">
        <v>600</v>
      </c>
      <c r="P3939" t="s">
        <v>235</v>
      </c>
      <c r="Q3939" t="s">
        <v>1292</v>
      </c>
      <c r="R3939" t="s">
        <v>55</v>
      </c>
    </row>
    <row r="3940" spans="1:18" hidden="1" x14ac:dyDescent="0.3">
      <c r="A3940" t="s">
        <v>15834</v>
      </c>
      <c r="B3940" t="s">
        <v>15835</v>
      </c>
      <c r="C3940" s="1" t="str">
        <f t="shared" si="286"/>
        <v>21:0849</v>
      </c>
      <c r="D3940" s="1" t="str">
        <f t="shared" si="287"/>
        <v>21:0233</v>
      </c>
      <c r="E3940" t="s">
        <v>15836</v>
      </c>
      <c r="F3940" t="s">
        <v>15837</v>
      </c>
      <c r="H3940">
        <v>59.8956734</v>
      </c>
      <c r="I3940">
        <v>-107.4954137</v>
      </c>
      <c r="J3940" s="1" t="str">
        <f t="shared" si="288"/>
        <v>Fluid (lake)</v>
      </c>
      <c r="K3940" s="1" t="str">
        <f t="shared" si="289"/>
        <v>Untreated Water</v>
      </c>
      <c r="L3940">
        <v>157</v>
      </c>
      <c r="M3940" t="s">
        <v>60</v>
      </c>
      <c r="N3940">
        <v>601</v>
      </c>
      <c r="P3940" t="s">
        <v>115</v>
      </c>
      <c r="Q3940" t="s">
        <v>1143</v>
      </c>
      <c r="R3940" t="s">
        <v>55</v>
      </c>
    </row>
    <row r="3941" spans="1:18" hidden="1" x14ac:dyDescent="0.3">
      <c r="A3941" t="s">
        <v>15838</v>
      </c>
      <c r="B3941" t="s">
        <v>15839</v>
      </c>
      <c r="C3941" s="1" t="str">
        <f t="shared" si="286"/>
        <v>21:0849</v>
      </c>
      <c r="D3941" s="1" t="str">
        <f t="shared" si="287"/>
        <v>21:0233</v>
      </c>
      <c r="E3941" t="s">
        <v>15840</v>
      </c>
      <c r="F3941" t="s">
        <v>15841</v>
      </c>
      <c r="H3941">
        <v>59.898662799999997</v>
      </c>
      <c r="I3941">
        <v>-107.4334368</v>
      </c>
      <c r="J3941" s="1" t="str">
        <f t="shared" si="288"/>
        <v>Fluid (lake)</v>
      </c>
      <c r="K3941" s="1" t="str">
        <f t="shared" si="289"/>
        <v>Untreated Water</v>
      </c>
      <c r="L3941">
        <v>157</v>
      </c>
      <c r="M3941" t="s">
        <v>67</v>
      </c>
      <c r="N3941">
        <v>602</v>
      </c>
      <c r="P3941" t="s">
        <v>200</v>
      </c>
      <c r="Q3941" t="s">
        <v>1143</v>
      </c>
      <c r="R3941" t="s">
        <v>55</v>
      </c>
    </row>
    <row r="3942" spans="1:18" hidden="1" x14ac:dyDescent="0.3">
      <c r="A3942" t="s">
        <v>15842</v>
      </c>
      <c r="B3942" t="s">
        <v>15843</v>
      </c>
      <c r="C3942" s="1" t="str">
        <f t="shared" si="286"/>
        <v>21:0849</v>
      </c>
      <c r="D3942" s="1" t="str">
        <f t="shared" si="287"/>
        <v>21:0233</v>
      </c>
      <c r="E3942" t="s">
        <v>15844</v>
      </c>
      <c r="F3942" t="s">
        <v>15845</v>
      </c>
      <c r="H3942">
        <v>59.933053999999998</v>
      </c>
      <c r="I3942">
        <v>-107.429272</v>
      </c>
      <c r="J3942" s="1" t="str">
        <f t="shared" si="288"/>
        <v>Fluid (lake)</v>
      </c>
      <c r="K3942" s="1" t="str">
        <f t="shared" si="289"/>
        <v>Untreated Water</v>
      </c>
      <c r="L3942">
        <v>157</v>
      </c>
      <c r="M3942" t="s">
        <v>74</v>
      </c>
      <c r="N3942">
        <v>603</v>
      </c>
      <c r="P3942" t="s">
        <v>134</v>
      </c>
      <c r="Q3942" t="s">
        <v>1143</v>
      </c>
      <c r="R3942" t="s">
        <v>55</v>
      </c>
    </row>
    <row r="3943" spans="1:18" hidden="1" x14ac:dyDescent="0.3">
      <c r="A3943" t="s">
        <v>15846</v>
      </c>
      <c r="B3943" t="s">
        <v>15847</v>
      </c>
      <c r="C3943" s="1" t="str">
        <f t="shared" si="286"/>
        <v>21:0849</v>
      </c>
      <c r="D3943" s="1" t="str">
        <f t="shared" si="287"/>
        <v>21:0233</v>
      </c>
      <c r="E3943" t="s">
        <v>15848</v>
      </c>
      <c r="F3943" t="s">
        <v>15849</v>
      </c>
      <c r="H3943">
        <v>59.922429000000001</v>
      </c>
      <c r="I3943">
        <v>-107.4718635</v>
      </c>
      <c r="J3943" s="1" t="str">
        <f t="shared" si="288"/>
        <v>Fluid (lake)</v>
      </c>
      <c r="K3943" s="1" t="str">
        <f t="shared" si="289"/>
        <v>Untreated Water</v>
      </c>
      <c r="L3943">
        <v>157</v>
      </c>
      <c r="M3943" t="s">
        <v>81</v>
      </c>
      <c r="N3943">
        <v>604</v>
      </c>
      <c r="P3943" t="s">
        <v>134</v>
      </c>
      <c r="Q3943" t="s">
        <v>1292</v>
      </c>
      <c r="R3943" t="s">
        <v>55</v>
      </c>
    </row>
    <row r="3944" spans="1:18" hidden="1" x14ac:dyDescent="0.3">
      <c r="A3944" t="s">
        <v>15850</v>
      </c>
      <c r="B3944" t="s">
        <v>15851</v>
      </c>
      <c r="C3944" s="1" t="str">
        <f t="shared" si="286"/>
        <v>21:0849</v>
      </c>
      <c r="D3944" s="1" t="str">
        <f t="shared" si="287"/>
        <v>21:0233</v>
      </c>
      <c r="E3944" t="s">
        <v>15852</v>
      </c>
      <c r="F3944" t="s">
        <v>15853</v>
      </c>
      <c r="H3944">
        <v>59.956220600000002</v>
      </c>
      <c r="I3944">
        <v>-107.49427559999999</v>
      </c>
      <c r="J3944" s="1" t="str">
        <f t="shared" si="288"/>
        <v>Fluid (lake)</v>
      </c>
      <c r="K3944" s="1" t="str">
        <f t="shared" si="289"/>
        <v>Untreated Water</v>
      </c>
      <c r="L3944">
        <v>157</v>
      </c>
      <c r="M3944" t="s">
        <v>95</v>
      </c>
      <c r="N3944">
        <v>605</v>
      </c>
      <c r="P3944" t="s">
        <v>210</v>
      </c>
      <c r="Q3944" t="s">
        <v>54</v>
      </c>
      <c r="R3944" t="s">
        <v>460</v>
      </c>
    </row>
    <row r="3945" spans="1:18" hidden="1" x14ac:dyDescent="0.3">
      <c r="A3945" t="s">
        <v>15854</v>
      </c>
      <c r="B3945" t="s">
        <v>15855</v>
      </c>
      <c r="C3945" s="1" t="str">
        <f t="shared" si="286"/>
        <v>21:0849</v>
      </c>
      <c r="D3945" s="1" t="str">
        <f t="shared" si="287"/>
        <v>21:0233</v>
      </c>
      <c r="E3945" t="s">
        <v>15856</v>
      </c>
      <c r="F3945" t="s">
        <v>15857</v>
      </c>
      <c r="H3945">
        <v>59.962820600000001</v>
      </c>
      <c r="I3945">
        <v>-107.4442901</v>
      </c>
      <c r="J3945" s="1" t="str">
        <f t="shared" si="288"/>
        <v>Fluid (lake)</v>
      </c>
      <c r="K3945" s="1" t="str">
        <f t="shared" si="289"/>
        <v>Untreated Water</v>
      </c>
      <c r="L3945">
        <v>157</v>
      </c>
      <c r="M3945" t="s">
        <v>101</v>
      </c>
      <c r="N3945">
        <v>606</v>
      </c>
      <c r="P3945" t="s">
        <v>414</v>
      </c>
      <c r="Q3945" t="s">
        <v>54</v>
      </c>
      <c r="R3945" t="s">
        <v>55</v>
      </c>
    </row>
    <row r="3946" spans="1:18" hidden="1" x14ac:dyDescent="0.3">
      <c r="A3946" t="s">
        <v>15858</v>
      </c>
      <c r="B3946" t="s">
        <v>15859</v>
      </c>
      <c r="C3946" s="1" t="str">
        <f t="shared" si="286"/>
        <v>21:0849</v>
      </c>
      <c r="D3946" s="1" t="str">
        <f t="shared" si="287"/>
        <v>21:0233</v>
      </c>
      <c r="E3946" t="s">
        <v>15860</v>
      </c>
      <c r="F3946" t="s">
        <v>15861</v>
      </c>
      <c r="H3946">
        <v>59.998654500000001</v>
      </c>
      <c r="I3946">
        <v>-107.4552324</v>
      </c>
      <c r="J3946" s="1" t="str">
        <f t="shared" si="288"/>
        <v>Fluid (lake)</v>
      </c>
      <c r="K3946" s="1" t="str">
        <f t="shared" si="289"/>
        <v>Untreated Water</v>
      </c>
      <c r="L3946">
        <v>157</v>
      </c>
      <c r="M3946" t="s">
        <v>107</v>
      </c>
      <c r="N3946">
        <v>607</v>
      </c>
      <c r="P3946" t="s">
        <v>1006</v>
      </c>
      <c r="Q3946" t="s">
        <v>1292</v>
      </c>
      <c r="R3946" t="s">
        <v>55</v>
      </c>
    </row>
    <row r="3947" spans="1:18" hidden="1" x14ac:dyDescent="0.3">
      <c r="A3947" t="s">
        <v>15862</v>
      </c>
      <c r="B3947" t="s">
        <v>15863</v>
      </c>
      <c r="C3947" s="1" t="str">
        <f t="shared" si="286"/>
        <v>21:0849</v>
      </c>
      <c r="D3947" s="1" t="str">
        <f t="shared" si="287"/>
        <v>21:0233</v>
      </c>
      <c r="E3947" t="s">
        <v>15864</v>
      </c>
      <c r="F3947" t="s">
        <v>15865</v>
      </c>
      <c r="H3947">
        <v>59.988687300000002</v>
      </c>
      <c r="I3947">
        <v>-107.51784069999999</v>
      </c>
      <c r="J3947" s="1" t="str">
        <f t="shared" si="288"/>
        <v>Fluid (lake)</v>
      </c>
      <c r="K3947" s="1" t="str">
        <f t="shared" si="289"/>
        <v>Untreated Water</v>
      </c>
      <c r="L3947">
        <v>157</v>
      </c>
      <c r="M3947" t="s">
        <v>114</v>
      </c>
      <c r="N3947">
        <v>608</v>
      </c>
      <c r="P3947" t="s">
        <v>161</v>
      </c>
      <c r="Q3947" t="s">
        <v>579</v>
      </c>
      <c r="R3947" t="s">
        <v>55</v>
      </c>
    </row>
    <row r="3948" spans="1:18" hidden="1" x14ac:dyDescent="0.3">
      <c r="A3948" t="s">
        <v>15866</v>
      </c>
      <c r="B3948" t="s">
        <v>15867</v>
      </c>
      <c r="C3948" s="1" t="str">
        <f t="shared" si="286"/>
        <v>21:0849</v>
      </c>
      <c r="D3948" s="1" t="str">
        <f t="shared" si="287"/>
        <v>21:0233</v>
      </c>
      <c r="E3948" t="s">
        <v>15868</v>
      </c>
      <c r="F3948" t="s">
        <v>15869</v>
      </c>
      <c r="H3948">
        <v>59.976786799999999</v>
      </c>
      <c r="I3948">
        <v>-107.5712688</v>
      </c>
      <c r="J3948" s="1" t="str">
        <f t="shared" si="288"/>
        <v>Fluid (lake)</v>
      </c>
      <c r="K3948" s="1" t="str">
        <f t="shared" si="289"/>
        <v>Untreated Water</v>
      </c>
      <c r="L3948">
        <v>157</v>
      </c>
      <c r="M3948" t="s">
        <v>121</v>
      </c>
      <c r="N3948">
        <v>609</v>
      </c>
      <c r="P3948" t="s">
        <v>182</v>
      </c>
      <c r="Q3948" t="s">
        <v>54</v>
      </c>
      <c r="R3948" t="s">
        <v>55</v>
      </c>
    </row>
    <row r="3949" spans="1:18" hidden="1" x14ac:dyDescent="0.3">
      <c r="A3949" t="s">
        <v>15870</v>
      </c>
      <c r="B3949" t="s">
        <v>15871</v>
      </c>
      <c r="C3949" s="1" t="str">
        <f t="shared" si="286"/>
        <v>21:0849</v>
      </c>
      <c r="D3949" s="1" t="str">
        <f t="shared" si="287"/>
        <v>21:0233</v>
      </c>
      <c r="E3949" t="s">
        <v>15872</v>
      </c>
      <c r="F3949" t="s">
        <v>15873</v>
      </c>
      <c r="H3949">
        <v>59.986646</v>
      </c>
      <c r="I3949">
        <v>-107.6230834</v>
      </c>
      <c r="J3949" s="1" t="str">
        <f t="shared" si="288"/>
        <v>Fluid (lake)</v>
      </c>
      <c r="K3949" s="1" t="str">
        <f t="shared" si="289"/>
        <v>Untreated Water</v>
      </c>
      <c r="L3949">
        <v>157</v>
      </c>
      <c r="M3949" t="s">
        <v>127</v>
      </c>
      <c r="N3949">
        <v>610</v>
      </c>
      <c r="P3949" t="s">
        <v>82</v>
      </c>
      <c r="Q3949" t="s">
        <v>579</v>
      </c>
      <c r="R3949" t="s">
        <v>55</v>
      </c>
    </row>
    <row r="3950" spans="1:18" hidden="1" x14ac:dyDescent="0.3">
      <c r="A3950" t="s">
        <v>15874</v>
      </c>
      <c r="B3950" t="s">
        <v>15875</v>
      </c>
      <c r="C3950" s="1" t="str">
        <f t="shared" si="286"/>
        <v>21:0849</v>
      </c>
      <c r="D3950" s="1" t="str">
        <f t="shared" si="287"/>
        <v>21:0233</v>
      </c>
      <c r="E3950" t="s">
        <v>15876</v>
      </c>
      <c r="F3950" t="s">
        <v>15877</v>
      </c>
      <c r="H3950">
        <v>59.957546299999997</v>
      </c>
      <c r="I3950">
        <v>-107.6258708</v>
      </c>
      <c r="J3950" s="1" t="str">
        <f t="shared" si="288"/>
        <v>Fluid (lake)</v>
      </c>
      <c r="K3950" s="1" t="str">
        <f t="shared" si="289"/>
        <v>Untreated Water</v>
      </c>
      <c r="L3950">
        <v>157</v>
      </c>
      <c r="M3950" t="s">
        <v>133</v>
      </c>
      <c r="N3950">
        <v>611</v>
      </c>
      <c r="P3950" t="s">
        <v>75</v>
      </c>
      <c r="Q3950" t="s">
        <v>236</v>
      </c>
      <c r="R3950" t="s">
        <v>460</v>
      </c>
    </row>
    <row r="3951" spans="1:18" hidden="1" x14ac:dyDescent="0.3">
      <c r="A3951" t="s">
        <v>15878</v>
      </c>
      <c r="B3951" t="s">
        <v>15879</v>
      </c>
      <c r="C3951" s="1" t="str">
        <f t="shared" si="286"/>
        <v>21:0849</v>
      </c>
      <c r="D3951" s="1" t="str">
        <f t="shared" si="287"/>
        <v>21:0233</v>
      </c>
      <c r="E3951" t="s">
        <v>15880</v>
      </c>
      <c r="F3951" t="s">
        <v>15881</v>
      </c>
      <c r="H3951">
        <v>59.939966300000002</v>
      </c>
      <c r="I3951">
        <v>-107.5641913</v>
      </c>
      <c r="J3951" s="1" t="str">
        <f t="shared" si="288"/>
        <v>Fluid (lake)</v>
      </c>
      <c r="K3951" s="1" t="str">
        <f t="shared" si="289"/>
        <v>Untreated Water</v>
      </c>
      <c r="L3951">
        <v>157</v>
      </c>
      <c r="M3951" t="s">
        <v>139</v>
      </c>
      <c r="N3951">
        <v>612</v>
      </c>
      <c r="P3951" t="s">
        <v>45</v>
      </c>
      <c r="Q3951" t="s">
        <v>482</v>
      </c>
      <c r="R3951" t="s">
        <v>55</v>
      </c>
    </row>
    <row r="3952" spans="1:18" hidden="1" x14ac:dyDescent="0.3">
      <c r="A3952" t="s">
        <v>15882</v>
      </c>
      <c r="B3952" t="s">
        <v>15883</v>
      </c>
      <c r="C3952" s="1" t="str">
        <f t="shared" si="286"/>
        <v>21:0849</v>
      </c>
      <c r="D3952" s="1" t="str">
        <f t="shared" si="287"/>
        <v>21:0233</v>
      </c>
      <c r="E3952" t="s">
        <v>15884</v>
      </c>
      <c r="F3952" t="s">
        <v>15885</v>
      </c>
      <c r="H3952">
        <v>59.890005000000002</v>
      </c>
      <c r="I3952">
        <v>-107.5743885</v>
      </c>
      <c r="J3952" s="1" t="str">
        <f t="shared" si="288"/>
        <v>Fluid (lake)</v>
      </c>
      <c r="K3952" s="1" t="str">
        <f t="shared" si="289"/>
        <v>Untreated Water</v>
      </c>
      <c r="L3952">
        <v>157</v>
      </c>
      <c r="M3952" t="s">
        <v>241</v>
      </c>
      <c r="N3952">
        <v>613</v>
      </c>
      <c r="P3952" t="s">
        <v>537</v>
      </c>
      <c r="Q3952" t="s">
        <v>579</v>
      </c>
      <c r="R3952" t="s">
        <v>55</v>
      </c>
    </row>
    <row r="3953" spans="1:18" hidden="1" x14ac:dyDescent="0.3">
      <c r="A3953" t="s">
        <v>15886</v>
      </c>
      <c r="B3953" t="s">
        <v>15887</v>
      </c>
      <c r="C3953" s="1" t="str">
        <f t="shared" si="286"/>
        <v>21:0849</v>
      </c>
      <c r="D3953" s="1" t="str">
        <f t="shared" si="287"/>
        <v>21:0233</v>
      </c>
      <c r="E3953" t="s">
        <v>15888</v>
      </c>
      <c r="F3953" t="s">
        <v>15889</v>
      </c>
      <c r="H3953">
        <v>59.858519299999998</v>
      </c>
      <c r="I3953">
        <v>-107.5468109</v>
      </c>
      <c r="J3953" s="1" t="str">
        <f t="shared" si="288"/>
        <v>Fluid (lake)</v>
      </c>
      <c r="K3953" s="1" t="str">
        <f t="shared" si="289"/>
        <v>Untreated Water</v>
      </c>
      <c r="L3953">
        <v>158</v>
      </c>
      <c r="M3953" t="s">
        <v>36</v>
      </c>
      <c r="N3953">
        <v>614</v>
      </c>
      <c r="P3953" t="s">
        <v>414</v>
      </c>
      <c r="Q3953" t="s">
        <v>579</v>
      </c>
      <c r="R3953" t="s">
        <v>55</v>
      </c>
    </row>
    <row r="3954" spans="1:18" hidden="1" x14ac:dyDescent="0.3">
      <c r="A3954" t="s">
        <v>15890</v>
      </c>
      <c r="B3954" t="s">
        <v>15891</v>
      </c>
      <c r="C3954" s="1" t="str">
        <f t="shared" si="286"/>
        <v>21:0849</v>
      </c>
      <c r="D3954" s="1" t="str">
        <f t="shared" si="287"/>
        <v>21:0233</v>
      </c>
      <c r="E3954" t="s">
        <v>15892</v>
      </c>
      <c r="F3954" t="s">
        <v>15893</v>
      </c>
      <c r="H3954">
        <v>59.8271935</v>
      </c>
      <c r="I3954">
        <v>-107.5665595</v>
      </c>
      <c r="J3954" s="1" t="str">
        <f t="shared" si="288"/>
        <v>Fluid (lake)</v>
      </c>
      <c r="K3954" s="1" t="str">
        <f t="shared" si="289"/>
        <v>Untreated Water</v>
      </c>
      <c r="L3954">
        <v>158</v>
      </c>
      <c r="M3954" t="s">
        <v>22</v>
      </c>
      <c r="N3954">
        <v>615</v>
      </c>
      <c r="P3954" t="s">
        <v>115</v>
      </c>
      <c r="Q3954" t="s">
        <v>236</v>
      </c>
      <c r="R3954" t="s">
        <v>55</v>
      </c>
    </row>
    <row r="3955" spans="1:18" hidden="1" x14ac:dyDescent="0.3">
      <c r="A3955" t="s">
        <v>15894</v>
      </c>
      <c r="B3955" t="s">
        <v>15895</v>
      </c>
      <c r="C3955" s="1" t="str">
        <f t="shared" si="286"/>
        <v>21:0849</v>
      </c>
      <c r="D3955" s="1" t="str">
        <f t="shared" si="287"/>
        <v>21:0233</v>
      </c>
      <c r="E3955" t="s">
        <v>15892</v>
      </c>
      <c r="F3955" t="s">
        <v>15896</v>
      </c>
      <c r="H3955">
        <v>59.8271935</v>
      </c>
      <c r="I3955">
        <v>-107.5665595</v>
      </c>
      <c r="J3955" s="1" t="str">
        <f t="shared" si="288"/>
        <v>Fluid (lake)</v>
      </c>
      <c r="K3955" s="1" t="str">
        <f t="shared" si="289"/>
        <v>Untreated Water</v>
      </c>
      <c r="L3955">
        <v>158</v>
      </c>
      <c r="M3955" t="s">
        <v>29</v>
      </c>
      <c r="N3955">
        <v>616</v>
      </c>
      <c r="P3955" t="s">
        <v>225</v>
      </c>
      <c r="Q3955" t="s">
        <v>310</v>
      </c>
      <c r="R3955" t="s">
        <v>55</v>
      </c>
    </row>
    <row r="3956" spans="1:18" hidden="1" x14ac:dyDescent="0.3">
      <c r="A3956" t="s">
        <v>15897</v>
      </c>
      <c r="B3956" t="s">
        <v>15898</v>
      </c>
      <c r="C3956" s="1" t="str">
        <f t="shared" si="286"/>
        <v>21:0849</v>
      </c>
      <c r="D3956" s="1" t="str">
        <f t="shared" si="287"/>
        <v>21:0233</v>
      </c>
      <c r="E3956" t="s">
        <v>15899</v>
      </c>
      <c r="F3956" t="s">
        <v>15900</v>
      </c>
      <c r="H3956">
        <v>59.806027499999999</v>
      </c>
      <c r="I3956">
        <v>-107.5501817</v>
      </c>
      <c r="J3956" s="1" t="str">
        <f t="shared" si="288"/>
        <v>Fluid (lake)</v>
      </c>
      <c r="K3956" s="1" t="str">
        <f t="shared" si="289"/>
        <v>Untreated Water</v>
      </c>
      <c r="L3956">
        <v>158</v>
      </c>
      <c r="M3956" t="s">
        <v>44</v>
      </c>
      <c r="N3956">
        <v>617</v>
      </c>
      <c r="P3956" t="s">
        <v>414</v>
      </c>
      <c r="Q3956" t="s">
        <v>482</v>
      </c>
      <c r="R3956" t="s">
        <v>55</v>
      </c>
    </row>
    <row r="3957" spans="1:18" hidden="1" x14ac:dyDescent="0.3">
      <c r="A3957" t="s">
        <v>15901</v>
      </c>
      <c r="B3957" t="s">
        <v>15902</v>
      </c>
      <c r="C3957" s="1" t="str">
        <f t="shared" si="286"/>
        <v>21:0849</v>
      </c>
      <c r="D3957" s="1" t="str">
        <f t="shared" si="287"/>
        <v>21:0233</v>
      </c>
      <c r="E3957" t="s">
        <v>15903</v>
      </c>
      <c r="F3957" t="s">
        <v>15904</v>
      </c>
      <c r="H3957">
        <v>59.775166800000001</v>
      </c>
      <c r="I3957">
        <v>-107.544194</v>
      </c>
      <c r="J3957" s="1" t="str">
        <f t="shared" si="288"/>
        <v>Fluid (lake)</v>
      </c>
      <c r="K3957" s="1" t="str">
        <f t="shared" si="289"/>
        <v>Untreated Water</v>
      </c>
      <c r="L3957">
        <v>158</v>
      </c>
      <c r="M3957" t="s">
        <v>52</v>
      </c>
      <c r="N3957">
        <v>618</v>
      </c>
      <c r="P3957" t="s">
        <v>771</v>
      </c>
      <c r="Q3957" t="s">
        <v>579</v>
      </c>
      <c r="R3957" t="s">
        <v>55</v>
      </c>
    </row>
    <row r="3958" spans="1:18" hidden="1" x14ac:dyDescent="0.3">
      <c r="A3958" t="s">
        <v>15905</v>
      </c>
      <c r="B3958" t="s">
        <v>15906</v>
      </c>
      <c r="C3958" s="1" t="str">
        <f t="shared" si="286"/>
        <v>21:0849</v>
      </c>
      <c r="D3958" s="1" t="str">
        <f t="shared" si="287"/>
        <v>21:0233</v>
      </c>
      <c r="E3958" t="s">
        <v>15907</v>
      </c>
      <c r="F3958" t="s">
        <v>15908</v>
      </c>
      <c r="H3958">
        <v>59.732734200000003</v>
      </c>
      <c r="I3958">
        <v>-107.5429833</v>
      </c>
      <c r="J3958" s="1" t="str">
        <f t="shared" si="288"/>
        <v>Fluid (lake)</v>
      </c>
      <c r="K3958" s="1" t="str">
        <f t="shared" si="289"/>
        <v>Untreated Water</v>
      </c>
      <c r="L3958">
        <v>158</v>
      </c>
      <c r="M3958" t="s">
        <v>60</v>
      </c>
      <c r="N3958">
        <v>619</v>
      </c>
      <c r="P3958" t="s">
        <v>188</v>
      </c>
      <c r="Q3958" t="s">
        <v>236</v>
      </c>
      <c r="R3958" t="s">
        <v>285</v>
      </c>
    </row>
    <row r="3959" spans="1:18" hidden="1" x14ac:dyDescent="0.3">
      <c r="A3959" t="s">
        <v>15909</v>
      </c>
      <c r="B3959" t="s">
        <v>15910</v>
      </c>
      <c r="C3959" s="1" t="str">
        <f t="shared" si="286"/>
        <v>21:0849</v>
      </c>
      <c r="D3959" s="1" t="str">
        <f t="shared" si="287"/>
        <v>21:0233</v>
      </c>
      <c r="E3959" t="s">
        <v>15911</v>
      </c>
      <c r="F3959" t="s">
        <v>15912</v>
      </c>
      <c r="H3959">
        <v>59.713611</v>
      </c>
      <c r="I3959">
        <v>-107.553719</v>
      </c>
      <c r="J3959" s="1" t="str">
        <f t="shared" si="288"/>
        <v>Fluid (lake)</v>
      </c>
      <c r="K3959" s="1" t="str">
        <f t="shared" si="289"/>
        <v>Untreated Water</v>
      </c>
      <c r="L3959">
        <v>158</v>
      </c>
      <c r="M3959" t="s">
        <v>67</v>
      </c>
      <c r="N3959">
        <v>620</v>
      </c>
      <c r="P3959" t="s">
        <v>140</v>
      </c>
      <c r="Q3959" t="s">
        <v>54</v>
      </c>
      <c r="R3959" t="s">
        <v>460</v>
      </c>
    </row>
    <row r="3960" spans="1:18" hidden="1" x14ac:dyDescent="0.3">
      <c r="A3960" t="s">
        <v>15913</v>
      </c>
      <c r="B3960" t="s">
        <v>15914</v>
      </c>
      <c r="C3960" s="1" t="str">
        <f t="shared" si="286"/>
        <v>21:0849</v>
      </c>
      <c r="D3960" s="1" t="str">
        <f t="shared" si="287"/>
        <v>21:0233</v>
      </c>
      <c r="E3960" t="s">
        <v>15915</v>
      </c>
      <c r="F3960" t="s">
        <v>15916</v>
      </c>
      <c r="H3960">
        <v>59.668114699999997</v>
      </c>
      <c r="I3960">
        <v>-107.54633219999999</v>
      </c>
      <c r="J3960" s="1" t="str">
        <f t="shared" si="288"/>
        <v>Fluid (lake)</v>
      </c>
      <c r="K3960" s="1" t="str">
        <f t="shared" si="289"/>
        <v>Untreated Water</v>
      </c>
      <c r="L3960">
        <v>158</v>
      </c>
      <c r="M3960" t="s">
        <v>74</v>
      </c>
      <c r="N3960">
        <v>621</v>
      </c>
      <c r="P3960" t="s">
        <v>182</v>
      </c>
      <c r="Q3960" t="s">
        <v>482</v>
      </c>
      <c r="R3960" t="s">
        <v>449</v>
      </c>
    </row>
    <row r="3961" spans="1:18" hidden="1" x14ac:dyDescent="0.3">
      <c r="A3961" t="s">
        <v>15917</v>
      </c>
      <c r="B3961" t="s">
        <v>15918</v>
      </c>
      <c r="C3961" s="1" t="str">
        <f t="shared" si="286"/>
        <v>21:0849</v>
      </c>
      <c r="D3961" s="1" t="str">
        <f t="shared" si="287"/>
        <v>21:0233</v>
      </c>
      <c r="E3961" t="s">
        <v>15919</v>
      </c>
      <c r="F3961" t="s">
        <v>15920</v>
      </c>
      <c r="H3961">
        <v>59.297083299999997</v>
      </c>
      <c r="I3961">
        <v>-106.2558832</v>
      </c>
      <c r="J3961" s="1" t="str">
        <f t="shared" si="288"/>
        <v>Fluid (lake)</v>
      </c>
      <c r="K3961" s="1" t="str">
        <f t="shared" si="289"/>
        <v>Untreated Water</v>
      </c>
      <c r="L3961">
        <v>158</v>
      </c>
      <c r="M3961" t="s">
        <v>81</v>
      </c>
      <c r="N3961">
        <v>622</v>
      </c>
      <c r="P3961" t="s">
        <v>200</v>
      </c>
      <c r="Q3961" t="s">
        <v>236</v>
      </c>
      <c r="R3961" t="s">
        <v>55</v>
      </c>
    </row>
    <row r="3962" spans="1:18" hidden="1" x14ac:dyDescent="0.3">
      <c r="A3962" t="s">
        <v>15921</v>
      </c>
      <c r="B3962" t="s">
        <v>15922</v>
      </c>
      <c r="C3962" s="1" t="str">
        <f t="shared" si="286"/>
        <v>21:0849</v>
      </c>
      <c r="D3962" s="1" t="str">
        <f t="shared" si="287"/>
        <v>21:0233</v>
      </c>
      <c r="E3962" t="s">
        <v>15923</v>
      </c>
      <c r="F3962" t="s">
        <v>15924</v>
      </c>
      <c r="H3962">
        <v>59.308310200000001</v>
      </c>
      <c r="I3962">
        <v>-106.2937307</v>
      </c>
      <c r="J3962" s="1" t="str">
        <f t="shared" si="288"/>
        <v>Fluid (lake)</v>
      </c>
      <c r="K3962" s="1" t="str">
        <f t="shared" si="289"/>
        <v>Untreated Water</v>
      </c>
      <c r="L3962">
        <v>158</v>
      </c>
      <c r="M3962" t="s">
        <v>95</v>
      </c>
      <c r="N3962">
        <v>623</v>
      </c>
      <c r="P3962" t="s">
        <v>319</v>
      </c>
      <c r="Q3962" t="s">
        <v>257</v>
      </c>
      <c r="R3962" t="s">
        <v>55</v>
      </c>
    </row>
    <row r="3963" spans="1:18" hidden="1" x14ac:dyDescent="0.3">
      <c r="A3963" t="s">
        <v>15925</v>
      </c>
      <c r="B3963" t="s">
        <v>15926</v>
      </c>
      <c r="C3963" s="1" t="str">
        <f t="shared" si="286"/>
        <v>21:0849</v>
      </c>
      <c r="D3963" s="1" t="str">
        <f t="shared" si="287"/>
        <v>21:0233</v>
      </c>
      <c r="E3963" t="s">
        <v>15927</v>
      </c>
      <c r="F3963" t="s">
        <v>15928</v>
      </c>
      <c r="H3963">
        <v>59.319586600000001</v>
      </c>
      <c r="I3963">
        <v>-106.3300416</v>
      </c>
      <c r="J3963" s="1" t="str">
        <f t="shared" si="288"/>
        <v>Fluid (lake)</v>
      </c>
      <c r="K3963" s="1" t="str">
        <f t="shared" si="289"/>
        <v>Untreated Water</v>
      </c>
      <c r="L3963">
        <v>158</v>
      </c>
      <c r="M3963" t="s">
        <v>101</v>
      </c>
      <c r="N3963">
        <v>624</v>
      </c>
      <c r="P3963" t="s">
        <v>235</v>
      </c>
      <c r="Q3963" t="s">
        <v>236</v>
      </c>
      <c r="R3963" t="s">
        <v>55</v>
      </c>
    </row>
    <row r="3964" spans="1:18" hidden="1" x14ac:dyDescent="0.3">
      <c r="A3964" t="s">
        <v>15929</v>
      </c>
      <c r="B3964" t="s">
        <v>15930</v>
      </c>
      <c r="C3964" s="1" t="str">
        <f t="shared" si="286"/>
        <v>21:0849</v>
      </c>
      <c r="D3964" s="1" t="str">
        <f t="shared" si="287"/>
        <v>21:0233</v>
      </c>
      <c r="E3964" t="s">
        <v>15931</v>
      </c>
      <c r="F3964" t="s">
        <v>15932</v>
      </c>
      <c r="H3964">
        <v>59.323214</v>
      </c>
      <c r="I3964">
        <v>-106.3848393</v>
      </c>
      <c r="J3964" s="1" t="str">
        <f t="shared" si="288"/>
        <v>Fluid (lake)</v>
      </c>
      <c r="K3964" s="1" t="str">
        <f t="shared" si="289"/>
        <v>Untreated Water</v>
      </c>
      <c r="L3964">
        <v>158</v>
      </c>
      <c r="M3964" t="s">
        <v>107</v>
      </c>
      <c r="N3964">
        <v>625</v>
      </c>
      <c r="P3964" t="s">
        <v>194</v>
      </c>
      <c r="Q3964" t="s">
        <v>310</v>
      </c>
      <c r="R3964" t="s">
        <v>55</v>
      </c>
    </row>
    <row r="3965" spans="1:18" hidden="1" x14ac:dyDescent="0.3">
      <c r="A3965" t="s">
        <v>15933</v>
      </c>
      <c r="B3965" t="s">
        <v>15934</v>
      </c>
      <c r="C3965" s="1" t="str">
        <f t="shared" si="286"/>
        <v>21:0849</v>
      </c>
      <c r="D3965" s="1" t="str">
        <f t="shared" si="287"/>
        <v>21:0233</v>
      </c>
      <c r="E3965" t="s">
        <v>15935</v>
      </c>
      <c r="F3965" t="s">
        <v>15936</v>
      </c>
      <c r="H3965">
        <v>59.337476600000002</v>
      </c>
      <c r="I3965">
        <v>-106.4315526</v>
      </c>
      <c r="J3965" s="1" t="str">
        <f t="shared" si="288"/>
        <v>Fluid (lake)</v>
      </c>
      <c r="K3965" s="1" t="str">
        <f t="shared" si="289"/>
        <v>Untreated Water</v>
      </c>
      <c r="L3965">
        <v>158</v>
      </c>
      <c r="M3965" t="s">
        <v>114</v>
      </c>
      <c r="N3965">
        <v>626</v>
      </c>
      <c r="P3965" t="s">
        <v>225</v>
      </c>
      <c r="Q3965" t="s">
        <v>248</v>
      </c>
      <c r="R3965" t="s">
        <v>55</v>
      </c>
    </row>
    <row r="3966" spans="1:18" hidden="1" x14ac:dyDescent="0.3">
      <c r="A3966" t="s">
        <v>15937</v>
      </c>
      <c r="B3966" t="s">
        <v>15938</v>
      </c>
      <c r="C3966" s="1" t="str">
        <f t="shared" si="286"/>
        <v>21:0849</v>
      </c>
      <c r="D3966" s="1" t="str">
        <f t="shared" si="287"/>
        <v>21:0233</v>
      </c>
      <c r="E3966" t="s">
        <v>15939</v>
      </c>
      <c r="F3966" t="s">
        <v>15940</v>
      </c>
      <c r="H3966">
        <v>59.337110699999997</v>
      </c>
      <c r="I3966">
        <v>-106.48409169999999</v>
      </c>
      <c r="J3966" s="1" t="str">
        <f t="shared" si="288"/>
        <v>Fluid (lake)</v>
      </c>
      <c r="K3966" s="1" t="str">
        <f t="shared" si="289"/>
        <v>Untreated Water</v>
      </c>
      <c r="L3966">
        <v>158</v>
      </c>
      <c r="M3966" t="s">
        <v>121</v>
      </c>
      <c r="N3966">
        <v>627</v>
      </c>
      <c r="P3966" t="s">
        <v>115</v>
      </c>
      <c r="Q3966" t="s">
        <v>257</v>
      </c>
      <c r="R3966" t="s">
        <v>285</v>
      </c>
    </row>
    <row r="3967" spans="1:18" hidden="1" x14ac:dyDescent="0.3">
      <c r="A3967" t="s">
        <v>15941</v>
      </c>
      <c r="B3967" t="s">
        <v>15942</v>
      </c>
      <c r="C3967" s="1" t="str">
        <f t="shared" si="286"/>
        <v>21:0849</v>
      </c>
      <c r="D3967" s="1" t="str">
        <f t="shared" si="287"/>
        <v>21:0233</v>
      </c>
      <c r="E3967" t="s">
        <v>15943</v>
      </c>
      <c r="F3967" t="s">
        <v>15944</v>
      </c>
      <c r="H3967">
        <v>59.334739999999996</v>
      </c>
      <c r="I3967">
        <v>-107.26444499999999</v>
      </c>
      <c r="J3967" s="1" t="str">
        <f t="shared" si="288"/>
        <v>Fluid (lake)</v>
      </c>
      <c r="K3967" s="1" t="str">
        <f t="shared" si="289"/>
        <v>Untreated Water</v>
      </c>
      <c r="L3967">
        <v>158</v>
      </c>
      <c r="M3967" t="s">
        <v>127</v>
      </c>
      <c r="N3967">
        <v>628</v>
      </c>
      <c r="P3967" t="s">
        <v>188</v>
      </c>
      <c r="Q3967" t="s">
        <v>482</v>
      </c>
      <c r="R3967" t="s">
        <v>55</v>
      </c>
    </row>
    <row r="3968" spans="1:18" hidden="1" x14ac:dyDescent="0.3">
      <c r="A3968" t="s">
        <v>15945</v>
      </c>
      <c r="B3968" t="s">
        <v>15946</v>
      </c>
      <c r="C3968" s="1" t="str">
        <f t="shared" si="286"/>
        <v>21:0849</v>
      </c>
      <c r="D3968" s="1" t="str">
        <f t="shared" si="287"/>
        <v>21:0233</v>
      </c>
      <c r="E3968" t="s">
        <v>15947</v>
      </c>
      <c r="F3968" t="s">
        <v>15948</v>
      </c>
      <c r="H3968">
        <v>59.343888</v>
      </c>
      <c r="I3968">
        <v>-107.3437639</v>
      </c>
      <c r="J3968" s="1" t="str">
        <f t="shared" si="288"/>
        <v>Fluid (lake)</v>
      </c>
      <c r="K3968" s="1" t="str">
        <f t="shared" si="289"/>
        <v>Untreated Water</v>
      </c>
      <c r="L3968">
        <v>158</v>
      </c>
      <c r="M3968" t="s">
        <v>133</v>
      </c>
      <c r="N3968">
        <v>629</v>
      </c>
      <c r="P3968" t="s">
        <v>188</v>
      </c>
      <c r="Q3968" t="s">
        <v>579</v>
      </c>
      <c r="R3968" t="s">
        <v>285</v>
      </c>
    </row>
    <row r="3969" spans="1:18" hidden="1" x14ac:dyDescent="0.3">
      <c r="A3969" t="s">
        <v>15949</v>
      </c>
      <c r="B3969" t="s">
        <v>15950</v>
      </c>
      <c r="C3969" s="1" t="str">
        <f t="shared" si="286"/>
        <v>21:0849</v>
      </c>
      <c r="D3969" s="1" t="str">
        <f t="shared" si="287"/>
        <v>21:0233</v>
      </c>
      <c r="E3969" t="s">
        <v>15951</v>
      </c>
      <c r="F3969" t="s">
        <v>15952</v>
      </c>
      <c r="H3969">
        <v>59.3820634</v>
      </c>
      <c r="I3969">
        <v>-107.4056118</v>
      </c>
      <c r="J3969" s="1" t="str">
        <f t="shared" si="288"/>
        <v>Fluid (lake)</v>
      </c>
      <c r="K3969" s="1" t="str">
        <f t="shared" si="289"/>
        <v>Untreated Water</v>
      </c>
      <c r="L3969">
        <v>158</v>
      </c>
      <c r="M3969" t="s">
        <v>139</v>
      </c>
      <c r="N3969">
        <v>630</v>
      </c>
      <c r="P3969" t="s">
        <v>553</v>
      </c>
      <c r="Q3969" t="s">
        <v>248</v>
      </c>
      <c r="R3969" t="s">
        <v>55</v>
      </c>
    </row>
    <row r="3970" spans="1:18" hidden="1" x14ac:dyDescent="0.3">
      <c r="A3970" t="s">
        <v>15953</v>
      </c>
      <c r="B3970" t="s">
        <v>15954</v>
      </c>
      <c r="C3970" s="1" t="str">
        <f t="shared" si="286"/>
        <v>21:0849</v>
      </c>
      <c r="D3970" s="1" t="str">
        <f t="shared" si="287"/>
        <v>21:0233</v>
      </c>
      <c r="E3970" t="s">
        <v>15955</v>
      </c>
      <c r="F3970" t="s">
        <v>15956</v>
      </c>
      <c r="H3970">
        <v>59.413869300000002</v>
      </c>
      <c r="I3970">
        <v>-107.4213805</v>
      </c>
      <c r="J3970" s="1" t="str">
        <f t="shared" si="288"/>
        <v>Fluid (lake)</v>
      </c>
      <c r="K3970" s="1" t="str">
        <f t="shared" si="289"/>
        <v>Untreated Water</v>
      </c>
      <c r="L3970">
        <v>158</v>
      </c>
      <c r="M3970" t="s">
        <v>241</v>
      </c>
      <c r="N3970">
        <v>631</v>
      </c>
      <c r="P3970" t="s">
        <v>1006</v>
      </c>
      <c r="Q3970" t="s">
        <v>257</v>
      </c>
      <c r="R3970" t="s">
        <v>55</v>
      </c>
    </row>
    <row r="3971" spans="1:18" hidden="1" x14ac:dyDescent="0.3">
      <c r="A3971" t="s">
        <v>15957</v>
      </c>
      <c r="B3971" t="s">
        <v>15958</v>
      </c>
      <c r="C3971" s="1" t="str">
        <f t="shared" si="286"/>
        <v>21:0849</v>
      </c>
      <c r="D3971" s="1" t="str">
        <f t="shared" si="287"/>
        <v>21:0233</v>
      </c>
      <c r="E3971" t="s">
        <v>15959</v>
      </c>
      <c r="F3971" t="s">
        <v>15960</v>
      </c>
      <c r="H3971">
        <v>59.434390299999997</v>
      </c>
      <c r="I3971">
        <v>-107.4327444</v>
      </c>
      <c r="J3971" s="1" t="str">
        <f t="shared" si="288"/>
        <v>Fluid (lake)</v>
      </c>
      <c r="K3971" s="1" t="str">
        <f t="shared" si="289"/>
        <v>Untreated Water</v>
      </c>
      <c r="L3971">
        <v>159</v>
      </c>
      <c r="M3971" t="s">
        <v>36</v>
      </c>
      <c r="N3971">
        <v>632</v>
      </c>
      <c r="P3971" t="s">
        <v>319</v>
      </c>
      <c r="Q3971" t="s">
        <v>236</v>
      </c>
      <c r="R3971" t="s">
        <v>55</v>
      </c>
    </row>
    <row r="3972" spans="1:18" hidden="1" x14ac:dyDescent="0.3">
      <c r="A3972" t="s">
        <v>15961</v>
      </c>
      <c r="B3972" t="s">
        <v>15962</v>
      </c>
      <c r="C3972" s="1" t="str">
        <f t="shared" si="286"/>
        <v>21:0849</v>
      </c>
      <c r="D3972" s="1" t="str">
        <f t="shared" si="287"/>
        <v>21:0233</v>
      </c>
      <c r="E3972" t="s">
        <v>15963</v>
      </c>
      <c r="F3972" t="s">
        <v>15964</v>
      </c>
      <c r="H3972">
        <v>59.476521300000002</v>
      </c>
      <c r="I3972">
        <v>-107.4572605</v>
      </c>
      <c r="J3972" s="1" t="str">
        <f t="shared" si="288"/>
        <v>Fluid (lake)</v>
      </c>
      <c r="K3972" s="1" t="str">
        <f t="shared" si="289"/>
        <v>Untreated Water</v>
      </c>
      <c r="L3972">
        <v>159</v>
      </c>
      <c r="M3972" t="s">
        <v>44</v>
      </c>
      <c r="N3972">
        <v>633</v>
      </c>
      <c r="P3972" t="s">
        <v>319</v>
      </c>
      <c r="Q3972" t="s">
        <v>236</v>
      </c>
      <c r="R3972" t="s">
        <v>55</v>
      </c>
    </row>
    <row r="3973" spans="1:18" hidden="1" x14ac:dyDescent="0.3">
      <c r="A3973" t="s">
        <v>15965</v>
      </c>
      <c r="B3973" t="s">
        <v>15966</v>
      </c>
      <c r="C3973" s="1" t="str">
        <f t="shared" si="286"/>
        <v>21:0849</v>
      </c>
      <c r="D3973" s="1" t="str">
        <f t="shared" si="287"/>
        <v>21:0233</v>
      </c>
      <c r="E3973" t="s">
        <v>15967</v>
      </c>
      <c r="F3973" t="s">
        <v>15968</v>
      </c>
      <c r="H3973">
        <v>59.508228000000003</v>
      </c>
      <c r="I3973">
        <v>-107.4480109</v>
      </c>
      <c r="J3973" s="1" t="str">
        <f t="shared" si="288"/>
        <v>Fluid (lake)</v>
      </c>
      <c r="K3973" s="1" t="str">
        <f t="shared" si="289"/>
        <v>Untreated Water</v>
      </c>
      <c r="L3973">
        <v>159</v>
      </c>
      <c r="M3973" t="s">
        <v>22</v>
      </c>
      <c r="N3973">
        <v>634</v>
      </c>
      <c r="P3973" t="s">
        <v>194</v>
      </c>
      <c r="Q3973" t="s">
        <v>236</v>
      </c>
      <c r="R3973" t="s">
        <v>55</v>
      </c>
    </row>
    <row r="3974" spans="1:18" hidden="1" x14ac:dyDescent="0.3">
      <c r="A3974" t="s">
        <v>15969</v>
      </c>
      <c r="B3974" t="s">
        <v>15970</v>
      </c>
      <c r="C3974" s="1" t="str">
        <f t="shared" si="286"/>
        <v>21:0849</v>
      </c>
      <c r="D3974" s="1" t="str">
        <f t="shared" si="287"/>
        <v>21:0233</v>
      </c>
      <c r="E3974" t="s">
        <v>15967</v>
      </c>
      <c r="F3974" t="s">
        <v>15971</v>
      </c>
      <c r="H3974">
        <v>59.508228000000003</v>
      </c>
      <c r="I3974">
        <v>-107.4480109</v>
      </c>
      <c r="J3974" s="1" t="str">
        <f t="shared" si="288"/>
        <v>Fluid (lake)</v>
      </c>
      <c r="K3974" s="1" t="str">
        <f t="shared" si="289"/>
        <v>Untreated Water</v>
      </c>
      <c r="L3974">
        <v>159</v>
      </c>
      <c r="M3974" t="s">
        <v>29</v>
      </c>
      <c r="N3974">
        <v>635</v>
      </c>
      <c r="P3974" t="s">
        <v>210</v>
      </c>
      <c r="Q3974" t="s">
        <v>310</v>
      </c>
      <c r="R3974" t="s">
        <v>55</v>
      </c>
    </row>
    <row r="3975" spans="1:18" hidden="1" x14ac:dyDescent="0.3">
      <c r="A3975" t="s">
        <v>15972</v>
      </c>
      <c r="B3975" t="s">
        <v>15973</v>
      </c>
      <c r="C3975" s="1" t="str">
        <f t="shared" si="286"/>
        <v>21:0849</v>
      </c>
      <c r="D3975" s="1" t="str">
        <f t="shared" si="287"/>
        <v>21:0233</v>
      </c>
      <c r="E3975" t="s">
        <v>15974</v>
      </c>
      <c r="F3975" t="s">
        <v>15975</v>
      </c>
      <c r="H3975">
        <v>59.5369058</v>
      </c>
      <c r="I3975">
        <v>-107.47711080000001</v>
      </c>
      <c r="J3975" s="1" t="str">
        <f t="shared" si="288"/>
        <v>Fluid (lake)</v>
      </c>
      <c r="K3975" s="1" t="str">
        <f t="shared" si="289"/>
        <v>Untreated Water</v>
      </c>
      <c r="L3975">
        <v>159</v>
      </c>
      <c r="M3975" t="s">
        <v>52</v>
      </c>
      <c r="N3975">
        <v>636</v>
      </c>
      <c r="P3975" t="s">
        <v>134</v>
      </c>
      <c r="Q3975" t="s">
        <v>310</v>
      </c>
      <c r="R3975" t="s">
        <v>55</v>
      </c>
    </row>
    <row r="3976" spans="1:18" hidden="1" x14ac:dyDescent="0.3">
      <c r="A3976" t="s">
        <v>15976</v>
      </c>
      <c r="B3976" t="s">
        <v>15977</v>
      </c>
      <c r="C3976" s="1" t="str">
        <f t="shared" si="286"/>
        <v>21:0849</v>
      </c>
      <c r="D3976" s="1" t="str">
        <f t="shared" si="287"/>
        <v>21:0233</v>
      </c>
      <c r="E3976" t="s">
        <v>15978</v>
      </c>
      <c r="F3976" t="s">
        <v>15979</v>
      </c>
      <c r="H3976">
        <v>59.566045600000002</v>
      </c>
      <c r="I3976">
        <v>-107.4788104</v>
      </c>
      <c r="J3976" s="1" t="str">
        <f t="shared" si="288"/>
        <v>Fluid (lake)</v>
      </c>
      <c r="K3976" s="1" t="str">
        <f t="shared" si="289"/>
        <v>Untreated Water</v>
      </c>
      <c r="L3976">
        <v>159</v>
      </c>
      <c r="M3976" t="s">
        <v>60</v>
      </c>
      <c r="N3976">
        <v>637</v>
      </c>
      <c r="P3976" t="s">
        <v>134</v>
      </c>
      <c r="Q3976" t="s">
        <v>236</v>
      </c>
      <c r="R3976" t="s">
        <v>55</v>
      </c>
    </row>
    <row r="3977" spans="1:18" hidden="1" x14ac:dyDescent="0.3">
      <c r="A3977" t="s">
        <v>15980</v>
      </c>
      <c r="B3977" t="s">
        <v>15981</v>
      </c>
      <c r="C3977" s="1" t="str">
        <f t="shared" si="286"/>
        <v>21:0849</v>
      </c>
      <c r="D3977" s="1" t="str">
        <f t="shared" si="287"/>
        <v>21:0233</v>
      </c>
      <c r="E3977" t="s">
        <v>15982</v>
      </c>
      <c r="F3977" t="s">
        <v>15983</v>
      </c>
      <c r="H3977">
        <v>59.595526800000002</v>
      </c>
      <c r="I3977">
        <v>-107.46476749999999</v>
      </c>
      <c r="J3977" s="1" t="str">
        <f t="shared" si="288"/>
        <v>Fluid (lake)</v>
      </c>
      <c r="K3977" s="1" t="str">
        <f t="shared" si="289"/>
        <v>Untreated Water</v>
      </c>
      <c r="L3977">
        <v>159</v>
      </c>
      <c r="M3977" t="s">
        <v>67</v>
      </c>
      <c r="N3977">
        <v>638</v>
      </c>
      <c r="P3977" t="s">
        <v>188</v>
      </c>
      <c r="Q3977" t="s">
        <v>482</v>
      </c>
      <c r="R3977" t="s">
        <v>55</v>
      </c>
    </row>
    <row r="3978" spans="1:18" hidden="1" x14ac:dyDescent="0.3">
      <c r="A3978" t="s">
        <v>15984</v>
      </c>
      <c r="B3978" t="s">
        <v>15985</v>
      </c>
      <c r="C3978" s="1" t="str">
        <f t="shared" si="286"/>
        <v>21:0849</v>
      </c>
      <c r="D3978" s="1" t="str">
        <f t="shared" si="287"/>
        <v>21:0233</v>
      </c>
      <c r="E3978" t="s">
        <v>15986</v>
      </c>
      <c r="F3978" t="s">
        <v>15987</v>
      </c>
      <c r="H3978">
        <v>59.639116899999998</v>
      </c>
      <c r="I3978">
        <v>-107.50342620000001</v>
      </c>
      <c r="J3978" s="1" t="str">
        <f t="shared" si="288"/>
        <v>Fluid (lake)</v>
      </c>
      <c r="K3978" s="1" t="str">
        <f t="shared" si="289"/>
        <v>Untreated Water</v>
      </c>
      <c r="L3978">
        <v>159</v>
      </c>
      <c r="M3978" t="s">
        <v>74</v>
      </c>
      <c r="N3978">
        <v>639</v>
      </c>
      <c r="P3978" t="s">
        <v>45</v>
      </c>
      <c r="Q3978" t="s">
        <v>257</v>
      </c>
      <c r="R3978" t="s">
        <v>532</v>
      </c>
    </row>
    <row r="3979" spans="1:18" hidden="1" x14ac:dyDescent="0.3">
      <c r="A3979" t="s">
        <v>15988</v>
      </c>
      <c r="B3979" t="s">
        <v>15989</v>
      </c>
      <c r="C3979" s="1" t="str">
        <f t="shared" si="286"/>
        <v>21:0849</v>
      </c>
      <c r="D3979" s="1" t="str">
        <f t="shared" si="287"/>
        <v>21:0233</v>
      </c>
      <c r="E3979" t="s">
        <v>15990</v>
      </c>
      <c r="F3979" t="s">
        <v>15991</v>
      </c>
      <c r="H3979">
        <v>59.675922300000003</v>
      </c>
      <c r="I3979">
        <v>-107.47245270000001</v>
      </c>
      <c r="J3979" s="1" t="str">
        <f t="shared" si="288"/>
        <v>Fluid (lake)</v>
      </c>
      <c r="K3979" s="1" t="str">
        <f t="shared" si="289"/>
        <v>Untreated Water</v>
      </c>
      <c r="L3979">
        <v>159</v>
      </c>
      <c r="M3979" t="s">
        <v>81</v>
      </c>
      <c r="N3979">
        <v>640</v>
      </c>
      <c r="P3979" t="s">
        <v>771</v>
      </c>
      <c r="Q3979" t="s">
        <v>482</v>
      </c>
      <c r="R3979" t="s">
        <v>55</v>
      </c>
    </row>
    <row r="3980" spans="1:18" hidden="1" x14ac:dyDescent="0.3">
      <c r="A3980" t="s">
        <v>15992</v>
      </c>
      <c r="B3980" t="s">
        <v>15993</v>
      </c>
      <c r="C3980" s="1" t="str">
        <f t="shared" ref="C3980:C4043" si="290">HYPERLINK("http://geochem.nrcan.gc.ca/cdogs/content/bdl/bdl210849_e.htm", "21:0849")</f>
        <v>21:0849</v>
      </c>
      <c r="D3980" s="1" t="str">
        <f t="shared" ref="D3980:D4043" si="291">HYPERLINK("http://geochem.nrcan.gc.ca/cdogs/content/svy/svy210233_e.htm", "21:0233")</f>
        <v>21:0233</v>
      </c>
      <c r="E3980" t="s">
        <v>15994</v>
      </c>
      <c r="F3980" t="s">
        <v>15995</v>
      </c>
      <c r="H3980">
        <v>59.703581900000003</v>
      </c>
      <c r="I3980">
        <v>-107.4682614</v>
      </c>
      <c r="J3980" s="1" t="str">
        <f t="shared" si="288"/>
        <v>Fluid (lake)</v>
      </c>
      <c r="K3980" s="1" t="str">
        <f t="shared" si="289"/>
        <v>Untreated Water</v>
      </c>
      <c r="L3980">
        <v>159</v>
      </c>
      <c r="M3980" t="s">
        <v>95</v>
      </c>
      <c r="N3980">
        <v>641</v>
      </c>
      <c r="P3980" t="s">
        <v>134</v>
      </c>
      <c r="Q3980" t="s">
        <v>579</v>
      </c>
      <c r="R3980" t="s">
        <v>55</v>
      </c>
    </row>
    <row r="3981" spans="1:18" hidden="1" x14ac:dyDescent="0.3">
      <c r="A3981" t="s">
        <v>15996</v>
      </c>
      <c r="B3981" t="s">
        <v>15997</v>
      </c>
      <c r="C3981" s="1" t="str">
        <f t="shared" si="290"/>
        <v>21:0849</v>
      </c>
      <c r="D3981" s="1" t="str">
        <f t="shared" si="291"/>
        <v>21:0233</v>
      </c>
      <c r="E3981" t="s">
        <v>15998</v>
      </c>
      <c r="F3981" t="s">
        <v>15999</v>
      </c>
      <c r="H3981">
        <v>59.732352300000002</v>
      </c>
      <c r="I3981">
        <v>-107.4741425</v>
      </c>
      <c r="J3981" s="1" t="str">
        <f t="shared" si="288"/>
        <v>Fluid (lake)</v>
      </c>
      <c r="K3981" s="1" t="str">
        <f t="shared" si="289"/>
        <v>Untreated Water</v>
      </c>
      <c r="L3981">
        <v>159</v>
      </c>
      <c r="M3981" t="s">
        <v>101</v>
      </c>
      <c r="N3981">
        <v>642</v>
      </c>
      <c r="P3981" t="s">
        <v>414</v>
      </c>
      <c r="Q3981" t="s">
        <v>236</v>
      </c>
      <c r="R3981" t="s">
        <v>55</v>
      </c>
    </row>
    <row r="3982" spans="1:18" hidden="1" x14ac:dyDescent="0.3">
      <c r="A3982" t="s">
        <v>16000</v>
      </c>
      <c r="B3982" t="s">
        <v>16001</v>
      </c>
      <c r="C3982" s="1" t="str">
        <f t="shared" si="290"/>
        <v>21:0849</v>
      </c>
      <c r="D3982" s="1" t="str">
        <f t="shared" si="291"/>
        <v>21:0233</v>
      </c>
      <c r="E3982" t="s">
        <v>16002</v>
      </c>
      <c r="F3982" t="s">
        <v>16003</v>
      </c>
      <c r="H3982">
        <v>59.764751199999999</v>
      </c>
      <c r="I3982">
        <v>-107.4977315</v>
      </c>
      <c r="J3982" s="1" t="str">
        <f t="shared" si="288"/>
        <v>Fluid (lake)</v>
      </c>
      <c r="K3982" s="1" t="str">
        <f t="shared" si="289"/>
        <v>Untreated Water</v>
      </c>
      <c r="L3982">
        <v>159</v>
      </c>
      <c r="M3982" t="s">
        <v>107</v>
      </c>
      <c r="N3982">
        <v>643</v>
      </c>
      <c r="P3982" t="s">
        <v>194</v>
      </c>
      <c r="Q3982" t="s">
        <v>579</v>
      </c>
      <c r="R3982" t="s">
        <v>55</v>
      </c>
    </row>
    <row r="3983" spans="1:18" hidden="1" x14ac:dyDescent="0.3">
      <c r="A3983" t="s">
        <v>16004</v>
      </c>
      <c r="B3983" t="s">
        <v>16005</v>
      </c>
      <c r="C3983" s="1" t="str">
        <f t="shared" si="290"/>
        <v>21:0849</v>
      </c>
      <c r="D3983" s="1" t="str">
        <f t="shared" si="291"/>
        <v>21:0233</v>
      </c>
      <c r="E3983" t="s">
        <v>16006</v>
      </c>
      <c r="F3983" t="s">
        <v>16007</v>
      </c>
      <c r="H3983">
        <v>59.799076900000003</v>
      </c>
      <c r="I3983">
        <v>-107.4831288</v>
      </c>
      <c r="J3983" s="1" t="str">
        <f t="shared" si="288"/>
        <v>Fluid (lake)</v>
      </c>
      <c r="K3983" s="1" t="str">
        <f t="shared" si="289"/>
        <v>Untreated Water</v>
      </c>
      <c r="L3983">
        <v>159</v>
      </c>
      <c r="M3983" t="s">
        <v>114</v>
      </c>
      <c r="N3983">
        <v>644</v>
      </c>
      <c r="P3983" t="s">
        <v>200</v>
      </c>
      <c r="Q3983" t="s">
        <v>482</v>
      </c>
      <c r="R3983" t="s">
        <v>55</v>
      </c>
    </row>
    <row r="3984" spans="1:18" hidden="1" x14ac:dyDescent="0.3">
      <c r="A3984" t="s">
        <v>16008</v>
      </c>
      <c r="B3984" t="s">
        <v>16009</v>
      </c>
      <c r="C3984" s="1" t="str">
        <f t="shared" si="290"/>
        <v>21:0849</v>
      </c>
      <c r="D3984" s="1" t="str">
        <f t="shared" si="291"/>
        <v>21:0233</v>
      </c>
      <c r="E3984" t="s">
        <v>16010</v>
      </c>
      <c r="F3984" t="s">
        <v>16011</v>
      </c>
      <c r="H3984">
        <v>59.826909999999998</v>
      </c>
      <c r="I3984">
        <v>-107.49024970000001</v>
      </c>
      <c r="J3984" s="1" t="str">
        <f t="shared" si="288"/>
        <v>Fluid (lake)</v>
      </c>
      <c r="K3984" s="1" t="str">
        <f t="shared" si="289"/>
        <v>Untreated Water</v>
      </c>
      <c r="L3984">
        <v>159</v>
      </c>
      <c r="M3984" t="s">
        <v>121</v>
      </c>
      <c r="N3984">
        <v>645</v>
      </c>
      <c r="P3984" t="s">
        <v>188</v>
      </c>
      <c r="Q3984" t="s">
        <v>236</v>
      </c>
      <c r="R3984" t="s">
        <v>55</v>
      </c>
    </row>
    <row r="3985" spans="1:18" hidden="1" x14ac:dyDescent="0.3">
      <c r="A3985" t="s">
        <v>16012</v>
      </c>
      <c r="B3985" t="s">
        <v>16013</v>
      </c>
      <c r="C3985" s="1" t="str">
        <f t="shared" si="290"/>
        <v>21:0849</v>
      </c>
      <c r="D3985" s="1" t="str">
        <f t="shared" si="291"/>
        <v>21:0233</v>
      </c>
      <c r="E3985" t="s">
        <v>16014</v>
      </c>
      <c r="F3985" t="s">
        <v>16015</v>
      </c>
      <c r="H3985">
        <v>59.834310299999999</v>
      </c>
      <c r="I3985">
        <v>-107.4241652</v>
      </c>
      <c r="J3985" s="1" t="str">
        <f t="shared" si="288"/>
        <v>Fluid (lake)</v>
      </c>
      <c r="K3985" s="1" t="str">
        <f t="shared" si="289"/>
        <v>Untreated Water</v>
      </c>
      <c r="L3985">
        <v>159</v>
      </c>
      <c r="M3985" t="s">
        <v>127</v>
      </c>
      <c r="N3985">
        <v>646</v>
      </c>
      <c r="P3985" t="s">
        <v>235</v>
      </c>
      <c r="Q3985" t="s">
        <v>54</v>
      </c>
      <c r="R3985" t="s">
        <v>55</v>
      </c>
    </row>
    <row r="3986" spans="1:18" hidden="1" x14ac:dyDescent="0.3">
      <c r="A3986" t="s">
        <v>16016</v>
      </c>
      <c r="B3986" t="s">
        <v>16017</v>
      </c>
      <c r="C3986" s="1" t="str">
        <f t="shared" si="290"/>
        <v>21:0849</v>
      </c>
      <c r="D3986" s="1" t="str">
        <f t="shared" si="291"/>
        <v>21:0233</v>
      </c>
      <c r="E3986" t="s">
        <v>16018</v>
      </c>
      <c r="F3986" t="s">
        <v>16019</v>
      </c>
      <c r="H3986">
        <v>59.8087181</v>
      </c>
      <c r="I3986">
        <v>-107.4427221</v>
      </c>
      <c r="J3986" s="1" t="str">
        <f t="shared" si="288"/>
        <v>Fluid (lake)</v>
      </c>
      <c r="K3986" s="1" t="str">
        <f t="shared" si="289"/>
        <v>Untreated Water</v>
      </c>
      <c r="L3986">
        <v>159</v>
      </c>
      <c r="M3986" t="s">
        <v>133</v>
      </c>
      <c r="N3986">
        <v>647</v>
      </c>
      <c r="P3986" t="s">
        <v>414</v>
      </c>
      <c r="Q3986" t="s">
        <v>236</v>
      </c>
      <c r="R3986" t="s">
        <v>55</v>
      </c>
    </row>
    <row r="3987" spans="1:18" hidden="1" x14ac:dyDescent="0.3">
      <c r="A3987" t="s">
        <v>16020</v>
      </c>
      <c r="B3987" t="s">
        <v>16021</v>
      </c>
      <c r="C3987" s="1" t="str">
        <f t="shared" si="290"/>
        <v>21:0849</v>
      </c>
      <c r="D3987" s="1" t="str">
        <f t="shared" si="291"/>
        <v>21:0233</v>
      </c>
      <c r="E3987" t="s">
        <v>16022</v>
      </c>
      <c r="F3987" t="s">
        <v>16023</v>
      </c>
      <c r="H3987">
        <v>59.775281</v>
      </c>
      <c r="I3987">
        <v>-107.4350989</v>
      </c>
      <c r="J3987" s="1" t="str">
        <f t="shared" si="288"/>
        <v>Fluid (lake)</v>
      </c>
      <c r="K3987" s="1" t="str">
        <f t="shared" si="289"/>
        <v>Untreated Water</v>
      </c>
      <c r="L3987">
        <v>159</v>
      </c>
      <c r="M3987" t="s">
        <v>139</v>
      </c>
      <c r="N3987">
        <v>648</v>
      </c>
      <c r="P3987" t="s">
        <v>194</v>
      </c>
      <c r="Q3987" t="s">
        <v>579</v>
      </c>
      <c r="R3987" t="s">
        <v>55</v>
      </c>
    </row>
    <row r="3988" spans="1:18" hidden="1" x14ac:dyDescent="0.3">
      <c r="A3988" t="s">
        <v>16024</v>
      </c>
      <c r="B3988" t="s">
        <v>16025</v>
      </c>
      <c r="C3988" s="1" t="str">
        <f t="shared" si="290"/>
        <v>21:0849</v>
      </c>
      <c r="D3988" s="1" t="str">
        <f t="shared" si="291"/>
        <v>21:0233</v>
      </c>
      <c r="E3988" t="s">
        <v>16026</v>
      </c>
      <c r="F3988" t="s">
        <v>16027</v>
      </c>
      <c r="H3988">
        <v>59.736139299999998</v>
      </c>
      <c r="I3988">
        <v>-107.42604679999999</v>
      </c>
      <c r="J3988" s="1" t="str">
        <f t="shared" si="288"/>
        <v>Fluid (lake)</v>
      </c>
      <c r="K3988" s="1" t="str">
        <f t="shared" si="289"/>
        <v>Untreated Water</v>
      </c>
      <c r="L3988">
        <v>159</v>
      </c>
      <c r="M3988" t="s">
        <v>241</v>
      </c>
      <c r="N3988">
        <v>649</v>
      </c>
      <c r="P3988" t="s">
        <v>194</v>
      </c>
      <c r="Q3988" t="s">
        <v>1292</v>
      </c>
      <c r="R3988" t="s">
        <v>55</v>
      </c>
    </row>
    <row r="3989" spans="1:18" hidden="1" x14ac:dyDescent="0.3">
      <c r="A3989" t="s">
        <v>16028</v>
      </c>
      <c r="B3989" t="s">
        <v>16029</v>
      </c>
      <c r="C3989" s="1" t="str">
        <f t="shared" si="290"/>
        <v>21:0849</v>
      </c>
      <c r="D3989" s="1" t="str">
        <f t="shared" si="291"/>
        <v>21:0233</v>
      </c>
      <c r="E3989" t="s">
        <v>16030</v>
      </c>
      <c r="F3989" t="s">
        <v>16031</v>
      </c>
      <c r="H3989">
        <v>59.7091773</v>
      </c>
      <c r="I3989">
        <v>-107.41029380000001</v>
      </c>
      <c r="J3989" s="1" t="str">
        <f t="shared" si="288"/>
        <v>Fluid (lake)</v>
      </c>
      <c r="K3989" s="1" t="str">
        <f t="shared" si="289"/>
        <v>Untreated Water</v>
      </c>
      <c r="L3989">
        <v>160</v>
      </c>
      <c r="M3989" t="s">
        <v>22</v>
      </c>
      <c r="N3989">
        <v>650</v>
      </c>
      <c r="P3989" t="s">
        <v>1006</v>
      </c>
      <c r="Q3989" t="s">
        <v>1143</v>
      </c>
      <c r="R3989" t="s">
        <v>55</v>
      </c>
    </row>
    <row r="3990" spans="1:18" hidden="1" x14ac:dyDescent="0.3">
      <c r="A3990" t="s">
        <v>16032</v>
      </c>
      <c r="B3990" t="s">
        <v>16033</v>
      </c>
      <c r="C3990" s="1" t="str">
        <f t="shared" si="290"/>
        <v>21:0849</v>
      </c>
      <c r="D3990" s="1" t="str">
        <f t="shared" si="291"/>
        <v>21:0233</v>
      </c>
      <c r="E3990" t="s">
        <v>16030</v>
      </c>
      <c r="F3990" t="s">
        <v>16034</v>
      </c>
      <c r="H3990">
        <v>59.7091773</v>
      </c>
      <c r="I3990">
        <v>-107.41029380000001</v>
      </c>
      <c r="J3990" s="1" t="str">
        <f t="shared" si="288"/>
        <v>Fluid (lake)</v>
      </c>
      <c r="K3990" s="1" t="str">
        <f t="shared" si="289"/>
        <v>Untreated Water</v>
      </c>
      <c r="L3990">
        <v>160</v>
      </c>
      <c r="M3990" t="s">
        <v>29</v>
      </c>
      <c r="N3990">
        <v>651</v>
      </c>
      <c r="P3990" t="s">
        <v>771</v>
      </c>
      <c r="Q3990" t="s">
        <v>1292</v>
      </c>
      <c r="R3990" t="s">
        <v>55</v>
      </c>
    </row>
    <row r="3991" spans="1:18" hidden="1" x14ac:dyDescent="0.3">
      <c r="A3991" t="s">
        <v>16035</v>
      </c>
      <c r="B3991" t="s">
        <v>16036</v>
      </c>
      <c r="C3991" s="1" t="str">
        <f t="shared" si="290"/>
        <v>21:0849</v>
      </c>
      <c r="D3991" s="1" t="str">
        <f t="shared" si="291"/>
        <v>21:0233</v>
      </c>
      <c r="E3991" t="s">
        <v>16037</v>
      </c>
      <c r="F3991" t="s">
        <v>16038</v>
      </c>
      <c r="H3991">
        <v>59.681016700000001</v>
      </c>
      <c r="I3991">
        <v>-107.41023629999999</v>
      </c>
      <c r="J3991" s="1" t="str">
        <f t="shared" si="288"/>
        <v>Fluid (lake)</v>
      </c>
      <c r="K3991" s="1" t="str">
        <f t="shared" si="289"/>
        <v>Untreated Water</v>
      </c>
      <c r="L3991">
        <v>160</v>
      </c>
      <c r="M3991" t="s">
        <v>36</v>
      </c>
      <c r="N3991">
        <v>652</v>
      </c>
      <c r="P3991" t="s">
        <v>134</v>
      </c>
      <c r="Q3991" t="s">
        <v>1292</v>
      </c>
      <c r="R3991" t="s">
        <v>55</v>
      </c>
    </row>
    <row r="3992" spans="1:18" hidden="1" x14ac:dyDescent="0.3">
      <c r="A3992" t="s">
        <v>16039</v>
      </c>
      <c r="B3992" t="s">
        <v>16040</v>
      </c>
      <c r="C3992" s="1" t="str">
        <f t="shared" si="290"/>
        <v>21:0849</v>
      </c>
      <c r="D3992" s="1" t="str">
        <f t="shared" si="291"/>
        <v>21:0233</v>
      </c>
      <c r="E3992" t="s">
        <v>16041</v>
      </c>
      <c r="F3992" t="s">
        <v>16042</v>
      </c>
      <c r="H3992">
        <v>59.640098700000003</v>
      </c>
      <c r="I3992">
        <v>-107.41664780000001</v>
      </c>
      <c r="J3992" s="1" t="str">
        <f t="shared" si="288"/>
        <v>Fluid (lake)</v>
      </c>
      <c r="K3992" s="1" t="str">
        <f t="shared" si="289"/>
        <v>Untreated Water</v>
      </c>
      <c r="L3992">
        <v>160</v>
      </c>
      <c r="M3992" t="s">
        <v>44</v>
      </c>
      <c r="N3992">
        <v>653</v>
      </c>
      <c r="P3992" t="s">
        <v>1760</v>
      </c>
      <c r="Q3992" t="s">
        <v>54</v>
      </c>
      <c r="R3992" t="s">
        <v>449</v>
      </c>
    </row>
    <row r="3993" spans="1:18" hidden="1" x14ac:dyDescent="0.3">
      <c r="A3993" t="s">
        <v>16043</v>
      </c>
      <c r="B3993" t="s">
        <v>16044</v>
      </c>
      <c r="C3993" s="1" t="str">
        <f t="shared" si="290"/>
        <v>21:0849</v>
      </c>
      <c r="D3993" s="1" t="str">
        <f t="shared" si="291"/>
        <v>21:0233</v>
      </c>
      <c r="E3993" t="s">
        <v>16045</v>
      </c>
      <c r="F3993" t="s">
        <v>16046</v>
      </c>
      <c r="H3993">
        <v>59.599616500000003</v>
      </c>
      <c r="I3993">
        <v>-107.4126038</v>
      </c>
      <c r="J3993" s="1" t="str">
        <f t="shared" si="288"/>
        <v>Fluid (lake)</v>
      </c>
      <c r="K3993" s="1" t="str">
        <f t="shared" si="289"/>
        <v>Untreated Water</v>
      </c>
      <c r="L3993">
        <v>160</v>
      </c>
      <c r="M3993" t="s">
        <v>52</v>
      </c>
      <c r="N3993">
        <v>654</v>
      </c>
      <c r="P3993" t="s">
        <v>1837</v>
      </c>
      <c r="Q3993" t="s">
        <v>310</v>
      </c>
      <c r="R3993" t="s">
        <v>324</v>
      </c>
    </row>
    <row r="3994" spans="1:18" hidden="1" x14ac:dyDescent="0.3">
      <c r="A3994" t="s">
        <v>16047</v>
      </c>
      <c r="B3994" t="s">
        <v>16048</v>
      </c>
      <c r="C3994" s="1" t="str">
        <f t="shared" si="290"/>
        <v>21:0849</v>
      </c>
      <c r="D3994" s="1" t="str">
        <f t="shared" si="291"/>
        <v>21:0233</v>
      </c>
      <c r="E3994" t="s">
        <v>16049</v>
      </c>
      <c r="F3994" t="s">
        <v>16050</v>
      </c>
      <c r="H3994">
        <v>59.5737898</v>
      </c>
      <c r="I3994">
        <v>-107.3797237</v>
      </c>
      <c r="J3994" s="1" t="str">
        <f t="shared" ref="J3994:J4057" si="292">HYPERLINK("http://geochem.nrcan.gc.ca/cdogs/content/kwd/kwd020016_e.htm", "Fluid (lake)")</f>
        <v>Fluid (lake)</v>
      </c>
      <c r="K3994" s="1" t="str">
        <f t="shared" ref="K3994:K4057" si="293">HYPERLINK("http://geochem.nrcan.gc.ca/cdogs/content/kwd/kwd080007_e.htm", "Untreated Water")</f>
        <v>Untreated Water</v>
      </c>
      <c r="L3994">
        <v>160</v>
      </c>
      <c r="M3994" t="s">
        <v>60</v>
      </c>
      <c r="N3994">
        <v>655</v>
      </c>
      <c r="P3994" t="s">
        <v>82</v>
      </c>
      <c r="Q3994" t="s">
        <v>257</v>
      </c>
      <c r="R3994" t="s">
        <v>211</v>
      </c>
    </row>
    <row r="3995" spans="1:18" hidden="1" x14ac:dyDescent="0.3">
      <c r="A3995" t="s">
        <v>16051</v>
      </c>
      <c r="B3995" t="s">
        <v>16052</v>
      </c>
      <c r="C3995" s="1" t="str">
        <f t="shared" si="290"/>
        <v>21:0849</v>
      </c>
      <c r="D3995" s="1" t="str">
        <f t="shared" si="291"/>
        <v>21:0233</v>
      </c>
      <c r="E3995" t="s">
        <v>16053</v>
      </c>
      <c r="F3995" t="s">
        <v>16054</v>
      </c>
      <c r="H3995">
        <v>59.531831099999998</v>
      </c>
      <c r="I3995">
        <v>-107.41938260000001</v>
      </c>
      <c r="J3995" s="1" t="str">
        <f t="shared" si="292"/>
        <v>Fluid (lake)</v>
      </c>
      <c r="K3995" s="1" t="str">
        <f t="shared" si="293"/>
        <v>Untreated Water</v>
      </c>
      <c r="L3995">
        <v>160</v>
      </c>
      <c r="M3995" t="s">
        <v>67</v>
      </c>
      <c r="N3995">
        <v>656</v>
      </c>
      <c r="P3995" t="s">
        <v>200</v>
      </c>
      <c r="Q3995" t="s">
        <v>310</v>
      </c>
      <c r="R3995" t="s">
        <v>460</v>
      </c>
    </row>
    <row r="3996" spans="1:18" hidden="1" x14ac:dyDescent="0.3">
      <c r="A3996" t="s">
        <v>16055</v>
      </c>
      <c r="B3996" t="s">
        <v>16056</v>
      </c>
      <c r="C3996" s="1" t="str">
        <f t="shared" si="290"/>
        <v>21:0849</v>
      </c>
      <c r="D3996" s="1" t="str">
        <f t="shared" si="291"/>
        <v>21:0233</v>
      </c>
      <c r="E3996" t="s">
        <v>16057</v>
      </c>
      <c r="F3996" t="s">
        <v>16058</v>
      </c>
      <c r="H3996">
        <v>59.509812599999997</v>
      </c>
      <c r="I3996">
        <v>-107.4082999</v>
      </c>
      <c r="J3996" s="1" t="str">
        <f t="shared" si="292"/>
        <v>Fluid (lake)</v>
      </c>
      <c r="K3996" s="1" t="str">
        <f t="shared" si="293"/>
        <v>Untreated Water</v>
      </c>
      <c r="L3996">
        <v>160</v>
      </c>
      <c r="M3996" t="s">
        <v>74</v>
      </c>
      <c r="N3996">
        <v>657</v>
      </c>
      <c r="P3996" t="s">
        <v>256</v>
      </c>
      <c r="Q3996" t="s">
        <v>579</v>
      </c>
      <c r="R3996" t="s">
        <v>55</v>
      </c>
    </row>
    <row r="3997" spans="1:18" hidden="1" x14ac:dyDescent="0.3">
      <c r="A3997" t="s">
        <v>16059</v>
      </c>
      <c r="B3997" t="s">
        <v>16060</v>
      </c>
      <c r="C3997" s="1" t="str">
        <f t="shared" si="290"/>
        <v>21:0849</v>
      </c>
      <c r="D3997" s="1" t="str">
        <f t="shared" si="291"/>
        <v>21:0233</v>
      </c>
      <c r="E3997" t="s">
        <v>16061</v>
      </c>
      <c r="F3997" t="s">
        <v>16062</v>
      </c>
      <c r="H3997">
        <v>59.488211399999997</v>
      </c>
      <c r="I3997">
        <v>-107.4094446</v>
      </c>
      <c r="J3997" s="1" t="str">
        <f t="shared" si="292"/>
        <v>Fluid (lake)</v>
      </c>
      <c r="K3997" s="1" t="str">
        <f t="shared" si="293"/>
        <v>Untreated Water</v>
      </c>
      <c r="L3997">
        <v>160</v>
      </c>
      <c r="M3997" t="s">
        <v>81</v>
      </c>
      <c r="N3997">
        <v>658</v>
      </c>
      <c r="P3997" t="s">
        <v>319</v>
      </c>
      <c r="Q3997" t="s">
        <v>54</v>
      </c>
      <c r="R3997" t="s">
        <v>55</v>
      </c>
    </row>
    <row r="3998" spans="1:18" hidden="1" x14ac:dyDescent="0.3">
      <c r="A3998" t="s">
        <v>16063</v>
      </c>
      <c r="B3998" t="s">
        <v>16064</v>
      </c>
      <c r="C3998" s="1" t="str">
        <f t="shared" si="290"/>
        <v>21:0849</v>
      </c>
      <c r="D3998" s="1" t="str">
        <f t="shared" si="291"/>
        <v>21:0233</v>
      </c>
      <c r="E3998" t="s">
        <v>16065</v>
      </c>
      <c r="F3998" t="s">
        <v>16066</v>
      </c>
      <c r="H3998">
        <v>59.440471600000002</v>
      </c>
      <c r="I3998">
        <v>-107.3846738</v>
      </c>
      <c r="J3998" s="1" t="str">
        <f t="shared" si="292"/>
        <v>Fluid (lake)</v>
      </c>
      <c r="K3998" s="1" t="str">
        <f t="shared" si="293"/>
        <v>Untreated Water</v>
      </c>
      <c r="L3998">
        <v>160</v>
      </c>
      <c r="M3998" t="s">
        <v>95</v>
      </c>
      <c r="N3998">
        <v>659</v>
      </c>
      <c r="P3998" t="s">
        <v>210</v>
      </c>
      <c r="Q3998" t="s">
        <v>482</v>
      </c>
      <c r="R3998" t="s">
        <v>55</v>
      </c>
    </row>
    <row r="3999" spans="1:18" hidden="1" x14ac:dyDescent="0.3">
      <c r="A3999" t="s">
        <v>16067</v>
      </c>
      <c r="B3999" t="s">
        <v>16068</v>
      </c>
      <c r="C3999" s="1" t="str">
        <f t="shared" si="290"/>
        <v>21:0849</v>
      </c>
      <c r="D3999" s="1" t="str">
        <f t="shared" si="291"/>
        <v>21:0233</v>
      </c>
      <c r="E3999" t="s">
        <v>16069</v>
      </c>
      <c r="F3999" t="s">
        <v>16070</v>
      </c>
      <c r="H3999">
        <v>59.397137600000001</v>
      </c>
      <c r="I3999">
        <v>-107.3026575</v>
      </c>
      <c r="J3999" s="1" t="str">
        <f t="shared" si="292"/>
        <v>Fluid (lake)</v>
      </c>
      <c r="K3999" s="1" t="str">
        <f t="shared" si="293"/>
        <v>Untreated Water</v>
      </c>
      <c r="L3999">
        <v>160</v>
      </c>
      <c r="M3999" t="s">
        <v>101</v>
      </c>
      <c r="N3999">
        <v>660</v>
      </c>
      <c r="P3999" t="s">
        <v>256</v>
      </c>
      <c r="Q3999" t="s">
        <v>538</v>
      </c>
      <c r="R3999" t="s">
        <v>55</v>
      </c>
    </row>
    <row r="4000" spans="1:18" hidden="1" x14ac:dyDescent="0.3">
      <c r="A4000" t="s">
        <v>16071</v>
      </c>
      <c r="B4000" t="s">
        <v>16072</v>
      </c>
      <c r="C4000" s="1" t="str">
        <f t="shared" si="290"/>
        <v>21:0849</v>
      </c>
      <c r="D4000" s="1" t="str">
        <f t="shared" si="291"/>
        <v>21:0233</v>
      </c>
      <c r="E4000" t="s">
        <v>16073</v>
      </c>
      <c r="F4000" t="s">
        <v>16074</v>
      </c>
      <c r="H4000">
        <v>59.420078500000002</v>
      </c>
      <c r="I4000">
        <v>-107.3136377</v>
      </c>
      <c r="J4000" s="1" t="str">
        <f t="shared" si="292"/>
        <v>Fluid (lake)</v>
      </c>
      <c r="K4000" s="1" t="str">
        <f t="shared" si="293"/>
        <v>Untreated Water</v>
      </c>
      <c r="L4000">
        <v>160</v>
      </c>
      <c r="M4000" t="s">
        <v>107</v>
      </c>
      <c r="N4000">
        <v>661</v>
      </c>
      <c r="P4000" t="s">
        <v>235</v>
      </c>
      <c r="Q4000" t="s">
        <v>236</v>
      </c>
      <c r="R4000" t="s">
        <v>55</v>
      </c>
    </row>
    <row r="4001" spans="1:18" hidden="1" x14ac:dyDescent="0.3">
      <c r="A4001" t="s">
        <v>16075</v>
      </c>
      <c r="B4001" t="s">
        <v>16076</v>
      </c>
      <c r="C4001" s="1" t="str">
        <f t="shared" si="290"/>
        <v>21:0849</v>
      </c>
      <c r="D4001" s="1" t="str">
        <f t="shared" si="291"/>
        <v>21:0233</v>
      </c>
      <c r="E4001" t="s">
        <v>16077</v>
      </c>
      <c r="F4001" t="s">
        <v>16078</v>
      </c>
      <c r="H4001">
        <v>59.445459999999997</v>
      </c>
      <c r="I4001">
        <v>-107.29040209999999</v>
      </c>
      <c r="J4001" s="1" t="str">
        <f t="shared" si="292"/>
        <v>Fluid (lake)</v>
      </c>
      <c r="K4001" s="1" t="str">
        <f t="shared" si="293"/>
        <v>Untreated Water</v>
      </c>
      <c r="L4001">
        <v>160</v>
      </c>
      <c r="M4001" t="s">
        <v>114</v>
      </c>
      <c r="N4001">
        <v>662</v>
      </c>
      <c r="P4001" t="s">
        <v>247</v>
      </c>
      <c r="Q4001" t="s">
        <v>54</v>
      </c>
      <c r="R4001" t="s">
        <v>55</v>
      </c>
    </row>
    <row r="4002" spans="1:18" hidden="1" x14ac:dyDescent="0.3">
      <c r="A4002" t="s">
        <v>16079</v>
      </c>
      <c r="B4002" t="s">
        <v>16080</v>
      </c>
      <c r="C4002" s="1" t="str">
        <f t="shared" si="290"/>
        <v>21:0849</v>
      </c>
      <c r="D4002" s="1" t="str">
        <f t="shared" si="291"/>
        <v>21:0233</v>
      </c>
      <c r="E4002" t="s">
        <v>16081</v>
      </c>
      <c r="F4002" t="s">
        <v>16082</v>
      </c>
      <c r="H4002">
        <v>59.452472399999998</v>
      </c>
      <c r="I4002">
        <v>-107.33339789999999</v>
      </c>
      <c r="J4002" s="1" t="str">
        <f t="shared" si="292"/>
        <v>Fluid (lake)</v>
      </c>
      <c r="K4002" s="1" t="str">
        <f t="shared" si="293"/>
        <v>Untreated Water</v>
      </c>
      <c r="L4002">
        <v>160</v>
      </c>
      <c r="M4002" t="s">
        <v>121</v>
      </c>
      <c r="N4002">
        <v>663</v>
      </c>
      <c r="P4002" t="s">
        <v>262</v>
      </c>
      <c r="Q4002" t="s">
        <v>54</v>
      </c>
      <c r="R4002" t="s">
        <v>55</v>
      </c>
    </row>
    <row r="4003" spans="1:18" hidden="1" x14ac:dyDescent="0.3">
      <c r="A4003" t="s">
        <v>16083</v>
      </c>
      <c r="B4003" t="s">
        <v>16084</v>
      </c>
      <c r="C4003" s="1" t="str">
        <f t="shared" si="290"/>
        <v>21:0849</v>
      </c>
      <c r="D4003" s="1" t="str">
        <f t="shared" si="291"/>
        <v>21:0233</v>
      </c>
      <c r="E4003" t="s">
        <v>16085</v>
      </c>
      <c r="F4003" t="s">
        <v>16086</v>
      </c>
      <c r="H4003">
        <v>59.481231399999999</v>
      </c>
      <c r="I4003">
        <v>-107.36076660000001</v>
      </c>
      <c r="J4003" s="1" t="str">
        <f t="shared" si="292"/>
        <v>Fluid (lake)</v>
      </c>
      <c r="K4003" s="1" t="str">
        <f t="shared" si="293"/>
        <v>Untreated Water</v>
      </c>
      <c r="L4003">
        <v>160</v>
      </c>
      <c r="M4003" t="s">
        <v>127</v>
      </c>
      <c r="N4003">
        <v>664</v>
      </c>
      <c r="P4003" t="s">
        <v>356</v>
      </c>
      <c r="Q4003" t="s">
        <v>482</v>
      </c>
      <c r="R4003" t="s">
        <v>55</v>
      </c>
    </row>
    <row r="4004" spans="1:18" hidden="1" x14ac:dyDescent="0.3">
      <c r="A4004" t="s">
        <v>16087</v>
      </c>
      <c r="B4004" t="s">
        <v>16088</v>
      </c>
      <c r="C4004" s="1" t="str">
        <f t="shared" si="290"/>
        <v>21:0849</v>
      </c>
      <c r="D4004" s="1" t="str">
        <f t="shared" si="291"/>
        <v>21:0233</v>
      </c>
      <c r="E4004" t="s">
        <v>16089</v>
      </c>
      <c r="F4004" t="s">
        <v>16090</v>
      </c>
      <c r="H4004">
        <v>59.505491399999997</v>
      </c>
      <c r="I4004">
        <v>-107.3144983</v>
      </c>
      <c r="J4004" s="1" t="str">
        <f t="shared" si="292"/>
        <v>Fluid (lake)</v>
      </c>
      <c r="K4004" s="1" t="str">
        <f t="shared" si="293"/>
        <v>Untreated Water</v>
      </c>
      <c r="L4004">
        <v>160</v>
      </c>
      <c r="M4004" t="s">
        <v>133</v>
      </c>
      <c r="N4004">
        <v>665</v>
      </c>
      <c r="P4004" t="s">
        <v>256</v>
      </c>
      <c r="Q4004" t="s">
        <v>310</v>
      </c>
      <c r="R4004" t="s">
        <v>55</v>
      </c>
    </row>
    <row r="4005" spans="1:18" hidden="1" x14ac:dyDescent="0.3">
      <c r="A4005" t="s">
        <v>16091</v>
      </c>
      <c r="B4005" t="s">
        <v>16092</v>
      </c>
      <c r="C4005" s="1" t="str">
        <f t="shared" si="290"/>
        <v>21:0849</v>
      </c>
      <c r="D4005" s="1" t="str">
        <f t="shared" si="291"/>
        <v>21:0233</v>
      </c>
      <c r="E4005" t="s">
        <v>16093</v>
      </c>
      <c r="F4005" t="s">
        <v>16094</v>
      </c>
      <c r="H4005">
        <v>59.545885599999998</v>
      </c>
      <c r="I4005">
        <v>-107.3343816</v>
      </c>
      <c r="J4005" s="1" t="str">
        <f t="shared" si="292"/>
        <v>Fluid (lake)</v>
      </c>
      <c r="K4005" s="1" t="str">
        <f t="shared" si="293"/>
        <v>Untreated Water</v>
      </c>
      <c r="L4005">
        <v>160</v>
      </c>
      <c r="M4005" t="s">
        <v>139</v>
      </c>
      <c r="N4005">
        <v>666</v>
      </c>
      <c r="P4005" t="s">
        <v>140</v>
      </c>
      <c r="Q4005" t="s">
        <v>482</v>
      </c>
      <c r="R4005" t="s">
        <v>55</v>
      </c>
    </row>
    <row r="4006" spans="1:18" hidden="1" x14ac:dyDescent="0.3">
      <c r="A4006" t="s">
        <v>16095</v>
      </c>
      <c r="B4006" t="s">
        <v>16096</v>
      </c>
      <c r="C4006" s="1" t="str">
        <f t="shared" si="290"/>
        <v>21:0849</v>
      </c>
      <c r="D4006" s="1" t="str">
        <f t="shared" si="291"/>
        <v>21:0233</v>
      </c>
      <c r="E4006" t="s">
        <v>16097</v>
      </c>
      <c r="F4006" t="s">
        <v>16098</v>
      </c>
      <c r="H4006">
        <v>59.576520199999997</v>
      </c>
      <c r="I4006">
        <v>-107.3501698</v>
      </c>
      <c r="J4006" s="1" t="str">
        <f t="shared" si="292"/>
        <v>Fluid (lake)</v>
      </c>
      <c r="K4006" s="1" t="str">
        <f t="shared" si="293"/>
        <v>Untreated Water</v>
      </c>
      <c r="L4006">
        <v>160</v>
      </c>
      <c r="M4006" t="s">
        <v>241</v>
      </c>
      <c r="N4006">
        <v>667</v>
      </c>
      <c r="P4006" t="s">
        <v>140</v>
      </c>
      <c r="Q4006" t="s">
        <v>310</v>
      </c>
      <c r="R4006" t="s">
        <v>415</v>
      </c>
    </row>
    <row r="4007" spans="1:18" hidden="1" x14ac:dyDescent="0.3">
      <c r="A4007" t="s">
        <v>16099</v>
      </c>
      <c r="B4007" t="s">
        <v>16100</v>
      </c>
      <c r="C4007" s="1" t="str">
        <f t="shared" si="290"/>
        <v>21:0849</v>
      </c>
      <c r="D4007" s="1" t="str">
        <f t="shared" si="291"/>
        <v>21:0233</v>
      </c>
      <c r="E4007" t="s">
        <v>16101</v>
      </c>
      <c r="F4007" t="s">
        <v>16102</v>
      </c>
      <c r="H4007">
        <v>59.606584699999999</v>
      </c>
      <c r="I4007">
        <v>-107.3450126</v>
      </c>
      <c r="J4007" s="1" t="str">
        <f t="shared" si="292"/>
        <v>Fluid (lake)</v>
      </c>
      <c r="K4007" s="1" t="str">
        <f t="shared" si="293"/>
        <v>Untreated Water</v>
      </c>
      <c r="L4007">
        <v>161</v>
      </c>
      <c r="M4007" t="s">
        <v>36</v>
      </c>
      <c r="N4007">
        <v>668</v>
      </c>
      <c r="P4007" t="s">
        <v>2414</v>
      </c>
      <c r="Q4007" t="s">
        <v>310</v>
      </c>
      <c r="R4007" t="s">
        <v>3470</v>
      </c>
    </row>
    <row r="4008" spans="1:18" hidden="1" x14ac:dyDescent="0.3">
      <c r="A4008" t="s">
        <v>16103</v>
      </c>
      <c r="B4008" t="s">
        <v>16104</v>
      </c>
      <c r="C4008" s="1" t="str">
        <f t="shared" si="290"/>
        <v>21:0849</v>
      </c>
      <c r="D4008" s="1" t="str">
        <f t="shared" si="291"/>
        <v>21:0233</v>
      </c>
      <c r="E4008" t="s">
        <v>16105</v>
      </c>
      <c r="F4008" t="s">
        <v>16106</v>
      </c>
      <c r="H4008">
        <v>59.641583400000002</v>
      </c>
      <c r="I4008">
        <v>-107.3315656</v>
      </c>
      <c r="J4008" s="1" t="str">
        <f t="shared" si="292"/>
        <v>Fluid (lake)</v>
      </c>
      <c r="K4008" s="1" t="str">
        <f t="shared" si="293"/>
        <v>Untreated Water</v>
      </c>
      <c r="L4008">
        <v>161</v>
      </c>
      <c r="M4008" t="s">
        <v>44</v>
      </c>
      <c r="N4008">
        <v>669</v>
      </c>
      <c r="P4008" t="s">
        <v>414</v>
      </c>
      <c r="Q4008" t="s">
        <v>1292</v>
      </c>
      <c r="R4008" t="s">
        <v>55</v>
      </c>
    </row>
    <row r="4009" spans="1:18" hidden="1" x14ac:dyDescent="0.3">
      <c r="A4009" t="s">
        <v>16107</v>
      </c>
      <c r="B4009" t="s">
        <v>16108</v>
      </c>
      <c r="C4009" s="1" t="str">
        <f t="shared" si="290"/>
        <v>21:0849</v>
      </c>
      <c r="D4009" s="1" t="str">
        <f t="shared" si="291"/>
        <v>21:0233</v>
      </c>
      <c r="E4009" t="s">
        <v>16109</v>
      </c>
      <c r="F4009" t="s">
        <v>16110</v>
      </c>
      <c r="H4009">
        <v>59.659404500000001</v>
      </c>
      <c r="I4009">
        <v>-107.3498185</v>
      </c>
      <c r="J4009" s="1" t="str">
        <f t="shared" si="292"/>
        <v>Fluid (lake)</v>
      </c>
      <c r="K4009" s="1" t="str">
        <f t="shared" si="293"/>
        <v>Untreated Water</v>
      </c>
      <c r="L4009">
        <v>161</v>
      </c>
      <c r="M4009" t="s">
        <v>22</v>
      </c>
      <c r="N4009">
        <v>670</v>
      </c>
      <c r="P4009" t="s">
        <v>200</v>
      </c>
      <c r="Q4009" t="s">
        <v>482</v>
      </c>
      <c r="R4009" t="s">
        <v>55</v>
      </c>
    </row>
    <row r="4010" spans="1:18" hidden="1" x14ac:dyDescent="0.3">
      <c r="A4010" t="s">
        <v>16111</v>
      </c>
      <c r="B4010" t="s">
        <v>16112</v>
      </c>
      <c r="C4010" s="1" t="str">
        <f t="shared" si="290"/>
        <v>21:0849</v>
      </c>
      <c r="D4010" s="1" t="str">
        <f t="shared" si="291"/>
        <v>21:0233</v>
      </c>
      <c r="E4010" t="s">
        <v>16109</v>
      </c>
      <c r="F4010" t="s">
        <v>16113</v>
      </c>
      <c r="H4010">
        <v>59.659404500000001</v>
      </c>
      <c r="I4010">
        <v>-107.3498185</v>
      </c>
      <c r="J4010" s="1" t="str">
        <f t="shared" si="292"/>
        <v>Fluid (lake)</v>
      </c>
      <c r="K4010" s="1" t="str">
        <f t="shared" si="293"/>
        <v>Untreated Water</v>
      </c>
      <c r="L4010">
        <v>161</v>
      </c>
      <c r="M4010" t="s">
        <v>29</v>
      </c>
      <c r="N4010">
        <v>671</v>
      </c>
      <c r="P4010" t="s">
        <v>210</v>
      </c>
      <c r="Q4010" t="s">
        <v>236</v>
      </c>
      <c r="R4010" t="s">
        <v>55</v>
      </c>
    </row>
    <row r="4011" spans="1:18" hidden="1" x14ac:dyDescent="0.3">
      <c r="A4011" t="s">
        <v>16114</v>
      </c>
      <c r="B4011" t="s">
        <v>16115</v>
      </c>
      <c r="C4011" s="1" t="str">
        <f t="shared" si="290"/>
        <v>21:0849</v>
      </c>
      <c r="D4011" s="1" t="str">
        <f t="shared" si="291"/>
        <v>21:0233</v>
      </c>
      <c r="E4011" t="s">
        <v>16116</v>
      </c>
      <c r="F4011" t="s">
        <v>16117</v>
      </c>
      <c r="H4011">
        <v>59.700008099999998</v>
      </c>
      <c r="I4011">
        <v>-107.33460909999999</v>
      </c>
      <c r="J4011" s="1" t="str">
        <f t="shared" si="292"/>
        <v>Fluid (lake)</v>
      </c>
      <c r="K4011" s="1" t="str">
        <f t="shared" si="293"/>
        <v>Untreated Water</v>
      </c>
      <c r="L4011">
        <v>161</v>
      </c>
      <c r="M4011" t="s">
        <v>52</v>
      </c>
      <c r="N4011">
        <v>672</v>
      </c>
      <c r="P4011" t="s">
        <v>194</v>
      </c>
      <c r="Q4011" t="s">
        <v>236</v>
      </c>
      <c r="R4011" t="s">
        <v>55</v>
      </c>
    </row>
    <row r="4012" spans="1:18" hidden="1" x14ac:dyDescent="0.3">
      <c r="A4012" t="s">
        <v>16118</v>
      </c>
      <c r="B4012" t="s">
        <v>16119</v>
      </c>
      <c r="C4012" s="1" t="str">
        <f t="shared" si="290"/>
        <v>21:0849</v>
      </c>
      <c r="D4012" s="1" t="str">
        <f t="shared" si="291"/>
        <v>21:0233</v>
      </c>
      <c r="E4012" t="s">
        <v>16120</v>
      </c>
      <c r="F4012" t="s">
        <v>16121</v>
      </c>
      <c r="H4012">
        <v>59.732381799999999</v>
      </c>
      <c r="I4012">
        <v>-107.37319290000001</v>
      </c>
      <c r="J4012" s="1" t="str">
        <f t="shared" si="292"/>
        <v>Fluid (lake)</v>
      </c>
      <c r="K4012" s="1" t="str">
        <f t="shared" si="293"/>
        <v>Untreated Water</v>
      </c>
      <c r="L4012">
        <v>161</v>
      </c>
      <c r="M4012" t="s">
        <v>60</v>
      </c>
      <c r="N4012">
        <v>673</v>
      </c>
      <c r="P4012" t="s">
        <v>235</v>
      </c>
      <c r="Q4012" t="s">
        <v>236</v>
      </c>
      <c r="R4012" t="s">
        <v>55</v>
      </c>
    </row>
    <row r="4013" spans="1:18" hidden="1" x14ac:dyDescent="0.3">
      <c r="A4013" t="s">
        <v>16122</v>
      </c>
      <c r="B4013" t="s">
        <v>16123</v>
      </c>
      <c r="C4013" s="1" t="str">
        <f t="shared" si="290"/>
        <v>21:0849</v>
      </c>
      <c r="D4013" s="1" t="str">
        <f t="shared" si="291"/>
        <v>21:0233</v>
      </c>
      <c r="E4013" t="s">
        <v>16124</v>
      </c>
      <c r="F4013" t="s">
        <v>16125</v>
      </c>
      <c r="H4013">
        <v>59.763442599999998</v>
      </c>
      <c r="I4013">
        <v>-107.35775270000001</v>
      </c>
      <c r="J4013" s="1" t="str">
        <f t="shared" si="292"/>
        <v>Fluid (lake)</v>
      </c>
      <c r="K4013" s="1" t="str">
        <f t="shared" si="293"/>
        <v>Untreated Water</v>
      </c>
      <c r="L4013">
        <v>161</v>
      </c>
      <c r="M4013" t="s">
        <v>67</v>
      </c>
      <c r="N4013">
        <v>674</v>
      </c>
      <c r="P4013" t="s">
        <v>319</v>
      </c>
      <c r="Q4013" t="s">
        <v>482</v>
      </c>
      <c r="R4013" t="s">
        <v>55</v>
      </c>
    </row>
    <row r="4014" spans="1:18" hidden="1" x14ac:dyDescent="0.3">
      <c r="A4014" t="s">
        <v>16126</v>
      </c>
      <c r="B4014" t="s">
        <v>16127</v>
      </c>
      <c r="C4014" s="1" t="str">
        <f t="shared" si="290"/>
        <v>21:0849</v>
      </c>
      <c r="D4014" s="1" t="str">
        <f t="shared" si="291"/>
        <v>21:0233</v>
      </c>
      <c r="E4014" t="s">
        <v>16128</v>
      </c>
      <c r="F4014" t="s">
        <v>16129</v>
      </c>
      <c r="H4014">
        <v>59.775684699999999</v>
      </c>
      <c r="I4014">
        <v>-107.2728937</v>
      </c>
      <c r="J4014" s="1" t="str">
        <f t="shared" si="292"/>
        <v>Fluid (lake)</v>
      </c>
      <c r="K4014" s="1" t="str">
        <f t="shared" si="293"/>
        <v>Untreated Water</v>
      </c>
      <c r="L4014">
        <v>161</v>
      </c>
      <c r="M4014" t="s">
        <v>74</v>
      </c>
      <c r="N4014">
        <v>675</v>
      </c>
      <c r="P4014" t="s">
        <v>771</v>
      </c>
      <c r="Q4014" t="s">
        <v>579</v>
      </c>
      <c r="R4014" t="s">
        <v>55</v>
      </c>
    </row>
    <row r="4015" spans="1:18" hidden="1" x14ac:dyDescent="0.3">
      <c r="A4015" t="s">
        <v>16130</v>
      </c>
      <c r="B4015" t="s">
        <v>16131</v>
      </c>
      <c r="C4015" s="1" t="str">
        <f t="shared" si="290"/>
        <v>21:0849</v>
      </c>
      <c r="D4015" s="1" t="str">
        <f t="shared" si="291"/>
        <v>21:0233</v>
      </c>
      <c r="E4015" t="s">
        <v>16132</v>
      </c>
      <c r="F4015" t="s">
        <v>16133</v>
      </c>
      <c r="H4015">
        <v>59.744731000000002</v>
      </c>
      <c r="I4015">
        <v>-107.2706865</v>
      </c>
      <c r="J4015" s="1" t="str">
        <f t="shared" si="292"/>
        <v>Fluid (lake)</v>
      </c>
      <c r="K4015" s="1" t="str">
        <f t="shared" si="293"/>
        <v>Untreated Water</v>
      </c>
      <c r="L4015">
        <v>161</v>
      </c>
      <c r="M4015" t="s">
        <v>81</v>
      </c>
      <c r="N4015">
        <v>676</v>
      </c>
      <c r="P4015" t="s">
        <v>771</v>
      </c>
      <c r="Q4015" t="s">
        <v>236</v>
      </c>
      <c r="R4015" t="s">
        <v>55</v>
      </c>
    </row>
    <row r="4016" spans="1:18" hidden="1" x14ac:dyDescent="0.3">
      <c r="A4016" t="s">
        <v>16134</v>
      </c>
      <c r="B4016" t="s">
        <v>16135</v>
      </c>
      <c r="C4016" s="1" t="str">
        <f t="shared" si="290"/>
        <v>21:0849</v>
      </c>
      <c r="D4016" s="1" t="str">
        <f t="shared" si="291"/>
        <v>21:0233</v>
      </c>
      <c r="E4016" t="s">
        <v>16136</v>
      </c>
      <c r="F4016" t="s">
        <v>16137</v>
      </c>
      <c r="H4016">
        <v>59.769756399999999</v>
      </c>
      <c r="I4016">
        <v>-107.2198865</v>
      </c>
      <c r="J4016" s="1" t="str">
        <f t="shared" si="292"/>
        <v>Fluid (lake)</v>
      </c>
      <c r="K4016" s="1" t="str">
        <f t="shared" si="293"/>
        <v>Untreated Water</v>
      </c>
      <c r="L4016">
        <v>161</v>
      </c>
      <c r="M4016" t="s">
        <v>95</v>
      </c>
      <c r="N4016">
        <v>677</v>
      </c>
      <c r="P4016" t="s">
        <v>140</v>
      </c>
      <c r="Q4016" t="s">
        <v>482</v>
      </c>
      <c r="R4016" t="s">
        <v>55</v>
      </c>
    </row>
    <row r="4017" spans="1:18" hidden="1" x14ac:dyDescent="0.3">
      <c r="A4017" t="s">
        <v>16138</v>
      </c>
      <c r="B4017" t="s">
        <v>16139</v>
      </c>
      <c r="C4017" s="1" t="str">
        <f t="shared" si="290"/>
        <v>21:0849</v>
      </c>
      <c r="D4017" s="1" t="str">
        <f t="shared" si="291"/>
        <v>21:0233</v>
      </c>
      <c r="E4017" t="s">
        <v>16140</v>
      </c>
      <c r="F4017" t="s">
        <v>16141</v>
      </c>
      <c r="H4017">
        <v>59.733853600000003</v>
      </c>
      <c r="I4017">
        <v>-107.21144459999999</v>
      </c>
      <c r="J4017" s="1" t="str">
        <f t="shared" si="292"/>
        <v>Fluid (lake)</v>
      </c>
      <c r="K4017" s="1" t="str">
        <f t="shared" si="293"/>
        <v>Untreated Water</v>
      </c>
      <c r="L4017">
        <v>161</v>
      </c>
      <c r="M4017" t="s">
        <v>101</v>
      </c>
      <c r="N4017">
        <v>678</v>
      </c>
      <c r="P4017" t="s">
        <v>537</v>
      </c>
      <c r="Q4017" t="s">
        <v>579</v>
      </c>
      <c r="R4017" t="s">
        <v>55</v>
      </c>
    </row>
    <row r="4018" spans="1:18" hidden="1" x14ac:dyDescent="0.3">
      <c r="A4018" t="s">
        <v>16142</v>
      </c>
      <c r="B4018" t="s">
        <v>16143</v>
      </c>
      <c r="C4018" s="1" t="str">
        <f t="shared" si="290"/>
        <v>21:0849</v>
      </c>
      <c r="D4018" s="1" t="str">
        <f t="shared" si="291"/>
        <v>21:0233</v>
      </c>
      <c r="E4018" t="s">
        <v>16144</v>
      </c>
      <c r="F4018" t="s">
        <v>16145</v>
      </c>
      <c r="H4018">
        <v>59.714584500000001</v>
      </c>
      <c r="I4018">
        <v>-107.24508470000001</v>
      </c>
      <c r="J4018" s="1" t="str">
        <f t="shared" si="292"/>
        <v>Fluid (lake)</v>
      </c>
      <c r="K4018" s="1" t="str">
        <f t="shared" si="293"/>
        <v>Untreated Water</v>
      </c>
      <c r="L4018">
        <v>161</v>
      </c>
      <c r="M4018" t="s">
        <v>107</v>
      </c>
      <c r="N4018">
        <v>679</v>
      </c>
      <c r="P4018" t="s">
        <v>161</v>
      </c>
      <c r="Q4018" t="s">
        <v>248</v>
      </c>
      <c r="R4018" t="s">
        <v>55</v>
      </c>
    </row>
    <row r="4019" spans="1:18" hidden="1" x14ac:dyDescent="0.3">
      <c r="A4019" t="s">
        <v>16146</v>
      </c>
      <c r="B4019" t="s">
        <v>16147</v>
      </c>
      <c r="C4019" s="1" t="str">
        <f t="shared" si="290"/>
        <v>21:0849</v>
      </c>
      <c r="D4019" s="1" t="str">
        <f t="shared" si="291"/>
        <v>21:0233</v>
      </c>
      <c r="E4019" t="s">
        <v>16148</v>
      </c>
      <c r="F4019" t="s">
        <v>16149</v>
      </c>
      <c r="H4019">
        <v>59.7097804</v>
      </c>
      <c r="I4019">
        <v>-107.2940607</v>
      </c>
      <c r="J4019" s="1" t="str">
        <f t="shared" si="292"/>
        <v>Fluid (lake)</v>
      </c>
      <c r="K4019" s="1" t="str">
        <f t="shared" si="293"/>
        <v>Untreated Water</v>
      </c>
      <c r="L4019">
        <v>161</v>
      </c>
      <c r="M4019" t="s">
        <v>114</v>
      </c>
      <c r="N4019">
        <v>680</v>
      </c>
      <c r="P4019" t="s">
        <v>194</v>
      </c>
      <c r="Q4019" t="s">
        <v>482</v>
      </c>
      <c r="R4019" t="s">
        <v>55</v>
      </c>
    </row>
    <row r="4020" spans="1:18" hidden="1" x14ac:dyDescent="0.3">
      <c r="A4020" t="s">
        <v>16150</v>
      </c>
      <c r="B4020" t="s">
        <v>16151</v>
      </c>
      <c r="C4020" s="1" t="str">
        <f t="shared" si="290"/>
        <v>21:0849</v>
      </c>
      <c r="D4020" s="1" t="str">
        <f t="shared" si="291"/>
        <v>21:0233</v>
      </c>
      <c r="E4020" t="s">
        <v>16152</v>
      </c>
      <c r="F4020" t="s">
        <v>16153</v>
      </c>
      <c r="H4020">
        <v>59.682091</v>
      </c>
      <c r="I4020">
        <v>-107.2673692</v>
      </c>
      <c r="J4020" s="1" t="str">
        <f t="shared" si="292"/>
        <v>Fluid (lake)</v>
      </c>
      <c r="K4020" s="1" t="str">
        <f t="shared" si="293"/>
        <v>Untreated Water</v>
      </c>
      <c r="L4020">
        <v>161</v>
      </c>
      <c r="M4020" t="s">
        <v>121</v>
      </c>
      <c r="N4020">
        <v>681</v>
      </c>
      <c r="P4020" t="s">
        <v>200</v>
      </c>
      <c r="Q4020" t="s">
        <v>248</v>
      </c>
      <c r="R4020" t="s">
        <v>55</v>
      </c>
    </row>
    <row r="4021" spans="1:18" hidden="1" x14ac:dyDescent="0.3">
      <c r="A4021" t="s">
        <v>16154</v>
      </c>
      <c r="B4021" t="s">
        <v>16155</v>
      </c>
      <c r="C4021" s="1" t="str">
        <f t="shared" si="290"/>
        <v>21:0849</v>
      </c>
      <c r="D4021" s="1" t="str">
        <f t="shared" si="291"/>
        <v>21:0233</v>
      </c>
      <c r="E4021" t="s">
        <v>16156</v>
      </c>
      <c r="F4021" t="s">
        <v>16157</v>
      </c>
      <c r="H4021">
        <v>59.642505300000003</v>
      </c>
      <c r="I4021">
        <v>-107.2694678</v>
      </c>
      <c r="J4021" s="1" t="str">
        <f t="shared" si="292"/>
        <v>Fluid (lake)</v>
      </c>
      <c r="K4021" s="1" t="str">
        <f t="shared" si="293"/>
        <v>Untreated Water</v>
      </c>
      <c r="L4021">
        <v>161</v>
      </c>
      <c r="M4021" t="s">
        <v>127</v>
      </c>
      <c r="N4021">
        <v>682</v>
      </c>
      <c r="P4021" t="s">
        <v>194</v>
      </c>
      <c r="Q4021" t="s">
        <v>257</v>
      </c>
      <c r="R4021" t="s">
        <v>55</v>
      </c>
    </row>
    <row r="4022" spans="1:18" hidden="1" x14ac:dyDescent="0.3">
      <c r="A4022" t="s">
        <v>16158</v>
      </c>
      <c r="B4022" t="s">
        <v>16159</v>
      </c>
      <c r="C4022" s="1" t="str">
        <f t="shared" si="290"/>
        <v>21:0849</v>
      </c>
      <c r="D4022" s="1" t="str">
        <f t="shared" si="291"/>
        <v>21:0233</v>
      </c>
      <c r="E4022" t="s">
        <v>16160</v>
      </c>
      <c r="F4022" t="s">
        <v>16161</v>
      </c>
      <c r="H4022">
        <v>59.6099903</v>
      </c>
      <c r="I4022">
        <v>-107.270155</v>
      </c>
      <c r="J4022" s="1" t="str">
        <f t="shared" si="292"/>
        <v>Fluid (lake)</v>
      </c>
      <c r="K4022" s="1" t="str">
        <f t="shared" si="293"/>
        <v>Untreated Water</v>
      </c>
      <c r="L4022">
        <v>161</v>
      </c>
      <c r="M4022" t="s">
        <v>133</v>
      </c>
      <c r="N4022">
        <v>683</v>
      </c>
      <c r="P4022" t="s">
        <v>319</v>
      </c>
      <c r="Q4022" t="s">
        <v>310</v>
      </c>
      <c r="R4022" t="s">
        <v>873</v>
      </c>
    </row>
    <row r="4023" spans="1:18" hidden="1" x14ac:dyDescent="0.3">
      <c r="A4023" t="s">
        <v>16162</v>
      </c>
      <c r="B4023" t="s">
        <v>16163</v>
      </c>
      <c r="C4023" s="1" t="str">
        <f t="shared" si="290"/>
        <v>21:0849</v>
      </c>
      <c r="D4023" s="1" t="str">
        <f t="shared" si="291"/>
        <v>21:0233</v>
      </c>
      <c r="E4023" t="s">
        <v>16164</v>
      </c>
      <c r="F4023" t="s">
        <v>16165</v>
      </c>
      <c r="H4023">
        <v>59.590139700000002</v>
      </c>
      <c r="I4023">
        <v>-107.28256759999999</v>
      </c>
      <c r="J4023" s="1" t="str">
        <f t="shared" si="292"/>
        <v>Fluid (lake)</v>
      </c>
      <c r="K4023" s="1" t="str">
        <f t="shared" si="293"/>
        <v>Untreated Water</v>
      </c>
      <c r="L4023">
        <v>161</v>
      </c>
      <c r="M4023" t="s">
        <v>139</v>
      </c>
      <c r="N4023">
        <v>684</v>
      </c>
      <c r="P4023" t="s">
        <v>194</v>
      </c>
      <c r="Q4023" t="s">
        <v>248</v>
      </c>
      <c r="R4023" t="s">
        <v>122</v>
      </c>
    </row>
    <row r="4024" spans="1:18" hidden="1" x14ac:dyDescent="0.3">
      <c r="A4024" t="s">
        <v>16166</v>
      </c>
      <c r="B4024" t="s">
        <v>16167</v>
      </c>
      <c r="C4024" s="1" t="str">
        <f t="shared" si="290"/>
        <v>21:0849</v>
      </c>
      <c r="D4024" s="1" t="str">
        <f t="shared" si="291"/>
        <v>21:0233</v>
      </c>
      <c r="E4024" t="s">
        <v>16168</v>
      </c>
      <c r="F4024" t="s">
        <v>16169</v>
      </c>
      <c r="H4024">
        <v>59.550500100000001</v>
      </c>
      <c r="I4024">
        <v>-107.2578929</v>
      </c>
      <c r="J4024" s="1" t="str">
        <f t="shared" si="292"/>
        <v>Fluid (lake)</v>
      </c>
      <c r="K4024" s="1" t="str">
        <f t="shared" si="293"/>
        <v>Untreated Water</v>
      </c>
      <c r="L4024">
        <v>161</v>
      </c>
      <c r="M4024" t="s">
        <v>241</v>
      </c>
      <c r="N4024">
        <v>685</v>
      </c>
      <c r="P4024" t="s">
        <v>134</v>
      </c>
      <c r="Q4024" t="s">
        <v>310</v>
      </c>
      <c r="R4024" t="s">
        <v>3875</v>
      </c>
    </row>
    <row r="4025" spans="1:18" hidden="1" x14ac:dyDescent="0.3">
      <c r="A4025" t="s">
        <v>16170</v>
      </c>
      <c r="B4025" t="s">
        <v>16171</v>
      </c>
      <c r="C4025" s="1" t="str">
        <f t="shared" si="290"/>
        <v>21:0849</v>
      </c>
      <c r="D4025" s="1" t="str">
        <f t="shared" si="291"/>
        <v>21:0233</v>
      </c>
      <c r="E4025" t="s">
        <v>16172</v>
      </c>
      <c r="F4025" t="s">
        <v>16173</v>
      </c>
      <c r="H4025">
        <v>59.519819099999999</v>
      </c>
      <c r="I4025">
        <v>-107.2596376</v>
      </c>
      <c r="J4025" s="1" t="str">
        <f t="shared" si="292"/>
        <v>Fluid (lake)</v>
      </c>
      <c r="K4025" s="1" t="str">
        <f t="shared" si="293"/>
        <v>Untreated Water</v>
      </c>
      <c r="L4025">
        <v>162</v>
      </c>
      <c r="M4025" t="s">
        <v>36</v>
      </c>
      <c r="N4025">
        <v>686</v>
      </c>
      <c r="P4025" t="s">
        <v>134</v>
      </c>
      <c r="Q4025" t="s">
        <v>236</v>
      </c>
      <c r="R4025" t="s">
        <v>522</v>
      </c>
    </row>
    <row r="4026" spans="1:18" hidden="1" x14ac:dyDescent="0.3">
      <c r="A4026" t="s">
        <v>16174</v>
      </c>
      <c r="B4026" t="s">
        <v>16175</v>
      </c>
      <c r="C4026" s="1" t="str">
        <f t="shared" si="290"/>
        <v>21:0849</v>
      </c>
      <c r="D4026" s="1" t="str">
        <f t="shared" si="291"/>
        <v>21:0233</v>
      </c>
      <c r="E4026" t="s">
        <v>16176</v>
      </c>
      <c r="F4026" t="s">
        <v>16177</v>
      </c>
      <c r="H4026">
        <v>59.4840844</v>
      </c>
      <c r="I4026">
        <v>-107.27051299999999</v>
      </c>
      <c r="J4026" s="1" t="str">
        <f t="shared" si="292"/>
        <v>Fluid (lake)</v>
      </c>
      <c r="K4026" s="1" t="str">
        <f t="shared" si="293"/>
        <v>Untreated Water</v>
      </c>
      <c r="L4026">
        <v>162</v>
      </c>
      <c r="M4026" t="s">
        <v>44</v>
      </c>
      <c r="N4026">
        <v>687</v>
      </c>
      <c r="P4026" t="s">
        <v>194</v>
      </c>
      <c r="Q4026" t="s">
        <v>310</v>
      </c>
      <c r="R4026" t="s">
        <v>285</v>
      </c>
    </row>
    <row r="4027" spans="1:18" hidden="1" x14ac:dyDescent="0.3">
      <c r="A4027" t="s">
        <v>16178</v>
      </c>
      <c r="B4027" t="s">
        <v>16179</v>
      </c>
      <c r="C4027" s="1" t="str">
        <f t="shared" si="290"/>
        <v>21:0849</v>
      </c>
      <c r="D4027" s="1" t="str">
        <f t="shared" si="291"/>
        <v>21:0233</v>
      </c>
      <c r="E4027" t="s">
        <v>16180</v>
      </c>
      <c r="F4027" t="s">
        <v>16181</v>
      </c>
      <c r="H4027">
        <v>59.475447899999999</v>
      </c>
      <c r="I4027">
        <v>-107.2274652</v>
      </c>
      <c r="J4027" s="1" t="str">
        <f t="shared" si="292"/>
        <v>Fluid (lake)</v>
      </c>
      <c r="K4027" s="1" t="str">
        <f t="shared" si="293"/>
        <v>Untreated Water</v>
      </c>
      <c r="L4027">
        <v>162</v>
      </c>
      <c r="M4027" t="s">
        <v>22</v>
      </c>
      <c r="N4027">
        <v>688</v>
      </c>
      <c r="P4027" t="s">
        <v>414</v>
      </c>
      <c r="Q4027" t="s">
        <v>482</v>
      </c>
      <c r="R4027" t="s">
        <v>3875</v>
      </c>
    </row>
    <row r="4028" spans="1:18" hidden="1" x14ac:dyDescent="0.3">
      <c r="A4028" t="s">
        <v>16182</v>
      </c>
      <c r="B4028" t="s">
        <v>16183</v>
      </c>
      <c r="C4028" s="1" t="str">
        <f t="shared" si="290"/>
        <v>21:0849</v>
      </c>
      <c r="D4028" s="1" t="str">
        <f t="shared" si="291"/>
        <v>21:0233</v>
      </c>
      <c r="E4028" t="s">
        <v>16180</v>
      </c>
      <c r="F4028" t="s">
        <v>16184</v>
      </c>
      <c r="H4028">
        <v>59.475447899999999</v>
      </c>
      <c r="I4028">
        <v>-107.2274652</v>
      </c>
      <c r="J4028" s="1" t="str">
        <f t="shared" si="292"/>
        <v>Fluid (lake)</v>
      </c>
      <c r="K4028" s="1" t="str">
        <f t="shared" si="293"/>
        <v>Untreated Water</v>
      </c>
      <c r="L4028">
        <v>162</v>
      </c>
      <c r="M4028" t="s">
        <v>29</v>
      </c>
      <c r="N4028">
        <v>689</v>
      </c>
      <c r="P4028" t="s">
        <v>210</v>
      </c>
      <c r="Q4028" t="s">
        <v>482</v>
      </c>
      <c r="R4028" t="s">
        <v>401</v>
      </c>
    </row>
    <row r="4029" spans="1:18" hidden="1" x14ac:dyDescent="0.3">
      <c r="A4029" t="s">
        <v>16185</v>
      </c>
      <c r="B4029" t="s">
        <v>16186</v>
      </c>
      <c r="C4029" s="1" t="str">
        <f t="shared" si="290"/>
        <v>21:0849</v>
      </c>
      <c r="D4029" s="1" t="str">
        <f t="shared" si="291"/>
        <v>21:0233</v>
      </c>
      <c r="E4029" t="s">
        <v>16187</v>
      </c>
      <c r="F4029" t="s">
        <v>16188</v>
      </c>
      <c r="H4029">
        <v>59.450457700000001</v>
      </c>
      <c r="I4029">
        <v>-107.2089723</v>
      </c>
      <c r="J4029" s="1" t="str">
        <f t="shared" si="292"/>
        <v>Fluid (lake)</v>
      </c>
      <c r="K4029" s="1" t="str">
        <f t="shared" si="293"/>
        <v>Untreated Water</v>
      </c>
      <c r="L4029">
        <v>162</v>
      </c>
      <c r="M4029" t="s">
        <v>52</v>
      </c>
      <c r="N4029">
        <v>690</v>
      </c>
      <c r="P4029" t="s">
        <v>200</v>
      </c>
      <c r="Q4029" t="s">
        <v>257</v>
      </c>
      <c r="R4029" t="s">
        <v>815</v>
      </c>
    </row>
    <row r="4030" spans="1:18" hidden="1" x14ac:dyDescent="0.3">
      <c r="A4030" t="s">
        <v>16189</v>
      </c>
      <c r="B4030" t="s">
        <v>16190</v>
      </c>
      <c r="C4030" s="1" t="str">
        <f t="shared" si="290"/>
        <v>21:0849</v>
      </c>
      <c r="D4030" s="1" t="str">
        <f t="shared" si="291"/>
        <v>21:0233</v>
      </c>
      <c r="E4030" t="s">
        <v>16191</v>
      </c>
      <c r="F4030" t="s">
        <v>16192</v>
      </c>
      <c r="H4030">
        <v>59.403665500000002</v>
      </c>
      <c r="I4030">
        <v>-107.231869</v>
      </c>
      <c r="J4030" s="1" t="str">
        <f t="shared" si="292"/>
        <v>Fluid (lake)</v>
      </c>
      <c r="K4030" s="1" t="str">
        <f t="shared" si="293"/>
        <v>Untreated Water</v>
      </c>
      <c r="L4030">
        <v>162</v>
      </c>
      <c r="M4030" t="s">
        <v>60</v>
      </c>
      <c r="N4030">
        <v>691</v>
      </c>
      <c r="P4030" t="s">
        <v>210</v>
      </c>
      <c r="Q4030" t="s">
        <v>517</v>
      </c>
      <c r="R4030" t="s">
        <v>55</v>
      </c>
    </row>
    <row r="4031" spans="1:18" hidden="1" x14ac:dyDescent="0.3">
      <c r="A4031" t="s">
        <v>16193</v>
      </c>
      <c r="B4031" t="s">
        <v>16194</v>
      </c>
      <c r="C4031" s="1" t="str">
        <f t="shared" si="290"/>
        <v>21:0849</v>
      </c>
      <c r="D4031" s="1" t="str">
        <f t="shared" si="291"/>
        <v>21:0233</v>
      </c>
      <c r="E4031" t="s">
        <v>16195</v>
      </c>
      <c r="F4031" t="s">
        <v>16196</v>
      </c>
      <c r="H4031">
        <v>59.403624000000001</v>
      </c>
      <c r="I4031">
        <v>-107.271269</v>
      </c>
      <c r="J4031" s="1" t="str">
        <f t="shared" si="292"/>
        <v>Fluid (lake)</v>
      </c>
      <c r="K4031" s="1" t="str">
        <f t="shared" si="293"/>
        <v>Untreated Water</v>
      </c>
      <c r="L4031">
        <v>162</v>
      </c>
      <c r="M4031" t="s">
        <v>67</v>
      </c>
      <c r="N4031">
        <v>692</v>
      </c>
      <c r="P4031" t="s">
        <v>210</v>
      </c>
      <c r="Q4031" t="s">
        <v>482</v>
      </c>
      <c r="R4031" t="s">
        <v>55</v>
      </c>
    </row>
    <row r="4032" spans="1:18" hidden="1" x14ac:dyDescent="0.3">
      <c r="A4032" t="s">
        <v>16197</v>
      </c>
      <c r="B4032" t="s">
        <v>16198</v>
      </c>
      <c r="C4032" s="1" t="str">
        <f t="shared" si="290"/>
        <v>21:0849</v>
      </c>
      <c r="D4032" s="1" t="str">
        <f t="shared" si="291"/>
        <v>21:0233</v>
      </c>
      <c r="E4032" t="s">
        <v>16199</v>
      </c>
      <c r="F4032" t="s">
        <v>16200</v>
      </c>
      <c r="H4032">
        <v>59.368513100000001</v>
      </c>
      <c r="I4032">
        <v>-107.2619756</v>
      </c>
      <c r="J4032" s="1" t="str">
        <f t="shared" si="292"/>
        <v>Fluid (lake)</v>
      </c>
      <c r="K4032" s="1" t="str">
        <f t="shared" si="293"/>
        <v>Untreated Water</v>
      </c>
      <c r="L4032">
        <v>162</v>
      </c>
      <c r="M4032" t="s">
        <v>74</v>
      </c>
      <c r="N4032">
        <v>693</v>
      </c>
      <c r="P4032" t="s">
        <v>134</v>
      </c>
      <c r="Q4032" t="s">
        <v>579</v>
      </c>
      <c r="R4032" t="s">
        <v>55</v>
      </c>
    </row>
    <row r="4033" spans="1:18" hidden="1" x14ac:dyDescent="0.3">
      <c r="A4033" t="s">
        <v>16201</v>
      </c>
      <c r="B4033" t="s">
        <v>16202</v>
      </c>
      <c r="C4033" s="1" t="str">
        <f t="shared" si="290"/>
        <v>21:0849</v>
      </c>
      <c r="D4033" s="1" t="str">
        <f t="shared" si="291"/>
        <v>21:0233</v>
      </c>
      <c r="E4033" t="s">
        <v>16203</v>
      </c>
      <c r="F4033" t="s">
        <v>16204</v>
      </c>
      <c r="H4033">
        <v>59.320605999999998</v>
      </c>
      <c r="I4033">
        <v>-107.19206610000001</v>
      </c>
      <c r="J4033" s="1" t="str">
        <f t="shared" si="292"/>
        <v>Fluid (lake)</v>
      </c>
      <c r="K4033" s="1" t="str">
        <f t="shared" si="293"/>
        <v>Untreated Water</v>
      </c>
      <c r="L4033">
        <v>162</v>
      </c>
      <c r="M4033" t="s">
        <v>81</v>
      </c>
      <c r="N4033">
        <v>694</v>
      </c>
      <c r="P4033" t="s">
        <v>173</v>
      </c>
      <c r="Q4033" t="s">
        <v>24</v>
      </c>
      <c r="R4033" t="s">
        <v>55</v>
      </c>
    </row>
    <row r="4034" spans="1:18" hidden="1" x14ac:dyDescent="0.3">
      <c r="A4034" t="s">
        <v>16205</v>
      </c>
      <c r="B4034" t="s">
        <v>16206</v>
      </c>
      <c r="C4034" s="1" t="str">
        <f t="shared" si="290"/>
        <v>21:0849</v>
      </c>
      <c r="D4034" s="1" t="str">
        <f t="shared" si="291"/>
        <v>21:0233</v>
      </c>
      <c r="E4034" t="s">
        <v>16207</v>
      </c>
      <c r="F4034" t="s">
        <v>16208</v>
      </c>
      <c r="H4034">
        <v>59.261153899999996</v>
      </c>
      <c r="I4034">
        <v>-106.3028788</v>
      </c>
      <c r="J4034" s="1" t="str">
        <f t="shared" si="292"/>
        <v>Fluid (lake)</v>
      </c>
      <c r="K4034" s="1" t="str">
        <f t="shared" si="293"/>
        <v>Untreated Water</v>
      </c>
      <c r="L4034">
        <v>162</v>
      </c>
      <c r="M4034" t="s">
        <v>95</v>
      </c>
      <c r="N4034">
        <v>695</v>
      </c>
      <c r="P4034" t="s">
        <v>115</v>
      </c>
      <c r="Q4034" t="s">
        <v>257</v>
      </c>
      <c r="R4034" t="s">
        <v>55</v>
      </c>
    </row>
    <row r="4035" spans="1:18" hidden="1" x14ac:dyDescent="0.3">
      <c r="A4035" t="s">
        <v>16209</v>
      </c>
      <c r="B4035" t="s">
        <v>16210</v>
      </c>
      <c r="C4035" s="1" t="str">
        <f t="shared" si="290"/>
        <v>21:0849</v>
      </c>
      <c r="D4035" s="1" t="str">
        <f t="shared" si="291"/>
        <v>21:0233</v>
      </c>
      <c r="E4035" t="s">
        <v>16211</v>
      </c>
      <c r="F4035" t="s">
        <v>16212</v>
      </c>
      <c r="H4035">
        <v>59.264520500000003</v>
      </c>
      <c r="I4035">
        <v>-106.35802630000001</v>
      </c>
      <c r="J4035" s="1" t="str">
        <f t="shared" si="292"/>
        <v>Fluid (lake)</v>
      </c>
      <c r="K4035" s="1" t="str">
        <f t="shared" si="293"/>
        <v>Untreated Water</v>
      </c>
      <c r="L4035">
        <v>162</v>
      </c>
      <c r="M4035" t="s">
        <v>101</v>
      </c>
      <c r="N4035">
        <v>696</v>
      </c>
      <c r="P4035" t="s">
        <v>1006</v>
      </c>
      <c r="Q4035" t="s">
        <v>257</v>
      </c>
      <c r="R4035" t="s">
        <v>285</v>
      </c>
    </row>
    <row r="4036" spans="1:18" hidden="1" x14ac:dyDescent="0.3">
      <c r="A4036" t="s">
        <v>16213</v>
      </c>
      <c r="B4036" t="s">
        <v>16214</v>
      </c>
      <c r="C4036" s="1" t="str">
        <f t="shared" si="290"/>
        <v>21:0849</v>
      </c>
      <c r="D4036" s="1" t="str">
        <f t="shared" si="291"/>
        <v>21:0233</v>
      </c>
      <c r="E4036" t="s">
        <v>16215</v>
      </c>
      <c r="F4036" t="s">
        <v>16216</v>
      </c>
      <c r="H4036">
        <v>59.265206599999999</v>
      </c>
      <c r="I4036">
        <v>-106.4348684</v>
      </c>
      <c r="J4036" s="1" t="str">
        <f t="shared" si="292"/>
        <v>Fluid (lake)</v>
      </c>
      <c r="K4036" s="1" t="str">
        <f t="shared" si="293"/>
        <v>Untreated Water</v>
      </c>
      <c r="L4036">
        <v>162</v>
      </c>
      <c r="M4036" t="s">
        <v>107</v>
      </c>
      <c r="N4036">
        <v>697</v>
      </c>
      <c r="P4036" t="s">
        <v>115</v>
      </c>
      <c r="Q4036" t="s">
        <v>310</v>
      </c>
      <c r="R4036" t="s">
        <v>285</v>
      </c>
    </row>
    <row r="4037" spans="1:18" hidden="1" x14ac:dyDescent="0.3">
      <c r="A4037" t="s">
        <v>16217</v>
      </c>
      <c r="B4037" t="s">
        <v>16218</v>
      </c>
      <c r="C4037" s="1" t="str">
        <f t="shared" si="290"/>
        <v>21:0849</v>
      </c>
      <c r="D4037" s="1" t="str">
        <f t="shared" si="291"/>
        <v>21:0233</v>
      </c>
      <c r="E4037" t="s">
        <v>16219</v>
      </c>
      <c r="F4037" t="s">
        <v>16220</v>
      </c>
      <c r="H4037">
        <v>59.262745099999997</v>
      </c>
      <c r="I4037">
        <v>-106.5040575</v>
      </c>
      <c r="J4037" s="1" t="str">
        <f t="shared" si="292"/>
        <v>Fluid (lake)</v>
      </c>
      <c r="K4037" s="1" t="str">
        <f t="shared" si="293"/>
        <v>Untreated Water</v>
      </c>
      <c r="L4037">
        <v>162</v>
      </c>
      <c r="M4037" t="s">
        <v>114</v>
      </c>
      <c r="N4037">
        <v>698</v>
      </c>
      <c r="P4037" t="s">
        <v>225</v>
      </c>
      <c r="Q4037" t="s">
        <v>482</v>
      </c>
      <c r="R4037" t="s">
        <v>285</v>
      </c>
    </row>
    <row r="4038" spans="1:18" hidden="1" x14ac:dyDescent="0.3">
      <c r="A4038" t="s">
        <v>16221</v>
      </c>
      <c r="B4038" t="s">
        <v>16222</v>
      </c>
      <c r="C4038" s="1" t="str">
        <f t="shared" si="290"/>
        <v>21:0849</v>
      </c>
      <c r="D4038" s="1" t="str">
        <f t="shared" si="291"/>
        <v>21:0233</v>
      </c>
      <c r="E4038" t="s">
        <v>16223</v>
      </c>
      <c r="F4038" t="s">
        <v>16224</v>
      </c>
      <c r="H4038">
        <v>59.279584999999997</v>
      </c>
      <c r="I4038">
        <v>-106.54781010000001</v>
      </c>
      <c r="J4038" s="1" t="str">
        <f t="shared" si="292"/>
        <v>Fluid (lake)</v>
      </c>
      <c r="K4038" s="1" t="str">
        <f t="shared" si="293"/>
        <v>Untreated Water</v>
      </c>
      <c r="L4038">
        <v>162</v>
      </c>
      <c r="M4038" t="s">
        <v>121</v>
      </c>
      <c r="N4038">
        <v>699</v>
      </c>
      <c r="P4038" t="s">
        <v>115</v>
      </c>
      <c r="Q4038" t="s">
        <v>310</v>
      </c>
      <c r="R4038" t="s">
        <v>55</v>
      </c>
    </row>
    <row r="4039" spans="1:18" hidden="1" x14ac:dyDescent="0.3">
      <c r="A4039" t="s">
        <v>16225</v>
      </c>
      <c r="B4039" t="s">
        <v>16226</v>
      </c>
      <c r="C4039" s="1" t="str">
        <f t="shared" si="290"/>
        <v>21:0849</v>
      </c>
      <c r="D4039" s="1" t="str">
        <f t="shared" si="291"/>
        <v>21:0233</v>
      </c>
      <c r="E4039" t="s">
        <v>16227</v>
      </c>
      <c r="F4039" t="s">
        <v>16228</v>
      </c>
      <c r="H4039">
        <v>59.267810699999998</v>
      </c>
      <c r="I4039">
        <v>-106.5987166</v>
      </c>
      <c r="J4039" s="1" t="str">
        <f t="shared" si="292"/>
        <v>Fluid (lake)</v>
      </c>
      <c r="K4039" s="1" t="str">
        <f t="shared" si="293"/>
        <v>Untreated Water</v>
      </c>
      <c r="L4039">
        <v>162</v>
      </c>
      <c r="M4039" t="s">
        <v>127</v>
      </c>
      <c r="N4039">
        <v>700</v>
      </c>
      <c r="P4039" t="s">
        <v>115</v>
      </c>
      <c r="Q4039" t="s">
        <v>257</v>
      </c>
      <c r="R4039" t="s">
        <v>285</v>
      </c>
    </row>
    <row r="4040" spans="1:18" hidden="1" x14ac:dyDescent="0.3">
      <c r="A4040" t="s">
        <v>16229</v>
      </c>
      <c r="B4040" t="s">
        <v>16230</v>
      </c>
      <c r="C4040" s="1" t="str">
        <f t="shared" si="290"/>
        <v>21:0849</v>
      </c>
      <c r="D4040" s="1" t="str">
        <f t="shared" si="291"/>
        <v>21:0233</v>
      </c>
      <c r="E4040" t="s">
        <v>16231</v>
      </c>
      <c r="F4040" t="s">
        <v>16232</v>
      </c>
      <c r="H4040">
        <v>59.324624300000004</v>
      </c>
      <c r="I4040">
        <v>-106.9132694</v>
      </c>
      <c r="J4040" s="1" t="str">
        <f t="shared" si="292"/>
        <v>Fluid (lake)</v>
      </c>
      <c r="K4040" s="1" t="str">
        <f t="shared" si="293"/>
        <v>Untreated Water</v>
      </c>
      <c r="L4040">
        <v>162</v>
      </c>
      <c r="M4040" t="s">
        <v>133</v>
      </c>
      <c r="N4040">
        <v>701</v>
      </c>
      <c r="P4040" t="s">
        <v>167</v>
      </c>
      <c r="Q4040" t="s">
        <v>38</v>
      </c>
      <c r="R4040" t="s">
        <v>55</v>
      </c>
    </row>
    <row r="4041" spans="1:18" hidden="1" x14ac:dyDescent="0.3">
      <c r="A4041" t="s">
        <v>16233</v>
      </c>
      <c r="B4041" t="s">
        <v>16234</v>
      </c>
      <c r="C4041" s="1" t="str">
        <f t="shared" si="290"/>
        <v>21:0849</v>
      </c>
      <c r="D4041" s="1" t="str">
        <f t="shared" si="291"/>
        <v>21:0233</v>
      </c>
      <c r="E4041" t="s">
        <v>16235</v>
      </c>
      <c r="F4041" t="s">
        <v>16236</v>
      </c>
      <c r="H4041">
        <v>59.3538736</v>
      </c>
      <c r="I4041">
        <v>-106.8879845</v>
      </c>
      <c r="J4041" s="1" t="str">
        <f t="shared" si="292"/>
        <v>Fluid (lake)</v>
      </c>
      <c r="K4041" s="1" t="str">
        <f t="shared" si="293"/>
        <v>Untreated Water</v>
      </c>
      <c r="L4041">
        <v>162</v>
      </c>
      <c r="M4041" t="s">
        <v>139</v>
      </c>
      <c r="N4041">
        <v>702</v>
      </c>
      <c r="P4041" t="s">
        <v>140</v>
      </c>
      <c r="Q4041" t="s">
        <v>257</v>
      </c>
      <c r="R4041" t="s">
        <v>329</v>
      </c>
    </row>
    <row r="4042" spans="1:18" hidden="1" x14ac:dyDescent="0.3">
      <c r="A4042" t="s">
        <v>16237</v>
      </c>
      <c r="B4042" t="s">
        <v>16238</v>
      </c>
      <c r="C4042" s="1" t="str">
        <f t="shared" si="290"/>
        <v>21:0849</v>
      </c>
      <c r="D4042" s="1" t="str">
        <f t="shared" si="291"/>
        <v>21:0233</v>
      </c>
      <c r="E4042" t="s">
        <v>16239</v>
      </c>
      <c r="F4042" t="s">
        <v>16240</v>
      </c>
      <c r="H4042">
        <v>59.350410699999998</v>
      </c>
      <c r="I4042">
        <v>-106.9399703</v>
      </c>
      <c r="J4042" s="1" t="str">
        <f t="shared" si="292"/>
        <v>Fluid (lake)</v>
      </c>
      <c r="K4042" s="1" t="str">
        <f t="shared" si="293"/>
        <v>Untreated Water</v>
      </c>
      <c r="L4042">
        <v>162</v>
      </c>
      <c r="M4042" t="s">
        <v>241</v>
      </c>
      <c r="N4042">
        <v>703</v>
      </c>
      <c r="P4042" t="s">
        <v>681</v>
      </c>
      <c r="Q4042" t="s">
        <v>46</v>
      </c>
      <c r="R4042" t="s">
        <v>285</v>
      </c>
    </row>
    <row r="4043" spans="1:18" hidden="1" x14ac:dyDescent="0.3">
      <c r="A4043" t="s">
        <v>16241</v>
      </c>
      <c r="B4043" t="s">
        <v>16242</v>
      </c>
      <c r="C4043" s="1" t="str">
        <f t="shared" si="290"/>
        <v>21:0849</v>
      </c>
      <c r="D4043" s="1" t="str">
        <f t="shared" si="291"/>
        <v>21:0233</v>
      </c>
      <c r="E4043" t="s">
        <v>16243</v>
      </c>
      <c r="F4043" t="s">
        <v>16244</v>
      </c>
      <c r="H4043">
        <v>59.354462599999998</v>
      </c>
      <c r="I4043">
        <v>-107.0101871</v>
      </c>
      <c r="J4043" s="1" t="str">
        <f t="shared" si="292"/>
        <v>Fluid (lake)</v>
      </c>
      <c r="K4043" s="1" t="str">
        <f t="shared" si="293"/>
        <v>Untreated Water</v>
      </c>
      <c r="L4043">
        <v>163</v>
      </c>
      <c r="M4043" t="s">
        <v>22</v>
      </c>
      <c r="N4043">
        <v>704</v>
      </c>
      <c r="P4043" t="s">
        <v>2526</v>
      </c>
      <c r="Q4043" t="s">
        <v>46</v>
      </c>
      <c r="R4043" t="s">
        <v>55</v>
      </c>
    </row>
    <row r="4044" spans="1:18" hidden="1" x14ac:dyDescent="0.3">
      <c r="A4044" t="s">
        <v>16245</v>
      </c>
      <c r="B4044" t="s">
        <v>16246</v>
      </c>
      <c r="C4044" s="1" t="str">
        <f t="shared" ref="C4044:C4107" si="294">HYPERLINK("http://geochem.nrcan.gc.ca/cdogs/content/bdl/bdl210849_e.htm", "21:0849")</f>
        <v>21:0849</v>
      </c>
      <c r="D4044" s="1" t="str">
        <f t="shared" ref="D4044:D4107" si="295">HYPERLINK("http://geochem.nrcan.gc.ca/cdogs/content/svy/svy210233_e.htm", "21:0233")</f>
        <v>21:0233</v>
      </c>
      <c r="E4044" t="s">
        <v>16243</v>
      </c>
      <c r="F4044" t="s">
        <v>16247</v>
      </c>
      <c r="H4044">
        <v>59.354462599999998</v>
      </c>
      <c r="I4044">
        <v>-107.0101871</v>
      </c>
      <c r="J4044" s="1" t="str">
        <f t="shared" si="292"/>
        <v>Fluid (lake)</v>
      </c>
      <c r="K4044" s="1" t="str">
        <f t="shared" si="293"/>
        <v>Untreated Water</v>
      </c>
      <c r="L4044">
        <v>163</v>
      </c>
      <c r="M4044" t="s">
        <v>29</v>
      </c>
      <c r="N4044">
        <v>705</v>
      </c>
      <c r="P4044" t="s">
        <v>2397</v>
      </c>
      <c r="Q4044" t="s">
        <v>46</v>
      </c>
      <c r="R4044" t="s">
        <v>55</v>
      </c>
    </row>
    <row r="4045" spans="1:18" hidden="1" x14ac:dyDescent="0.3">
      <c r="A4045" t="s">
        <v>16248</v>
      </c>
      <c r="B4045" t="s">
        <v>16249</v>
      </c>
      <c r="C4045" s="1" t="str">
        <f t="shared" si="294"/>
        <v>21:0849</v>
      </c>
      <c r="D4045" s="1" t="str">
        <f t="shared" si="295"/>
        <v>21:0233</v>
      </c>
      <c r="E4045" t="s">
        <v>16250</v>
      </c>
      <c r="F4045" t="s">
        <v>16251</v>
      </c>
      <c r="H4045">
        <v>59.335088200000001</v>
      </c>
      <c r="I4045">
        <v>-107.00411560000001</v>
      </c>
      <c r="J4045" s="1" t="str">
        <f t="shared" si="292"/>
        <v>Fluid (lake)</v>
      </c>
      <c r="K4045" s="1" t="str">
        <f t="shared" si="293"/>
        <v>Untreated Water</v>
      </c>
      <c r="L4045">
        <v>163</v>
      </c>
      <c r="M4045" t="s">
        <v>36</v>
      </c>
      <c r="N4045">
        <v>706</v>
      </c>
      <c r="P4045" t="s">
        <v>161</v>
      </c>
      <c r="Q4045" t="s">
        <v>236</v>
      </c>
      <c r="R4045" t="s">
        <v>285</v>
      </c>
    </row>
    <row r="4046" spans="1:18" hidden="1" x14ac:dyDescent="0.3">
      <c r="A4046" t="s">
        <v>16252</v>
      </c>
      <c r="B4046" t="s">
        <v>16253</v>
      </c>
      <c r="C4046" s="1" t="str">
        <f t="shared" si="294"/>
        <v>21:0849</v>
      </c>
      <c r="D4046" s="1" t="str">
        <f t="shared" si="295"/>
        <v>21:0233</v>
      </c>
      <c r="E4046" t="s">
        <v>16254</v>
      </c>
      <c r="F4046" t="s">
        <v>16255</v>
      </c>
      <c r="H4046">
        <v>59.416958399999999</v>
      </c>
      <c r="I4046">
        <v>-107.6603132</v>
      </c>
      <c r="J4046" s="1" t="str">
        <f t="shared" si="292"/>
        <v>Fluid (lake)</v>
      </c>
      <c r="K4046" s="1" t="str">
        <f t="shared" si="293"/>
        <v>Untreated Water</v>
      </c>
      <c r="L4046">
        <v>163</v>
      </c>
      <c r="M4046" t="s">
        <v>44</v>
      </c>
      <c r="N4046">
        <v>707</v>
      </c>
      <c r="P4046" t="s">
        <v>521</v>
      </c>
      <c r="Q4046" t="s">
        <v>482</v>
      </c>
      <c r="R4046" t="s">
        <v>285</v>
      </c>
    </row>
    <row r="4047" spans="1:18" hidden="1" x14ac:dyDescent="0.3">
      <c r="A4047" t="s">
        <v>16256</v>
      </c>
      <c r="B4047" t="s">
        <v>16257</v>
      </c>
      <c r="C4047" s="1" t="str">
        <f t="shared" si="294"/>
        <v>21:0849</v>
      </c>
      <c r="D4047" s="1" t="str">
        <f t="shared" si="295"/>
        <v>21:0233</v>
      </c>
      <c r="E4047" t="s">
        <v>16258</v>
      </c>
      <c r="F4047" t="s">
        <v>16259</v>
      </c>
      <c r="H4047">
        <v>59.431441599999999</v>
      </c>
      <c r="I4047">
        <v>-107.6880635</v>
      </c>
      <c r="J4047" s="1" t="str">
        <f t="shared" si="292"/>
        <v>Fluid (lake)</v>
      </c>
      <c r="K4047" s="1" t="str">
        <f t="shared" si="293"/>
        <v>Untreated Water</v>
      </c>
      <c r="L4047">
        <v>163</v>
      </c>
      <c r="M4047" t="s">
        <v>52</v>
      </c>
      <c r="N4047">
        <v>708</v>
      </c>
      <c r="P4047" t="s">
        <v>82</v>
      </c>
      <c r="Q4047" t="s">
        <v>236</v>
      </c>
      <c r="R4047" t="s">
        <v>460</v>
      </c>
    </row>
    <row r="4048" spans="1:18" hidden="1" x14ac:dyDescent="0.3">
      <c r="A4048" t="s">
        <v>16260</v>
      </c>
      <c r="B4048" t="s">
        <v>16261</v>
      </c>
      <c r="C4048" s="1" t="str">
        <f t="shared" si="294"/>
        <v>21:0849</v>
      </c>
      <c r="D4048" s="1" t="str">
        <f t="shared" si="295"/>
        <v>21:0233</v>
      </c>
      <c r="E4048" t="s">
        <v>16262</v>
      </c>
      <c r="F4048" t="s">
        <v>16263</v>
      </c>
      <c r="H4048">
        <v>59.469417200000002</v>
      </c>
      <c r="I4048">
        <v>-107.7298574</v>
      </c>
      <c r="J4048" s="1" t="str">
        <f t="shared" si="292"/>
        <v>Fluid (lake)</v>
      </c>
      <c r="K4048" s="1" t="str">
        <f t="shared" si="293"/>
        <v>Untreated Water</v>
      </c>
      <c r="L4048">
        <v>163</v>
      </c>
      <c r="M4048" t="s">
        <v>60</v>
      </c>
      <c r="N4048">
        <v>709</v>
      </c>
      <c r="P4048" t="s">
        <v>771</v>
      </c>
      <c r="Q4048" t="s">
        <v>248</v>
      </c>
      <c r="R4048" t="s">
        <v>195</v>
      </c>
    </row>
    <row r="4049" spans="1:18" hidden="1" x14ac:dyDescent="0.3">
      <c r="A4049" t="s">
        <v>16264</v>
      </c>
      <c r="B4049" t="s">
        <v>16265</v>
      </c>
      <c r="C4049" s="1" t="str">
        <f t="shared" si="294"/>
        <v>21:0849</v>
      </c>
      <c r="D4049" s="1" t="str">
        <f t="shared" si="295"/>
        <v>21:0233</v>
      </c>
      <c r="E4049" t="s">
        <v>16266</v>
      </c>
      <c r="F4049" t="s">
        <v>16267</v>
      </c>
      <c r="H4049">
        <v>59.474203299999999</v>
      </c>
      <c r="I4049">
        <v>-107.76114440000001</v>
      </c>
      <c r="J4049" s="1" t="str">
        <f t="shared" si="292"/>
        <v>Fluid (lake)</v>
      </c>
      <c r="K4049" s="1" t="str">
        <f t="shared" si="293"/>
        <v>Untreated Water</v>
      </c>
      <c r="L4049">
        <v>163</v>
      </c>
      <c r="M4049" t="s">
        <v>67</v>
      </c>
      <c r="N4049">
        <v>710</v>
      </c>
      <c r="P4049" t="s">
        <v>558</v>
      </c>
      <c r="Q4049" t="s">
        <v>146</v>
      </c>
      <c r="R4049" t="s">
        <v>55</v>
      </c>
    </row>
    <row r="4050" spans="1:18" hidden="1" x14ac:dyDescent="0.3">
      <c r="A4050" t="s">
        <v>16268</v>
      </c>
      <c r="B4050" t="s">
        <v>16269</v>
      </c>
      <c r="C4050" s="1" t="str">
        <f t="shared" si="294"/>
        <v>21:0849</v>
      </c>
      <c r="D4050" s="1" t="str">
        <f t="shared" si="295"/>
        <v>21:0233</v>
      </c>
      <c r="E4050" t="s">
        <v>16270</v>
      </c>
      <c r="F4050" t="s">
        <v>16271</v>
      </c>
      <c r="H4050">
        <v>59.453265100000003</v>
      </c>
      <c r="I4050">
        <v>-107.7662548</v>
      </c>
      <c r="J4050" s="1" t="str">
        <f t="shared" si="292"/>
        <v>Fluid (lake)</v>
      </c>
      <c r="K4050" s="1" t="str">
        <f t="shared" si="293"/>
        <v>Untreated Water</v>
      </c>
      <c r="L4050">
        <v>163</v>
      </c>
      <c r="M4050" t="s">
        <v>74</v>
      </c>
      <c r="N4050">
        <v>711</v>
      </c>
      <c r="P4050" t="s">
        <v>537</v>
      </c>
      <c r="Q4050" t="s">
        <v>62</v>
      </c>
      <c r="R4050" t="s">
        <v>55</v>
      </c>
    </row>
    <row r="4051" spans="1:18" hidden="1" x14ac:dyDescent="0.3">
      <c r="A4051" t="s">
        <v>16272</v>
      </c>
      <c r="B4051" t="s">
        <v>16273</v>
      </c>
      <c r="C4051" s="1" t="str">
        <f t="shared" si="294"/>
        <v>21:0849</v>
      </c>
      <c r="D4051" s="1" t="str">
        <f t="shared" si="295"/>
        <v>21:0233</v>
      </c>
      <c r="E4051" t="s">
        <v>16274</v>
      </c>
      <c r="F4051" t="s">
        <v>16275</v>
      </c>
      <c r="H4051">
        <v>59.500255899999999</v>
      </c>
      <c r="I4051">
        <v>-107.8045645</v>
      </c>
      <c r="J4051" s="1" t="str">
        <f t="shared" si="292"/>
        <v>Fluid (lake)</v>
      </c>
      <c r="K4051" s="1" t="str">
        <f t="shared" si="293"/>
        <v>Untreated Water</v>
      </c>
      <c r="L4051">
        <v>163</v>
      </c>
      <c r="M4051" t="s">
        <v>81</v>
      </c>
      <c r="N4051">
        <v>712</v>
      </c>
      <c r="P4051" t="s">
        <v>115</v>
      </c>
      <c r="Q4051" t="s">
        <v>46</v>
      </c>
      <c r="R4051" t="s">
        <v>55</v>
      </c>
    </row>
    <row r="4052" spans="1:18" hidden="1" x14ac:dyDescent="0.3">
      <c r="A4052" t="s">
        <v>16276</v>
      </c>
      <c r="B4052" t="s">
        <v>16277</v>
      </c>
      <c r="C4052" s="1" t="str">
        <f t="shared" si="294"/>
        <v>21:0849</v>
      </c>
      <c r="D4052" s="1" t="str">
        <f t="shared" si="295"/>
        <v>21:0233</v>
      </c>
      <c r="E4052" t="s">
        <v>16278</v>
      </c>
      <c r="F4052" t="s">
        <v>16279</v>
      </c>
      <c r="H4052">
        <v>59.514543000000003</v>
      </c>
      <c r="I4052">
        <v>-107.86309749999999</v>
      </c>
      <c r="J4052" s="1" t="str">
        <f t="shared" si="292"/>
        <v>Fluid (lake)</v>
      </c>
      <c r="K4052" s="1" t="str">
        <f t="shared" si="293"/>
        <v>Untreated Water</v>
      </c>
      <c r="L4052">
        <v>163</v>
      </c>
      <c r="M4052" t="s">
        <v>95</v>
      </c>
      <c r="N4052">
        <v>713</v>
      </c>
      <c r="P4052" t="s">
        <v>1006</v>
      </c>
      <c r="Q4052" t="s">
        <v>46</v>
      </c>
      <c r="R4052" t="s">
        <v>55</v>
      </c>
    </row>
    <row r="4053" spans="1:18" hidden="1" x14ac:dyDescent="0.3">
      <c r="A4053" t="s">
        <v>16280</v>
      </c>
      <c r="B4053" t="s">
        <v>16281</v>
      </c>
      <c r="C4053" s="1" t="str">
        <f t="shared" si="294"/>
        <v>21:0849</v>
      </c>
      <c r="D4053" s="1" t="str">
        <f t="shared" si="295"/>
        <v>21:0233</v>
      </c>
      <c r="E4053" t="s">
        <v>16282</v>
      </c>
      <c r="F4053" t="s">
        <v>16283</v>
      </c>
      <c r="H4053">
        <v>59.537248300000002</v>
      </c>
      <c r="I4053">
        <v>-107.90002629999999</v>
      </c>
      <c r="J4053" s="1" t="str">
        <f t="shared" si="292"/>
        <v>Fluid (lake)</v>
      </c>
      <c r="K4053" s="1" t="str">
        <f t="shared" si="293"/>
        <v>Untreated Water</v>
      </c>
      <c r="L4053">
        <v>163</v>
      </c>
      <c r="M4053" t="s">
        <v>101</v>
      </c>
      <c r="N4053">
        <v>714</v>
      </c>
      <c r="P4053" t="s">
        <v>558</v>
      </c>
      <c r="Q4053" t="s">
        <v>38</v>
      </c>
      <c r="R4053" t="s">
        <v>55</v>
      </c>
    </row>
    <row r="4054" spans="1:18" hidden="1" x14ac:dyDescent="0.3">
      <c r="A4054" t="s">
        <v>16284</v>
      </c>
      <c r="B4054" t="s">
        <v>16285</v>
      </c>
      <c r="C4054" s="1" t="str">
        <f t="shared" si="294"/>
        <v>21:0849</v>
      </c>
      <c r="D4054" s="1" t="str">
        <f t="shared" si="295"/>
        <v>21:0233</v>
      </c>
      <c r="E4054" t="s">
        <v>16286</v>
      </c>
      <c r="F4054" t="s">
        <v>16287</v>
      </c>
      <c r="H4054">
        <v>59.511830199999999</v>
      </c>
      <c r="I4054">
        <v>-107.9222092</v>
      </c>
      <c r="J4054" s="1" t="str">
        <f t="shared" si="292"/>
        <v>Fluid (lake)</v>
      </c>
      <c r="K4054" s="1" t="str">
        <f t="shared" si="293"/>
        <v>Untreated Water</v>
      </c>
      <c r="L4054">
        <v>163</v>
      </c>
      <c r="M4054" t="s">
        <v>107</v>
      </c>
      <c r="N4054">
        <v>715</v>
      </c>
      <c r="P4054" t="s">
        <v>167</v>
      </c>
      <c r="Q4054" t="s">
        <v>248</v>
      </c>
      <c r="R4054" t="s">
        <v>55</v>
      </c>
    </row>
    <row r="4055" spans="1:18" hidden="1" x14ac:dyDescent="0.3">
      <c r="A4055" t="s">
        <v>16288</v>
      </c>
      <c r="B4055" t="s">
        <v>16289</v>
      </c>
      <c r="C4055" s="1" t="str">
        <f t="shared" si="294"/>
        <v>21:0849</v>
      </c>
      <c r="D4055" s="1" t="str">
        <f t="shared" si="295"/>
        <v>21:0233</v>
      </c>
      <c r="E4055" t="s">
        <v>16290</v>
      </c>
      <c r="F4055" t="s">
        <v>16291</v>
      </c>
      <c r="H4055">
        <v>59.53425</v>
      </c>
      <c r="I4055">
        <v>-107.977236</v>
      </c>
      <c r="J4055" s="1" t="str">
        <f t="shared" si="292"/>
        <v>Fluid (lake)</v>
      </c>
      <c r="K4055" s="1" t="str">
        <f t="shared" si="293"/>
        <v>Untreated Water</v>
      </c>
      <c r="L4055">
        <v>163</v>
      </c>
      <c r="M4055" t="s">
        <v>114</v>
      </c>
      <c r="N4055">
        <v>716</v>
      </c>
      <c r="P4055" t="s">
        <v>225</v>
      </c>
      <c r="Q4055" t="s">
        <v>248</v>
      </c>
      <c r="R4055" t="s">
        <v>329</v>
      </c>
    </row>
    <row r="4056" spans="1:18" hidden="1" x14ac:dyDescent="0.3">
      <c r="A4056" t="s">
        <v>16292</v>
      </c>
      <c r="B4056" t="s">
        <v>16293</v>
      </c>
      <c r="C4056" s="1" t="str">
        <f t="shared" si="294"/>
        <v>21:0849</v>
      </c>
      <c r="D4056" s="1" t="str">
        <f t="shared" si="295"/>
        <v>21:0233</v>
      </c>
      <c r="E4056" t="s">
        <v>16294</v>
      </c>
      <c r="F4056" t="s">
        <v>16295</v>
      </c>
      <c r="H4056">
        <v>59.561880299999999</v>
      </c>
      <c r="I4056">
        <v>-107.986625</v>
      </c>
      <c r="J4056" s="1" t="str">
        <f t="shared" si="292"/>
        <v>Fluid (lake)</v>
      </c>
      <c r="K4056" s="1" t="str">
        <f t="shared" si="293"/>
        <v>Untreated Water</v>
      </c>
      <c r="L4056">
        <v>163</v>
      </c>
      <c r="M4056" t="s">
        <v>121</v>
      </c>
      <c r="N4056">
        <v>717</v>
      </c>
      <c r="P4056" t="s">
        <v>140</v>
      </c>
      <c r="Q4056" t="s">
        <v>62</v>
      </c>
      <c r="R4056" t="s">
        <v>102</v>
      </c>
    </row>
    <row r="4057" spans="1:18" hidden="1" x14ac:dyDescent="0.3">
      <c r="A4057" t="s">
        <v>16296</v>
      </c>
      <c r="B4057" t="s">
        <v>16297</v>
      </c>
      <c r="C4057" s="1" t="str">
        <f t="shared" si="294"/>
        <v>21:0849</v>
      </c>
      <c r="D4057" s="1" t="str">
        <f t="shared" si="295"/>
        <v>21:0233</v>
      </c>
      <c r="E4057" t="s">
        <v>16298</v>
      </c>
      <c r="F4057" t="s">
        <v>16299</v>
      </c>
      <c r="H4057">
        <v>59.4949923</v>
      </c>
      <c r="I4057">
        <v>-107.9722144</v>
      </c>
      <c r="J4057" s="1" t="str">
        <f t="shared" si="292"/>
        <v>Fluid (lake)</v>
      </c>
      <c r="K4057" s="1" t="str">
        <f t="shared" si="293"/>
        <v>Untreated Water</v>
      </c>
      <c r="L4057">
        <v>163</v>
      </c>
      <c r="M4057" t="s">
        <v>127</v>
      </c>
      <c r="N4057">
        <v>718</v>
      </c>
      <c r="P4057" t="s">
        <v>115</v>
      </c>
      <c r="Q4057" t="s">
        <v>236</v>
      </c>
      <c r="R4057" t="s">
        <v>2135</v>
      </c>
    </row>
    <row r="4058" spans="1:18" hidden="1" x14ac:dyDescent="0.3">
      <c r="A4058" t="s">
        <v>16300</v>
      </c>
      <c r="B4058" t="s">
        <v>16301</v>
      </c>
      <c r="C4058" s="1" t="str">
        <f t="shared" si="294"/>
        <v>21:0849</v>
      </c>
      <c r="D4058" s="1" t="str">
        <f t="shared" si="295"/>
        <v>21:0233</v>
      </c>
      <c r="E4058" t="s">
        <v>16302</v>
      </c>
      <c r="F4058" t="s">
        <v>16303</v>
      </c>
      <c r="H4058">
        <v>59.468180099999998</v>
      </c>
      <c r="I4058">
        <v>-107.91499949999999</v>
      </c>
      <c r="J4058" s="1" t="str">
        <f t="shared" ref="J4058:J4121" si="296">HYPERLINK("http://geochem.nrcan.gc.ca/cdogs/content/kwd/kwd020016_e.htm", "Fluid (lake)")</f>
        <v>Fluid (lake)</v>
      </c>
      <c r="K4058" s="1" t="str">
        <f t="shared" ref="K4058:K4121" si="297">HYPERLINK("http://geochem.nrcan.gc.ca/cdogs/content/kwd/kwd080007_e.htm", "Untreated Water")</f>
        <v>Untreated Water</v>
      </c>
      <c r="L4058">
        <v>163</v>
      </c>
      <c r="M4058" t="s">
        <v>133</v>
      </c>
      <c r="N4058">
        <v>719</v>
      </c>
      <c r="P4058" t="s">
        <v>553</v>
      </c>
      <c r="Q4058" t="s">
        <v>38</v>
      </c>
      <c r="R4058" t="s">
        <v>285</v>
      </c>
    </row>
    <row r="4059" spans="1:18" hidden="1" x14ac:dyDescent="0.3">
      <c r="A4059" t="s">
        <v>16304</v>
      </c>
      <c r="B4059" t="s">
        <v>16305</v>
      </c>
      <c r="C4059" s="1" t="str">
        <f t="shared" si="294"/>
        <v>21:0849</v>
      </c>
      <c r="D4059" s="1" t="str">
        <f t="shared" si="295"/>
        <v>21:0233</v>
      </c>
      <c r="E4059" t="s">
        <v>16306</v>
      </c>
      <c r="F4059" t="s">
        <v>16307</v>
      </c>
      <c r="H4059">
        <v>59.4458001</v>
      </c>
      <c r="I4059">
        <v>-107.8905803</v>
      </c>
      <c r="J4059" s="1" t="str">
        <f t="shared" si="296"/>
        <v>Fluid (lake)</v>
      </c>
      <c r="K4059" s="1" t="str">
        <f t="shared" si="297"/>
        <v>Untreated Water</v>
      </c>
      <c r="L4059">
        <v>163</v>
      </c>
      <c r="M4059" t="s">
        <v>139</v>
      </c>
      <c r="N4059">
        <v>720</v>
      </c>
      <c r="P4059" t="s">
        <v>167</v>
      </c>
      <c r="Q4059" t="s">
        <v>62</v>
      </c>
      <c r="R4059" t="s">
        <v>55</v>
      </c>
    </row>
    <row r="4060" spans="1:18" hidden="1" x14ac:dyDescent="0.3">
      <c r="A4060" t="s">
        <v>16308</v>
      </c>
      <c r="B4060" t="s">
        <v>16309</v>
      </c>
      <c r="C4060" s="1" t="str">
        <f t="shared" si="294"/>
        <v>21:0849</v>
      </c>
      <c r="D4060" s="1" t="str">
        <f t="shared" si="295"/>
        <v>21:0233</v>
      </c>
      <c r="E4060" t="s">
        <v>16310</v>
      </c>
      <c r="F4060" t="s">
        <v>16311</v>
      </c>
      <c r="H4060">
        <v>59.454967099999998</v>
      </c>
      <c r="I4060">
        <v>-107.8286317</v>
      </c>
      <c r="J4060" s="1" t="str">
        <f t="shared" si="296"/>
        <v>Fluid (lake)</v>
      </c>
      <c r="K4060" s="1" t="str">
        <f t="shared" si="297"/>
        <v>Untreated Water</v>
      </c>
      <c r="L4060">
        <v>163</v>
      </c>
      <c r="M4060" t="s">
        <v>241</v>
      </c>
      <c r="N4060">
        <v>721</v>
      </c>
      <c r="P4060" t="s">
        <v>140</v>
      </c>
      <c r="Q4060" t="s">
        <v>38</v>
      </c>
      <c r="R4060" t="s">
        <v>55</v>
      </c>
    </row>
    <row r="4061" spans="1:18" hidden="1" x14ac:dyDescent="0.3">
      <c r="A4061" t="s">
        <v>16312</v>
      </c>
      <c r="B4061" t="s">
        <v>16313</v>
      </c>
      <c r="C4061" s="1" t="str">
        <f t="shared" si="294"/>
        <v>21:0849</v>
      </c>
      <c r="D4061" s="1" t="str">
        <f t="shared" si="295"/>
        <v>21:0233</v>
      </c>
      <c r="E4061" t="s">
        <v>16314</v>
      </c>
      <c r="F4061" t="s">
        <v>16315</v>
      </c>
      <c r="H4061">
        <v>59.4059977</v>
      </c>
      <c r="I4061">
        <v>-107.7617419</v>
      </c>
      <c r="J4061" s="1" t="str">
        <f t="shared" si="296"/>
        <v>Fluid (lake)</v>
      </c>
      <c r="K4061" s="1" t="str">
        <f t="shared" si="297"/>
        <v>Untreated Water</v>
      </c>
      <c r="L4061">
        <v>164</v>
      </c>
      <c r="M4061" t="s">
        <v>36</v>
      </c>
      <c r="N4061">
        <v>722</v>
      </c>
      <c r="P4061" t="s">
        <v>115</v>
      </c>
      <c r="Q4061" t="s">
        <v>257</v>
      </c>
      <c r="R4061" t="s">
        <v>285</v>
      </c>
    </row>
    <row r="4062" spans="1:18" hidden="1" x14ac:dyDescent="0.3">
      <c r="A4062" t="s">
        <v>16316</v>
      </c>
      <c r="B4062" t="s">
        <v>16317</v>
      </c>
      <c r="C4062" s="1" t="str">
        <f t="shared" si="294"/>
        <v>21:0849</v>
      </c>
      <c r="D4062" s="1" t="str">
        <f t="shared" si="295"/>
        <v>21:0233</v>
      </c>
      <c r="E4062" t="s">
        <v>16318</v>
      </c>
      <c r="F4062" t="s">
        <v>16319</v>
      </c>
      <c r="H4062">
        <v>59.396170499999997</v>
      </c>
      <c r="I4062">
        <v>-107.7137117</v>
      </c>
      <c r="J4062" s="1" t="str">
        <f t="shared" si="296"/>
        <v>Fluid (lake)</v>
      </c>
      <c r="K4062" s="1" t="str">
        <f t="shared" si="297"/>
        <v>Untreated Water</v>
      </c>
      <c r="L4062">
        <v>164</v>
      </c>
      <c r="M4062" t="s">
        <v>44</v>
      </c>
      <c r="N4062">
        <v>723</v>
      </c>
      <c r="P4062" t="s">
        <v>771</v>
      </c>
      <c r="Q4062" t="s">
        <v>310</v>
      </c>
      <c r="R4062" t="s">
        <v>285</v>
      </c>
    </row>
    <row r="4063" spans="1:18" hidden="1" x14ac:dyDescent="0.3">
      <c r="A4063" t="s">
        <v>16320</v>
      </c>
      <c r="B4063" t="s">
        <v>16321</v>
      </c>
      <c r="C4063" s="1" t="str">
        <f t="shared" si="294"/>
        <v>21:0849</v>
      </c>
      <c r="D4063" s="1" t="str">
        <f t="shared" si="295"/>
        <v>21:0233</v>
      </c>
      <c r="E4063" t="s">
        <v>16322</v>
      </c>
      <c r="F4063" t="s">
        <v>16323</v>
      </c>
      <c r="H4063">
        <v>59.2802547</v>
      </c>
      <c r="I4063">
        <v>-106.3056417</v>
      </c>
      <c r="J4063" s="1" t="str">
        <f t="shared" si="296"/>
        <v>Fluid (lake)</v>
      </c>
      <c r="K4063" s="1" t="str">
        <f t="shared" si="297"/>
        <v>Untreated Water</v>
      </c>
      <c r="L4063">
        <v>164</v>
      </c>
      <c r="M4063" t="s">
        <v>52</v>
      </c>
      <c r="N4063">
        <v>724</v>
      </c>
      <c r="P4063" t="s">
        <v>134</v>
      </c>
      <c r="Q4063" t="s">
        <v>310</v>
      </c>
      <c r="R4063" t="s">
        <v>55</v>
      </c>
    </row>
    <row r="4064" spans="1:18" hidden="1" x14ac:dyDescent="0.3">
      <c r="A4064" t="s">
        <v>16324</v>
      </c>
      <c r="B4064" t="s">
        <v>16325</v>
      </c>
      <c r="C4064" s="1" t="str">
        <f t="shared" si="294"/>
        <v>21:0849</v>
      </c>
      <c r="D4064" s="1" t="str">
        <f t="shared" si="295"/>
        <v>21:0233</v>
      </c>
      <c r="E4064" t="s">
        <v>16326</v>
      </c>
      <c r="F4064" t="s">
        <v>16327</v>
      </c>
      <c r="H4064">
        <v>59.293844200000002</v>
      </c>
      <c r="I4064">
        <v>-106.3844232</v>
      </c>
      <c r="J4064" s="1" t="str">
        <f t="shared" si="296"/>
        <v>Fluid (lake)</v>
      </c>
      <c r="K4064" s="1" t="str">
        <f t="shared" si="297"/>
        <v>Untreated Water</v>
      </c>
      <c r="L4064">
        <v>164</v>
      </c>
      <c r="M4064" t="s">
        <v>60</v>
      </c>
      <c r="N4064">
        <v>725</v>
      </c>
      <c r="P4064" t="s">
        <v>194</v>
      </c>
      <c r="Q4064" t="s">
        <v>257</v>
      </c>
      <c r="R4064" t="s">
        <v>55</v>
      </c>
    </row>
    <row r="4065" spans="1:18" hidden="1" x14ac:dyDescent="0.3">
      <c r="A4065" t="s">
        <v>16328</v>
      </c>
      <c r="B4065" t="s">
        <v>16329</v>
      </c>
      <c r="C4065" s="1" t="str">
        <f t="shared" si="294"/>
        <v>21:0849</v>
      </c>
      <c r="D4065" s="1" t="str">
        <f t="shared" si="295"/>
        <v>21:0233</v>
      </c>
      <c r="E4065" t="s">
        <v>16330</v>
      </c>
      <c r="F4065" t="s">
        <v>16331</v>
      </c>
      <c r="H4065">
        <v>59.292445200000003</v>
      </c>
      <c r="I4065">
        <v>-106.41793920000001</v>
      </c>
      <c r="J4065" s="1" t="str">
        <f t="shared" si="296"/>
        <v>Fluid (lake)</v>
      </c>
      <c r="K4065" s="1" t="str">
        <f t="shared" si="297"/>
        <v>Untreated Water</v>
      </c>
      <c r="L4065">
        <v>164</v>
      </c>
      <c r="M4065" t="s">
        <v>67</v>
      </c>
      <c r="N4065">
        <v>726</v>
      </c>
      <c r="P4065" t="s">
        <v>200</v>
      </c>
      <c r="Q4065" t="s">
        <v>310</v>
      </c>
      <c r="R4065" t="s">
        <v>55</v>
      </c>
    </row>
    <row r="4066" spans="1:18" hidden="1" x14ac:dyDescent="0.3">
      <c r="A4066" t="s">
        <v>16332</v>
      </c>
      <c r="B4066" t="s">
        <v>16333</v>
      </c>
      <c r="C4066" s="1" t="str">
        <f t="shared" si="294"/>
        <v>21:0849</v>
      </c>
      <c r="D4066" s="1" t="str">
        <f t="shared" si="295"/>
        <v>21:0233</v>
      </c>
      <c r="E4066" t="s">
        <v>16334</v>
      </c>
      <c r="F4066" t="s">
        <v>16335</v>
      </c>
      <c r="H4066">
        <v>59.309120200000002</v>
      </c>
      <c r="I4066">
        <v>-106.516088</v>
      </c>
      <c r="J4066" s="1" t="str">
        <f t="shared" si="296"/>
        <v>Fluid (lake)</v>
      </c>
      <c r="K4066" s="1" t="str">
        <f t="shared" si="297"/>
        <v>Untreated Water</v>
      </c>
      <c r="L4066">
        <v>164</v>
      </c>
      <c r="M4066" t="s">
        <v>22</v>
      </c>
      <c r="N4066">
        <v>727</v>
      </c>
      <c r="P4066" t="s">
        <v>771</v>
      </c>
      <c r="Q4066" t="s">
        <v>248</v>
      </c>
      <c r="R4066" t="s">
        <v>55</v>
      </c>
    </row>
    <row r="4067" spans="1:18" hidden="1" x14ac:dyDescent="0.3">
      <c r="A4067" t="s">
        <v>16336</v>
      </c>
      <c r="B4067" t="s">
        <v>16337</v>
      </c>
      <c r="C4067" s="1" t="str">
        <f t="shared" si="294"/>
        <v>21:0849</v>
      </c>
      <c r="D4067" s="1" t="str">
        <f t="shared" si="295"/>
        <v>21:0233</v>
      </c>
      <c r="E4067" t="s">
        <v>16334</v>
      </c>
      <c r="F4067" t="s">
        <v>16338</v>
      </c>
      <c r="H4067">
        <v>59.309120200000002</v>
      </c>
      <c r="I4067">
        <v>-106.516088</v>
      </c>
      <c r="J4067" s="1" t="str">
        <f t="shared" si="296"/>
        <v>Fluid (lake)</v>
      </c>
      <c r="K4067" s="1" t="str">
        <f t="shared" si="297"/>
        <v>Untreated Water</v>
      </c>
      <c r="L4067">
        <v>164</v>
      </c>
      <c r="M4067" t="s">
        <v>29</v>
      </c>
      <c r="N4067">
        <v>728</v>
      </c>
      <c r="P4067" t="s">
        <v>1006</v>
      </c>
      <c r="Q4067" t="s">
        <v>257</v>
      </c>
      <c r="R4067" t="s">
        <v>55</v>
      </c>
    </row>
    <row r="4068" spans="1:18" hidden="1" x14ac:dyDescent="0.3">
      <c r="A4068" t="s">
        <v>16339</v>
      </c>
      <c r="B4068" t="s">
        <v>16340</v>
      </c>
      <c r="C4068" s="1" t="str">
        <f t="shared" si="294"/>
        <v>21:0849</v>
      </c>
      <c r="D4068" s="1" t="str">
        <f t="shared" si="295"/>
        <v>21:0233</v>
      </c>
      <c r="E4068" t="s">
        <v>16341</v>
      </c>
      <c r="F4068" t="s">
        <v>16342</v>
      </c>
      <c r="H4068">
        <v>59.299534000000001</v>
      </c>
      <c r="I4068">
        <v>-106.55181829999999</v>
      </c>
      <c r="J4068" s="1" t="str">
        <f t="shared" si="296"/>
        <v>Fluid (lake)</v>
      </c>
      <c r="K4068" s="1" t="str">
        <f t="shared" si="297"/>
        <v>Untreated Water</v>
      </c>
      <c r="L4068">
        <v>164</v>
      </c>
      <c r="M4068" t="s">
        <v>74</v>
      </c>
      <c r="N4068">
        <v>729</v>
      </c>
      <c r="P4068" t="s">
        <v>68</v>
      </c>
      <c r="Q4068" t="s">
        <v>236</v>
      </c>
      <c r="R4068" t="s">
        <v>55</v>
      </c>
    </row>
    <row r="4069" spans="1:18" hidden="1" x14ac:dyDescent="0.3">
      <c r="A4069" t="s">
        <v>16343</v>
      </c>
      <c r="B4069" t="s">
        <v>16344</v>
      </c>
      <c r="C4069" s="1" t="str">
        <f t="shared" si="294"/>
        <v>21:0849</v>
      </c>
      <c r="D4069" s="1" t="str">
        <f t="shared" si="295"/>
        <v>21:0233</v>
      </c>
      <c r="E4069" t="s">
        <v>16345</v>
      </c>
      <c r="F4069" t="s">
        <v>16346</v>
      </c>
      <c r="H4069">
        <v>59.306993300000002</v>
      </c>
      <c r="I4069">
        <v>-106.61773770000001</v>
      </c>
      <c r="J4069" s="1" t="str">
        <f t="shared" si="296"/>
        <v>Fluid (lake)</v>
      </c>
      <c r="K4069" s="1" t="str">
        <f t="shared" si="297"/>
        <v>Untreated Water</v>
      </c>
      <c r="L4069">
        <v>164</v>
      </c>
      <c r="M4069" t="s">
        <v>81</v>
      </c>
      <c r="N4069">
        <v>730</v>
      </c>
      <c r="P4069" t="s">
        <v>194</v>
      </c>
      <c r="Q4069" t="s">
        <v>310</v>
      </c>
      <c r="R4069" t="s">
        <v>55</v>
      </c>
    </row>
    <row r="4070" spans="1:18" hidden="1" x14ac:dyDescent="0.3">
      <c r="A4070" t="s">
        <v>16347</v>
      </c>
      <c r="B4070" t="s">
        <v>16348</v>
      </c>
      <c r="C4070" s="1" t="str">
        <f t="shared" si="294"/>
        <v>21:0849</v>
      </c>
      <c r="D4070" s="1" t="str">
        <f t="shared" si="295"/>
        <v>21:0233</v>
      </c>
      <c r="E4070" t="s">
        <v>16349</v>
      </c>
      <c r="F4070" t="s">
        <v>16350</v>
      </c>
      <c r="H4070">
        <v>59.3374539</v>
      </c>
      <c r="I4070">
        <v>-106.6006797</v>
      </c>
      <c r="J4070" s="1" t="str">
        <f t="shared" si="296"/>
        <v>Fluid (lake)</v>
      </c>
      <c r="K4070" s="1" t="str">
        <f t="shared" si="297"/>
        <v>Untreated Water</v>
      </c>
      <c r="L4070">
        <v>164</v>
      </c>
      <c r="M4070" t="s">
        <v>95</v>
      </c>
      <c r="N4070">
        <v>731</v>
      </c>
      <c r="P4070" t="s">
        <v>161</v>
      </c>
      <c r="Q4070" t="s">
        <v>482</v>
      </c>
      <c r="R4070" t="s">
        <v>55</v>
      </c>
    </row>
    <row r="4071" spans="1:18" hidden="1" x14ac:dyDescent="0.3">
      <c r="A4071" t="s">
        <v>16351</v>
      </c>
      <c r="B4071" t="s">
        <v>16352</v>
      </c>
      <c r="C4071" s="1" t="str">
        <f t="shared" si="294"/>
        <v>21:0849</v>
      </c>
      <c r="D4071" s="1" t="str">
        <f t="shared" si="295"/>
        <v>21:0233</v>
      </c>
      <c r="E4071" t="s">
        <v>16353</v>
      </c>
      <c r="F4071" t="s">
        <v>16354</v>
      </c>
      <c r="H4071">
        <v>59.337716700000001</v>
      </c>
      <c r="I4071">
        <v>-106.55674639999999</v>
      </c>
      <c r="J4071" s="1" t="str">
        <f t="shared" si="296"/>
        <v>Fluid (lake)</v>
      </c>
      <c r="K4071" s="1" t="str">
        <f t="shared" si="297"/>
        <v>Untreated Water</v>
      </c>
      <c r="L4071">
        <v>164</v>
      </c>
      <c r="M4071" t="s">
        <v>101</v>
      </c>
      <c r="N4071">
        <v>732</v>
      </c>
      <c r="P4071" t="s">
        <v>414</v>
      </c>
      <c r="Q4071" t="s">
        <v>257</v>
      </c>
      <c r="R4071" t="s">
        <v>55</v>
      </c>
    </row>
    <row r="4072" spans="1:18" hidden="1" x14ac:dyDescent="0.3">
      <c r="A4072" t="s">
        <v>16355</v>
      </c>
      <c r="B4072" t="s">
        <v>16356</v>
      </c>
      <c r="C4072" s="1" t="str">
        <f t="shared" si="294"/>
        <v>21:0849</v>
      </c>
      <c r="D4072" s="1" t="str">
        <f t="shared" si="295"/>
        <v>21:0233</v>
      </c>
      <c r="E4072" t="s">
        <v>16357</v>
      </c>
      <c r="F4072" t="s">
        <v>16358</v>
      </c>
      <c r="H4072">
        <v>59.3669875</v>
      </c>
      <c r="I4072">
        <v>-106.49756910000001</v>
      </c>
      <c r="J4072" s="1" t="str">
        <f t="shared" si="296"/>
        <v>Fluid (lake)</v>
      </c>
      <c r="K4072" s="1" t="str">
        <f t="shared" si="297"/>
        <v>Untreated Water</v>
      </c>
      <c r="L4072">
        <v>164</v>
      </c>
      <c r="M4072" t="s">
        <v>107</v>
      </c>
      <c r="N4072">
        <v>733</v>
      </c>
      <c r="P4072" t="s">
        <v>771</v>
      </c>
      <c r="Q4072" t="s">
        <v>248</v>
      </c>
      <c r="R4072" t="s">
        <v>55</v>
      </c>
    </row>
    <row r="4073" spans="1:18" hidden="1" x14ac:dyDescent="0.3">
      <c r="A4073" t="s">
        <v>16359</v>
      </c>
      <c r="B4073" t="s">
        <v>16360</v>
      </c>
      <c r="C4073" s="1" t="str">
        <f t="shared" si="294"/>
        <v>21:0849</v>
      </c>
      <c r="D4073" s="1" t="str">
        <f t="shared" si="295"/>
        <v>21:0233</v>
      </c>
      <c r="E4073" t="s">
        <v>16361</v>
      </c>
      <c r="F4073" t="s">
        <v>16362</v>
      </c>
      <c r="H4073">
        <v>59.407099600000002</v>
      </c>
      <c r="I4073">
        <v>-106.4818006</v>
      </c>
      <c r="J4073" s="1" t="str">
        <f t="shared" si="296"/>
        <v>Fluid (lake)</v>
      </c>
      <c r="K4073" s="1" t="str">
        <f t="shared" si="297"/>
        <v>Untreated Water</v>
      </c>
      <c r="L4073">
        <v>164</v>
      </c>
      <c r="M4073" t="s">
        <v>114</v>
      </c>
      <c r="N4073">
        <v>734</v>
      </c>
      <c r="P4073" t="s">
        <v>235</v>
      </c>
      <c r="Q4073" t="s">
        <v>248</v>
      </c>
      <c r="R4073" t="s">
        <v>840</v>
      </c>
    </row>
    <row r="4074" spans="1:18" hidden="1" x14ac:dyDescent="0.3">
      <c r="A4074" t="s">
        <v>16363</v>
      </c>
      <c r="B4074" t="s">
        <v>16364</v>
      </c>
      <c r="C4074" s="1" t="str">
        <f t="shared" si="294"/>
        <v>21:0849</v>
      </c>
      <c r="D4074" s="1" t="str">
        <f t="shared" si="295"/>
        <v>21:0233</v>
      </c>
      <c r="E4074" t="s">
        <v>16365</v>
      </c>
      <c r="F4074" t="s">
        <v>16366</v>
      </c>
      <c r="H4074">
        <v>59.394281800000002</v>
      </c>
      <c r="I4074">
        <v>-106.5401955</v>
      </c>
      <c r="J4074" s="1" t="str">
        <f t="shared" si="296"/>
        <v>Fluid (lake)</v>
      </c>
      <c r="K4074" s="1" t="str">
        <f t="shared" si="297"/>
        <v>Untreated Water</v>
      </c>
      <c r="L4074">
        <v>164</v>
      </c>
      <c r="M4074" t="s">
        <v>121</v>
      </c>
      <c r="N4074">
        <v>735</v>
      </c>
      <c r="P4074" t="s">
        <v>319</v>
      </c>
      <c r="Q4074" t="s">
        <v>257</v>
      </c>
      <c r="R4074" t="s">
        <v>183</v>
      </c>
    </row>
    <row r="4075" spans="1:18" hidden="1" x14ac:dyDescent="0.3">
      <c r="A4075" t="s">
        <v>16367</v>
      </c>
      <c r="B4075" t="s">
        <v>16368</v>
      </c>
      <c r="C4075" s="1" t="str">
        <f t="shared" si="294"/>
        <v>21:0849</v>
      </c>
      <c r="D4075" s="1" t="str">
        <f t="shared" si="295"/>
        <v>21:0233</v>
      </c>
      <c r="E4075" t="s">
        <v>16369</v>
      </c>
      <c r="F4075" t="s">
        <v>16370</v>
      </c>
      <c r="H4075">
        <v>59.428765800000001</v>
      </c>
      <c r="I4075">
        <v>-106.5854081</v>
      </c>
      <c r="J4075" s="1" t="str">
        <f t="shared" si="296"/>
        <v>Fluid (lake)</v>
      </c>
      <c r="K4075" s="1" t="str">
        <f t="shared" si="297"/>
        <v>Untreated Water</v>
      </c>
      <c r="L4075">
        <v>164</v>
      </c>
      <c r="M4075" t="s">
        <v>127</v>
      </c>
      <c r="N4075">
        <v>736</v>
      </c>
      <c r="P4075" t="s">
        <v>194</v>
      </c>
      <c r="Q4075" t="s">
        <v>236</v>
      </c>
      <c r="R4075" t="s">
        <v>599</v>
      </c>
    </row>
    <row r="4076" spans="1:18" hidden="1" x14ac:dyDescent="0.3">
      <c r="A4076" t="s">
        <v>16371</v>
      </c>
      <c r="B4076" t="s">
        <v>16372</v>
      </c>
      <c r="C4076" s="1" t="str">
        <f t="shared" si="294"/>
        <v>21:0849</v>
      </c>
      <c r="D4076" s="1" t="str">
        <f t="shared" si="295"/>
        <v>21:0233</v>
      </c>
      <c r="E4076" t="s">
        <v>16373</v>
      </c>
      <c r="F4076" t="s">
        <v>16374</v>
      </c>
      <c r="H4076">
        <v>59.431024600000001</v>
      </c>
      <c r="I4076">
        <v>-106.6167571</v>
      </c>
      <c r="J4076" s="1" t="str">
        <f t="shared" si="296"/>
        <v>Fluid (lake)</v>
      </c>
      <c r="K4076" s="1" t="str">
        <f t="shared" si="297"/>
        <v>Untreated Water</v>
      </c>
      <c r="L4076">
        <v>164</v>
      </c>
      <c r="M4076" t="s">
        <v>133</v>
      </c>
      <c r="N4076">
        <v>737</v>
      </c>
      <c r="P4076" t="s">
        <v>235</v>
      </c>
      <c r="Q4076" t="s">
        <v>482</v>
      </c>
      <c r="R4076" t="s">
        <v>532</v>
      </c>
    </row>
    <row r="4077" spans="1:18" hidden="1" x14ac:dyDescent="0.3">
      <c r="A4077" t="s">
        <v>16375</v>
      </c>
      <c r="B4077" t="s">
        <v>16376</v>
      </c>
      <c r="C4077" s="1" t="str">
        <f t="shared" si="294"/>
        <v>21:0849</v>
      </c>
      <c r="D4077" s="1" t="str">
        <f t="shared" si="295"/>
        <v>21:0233</v>
      </c>
      <c r="E4077" t="s">
        <v>16377</v>
      </c>
      <c r="F4077" t="s">
        <v>16378</v>
      </c>
      <c r="H4077">
        <v>59.4263294</v>
      </c>
      <c r="I4077">
        <v>-106.70960049999999</v>
      </c>
      <c r="J4077" s="1" t="str">
        <f t="shared" si="296"/>
        <v>Fluid (lake)</v>
      </c>
      <c r="K4077" s="1" t="str">
        <f t="shared" si="297"/>
        <v>Untreated Water</v>
      </c>
      <c r="L4077">
        <v>164</v>
      </c>
      <c r="M4077" t="s">
        <v>139</v>
      </c>
      <c r="N4077">
        <v>738</v>
      </c>
      <c r="P4077" t="s">
        <v>115</v>
      </c>
      <c r="Q4077" t="s">
        <v>54</v>
      </c>
      <c r="R4077" t="s">
        <v>55</v>
      </c>
    </row>
    <row r="4078" spans="1:18" hidden="1" x14ac:dyDescent="0.3">
      <c r="A4078" t="s">
        <v>16379</v>
      </c>
      <c r="B4078" t="s">
        <v>16380</v>
      </c>
      <c r="C4078" s="1" t="str">
        <f t="shared" si="294"/>
        <v>21:0849</v>
      </c>
      <c r="D4078" s="1" t="str">
        <f t="shared" si="295"/>
        <v>21:0233</v>
      </c>
      <c r="E4078" t="s">
        <v>16381</v>
      </c>
      <c r="F4078" t="s">
        <v>16382</v>
      </c>
      <c r="H4078">
        <v>59.451499300000002</v>
      </c>
      <c r="I4078">
        <v>-106.6987647</v>
      </c>
      <c r="J4078" s="1" t="str">
        <f t="shared" si="296"/>
        <v>Fluid (lake)</v>
      </c>
      <c r="K4078" s="1" t="str">
        <f t="shared" si="297"/>
        <v>Untreated Water</v>
      </c>
      <c r="L4078">
        <v>164</v>
      </c>
      <c r="M4078" t="s">
        <v>241</v>
      </c>
      <c r="N4078">
        <v>739</v>
      </c>
      <c r="P4078" t="s">
        <v>200</v>
      </c>
      <c r="Q4078" t="s">
        <v>54</v>
      </c>
      <c r="R4078" t="s">
        <v>195</v>
      </c>
    </row>
    <row r="4079" spans="1:18" hidden="1" x14ac:dyDescent="0.3">
      <c r="A4079" t="s">
        <v>16383</v>
      </c>
      <c r="B4079" t="s">
        <v>16384</v>
      </c>
      <c r="C4079" s="1" t="str">
        <f t="shared" si="294"/>
        <v>21:0849</v>
      </c>
      <c r="D4079" s="1" t="str">
        <f t="shared" si="295"/>
        <v>21:0233</v>
      </c>
      <c r="E4079" t="s">
        <v>16385</v>
      </c>
      <c r="F4079" t="s">
        <v>16386</v>
      </c>
      <c r="H4079">
        <v>59.443660700000002</v>
      </c>
      <c r="I4079">
        <v>-106.7499481</v>
      </c>
      <c r="J4079" s="1" t="str">
        <f t="shared" si="296"/>
        <v>Fluid (lake)</v>
      </c>
      <c r="K4079" s="1" t="str">
        <f t="shared" si="297"/>
        <v>Untreated Water</v>
      </c>
      <c r="L4079">
        <v>165</v>
      </c>
      <c r="M4079" t="s">
        <v>36</v>
      </c>
      <c r="N4079">
        <v>740</v>
      </c>
      <c r="P4079" t="s">
        <v>210</v>
      </c>
      <c r="Q4079" t="s">
        <v>482</v>
      </c>
      <c r="R4079" t="s">
        <v>55</v>
      </c>
    </row>
    <row r="4080" spans="1:18" hidden="1" x14ac:dyDescent="0.3">
      <c r="A4080" t="s">
        <v>16387</v>
      </c>
      <c r="B4080" t="s">
        <v>16388</v>
      </c>
      <c r="C4080" s="1" t="str">
        <f t="shared" si="294"/>
        <v>21:0849</v>
      </c>
      <c r="D4080" s="1" t="str">
        <f t="shared" si="295"/>
        <v>21:0233</v>
      </c>
      <c r="E4080" t="s">
        <v>16389</v>
      </c>
      <c r="F4080" t="s">
        <v>16390</v>
      </c>
      <c r="H4080">
        <v>59.463225999999999</v>
      </c>
      <c r="I4080">
        <v>-106.80604099999999</v>
      </c>
      <c r="J4080" s="1" t="str">
        <f t="shared" si="296"/>
        <v>Fluid (lake)</v>
      </c>
      <c r="K4080" s="1" t="str">
        <f t="shared" si="297"/>
        <v>Untreated Water</v>
      </c>
      <c r="L4080">
        <v>165</v>
      </c>
      <c r="M4080" t="s">
        <v>22</v>
      </c>
      <c r="N4080">
        <v>741</v>
      </c>
      <c r="P4080" t="s">
        <v>200</v>
      </c>
      <c r="Q4080" t="s">
        <v>579</v>
      </c>
      <c r="R4080" t="s">
        <v>532</v>
      </c>
    </row>
    <row r="4081" spans="1:18" hidden="1" x14ac:dyDescent="0.3">
      <c r="A4081" t="s">
        <v>16391</v>
      </c>
      <c r="B4081" t="s">
        <v>16392</v>
      </c>
      <c r="C4081" s="1" t="str">
        <f t="shared" si="294"/>
        <v>21:0849</v>
      </c>
      <c r="D4081" s="1" t="str">
        <f t="shared" si="295"/>
        <v>21:0233</v>
      </c>
      <c r="E4081" t="s">
        <v>16389</v>
      </c>
      <c r="F4081" t="s">
        <v>16393</v>
      </c>
      <c r="H4081">
        <v>59.463225999999999</v>
      </c>
      <c r="I4081">
        <v>-106.80604099999999</v>
      </c>
      <c r="J4081" s="1" t="str">
        <f t="shared" si="296"/>
        <v>Fluid (lake)</v>
      </c>
      <c r="K4081" s="1" t="str">
        <f t="shared" si="297"/>
        <v>Untreated Water</v>
      </c>
      <c r="L4081">
        <v>165</v>
      </c>
      <c r="M4081" t="s">
        <v>29</v>
      </c>
      <c r="N4081">
        <v>742</v>
      </c>
      <c r="P4081" t="s">
        <v>188</v>
      </c>
      <c r="Q4081" t="s">
        <v>1292</v>
      </c>
      <c r="R4081" t="s">
        <v>890</v>
      </c>
    </row>
    <row r="4082" spans="1:18" hidden="1" x14ac:dyDescent="0.3">
      <c r="A4082" t="s">
        <v>16394</v>
      </c>
      <c r="B4082" t="s">
        <v>16395</v>
      </c>
      <c r="C4082" s="1" t="str">
        <f t="shared" si="294"/>
        <v>21:0849</v>
      </c>
      <c r="D4082" s="1" t="str">
        <f t="shared" si="295"/>
        <v>21:0233</v>
      </c>
      <c r="E4082" t="s">
        <v>16396</v>
      </c>
      <c r="F4082" t="s">
        <v>16397</v>
      </c>
      <c r="H4082">
        <v>59.4906887</v>
      </c>
      <c r="I4082">
        <v>-106.8397391</v>
      </c>
      <c r="J4082" s="1" t="str">
        <f t="shared" si="296"/>
        <v>Fluid (lake)</v>
      </c>
      <c r="K4082" s="1" t="str">
        <f t="shared" si="297"/>
        <v>Untreated Water</v>
      </c>
      <c r="L4082">
        <v>165</v>
      </c>
      <c r="M4082" t="s">
        <v>44</v>
      </c>
      <c r="N4082">
        <v>743</v>
      </c>
      <c r="P4082" t="s">
        <v>1006</v>
      </c>
      <c r="Q4082" t="s">
        <v>482</v>
      </c>
      <c r="R4082" t="s">
        <v>911</v>
      </c>
    </row>
    <row r="4083" spans="1:18" hidden="1" x14ac:dyDescent="0.3">
      <c r="A4083" t="s">
        <v>16398</v>
      </c>
      <c r="B4083" t="s">
        <v>16399</v>
      </c>
      <c r="C4083" s="1" t="str">
        <f t="shared" si="294"/>
        <v>21:0849</v>
      </c>
      <c r="D4083" s="1" t="str">
        <f t="shared" si="295"/>
        <v>21:0233</v>
      </c>
      <c r="E4083" t="s">
        <v>16400</v>
      </c>
      <c r="F4083" t="s">
        <v>16401</v>
      </c>
      <c r="H4083">
        <v>59.489981499999999</v>
      </c>
      <c r="I4083">
        <v>-106.8795861</v>
      </c>
      <c r="J4083" s="1" t="str">
        <f t="shared" si="296"/>
        <v>Fluid (lake)</v>
      </c>
      <c r="K4083" s="1" t="str">
        <f t="shared" si="297"/>
        <v>Untreated Water</v>
      </c>
      <c r="L4083">
        <v>165</v>
      </c>
      <c r="M4083" t="s">
        <v>52</v>
      </c>
      <c r="N4083">
        <v>744</v>
      </c>
      <c r="P4083" t="s">
        <v>134</v>
      </c>
      <c r="Q4083" t="s">
        <v>482</v>
      </c>
      <c r="R4083" t="s">
        <v>532</v>
      </c>
    </row>
    <row r="4084" spans="1:18" hidden="1" x14ac:dyDescent="0.3">
      <c r="A4084" t="s">
        <v>16402</v>
      </c>
      <c r="B4084" t="s">
        <v>16403</v>
      </c>
      <c r="C4084" s="1" t="str">
        <f t="shared" si="294"/>
        <v>21:0849</v>
      </c>
      <c r="D4084" s="1" t="str">
        <f t="shared" si="295"/>
        <v>21:0233</v>
      </c>
      <c r="E4084" t="s">
        <v>16404</v>
      </c>
      <c r="F4084" t="s">
        <v>16405</v>
      </c>
      <c r="H4084">
        <v>59.511517400000002</v>
      </c>
      <c r="I4084">
        <v>-106.8839246</v>
      </c>
      <c r="J4084" s="1" t="str">
        <f t="shared" si="296"/>
        <v>Fluid (lake)</v>
      </c>
      <c r="K4084" s="1" t="str">
        <f t="shared" si="297"/>
        <v>Untreated Water</v>
      </c>
      <c r="L4084">
        <v>165</v>
      </c>
      <c r="M4084" t="s">
        <v>60</v>
      </c>
      <c r="N4084">
        <v>745</v>
      </c>
      <c r="P4084" t="s">
        <v>414</v>
      </c>
      <c r="Q4084" t="s">
        <v>482</v>
      </c>
      <c r="R4084" t="s">
        <v>522</v>
      </c>
    </row>
    <row r="4085" spans="1:18" hidden="1" x14ac:dyDescent="0.3">
      <c r="A4085" t="s">
        <v>16406</v>
      </c>
      <c r="B4085" t="s">
        <v>16407</v>
      </c>
      <c r="C4085" s="1" t="str">
        <f t="shared" si="294"/>
        <v>21:0849</v>
      </c>
      <c r="D4085" s="1" t="str">
        <f t="shared" si="295"/>
        <v>21:0233</v>
      </c>
      <c r="E4085" t="s">
        <v>16408</v>
      </c>
      <c r="F4085" t="s">
        <v>16409</v>
      </c>
      <c r="H4085">
        <v>59.525722899999998</v>
      </c>
      <c r="I4085">
        <v>-106.85244369999999</v>
      </c>
      <c r="J4085" s="1" t="str">
        <f t="shared" si="296"/>
        <v>Fluid (lake)</v>
      </c>
      <c r="K4085" s="1" t="str">
        <f t="shared" si="297"/>
        <v>Untreated Water</v>
      </c>
      <c r="L4085">
        <v>165</v>
      </c>
      <c r="M4085" t="s">
        <v>67</v>
      </c>
      <c r="N4085">
        <v>746</v>
      </c>
      <c r="P4085" t="s">
        <v>200</v>
      </c>
      <c r="Q4085" t="s">
        <v>579</v>
      </c>
      <c r="R4085" t="s">
        <v>189</v>
      </c>
    </row>
    <row r="4086" spans="1:18" hidden="1" x14ac:dyDescent="0.3">
      <c r="A4086" t="s">
        <v>16410</v>
      </c>
      <c r="B4086" t="s">
        <v>16411</v>
      </c>
      <c r="C4086" s="1" t="str">
        <f t="shared" si="294"/>
        <v>21:0849</v>
      </c>
      <c r="D4086" s="1" t="str">
        <f t="shared" si="295"/>
        <v>21:0233</v>
      </c>
      <c r="E4086" t="s">
        <v>16412</v>
      </c>
      <c r="F4086" t="s">
        <v>16413</v>
      </c>
      <c r="H4086">
        <v>59.539795300000002</v>
      </c>
      <c r="I4086">
        <v>-106.8771469</v>
      </c>
      <c r="J4086" s="1" t="str">
        <f t="shared" si="296"/>
        <v>Fluid (lake)</v>
      </c>
      <c r="K4086" s="1" t="str">
        <f t="shared" si="297"/>
        <v>Untreated Water</v>
      </c>
      <c r="L4086">
        <v>165</v>
      </c>
      <c r="M4086" t="s">
        <v>74</v>
      </c>
      <c r="N4086">
        <v>747</v>
      </c>
      <c r="P4086" t="s">
        <v>188</v>
      </c>
      <c r="Q4086" t="s">
        <v>1292</v>
      </c>
      <c r="R4086" t="s">
        <v>401</v>
      </c>
    </row>
    <row r="4087" spans="1:18" hidden="1" x14ac:dyDescent="0.3">
      <c r="A4087" t="s">
        <v>16414</v>
      </c>
      <c r="B4087" t="s">
        <v>16415</v>
      </c>
      <c r="C4087" s="1" t="str">
        <f t="shared" si="294"/>
        <v>21:0849</v>
      </c>
      <c r="D4087" s="1" t="str">
        <f t="shared" si="295"/>
        <v>21:0233</v>
      </c>
      <c r="E4087" t="s">
        <v>16416</v>
      </c>
      <c r="F4087" t="s">
        <v>16417</v>
      </c>
      <c r="H4087">
        <v>59.513830200000001</v>
      </c>
      <c r="I4087">
        <v>-106.9752617</v>
      </c>
      <c r="J4087" s="1" t="str">
        <f t="shared" si="296"/>
        <v>Fluid (lake)</v>
      </c>
      <c r="K4087" s="1" t="str">
        <f t="shared" si="297"/>
        <v>Untreated Water</v>
      </c>
      <c r="L4087">
        <v>165</v>
      </c>
      <c r="M4087" t="s">
        <v>81</v>
      </c>
      <c r="N4087">
        <v>748</v>
      </c>
      <c r="P4087" t="s">
        <v>134</v>
      </c>
      <c r="Q4087" t="s">
        <v>579</v>
      </c>
      <c r="R4087" t="s">
        <v>522</v>
      </c>
    </row>
    <row r="4088" spans="1:18" hidden="1" x14ac:dyDescent="0.3">
      <c r="A4088" t="s">
        <v>16418</v>
      </c>
      <c r="B4088" t="s">
        <v>16419</v>
      </c>
      <c r="C4088" s="1" t="str">
        <f t="shared" si="294"/>
        <v>21:0849</v>
      </c>
      <c r="D4088" s="1" t="str">
        <f t="shared" si="295"/>
        <v>21:0233</v>
      </c>
      <c r="E4088" t="s">
        <v>16420</v>
      </c>
      <c r="F4088" t="s">
        <v>16421</v>
      </c>
      <c r="H4088">
        <v>59.487378900000003</v>
      </c>
      <c r="I4088">
        <v>-106.97130439999999</v>
      </c>
      <c r="J4088" s="1" t="str">
        <f t="shared" si="296"/>
        <v>Fluid (lake)</v>
      </c>
      <c r="K4088" s="1" t="str">
        <f t="shared" si="297"/>
        <v>Untreated Water</v>
      </c>
      <c r="L4088">
        <v>165</v>
      </c>
      <c r="M4088" t="s">
        <v>95</v>
      </c>
      <c r="N4088">
        <v>749</v>
      </c>
      <c r="P4088" t="s">
        <v>200</v>
      </c>
      <c r="Q4088" t="s">
        <v>54</v>
      </c>
      <c r="R4088" t="s">
        <v>401</v>
      </c>
    </row>
    <row r="4089" spans="1:18" hidden="1" x14ac:dyDescent="0.3">
      <c r="A4089" t="s">
        <v>16422</v>
      </c>
      <c r="B4089" t="s">
        <v>16423</v>
      </c>
      <c r="C4089" s="1" t="str">
        <f t="shared" si="294"/>
        <v>21:0849</v>
      </c>
      <c r="D4089" s="1" t="str">
        <f t="shared" si="295"/>
        <v>21:0233</v>
      </c>
      <c r="E4089" t="s">
        <v>16424</v>
      </c>
      <c r="F4089" t="s">
        <v>16425</v>
      </c>
      <c r="H4089">
        <v>59.452817600000003</v>
      </c>
      <c r="I4089">
        <v>-106.9542362</v>
      </c>
      <c r="J4089" s="1" t="str">
        <f t="shared" si="296"/>
        <v>Fluid (lake)</v>
      </c>
      <c r="K4089" s="1" t="str">
        <f t="shared" si="297"/>
        <v>Untreated Water</v>
      </c>
      <c r="L4089">
        <v>165</v>
      </c>
      <c r="M4089" t="s">
        <v>101</v>
      </c>
      <c r="N4089">
        <v>750</v>
      </c>
      <c r="P4089" t="s">
        <v>161</v>
      </c>
      <c r="Q4089" t="s">
        <v>1292</v>
      </c>
      <c r="R4089" t="s">
        <v>5587</v>
      </c>
    </row>
    <row r="4090" spans="1:18" hidden="1" x14ac:dyDescent="0.3">
      <c r="A4090" t="s">
        <v>16426</v>
      </c>
      <c r="B4090" t="s">
        <v>16427</v>
      </c>
      <c r="C4090" s="1" t="str">
        <f t="shared" si="294"/>
        <v>21:0849</v>
      </c>
      <c r="D4090" s="1" t="str">
        <f t="shared" si="295"/>
        <v>21:0233</v>
      </c>
      <c r="E4090" t="s">
        <v>16428</v>
      </c>
      <c r="F4090" t="s">
        <v>16429</v>
      </c>
      <c r="H4090">
        <v>59.4141385</v>
      </c>
      <c r="I4090">
        <v>-106.9547858</v>
      </c>
      <c r="J4090" s="1" t="str">
        <f t="shared" si="296"/>
        <v>Fluid (lake)</v>
      </c>
      <c r="K4090" s="1" t="str">
        <f t="shared" si="297"/>
        <v>Untreated Water</v>
      </c>
      <c r="L4090">
        <v>165</v>
      </c>
      <c r="M4090" t="s">
        <v>107</v>
      </c>
      <c r="N4090">
        <v>751</v>
      </c>
      <c r="P4090" t="s">
        <v>115</v>
      </c>
      <c r="Q4090" t="s">
        <v>482</v>
      </c>
      <c r="R4090" t="s">
        <v>890</v>
      </c>
    </row>
    <row r="4091" spans="1:18" hidden="1" x14ac:dyDescent="0.3">
      <c r="A4091" t="s">
        <v>16430</v>
      </c>
      <c r="B4091" t="s">
        <v>16431</v>
      </c>
      <c r="C4091" s="1" t="str">
        <f t="shared" si="294"/>
        <v>21:0849</v>
      </c>
      <c r="D4091" s="1" t="str">
        <f t="shared" si="295"/>
        <v>21:0233</v>
      </c>
      <c r="E4091" t="s">
        <v>16432</v>
      </c>
      <c r="F4091" t="s">
        <v>16433</v>
      </c>
      <c r="H4091">
        <v>59.384531099999997</v>
      </c>
      <c r="I4091">
        <v>-106.9436889</v>
      </c>
      <c r="J4091" s="1" t="str">
        <f t="shared" si="296"/>
        <v>Fluid (lake)</v>
      </c>
      <c r="K4091" s="1" t="str">
        <f t="shared" si="297"/>
        <v>Untreated Water</v>
      </c>
      <c r="L4091">
        <v>165</v>
      </c>
      <c r="M4091" t="s">
        <v>114</v>
      </c>
      <c r="N4091">
        <v>752</v>
      </c>
      <c r="P4091" t="s">
        <v>1006</v>
      </c>
      <c r="Q4091" t="s">
        <v>236</v>
      </c>
      <c r="R4091" t="s">
        <v>183</v>
      </c>
    </row>
    <row r="4092" spans="1:18" hidden="1" x14ac:dyDescent="0.3">
      <c r="A4092" t="s">
        <v>16434</v>
      </c>
      <c r="B4092" t="s">
        <v>16435</v>
      </c>
      <c r="C4092" s="1" t="str">
        <f t="shared" si="294"/>
        <v>21:0849</v>
      </c>
      <c r="D4092" s="1" t="str">
        <f t="shared" si="295"/>
        <v>21:0233</v>
      </c>
      <c r="E4092" t="s">
        <v>16436</v>
      </c>
      <c r="F4092" t="s">
        <v>16437</v>
      </c>
      <c r="H4092">
        <v>59.393993000000002</v>
      </c>
      <c r="I4092">
        <v>-106.89320360000001</v>
      </c>
      <c r="J4092" s="1" t="str">
        <f t="shared" si="296"/>
        <v>Fluid (lake)</v>
      </c>
      <c r="K4092" s="1" t="str">
        <f t="shared" si="297"/>
        <v>Untreated Water</v>
      </c>
      <c r="L4092">
        <v>165</v>
      </c>
      <c r="M4092" t="s">
        <v>121</v>
      </c>
      <c r="N4092">
        <v>753</v>
      </c>
      <c r="P4092" t="s">
        <v>1846</v>
      </c>
      <c r="Q4092" t="s">
        <v>38</v>
      </c>
      <c r="R4092" t="s">
        <v>195</v>
      </c>
    </row>
    <row r="4093" spans="1:18" hidden="1" x14ac:dyDescent="0.3">
      <c r="A4093" t="s">
        <v>16438</v>
      </c>
      <c r="B4093" t="s">
        <v>16439</v>
      </c>
      <c r="C4093" s="1" t="str">
        <f t="shared" si="294"/>
        <v>21:0849</v>
      </c>
      <c r="D4093" s="1" t="str">
        <f t="shared" si="295"/>
        <v>21:0233</v>
      </c>
      <c r="E4093" t="s">
        <v>16440</v>
      </c>
      <c r="F4093" t="s">
        <v>16441</v>
      </c>
      <c r="H4093">
        <v>59.381803599999998</v>
      </c>
      <c r="I4093">
        <v>-106.807807</v>
      </c>
      <c r="J4093" s="1" t="str">
        <f t="shared" si="296"/>
        <v>Fluid (lake)</v>
      </c>
      <c r="K4093" s="1" t="str">
        <f t="shared" si="297"/>
        <v>Untreated Water</v>
      </c>
      <c r="L4093">
        <v>165</v>
      </c>
      <c r="M4093" t="s">
        <v>127</v>
      </c>
      <c r="N4093">
        <v>754</v>
      </c>
      <c r="P4093" t="s">
        <v>1949</v>
      </c>
      <c r="Q4093" t="s">
        <v>62</v>
      </c>
      <c r="R4093" t="s">
        <v>285</v>
      </c>
    </row>
    <row r="4094" spans="1:18" hidden="1" x14ac:dyDescent="0.3">
      <c r="A4094" t="s">
        <v>16442</v>
      </c>
      <c r="B4094" t="s">
        <v>16443</v>
      </c>
      <c r="C4094" s="1" t="str">
        <f t="shared" si="294"/>
        <v>21:0849</v>
      </c>
      <c r="D4094" s="1" t="str">
        <f t="shared" si="295"/>
        <v>21:0233</v>
      </c>
      <c r="E4094" t="s">
        <v>16444</v>
      </c>
      <c r="F4094" t="s">
        <v>16445</v>
      </c>
      <c r="H4094">
        <v>59.373223699999997</v>
      </c>
      <c r="I4094">
        <v>-106.7577381</v>
      </c>
      <c r="J4094" s="1" t="str">
        <f t="shared" si="296"/>
        <v>Fluid (lake)</v>
      </c>
      <c r="K4094" s="1" t="str">
        <f t="shared" si="297"/>
        <v>Untreated Water</v>
      </c>
      <c r="L4094">
        <v>165</v>
      </c>
      <c r="M4094" t="s">
        <v>133</v>
      </c>
      <c r="N4094">
        <v>755</v>
      </c>
      <c r="P4094" t="s">
        <v>771</v>
      </c>
      <c r="Q4094" t="s">
        <v>482</v>
      </c>
      <c r="R4094" t="s">
        <v>873</v>
      </c>
    </row>
    <row r="4095" spans="1:18" hidden="1" x14ac:dyDescent="0.3">
      <c r="A4095" t="s">
        <v>16446</v>
      </c>
      <c r="B4095" t="s">
        <v>16447</v>
      </c>
      <c r="C4095" s="1" t="str">
        <f t="shared" si="294"/>
        <v>21:0849</v>
      </c>
      <c r="D4095" s="1" t="str">
        <f t="shared" si="295"/>
        <v>21:0233</v>
      </c>
      <c r="E4095" t="s">
        <v>16448</v>
      </c>
      <c r="F4095" t="s">
        <v>16449</v>
      </c>
      <c r="H4095">
        <v>59.357540499999999</v>
      </c>
      <c r="I4095">
        <v>-106.6796458</v>
      </c>
      <c r="J4095" s="1" t="str">
        <f t="shared" si="296"/>
        <v>Fluid (lake)</v>
      </c>
      <c r="K4095" s="1" t="str">
        <f t="shared" si="297"/>
        <v>Untreated Water</v>
      </c>
      <c r="L4095">
        <v>165</v>
      </c>
      <c r="M4095" t="s">
        <v>139</v>
      </c>
      <c r="N4095">
        <v>756</v>
      </c>
      <c r="P4095" t="s">
        <v>414</v>
      </c>
      <c r="Q4095" t="s">
        <v>248</v>
      </c>
      <c r="R4095" t="s">
        <v>55</v>
      </c>
    </row>
    <row r="4096" spans="1:18" hidden="1" x14ac:dyDescent="0.3">
      <c r="A4096" t="s">
        <v>16450</v>
      </c>
      <c r="B4096" t="s">
        <v>16451</v>
      </c>
      <c r="C4096" s="1" t="str">
        <f t="shared" si="294"/>
        <v>21:0849</v>
      </c>
      <c r="D4096" s="1" t="str">
        <f t="shared" si="295"/>
        <v>21:0233</v>
      </c>
      <c r="E4096" t="s">
        <v>16452</v>
      </c>
      <c r="F4096" t="s">
        <v>16453</v>
      </c>
      <c r="H4096">
        <v>59.328285700000002</v>
      </c>
      <c r="I4096">
        <v>-106.7058043</v>
      </c>
      <c r="J4096" s="1" t="str">
        <f t="shared" si="296"/>
        <v>Fluid (lake)</v>
      </c>
      <c r="K4096" s="1" t="str">
        <f t="shared" si="297"/>
        <v>Untreated Water</v>
      </c>
      <c r="L4096">
        <v>165</v>
      </c>
      <c r="M4096" t="s">
        <v>241</v>
      </c>
      <c r="N4096">
        <v>757</v>
      </c>
      <c r="P4096" t="s">
        <v>167</v>
      </c>
      <c r="Q4096" t="s">
        <v>248</v>
      </c>
      <c r="R4096" t="s">
        <v>55</v>
      </c>
    </row>
    <row r="4097" spans="1:18" hidden="1" x14ac:dyDescent="0.3">
      <c r="A4097" t="s">
        <v>16454</v>
      </c>
      <c r="B4097" t="s">
        <v>16455</v>
      </c>
      <c r="C4097" s="1" t="str">
        <f t="shared" si="294"/>
        <v>21:0849</v>
      </c>
      <c r="D4097" s="1" t="str">
        <f t="shared" si="295"/>
        <v>21:0233</v>
      </c>
      <c r="E4097" t="s">
        <v>16456</v>
      </c>
      <c r="F4097" t="s">
        <v>16457</v>
      </c>
      <c r="H4097">
        <v>59.336576299999997</v>
      </c>
      <c r="I4097">
        <v>-106.7411733</v>
      </c>
      <c r="J4097" s="1" t="str">
        <f t="shared" si="296"/>
        <v>Fluid (lake)</v>
      </c>
      <c r="K4097" s="1" t="str">
        <f t="shared" si="297"/>
        <v>Untreated Water</v>
      </c>
      <c r="L4097">
        <v>166</v>
      </c>
      <c r="M4097" t="s">
        <v>36</v>
      </c>
      <c r="N4097">
        <v>758</v>
      </c>
      <c r="P4097" t="s">
        <v>553</v>
      </c>
      <c r="Q4097" t="s">
        <v>257</v>
      </c>
      <c r="R4097" t="s">
        <v>55</v>
      </c>
    </row>
    <row r="4098" spans="1:18" hidden="1" x14ac:dyDescent="0.3">
      <c r="A4098" t="s">
        <v>16458</v>
      </c>
      <c r="B4098" t="s">
        <v>16459</v>
      </c>
      <c r="C4098" s="1" t="str">
        <f t="shared" si="294"/>
        <v>21:0849</v>
      </c>
      <c r="D4098" s="1" t="str">
        <f t="shared" si="295"/>
        <v>21:0233</v>
      </c>
      <c r="E4098" t="s">
        <v>16460</v>
      </c>
      <c r="F4098" t="s">
        <v>16461</v>
      </c>
      <c r="H4098">
        <v>59.335447700000003</v>
      </c>
      <c r="I4098">
        <v>-106.79815240000001</v>
      </c>
      <c r="J4098" s="1" t="str">
        <f t="shared" si="296"/>
        <v>Fluid (lake)</v>
      </c>
      <c r="K4098" s="1" t="str">
        <f t="shared" si="297"/>
        <v>Untreated Water</v>
      </c>
      <c r="L4098">
        <v>166</v>
      </c>
      <c r="M4098" t="s">
        <v>44</v>
      </c>
      <c r="N4098">
        <v>759</v>
      </c>
      <c r="P4098" t="s">
        <v>167</v>
      </c>
      <c r="Q4098" t="s">
        <v>248</v>
      </c>
      <c r="R4098" t="s">
        <v>55</v>
      </c>
    </row>
    <row r="4099" spans="1:18" hidden="1" x14ac:dyDescent="0.3">
      <c r="A4099" t="s">
        <v>16462</v>
      </c>
      <c r="B4099" t="s">
        <v>16463</v>
      </c>
      <c r="C4099" s="1" t="str">
        <f t="shared" si="294"/>
        <v>21:0849</v>
      </c>
      <c r="D4099" s="1" t="str">
        <f t="shared" si="295"/>
        <v>21:0233</v>
      </c>
      <c r="E4099" t="s">
        <v>16464</v>
      </c>
      <c r="F4099" t="s">
        <v>16465</v>
      </c>
      <c r="H4099">
        <v>59.353416600000003</v>
      </c>
      <c r="I4099">
        <v>-106.82579990000001</v>
      </c>
      <c r="J4099" s="1" t="str">
        <f t="shared" si="296"/>
        <v>Fluid (lake)</v>
      </c>
      <c r="K4099" s="1" t="str">
        <f t="shared" si="297"/>
        <v>Untreated Water</v>
      </c>
      <c r="L4099">
        <v>166</v>
      </c>
      <c r="M4099" t="s">
        <v>22</v>
      </c>
      <c r="N4099">
        <v>760</v>
      </c>
      <c r="P4099" t="s">
        <v>1006</v>
      </c>
      <c r="Q4099" t="s">
        <v>236</v>
      </c>
      <c r="R4099" t="s">
        <v>599</v>
      </c>
    </row>
    <row r="4100" spans="1:18" hidden="1" x14ac:dyDescent="0.3">
      <c r="A4100" t="s">
        <v>16466</v>
      </c>
      <c r="B4100" t="s">
        <v>16467</v>
      </c>
      <c r="C4100" s="1" t="str">
        <f t="shared" si="294"/>
        <v>21:0849</v>
      </c>
      <c r="D4100" s="1" t="str">
        <f t="shared" si="295"/>
        <v>21:0233</v>
      </c>
      <c r="E4100" t="s">
        <v>16464</v>
      </c>
      <c r="F4100" t="s">
        <v>16468</v>
      </c>
      <c r="H4100">
        <v>59.353416600000003</v>
      </c>
      <c r="I4100">
        <v>-106.82579990000001</v>
      </c>
      <c r="J4100" s="1" t="str">
        <f t="shared" si="296"/>
        <v>Fluid (lake)</v>
      </c>
      <c r="K4100" s="1" t="str">
        <f t="shared" si="297"/>
        <v>Untreated Water</v>
      </c>
      <c r="L4100">
        <v>166</v>
      </c>
      <c r="M4100" t="s">
        <v>29</v>
      </c>
      <c r="N4100">
        <v>761</v>
      </c>
      <c r="P4100" t="s">
        <v>134</v>
      </c>
      <c r="Q4100" t="s">
        <v>236</v>
      </c>
      <c r="R4100" t="s">
        <v>305</v>
      </c>
    </row>
    <row r="4101" spans="1:18" hidden="1" x14ac:dyDescent="0.3">
      <c r="A4101" t="s">
        <v>16469</v>
      </c>
      <c r="B4101" t="s">
        <v>16470</v>
      </c>
      <c r="C4101" s="1" t="str">
        <f t="shared" si="294"/>
        <v>21:0849</v>
      </c>
      <c r="D4101" s="1" t="str">
        <f t="shared" si="295"/>
        <v>21:0233</v>
      </c>
      <c r="E4101" t="s">
        <v>16471</v>
      </c>
      <c r="F4101" t="s">
        <v>16472</v>
      </c>
      <c r="H4101">
        <v>59.424866000000002</v>
      </c>
      <c r="I4101">
        <v>-107.02582750000001</v>
      </c>
      <c r="J4101" s="1" t="str">
        <f t="shared" si="296"/>
        <v>Fluid (lake)</v>
      </c>
      <c r="K4101" s="1" t="str">
        <f t="shared" si="297"/>
        <v>Untreated Water</v>
      </c>
      <c r="L4101">
        <v>166</v>
      </c>
      <c r="M4101" t="s">
        <v>52</v>
      </c>
      <c r="N4101">
        <v>762</v>
      </c>
      <c r="P4101" t="s">
        <v>2487</v>
      </c>
      <c r="Q4101" t="s">
        <v>310</v>
      </c>
      <c r="R4101" t="s">
        <v>840</v>
      </c>
    </row>
    <row r="4102" spans="1:18" hidden="1" x14ac:dyDescent="0.3">
      <c r="A4102" t="s">
        <v>16473</v>
      </c>
      <c r="B4102" t="s">
        <v>16474</v>
      </c>
      <c r="C4102" s="1" t="str">
        <f t="shared" si="294"/>
        <v>21:0849</v>
      </c>
      <c r="D4102" s="1" t="str">
        <f t="shared" si="295"/>
        <v>21:0233</v>
      </c>
      <c r="E4102" t="s">
        <v>16475</v>
      </c>
      <c r="F4102" t="s">
        <v>16476</v>
      </c>
      <c r="H4102">
        <v>59.383897099999999</v>
      </c>
      <c r="I4102">
        <v>-107.0070224</v>
      </c>
      <c r="J4102" s="1" t="str">
        <f t="shared" si="296"/>
        <v>Fluid (lake)</v>
      </c>
      <c r="K4102" s="1" t="str">
        <f t="shared" si="297"/>
        <v>Untreated Water</v>
      </c>
      <c r="L4102">
        <v>166</v>
      </c>
      <c r="M4102" t="s">
        <v>60</v>
      </c>
      <c r="N4102">
        <v>763</v>
      </c>
      <c r="P4102" t="s">
        <v>115</v>
      </c>
      <c r="Q4102" t="s">
        <v>236</v>
      </c>
      <c r="R4102" t="s">
        <v>761</v>
      </c>
    </row>
    <row r="4103" spans="1:18" hidden="1" x14ac:dyDescent="0.3">
      <c r="A4103" t="s">
        <v>16477</v>
      </c>
      <c r="B4103" t="s">
        <v>16478</v>
      </c>
      <c r="C4103" s="1" t="str">
        <f t="shared" si="294"/>
        <v>21:0849</v>
      </c>
      <c r="D4103" s="1" t="str">
        <f t="shared" si="295"/>
        <v>21:0233</v>
      </c>
      <c r="E4103" t="s">
        <v>16479</v>
      </c>
      <c r="F4103" t="s">
        <v>16480</v>
      </c>
      <c r="H4103">
        <v>59.379236599999999</v>
      </c>
      <c r="I4103">
        <v>-107.0558985</v>
      </c>
      <c r="J4103" s="1" t="str">
        <f t="shared" si="296"/>
        <v>Fluid (lake)</v>
      </c>
      <c r="K4103" s="1" t="str">
        <f t="shared" si="297"/>
        <v>Untreated Water</v>
      </c>
      <c r="L4103">
        <v>166</v>
      </c>
      <c r="M4103" t="s">
        <v>67</v>
      </c>
      <c r="N4103">
        <v>764</v>
      </c>
      <c r="P4103" t="s">
        <v>1676</v>
      </c>
      <c r="Q4103" t="s">
        <v>248</v>
      </c>
      <c r="R4103" t="s">
        <v>55</v>
      </c>
    </row>
    <row r="4104" spans="1:18" hidden="1" x14ac:dyDescent="0.3">
      <c r="A4104" t="s">
        <v>16481</v>
      </c>
      <c r="B4104" t="s">
        <v>16482</v>
      </c>
      <c r="C4104" s="1" t="str">
        <f t="shared" si="294"/>
        <v>21:0849</v>
      </c>
      <c r="D4104" s="1" t="str">
        <f t="shared" si="295"/>
        <v>21:0233</v>
      </c>
      <c r="E4104" t="s">
        <v>16483</v>
      </c>
      <c r="F4104" t="s">
        <v>16484</v>
      </c>
      <c r="H4104">
        <v>59.359410500000003</v>
      </c>
      <c r="I4104">
        <v>-107.0495762</v>
      </c>
      <c r="J4104" s="1" t="str">
        <f t="shared" si="296"/>
        <v>Fluid (lake)</v>
      </c>
      <c r="K4104" s="1" t="str">
        <f t="shared" si="297"/>
        <v>Untreated Water</v>
      </c>
      <c r="L4104">
        <v>166</v>
      </c>
      <c r="M4104" t="s">
        <v>74</v>
      </c>
      <c r="N4104">
        <v>765</v>
      </c>
      <c r="P4104" t="s">
        <v>2526</v>
      </c>
      <c r="Q4104" t="s">
        <v>257</v>
      </c>
      <c r="R4104" t="s">
        <v>55</v>
      </c>
    </row>
    <row r="4105" spans="1:18" hidden="1" x14ac:dyDescent="0.3">
      <c r="A4105" t="s">
        <v>16485</v>
      </c>
      <c r="B4105" t="s">
        <v>16486</v>
      </c>
      <c r="C4105" s="1" t="str">
        <f t="shared" si="294"/>
        <v>21:0849</v>
      </c>
      <c r="D4105" s="1" t="str">
        <f t="shared" si="295"/>
        <v>21:0233</v>
      </c>
      <c r="E4105" t="s">
        <v>16487</v>
      </c>
      <c r="F4105" t="s">
        <v>16488</v>
      </c>
      <c r="H4105">
        <v>59.329426900000001</v>
      </c>
      <c r="I4105">
        <v>-107.09626799999999</v>
      </c>
      <c r="J4105" s="1" t="str">
        <f t="shared" si="296"/>
        <v>Fluid (lake)</v>
      </c>
      <c r="K4105" s="1" t="str">
        <f t="shared" si="297"/>
        <v>Untreated Water</v>
      </c>
      <c r="L4105">
        <v>166</v>
      </c>
      <c r="M4105" t="s">
        <v>81</v>
      </c>
      <c r="N4105">
        <v>766</v>
      </c>
      <c r="P4105" t="s">
        <v>294</v>
      </c>
      <c r="Q4105" t="s">
        <v>236</v>
      </c>
      <c r="R4105" t="s">
        <v>55</v>
      </c>
    </row>
    <row r="4106" spans="1:18" hidden="1" x14ac:dyDescent="0.3">
      <c r="A4106" t="s">
        <v>16489</v>
      </c>
      <c r="B4106" t="s">
        <v>16490</v>
      </c>
      <c r="C4106" s="1" t="str">
        <f t="shared" si="294"/>
        <v>21:0849</v>
      </c>
      <c r="D4106" s="1" t="str">
        <f t="shared" si="295"/>
        <v>21:0233</v>
      </c>
      <c r="E4106" t="s">
        <v>16491</v>
      </c>
      <c r="F4106" t="s">
        <v>16492</v>
      </c>
      <c r="H4106">
        <v>59.4182378</v>
      </c>
      <c r="I4106">
        <v>-107.8286737</v>
      </c>
      <c r="J4106" s="1" t="str">
        <f t="shared" si="296"/>
        <v>Fluid (lake)</v>
      </c>
      <c r="K4106" s="1" t="str">
        <f t="shared" si="297"/>
        <v>Untreated Water</v>
      </c>
      <c r="L4106">
        <v>166</v>
      </c>
      <c r="M4106" t="s">
        <v>95</v>
      </c>
      <c r="N4106">
        <v>767</v>
      </c>
      <c r="P4106" t="s">
        <v>225</v>
      </c>
      <c r="Q4106" t="s">
        <v>257</v>
      </c>
      <c r="R4106" t="s">
        <v>522</v>
      </c>
    </row>
    <row r="4107" spans="1:18" hidden="1" x14ac:dyDescent="0.3">
      <c r="A4107" t="s">
        <v>16493</v>
      </c>
      <c r="B4107" t="s">
        <v>16494</v>
      </c>
      <c r="C4107" s="1" t="str">
        <f t="shared" si="294"/>
        <v>21:0849</v>
      </c>
      <c r="D4107" s="1" t="str">
        <f t="shared" si="295"/>
        <v>21:0233</v>
      </c>
      <c r="E4107" t="s">
        <v>16495</v>
      </c>
      <c r="F4107" t="s">
        <v>16496</v>
      </c>
      <c r="H4107">
        <v>59.439957200000002</v>
      </c>
      <c r="I4107">
        <v>-107.98990860000001</v>
      </c>
      <c r="J4107" s="1" t="str">
        <f t="shared" si="296"/>
        <v>Fluid (lake)</v>
      </c>
      <c r="K4107" s="1" t="str">
        <f t="shared" si="297"/>
        <v>Untreated Water</v>
      </c>
      <c r="L4107">
        <v>166</v>
      </c>
      <c r="M4107" t="s">
        <v>101</v>
      </c>
      <c r="N4107">
        <v>768</v>
      </c>
      <c r="P4107" t="s">
        <v>188</v>
      </c>
      <c r="Q4107" t="s">
        <v>248</v>
      </c>
      <c r="R4107" t="s">
        <v>460</v>
      </c>
    </row>
    <row r="4108" spans="1:18" hidden="1" x14ac:dyDescent="0.3">
      <c r="A4108" t="s">
        <v>16497</v>
      </c>
      <c r="B4108" t="s">
        <v>16498</v>
      </c>
      <c r="C4108" s="1" t="str">
        <f t="shared" ref="C4108:C4171" si="298">HYPERLINK("http://geochem.nrcan.gc.ca/cdogs/content/bdl/bdl210849_e.htm", "21:0849")</f>
        <v>21:0849</v>
      </c>
      <c r="D4108" s="1" t="str">
        <f t="shared" ref="D4108:D4171" si="299">HYPERLINK("http://geochem.nrcan.gc.ca/cdogs/content/svy/svy210233_e.htm", "21:0233")</f>
        <v>21:0233</v>
      </c>
      <c r="E4108" t="s">
        <v>16499</v>
      </c>
      <c r="F4108" t="s">
        <v>16500</v>
      </c>
      <c r="H4108">
        <v>59.458603099999998</v>
      </c>
      <c r="I4108">
        <v>-107.9873546</v>
      </c>
      <c r="J4108" s="1" t="str">
        <f t="shared" si="296"/>
        <v>Fluid (lake)</v>
      </c>
      <c r="K4108" s="1" t="str">
        <f t="shared" si="297"/>
        <v>Untreated Water</v>
      </c>
      <c r="L4108">
        <v>166</v>
      </c>
      <c r="M4108" t="s">
        <v>107</v>
      </c>
      <c r="N4108">
        <v>769</v>
      </c>
      <c r="P4108" t="s">
        <v>225</v>
      </c>
      <c r="Q4108" t="s">
        <v>248</v>
      </c>
      <c r="R4108" t="s">
        <v>285</v>
      </c>
    </row>
    <row r="4109" spans="1:18" hidden="1" x14ac:dyDescent="0.3">
      <c r="A4109" t="s">
        <v>16501</v>
      </c>
      <c r="B4109" t="s">
        <v>16502</v>
      </c>
      <c r="C4109" s="1" t="str">
        <f t="shared" si="298"/>
        <v>21:0849</v>
      </c>
      <c r="D4109" s="1" t="str">
        <f t="shared" si="299"/>
        <v>21:0233</v>
      </c>
      <c r="E4109" t="s">
        <v>16503</v>
      </c>
      <c r="F4109" t="s">
        <v>16504</v>
      </c>
      <c r="H4109">
        <v>59.730891100000001</v>
      </c>
      <c r="I4109">
        <v>-106.0066719</v>
      </c>
      <c r="J4109" s="1" t="str">
        <f t="shared" si="296"/>
        <v>Fluid (lake)</v>
      </c>
      <c r="K4109" s="1" t="str">
        <f t="shared" si="297"/>
        <v>Untreated Water</v>
      </c>
      <c r="L4109">
        <v>167</v>
      </c>
      <c r="M4109" t="s">
        <v>36</v>
      </c>
      <c r="N4109">
        <v>770</v>
      </c>
      <c r="P4109" t="s">
        <v>414</v>
      </c>
      <c r="Q4109" t="s">
        <v>482</v>
      </c>
      <c r="R4109" t="s">
        <v>522</v>
      </c>
    </row>
    <row r="4110" spans="1:18" hidden="1" x14ac:dyDescent="0.3">
      <c r="A4110" t="s">
        <v>16505</v>
      </c>
      <c r="B4110" t="s">
        <v>16506</v>
      </c>
      <c r="C4110" s="1" t="str">
        <f t="shared" si="298"/>
        <v>21:0849</v>
      </c>
      <c r="D4110" s="1" t="str">
        <f t="shared" si="299"/>
        <v>21:0233</v>
      </c>
      <c r="E4110" t="s">
        <v>16507</v>
      </c>
      <c r="F4110" t="s">
        <v>16508</v>
      </c>
      <c r="H4110">
        <v>59.729737299999996</v>
      </c>
      <c r="I4110">
        <v>-106.06969650000001</v>
      </c>
      <c r="J4110" s="1" t="str">
        <f t="shared" si="296"/>
        <v>Fluid (lake)</v>
      </c>
      <c r="K4110" s="1" t="str">
        <f t="shared" si="297"/>
        <v>Untreated Water</v>
      </c>
      <c r="L4110">
        <v>167</v>
      </c>
      <c r="M4110" t="s">
        <v>44</v>
      </c>
      <c r="N4110">
        <v>771</v>
      </c>
      <c r="P4110" t="s">
        <v>414</v>
      </c>
      <c r="Q4110" t="s">
        <v>579</v>
      </c>
      <c r="R4110" t="s">
        <v>285</v>
      </c>
    </row>
    <row r="4111" spans="1:18" hidden="1" x14ac:dyDescent="0.3">
      <c r="A4111" t="s">
        <v>16509</v>
      </c>
      <c r="B4111" t="s">
        <v>16510</v>
      </c>
      <c r="C4111" s="1" t="str">
        <f t="shared" si="298"/>
        <v>21:0849</v>
      </c>
      <c r="D4111" s="1" t="str">
        <f t="shared" si="299"/>
        <v>21:0233</v>
      </c>
      <c r="E4111" t="s">
        <v>16511</v>
      </c>
      <c r="F4111" t="s">
        <v>16512</v>
      </c>
      <c r="H4111">
        <v>59.750495800000003</v>
      </c>
      <c r="I4111">
        <v>-106.0721004</v>
      </c>
      <c r="J4111" s="1" t="str">
        <f t="shared" si="296"/>
        <v>Fluid (lake)</v>
      </c>
      <c r="K4111" s="1" t="str">
        <f t="shared" si="297"/>
        <v>Untreated Water</v>
      </c>
      <c r="L4111">
        <v>167</v>
      </c>
      <c r="M4111" t="s">
        <v>52</v>
      </c>
      <c r="N4111">
        <v>772</v>
      </c>
      <c r="P4111" t="s">
        <v>414</v>
      </c>
      <c r="Q4111" t="s">
        <v>482</v>
      </c>
      <c r="R4111" t="s">
        <v>55</v>
      </c>
    </row>
    <row r="4112" spans="1:18" hidden="1" x14ac:dyDescent="0.3">
      <c r="A4112" t="s">
        <v>16513</v>
      </c>
      <c r="B4112" t="s">
        <v>16514</v>
      </c>
      <c r="C4112" s="1" t="str">
        <f t="shared" si="298"/>
        <v>21:0849</v>
      </c>
      <c r="D4112" s="1" t="str">
        <f t="shared" si="299"/>
        <v>21:0233</v>
      </c>
      <c r="E4112" t="s">
        <v>16515</v>
      </c>
      <c r="F4112" t="s">
        <v>16516</v>
      </c>
      <c r="H4112">
        <v>59.788529500000003</v>
      </c>
      <c r="I4112">
        <v>-106.0725659</v>
      </c>
      <c r="J4112" s="1" t="str">
        <f t="shared" si="296"/>
        <v>Fluid (lake)</v>
      </c>
      <c r="K4112" s="1" t="str">
        <f t="shared" si="297"/>
        <v>Untreated Water</v>
      </c>
      <c r="L4112">
        <v>167</v>
      </c>
      <c r="M4112" t="s">
        <v>60</v>
      </c>
      <c r="N4112">
        <v>773</v>
      </c>
      <c r="P4112" t="s">
        <v>319</v>
      </c>
      <c r="Q4112" t="s">
        <v>579</v>
      </c>
      <c r="R4112" t="s">
        <v>55</v>
      </c>
    </row>
    <row r="4113" spans="1:18" hidden="1" x14ac:dyDescent="0.3">
      <c r="A4113" t="s">
        <v>16517</v>
      </c>
      <c r="B4113" t="s">
        <v>16518</v>
      </c>
      <c r="C4113" s="1" t="str">
        <f t="shared" si="298"/>
        <v>21:0849</v>
      </c>
      <c r="D4113" s="1" t="str">
        <f t="shared" si="299"/>
        <v>21:0233</v>
      </c>
      <c r="E4113" t="s">
        <v>16519</v>
      </c>
      <c r="F4113" t="s">
        <v>16520</v>
      </c>
      <c r="H4113">
        <v>59.796048900000002</v>
      </c>
      <c r="I4113">
        <v>-106.0361005</v>
      </c>
      <c r="J4113" s="1" t="str">
        <f t="shared" si="296"/>
        <v>Fluid (lake)</v>
      </c>
      <c r="K4113" s="1" t="str">
        <f t="shared" si="297"/>
        <v>Untreated Water</v>
      </c>
      <c r="L4113">
        <v>167</v>
      </c>
      <c r="M4113" t="s">
        <v>67</v>
      </c>
      <c r="N4113">
        <v>774</v>
      </c>
      <c r="P4113" t="s">
        <v>256</v>
      </c>
      <c r="Q4113" t="s">
        <v>579</v>
      </c>
      <c r="R4113" t="s">
        <v>55</v>
      </c>
    </row>
    <row r="4114" spans="1:18" hidden="1" x14ac:dyDescent="0.3">
      <c r="A4114" t="s">
        <v>16521</v>
      </c>
      <c r="B4114" t="s">
        <v>16522</v>
      </c>
      <c r="C4114" s="1" t="str">
        <f t="shared" si="298"/>
        <v>21:0849</v>
      </c>
      <c r="D4114" s="1" t="str">
        <f t="shared" si="299"/>
        <v>21:0233</v>
      </c>
      <c r="E4114" t="s">
        <v>16523</v>
      </c>
      <c r="F4114" t="s">
        <v>16524</v>
      </c>
      <c r="H4114">
        <v>59.817762100000003</v>
      </c>
      <c r="I4114">
        <v>-106.01406470000001</v>
      </c>
      <c r="J4114" s="1" t="str">
        <f t="shared" si="296"/>
        <v>Fluid (lake)</v>
      </c>
      <c r="K4114" s="1" t="str">
        <f t="shared" si="297"/>
        <v>Untreated Water</v>
      </c>
      <c r="L4114">
        <v>167</v>
      </c>
      <c r="M4114" t="s">
        <v>22</v>
      </c>
      <c r="N4114">
        <v>775</v>
      </c>
      <c r="P4114" t="s">
        <v>210</v>
      </c>
      <c r="Q4114" t="s">
        <v>236</v>
      </c>
      <c r="R4114" t="s">
        <v>55</v>
      </c>
    </row>
    <row r="4115" spans="1:18" hidden="1" x14ac:dyDescent="0.3">
      <c r="A4115" t="s">
        <v>16525</v>
      </c>
      <c r="B4115" t="s">
        <v>16526</v>
      </c>
      <c r="C4115" s="1" t="str">
        <f t="shared" si="298"/>
        <v>21:0849</v>
      </c>
      <c r="D4115" s="1" t="str">
        <f t="shared" si="299"/>
        <v>21:0233</v>
      </c>
      <c r="E4115" t="s">
        <v>16523</v>
      </c>
      <c r="F4115" t="s">
        <v>16527</v>
      </c>
      <c r="H4115">
        <v>59.817762100000003</v>
      </c>
      <c r="I4115">
        <v>-106.01406470000001</v>
      </c>
      <c r="J4115" s="1" t="str">
        <f t="shared" si="296"/>
        <v>Fluid (lake)</v>
      </c>
      <c r="K4115" s="1" t="str">
        <f t="shared" si="297"/>
        <v>Untreated Water</v>
      </c>
      <c r="L4115">
        <v>167</v>
      </c>
      <c r="M4115" t="s">
        <v>29</v>
      </c>
      <c r="N4115">
        <v>776</v>
      </c>
      <c r="P4115" t="s">
        <v>61</v>
      </c>
      <c r="Q4115" t="s">
        <v>482</v>
      </c>
      <c r="R4115" t="s">
        <v>285</v>
      </c>
    </row>
    <row r="4116" spans="1:18" hidden="1" x14ac:dyDescent="0.3">
      <c r="A4116" t="s">
        <v>16528</v>
      </c>
      <c r="B4116" t="s">
        <v>16529</v>
      </c>
      <c r="C4116" s="1" t="str">
        <f t="shared" si="298"/>
        <v>21:0849</v>
      </c>
      <c r="D4116" s="1" t="str">
        <f t="shared" si="299"/>
        <v>21:0233</v>
      </c>
      <c r="E4116" t="s">
        <v>16530</v>
      </c>
      <c r="F4116" t="s">
        <v>16531</v>
      </c>
      <c r="H4116">
        <v>59.854837500000002</v>
      </c>
      <c r="I4116">
        <v>-106.00633000000001</v>
      </c>
      <c r="J4116" s="1" t="str">
        <f t="shared" si="296"/>
        <v>Fluid (lake)</v>
      </c>
      <c r="K4116" s="1" t="str">
        <f t="shared" si="297"/>
        <v>Untreated Water</v>
      </c>
      <c r="L4116">
        <v>167</v>
      </c>
      <c r="M4116" t="s">
        <v>74</v>
      </c>
      <c r="N4116">
        <v>777</v>
      </c>
      <c r="P4116" t="s">
        <v>188</v>
      </c>
      <c r="Q4116" t="s">
        <v>310</v>
      </c>
      <c r="R4116" t="s">
        <v>55</v>
      </c>
    </row>
    <row r="4117" spans="1:18" hidden="1" x14ac:dyDescent="0.3">
      <c r="A4117" t="s">
        <v>16532</v>
      </c>
      <c r="B4117" t="s">
        <v>16533</v>
      </c>
      <c r="C4117" s="1" t="str">
        <f t="shared" si="298"/>
        <v>21:0849</v>
      </c>
      <c r="D4117" s="1" t="str">
        <f t="shared" si="299"/>
        <v>21:0233</v>
      </c>
      <c r="E4117" t="s">
        <v>16534</v>
      </c>
      <c r="F4117" t="s">
        <v>16535</v>
      </c>
      <c r="H4117">
        <v>59.856439399999999</v>
      </c>
      <c r="I4117">
        <v>-106.0546392</v>
      </c>
      <c r="J4117" s="1" t="str">
        <f t="shared" si="296"/>
        <v>Fluid (lake)</v>
      </c>
      <c r="K4117" s="1" t="str">
        <f t="shared" si="297"/>
        <v>Untreated Water</v>
      </c>
      <c r="L4117">
        <v>167</v>
      </c>
      <c r="M4117" t="s">
        <v>81</v>
      </c>
      <c r="N4117">
        <v>778</v>
      </c>
      <c r="P4117" t="s">
        <v>247</v>
      </c>
      <c r="Q4117" t="s">
        <v>482</v>
      </c>
      <c r="R4117" t="s">
        <v>55</v>
      </c>
    </row>
    <row r="4118" spans="1:18" hidden="1" x14ac:dyDescent="0.3">
      <c r="A4118" t="s">
        <v>16536</v>
      </c>
      <c r="B4118" t="s">
        <v>16537</v>
      </c>
      <c r="C4118" s="1" t="str">
        <f t="shared" si="298"/>
        <v>21:0849</v>
      </c>
      <c r="D4118" s="1" t="str">
        <f t="shared" si="299"/>
        <v>21:0233</v>
      </c>
      <c r="E4118" t="s">
        <v>16538</v>
      </c>
      <c r="F4118" t="s">
        <v>16539</v>
      </c>
      <c r="H4118">
        <v>59.891343499999998</v>
      </c>
      <c r="I4118">
        <v>-106.013265</v>
      </c>
      <c r="J4118" s="1" t="str">
        <f t="shared" si="296"/>
        <v>Fluid (lake)</v>
      </c>
      <c r="K4118" s="1" t="str">
        <f t="shared" si="297"/>
        <v>Untreated Water</v>
      </c>
      <c r="L4118">
        <v>167</v>
      </c>
      <c r="M4118" t="s">
        <v>95</v>
      </c>
      <c r="N4118">
        <v>779</v>
      </c>
      <c r="P4118" t="s">
        <v>262</v>
      </c>
      <c r="Q4118" t="s">
        <v>482</v>
      </c>
      <c r="R4118" t="s">
        <v>55</v>
      </c>
    </row>
    <row r="4119" spans="1:18" hidden="1" x14ac:dyDescent="0.3">
      <c r="A4119" t="s">
        <v>16540</v>
      </c>
      <c r="B4119" t="s">
        <v>16541</v>
      </c>
      <c r="C4119" s="1" t="str">
        <f t="shared" si="298"/>
        <v>21:0849</v>
      </c>
      <c r="D4119" s="1" t="str">
        <f t="shared" si="299"/>
        <v>21:0233</v>
      </c>
      <c r="E4119" t="s">
        <v>16542</v>
      </c>
      <c r="F4119" t="s">
        <v>16543</v>
      </c>
      <c r="H4119">
        <v>59.896615500000003</v>
      </c>
      <c r="I4119">
        <v>-106.0822063</v>
      </c>
      <c r="J4119" s="1" t="str">
        <f t="shared" si="296"/>
        <v>Fluid (lake)</v>
      </c>
      <c r="K4119" s="1" t="str">
        <f t="shared" si="297"/>
        <v>Untreated Water</v>
      </c>
      <c r="L4119">
        <v>167</v>
      </c>
      <c r="M4119" t="s">
        <v>101</v>
      </c>
      <c r="N4119">
        <v>780</v>
      </c>
      <c r="P4119" t="s">
        <v>262</v>
      </c>
      <c r="Q4119" t="s">
        <v>236</v>
      </c>
      <c r="R4119" t="s">
        <v>285</v>
      </c>
    </row>
    <row r="4120" spans="1:18" hidden="1" x14ac:dyDescent="0.3">
      <c r="A4120" t="s">
        <v>16544</v>
      </c>
      <c r="B4120" t="s">
        <v>16545</v>
      </c>
      <c r="C4120" s="1" t="str">
        <f t="shared" si="298"/>
        <v>21:0849</v>
      </c>
      <c r="D4120" s="1" t="str">
        <f t="shared" si="299"/>
        <v>21:0233</v>
      </c>
      <c r="E4120" t="s">
        <v>16546</v>
      </c>
      <c r="F4120" t="s">
        <v>16547</v>
      </c>
      <c r="H4120">
        <v>59.924635199999997</v>
      </c>
      <c r="I4120">
        <v>-106.0942354</v>
      </c>
      <c r="J4120" s="1" t="str">
        <f t="shared" si="296"/>
        <v>Fluid (lake)</v>
      </c>
      <c r="K4120" s="1" t="str">
        <f t="shared" si="297"/>
        <v>Untreated Water</v>
      </c>
      <c r="L4120">
        <v>167</v>
      </c>
      <c r="M4120" t="s">
        <v>107</v>
      </c>
      <c r="N4120">
        <v>781</v>
      </c>
      <c r="P4120" t="s">
        <v>247</v>
      </c>
      <c r="Q4120" t="s">
        <v>54</v>
      </c>
      <c r="R4120" t="s">
        <v>55</v>
      </c>
    </row>
    <row r="4121" spans="1:18" hidden="1" x14ac:dyDescent="0.3">
      <c r="A4121" t="s">
        <v>16548</v>
      </c>
      <c r="B4121" t="s">
        <v>16549</v>
      </c>
      <c r="C4121" s="1" t="str">
        <f t="shared" si="298"/>
        <v>21:0849</v>
      </c>
      <c r="D4121" s="1" t="str">
        <f t="shared" si="299"/>
        <v>21:0233</v>
      </c>
      <c r="E4121" t="s">
        <v>16550</v>
      </c>
      <c r="F4121" t="s">
        <v>16551</v>
      </c>
      <c r="H4121">
        <v>59.932983</v>
      </c>
      <c r="I4121">
        <v>-106.0184797</v>
      </c>
      <c r="J4121" s="1" t="str">
        <f t="shared" si="296"/>
        <v>Fluid (lake)</v>
      </c>
      <c r="K4121" s="1" t="str">
        <f t="shared" si="297"/>
        <v>Untreated Water</v>
      </c>
      <c r="L4121">
        <v>167</v>
      </c>
      <c r="M4121" t="s">
        <v>114</v>
      </c>
      <c r="N4121">
        <v>782</v>
      </c>
      <c r="P4121" t="s">
        <v>356</v>
      </c>
      <c r="Q4121" t="s">
        <v>579</v>
      </c>
      <c r="R4121" t="s">
        <v>55</v>
      </c>
    </row>
    <row r="4122" spans="1:18" hidden="1" x14ac:dyDescent="0.3">
      <c r="A4122" t="s">
        <v>16552</v>
      </c>
      <c r="B4122" t="s">
        <v>16553</v>
      </c>
      <c r="C4122" s="1" t="str">
        <f t="shared" si="298"/>
        <v>21:0849</v>
      </c>
      <c r="D4122" s="1" t="str">
        <f t="shared" si="299"/>
        <v>21:0233</v>
      </c>
      <c r="E4122" t="s">
        <v>16554</v>
      </c>
      <c r="F4122" t="s">
        <v>16555</v>
      </c>
      <c r="H4122">
        <v>59.954484800000003</v>
      </c>
      <c r="I4122">
        <v>-106.012192</v>
      </c>
      <c r="J4122" s="1" t="str">
        <f t="shared" ref="J4122:J4185" si="300">HYPERLINK("http://geochem.nrcan.gc.ca/cdogs/content/kwd/kwd020016_e.htm", "Fluid (lake)")</f>
        <v>Fluid (lake)</v>
      </c>
      <c r="K4122" s="1" t="str">
        <f t="shared" ref="K4122:K4185" si="301">HYPERLINK("http://geochem.nrcan.gc.ca/cdogs/content/kwd/kwd080007_e.htm", "Untreated Water")</f>
        <v>Untreated Water</v>
      </c>
      <c r="L4122">
        <v>167</v>
      </c>
      <c r="M4122" t="s">
        <v>121</v>
      </c>
      <c r="N4122">
        <v>783</v>
      </c>
      <c r="P4122" t="s">
        <v>247</v>
      </c>
      <c r="Q4122" t="s">
        <v>579</v>
      </c>
      <c r="R4122" t="s">
        <v>55</v>
      </c>
    </row>
    <row r="4123" spans="1:18" hidden="1" x14ac:dyDescent="0.3">
      <c r="A4123" t="s">
        <v>16556</v>
      </c>
      <c r="B4123" t="s">
        <v>16557</v>
      </c>
      <c r="C4123" s="1" t="str">
        <f t="shared" si="298"/>
        <v>21:0849</v>
      </c>
      <c r="D4123" s="1" t="str">
        <f t="shared" si="299"/>
        <v>21:0233</v>
      </c>
      <c r="E4123" t="s">
        <v>16558</v>
      </c>
      <c r="F4123" t="s">
        <v>16559</v>
      </c>
      <c r="H4123">
        <v>59.958372199999999</v>
      </c>
      <c r="I4123">
        <v>-106.079159</v>
      </c>
      <c r="J4123" s="1" t="str">
        <f t="shared" si="300"/>
        <v>Fluid (lake)</v>
      </c>
      <c r="K4123" s="1" t="str">
        <f t="shared" si="301"/>
        <v>Untreated Water</v>
      </c>
      <c r="L4123">
        <v>167</v>
      </c>
      <c r="M4123" t="s">
        <v>127</v>
      </c>
      <c r="N4123">
        <v>784</v>
      </c>
      <c r="P4123" t="s">
        <v>256</v>
      </c>
      <c r="Q4123" t="s">
        <v>579</v>
      </c>
      <c r="R4123" t="s">
        <v>55</v>
      </c>
    </row>
    <row r="4124" spans="1:18" hidden="1" x14ac:dyDescent="0.3">
      <c r="A4124" t="s">
        <v>16560</v>
      </c>
      <c r="B4124" t="s">
        <v>16561</v>
      </c>
      <c r="C4124" s="1" t="str">
        <f t="shared" si="298"/>
        <v>21:0849</v>
      </c>
      <c r="D4124" s="1" t="str">
        <f t="shared" si="299"/>
        <v>21:0233</v>
      </c>
      <c r="E4124" t="s">
        <v>16562</v>
      </c>
      <c r="F4124" t="s">
        <v>16563</v>
      </c>
      <c r="H4124">
        <v>59.956718100000003</v>
      </c>
      <c r="I4124">
        <v>-106.1245165</v>
      </c>
      <c r="J4124" s="1" t="str">
        <f t="shared" si="300"/>
        <v>Fluid (lake)</v>
      </c>
      <c r="K4124" s="1" t="str">
        <f t="shared" si="301"/>
        <v>Untreated Water</v>
      </c>
      <c r="L4124">
        <v>167</v>
      </c>
      <c r="M4124" t="s">
        <v>133</v>
      </c>
      <c r="N4124">
        <v>785</v>
      </c>
      <c r="P4124" t="s">
        <v>210</v>
      </c>
      <c r="Q4124" t="s">
        <v>236</v>
      </c>
      <c r="R4124" t="s">
        <v>285</v>
      </c>
    </row>
    <row r="4125" spans="1:18" hidden="1" x14ac:dyDescent="0.3">
      <c r="A4125" t="s">
        <v>16564</v>
      </c>
      <c r="B4125" t="s">
        <v>16565</v>
      </c>
      <c r="C4125" s="1" t="str">
        <f t="shared" si="298"/>
        <v>21:0849</v>
      </c>
      <c r="D4125" s="1" t="str">
        <f t="shared" si="299"/>
        <v>21:0233</v>
      </c>
      <c r="E4125" t="s">
        <v>16566</v>
      </c>
      <c r="F4125" t="s">
        <v>16567</v>
      </c>
      <c r="H4125">
        <v>59.996708499999997</v>
      </c>
      <c r="I4125">
        <v>-106.0192541</v>
      </c>
      <c r="J4125" s="1" t="str">
        <f t="shared" si="300"/>
        <v>Fluid (lake)</v>
      </c>
      <c r="K4125" s="1" t="str">
        <f t="shared" si="301"/>
        <v>Untreated Water</v>
      </c>
      <c r="L4125">
        <v>167</v>
      </c>
      <c r="M4125" t="s">
        <v>139</v>
      </c>
      <c r="N4125">
        <v>786</v>
      </c>
      <c r="P4125" t="s">
        <v>235</v>
      </c>
      <c r="Q4125" t="s">
        <v>236</v>
      </c>
      <c r="R4125" t="s">
        <v>460</v>
      </c>
    </row>
    <row r="4126" spans="1:18" hidden="1" x14ac:dyDescent="0.3">
      <c r="A4126" t="s">
        <v>16568</v>
      </c>
      <c r="B4126" t="s">
        <v>16569</v>
      </c>
      <c r="C4126" s="1" t="str">
        <f t="shared" si="298"/>
        <v>21:0849</v>
      </c>
      <c r="D4126" s="1" t="str">
        <f t="shared" si="299"/>
        <v>21:0233</v>
      </c>
      <c r="E4126" t="s">
        <v>16570</v>
      </c>
      <c r="F4126" t="s">
        <v>16571</v>
      </c>
      <c r="H4126">
        <v>59.989212600000002</v>
      </c>
      <c r="I4126">
        <v>-106.06777719999999</v>
      </c>
      <c r="J4126" s="1" t="str">
        <f t="shared" si="300"/>
        <v>Fluid (lake)</v>
      </c>
      <c r="K4126" s="1" t="str">
        <f t="shared" si="301"/>
        <v>Untreated Water</v>
      </c>
      <c r="L4126">
        <v>167</v>
      </c>
      <c r="M4126" t="s">
        <v>241</v>
      </c>
      <c r="N4126">
        <v>787</v>
      </c>
      <c r="P4126" t="s">
        <v>319</v>
      </c>
      <c r="Q4126" t="s">
        <v>482</v>
      </c>
      <c r="R4126" t="s">
        <v>460</v>
      </c>
    </row>
    <row r="4127" spans="1:18" hidden="1" x14ac:dyDescent="0.3">
      <c r="A4127" t="s">
        <v>16572</v>
      </c>
      <c r="B4127" t="s">
        <v>16573</v>
      </c>
      <c r="C4127" s="1" t="str">
        <f t="shared" si="298"/>
        <v>21:0849</v>
      </c>
      <c r="D4127" s="1" t="str">
        <f t="shared" si="299"/>
        <v>21:0233</v>
      </c>
      <c r="E4127" t="s">
        <v>16574</v>
      </c>
      <c r="F4127" t="s">
        <v>16575</v>
      </c>
      <c r="H4127">
        <v>59.990496800000003</v>
      </c>
      <c r="I4127">
        <v>-106.14387410000001</v>
      </c>
      <c r="J4127" s="1" t="str">
        <f t="shared" si="300"/>
        <v>Fluid (lake)</v>
      </c>
      <c r="K4127" s="1" t="str">
        <f t="shared" si="301"/>
        <v>Untreated Water</v>
      </c>
      <c r="L4127">
        <v>168</v>
      </c>
      <c r="M4127" t="s">
        <v>36</v>
      </c>
      <c r="N4127">
        <v>788</v>
      </c>
      <c r="P4127" t="s">
        <v>194</v>
      </c>
      <c r="Q4127" t="s">
        <v>482</v>
      </c>
      <c r="R4127" t="s">
        <v>285</v>
      </c>
    </row>
    <row r="4128" spans="1:18" hidden="1" x14ac:dyDescent="0.3">
      <c r="A4128" t="s">
        <v>16576</v>
      </c>
      <c r="B4128" t="s">
        <v>16577</v>
      </c>
      <c r="C4128" s="1" t="str">
        <f t="shared" si="298"/>
        <v>21:0849</v>
      </c>
      <c r="D4128" s="1" t="str">
        <f t="shared" si="299"/>
        <v>21:0233</v>
      </c>
      <c r="E4128" t="s">
        <v>16578</v>
      </c>
      <c r="F4128" t="s">
        <v>16579</v>
      </c>
      <c r="H4128">
        <v>59.993229300000003</v>
      </c>
      <c r="I4128">
        <v>-106.2002222</v>
      </c>
      <c r="J4128" s="1" t="str">
        <f t="shared" si="300"/>
        <v>Fluid (lake)</v>
      </c>
      <c r="K4128" s="1" t="str">
        <f t="shared" si="301"/>
        <v>Untreated Water</v>
      </c>
      <c r="L4128">
        <v>168</v>
      </c>
      <c r="M4128" t="s">
        <v>44</v>
      </c>
      <c r="N4128">
        <v>789</v>
      </c>
      <c r="P4128" t="s">
        <v>414</v>
      </c>
      <c r="Q4128" t="s">
        <v>236</v>
      </c>
      <c r="R4128" t="s">
        <v>189</v>
      </c>
    </row>
    <row r="4129" spans="1:18" hidden="1" x14ac:dyDescent="0.3">
      <c r="A4129" t="s">
        <v>16580</v>
      </c>
      <c r="B4129" t="s">
        <v>16581</v>
      </c>
      <c r="C4129" s="1" t="str">
        <f t="shared" si="298"/>
        <v>21:0849</v>
      </c>
      <c r="D4129" s="1" t="str">
        <f t="shared" si="299"/>
        <v>21:0233</v>
      </c>
      <c r="E4129" t="s">
        <v>16582</v>
      </c>
      <c r="F4129" t="s">
        <v>16583</v>
      </c>
      <c r="H4129">
        <v>59.962673600000002</v>
      </c>
      <c r="I4129">
        <v>-106.19383329999999</v>
      </c>
      <c r="J4129" s="1" t="str">
        <f t="shared" si="300"/>
        <v>Fluid (lake)</v>
      </c>
      <c r="K4129" s="1" t="str">
        <f t="shared" si="301"/>
        <v>Untreated Water</v>
      </c>
      <c r="L4129">
        <v>168</v>
      </c>
      <c r="M4129" t="s">
        <v>52</v>
      </c>
      <c r="N4129">
        <v>790</v>
      </c>
      <c r="P4129" t="s">
        <v>200</v>
      </c>
      <c r="Q4129" t="s">
        <v>579</v>
      </c>
      <c r="R4129" t="s">
        <v>522</v>
      </c>
    </row>
    <row r="4130" spans="1:18" hidden="1" x14ac:dyDescent="0.3">
      <c r="A4130" t="s">
        <v>16584</v>
      </c>
      <c r="B4130" t="s">
        <v>16585</v>
      </c>
      <c r="C4130" s="1" t="str">
        <f t="shared" si="298"/>
        <v>21:0849</v>
      </c>
      <c r="D4130" s="1" t="str">
        <f t="shared" si="299"/>
        <v>21:0233</v>
      </c>
      <c r="E4130" t="s">
        <v>16586</v>
      </c>
      <c r="F4130" t="s">
        <v>16587</v>
      </c>
      <c r="H4130">
        <v>59.932333999999997</v>
      </c>
      <c r="I4130">
        <v>-106.19528390000001</v>
      </c>
      <c r="J4130" s="1" t="str">
        <f t="shared" si="300"/>
        <v>Fluid (lake)</v>
      </c>
      <c r="K4130" s="1" t="str">
        <f t="shared" si="301"/>
        <v>Untreated Water</v>
      </c>
      <c r="L4130">
        <v>168</v>
      </c>
      <c r="M4130" t="s">
        <v>60</v>
      </c>
      <c r="N4130">
        <v>791</v>
      </c>
      <c r="P4130" t="s">
        <v>256</v>
      </c>
      <c r="Q4130" t="s">
        <v>482</v>
      </c>
      <c r="R4130" t="s">
        <v>55</v>
      </c>
    </row>
    <row r="4131" spans="1:18" hidden="1" x14ac:dyDescent="0.3">
      <c r="A4131" t="s">
        <v>16588</v>
      </c>
      <c r="B4131" t="s">
        <v>16589</v>
      </c>
      <c r="C4131" s="1" t="str">
        <f t="shared" si="298"/>
        <v>21:0849</v>
      </c>
      <c r="D4131" s="1" t="str">
        <f t="shared" si="299"/>
        <v>21:0233</v>
      </c>
      <c r="E4131" t="s">
        <v>16590</v>
      </c>
      <c r="F4131" t="s">
        <v>16591</v>
      </c>
      <c r="H4131">
        <v>59.914147800000002</v>
      </c>
      <c r="I4131">
        <v>-106.1623685</v>
      </c>
      <c r="J4131" s="1" t="str">
        <f t="shared" si="300"/>
        <v>Fluid (lake)</v>
      </c>
      <c r="K4131" s="1" t="str">
        <f t="shared" si="301"/>
        <v>Untreated Water</v>
      </c>
      <c r="L4131">
        <v>168</v>
      </c>
      <c r="M4131" t="s">
        <v>67</v>
      </c>
      <c r="N4131">
        <v>792</v>
      </c>
      <c r="P4131" t="s">
        <v>356</v>
      </c>
      <c r="Q4131" t="s">
        <v>482</v>
      </c>
      <c r="R4131" t="s">
        <v>460</v>
      </c>
    </row>
    <row r="4132" spans="1:18" hidden="1" x14ac:dyDescent="0.3">
      <c r="A4132" t="s">
        <v>16592</v>
      </c>
      <c r="B4132" t="s">
        <v>16593</v>
      </c>
      <c r="C4132" s="1" t="str">
        <f t="shared" si="298"/>
        <v>21:0849</v>
      </c>
      <c r="D4132" s="1" t="str">
        <f t="shared" si="299"/>
        <v>21:0233</v>
      </c>
      <c r="E4132" t="s">
        <v>16594</v>
      </c>
      <c r="F4132" t="s">
        <v>16595</v>
      </c>
      <c r="H4132">
        <v>59.881913099999998</v>
      </c>
      <c r="I4132">
        <v>-106.14142579999999</v>
      </c>
      <c r="J4132" s="1" t="str">
        <f t="shared" si="300"/>
        <v>Fluid (lake)</v>
      </c>
      <c r="K4132" s="1" t="str">
        <f t="shared" si="301"/>
        <v>Untreated Water</v>
      </c>
      <c r="L4132">
        <v>168</v>
      </c>
      <c r="M4132" t="s">
        <v>74</v>
      </c>
      <c r="N4132">
        <v>793</v>
      </c>
      <c r="P4132" t="s">
        <v>262</v>
      </c>
      <c r="Q4132" t="s">
        <v>482</v>
      </c>
      <c r="R4132" t="s">
        <v>55</v>
      </c>
    </row>
    <row r="4133" spans="1:18" hidden="1" x14ac:dyDescent="0.3">
      <c r="A4133" t="s">
        <v>16596</v>
      </c>
      <c r="B4133" t="s">
        <v>16597</v>
      </c>
      <c r="C4133" s="1" t="str">
        <f t="shared" si="298"/>
        <v>21:0849</v>
      </c>
      <c r="D4133" s="1" t="str">
        <f t="shared" si="299"/>
        <v>21:0233</v>
      </c>
      <c r="E4133" t="s">
        <v>16598</v>
      </c>
      <c r="F4133" t="s">
        <v>16599</v>
      </c>
      <c r="H4133">
        <v>59.883408500000002</v>
      </c>
      <c r="I4133">
        <v>-106.2112486</v>
      </c>
      <c r="J4133" s="1" t="str">
        <f t="shared" si="300"/>
        <v>Fluid (lake)</v>
      </c>
      <c r="K4133" s="1" t="str">
        <f t="shared" si="301"/>
        <v>Untreated Water</v>
      </c>
      <c r="L4133">
        <v>168</v>
      </c>
      <c r="M4133" t="s">
        <v>81</v>
      </c>
      <c r="N4133">
        <v>794</v>
      </c>
      <c r="P4133" t="s">
        <v>256</v>
      </c>
      <c r="Q4133" t="s">
        <v>482</v>
      </c>
      <c r="R4133" t="s">
        <v>55</v>
      </c>
    </row>
    <row r="4134" spans="1:18" hidden="1" x14ac:dyDescent="0.3">
      <c r="A4134" t="s">
        <v>16600</v>
      </c>
      <c r="B4134" t="s">
        <v>16601</v>
      </c>
      <c r="C4134" s="1" t="str">
        <f t="shared" si="298"/>
        <v>21:0849</v>
      </c>
      <c r="D4134" s="1" t="str">
        <f t="shared" si="299"/>
        <v>21:0233</v>
      </c>
      <c r="E4134" t="s">
        <v>16602</v>
      </c>
      <c r="F4134" t="s">
        <v>16603</v>
      </c>
      <c r="H4134">
        <v>59.861715799999999</v>
      </c>
      <c r="I4134">
        <v>-106.2154694</v>
      </c>
      <c r="J4134" s="1" t="str">
        <f t="shared" si="300"/>
        <v>Fluid (lake)</v>
      </c>
      <c r="K4134" s="1" t="str">
        <f t="shared" si="301"/>
        <v>Untreated Water</v>
      </c>
      <c r="L4134">
        <v>168</v>
      </c>
      <c r="M4134" t="s">
        <v>95</v>
      </c>
      <c r="N4134">
        <v>795</v>
      </c>
      <c r="P4134" t="s">
        <v>194</v>
      </c>
      <c r="Q4134" t="s">
        <v>579</v>
      </c>
      <c r="R4134" t="s">
        <v>55</v>
      </c>
    </row>
    <row r="4135" spans="1:18" hidden="1" x14ac:dyDescent="0.3">
      <c r="A4135" t="s">
        <v>16604</v>
      </c>
      <c r="B4135" t="s">
        <v>16605</v>
      </c>
      <c r="C4135" s="1" t="str">
        <f t="shared" si="298"/>
        <v>21:0849</v>
      </c>
      <c r="D4135" s="1" t="str">
        <f t="shared" si="299"/>
        <v>21:0233</v>
      </c>
      <c r="E4135" t="s">
        <v>16606</v>
      </c>
      <c r="F4135" t="s">
        <v>16607</v>
      </c>
      <c r="H4135">
        <v>59.822555700000002</v>
      </c>
      <c r="I4135">
        <v>-106.19864370000001</v>
      </c>
      <c r="J4135" s="1" t="str">
        <f t="shared" si="300"/>
        <v>Fluid (lake)</v>
      </c>
      <c r="K4135" s="1" t="str">
        <f t="shared" si="301"/>
        <v>Untreated Water</v>
      </c>
      <c r="L4135">
        <v>168</v>
      </c>
      <c r="M4135" t="s">
        <v>101</v>
      </c>
      <c r="N4135">
        <v>796</v>
      </c>
      <c r="P4135" t="s">
        <v>247</v>
      </c>
      <c r="Q4135" t="s">
        <v>579</v>
      </c>
      <c r="R4135" t="s">
        <v>55</v>
      </c>
    </row>
    <row r="4136" spans="1:18" hidden="1" x14ac:dyDescent="0.3">
      <c r="A4136" t="s">
        <v>16608</v>
      </c>
      <c r="B4136" t="s">
        <v>16609</v>
      </c>
      <c r="C4136" s="1" t="str">
        <f t="shared" si="298"/>
        <v>21:0849</v>
      </c>
      <c r="D4136" s="1" t="str">
        <f t="shared" si="299"/>
        <v>21:0233</v>
      </c>
      <c r="E4136" t="s">
        <v>16610</v>
      </c>
      <c r="F4136" t="s">
        <v>16611</v>
      </c>
      <c r="H4136">
        <v>59.845855200000003</v>
      </c>
      <c r="I4136">
        <v>-106.15013020000001</v>
      </c>
      <c r="J4136" s="1" t="str">
        <f t="shared" si="300"/>
        <v>Fluid (lake)</v>
      </c>
      <c r="K4136" s="1" t="str">
        <f t="shared" si="301"/>
        <v>Untreated Water</v>
      </c>
      <c r="L4136">
        <v>168</v>
      </c>
      <c r="M4136" t="s">
        <v>22</v>
      </c>
      <c r="N4136">
        <v>797</v>
      </c>
      <c r="P4136" t="s">
        <v>247</v>
      </c>
      <c r="Q4136" t="s">
        <v>579</v>
      </c>
      <c r="R4136" t="s">
        <v>285</v>
      </c>
    </row>
    <row r="4137" spans="1:18" hidden="1" x14ac:dyDescent="0.3">
      <c r="A4137" t="s">
        <v>16612</v>
      </c>
      <c r="B4137" t="s">
        <v>16613</v>
      </c>
      <c r="C4137" s="1" t="str">
        <f t="shared" si="298"/>
        <v>21:0849</v>
      </c>
      <c r="D4137" s="1" t="str">
        <f t="shared" si="299"/>
        <v>21:0233</v>
      </c>
      <c r="E4137" t="s">
        <v>16610</v>
      </c>
      <c r="F4137" t="s">
        <v>16614</v>
      </c>
      <c r="H4137">
        <v>59.845855200000003</v>
      </c>
      <c r="I4137">
        <v>-106.15013020000001</v>
      </c>
      <c r="J4137" s="1" t="str">
        <f t="shared" si="300"/>
        <v>Fluid (lake)</v>
      </c>
      <c r="K4137" s="1" t="str">
        <f t="shared" si="301"/>
        <v>Untreated Water</v>
      </c>
      <c r="L4137">
        <v>168</v>
      </c>
      <c r="M4137" t="s">
        <v>29</v>
      </c>
      <c r="N4137">
        <v>798</v>
      </c>
      <c r="P4137" t="s">
        <v>356</v>
      </c>
      <c r="Q4137" t="s">
        <v>236</v>
      </c>
      <c r="R4137" t="s">
        <v>55</v>
      </c>
    </row>
    <row r="4138" spans="1:18" hidden="1" x14ac:dyDescent="0.3">
      <c r="A4138" t="s">
        <v>16615</v>
      </c>
      <c r="B4138" t="s">
        <v>16616</v>
      </c>
      <c r="C4138" s="1" t="str">
        <f t="shared" si="298"/>
        <v>21:0849</v>
      </c>
      <c r="D4138" s="1" t="str">
        <f t="shared" si="299"/>
        <v>21:0233</v>
      </c>
      <c r="E4138" t="s">
        <v>16617</v>
      </c>
      <c r="F4138" t="s">
        <v>16618</v>
      </c>
      <c r="H4138">
        <v>59.827049700000003</v>
      </c>
      <c r="I4138">
        <v>-106.1390085</v>
      </c>
      <c r="J4138" s="1" t="str">
        <f t="shared" si="300"/>
        <v>Fluid (lake)</v>
      </c>
      <c r="K4138" s="1" t="str">
        <f t="shared" si="301"/>
        <v>Untreated Water</v>
      </c>
      <c r="L4138">
        <v>168</v>
      </c>
      <c r="M4138" t="s">
        <v>107</v>
      </c>
      <c r="N4138">
        <v>799</v>
      </c>
      <c r="P4138" t="s">
        <v>247</v>
      </c>
      <c r="Q4138" t="s">
        <v>482</v>
      </c>
      <c r="R4138" t="s">
        <v>195</v>
      </c>
    </row>
    <row r="4139" spans="1:18" hidden="1" x14ac:dyDescent="0.3">
      <c r="A4139" t="s">
        <v>16619</v>
      </c>
      <c r="B4139" t="s">
        <v>16620</v>
      </c>
      <c r="C4139" s="1" t="str">
        <f t="shared" si="298"/>
        <v>21:0849</v>
      </c>
      <c r="D4139" s="1" t="str">
        <f t="shared" si="299"/>
        <v>21:0233</v>
      </c>
      <c r="E4139" t="s">
        <v>16621</v>
      </c>
      <c r="F4139" t="s">
        <v>16622</v>
      </c>
      <c r="H4139">
        <v>59.8106486</v>
      </c>
      <c r="I4139">
        <v>-106.09238379999999</v>
      </c>
      <c r="J4139" s="1" t="str">
        <f t="shared" si="300"/>
        <v>Fluid (lake)</v>
      </c>
      <c r="K4139" s="1" t="str">
        <f t="shared" si="301"/>
        <v>Untreated Water</v>
      </c>
      <c r="L4139">
        <v>168</v>
      </c>
      <c r="M4139" t="s">
        <v>114</v>
      </c>
      <c r="N4139">
        <v>800</v>
      </c>
      <c r="P4139" t="s">
        <v>356</v>
      </c>
      <c r="Q4139" t="s">
        <v>54</v>
      </c>
      <c r="R4139" t="s">
        <v>460</v>
      </c>
    </row>
    <row r="4140" spans="1:18" hidden="1" x14ac:dyDescent="0.3">
      <c r="A4140" t="s">
        <v>16623</v>
      </c>
      <c r="B4140" t="s">
        <v>16624</v>
      </c>
      <c r="C4140" s="1" t="str">
        <f t="shared" si="298"/>
        <v>21:0849</v>
      </c>
      <c r="D4140" s="1" t="str">
        <f t="shared" si="299"/>
        <v>21:0233</v>
      </c>
      <c r="E4140" t="s">
        <v>16625</v>
      </c>
      <c r="F4140" t="s">
        <v>16626</v>
      </c>
      <c r="H4140">
        <v>59.792333599999999</v>
      </c>
      <c r="I4140">
        <v>-106.1204955</v>
      </c>
      <c r="J4140" s="1" t="str">
        <f t="shared" si="300"/>
        <v>Fluid (lake)</v>
      </c>
      <c r="K4140" s="1" t="str">
        <f t="shared" si="301"/>
        <v>Untreated Water</v>
      </c>
      <c r="L4140">
        <v>168</v>
      </c>
      <c r="M4140" t="s">
        <v>121</v>
      </c>
      <c r="N4140">
        <v>801</v>
      </c>
      <c r="P4140" t="s">
        <v>356</v>
      </c>
      <c r="Q4140" t="s">
        <v>482</v>
      </c>
      <c r="R4140" t="s">
        <v>55</v>
      </c>
    </row>
    <row r="4141" spans="1:18" hidden="1" x14ac:dyDescent="0.3">
      <c r="A4141" t="s">
        <v>16627</v>
      </c>
      <c r="B4141" t="s">
        <v>16628</v>
      </c>
      <c r="C4141" s="1" t="str">
        <f t="shared" si="298"/>
        <v>21:0849</v>
      </c>
      <c r="D4141" s="1" t="str">
        <f t="shared" si="299"/>
        <v>21:0233</v>
      </c>
      <c r="E4141" t="s">
        <v>16629</v>
      </c>
      <c r="F4141" t="s">
        <v>16630</v>
      </c>
      <c r="H4141">
        <v>59.761859700000002</v>
      </c>
      <c r="I4141">
        <v>-106.1598776</v>
      </c>
      <c r="J4141" s="1" t="str">
        <f t="shared" si="300"/>
        <v>Fluid (lake)</v>
      </c>
      <c r="K4141" s="1" t="str">
        <f t="shared" si="301"/>
        <v>Untreated Water</v>
      </c>
      <c r="L4141">
        <v>168</v>
      </c>
      <c r="M4141" t="s">
        <v>127</v>
      </c>
      <c r="N4141">
        <v>802</v>
      </c>
      <c r="P4141" t="s">
        <v>1006</v>
      </c>
      <c r="Q4141" t="s">
        <v>482</v>
      </c>
      <c r="R4141" t="s">
        <v>189</v>
      </c>
    </row>
    <row r="4142" spans="1:18" hidden="1" x14ac:dyDescent="0.3">
      <c r="A4142" t="s">
        <v>16631</v>
      </c>
      <c r="B4142" t="s">
        <v>16632</v>
      </c>
      <c r="C4142" s="1" t="str">
        <f t="shared" si="298"/>
        <v>21:0849</v>
      </c>
      <c r="D4142" s="1" t="str">
        <f t="shared" si="299"/>
        <v>21:0233</v>
      </c>
      <c r="E4142" t="s">
        <v>16633</v>
      </c>
      <c r="F4142" t="s">
        <v>16634</v>
      </c>
      <c r="H4142">
        <v>59.732039700000001</v>
      </c>
      <c r="I4142">
        <v>-106.14203190000001</v>
      </c>
      <c r="J4142" s="1" t="str">
        <f t="shared" si="300"/>
        <v>Fluid (lake)</v>
      </c>
      <c r="K4142" s="1" t="str">
        <f t="shared" si="301"/>
        <v>Untreated Water</v>
      </c>
      <c r="L4142">
        <v>168</v>
      </c>
      <c r="M4142" t="s">
        <v>133</v>
      </c>
      <c r="N4142">
        <v>803</v>
      </c>
      <c r="P4142" t="s">
        <v>256</v>
      </c>
      <c r="Q4142" t="s">
        <v>54</v>
      </c>
      <c r="R4142" t="s">
        <v>189</v>
      </c>
    </row>
    <row r="4143" spans="1:18" hidden="1" x14ac:dyDescent="0.3">
      <c r="A4143" t="s">
        <v>16635</v>
      </c>
      <c r="B4143" t="s">
        <v>16636</v>
      </c>
      <c r="C4143" s="1" t="str">
        <f t="shared" si="298"/>
        <v>21:0849</v>
      </c>
      <c r="D4143" s="1" t="str">
        <f t="shared" si="299"/>
        <v>21:0233</v>
      </c>
      <c r="E4143" t="s">
        <v>16637</v>
      </c>
      <c r="F4143" t="s">
        <v>16638</v>
      </c>
      <c r="H4143">
        <v>59.694538600000001</v>
      </c>
      <c r="I4143">
        <v>-106.13896269999999</v>
      </c>
      <c r="J4143" s="1" t="str">
        <f t="shared" si="300"/>
        <v>Fluid (lake)</v>
      </c>
      <c r="K4143" s="1" t="str">
        <f t="shared" si="301"/>
        <v>Untreated Water</v>
      </c>
      <c r="L4143">
        <v>168</v>
      </c>
      <c r="M4143" t="s">
        <v>139</v>
      </c>
      <c r="N4143">
        <v>804</v>
      </c>
      <c r="P4143" t="s">
        <v>134</v>
      </c>
      <c r="Q4143" t="s">
        <v>482</v>
      </c>
      <c r="R4143" t="s">
        <v>90</v>
      </c>
    </row>
    <row r="4144" spans="1:18" hidden="1" x14ac:dyDescent="0.3">
      <c r="A4144" t="s">
        <v>16639</v>
      </c>
      <c r="B4144" t="s">
        <v>16640</v>
      </c>
      <c r="C4144" s="1" t="str">
        <f t="shared" si="298"/>
        <v>21:0849</v>
      </c>
      <c r="D4144" s="1" t="str">
        <f t="shared" si="299"/>
        <v>21:0233</v>
      </c>
      <c r="E4144" t="s">
        <v>16641</v>
      </c>
      <c r="F4144" t="s">
        <v>16642</v>
      </c>
      <c r="H4144">
        <v>59.693963799999999</v>
      </c>
      <c r="I4144">
        <v>-106.09514369999999</v>
      </c>
      <c r="J4144" s="1" t="str">
        <f t="shared" si="300"/>
        <v>Fluid (lake)</v>
      </c>
      <c r="K4144" s="1" t="str">
        <f t="shared" si="301"/>
        <v>Untreated Water</v>
      </c>
      <c r="L4144">
        <v>168</v>
      </c>
      <c r="M4144" t="s">
        <v>241</v>
      </c>
      <c r="N4144">
        <v>805</v>
      </c>
      <c r="P4144" t="s">
        <v>200</v>
      </c>
      <c r="Q4144" t="s">
        <v>579</v>
      </c>
      <c r="R4144" t="s">
        <v>305</v>
      </c>
    </row>
    <row r="4145" spans="1:18" hidden="1" x14ac:dyDescent="0.3">
      <c r="A4145" t="s">
        <v>16643</v>
      </c>
      <c r="B4145" t="s">
        <v>16644</v>
      </c>
      <c r="C4145" s="1" t="str">
        <f t="shared" si="298"/>
        <v>21:0849</v>
      </c>
      <c r="D4145" s="1" t="str">
        <f t="shared" si="299"/>
        <v>21:0233</v>
      </c>
      <c r="E4145" t="s">
        <v>16645</v>
      </c>
      <c r="F4145" t="s">
        <v>16646</v>
      </c>
      <c r="H4145">
        <v>59.671853400000003</v>
      </c>
      <c r="I4145">
        <v>-106.3343483</v>
      </c>
      <c r="J4145" s="1" t="str">
        <f t="shared" si="300"/>
        <v>Fluid (lake)</v>
      </c>
      <c r="K4145" s="1" t="str">
        <f t="shared" si="301"/>
        <v>Untreated Water</v>
      </c>
      <c r="L4145">
        <v>169</v>
      </c>
      <c r="M4145" t="s">
        <v>36</v>
      </c>
      <c r="N4145">
        <v>806</v>
      </c>
      <c r="P4145" t="s">
        <v>115</v>
      </c>
      <c r="Q4145" t="s">
        <v>579</v>
      </c>
      <c r="R4145" t="s">
        <v>16647</v>
      </c>
    </row>
    <row r="4146" spans="1:18" hidden="1" x14ac:dyDescent="0.3">
      <c r="A4146" t="s">
        <v>16648</v>
      </c>
      <c r="B4146" t="s">
        <v>16649</v>
      </c>
      <c r="C4146" s="1" t="str">
        <f t="shared" si="298"/>
        <v>21:0849</v>
      </c>
      <c r="D4146" s="1" t="str">
        <f t="shared" si="299"/>
        <v>21:0233</v>
      </c>
      <c r="E4146" t="s">
        <v>16650</v>
      </c>
      <c r="F4146" t="s">
        <v>16651</v>
      </c>
      <c r="H4146">
        <v>59.701885400000002</v>
      </c>
      <c r="I4146">
        <v>-106.31618589999999</v>
      </c>
      <c r="J4146" s="1" t="str">
        <f t="shared" si="300"/>
        <v>Fluid (lake)</v>
      </c>
      <c r="K4146" s="1" t="str">
        <f t="shared" si="301"/>
        <v>Untreated Water</v>
      </c>
      <c r="L4146">
        <v>169</v>
      </c>
      <c r="M4146" t="s">
        <v>44</v>
      </c>
      <c r="N4146">
        <v>807</v>
      </c>
      <c r="P4146" t="s">
        <v>53</v>
      </c>
      <c r="Q4146" t="s">
        <v>482</v>
      </c>
      <c r="R4146" t="s">
        <v>460</v>
      </c>
    </row>
    <row r="4147" spans="1:18" hidden="1" x14ac:dyDescent="0.3">
      <c r="A4147" t="s">
        <v>16652</v>
      </c>
      <c r="B4147" t="s">
        <v>16653</v>
      </c>
      <c r="C4147" s="1" t="str">
        <f t="shared" si="298"/>
        <v>21:0849</v>
      </c>
      <c r="D4147" s="1" t="str">
        <f t="shared" si="299"/>
        <v>21:0233</v>
      </c>
      <c r="E4147" t="s">
        <v>16654</v>
      </c>
      <c r="F4147" t="s">
        <v>16655</v>
      </c>
      <c r="H4147">
        <v>59.721036599999998</v>
      </c>
      <c r="I4147">
        <v>-106.3175426</v>
      </c>
      <c r="J4147" s="1" t="str">
        <f t="shared" si="300"/>
        <v>Fluid (lake)</v>
      </c>
      <c r="K4147" s="1" t="str">
        <f t="shared" si="301"/>
        <v>Untreated Water</v>
      </c>
      <c r="L4147">
        <v>169</v>
      </c>
      <c r="M4147" t="s">
        <v>52</v>
      </c>
      <c r="N4147">
        <v>808</v>
      </c>
      <c r="P4147" t="s">
        <v>558</v>
      </c>
      <c r="Q4147" t="s">
        <v>54</v>
      </c>
      <c r="R4147" t="s">
        <v>522</v>
      </c>
    </row>
    <row r="4148" spans="1:18" hidden="1" x14ac:dyDescent="0.3">
      <c r="A4148" t="s">
        <v>16656</v>
      </c>
      <c r="B4148" t="s">
        <v>16657</v>
      </c>
      <c r="C4148" s="1" t="str">
        <f t="shared" si="298"/>
        <v>21:0849</v>
      </c>
      <c r="D4148" s="1" t="str">
        <f t="shared" si="299"/>
        <v>21:0233</v>
      </c>
      <c r="E4148" t="s">
        <v>16658</v>
      </c>
      <c r="F4148" t="s">
        <v>16659</v>
      </c>
      <c r="H4148">
        <v>59.733635100000001</v>
      </c>
      <c r="I4148">
        <v>-106.3702385</v>
      </c>
      <c r="J4148" s="1" t="str">
        <f t="shared" si="300"/>
        <v>Fluid (lake)</v>
      </c>
      <c r="K4148" s="1" t="str">
        <f t="shared" si="301"/>
        <v>Untreated Water</v>
      </c>
      <c r="L4148">
        <v>169</v>
      </c>
      <c r="M4148" t="s">
        <v>60</v>
      </c>
      <c r="N4148">
        <v>809</v>
      </c>
      <c r="P4148" t="s">
        <v>558</v>
      </c>
      <c r="Q4148" t="s">
        <v>579</v>
      </c>
      <c r="R4148" t="s">
        <v>102</v>
      </c>
    </row>
    <row r="4149" spans="1:18" hidden="1" x14ac:dyDescent="0.3">
      <c r="A4149" t="s">
        <v>16660</v>
      </c>
      <c r="B4149" t="s">
        <v>16661</v>
      </c>
      <c r="C4149" s="1" t="str">
        <f t="shared" si="298"/>
        <v>21:0849</v>
      </c>
      <c r="D4149" s="1" t="str">
        <f t="shared" si="299"/>
        <v>21:0233</v>
      </c>
      <c r="E4149" t="s">
        <v>16662</v>
      </c>
      <c r="F4149" t="s">
        <v>16663</v>
      </c>
      <c r="H4149">
        <v>59.744206800000001</v>
      </c>
      <c r="I4149">
        <v>-106.3463069</v>
      </c>
      <c r="J4149" s="1" t="str">
        <f t="shared" si="300"/>
        <v>Fluid (lake)</v>
      </c>
      <c r="K4149" s="1" t="str">
        <f t="shared" si="301"/>
        <v>Untreated Water</v>
      </c>
      <c r="L4149">
        <v>169</v>
      </c>
      <c r="M4149" t="s">
        <v>67</v>
      </c>
      <c r="N4149">
        <v>810</v>
      </c>
      <c r="P4149" t="s">
        <v>53</v>
      </c>
      <c r="Q4149" t="s">
        <v>579</v>
      </c>
      <c r="R4149" t="s">
        <v>890</v>
      </c>
    </row>
    <row r="4150" spans="1:18" hidden="1" x14ac:dyDescent="0.3">
      <c r="A4150" t="s">
        <v>16664</v>
      </c>
      <c r="B4150" t="s">
        <v>16665</v>
      </c>
      <c r="C4150" s="1" t="str">
        <f t="shared" si="298"/>
        <v>21:0849</v>
      </c>
      <c r="D4150" s="1" t="str">
        <f t="shared" si="299"/>
        <v>21:0233</v>
      </c>
      <c r="E4150" t="s">
        <v>16666</v>
      </c>
      <c r="F4150" t="s">
        <v>16667</v>
      </c>
      <c r="H4150">
        <v>59.767823700000001</v>
      </c>
      <c r="I4150">
        <v>-106.3918438</v>
      </c>
      <c r="J4150" s="1" t="str">
        <f t="shared" si="300"/>
        <v>Fluid (lake)</v>
      </c>
      <c r="K4150" s="1" t="str">
        <f t="shared" si="301"/>
        <v>Untreated Water</v>
      </c>
      <c r="L4150">
        <v>169</v>
      </c>
      <c r="M4150" t="s">
        <v>74</v>
      </c>
      <c r="N4150">
        <v>811</v>
      </c>
      <c r="P4150" t="s">
        <v>53</v>
      </c>
      <c r="Q4150" t="s">
        <v>482</v>
      </c>
      <c r="R4150" t="s">
        <v>3875</v>
      </c>
    </row>
    <row r="4151" spans="1:18" hidden="1" x14ac:dyDescent="0.3">
      <c r="A4151" t="s">
        <v>16668</v>
      </c>
      <c r="B4151" t="s">
        <v>16669</v>
      </c>
      <c r="C4151" s="1" t="str">
        <f t="shared" si="298"/>
        <v>21:0849</v>
      </c>
      <c r="D4151" s="1" t="str">
        <f t="shared" si="299"/>
        <v>21:0233</v>
      </c>
      <c r="E4151" t="s">
        <v>16670</v>
      </c>
      <c r="F4151" t="s">
        <v>16671</v>
      </c>
      <c r="H4151">
        <v>59.793834199999999</v>
      </c>
      <c r="I4151">
        <v>-106.3486681</v>
      </c>
      <c r="J4151" s="1" t="str">
        <f t="shared" si="300"/>
        <v>Fluid (lake)</v>
      </c>
      <c r="K4151" s="1" t="str">
        <f t="shared" si="301"/>
        <v>Untreated Water</v>
      </c>
      <c r="L4151">
        <v>169</v>
      </c>
      <c r="M4151" t="s">
        <v>81</v>
      </c>
      <c r="N4151">
        <v>812</v>
      </c>
      <c r="P4151" t="s">
        <v>134</v>
      </c>
      <c r="Q4151" t="s">
        <v>579</v>
      </c>
      <c r="R4151" t="s">
        <v>3875</v>
      </c>
    </row>
    <row r="4152" spans="1:18" hidden="1" x14ac:dyDescent="0.3">
      <c r="A4152" t="s">
        <v>16672</v>
      </c>
      <c r="B4152" t="s">
        <v>16673</v>
      </c>
      <c r="C4152" s="1" t="str">
        <f t="shared" si="298"/>
        <v>21:0849</v>
      </c>
      <c r="D4152" s="1" t="str">
        <f t="shared" si="299"/>
        <v>21:0233</v>
      </c>
      <c r="E4152" t="s">
        <v>16674</v>
      </c>
      <c r="F4152" t="s">
        <v>16675</v>
      </c>
      <c r="H4152">
        <v>59.820008799999997</v>
      </c>
      <c r="I4152">
        <v>-106.3444239</v>
      </c>
      <c r="J4152" s="1" t="str">
        <f t="shared" si="300"/>
        <v>Fluid (lake)</v>
      </c>
      <c r="K4152" s="1" t="str">
        <f t="shared" si="301"/>
        <v>Untreated Water</v>
      </c>
      <c r="L4152">
        <v>169</v>
      </c>
      <c r="M4152" t="s">
        <v>95</v>
      </c>
      <c r="N4152">
        <v>813</v>
      </c>
      <c r="P4152" t="s">
        <v>188</v>
      </c>
      <c r="Q4152" t="s">
        <v>482</v>
      </c>
      <c r="R4152" t="s">
        <v>460</v>
      </c>
    </row>
    <row r="4153" spans="1:18" hidden="1" x14ac:dyDescent="0.3">
      <c r="A4153" t="s">
        <v>16676</v>
      </c>
      <c r="B4153" t="s">
        <v>16677</v>
      </c>
      <c r="C4153" s="1" t="str">
        <f t="shared" si="298"/>
        <v>21:0849</v>
      </c>
      <c r="D4153" s="1" t="str">
        <f t="shared" si="299"/>
        <v>21:0233</v>
      </c>
      <c r="E4153" t="s">
        <v>16678</v>
      </c>
      <c r="F4153" t="s">
        <v>16679</v>
      </c>
      <c r="H4153">
        <v>59.818514100000002</v>
      </c>
      <c r="I4153">
        <v>-106.37768699999999</v>
      </c>
      <c r="J4153" s="1" t="str">
        <f t="shared" si="300"/>
        <v>Fluid (lake)</v>
      </c>
      <c r="K4153" s="1" t="str">
        <f t="shared" si="301"/>
        <v>Untreated Water</v>
      </c>
      <c r="L4153">
        <v>169</v>
      </c>
      <c r="M4153" t="s">
        <v>101</v>
      </c>
      <c r="N4153">
        <v>814</v>
      </c>
      <c r="P4153" t="s">
        <v>134</v>
      </c>
      <c r="Q4153" t="s">
        <v>482</v>
      </c>
      <c r="R4153" t="s">
        <v>890</v>
      </c>
    </row>
    <row r="4154" spans="1:18" hidden="1" x14ac:dyDescent="0.3">
      <c r="A4154" t="s">
        <v>16680</v>
      </c>
      <c r="B4154" t="s">
        <v>16681</v>
      </c>
      <c r="C4154" s="1" t="str">
        <f t="shared" si="298"/>
        <v>21:0849</v>
      </c>
      <c r="D4154" s="1" t="str">
        <f t="shared" si="299"/>
        <v>21:0233</v>
      </c>
      <c r="E4154" t="s">
        <v>16682</v>
      </c>
      <c r="F4154" t="s">
        <v>16683</v>
      </c>
      <c r="H4154">
        <v>59.797152799999999</v>
      </c>
      <c r="I4154">
        <v>-106.40197190000001</v>
      </c>
      <c r="J4154" s="1" t="str">
        <f t="shared" si="300"/>
        <v>Fluid (lake)</v>
      </c>
      <c r="K4154" s="1" t="str">
        <f t="shared" si="301"/>
        <v>Untreated Water</v>
      </c>
      <c r="L4154">
        <v>169</v>
      </c>
      <c r="M4154" t="s">
        <v>107</v>
      </c>
      <c r="N4154">
        <v>815</v>
      </c>
      <c r="P4154" t="s">
        <v>161</v>
      </c>
      <c r="Q4154" t="s">
        <v>54</v>
      </c>
      <c r="R4154" t="s">
        <v>460</v>
      </c>
    </row>
    <row r="4155" spans="1:18" hidden="1" x14ac:dyDescent="0.3">
      <c r="A4155" t="s">
        <v>16684</v>
      </c>
      <c r="B4155" t="s">
        <v>16685</v>
      </c>
      <c r="C4155" s="1" t="str">
        <f t="shared" si="298"/>
        <v>21:0849</v>
      </c>
      <c r="D4155" s="1" t="str">
        <f t="shared" si="299"/>
        <v>21:0233</v>
      </c>
      <c r="E4155" t="s">
        <v>16686</v>
      </c>
      <c r="F4155" t="s">
        <v>16687</v>
      </c>
      <c r="H4155">
        <v>59.845064200000003</v>
      </c>
      <c r="I4155">
        <v>-106.4045663</v>
      </c>
      <c r="J4155" s="1" t="str">
        <f t="shared" si="300"/>
        <v>Fluid (lake)</v>
      </c>
      <c r="K4155" s="1" t="str">
        <f t="shared" si="301"/>
        <v>Untreated Water</v>
      </c>
      <c r="L4155">
        <v>169</v>
      </c>
      <c r="M4155" t="s">
        <v>114</v>
      </c>
      <c r="N4155">
        <v>816</v>
      </c>
      <c r="P4155" t="s">
        <v>319</v>
      </c>
      <c r="Q4155" t="s">
        <v>54</v>
      </c>
      <c r="R4155" t="s">
        <v>3875</v>
      </c>
    </row>
    <row r="4156" spans="1:18" hidden="1" x14ac:dyDescent="0.3">
      <c r="A4156" t="s">
        <v>16688</v>
      </c>
      <c r="B4156" t="s">
        <v>16689</v>
      </c>
      <c r="C4156" s="1" t="str">
        <f t="shared" si="298"/>
        <v>21:0849</v>
      </c>
      <c r="D4156" s="1" t="str">
        <f t="shared" si="299"/>
        <v>21:0233</v>
      </c>
      <c r="E4156" t="s">
        <v>16690</v>
      </c>
      <c r="F4156" t="s">
        <v>16691</v>
      </c>
      <c r="H4156">
        <v>59.884315899999997</v>
      </c>
      <c r="I4156">
        <v>-106.4083491</v>
      </c>
      <c r="J4156" s="1" t="str">
        <f t="shared" si="300"/>
        <v>Fluid (lake)</v>
      </c>
      <c r="K4156" s="1" t="str">
        <f t="shared" si="301"/>
        <v>Untreated Water</v>
      </c>
      <c r="L4156">
        <v>169</v>
      </c>
      <c r="M4156" t="s">
        <v>22</v>
      </c>
      <c r="N4156">
        <v>817</v>
      </c>
      <c r="P4156" t="s">
        <v>294</v>
      </c>
      <c r="Q4156" t="s">
        <v>579</v>
      </c>
      <c r="R4156" t="s">
        <v>1088</v>
      </c>
    </row>
    <row r="4157" spans="1:18" hidden="1" x14ac:dyDescent="0.3">
      <c r="A4157" t="s">
        <v>16692</v>
      </c>
      <c r="B4157" t="s">
        <v>16693</v>
      </c>
      <c r="C4157" s="1" t="str">
        <f t="shared" si="298"/>
        <v>21:0849</v>
      </c>
      <c r="D4157" s="1" t="str">
        <f t="shared" si="299"/>
        <v>21:0233</v>
      </c>
      <c r="E4157" t="s">
        <v>16690</v>
      </c>
      <c r="F4157" t="s">
        <v>16694</v>
      </c>
      <c r="H4157">
        <v>59.884315899999997</v>
      </c>
      <c r="I4157">
        <v>-106.4083491</v>
      </c>
      <c r="J4157" s="1" t="str">
        <f t="shared" si="300"/>
        <v>Fluid (lake)</v>
      </c>
      <c r="K4157" s="1" t="str">
        <f t="shared" si="301"/>
        <v>Untreated Water</v>
      </c>
      <c r="L4157">
        <v>169</v>
      </c>
      <c r="M4157" t="s">
        <v>29</v>
      </c>
      <c r="N4157">
        <v>818</v>
      </c>
      <c r="P4157" t="s">
        <v>553</v>
      </c>
      <c r="Q4157" t="s">
        <v>236</v>
      </c>
      <c r="R4157" t="s">
        <v>1088</v>
      </c>
    </row>
    <row r="4158" spans="1:18" hidden="1" x14ac:dyDescent="0.3">
      <c r="A4158" t="s">
        <v>16695</v>
      </c>
      <c r="B4158" t="s">
        <v>16696</v>
      </c>
      <c r="C4158" s="1" t="str">
        <f t="shared" si="298"/>
        <v>21:0849</v>
      </c>
      <c r="D4158" s="1" t="str">
        <f t="shared" si="299"/>
        <v>21:0233</v>
      </c>
      <c r="E4158" t="s">
        <v>16697</v>
      </c>
      <c r="F4158" t="s">
        <v>16698</v>
      </c>
      <c r="H4158">
        <v>59.919717599999998</v>
      </c>
      <c r="I4158">
        <v>-106.4189059</v>
      </c>
      <c r="J4158" s="1" t="str">
        <f t="shared" si="300"/>
        <v>Fluid (lake)</v>
      </c>
      <c r="K4158" s="1" t="str">
        <f t="shared" si="301"/>
        <v>Untreated Water</v>
      </c>
      <c r="L4158">
        <v>169</v>
      </c>
      <c r="M4158" t="s">
        <v>121</v>
      </c>
      <c r="N4158">
        <v>819</v>
      </c>
      <c r="P4158" t="s">
        <v>108</v>
      </c>
      <c r="Q4158" t="s">
        <v>482</v>
      </c>
      <c r="R4158" t="s">
        <v>189</v>
      </c>
    </row>
    <row r="4159" spans="1:18" hidden="1" x14ac:dyDescent="0.3">
      <c r="A4159" t="s">
        <v>16699</v>
      </c>
      <c r="B4159" t="s">
        <v>16700</v>
      </c>
      <c r="C4159" s="1" t="str">
        <f t="shared" si="298"/>
        <v>21:0849</v>
      </c>
      <c r="D4159" s="1" t="str">
        <f t="shared" si="299"/>
        <v>21:0233</v>
      </c>
      <c r="E4159" t="s">
        <v>16701</v>
      </c>
      <c r="F4159" t="s">
        <v>16702</v>
      </c>
      <c r="H4159">
        <v>59.946117100000002</v>
      </c>
      <c r="I4159">
        <v>-106.4489997</v>
      </c>
      <c r="J4159" s="1" t="str">
        <f t="shared" si="300"/>
        <v>Fluid (lake)</v>
      </c>
      <c r="K4159" s="1" t="str">
        <f t="shared" si="301"/>
        <v>Untreated Water</v>
      </c>
      <c r="L4159">
        <v>169</v>
      </c>
      <c r="M4159" t="s">
        <v>127</v>
      </c>
      <c r="N4159">
        <v>820</v>
      </c>
      <c r="P4159" t="s">
        <v>23</v>
      </c>
      <c r="Q4159" t="s">
        <v>579</v>
      </c>
      <c r="R4159" t="s">
        <v>655</v>
      </c>
    </row>
    <row r="4160" spans="1:18" hidden="1" x14ac:dyDescent="0.3">
      <c r="A4160" t="s">
        <v>16703</v>
      </c>
      <c r="B4160" t="s">
        <v>16704</v>
      </c>
      <c r="C4160" s="1" t="str">
        <f t="shared" si="298"/>
        <v>21:0849</v>
      </c>
      <c r="D4160" s="1" t="str">
        <f t="shared" si="299"/>
        <v>21:0233</v>
      </c>
      <c r="E4160" t="s">
        <v>16705</v>
      </c>
      <c r="F4160" t="s">
        <v>16706</v>
      </c>
      <c r="H4160">
        <v>59.950302899999997</v>
      </c>
      <c r="I4160">
        <v>-106.3947711</v>
      </c>
      <c r="J4160" s="1" t="str">
        <f t="shared" si="300"/>
        <v>Fluid (lake)</v>
      </c>
      <c r="K4160" s="1" t="str">
        <f t="shared" si="301"/>
        <v>Untreated Water</v>
      </c>
      <c r="L4160">
        <v>169</v>
      </c>
      <c r="M4160" t="s">
        <v>133</v>
      </c>
      <c r="N4160">
        <v>821</v>
      </c>
      <c r="P4160" t="s">
        <v>108</v>
      </c>
      <c r="Q4160" t="s">
        <v>1292</v>
      </c>
      <c r="R4160" t="s">
        <v>890</v>
      </c>
    </row>
    <row r="4161" spans="1:18" hidden="1" x14ac:dyDescent="0.3">
      <c r="A4161" t="s">
        <v>16707</v>
      </c>
      <c r="B4161" t="s">
        <v>16708</v>
      </c>
      <c r="C4161" s="1" t="str">
        <f t="shared" si="298"/>
        <v>21:0849</v>
      </c>
      <c r="D4161" s="1" t="str">
        <f t="shared" si="299"/>
        <v>21:0233</v>
      </c>
      <c r="E4161" t="s">
        <v>16709</v>
      </c>
      <c r="F4161" t="s">
        <v>16710</v>
      </c>
      <c r="H4161">
        <v>59.973202200000003</v>
      </c>
      <c r="I4161">
        <v>-106.3923479</v>
      </c>
      <c r="J4161" s="1" t="str">
        <f t="shared" si="300"/>
        <v>Fluid (lake)</v>
      </c>
      <c r="K4161" s="1" t="str">
        <f t="shared" si="301"/>
        <v>Untreated Water</v>
      </c>
      <c r="L4161">
        <v>169</v>
      </c>
      <c r="M4161" t="s">
        <v>139</v>
      </c>
      <c r="N4161">
        <v>822</v>
      </c>
      <c r="P4161" t="s">
        <v>128</v>
      </c>
      <c r="Q4161" t="s">
        <v>579</v>
      </c>
      <c r="R4161" t="s">
        <v>2135</v>
      </c>
    </row>
    <row r="4162" spans="1:18" hidden="1" x14ac:dyDescent="0.3">
      <c r="A4162" t="s">
        <v>16711</v>
      </c>
      <c r="B4162" t="s">
        <v>16712</v>
      </c>
      <c r="C4162" s="1" t="str">
        <f t="shared" si="298"/>
        <v>21:0849</v>
      </c>
      <c r="D4162" s="1" t="str">
        <f t="shared" si="299"/>
        <v>21:0233</v>
      </c>
      <c r="E4162" t="s">
        <v>16713</v>
      </c>
      <c r="F4162" t="s">
        <v>16714</v>
      </c>
      <c r="H4162">
        <v>59.989523699999999</v>
      </c>
      <c r="I4162">
        <v>-106.473107</v>
      </c>
      <c r="J4162" s="1" t="str">
        <f t="shared" si="300"/>
        <v>Fluid (lake)</v>
      </c>
      <c r="K4162" s="1" t="str">
        <f t="shared" si="301"/>
        <v>Untreated Water</v>
      </c>
      <c r="L4162">
        <v>169</v>
      </c>
      <c r="M4162" t="s">
        <v>241</v>
      </c>
      <c r="N4162">
        <v>823</v>
      </c>
      <c r="P4162" t="s">
        <v>167</v>
      </c>
      <c r="Q4162" t="s">
        <v>579</v>
      </c>
      <c r="R4162" t="s">
        <v>3875</v>
      </c>
    </row>
    <row r="4163" spans="1:18" hidden="1" x14ac:dyDescent="0.3">
      <c r="A4163" t="s">
        <v>16715</v>
      </c>
      <c r="B4163" t="s">
        <v>16716</v>
      </c>
      <c r="C4163" s="1" t="str">
        <f t="shared" si="298"/>
        <v>21:0849</v>
      </c>
      <c r="D4163" s="1" t="str">
        <f t="shared" si="299"/>
        <v>21:0233</v>
      </c>
      <c r="E4163" t="s">
        <v>16717</v>
      </c>
      <c r="F4163" t="s">
        <v>16718</v>
      </c>
      <c r="H4163">
        <v>59.990292400000001</v>
      </c>
      <c r="I4163">
        <v>-106.3287126</v>
      </c>
      <c r="J4163" s="1" t="str">
        <f t="shared" si="300"/>
        <v>Fluid (lake)</v>
      </c>
      <c r="K4163" s="1" t="str">
        <f t="shared" si="301"/>
        <v>Untreated Water</v>
      </c>
      <c r="L4163">
        <v>170</v>
      </c>
      <c r="M4163" t="s">
        <v>36</v>
      </c>
      <c r="N4163">
        <v>824</v>
      </c>
      <c r="P4163" t="s">
        <v>182</v>
      </c>
      <c r="Q4163" t="s">
        <v>54</v>
      </c>
      <c r="R4163" t="s">
        <v>532</v>
      </c>
    </row>
    <row r="4164" spans="1:18" hidden="1" x14ac:dyDescent="0.3">
      <c r="A4164" t="s">
        <v>16719</v>
      </c>
      <c r="B4164" t="s">
        <v>16720</v>
      </c>
      <c r="C4164" s="1" t="str">
        <f t="shared" si="298"/>
        <v>21:0849</v>
      </c>
      <c r="D4164" s="1" t="str">
        <f t="shared" si="299"/>
        <v>21:0233</v>
      </c>
      <c r="E4164" t="s">
        <v>16721</v>
      </c>
      <c r="F4164" t="s">
        <v>16722</v>
      </c>
      <c r="H4164">
        <v>59.9771006</v>
      </c>
      <c r="I4164">
        <v>-106.2832805</v>
      </c>
      <c r="J4164" s="1" t="str">
        <f t="shared" si="300"/>
        <v>Fluid (lake)</v>
      </c>
      <c r="K4164" s="1" t="str">
        <f t="shared" si="301"/>
        <v>Untreated Water</v>
      </c>
      <c r="L4164">
        <v>170</v>
      </c>
      <c r="M4164" t="s">
        <v>22</v>
      </c>
      <c r="N4164">
        <v>825</v>
      </c>
      <c r="P4164" t="s">
        <v>140</v>
      </c>
      <c r="Q4164" t="s">
        <v>579</v>
      </c>
      <c r="R4164" t="s">
        <v>195</v>
      </c>
    </row>
    <row r="4165" spans="1:18" hidden="1" x14ac:dyDescent="0.3">
      <c r="A4165" t="s">
        <v>16723</v>
      </c>
      <c r="B4165" t="s">
        <v>16724</v>
      </c>
      <c r="C4165" s="1" t="str">
        <f t="shared" si="298"/>
        <v>21:0849</v>
      </c>
      <c r="D4165" s="1" t="str">
        <f t="shared" si="299"/>
        <v>21:0233</v>
      </c>
      <c r="E4165" t="s">
        <v>16721</v>
      </c>
      <c r="F4165" t="s">
        <v>16725</v>
      </c>
      <c r="H4165">
        <v>59.9771006</v>
      </c>
      <c r="I4165">
        <v>-106.2832805</v>
      </c>
      <c r="J4165" s="1" t="str">
        <f t="shared" si="300"/>
        <v>Fluid (lake)</v>
      </c>
      <c r="K4165" s="1" t="str">
        <f t="shared" si="301"/>
        <v>Untreated Water</v>
      </c>
      <c r="L4165">
        <v>170</v>
      </c>
      <c r="M4165" t="s">
        <v>29</v>
      </c>
      <c r="N4165">
        <v>826</v>
      </c>
      <c r="P4165" t="s">
        <v>188</v>
      </c>
      <c r="Q4165" t="s">
        <v>482</v>
      </c>
      <c r="R4165" t="s">
        <v>532</v>
      </c>
    </row>
    <row r="4166" spans="1:18" hidden="1" x14ac:dyDescent="0.3">
      <c r="A4166" t="s">
        <v>16726</v>
      </c>
      <c r="B4166" t="s">
        <v>16727</v>
      </c>
      <c r="C4166" s="1" t="str">
        <f t="shared" si="298"/>
        <v>21:0849</v>
      </c>
      <c r="D4166" s="1" t="str">
        <f t="shared" si="299"/>
        <v>21:0233</v>
      </c>
      <c r="E4166" t="s">
        <v>16728</v>
      </c>
      <c r="F4166" t="s">
        <v>16729</v>
      </c>
      <c r="H4166">
        <v>59.953819799999998</v>
      </c>
      <c r="I4166">
        <v>-106.2910109</v>
      </c>
      <c r="J4166" s="1" t="str">
        <f t="shared" si="300"/>
        <v>Fluid (lake)</v>
      </c>
      <c r="K4166" s="1" t="str">
        <f t="shared" si="301"/>
        <v>Untreated Water</v>
      </c>
      <c r="L4166">
        <v>170</v>
      </c>
      <c r="M4166" t="s">
        <v>44</v>
      </c>
      <c r="N4166">
        <v>827</v>
      </c>
      <c r="P4166" t="s">
        <v>771</v>
      </c>
      <c r="Q4166" t="s">
        <v>579</v>
      </c>
      <c r="R4166" t="s">
        <v>3875</v>
      </c>
    </row>
    <row r="4167" spans="1:18" hidden="1" x14ac:dyDescent="0.3">
      <c r="A4167" t="s">
        <v>16730</v>
      </c>
      <c r="B4167" t="s">
        <v>16731</v>
      </c>
      <c r="C4167" s="1" t="str">
        <f t="shared" si="298"/>
        <v>21:0849</v>
      </c>
      <c r="D4167" s="1" t="str">
        <f t="shared" si="299"/>
        <v>21:0233</v>
      </c>
      <c r="E4167" t="s">
        <v>16732</v>
      </c>
      <c r="F4167" t="s">
        <v>16733</v>
      </c>
      <c r="H4167">
        <v>59.952810200000002</v>
      </c>
      <c r="I4167">
        <v>-106.34178679999999</v>
      </c>
      <c r="J4167" s="1" t="str">
        <f t="shared" si="300"/>
        <v>Fluid (lake)</v>
      </c>
      <c r="K4167" s="1" t="str">
        <f t="shared" si="301"/>
        <v>Untreated Water</v>
      </c>
      <c r="L4167">
        <v>170</v>
      </c>
      <c r="M4167" t="s">
        <v>52</v>
      </c>
      <c r="N4167">
        <v>828</v>
      </c>
      <c r="P4167" t="s">
        <v>30</v>
      </c>
      <c r="Q4167" t="s">
        <v>579</v>
      </c>
      <c r="R4167" t="s">
        <v>55</v>
      </c>
    </row>
    <row r="4168" spans="1:18" hidden="1" x14ac:dyDescent="0.3">
      <c r="A4168" t="s">
        <v>16734</v>
      </c>
      <c r="B4168" t="s">
        <v>16735</v>
      </c>
      <c r="C4168" s="1" t="str">
        <f t="shared" si="298"/>
        <v>21:0849</v>
      </c>
      <c r="D4168" s="1" t="str">
        <f t="shared" si="299"/>
        <v>21:0233</v>
      </c>
      <c r="E4168" t="s">
        <v>16736</v>
      </c>
      <c r="F4168" t="s">
        <v>16737</v>
      </c>
      <c r="H4168">
        <v>59.9231087</v>
      </c>
      <c r="I4168">
        <v>-106.344702</v>
      </c>
      <c r="J4168" s="1" t="str">
        <f t="shared" si="300"/>
        <v>Fluid (lake)</v>
      </c>
      <c r="K4168" s="1" t="str">
        <f t="shared" si="301"/>
        <v>Untreated Water</v>
      </c>
      <c r="L4168">
        <v>170</v>
      </c>
      <c r="M4168" t="s">
        <v>60</v>
      </c>
      <c r="N4168">
        <v>829</v>
      </c>
      <c r="P4168" t="s">
        <v>188</v>
      </c>
      <c r="Q4168" t="s">
        <v>482</v>
      </c>
      <c r="R4168" t="s">
        <v>195</v>
      </c>
    </row>
    <row r="4169" spans="1:18" hidden="1" x14ac:dyDescent="0.3">
      <c r="A4169" t="s">
        <v>16738</v>
      </c>
      <c r="B4169" t="s">
        <v>16739</v>
      </c>
      <c r="C4169" s="1" t="str">
        <f t="shared" si="298"/>
        <v>21:0849</v>
      </c>
      <c r="D4169" s="1" t="str">
        <f t="shared" si="299"/>
        <v>21:0233</v>
      </c>
      <c r="E4169" t="s">
        <v>16740</v>
      </c>
      <c r="F4169" t="s">
        <v>16741</v>
      </c>
      <c r="H4169">
        <v>59.913561100000003</v>
      </c>
      <c r="I4169">
        <v>-106.28462039999999</v>
      </c>
      <c r="J4169" s="1" t="str">
        <f t="shared" si="300"/>
        <v>Fluid (lake)</v>
      </c>
      <c r="K4169" s="1" t="str">
        <f t="shared" si="301"/>
        <v>Untreated Water</v>
      </c>
      <c r="L4169">
        <v>170</v>
      </c>
      <c r="M4169" t="s">
        <v>67</v>
      </c>
      <c r="N4169">
        <v>830</v>
      </c>
      <c r="P4169" t="s">
        <v>1006</v>
      </c>
      <c r="Q4169" t="s">
        <v>482</v>
      </c>
      <c r="R4169" t="s">
        <v>401</v>
      </c>
    </row>
    <row r="4170" spans="1:18" hidden="1" x14ac:dyDescent="0.3">
      <c r="A4170" t="s">
        <v>16742</v>
      </c>
      <c r="B4170" t="s">
        <v>16743</v>
      </c>
      <c r="C4170" s="1" t="str">
        <f t="shared" si="298"/>
        <v>21:0849</v>
      </c>
      <c r="D4170" s="1" t="str">
        <f t="shared" si="299"/>
        <v>21:0233</v>
      </c>
      <c r="E4170" t="s">
        <v>16744</v>
      </c>
      <c r="F4170" t="s">
        <v>16745</v>
      </c>
      <c r="H4170">
        <v>59.883701600000002</v>
      </c>
      <c r="I4170">
        <v>-106.3105387</v>
      </c>
      <c r="J4170" s="1" t="str">
        <f t="shared" si="300"/>
        <v>Fluid (lake)</v>
      </c>
      <c r="K4170" s="1" t="str">
        <f t="shared" si="301"/>
        <v>Untreated Water</v>
      </c>
      <c r="L4170">
        <v>170</v>
      </c>
      <c r="M4170" t="s">
        <v>74</v>
      </c>
      <c r="N4170">
        <v>831</v>
      </c>
      <c r="P4170" t="s">
        <v>771</v>
      </c>
      <c r="Q4170" t="s">
        <v>310</v>
      </c>
      <c r="R4170" t="s">
        <v>522</v>
      </c>
    </row>
    <row r="4171" spans="1:18" hidden="1" x14ac:dyDescent="0.3">
      <c r="A4171" t="s">
        <v>16746</v>
      </c>
      <c r="B4171" t="s">
        <v>16747</v>
      </c>
      <c r="C4171" s="1" t="str">
        <f t="shared" si="298"/>
        <v>21:0849</v>
      </c>
      <c r="D4171" s="1" t="str">
        <f t="shared" si="299"/>
        <v>21:0233</v>
      </c>
      <c r="E4171" t="s">
        <v>16748</v>
      </c>
      <c r="F4171" t="s">
        <v>16749</v>
      </c>
      <c r="H4171">
        <v>59.882838800000002</v>
      </c>
      <c r="I4171">
        <v>-106.2653323</v>
      </c>
      <c r="J4171" s="1" t="str">
        <f t="shared" si="300"/>
        <v>Fluid (lake)</v>
      </c>
      <c r="K4171" s="1" t="str">
        <f t="shared" si="301"/>
        <v>Untreated Water</v>
      </c>
      <c r="L4171">
        <v>170</v>
      </c>
      <c r="M4171" t="s">
        <v>81</v>
      </c>
      <c r="N4171">
        <v>832</v>
      </c>
      <c r="P4171" t="s">
        <v>235</v>
      </c>
      <c r="Q4171" t="s">
        <v>54</v>
      </c>
      <c r="R4171" t="s">
        <v>55</v>
      </c>
    </row>
    <row r="4172" spans="1:18" hidden="1" x14ac:dyDescent="0.3">
      <c r="A4172" t="s">
        <v>16750</v>
      </c>
      <c r="B4172" t="s">
        <v>16751</v>
      </c>
      <c r="C4172" s="1" t="str">
        <f t="shared" ref="C4172:C4235" si="302">HYPERLINK("http://geochem.nrcan.gc.ca/cdogs/content/bdl/bdl210849_e.htm", "21:0849")</f>
        <v>21:0849</v>
      </c>
      <c r="D4172" s="1" t="str">
        <f t="shared" ref="D4172:D4235" si="303">HYPERLINK("http://geochem.nrcan.gc.ca/cdogs/content/svy/svy210233_e.htm", "21:0233")</f>
        <v>21:0233</v>
      </c>
      <c r="E4172" t="s">
        <v>16752</v>
      </c>
      <c r="F4172" t="s">
        <v>16753</v>
      </c>
      <c r="H4172">
        <v>59.857782200000003</v>
      </c>
      <c r="I4172">
        <v>-106.258804</v>
      </c>
      <c r="J4172" s="1" t="str">
        <f t="shared" si="300"/>
        <v>Fluid (lake)</v>
      </c>
      <c r="K4172" s="1" t="str">
        <f t="shared" si="301"/>
        <v>Untreated Water</v>
      </c>
      <c r="L4172">
        <v>170</v>
      </c>
      <c r="M4172" t="s">
        <v>95</v>
      </c>
      <c r="N4172">
        <v>833</v>
      </c>
      <c r="P4172" t="s">
        <v>319</v>
      </c>
      <c r="Q4172" t="s">
        <v>579</v>
      </c>
      <c r="R4172" t="s">
        <v>55</v>
      </c>
    </row>
    <row r="4173" spans="1:18" hidden="1" x14ac:dyDescent="0.3">
      <c r="A4173" t="s">
        <v>16754</v>
      </c>
      <c r="B4173" t="s">
        <v>16755</v>
      </c>
      <c r="C4173" s="1" t="str">
        <f t="shared" si="302"/>
        <v>21:0849</v>
      </c>
      <c r="D4173" s="1" t="str">
        <f t="shared" si="303"/>
        <v>21:0233</v>
      </c>
      <c r="E4173" t="s">
        <v>16756</v>
      </c>
      <c r="F4173" t="s">
        <v>16757</v>
      </c>
      <c r="H4173">
        <v>59.852386199999998</v>
      </c>
      <c r="I4173">
        <v>-106.30739800000001</v>
      </c>
      <c r="J4173" s="1" t="str">
        <f t="shared" si="300"/>
        <v>Fluid (lake)</v>
      </c>
      <c r="K4173" s="1" t="str">
        <f t="shared" si="301"/>
        <v>Untreated Water</v>
      </c>
      <c r="L4173">
        <v>170</v>
      </c>
      <c r="M4173" t="s">
        <v>101</v>
      </c>
      <c r="N4173">
        <v>834</v>
      </c>
      <c r="P4173" t="s">
        <v>319</v>
      </c>
      <c r="Q4173" t="s">
        <v>1292</v>
      </c>
      <c r="R4173" t="s">
        <v>55</v>
      </c>
    </row>
    <row r="4174" spans="1:18" hidden="1" x14ac:dyDescent="0.3">
      <c r="A4174" t="s">
        <v>16758</v>
      </c>
      <c r="B4174" t="s">
        <v>16759</v>
      </c>
      <c r="C4174" s="1" t="str">
        <f t="shared" si="302"/>
        <v>21:0849</v>
      </c>
      <c r="D4174" s="1" t="str">
        <f t="shared" si="303"/>
        <v>21:0233</v>
      </c>
      <c r="E4174" t="s">
        <v>16760</v>
      </c>
      <c r="F4174" t="s">
        <v>16761</v>
      </c>
      <c r="H4174">
        <v>59.814116900000002</v>
      </c>
      <c r="I4174">
        <v>-106.2838783</v>
      </c>
      <c r="J4174" s="1" t="str">
        <f t="shared" si="300"/>
        <v>Fluid (lake)</v>
      </c>
      <c r="K4174" s="1" t="str">
        <f t="shared" si="301"/>
        <v>Untreated Water</v>
      </c>
      <c r="L4174">
        <v>170</v>
      </c>
      <c r="M4174" t="s">
        <v>107</v>
      </c>
      <c r="N4174">
        <v>835</v>
      </c>
      <c r="P4174" t="s">
        <v>235</v>
      </c>
      <c r="Q4174" t="s">
        <v>579</v>
      </c>
      <c r="R4174" t="s">
        <v>55</v>
      </c>
    </row>
    <row r="4175" spans="1:18" hidden="1" x14ac:dyDescent="0.3">
      <c r="A4175" t="s">
        <v>16762</v>
      </c>
      <c r="B4175" t="s">
        <v>16763</v>
      </c>
      <c r="C4175" s="1" t="str">
        <f t="shared" si="302"/>
        <v>21:0849</v>
      </c>
      <c r="D4175" s="1" t="str">
        <f t="shared" si="303"/>
        <v>21:0233</v>
      </c>
      <c r="E4175" t="s">
        <v>16764</v>
      </c>
      <c r="F4175" t="s">
        <v>16765</v>
      </c>
      <c r="H4175">
        <v>59.790692999999997</v>
      </c>
      <c r="I4175">
        <v>-106.1983661</v>
      </c>
      <c r="J4175" s="1" t="str">
        <f t="shared" si="300"/>
        <v>Fluid (lake)</v>
      </c>
      <c r="K4175" s="1" t="str">
        <f t="shared" si="301"/>
        <v>Untreated Water</v>
      </c>
      <c r="L4175">
        <v>170</v>
      </c>
      <c r="M4175" t="s">
        <v>114</v>
      </c>
      <c r="N4175">
        <v>836</v>
      </c>
      <c r="P4175" t="s">
        <v>356</v>
      </c>
      <c r="Q4175" t="s">
        <v>579</v>
      </c>
      <c r="R4175" t="s">
        <v>55</v>
      </c>
    </row>
    <row r="4176" spans="1:18" hidden="1" x14ac:dyDescent="0.3">
      <c r="A4176" t="s">
        <v>16766</v>
      </c>
      <c r="B4176" t="s">
        <v>16767</v>
      </c>
      <c r="C4176" s="1" t="str">
        <f t="shared" si="302"/>
        <v>21:0849</v>
      </c>
      <c r="D4176" s="1" t="str">
        <f t="shared" si="303"/>
        <v>21:0233</v>
      </c>
      <c r="E4176" t="s">
        <v>16768</v>
      </c>
      <c r="F4176" t="s">
        <v>16769</v>
      </c>
      <c r="H4176">
        <v>59.773803000000001</v>
      </c>
      <c r="I4176">
        <v>-106.2611576</v>
      </c>
      <c r="J4176" s="1" t="str">
        <f t="shared" si="300"/>
        <v>Fluid (lake)</v>
      </c>
      <c r="K4176" s="1" t="str">
        <f t="shared" si="301"/>
        <v>Untreated Water</v>
      </c>
      <c r="L4176">
        <v>170</v>
      </c>
      <c r="M4176" t="s">
        <v>121</v>
      </c>
      <c r="N4176">
        <v>837</v>
      </c>
      <c r="P4176" t="s">
        <v>262</v>
      </c>
      <c r="Q4176" t="s">
        <v>482</v>
      </c>
      <c r="R4176" t="s">
        <v>55</v>
      </c>
    </row>
    <row r="4177" spans="1:18" hidden="1" x14ac:dyDescent="0.3">
      <c r="A4177" t="s">
        <v>16770</v>
      </c>
      <c r="B4177" t="s">
        <v>16771</v>
      </c>
      <c r="C4177" s="1" t="str">
        <f t="shared" si="302"/>
        <v>21:0849</v>
      </c>
      <c r="D4177" s="1" t="str">
        <f t="shared" si="303"/>
        <v>21:0233</v>
      </c>
      <c r="E4177" t="s">
        <v>16772</v>
      </c>
      <c r="F4177" t="s">
        <v>16773</v>
      </c>
      <c r="H4177">
        <v>59.756204599999997</v>
      </c>
      <c r="I4177">
        <v>-106.21751020000001</v>
      </c>
      <c r="J4177" s="1" t="str">
        <f t="shared" si="300"/>
        <v>Fluid (lake)</v>
      </c>
      <c r="K4177" s="1" t="str">
        <f t="shared" si="301"/>
        <v>Untreated Water</v>
      </c>
      <c r="L4177">
        <v>170</v>
      </c>
      <c r="M4177" t="s">
        <v>127</v>
      </c>
      <c r="N4177">
        <v>838</v>
      </c>
      <c r="P4177" t="s">
        <v>272</v>
      </c>
      <c r="Q4177" t="s">
        <v>517</v>
      </c>
      <c r="R4177" t="s">
        <v>460</v>
      </c>
    </row>
    <row r="4178" spans="1:18" hidden="1" x14ac:dyDescent="0.3">
      <c r="A4178" t="s">
        <v>16774</v>
      </c>
      <c r="B4178" t="s">
        <v>16775</v>
      </c>
      <c r="C4178" s="1" t="str">
        <f t="shared" si="302"/>
        <v>21:0849</v>
      </c>
      <c r="D4178" s="1" t="str">
        <f t="shared" si="303"/>
        <v>21:0233</v>
      </c>
      <c r="E4178" t="s">
        <v>16776</v>
      </c>
      <c r="F4178" t="s">
        <v>16777</v>
      </c>
      <c r="H4178">
        <v>59.739530899999998</v>
      </c>
      <c r="I4178">
        <v>-106.25938600000001</v>
      </c>
      <c r="J4178" s="1" t="str">
        <f t="shared" si="300"/>
        <v>Fluid (lake)</v>
      </c>
      <c r="K4178" s="1" t="str">
        <f t="shared" si="301"/>
        <v>Untreated Water</v>
      </c>
      <c r="L4178">
        <v>170</v>
      </c>
      <c r="M4178" t="s">
        <v>133</v>
      </c>
      <c r="N4178">
        <v>839</v>
      </c>
      <c r="P4178" t="s">
        <v>200</v>
      </c>
      <c r="Q4178" t="s">
        <v>482</v>
      </c>
      <c r="R4178" t="s">
        <v>460</v>
      </c>
    </row>
    <row r="4179" spans="1:18" hidden="1" x14ac:dyDescent="0.3">
      <c r="A4179" t="s">
        <v>16778</v>
      </c>
      <c r="B4179" t="s">
        <v>16779</v>
      </c>
      <c r="C4179" s="1" t="str">
        <f t="shared" si="302"/>
        <v>21:0849</v>
      </c>
      <c r="D4179" s="1" t="str">
        <f t="shared" si="303"/>
        <v>21:0233</v>
      </c>
      <c r="E4179" t="s">
        <v>16780</v>
      </c>
      <c r="F4179" t="s">
        <v>16781</v>
      </c>
      <c r="H4179">
        <v>59.726218099999997</v>
      </c>
      <c r="I4179">
        <v>-106.1895548</v>
      </c>
      <c r="J4179" s="1" t="str">
        <f t="shared" si="300"/>
        <v>Fluid (lake)</v>
      </c>
      <c r="K4179" s="1" t="str">
        <f t="shared" si="301"/>
        <v>Untreated Water</v>
      </c>
      <c r="L4179">
        <v>170</v>
      </c>
      <c r="M4179" t="s">
        <v>139</v>
      </c>
      <c r="N4179">
        <v>840</v>
      </c>
      <c r="P4179" t="s">
        <v>598</v>
      </c>
      <c r="Q4179" t="s">
        <v>236</v>
      </c>
      <c r="R4179" t="s">
        <v>55</v>
      </c>
    </row>
    <row r="4180" spans="1:18" hidden="1" x14ac:dyDescent="0.3">
      <c r="A4180" t="s">
        <v>16782</v>
      </c>
      <c r="B4180" t="s">
        <v>16783</v>
      </c>
      <c r="C4180" s="1" t="str">
        <f t="shared" si="302"/>
        <v>21:0849</v>
      </c>
      <c r="D4180" s="1" t="str">
        <f t="shared" si="303"/>
        <v>21:0233</v>
      </c>
      <c r="E4180" t="s">
        <v>16784</v>
      </c>
      <c r="F4180" t="s">
        <v>16785</v>
      </c>
      <c r="H4180">
        <v>59.693183599999998</v>
      </c>
      <c r="I4180">
        <v>-106.24879730000001</v>
      </c>
      <c r="J4180" s="1" t="str">
        <f t="shared" si="300"/>
        <v>Fluid (lake)</v>
      </c>
      <c r="K4180" s="1" t="str">
        <f t="shared" si="301"/>
        <v>Untreated Water</v>
      </c>
      <c r="L4180">
        <v>170</v>
      </c>
      <c r="M4180" t="s">
        <v>241</v>
      </c>
      <c r="N4180">
        <v>841</v>
      </c>
      <c r="P4180" t="s">
        <v>115</v>
      </c>
      <c r="Q4180" t="s">
        <v>579</v>
      </c>
      <c r="R4180" t="s">
        <v>532</v>
      </c>
    </row>
    <row r="4181" spans="1:18" hidden="1" x14ac:dyDescent="0.3">
      <c r="A4181" t="s">
        <v>16786</v>
      </c>
      <c r="B4181" t="s">
        <v>16787</v>
      </c>
      <c r="C4181" s="1" t="str">
        <f t="shared" si="302"/>
        <v>21:0849</v>
      </c>
      <c r="D4181" s="1" t="str">
        <f t="shared" si="303"/>
        <v>21:0233</v>
      </c>
      <c r="E4181" t="s">
        <v>16788</v>
      </c>
      <c r="F4181" t="s">
        <v>16789</v>
      </c>
      <c r="H4181">
        <v>59.694769700000002</v>
      </c>
      <c r="I4181">
        <v>-106.206405</v>
      </c>
      <c r="J4181" s="1" t="str">
        <f t="shared" si="300"/>
        <v>Fluid (lake)</v>
      </c>
      <c r="K4181" s="1" t="str">
        <f t="shared" si="301"/>
        <v>Untreated Water</v>
      </c>
      <c r="L4181">
        <v>171</v>
      </c>
      <c r="M4181" t="s">
        <v>22</v>
      </c>
      <c r="N4181">
        <v>842</v>
      </c>
      <c r="P4181" t="s">
        <v>319</v>
      </c>
      <c r="Q4181" t="s">
        <v>257</v>
      </c>
      <c r="R4181" t="s">
        <v>16790</v>
      </c>
    </row>
    <row r="4182" spans="1:18" hidden="1" x14ac:dyDescent="0.3">
      <c r="A4182" t="s">
        <v>16791</v>
      </c>
      <c r="B4182" t="s">
        <v>16792</v>
      </c>
      <c r="C4182" s="1" t="str">
        <f t="shared" si="302"/>
        <v>21:0849</v>
      </c>
      <c r="D4182" s="1" t="str">
        <f t="shared" si="303"/>
        <v>21:0233</v>
      </c>
      <c r="E4182" t="s">
        <v>16788</v>
      </c>
      <c r="F4182" t="s">
        <v>16793</v>
      </c>
      <c r="H4182">
        <v>59.694769700000002</v>
      </c>
      <c r="I4182">
        <v>-106.206405</v>
      </c>
      <c r="J4182" s="1" t="str">
        <f t="shared" si="300"/>
        <v>Fluid (lake)</v>
      </c>
      <c r="K4182" s="1" t="str">
        <f t="shared" si="301"/>
        <v>Untreated Water</v>
      </c>
      <c r="L4182">
        <v>171</v>
      </c>
      <c r="M4182" t="s">
        <v>29</v>
      </c>
      <c r="N4182">
        <v>843</v>
      </c>
      <c r="P4182" t="s">
        <v>247</v>
      </c>
      <c r="Q4182" t="s">
        <v>236</v>
      </c>
      <c r="R4182" t="s">
        <v>147</v>
      </c>
    </row>
    <row r="4183" spans="1:18" hidden="1" x14ac:dyDescent="0.3">
      <c r="A4183" t="s">
        <v>16794</v>
      </c>
      <c r="B4183" t="s">
        <v>16795</v>
      </c>
      <c r="C4183" s="1" t="str">
        <f t="shared" si="302"/>
        <v>21:0849</v>
      </c>
      <c r="D4183" s="1" t="str">
        <f t="shared" si="303"/>
        <v>21:0233</v>
      </c>
      <c r="E4183" t="s">
        <v>16796</v>
      </c>
      <c r="F4183" t="s">
        <v>16797</v>
      </c>
      <c r="H4183">
        <v>59.382615600000001</v>
      </c>
      <c r="I4183">
        <v>-106.0979857</v>
      </c>
      <c r="J4183" s="1" t="str">
        <f t="shared" si="300"/>
        <v>Fluid (lake)</v>
      </c>
      <c r="K4183" s="1" t="str">
        <f t="shared" si="301"/>
        <v>Untreated Water</v>
      </c>
      <c r="L4183">
        <v>171</v>
      </c>
      <c r="M4183" t="s">
        <v>36</v>
      </c>
      <c r="N4183">
        <v>844</v>
      </c>
      <c r="P4183" t="s">
        <v>256</v>
      </c>
      <c r="Q4183" t="s">
        <v>236</v>
      </c>
      <c r="R4183" t="s">
        <v>55</v>
      </c>
    </row>
    <row r="4184" spans="1:18" hidden="1" x14ac:dyDescent="0.3">
      <c r="A4184" t="s">
        <v>16798</v>
      </c>
      <c r="B4184" t="s">
        <v>16799</v>
      </c>
      <c r="C4184" s="1" t="str">
        <f t="shared" si="302"/>
        <v>21:0849</v>
      </c>
      <c r="D4184" s="1" t="str">
        <f t="shared" si="303"/>
        <v>21:0233</v>
      </c>
      <c r="E4184" t="s">
        <v>16800</v>
      </c>
      <c r="F4184" t="s">
        <v>16801</v>
      </c>
      <c r="H4184">
        <v>59.4016144</v>
      </c>
      <c r="I4184">
        <v>-106.1377095</v>
      </c>
      <c r="J4184" s="1" t="str">
        <f t="shared" si="300"/>
        <v>Fluid (lake)</v>
      </c>
      <c r="K4184" s="1" t="str">
        <f t="shared" si="301"/>
        <v>Untreated Water</v>
      </c>
      <c r="L4184">
        <v>171</v>
      </c>
      <c r="M4184" t="s">
        <v>44</v>
      </c>
      <c r="N4184">
        <v>845</v>
      </c>
      <c r="P4184" t="s">
        <v>414</v>
      </c>
      <c r="Q4184" t="s">
        <v>62</v>
      </c>
      <c r="R4184" t="s">
        <v>460</v>
      </c>
    </row>
    <row r="4185" spans="1:18" hidden="1" x14ac:dyDescent="0.3">
      <c r="A4185" t="s">
        <v>16802</v>
      </c>
      <c r="B4185" t="s">
        <v>16803</v>
      </c>
      <c r="C4185" s="1" t="str">
        <f t="shared" si="302"/>
        <v>21:0849</v>
      </c>
      <c r="D4185" s="1" t="str">
        <f t="shared" si="303"/>
        <v>21:0233</v>
      </c>
      <c r="E4185" t="s">
        <v>16804</v>
      </c>
      <c r="F4185" t="s">
        <v>16805</v>
      </c>
      <c r="H4185">
        <v>59.43873</v>
      </c>
      <c r="I4185">
        <v>-106.0841013</v>
      </c>
      <c r="J4185" s="1" t="str">
        <f t="shared" si="300"/>
        <v>Fluid (lake)</v>
      </c>
      <c r="K4185" s="1" t="str">
        <f t="shared" si="301"/>
        <v>Untreated Water</v>
      </c>
      <c r="L4185">
        <v>171</v>
      </c>
      <c r="M4185" t="s">
        <v>52</v>
      </c>
      <c r="N4185">
        <v>846</v>
      </c>
      <c r="P4185" t="s">
        <v>247</v>
      </c>
      <c r="Q4185" t="s">
        <v>236</v>
      </c>
      <c r="R4185" t="s">
        <v>55</v>
      </c>
    </row>
    <row r="4186" spans="1:18" hidden="1" x14ac:dyDescent="0.3">
      <c r="A4186" t="s">
        <v>16806</v>
      </c>
      <c r="B4186" t="s">
        <v>16807</v>
      </c>
      <c r="C4186" s="1" t="str">
        <f t="shared" si="302"/>
        <v>21:0849</v>
      </c>
      <c r="D4186" s="1" t="str">
        <f t="shared" si="303"/>
        <v>21:0233</v>
      </c>
      <c r="E4186" t="s">
        <v>16808</v>
      </c>
      <c r="F4186" t="s">
        <v>16809</v>
      </c>
      <c r="H4186">
        <v>59.472576400000001</v>
      </c>
      <c r="I4186">
        <v>-106.1145337</v>
      </c>
      <c r="J4186" s="1" t="str">
        <f t="shared" ref="J4186:J4249" si="304">HYPERLINK("http://geochem.nrcan.gc.ca/cdogs/content/kwd/kwd020016_e.htm", "Fluid (lake)")</f>
        <v>Fluid (lake)</v>
      </c>
      <c r="K4186" s="1" t="str">
        <f t="shared" ref="K4186:K4249" si="305">HYPERLINK("http://geochem.nrcan.gc.ca/cdogs/content/kwd/kwd080007_e.htm", "Untreated Water")</f>
        <v>Untreated Water</v>
      </c>
      <c r="L4186">
        <v>171</v>
      </c>
      <c r="M4186" t="s">
        <v>60</v>
      </c>
      <c r="N4186">
        <v>847</v>
      </c>
      <c r="P4186" t="s">
        <v>272</v>
      </c>
      <c r="Q4186" t="s">
        <v>54</v>
      </c>
      <c r="R4186" t="s">
        <v>55</v>
      </c>
    </row>
    <row r="4187" spans="1:18" hidden="1" x14ac:dyDescent="0.3">
      <c r="A4187" t="s">
        <v>16810</v>
      </c>
      <c r="B4187" t="s">
        <v>16811</v>
      </c>
      <c r="C4187" s="1" t="str">
        <f t="shared" si="302"/>
        <v>21:0849</v>
      </c>
      <c r="D4187" s="1" t="str">
        <f t="shared" si="303"/>
        <v>21:0233</v>
      </c>
      <c r="E4187" t="s">
        <v>16812</v>
      </c>
      <c r="F4187" t="s">
        <v>16813</v>
      </c>
      <c r="H4187">
        <v>59.504488299999998</v>
      </c>
      <c r="I4187">
        <v>-106.11969929999999</v>
      </c>
      <c r="J4187" s="1" t="str">
        <f t="shared" si="304"/>
        <v>Fluid (lake)</v>
      </c>
      <c r="K4187" s="1" t="str">
        <f t="shared" si="305"/>
        <v>Untreated Water</v>
      </c>
      <c r="L4187">
        <v>171</v>
      </c>
      <c r="M4187" t="s">
        <v>67</v>
      </c>
      <c r="N4187">
        <v>848</v>
      </c>
      <c r="P4187" t="s">
        <v>235</v>
      </c>
      <c r="Q4187" t="s">
        <v>236</v>
      </c>
      <c r="R4187" t="s">
        <v>305</v>
      </c>
    </row>
    <row r="4188" spans="1:18" hidden="1" x14ac:dyDescent="0.3">
      <c r="A4188" t="s">
        <v>16814</v>
      </c>
      <c r="B4188" t="s">
        <v>16815</v>
      </c>
      <c r="C4188" s="1" t="str">
        <f t="shared" si="302"/>
        <v>21:0849</v>
      </c>
      <c r="D4188" s="1" t="str">
        <f t="shared" si="303"/>
        <v>21:0233</v>
      </c>
      <c r="E4188" t="s">
        <v>16816</v>
      </c>
      <c r="F4188" t="s">
        <v>16817</v>
      </c>
      <c r="H4188">
        <v>59.537390500000001</v>
      </c>
      <c r="I4188">
        <v>-106.1445344</v>
      </c>
      <c r="J4188" s="1" t="str">
        <f t="shared" si="304"/>
        <v>Fluid (lake)</v>
      </c>
      <c r="K4188" s="1" t="str">
        <f t="shared" si="305"/>
        <v>Untreated Water</v>
      </c>
      <c r="L4188">
        <v>171</v>
      </c>
      <c r="M4188" t="s">
        <v>74</v>
      </c>
      <c r="N4188">
        <v>849</v>
      </c>
      <c r="P4188" t="s">
        <v>414</v>
      </c>
      <c r="Q4188" t="s">
        <v>1292</v>
      </c>
      <c r="R4188" t="s">
        <v>854</v>
      </c>
    </row>
    <row r="4189" spans="1:18" hidden="1" x14ac:dyDescent="0.3">
      <c r="A4189" t="s">
        <v>16818</v>
      </c>
      <c r="B4189" t="s">
        <v>16819</v>
      </c>
      <c r="C4189" s="1" t="str">
        <f t="shared" si="302"/>
        <v>21:0849</v>
      </c>
      <c r="D4189" s="1" t="str">
        <f t="shared" si="303"/>
        <v>21:0233</v>
      </c>
      <c r="E4189" t="s">
        <v>16820</v>
      </c>
      <c r="F4189" t="s">
        <v>16821</v>
      </c>
      <c r="H4189">
        <v>59.564706700000002</v>
      </c>
      <c r="I4189">
        <v>-106.1264443</v>
      </c>
      <c r="J4189" s="1" t="str">
        <f t="shared" si="304"/>
        <v>Fluid (lake)</v>
      </c>
      <c r="K4189" s="1" t="str">
        <f t="shared" si="305"/>
        <v>Untreated Water</v>
      </c>
      <c r="L4189">
        <v>171</v>
      </c>
      <c r="M4189" t="s">
        <v>81</v>
      </c>
      <c r="N4189">
        <v>850</v>
      </c>
      <c r="P4189" t="s">
        <v>53</v>
      </c>
      <c r="Q4189" t="s">
        <v>310</v>
      </c>
      <c r="R4189" t="s">
        <v>840</v>
      </c>
    </row>
    <row r="4190" spans="1:18" hidden="1" x14ac:dyDescent="0.3">
      <c r="A4190" t="s">
        <v>16822</v>
      </c>
      <c r="B4190" t="s">
        <v>16823</v>
      </c>
      <c r="C4190" s="1" t="str">
        <f t="shared" si="302"/>
        <v>21:0849</v>
      </c>
      <c r="D4190" s="1" t="str">
        <f t="shared" si="303"/>
        <v>21:0233</v>
      </c>
      <c r="E4190" t="s">
        <v>16824</v>
      </c>
      <c r="F4190" t="s">
        <v>16825</v>
      </c>
      <c r="H4190">
        <v>59.574441499999999</v>
      </c>
      <c r="I4190">
        <v>-106.1870973</v>
      </c>
      <c r="J4190" s="1" t="str">
        <f t="shared" si="304"/>
        <v>Fluid (lake)</v>
      </c>
      <c r="K4190" s="1" t="str">
        <f t="shared" si="305"/>
        <v>Untreated Water</v>
      </c>
      <c r="L4190">
        <v>171</v>
      </c>
      <c r="M4190" t="s">
        <v>95</v>
      </c>
      <c r="N4190">
        <v>851</v>
      </c>
      <c r="P4190" t="s">
        <v>134</v>
      </c>
      <c r="Q4190" t="s">
        <v>310</v>
      </c>
      <c r="R4190" t="s">
        <v>766</v>
      </c>
    </row>
    <row r="4191" spans="1:18" hidden="1" x14ac:dyDescent="0.3">
      <c r="A4191" t="s">
        <v>16826</v>
      </c>
      <c r="B4191" t="s">
        <v>16827</v>
      </c>
      <c r="C4191" s="1" t="str">
        <f t="shared" si="302"/>
        <v>21:0849</v>
      </c>
      <c r="D4191" s="1" t="str">
        <f t="shared" si="303"/>
        <v>21:0233</v>
      </c>
      <c r="E4191" t="s">
        <v>16828</v>
      </c>
      <c r="F4191" t="s">
        <v>16829</v>
      </c>
      <c r="H4191">
        <v>59.589629799999997</v>
      </c>
      <c r="I4191">
        <v>-106.25221089999999</v>
      </c>
      <c r="J4191" s="1" t="str">
        <f t="shared" si="304"/>
        <v>Fluid (lake)</v>
      </c>
      <c r="K4191" s="1" t="str">
        <f t="shared" si="305"/>
        <v>Untreated Water</v>
      </c>
      <c r="L4191">
        <v>171</v>
      </c>
      <c r="M4191" t="s">
        <v>101</v>
      </c>
      <c r="N4191">
        <v>852</v>
      </c>
      <c r="P4191" t="s">
        <v>82</v>
      </c>
      <c r="Q4191" t="s">
        <v>257</v>
      </c>
      <c r="R4191" t="s">
        <v>201</v>
      </c>
    </row>
    <row r="4192" spans="1:18" hidden="1" x14ac:dyDescent="0.3">
      <c r="A4192" t="s">
        <v>16830</v>
      </c>
      <c r="B4192" t="s">
        <v>16831</v>
      </c>
      <c r="C4192" s="1" t="str">
        <f t="shared" si="302"/>
        <v>21:0849</v>
      </c>
      <c r="D4192" s="1" t="str">
        <f t="shared" si="303"/>
        <v>21:0233</v>
      </c>
      <c r="E4192" t="s">
        <v>16832</v>
      </c>
      <c r="F4192" t="s">
        <v>16833</v>
      </c>
      <c r="H4192">
        <v>59.626582999999997</v>
      </c>
      <c r="I4192">
        <v>-106.2573417</v>
      </c>
      <c r="J4192" s="1" t="str">
        <f t="shared" si="304"/>
        <v>Fluid (lake)</v>
      </c>
      <c r="K4192" s="1" t="str">
        <f t="shared" si="305"/>
        <v>Untreated Water</v>
      </c>
      <c r="L4192">
        <v>171</v>
      </c>
      <c r="M4192" t="s">
        <v>107</v>
      </c>
      <c r="N4192">
        <v>853</v>
      </c>
      <c r="P4192" t="s">
        <v>134</v>
      </c>
      <c r="Q4192" t="s">
        <v>310</v>
      </c>
      <c r="R4192" t="s">
        <v>766</v>
      </c>
    </row>
    <row r="4193" spans="1:18" hidden="1" x14ac:dyDescent="0.3">
      <c r="A4193" t="s">
        <v>16834</v>
      </c>
      <c r="B4193" t="s">
        <v>16835</v>
      </c>
      <c r="C4193" s="1" t="str">
        <f t="shared" si="302"/>
        <v>21:0849</v>
      </c>
      <c r="D4193" s="1" t="str">
        <f t="shared" si="303"/>
        <v>21:0233</v>
      </c>
      <c r="E4193" t="s">
        <v>16836</v>
      </c>
      <c r="F4193" t="s">
        <v>16837</v>
      </c>
      <c r="H4193">
        <v>59.623984700000001</v>
      </c>
      <c r="I4193">
        <v>-106.31568110000001</v>
      </c>
      <c r="J4193" s="1" t="str">
        <f t="shared" si="304"/>
        <v>Fluid (lake)</v>
      </c>
      <c r="K4193" s="1" t="str">
        <f t="shared" si="305"/>
        <v>Untreated Water</v>
      </c>
      <c r="L4193">
        <v>171</v>
      </c>
      <c r="M4193" t="s">
        <v>114</v>
      </c>
      <c r="N4193">
        <v>854</v>
      </c>
      <c r="P4193" t="s">
        <v>53</v>
      </c>
      <c r="Q4193" t="s">
        <v>310</v>
      </c>
      <c r="R4193" t="s">
        <v>90</v>
      </c>
    </row>
    <row r="4194" spans="1:18" hidden="1" x14ac:dyDescent="0.3">
      <c r="A4194" t="s">
        <v>16838</v>
      </c>
      <c r="B4194" t="s">
        <v>16839</v>
      </c>
      <c r="C4194" s="1" t="str">
        <f t="shared" si="302"/>
        <v>21:0849</v>
      </c>
      <c r="D4194" s="1" t="str">
        <f t="shared" si="303"/>
        <v>21:0233</v>
      </c>
      <c r="E4194" t="s">
        <v>16840</v>
      </c>
      <c r="F4194" t="s">
        <v>16841</v>
      </c>
      <c r="H4194">
        <v>59.647192599999997</v>
      </c>
      <c r="I4194">
        <v>-106.2947308</v>
      </c>
      <c r="J4194" s="1" t="str">
        <f t="shared" si="304"/>
        <v>Fluid (lake)</v>
      </c>
      <c r="K4194" s="1" t="str">
        <f t="shared" si="305"/>
        <v>Untreated Water</v>
      </c>
      <c r="L4194">
        <v>171</v>
      </c>
      <c r="M4194" t="s">
        <v>121</v>
      </c>
      <c r="N4194">
        <v>855</v>
      </c>
      <c r="P4194" t="s">
        <v>161</v>
      </c>
      <c r="Q4194" t="s">
        <v>310</v>
      </c>
      <c r="R4194" t="s">
        <v>168</v>
      </c>
    </row>
    <row r="4195" spans="1:18" hidden="1" x14ac:dyDescent="0.3">
      <c r="A4195" t="s">
        <v>16842</v>
      </c>
      <c r="B4195" t="s">
        <v>16843</v>
      </c>
      <c r="C4195" s="1" t="str">
        <f t="shared" si="302"/>
        <v>21:0849</v>
      </c>
      <c r="D4195" s="1" t="str">
        <f t="shared" si="303"/>
        <v>21:0233</v>
      </c>
      <c r="E4195" t="s">
        <v>16844</v>
      </c>
      <c r="F4195" t="s">
        <v>16845</v>
      </c>
      <c r="H4195">
        <v>59.666048400000001</v>
      </c>
      <c r="I4195">
        <v>-106.2721492</v>
      </c>
      <c r="J4195" s="1" t="str">
        <f t="shared" si="304"/>
        <v>Fluid (lake)</v>
      </c>
      <c r="K4195" s="1" t="str">
        <f t="shared" si="305"/>
        <v>Untreated Water</v>
      </c>
      <c r="L4195">
        <v>171</v>
      </c>
      <c r="M4195" t="s">
        <v>127</v>
      </c>
      <c r="N4195">
        <v>856</v>
      </c>
      <c r="P4195" t="s">
        <v>414</v>
      </c>
      <c r="Q4195" t="s">
        <v>236</v>
      </c>
      <c r="R4195" t="s">
        <v>47</v>
      </c>
    </row>
    <row r="4196" spans="1:18" hidden="1" x14ac:dyDescent="0.3">
      <c r="A4196" t="s">
        <v>16846</v>
      </c>
      <c r="B4196" t="s">
        <v>16847</v>
      </c>
      <c r="C4196" s="1" t="str">
        <f t="shared" si="302"/>
        <v>21:0849</v>
      </c>
      <c r="D4196" s="1" t="str">
        <f t="shared" si="303"/>
        <v>21:0233</v>
      </c>
      <c r="E4196" t="s">
        <v>16848</v>
      </c>
      <c r="F4196" t="s">
        <v>16849</v>
      </c>
      <c r="H4196">
        <v>59.653784399999999</v>
      </c>
      <c r="I4196">
        <v>-106.1957694</v>
      </c>
      <c r="J4196" s="1" t="str">
        <f t="shared" si="304"/>
        <v>Fluid (lake)</v>
      </c>
      <c r="K4196" s="1" t="str">
        <f t="shared" si="305"/>
        <v>Untreated Water</v>
      </c>
      <c r="L4196">
        <v>171</v>
      </c>
      <c r="M4196" t="s">
        <v>133</v>
      </c>
      <c r="N4196">
        <v>857</v>
      </c>
      <c r="P4196" t="s">
        <v>1006</v>
      </c>
      <c r="Q4196" t="s">
        <v>1292</v>
      </c>
      <c r="R4196" t="s">
        <v>201</v>
      </c>
    </row>
    <row r="4197" spans="1:18" hidden="1" x14ac:dyDescent="0.3">
      <c r="A4197" t="s">
        <v>16850</v>
      </c>
      <c r="B4197" t="s">
        <v>16851</v>
      </c>
      <c r="C4197" s="1" t="str">
        <f t="shared" si="302"/>
        <v>21:0849</v>
      </c>
      <c r="D4197" s="1" t="str">
        <f t="shared" si="303"/>
        <v>21:0233</v>
      </c>
      <c r="E4197" t="s">
        <v>16852</v>
      </c>
      <c r="F4197" t="s">
        <v>16853</v>
      </c>
      <c r="H4197">
        <v>59.673676399999998</v>
      </c>
      <c r="I4197">
        <v>-106.1307628</v>
      </c>
      <c r="J4197" s="1" t="str">
        <f t="shared" si="304"/>
        <v>Fluid (lake)</v>
      </c>
      <c r="K4197" s="1" t="str">
        <f t="shared" si="305"/>
        <v>Untreated Water</v>
      </c>
      <c r="L4197">
        <v>171</v>
      </c>
      <c r="M4197" t="s">
        <v>139</v>
      </c>
      <c r="N4197">
        <v>858</v>
      </c>
      <c r="P4197" t="s">
        <v>134</v>
      </c>
      <c r="Q4197" t="s">
        <v>579</v>
      </c>
      <c r="R4197" t="s">
        <v>324</v>
      </c>
    </row>
    <row r="4198" spans="1:18" hidden="1" x14ac:dyDescent="0.3">
      <c r="A4198" t="s">
        <v>16854</v>
      </c>
      <c r="B4198" t="s">
        <v>16855</v>
      </c>
      <c r="C4198" s="1" t="str">
        <f t="shared" si="302"/>
        <v>21:0849</v>
      </c>
      <c r="D4198" s="1" t="str">
        <f t="shared" si="303"/>
        <v>21:0233</v>
      </c>
      <c r="E4198" t="s">
        <v>16856</v>
      </c>
      <c r="F4198" t="s">
        <v>16857</v>
      </c>
      <c r="H4198">
        <v>59.655286400000001</v>
      </c>
      <c r="I4198">
        <v>-106.0798466</v>
      </c>
      <c r="J4198" s="1" t="str">
        <f t="shared" si="304"/>
        <v>Fluid (lake)</v>
      </c>
      <c r="K4198" s="1" t="str">
        <f t="shared" si="305"/>
        <v>Untreated Water</v>
      </c>
      <c r="L4198">
        <v>171</v>
      </c>
      <c r="M4198" t="s">
        <v>241</v>
      </c>
      <c r="N4198">
        <v>859</v>
      </c>
      <c r="P4198" t="s">
        <v>414</v>
      </c>
      <c r="Q4198" t="s">
        <v>236</v>
      </c>
      <c r="R4198" t="s">
        <v>789</v>
      </c>
    </row>
    <row r="4199" spans="1:18" hidden="1" x14ac:dyDescent="0.3">
      <c r="A4199" t="s">
        <v>16858</v>
      </c>
      <c r="B4199" t="s">
        <v>16859</v>
      </c>
      <c r="C4199" s="1" t="str">
        <f t="shared" si="302"/>
        <v>21:0849</v>
      </c>
      <c r="D4199" s="1" t="str">
        <f t="shared" si="303"/>
        <v>21:0233</v>
      </c>
      <c r="E4199" t="s">
        <v>16860</v>
      </c>
      <c r="F4199" t="s">
        <v>16861</v>
      </c>
      <c r="H4199">
        <v>59.636855699999998</v>
      </c>
      <c r="I4199">
        <v>-106.1194397</v>
      </c>
      <c r="J4199" s="1" t="str">
        <f t="shared" si="304"/>
        <v>Fluid (lake)</v>
      </c>
      <c r="K4199" s="1" t="str">
        <f t="shared" si="305"/>
        <v>Untreated Water</v>
      </c>
      <c r="L4199">
        <v>172</v>
      </c>
      <c r="M4199" t="s">
        <v>36</v>
      </c>
      <c r="N4199">
        <v>860</v>
      </c>
      <c r="P4199" t="s">
        <v>134</v>
      </c>
      <c r="Q4199" t="s">
        <v>482</v>
      </c>
      <c r="R4199" t="s">
        <v>687</v>
      </c>
    </row>
    <row r="4200" spans="1:18" hidden="1" x14ac:dyDescent="0.3">
      <c r="A4200" t="s">
        <v>16862</v>
      </c>
      <c r="B4200" t="s">
        <v>16863</v>
      </c>
      <c r="C4200" s="1" t="str">
        <f t="shared" si="302"/>
        <v>21:0849</v>
      </c>
      <c r="D4200" s="1" t="str">
        <f t="shared" si="303"/>
        <v>21:0233</v>
      </c>
      <c r="E4200" t="s">
        <v>16864</v>
      </c>
      <c r="F4200" t="s">
        <v>16865</v>
      </c>
      <c r="H4200">
        <v>59.626445500000003</v>
      </c>
      <c r="I4200">
        <v>-106.0832779</v>
      </c>
      <c r="J4200" s="1" t="str">
        <f t="shared" si="304"/>
        <v>Fluid (lake)</v>
      </c>
      <c r="K4200" s="1" t="str">
        <f t="shared" si="305"/>
        <v>Untreated Water</v>
      </c>
      <c r="L4200">
        <v>172</v>
      </c>
      <c r="M4200" t="s">
        <v>44</v>
      </c>
      <c r="N4200">
        <v>861</v>
      </c>
      <c r="P4200" t="s">
        <v>53</v>
      </c>
      <c r="Q4200" t="s">
        <v>310</v>
      </c>
      <c r="R4200" t="s">
        <v>4299</v>
      </c>
    </row>
    <row r="4201" spans="1:18" hidden="1" x14ac:dyDescent="0.3">
      <c r="A4201" t="s">
        <v>16866</v>
      </c>
      <c r="B4201" t="s">
        <v>16867</v>
      </c>
      <c r="C4201" s="1" t="str">
        <f t="shared" si="302"/>
        <v>21:0849</v>
      </c>
      <c r="D4201" s="1" t="str">
        <f t="shared" si="303"/>
        <v>21:0233</v>
      </c>
      <c r="E4201" t="s">
        <v>16868</v>
      </c>
      <c r="F4201" t="s">
        <v>16869</v>
      </c>
      <c r="H4201">
        <v>59.613751800000003</v>
      </c>
      <c r="I4201">
        <v>-106.1744168</v>
      </c>
      <c r="J4201" s="1" t="str">
        <f t="shared" si="304"/>
        <v>Fluid (lake)</v>
      </c>
      <c r="K4201" s="1" t="str">
        <f t="shared" si="305"/>
        <v>Untreated Water</v>
      </c>
      <c r="L4201">
        <v>172</v>
      </c>
      <c r="M4201" t="s">
        <v>52</v>
      </c>
      <c r="N4201">
        <v>862</v>
      </c>
      <c r="P4201" t="s">
        <v>82</v>
      </c>
      <c r="Q4201" t="s">
        <v>248</v>
      </c>
      <c r="R4201" t="s">
        <v>47</v>
      </c>
    </row>
    <row r="4202" spans="1:18" hidden="1" x14ac:dyDescent="0.3">
      <c r="A4202" t="s">
        <v>16870</v>
      </c>
      <c r="B4202" t="s">
        <v>16871</v>
      </c>
      <c r="C4202" s="1" t="str">
        <f t="shared" si="302"/>
        <v>21:0849</v>
      </c>
      <c r="D4202" s="1" t="str">
        <f t="shared" si="303"/>
        <v>21:0233</v>
      </c>
      <c r="E4202" t="s">
        <v>16872</v>
      </c>
      <c r="F4202" t="s">
        <v>16873</v>
      </c>
      <c r="H4202">
        <v>59.586359899999998</v>
      </c>
      <c r="I4202">
        <v>-106.0991379</v>
      </c>
      <c r="J4202" s="1" t="str">
        <f t="shared" si="304"/>
        <v>Fluid (lake)</v>
      </c>
      <c r="K4202" s="1" t="str">
        <f t="shared" si="305"/>
        <v>Untreated Water</v>
      </c>
      <c r="L4202">
        <v>172</v>
      </c>
      <c r="M4202" t="s">
        <v>60</v>
      </c>
      <c r="N4202">
        <v>863</v>
      </c>
      <c r="P4202" t="s">
        <v>140</v>
      </c>
      <c r="Q4202" t="s">
        <v>579</v>
      </c>
      <c r="R4202" t="s">
        <v>16874</v>
      </c>
    </row>
    <row r="4203" spans="1:18" hidden="1" x14ac:dyDescent="0.3">
      <c r="A4203" t="s">
        <v>16875</v>
      </c>
      <c r="B4203" t="s">
        <v>16876</v>
      </c>
      <c r="C4203" s="1" t="str">
        <f t="shared" si="302"/>
        <v>21:0849</v>
      </c>
      <c r="D4203" s="1" t="str">
        <f t="shared" si="303"/>
        <v>21:0233</v>
      </c>
      <c r="E4203" t="s">
        <v>16877</v>
      </c>
      <c r="F4203" t="s">
        <v>16878</v>
      </c>
      <c r="H4203">
        <v>59.585527200000001</v>
      </c>
      <c r="I4203">
        <v>-106.05132209999999</v>
      </c>
      <c r="J4203" s="1" t="str">
        <f t="shared" si="304"/>
        <v>Fluid (lake)</v>
      </c>
      <c r="K4203" s="1" t="str">
        <f t="shared" si="305"/>
        <v>Untreated Water</v>
      </c>
      <c r="L4203">
        <v>172</v>
      </c>
      <c r="M4203" t="s">
        <v>67</v>
      </c>
      <c r="N4203">
        <v>864</v>
      </c>
      <c r="P4203" t="s">
        <v>2487</v>
      </c>
      <c r="Q4203" t="s">
        <v>482</v>
      </c>
      <c r="R4203" t="s">
        <v>752</v>
      </c>
    </row>
    <row r="4204" spans="1:18" hidden="1" x14ac:dyDescent="0.3">
      <c r="A4204" t="s">
        <v>16879</v>
      </c>
      <c r="B4204" t="s">
        <v>16880</v>
      </c>
      <c r="C4204" s="1" t="str">
        <f t="shared" si="302"/>
        <v>21:0849</v>
      </c>
      <c r="D4204" s="1" t="str">
        <f t="shared" si="303"/>
        <v>21:0233</v>
      </c>
      <c r="E4204" t="s">
        <v>16881</v>
      </c>
      <c r="F4204" t="s">
        <v>16882</v>
      </c>
      <c r="H4204">
        <v>59.565737599999999</v>
      </c>
      <c r="I4204">
        <v>-106.0564389</v>
      </c>
      <c r="J4204" s="1" t="str">
        <f t="shared" si="304"/>
        <v>Fluid (lake)</v>
      </c>
      <c r="K4204" s="1" t="str">
        <f t="shared" si="305"/>
        <v>Untreated Water</v>
      </c>
      <c r="L4204">
        <v>172</v>
      </c>
      <c r="M4204" t="s">
        <v>74</v>
      </c>
      <c r="N4204">
        <v>865</v>
      </c>
      <c r="P4204" t="s">
        <v>1006</v>
      </c>
      <c r="Q4204" t="s">
        <v>1292</v>
      </c>
      <c r="R4204" t="s">
        <v>16874</v>
      </c>
    </row>
    <row r="4205" spans="1:18" hidden="1" x14ac:dyDescent="0.3">
      <c r="A4205" t="s">
        <v>16883</v>
      </c>
      <c r="B4205" t="s">
        <v>16884</v>
      </c>
      <c r="C4205" s="1" t="str">
        <f t="shared" si="302"/>
        <v>21:0849</v>
      </c>
      <c r="D4205" s="1" t="str">
        <f t="shared" si="303"/>
        <v>21:0233</v>
      </c>
      <c r="E4205" t="s">
        <v>16885</v>
      </c>
      <c r="F4205" t="s">
        <v>16886</v>
      </c>
      <c r="H4205">
        <v>59.747931100000002</v>
      </c>
      <c r="I4205">
        <v>-106.46957140000001</v>
      </c>
      <c r="J4205" s="1" t="str">
        <f t="shared" si="304"/>
        <v>Fluid (lake)</v>
      </c>
      <c r="K4205" s="1" t="str">
        <f t="shared" si="305"/>
        <v>Untreated Water</v>
      </c>
      <c r="L4205">
        <v>172</v>
      </c>
      <c r="M4205" t="s">
        <v>81</v>
      </c>
      <c r="N4205">
        <v>866</v>
      </c>
      <c r="P4205" t="s">
        <v>30</v>
      </c>
      <c r="Q4205" t="s">
        <v>482</v>
      </c>
      <c r="R4205" t="s">
        <v>1163</v>
      </c>
    </row>
    <row r="4206" spans="1:18" hidden="1" x14ac:dyDescent="0.3">
      <c r="A4206" t="s">
        <v>16887</v>
      </c>
      <c r="B4206" t="s">
        <v>16888</v>
      </c>
      <c r="C4206" s="1" t="str">
        <f t="shared" si="302"/>
        <v>21:0849</v>
      </c>
      <c r="D4206" s="1" t="str">
        <f t="shared" si="303"/>
        <v>21:0233</v>
      </c>
      <c r="E4206" t="s">
        <v>16889</v>
      </c>
      <c r="F4206" t="s">
        <v>16890</v>
      </c>
      <c r="H4206">
        <v>59.776633199999999</v>
      </c>
      <c r="I4206">
        <v>-106.4498978</v>
      </c>
      <c r="J4206" s="1" t="str">
        <f t="shared" si="304"/>
        <v>Fluid (lake)</v>
      </c>
      <c r="K4206" s="1" t="str">
        <f t="shared" si="305"/>
        <v>Untreated Water</v>
      </c>
      <c r="L4206">
        <v>172</v>
      </c>
      <c r="M4206" t="s">
        <v>95</v>
      </c>
      <c r="N4206">
        <v>867</v>
      </c>
      <c r="P4206" t="s">
        <v>161</v>
      </c>
      <c r="Q4206" t="s">
        <v>54</v>
      </c>
      <c r="R4206" t="s">
        <v>1176</v>
      </c>
    </row>
    <row r="4207" spans="1:18" hidden="1" x14ac:dyDescent="0.3">
      <c r="A4207" t="s">
        <v>16891</v>
      </c>
      <c r="B4207" t="s">
        <v>16892</v>
      </c>
      <c r="C4207" s="1" t="str">
        <f t="shared" si="302"/>
        <v>21:0849</v>
      </c>
      <c r="D4207" s="1" t="str">
        <f t="shared" si="303"/>
        <v>21:0233</v>
      </c>
      <c r="E4207" t="s">
        <v>16893</v>
      </c>
      <c r="F4207" t="s">
        <v>16894</v>
      </c>
      <c r="H4207">
        <v>59.784709399999997</v>
      </c>
      <c r="I4207">
        <v>-106.5029959</v>
      </c>
      <c r="J4207" s="1" t="str">
        <f t="shared" si="304"/>
        <v>Fluid (lake)</v>
      </c>
      <c r="K4207" s="1" t="str">
        <f t="shared" si="305"/>
        <v>Untreated Water</v>
      </c>
      <c r="L4207">
        <v>172</v>
      </c>
      <c r="M4207" t="s">
        <v>101</v>
      </c>
      <c r="N4207">
        <v>868</v>
      </c>
      <c r="P4207" t="s">
        <v>128</v>
      </c>
      <c r="Q4207" t="s">
        <v>579</v>
      </c>
      <c r="R4207" t="s">
        <v>687</v>
      </c>
    </row>
    <row r="4208" spans="1:18" hidden="1" x14ac:dyDescent="0.3">
      <c r="A4208" t="s">
        <v>16895</v>
      </c>
      <c r="B4208" t="s">
        <v>16896</v>
      </c>
      <c r="C4208" s="1" t="str">
        <f t="shared" si="302"/>
        <v>21:0849</v>
      </c>
      <c r="D4208" s="1" t="str">
        <f t="shared" si="303"/>
        <v>21:0233</v>
      </c>
      <c r="E4208" t="s">
        <v>16897</v>
      </c>
      <c r="F4208" t="s">
        <v>16898</v>
      </c>
      <c r="H4208">
        <v>59.809656199999999</v>
      </c>
      <c r="I4208">
        <v>-106.4719316</v>
      </c>
      <c r="J4208" s="1" t="str">
        <f t="shared" si="304"/>
        <v>Fluid (lake)</v>
      </c>
      <c r="K4208" s="1" t="str">
        <f t="shared" si="305"/>
        <v>Untreated Water</v>
      </c>
      <c r="L4208">
        <v>172</v>
      </c>
      <c r="M4208" t="s">
        <v>107</v>
      </c>
      <c r="N4208">
        <v>869</v>
      </c>
      <c r="P4208" t="s">
        <v>553</v>
      </c>
      <c r="Q4208" t="s">
        <v>482</v>
      </c>
      <c r="R4208" t="s">
        <v>410</v>
      </c>
    </row>
    <row r="4209" spans="1:18" hidden="1" x14ac:dyDescent="0.3">
      <c r="A4209" t="s">
        <v>16899</v>
      </c>
      <c r="B4209" t="s">
        <v>16900</v>
      </c>
      <c r="C4209" s="1" t="str">
        <f t="shared" si="302"/>
        <v>21:0849</v>
      </c>
      <c r="D4209" s="1" t="str">
        <f t="shared" si="303"/>
        <v>21:0233</v>
      </c>
      <c r="E4209" t="s">
        <v>16901</v>
      </c>
      <c r="F4209" t="s">
        <v>16902</v>
      </c>
      <c r="H4209">
        <v>59.854584199999998</v>
      </c>
      <c r="I4209">
        <v>-106.50371149999999</v>
      </c>
      <c r="J4209" s="1" t="str">
        <f t="shared" si="304"/>
        <v>Fluid (lake)</v>
      </c>
      <c r="K4209" s="1" t="str">
        <f t="shared" si="305"/>
        <v>Untreated Water</v>
      </c>
      <c r="L4209">
        <v>172</v>
      </c>
      <c r="M4209" t="s">
        <v>114</v>
      </c>
      <c r="N4209">
        <v>870</v>
      </c>
      <c r="P4209" t="s">
        <v>115</v>
      </c>
      <c r="Q4209" t="s">
        <v>482</v>
      </c>
      <c r="R4209" t="s">
        <v>449</v>
      </c>
    </row>
    <row r="4210" spans="1:18" hidden="1" x14ac:dyDescent="0.3">
      <c r="A4210" t="s">
        <v>16903</v>
      </c>
      <c r="B4210" t="s">
        <v>16904</v>
      </c>
      <c r="C4210" s="1" t="str">
        <f t="shared" si="302"/>
        <v>21:0849</v>
      </c>
      <c r="D4210" s="1" t="str">
        <f t="shared" si="303"/>
        <v>21:0233</v>
      </c>
      <c r="E4210" t="s">
        <v>16905</v>
      </c>
      <c r="F4210" t="s">
        <v>16906</v>
      </c>
      <c r="H4210">
        <v>59.846676600000002</v>
      </c>
      <c r="I4210">
        <v>-106.462968</v>
      </c>
      <c r="J4210" s="1" t="str">
        <f t="shared" si="304"/>
        <v>Fluid (lake)</v>
      </c>
      <c r="K4210" s="1" t="str">
        <f t="shared" si="305"/>
        <v>Untreated Water</v>
      </c>
      <c r="L4210">
        <v>172</v>
      </c>
      <c r="M4210" t="s">
        <v>22</v>
      </c>
      <c r="N4210">
        <v>871</v>
      </c>
      <c r="P4210" t="s">
        <v>45</v>
      </c>
      <c r="Q4210" t="s">
        <v>1292</v>
      </c>
      <c r="R4210" t="s">
        <v>410</v>
      </c>
    </row>
    <row r="4211" spans="1:18" hidden="1" x14ac:dyDescent="0.3">
      <c r="A4211" t="s">
        <v>16907</v>
      </c>
      <c r="B4211" t="s">
        <v>16908</v>
      </c>
      <c r="C4211" s="1" t="str">
        <f t="shared" si="302"/>
        <v>21:0849</v>
      </c>
      <c r="D4211" s="1" t="str">
        <f t="shared" si="303"/>
        <v>21:0233</v>
      </c>
      <c r="E4211" t="s">
        <v>16905</v>
      </c>
      <c r="F4211" t="s">
        <v>16909</v>
      </c>
      <c r="H4211">
        <v>59.846676600000002</v>
      </c>
      <c r="I4211">
        <v>-106.462968</v>
      </c>
      <c r="J4211" s="1" t="str">
        <f t="shared" si="304"/>
        <v>Fluid (lake)</v>
      </c>
      <c r="K4211" s="1" t="str">
        <f t="shared" si="305"/>
        <v>Untreated Water</v>
      </c>
      <c r="L4211">
        <v>172</v>
      </c>
      <c r="M4211" t="s">
        <v>29</v>
      </c>
      <c r="N4211">
        <v>872</v>
      </c>
      <c r="P4211" t="s">
        <v>45</v>
      </c>
      <c r="Q4211" t="s">
        <v>54</v>
      </c>
      <c r="R4211" t="s">
        <v>449</v>
      </c>
    </row>
    <row r="4212" spans="1:18" hidden="1" x14ac:dyDescent="0.3">
      <c r="A4212" t="s">
        <v>16910</v>
      </c>
      <c r="B4212" t="s">
        <v>16911</v>
      </c>
      <c r="C4212" s="1" t="str">
        <f t="shared" si="302"/>
        <v>21:0849</v>
      </c>
      <c r="D4212" s="1" t="str">
        <f t="shared" si="303"/>
        <v>21:0233</v>
      </c>
      <c r="E4212" t="s">
        <v>16912</v>
      </c>
      <c r="F4212" t="s">
        <v>16913</v>
      </c>
      <c r="H4212">
        <v>59.884620300000002</v>
      </c>
      <c r="I4212">
        <v>-106.47024469999999</v>
      </c>
      <c r="J4212" s="1" t="str">
        <f t="shared" si="304"/>
        <v>Fluid (lake)</v>
      </c>
      <c r="K4212" s="1" t="str">
        <f t="shared" si="305"/>
        <v>Untreated Water</v>
      </c>
      <c r="L4212">
        <v>172</v>
      </c>
      <c r="M4212" t="s">
        <v>121</v>
      </c>
      <c r="N4212">
        <v>873</v>
      </c>
      <c r="P4212" t="s">
        <v>2430</v>
      </c>
      <c r="Q4212" t="s">
        <v>236</v>
      </c>
      <c r="R4212" t="s">
        <v>646</v>
      </c>
    </row>
    <row r="4213" spans="1:18" hidden="1" x14ac:dyDescent="0.3">
      <c r="A4213" t="s">
        <v>16914</v>
      </c>
      <c r="B4213" t="s">
        <v>16915</v>
      </c>
      <c r="C4213" s="1" t="str">
        <f t="shared" si="302"/>
        <v>21:0849</v>
      </c>
      <c r="D4213" s="1" t="str">
        <f t="shared" si="303"/>
        <v>21:0233</v>
      </c>
      <c r="E4213" t="s">
        <v>16916</v>
      </c>
      <c r="F4213" t="s">
        <v>16917</v>
      </c>
      <c r="H4213">
        <v>59.912757999999997</v>
      </c>
      <c r="I4213">
        <v>-106.4835863</v>
      </c>
      <c r="J4213" s="1" t="str">
        <f t="shared" si="304"/>
        <v>Fluid (lake)</v>
      </c>
      <c r="K4213" s="1" t="str">
        <f t="shared" si="305"/>
        <v>Untreated Water</v>
      </c>
      <c r="L4213">
        <v>172</v>
      </c>
      <c r="M4213" t="s">
        <v>127</v>
      </c>
      <c r="N4213">
        <v>874</v>
      </c>
      <c r="P4213" t="s">
        <v>521</v>
      </c>
      <c r="Q4213" t="s">
        <v>579</v>
      </c>
      <c r="R4213" t="s">
        <v>873</v>
      </c>
    </row>
    <row r="4214" spans="1:18" hidden="1" x14ac:dyDescent="0.3">
      <c r="A4214" t="s">
        <v>16918</v>
      </c>
      <c r="B4214" t="s">
        <v>16919</v>
      </c>
      <c r="C4214" s="1" t="str">
        <f t="shared" si="302"/>
        <v>21:0849</v>
      </c>
      <c r="D4214" s="1" t="str">
        <f t="shared" si="303"/>
        <v>21:0233</v>
      </c>
      <c r="E4214" t="s">
        <v>16920</v>
      </c>
      <c r="F4214" t="s">
        <v>16921</v>
      </c>
      <c r="H4214">
        <v>59.912925399999999</v>
      </c>
      <c r="I4214">
        <v>-106.53179280000001</v>
      </c>
      <c r="J4214" s="1" t="str">
        <f t="shared" si="304"/>
        <v>Fluid (lake)</v>
      </c>
      <c r="K4214" s="1" t="str">
        <f t="shared" si="305"/>
        <v>Untreated Water</v>
      </c>
      <c r="L4214">
        <v>172</v>
      </c>
      <c r="M4214" t="s">
        <v>133</v>
      </c>
      <c r="N4214">
        <v>875</v>
      </c>
      <c r="P4214" t="s">
        <v>115</v>
      </c>
      <c r="Q4214" t="s">
        <v>54</v>
      </c>
      <c r="R4214" t="s">
        <v>532</v>
      </c>
    </row>
    <row r="4215" spans="1:18" hidden="1" x14ac:dyDescent="0.3">
      <c r="A4215" t="s">
        <v>16922</v>
      </c>
      <c r="B4215" t="s">
        <v>16923</v>
      </c>
      <c r="C4215" s="1" t="str">
        <f t="shared" si="302"/>
        <v>21:0849</v>
      </c>
      <c r="D4215" s="1" t="str">
        <f t="shared" si="303"/>
        <v>21:0233</v>
      </c>
      <c r="E4215" t="s">
        <v>16924</v>
      </c>
      <c r="F4215" t="s">
        <v>16925</v>
      </c>
      <c r="H4215">
        <v>59.920622399999999</v>
      </c>
      <c r="I4215">
        <v>-106.58468259999999</v>
      </c>
      <c r="J4215" s="1" t="str">
        <f t="shared" si="304"/>
        <v>Fluid (lake)</v>
      </c>
      <c r="K4215" s="1" t="str">
        <f t="shared" si="305"/>
        <v>Untreated Water</v>
      </c>
      <c r="L4215">
        <v>172</v>
      </c>
      <c r="M4215" t="s">
        <v>139</v>
      </c>
      <c r="N4215">
        <v>876</v>
      </c>
      <c r="P4215" t="s">
        <v>188</v>
      </c>
      <c r="Q4215" t="s">
        <v>579</v>
      </c>
      <c r="R4215" t="s">
        <v>522</v>
      </c>
    </row>
    <row r="4216" spans="1:18" hidden="1" x14ac:dyDescent="0.3">
      <c r="A4216" t="s">
        <v>16926</v>
      </c>
      <c r="B4216" t="s">
        <v>16927</v>
      </c>
      <c r="C4216" s="1" t="str">
        <f t="shared" si="302"/>
        <v>21:0849</v>
      </c>
      <c r="D4216" s="1" t="str">
        <f t="shared" si="303"/>
        <v>21:0233</v>
      </c>
      <c r="E4216" t="s">
        <v>16928</v>
      </c>
      <c r="F4216" t="s">
        <v>16929</v>
      </c>
      <c r="H4216">
        <v>59.939239899999997</v>
      </c>
      <c r="I4216">
        <v>-106.5628751</v>
      </c>
      <c r="J4216" s="1" t="str">
        <f t="shared" si="304"/>
        <v>Fluid (lake)</v>
      </c>
      <c r="K4216" s="1" t="str">
        <f t="shared" si="305"/>
        <v>Untreated Water</v>
      </c>
      <c r="L4216">
        <v>172</v>
      </c>
      <c r="M4216" t="s">
        <v>241</v>
      </c>
      <c r="N4216">
        <v>877</v>
      </c>
      <c r="P4216" t="s">
        <v>140</v>
      </c>
      <c r="Q4216" t="s">
        <v>1292</v>
      </c>
      <c r="R4216" t="s">
        <v>3875</v>
      </c>
    </row>
    <row r="4217" spans="1:18" hidden="1" x14ac:dyDescent="0.3">
      <c r="A4217" t="s">
        <v>16930</v>
      </c>
      <c r="B4217" t="s">
        <v>16931</v>
      </c>
      <c r="C4217" s="1" t="str">
        <f t="shared" si="302"/>
        <v>21:0849</v>
      </c>
      <c r="D4217" s="1" t="str">
        <f t="shared" si="303"/>
        <v>21:0233</v>
      </c>
      <c r="E4217" t="s">
        <v>16932</v>
      </c>
      <c r="F4217" t="s">
        <v>16933</v>
      </c>
      <c r="H4217">
        <v>59.9432847</v>
      </c>
      <c r="I4217">
        <v>-106.6199561</v>
      </c>
      <c r="J4217" s="1" t="str">
        <f t="shared" si="304"/>
        <v>Fluid (lake)</v>
      </c>
      <c r="K4217" s="1" t="str">
        <f t="shared" si="305"/>
        <v>Untreated Water</v>
      </c>
      <c r="L4217">
        <v>173</v>
      </c>
      <c r="M4217" t="s">
        <v>36</v>
      </c>
      <c r="N4217">
        <v>878</v>
      </c>
      <c r="P4217" t="s">
        <v>188</v>
      </c>
      <c r="Q4217" t="s">
        <v>579</v>
      </c>
      <c r="R4217" t="s">
        <v>55</v>
      </c>
    </row>
    <row r="4218" spans="1:18" hidden="1" x14ac:dyDescent="0.3">
      <c r="A4218" t="s">
        <v>16934</v>
      </c>
      <c r="B4218" t="s">
        <v>16935</v>
      </c>
      <c r="C4218" s="1" t="str">
        <f t="shared" si="302"/>
        <v>21:0849</v>
      </c>
      <c r="D4218" s="1" t="str">
        <f t="shared" si="303"/>
        <v>21:0233</v>
      </c>
      <c r="E4218" t="s">
        <v>16936</v>
      </c>
      <c r="F4218" t="s">
        <v>16937</v>
      </c>
      <c r="H4218">
        <v>59.973368000000001</v>
      </c>
      <c r="I4218">
        <v>-106.6062489</v>
      </c>
      <c r="J4218" s="1" t="str">
        <f t="shared" si="304"/>
        <v>Fluid (lake)</v>
      </c>
      <c r="K4218" s="1" t="str">
        <f t="shared" si="305"/>
        <v>Untreated Water</v>
      </c>
      <c r="L4218">
        <v>173</v>
      </c>
      <c r="M4218" t="s">
        <v>22</v>
      </c>
      <c r="N4218">
        <v>879</v>
      </c>
      <c r="P4218" t="s">
        <v>194</v>
      </c>
      <c r="Q4218" t="s">
        <v>579</v>
      </c>
      <c r="R4218" t="s">
        <v>285</v>
      </c>
    </row>
    <row r="4219" spans="1:18" hidden="1" x14ac:dyDescent="0.3">
      <c r="A4219" t="s">
        <v>16938</v>
      </c>
      <c r="B4219" t="s">
        <v>16939</v>
      </c>
      <c r="C4219" s="1" t="str">
        <f t="shared" si="302"/>
        <v>21:0849</v>
      </c>
      <c r="D4219" s="1" t="str">
        <f t="shared" si="303"/>
        <v>21:0233</v>
      </c>
      <c r="E4219" t="s">
        <v>16936</v>
      </c>
      <c r="F4219" t="s">
        <v>16940</v>
      </c>
      <c r="H4219">
        <v>59.973368000000001</v>
      </c>
      <c r="I4219">
        <v>-106.6062489</v>
      </c>
      <c r="J4219" s="1" t="str">
        <f t="shared" si="304"/>
        <v>Fluid (lake)</v>
      </c>
      <c r="K4219" s="1" t="str">
        <f t="shared" si="305"/>
        <v>Untreated Water</v>
      </c>
      <c r="L4219">
        <v>173</v>
      </c>
      <c r="M4219" t="s">
        <v>29</v>
      </c>
      <c r="N4219">
        <v>880</v>
      </c>
      <c r="P4219" t="s">
        <v>200</v>
      </c>
      <c r="Q4219" t="s">
        <v>54</v>
      </c>
      <c r="R4219" t="s">
        <v>460</v>
      </c>
    </row>
    <row r="4220" spans="1:18" hidden="1" x14ac:dyDescent="0.3">
      <c r="A4220" t="s">
        <v>16941</v>
      </c>
      <c r="B4220" t="s">
        <v>16942</v>
      </c>
      <c r="C4220" s="1" t="str">
        <f t="shared" si="302"/>
        <v>21:0849</v>
      </c>
      <c r="D4220" s="1" t="str">
        <f t="shared" si="303"/>
        <v>21:0233</v>
      </c>
      <c r="E4220" t="s">
        <v>16943</v>
      </c>
      <c r="F4220" t="s">
        <v>16944</v>
      </c>
      <c r="H4220">
        <v>59.9798063</v>
      </c>
      <c r="I4220">
        <v>-106.55914199999999</v>
      </c>
      <c r="J4220" s="1" t="str">
        <f t="shared" si="304"/>
        <v>Fluid (lake)</v>
      </c>
      <c r="K4220" s="1" t="str">
        <f t="shared" si="305"/>
        <v>Untreated Water</v>
      </c>
      <c r="L4220">
        <v>173</v>
      </c>
      <c r="M4220" t="s">
        <v>44</v>
      </c>
      <c r="N4220">
        <v>881</v>
      </c>
      <c r="P4220" t="s">
        <v>1006</v>
      </c>
      <c r="Q4220" t="s">
        <v>1292</v>
      </c>
      <c r="R4220" t="s">
        <v>55</v>
      </c>
    </row>
    <row r="4221" spans="1:18" hidden="1" x14ac:dyDescent="0.3">
      <c r="A4221" t="s">
        <v>16945</v>
      </c>
      <c r="B4221" t="s">
        <v>16946</v>
      </c>
      <c r="C4221" s="1" t="str">
        <f t="shared" si="302"/>
        <v>21:0849</v>
      </c>
      <c r="D4221" s="1" t="str">
        <f t="shared" si="303"/>
        <v>21:0233</v>
      </c>
      <c r="E4221" t="s">
        <v>16947</v>
      </c>
      <c r="F4221" t="s">
        <v>16948</v>
      </c>
      <c r="H4221">
        <v>59.995674600000001</v>
      </c>
      <c r="I4221">
        <v>-106.59382909999999</v>
      </c>
      <c r="J4221" s="1" t="str">
        <f t="shared" si="304"/>
        <v>Fluid (lake)</v>
      </c>
      <c r="K4221" s="1" t="str">
        <f t="shared" si="305"/>
        <v>Untreated Water</v>
      </c>
      <c r="L4221">
        <v>173</v>
      </c>
      <c r="M4221" t="s">
        <v>52</v>
      </c>
      <c r="N4221">
        <v>882</v>
      </c>
      <c r="P4221" t="s">
        <v>115</v>
      </c>
      <c r="Q4221" t="s">
        <v>1292</v>
      </c>
      <c r="R4221" t="s">
        <v>55</v>
      </c>
    </row>
    <row r="4222" spans="1:18" hidden="1" x14ac:dyDescent="0.3">
      <c r="A4222" t="s">
        <v>16949</v>
      </c>
      <c r="B4222" t="s">
        <v>16950</v>
      </c>
      <c r="C4222" s="1" t="str">
        <f t="shared" si="302"/>
        <v>21:0849</v>
      </c>
      <c r="D4222" s="1" t="str">
        <f t="shared" si="303"/>
        <v>21:0233</v>
      </c>
      <c r="E4222" t="s">
        <v>16951</v>
      </c>
      <c r="F4222" t="s">
        <v>16952</v>
      </c>
      <c r="H4222">
        <v>59.992810200000001</v>
      </c>
      <c r="I4222">
        <v>-106.6615492</v>
      </c>
      <c r="J4222" s="1" t="str">
        <f t="shared" si="304"/>
        <v>Fluid (lake)</v>
      </c>
      <c r="K4222" s="1" t="str">
        <f t="shared" si="305"/>
        <v>Untreated Water</v>
      </c>
      <c r="L4222">
        <v>173</v>
      </c>
      <c r="M4222" t="s">
        <v>60</v>
      </c>
      <c r="N4222">
        <v>883</v>
      </c>
      <c r="P4222" t="s">
        <v>200</v>
      </c>
      <c r="Q4222" t="s">
        <v>579</v>
      </c>
      <c r="R4222" t="s">
        <v>460</v>
      </c>
    </row>
    <row r="4223" spans="1:18" hidden="1" x14ac:dyDescent="0.3">
      <c r="A4223" t="s">
        <v>16953</v>
      </c>
      <c r="B4223" t="s">
        <v>16954</v>
      </c>
      <c r="C4223" s="1" t="str">
        <f t="shared" si="302"/>
        <v>21:0849</v>
      </c>
      <c r="D4223" s="1" t="str">
        <f t="shared" si="303"/>
        <v>21:0233</v>
      </c>
      <c r="E4223" t="s">
        <v>16955</v>
      </c>
      <c r="F4223" t="s">
        <v>16956</v>
      </c>
      <c r="H4223">
        <v>59.985058299999999</v>
      </c>
      <c r="I4223">
        <v>-106.6986466</v>
      </c>
      <c r="J4223" s="1" t="str">
        <f t="shared" si="304"/>
        <v>Fluid (lake)</v>
      </c>
      <c r="K4223" s="1" t="str">
        <f t="shared" si="305"/>
        <v>Untreated Water</v>
      </c>
      <c r="L4223">
        <v>173</v>
      </c>
      <c r="M4223" t="s">
        <v>67</v>
      </c>
      <c r="N4223">
        <v>884</v>
      </c>
      <c r="P4223" t="s">
        <v>210</v>
      </c>
      <c r="Q4223" t="s">
        <v>579</v>
      </c>
      <c r="R4223" t="s">
        <v>55</v>
      </c>
    </row>
    <row r="4224" spans="1:18" hidden="1" x14ac:dyDescent="0.3">
      <c r="A4224" t="s">
        <v>16957</v>
      </c>
      <c r="B4224" t="s">
        <v>16958</v>
      </c>
      <c r="C4224" s="1" t="str">
        <f t="shared" si="302"/>
        <v>21:0849</v>
      </c>
      <c r="D4224" s="1" t="str">
        <f t="shared" si="303"/>
        <v>21:0233</v>
      </c>
      <c r="E4224" t="s">
        <v>16959</v>
      </c>
      <c r="F4224" t="s">
        <v>16960</v>
      </c>
      <c r="H4224">
        <v>59.996971799999997</v>
      </c>
      <c r="I4224">
        <v>-106.78132220000001</v>
      </c>
      <c r="J4224" s="1" t="str">
        <f t="shared" si="304"/>
        <v>Fluid (lake)</v>
      </c>
      <c r="K4224" s="1" t="str">
        <f t="shared" si="305"/>
        <v>Untreated Water</v>
      </c>
      <c r="L4224">
        <v>173</v>
      </c>
      <c r="M4224" t="s">
        <v>74</v>
      </c>
      <c r="N4224">
        <v>885</v>
      </c>
      <c r="P4224" t="s">
        <v>235</v>
      </c>
      <c r="Q4224" t="s">
        <v>579</v>
      </c>
      <c r="R4224" t="s">
        <v>55</v>
      </c>
    </row>
    <row r="4225" spans="1:18" hidden="1" x14ac:dyDescent="0.3">
      <c r="A4225" t="s">
        <v>16961</v>
      </c>
      <c r="B4225" t="s">
        <v>16962</v>
      </c>
      <c r="C4225" s="1" t="str">
        <f t="shared" si="302"/>
        <v>21:0849</v>
      </c>
      <c r="D4225" s="1" t="str">
        <f t="shared" si="303"/>
        <v>21:0233</v>
      </c>
      <c r="E4225" t="s">
        <v>16963</v>
      </c>
      <c r="F4225" t="s">
        <v>16964</v>
      </c>
      <c r="H4225">
        <v>59.974492400000003</v>
      </c>
      <c r="I4225">
        <v>-106.8033193</v>
      </c>
      <c r="J4225" s="1" t="str">
        <f t="shared" si="304"/>
        <v>Fluid (lake)</v>
      </c>
      <c r="K4225" s="1" t="str">
        <f t="shared" si="305"/>
        <v>Untreated Water</v>
      </c>
      <c r="L4225">
        <v>173</v>
      </c>
      <c r="M4225" t="s">
        <v>81</v>
      </c>
      <c r="N4225">
        <v>886</v>
      </c>
      <c r="P4225" t="s">
        <v>319</v>
      </c>
      <c r="Q4225" t="s">
        <v>54</v>
      </c>
      <c r="R4225" t="s">
        <v>55</v>
      </c>
    </row>
    <row r="4226" spans="1:18" hidden="1" x14ac:dyDescent="0.3">
      <c r="A4226" t="s">
        <v>16965</v>
      </c>
      <c r="B4226" t="s">
        <v>16966</v>
      </c>
      <c r="C4226" s="1" t="str">
        <f t="shared" si="302"/>
        <v>21:0849</v>
      </c>
      <c r="D4226" s="1" t="str">
        <f t="shared" si="303"/>
        <v>21:0233</v>
      </c>
      <c r="E4226" t="s">
        <v>16967</v>
      </c>
      <c r="F4226" t="s">
        <v>16968</v>
      </c>
      <c r="H4226">
        <v>59.956177699999998</v>
      </c>
      <c r="I4226">
        <v>-106.74052210000001</v>
      </c>
      <c r="J4226" s="1" t="str">
        <f t="shared" si="304"/>
        <v>Fluid (lake)</v>
      </c>
      <c r="K4226" s="1" t="str">
        <f t="shared" si="305"/>
        <v>Untreated Water</v>
      </c>
      <c r="L4226">
        <v>173</v>
      </c>
      <c r="M4226" t="s">
        <v>95</v>
      </c>
      <c r="N4226">
        <v>887</v>
      </c>
      <c r="P4226" t="s">
        <v>235</v>
      </c>
      <c r="Q4226" t="s">
        <v>54</v>
      </c>
      <c r="R4226" t="s">
        <v>55</v>
      </c>
    </row>
    <row r="4227" spans="1:18" hidden="1" x14ac:dyDescent="0.3">
      <c r="A4227" t="s">
        <v>16969</v>
      </c>
      <c r="B4227" t="s">
        <v>16970</v>
      </c>
      <c r="C4227" s="1" t="str">
        <f t="shared" si="302"/>
        <v>21:0849</v>
      </c>
      <c r="D4227" s="1" t="str">
        <f t="shared" si="303"/>
        <v>21:0233</v>
      </c>
      <c r="E4227" t="s">
        <v>16971</v>
      </c>
      <c r="F4227" t="s">
        <v>16972</v>
      </c>
      <c r="H4227">
        <v>59.9546025</v>
      </c>
      <c r="I4227">
        <v>-106.6717616</v>
      </c>
      <c r="J4227" s="1" t="str">
        <f t="shared" si="304"/>
        <v>Fluid (lake)</v>
      </c>
      <c r="K4227" s="1" t="str">
        <f t="shared" si="305"/>
        <v>Untreated Water</v>
      </c>
      <c r="L4227">
        <v>173</v>
      </c>
      <c r="M4227" t="s">
        <v>101</v>
      </c>
      <c r="N4227">
        <v>888</v>
      </c>
      <c r="P4227" t="s">
        <v>194</v>
      </c>
      <c r="Q4227" t="s">
        <v>54</v>
      </c>
      <c r="R4227" t="s">
        <v>55</v>
      </c>
    </row>
    <row r="4228" spans="1:18" hidden="1" x14ac:dyDescent="0.3">
      <c r="A4228" t="s">
        <v>16973</v>
      </c>
      <c r="B4228" t="s">
        <v>16974</v>
      </c>
      <c r="C4228" s="1" t="str">
        <f t="shared" si="302"/>
        <v>21:0849</v>
      </c>
      <c r="D4228" s="1" t="str">
        <f t="shared" si="303"/>
        <v>21:0233</v>
      </c>
      <c r="E4228" t="s">
        <v>16975</v>
      </c>
      <c r="F4228" t="s">
        <v>16976</v>
      </c>
      <c r="H4228">
        <v>59.923940700000003</v>
      </c>
      <c r="I4228">
        <v>-106.6797409</v>
      </c>
      <c r="J4228" s="1" t="str">
        <f t="shared" si="304"/>
        <v>Fluid (lake)</v>
      </c>
      <c r="K4228" s="1" t="str">
        <f t="shared" si="305"/>
        <v>Untreated Water</v>
      </c>
      <c r="L4228">
        <v>173</v>
      </c>
      <c r="M4228" t="s">
        <v>107</v>
      </c>
      <c r="N4228">
        <v>889</v>
      </c>
      <c r="P4228" t="s">
        <v>194</v>
      </c>
      <c r="Q4228" t="s">
        <v>54</v>
      </c>
      <c r="R4228" t="s">
        <v>55</v>
      </c>
    </row>
    <row r="4229" spans="1:18" hidden="1" x14ac:dyDescent="0.3">
      <c r="A4229" t="s">
        <v>16977</v>
      </c>
      <c r="B4229" t="s">
        <v>16978</v>
      </c>
      <c r="C4229" s="1" t="str">
        <f t="shared" si="302"/>
        <v>21:0849</v>
      </c>
      <c r="D4229" s="1" t="str">
        <f t="shared" si="303"/>
        <v>21:0233</v>
      </c>
      <c r="E4229" t="s">
        <v>16979</v>
      </c>
      <c r="F4229" t="s">
        <v>16980</v>
      </c>
      <c r="H4229">
        <v>59.882955299999999</v>
      </c>
      <c r="I4229">
        <v>-106.6335113</v>
      </c>
      <c r="J4229" s="1" t="str">
        <f t="shared" si="304"/>
        <v>Fluid (lake)</v>
      </c>
      <c r="K4229" s="1" t="str">
        <f t="shared" si="305"/>
        <v>Untreated Water</v>
      </c>
      <c r="L4229">
        <v>173</v>
      </c>
      <c r="M4229" t="s">
        <v>114</v>
      </c>
      <c r="N4229">
        <v>890</v>
      </c>
      <c r="P4229" t="s">
        <v>200</v>
      </c>
      <c r="Q4229" t="s">
        <v>54</v>
      </c>
      <c r="R4229" t="s">
        <v>285</v>
      </c>
    </row>
    <row r="4230" spans="1:18" hidden="1" x14ac:dyDescent="0.3">
      <c r="A4230" t="s">
        <v>16981</v>
      </c>
      <c r="B4230" t="s">
        <v>16982</v>
      </c>
      <c r="C4230" s="1" t="str">
        <f t="shared" si="302"/>
        <v>21:0849</v>
      </c>
      <c r="D4230" s="1" t="str">
        <f t="shared" si="303"/>
        <v>21:0233</v>
      </c>
      <c r="E4230" t="s">
        <v>16983</v>
      </c>
      <c r="F4230" t="s">
        <v>16984</v>
      </c>
      <c r="H4230">
        <v>59.892082100000003</v>
      </c>
      <c r="I4230">
        <v>-106.58728809999999</v>
      </c>
      <c r="J4230" s="1" t="str">
        <f t="shared" si="304"/>
        <v>Fluid (lake)</v>
      </c>
      <c r="K4230" s="1" t="str">
        <f t="shared" si="305"/>
        <v>Untreated Water</v>
      </c>
      <c r="L4230">
        <v>173</v>
      </c>
      <c r="M4230" t="s">
        <v>121</v>
      </c>
      <c r="N4230">
        <v>891</v>
      </c>
      <c r="P4230" t="s">
        <v>210</v>
      </c>
      <c r="Q4230" t="s">
        <v>54</v>
      </c>
      <c r="R4230" t="s">
        <v>189</v>
      </c>
    </row>
    <row r="4231" spans="1:18" hidden="1" x14ac:dyDescent="0.3">
      <c r="A4231" t="s">
        <v>16985</v>
      </c>
      <c r="B4231" t="s">
        <v>16986</v>
      </c>
      <c r="C4231" s="1" t="str">
        <f t="shared" si="302"/>
        <v>21:0849</v>
      </c>
      <c r="D4231" s="1" t="str">
        <f t="shared" si="303"/>
        <v>21:0233</v>
      </c>
      <c r="E4231" t="s">
        <v>16987</v>
      </c>
      <c r="F4231" t="s">
        <v>16988</v>
      </c>
      <c r="H4231">
        <v>59.879317200000003</v>
      </c>
      <c r="I4231">
        <v>-106.5405227</v>
      </c>
      <c r="J4231" s="1" t="str">
        <f t="shared" si="304"/>
        <v>Fluid (lake)</v>
      </c>
      <c r="K4231" s="1" t="str">
        <f t="shared" si="305"/>
        <v>Untreated Water</v>
      </c>
      <c r="L4231">
        <v>173</v>
      </c>
      <c r="M4231" t="s">
        <v>127</v>
      </c>
      <c r="N4231">
        <v>892</v>
      </c>
      <c r="P4231" t="s">
        <v>134</v>
      </c>
      <c r="Q4231" t="s">
        <v>54</v>
      </c>
      <c r="R4231" t="s">
        <v>449</v>
      </c>
    </row>
    <row r="4232" spans="1:18" hidden="1" x14ac:dyDescent="0.3">
      <c r="A4232" t="s">
        <v>16989</v>
      </c>
      <c r="B4232" t="s">
        <v>16990</v>
      </c>
      <c r="C4232" s="1" t="str">
        <f t="shared" si="302"/>
        <v>21:0849</v>
      </c>
      <c r="D4232" s="1" t="str">
        <f t="shared" si="303"/>
        <v>21:0233</v>
      </c>
      <c r="E4232" t="s">
        <v>16991</v>
      </c>
      <c r="F4232" t="s">
        <v>16992</v>
      </c>
      <c r="H4232">
        <v>59.861474800000003</v>
      </c>
      <c r="I4232">
        <v>-106.5322346</v>
      </c>
      <c r="J4232" s="1" t="str">
        <f t="shared" si="304"/>
        <v>Fluid (lake)</v>
      </c>
      <c r="K4232" s="1" t="str">
        <f t="shared" si="305"/>
        <v>Untreated Water</v>
      </c>
      <c r="L4232">
        <v>173</v>
      </c>
      <c r="M4232" t="s">
        <v>133</v>
      </c>
      <c r="N4232">
        <v>893</v>
      </c>
      <c r="P4232" t="s">
        <v>414</v>
      </c>
      <c r="Q4232" t="s">
        <v>579</v>
      </c>
      <c r="R4232" t="s">
        <v>305</v>
      </c>
    </row>
    <row r="4233" spans="1:18" hidden="1" x14ac:dyDescent="0.3">
      <c r="A4233" t="s">
        <v>16993</v>
      </c>
      <c r="B4233" t="s">
        <v>16994</v>
      </c>
      <c r="C4233" s="1" t="str">
        <f t="shared" si="302"/>
        <v>21:0849</v>
      </c>
      <c r="D4233" s="1" t="str">
        <f t="shared" si="303"/>
        <v>21:0233</v>
      </c>
      <c r="E4233" t="s">
        <v>16995</v>
      </c>
      <c r="F4233" t="s">
        <v>16996</v>
      </c>
      <c r="H4233">
        <v>59.838228100000002</v>
      </c>
      <c r="I4233">
        <v>-106.6010751</v>
      </c>
      <c r="J4233" s="1" t="str">
        <f t="shared" si="304"/>
        <v>Fluid (lake)</v>
      </c>
      <c r="K4233" s="1" t="str">
        <f t="shared" si="305"/>
        <v>Untreated Water</v>
      </c>
      <c r="L4233">
        <v>173</v>
      </c>
      <c r="M4233" t="s">
        <v>139</v>
      </c>
      <c r="N4233">
        <v>894</v>
      </c>
      <c r="P4233" t="s">
        <v>200</v>
      </c>
      <c r="Q4233" t="s">
        <v>482</v>
      </c>
      <c r="R4233" t="s">
        <v>460</v>
      </c>
    </row>
    <row r="4234" spans="1:18" hidden="1" x14ac:dyDescent="0.3">
      <c r="A4234" t="s">
        <v>16997</v>
      </c>
      <c r="B4234" t="s">
        <v>16998</v>
      </c>
      <c r="C4234" s="1" t="str">
        <f t="shared" si="302"/>
        <v>21:0849</v>
      </c>
      <c r="D4234" s="1" t="str">
        <f t="shared" si="303"/>
        <v>21:0233</v>
      </c>
      <c r="E4234" t="s">
        <v>16999</v>
      </c>
      <c r="F4234" t="s">
        <v>17000</v>
      </c>
      <c r="H4234">
        <v>59.820160999999999</v>
      </c>
      <c r="I4234">
        <v>-106.5719002</v>
      </c>
      <c r="J4234" s="1" t="str">
        <f t="shared" si="304"/>
        <v>Fluid (lake)</v>
      </c>
      <c r="K4234" s="1" t="str">
        <f t="shared" si="305"/>
        <v>Untreated Water</v>
      </c>
      <c r="L4234">
        <v>173</v>
      </c>
      <c r="M4234" t="s">
        <v>241</v>
      </c>
      <c r="N4234">
        <v>895</v>
      </c>
      <c r="P4234" t="s">
        <v>194</v>
      </c>
      <c r="Q4234" t="s">
        <v>579</v>
      </c>
      <c r="R4234" t="s">
        <v>189</v>
      </c>
    </row>
    <row r="4235" spans="1:18" hidden="1" x14ac:dyDescent="0.3">
      <c r="A4235" t="s">
        <v>17001</v>
      </c>
      <c r="B4235" t="s">
        <v>17002</v>
      </c>
      <c r="C4235" s="1" t="str">
        <f t="shared" si="302"/>
        <v>21:0849</v>
      </c>
      <c r="D4235" s="1" t="str">
        <f t="shared" si="303"/>
        <v>21:0233</v>
      </c>
      <c r="E4235" t="s">
        <v>17003</v>
      </c>
      <c r="F4235" t="s">
        <v>17004</v>
      </c>
      <c r="H4235">
        <v>59.751439699999999</v>
      </c>
      <c r="I4235">
        <v>-106.54014220000001</v>
      </c>
      <c r="J4235" s="1" t="str">
        <f t="shared" si="304"/>
        <v>Fluid (lake)</v>
      </c>
      <c r="K4235" s="1" t="str">
        <f t="shared" si="305"/>
        <v>Untreated Water</v>
      </c>
      <c r="L4235">
        <v>174</v>
      </c>
      <c r="M4235" t="s">
        <v>36</v>
      </c>
      <c r="N4235">
        <v>896</v>
      </c>
      <c r="P4235" t="s">
        <v>771</v>
      </c>
      <c r="Q4235" t="s">
        <v>482</v>
      </c>
      <c r="R4235" t="s">
        <v>189</v>
      </c>
    </row>
    <row r="4236" spans="1:18" hidden="1" x14ac:dyDescent="0.3">
      <c r="A4236" t="s">
        <v>17005</v>
      </c>
      <c r="B4236" t="s">
        <v>17006</v>
      </c>
      <c r="C4236" s="1" t="str">
        <f t="shared" ref="C4236:C4299" si="306">HYPERLINK("http://geochem.nrcan.gc.ca/cdogs/content/bdl/bdl210849_e.htm", "21:0849")</f>
        <v>21:0849</v>
      </c>
      <c r="D4236" s="1" t="str">
        <f t="shared" ref="D4236:D4299" si="307">HYPERLINK("http://geochem.nrcan.gc.ca/cdogs/content/svy/svy210233_e.htm", "21:0233")</f>
        <v>21:0233</v>
      </c>
      <c r="E4236" t="s">
        <v>17007</v>
      </c>
      <c r="F4236" t="s">
        <v>17008</v>
      </c>
      <c r="H4236">
        <v>59.663292900000002</v>
      </c>
      <c r="I4236">
        <v>-106.38406139999999</v>
      </c>
      <c r="J4236" s="1" t="str">
        <f t="shared" si="304"/>
        <v>Fluid (lake)</v>
      </c>
      <c r="K4236" s="1" t="str">
        <f t="shared" si="305"/>
        <v>Untreated Water</v>
      </c>
      <c r="L4236">
        <v>174</v>
      </c>
      <c r="M4236" t="s">
        <v>44</v>
      </c>
      <c r="N4236">
        <v>897</v>
      </c>
      <c r="P4236" t="s">
        <v>1006</v>
      </c>
      <c r="Q4236" t="s">
        <v>482</v>
      </c>
      <c r="R4236" t="s">
        <v>3875</v>
      </c>
    </row>
    <row r="4237" spans="1:18" hidden="1" x14ac:dyDescent="0.3">
      <c r="A4237" t="s">
        <v>17009</v>
      </c>
      <c r="B4237" t="s">
        <v>17010</v>
      </c>
      <c r="C4237" s="1" t="str">
        <f t="shared" si="306"/>
        <v>21:0849</v>
      </c>
      <c r="D4237" s="1" t="str">
        <f t="shared" si="307"/>
        <v>21:0233</v>
      </c>
      <c r="E4237" t="s">
        <v>17011</v>
      </c>
      <c r="F4237" t="s">
        <v>17012</v>
      </c>
      <c r="H4237">
        <v>59.655074300000003</v>
      </c>
      <c r="I4237">
        <v>-106.4674737</v>
      </c>
      <c r="J4237" s="1" t="str">
        <f t="shared" si="304"/>
        <v>Fluid (lake)</v>
      </c>
      <c r="K4237" s="1" t="str">
        <f t="shared" si="305"/>
        <v>Untreated Water</v>
      </c>
      <c r="L4237">
        <v>174</v>
      </c>
      <c r="M4237" t="s">
        <v>22</v>
      </c>
      <c r="N4237">
        <v>898</v>
      </c>
      <c r="P4237" t="s">
        <v>182</v>
      </c>
      <c r="Q4237" t="s">
        <v>236</v>
      </c>
      <c r="R4237" t="s">
        <v>840</v>
      </c>
    </row>
    <row r="4238" spans="1:18" hidden="1" x14ac:dyDescent="0.3">
      <c r="A4238" t="s">
        <v>17013</v>
      </c>
      <c r="B4238" t="s">
        <v>17014</v>
      </c>
      <c r="C4238" s="1" t="str">
        <f t="shared" si="306"/>
        <v>21:0849</v>
      </c>
      <c r="D4238" s="1" t="str">
        <f t="shared" si="307"/>
        <v>21:0233</v>
      </c>
      <c r="E4238" t="s">
        <v>17011</v>
      </c>
      <c r="F4238" t="s">
        <v>17015</v>
      </c>
      <c r="H4238">
        <v>59.655074300000003</v>
      </c>
      <c r="I4238">
        <v>-106.4674737</v>
      </c>
      <c r="J4238" s="1" t="str">
        <f t="shared" si="304"/>
        <v>Fluid (lake)</v>
      </c>
      <c r="K4238" s="1" t="str">
        <f t="shared" si="305"/>
        <v>Untreated Water</v>
      </c>
      <c r="L4238">
        <v>174</v>
      </c>
      <c r="M4238" t="s">
        <v>29</v>
      </c>
      <c r="N4238">
        <v>899</v>
      </c>
      <c r="P4238" t="s">
        <v>521</v>
      </c>
      <c r="Q4238" t="s">
        <v>236</v>
      </c>
      <c r="R4238" t="s">
        <v>76</v>
      </c>
    </row>
    <row r="4239" spans="1:18" hidden="1" x14ac:dyDescent="0.3">
      <c r="A4239" t="s">
        <v>17016</v>
      </c>
      <c r="B4239" t="s">
        <v>17017</v>
      </c>
      <c r="C4239" s="1" t="str">
        <f t="shared" si="306"/>
        <v>21:0849</v>
      </c>
      <c r="D4239" s="1" t="str">
        <f t="shared" si="307"/>
        <v>21:0233</v>
      </c>
      <c r="E4239" t="s">
        <v>17018</v>
      </c>
      <c r="F4239" t="s">
        <v>17019</v>
      </c>
      <c r="H4239">
        <v>59.651278499999997</v>
      </c>
      <c r="I4239">
        <v>-106.5066763</v>
      </c>
      <c r="J4239" s="1" t="str">
        <f t="shared" si="304"/>
        <v>Fluid (lake)</v>
      </c>
      <c r="K4239" s="1" t="str">
        <f t="shared" si="305"/>
        <v>Untreated Water</v>
      </c>
      <c r="L4239">
        <v>174</v>
      </c>
      <c r="M4239" t="s">
        <v>52</v>
      </c>
      <c r="N4239">
        <v>900</v>
      </c>
      <c r="P4239" t="s">
        <v>161</v>
      </c>
      <c r="Q4239" t="s">
        <v>482</v>
      </c>
      <c r="R4239" t="s">
        <v>183</v>
      </c>
    </row>
    <row r="4240" spans="1:18" hidden="1" x14ac:dyDescent="0.3">
      <c r="A4240" t="s">
        <v>17020</v>
      </c>
      <c r="B4240" t="s">
        <v>17021</v>
      </c>
      <c r="C4240" s="1" t="str">
        <f t="shared" si="306"/>
        <v>21:0849</v>
      </c>
      <c r="D4240" s="1" t="str">
        <f t="shared" si="307"/>
        <v>21:0233</v>
      </c>
      <c r="E4240" t="s">
        <v>17022</v>
      </c>
      <c r="F4240" t="s">
        <v>17023</v>
      </c>
      <c r="H4240">
        <v>59.6239159</v>
      </c>
      <c r="I4240">
        <v>-106.450435</v>
      </c>
      <c r="J4240" s="1" t="str">
        <f t="shared" si="304"/>
        <v>Fluid (lake)</v>
      </c>
      <c r="K4240" s="1" t="str">
        <f t="shared" si="305"/>
        <v>Untreated Water</v>
      </c>
      <c r="L4240">
        <v>174</v>
      </c>
      <c r="M4240" t="s">
        <v>60</v>
      </c>
      <c r="N4240">
        <v>901</v>
      </c>
      <c r="P4240" t="s">
        <v>188</v>
      </c>
      <c r="Q4240" t="s">
        <v>236</v>
      </c>
      <c r="R4240" t="s">
        <v>911</v>
      </c>
    </row>
    <row r="4241" spans="1:18" hidden="1" x14ac:dyDescent="0.3">
      <c r="A4241" t="s">
        <v>17024</v>
      </c>
      <c r="B4241" t="s">
        <v>17025</v>
      </c>
      <c r="C4241" s="1" t="str">
        <f t="shared" si="306"/>
        <v>21:0849</v>
      </c>
      <c r="D4241" s="1" t="str">
        <f t="shared" si="307"/>
        <v>21:0233</v>
      </c>
      <c r="E4241" t="s">
        <v>17026</v>
      </c>
      <c r="F4241" t="s">
        <v>17027</v>
      </c>
      <c r="H4241">
        <v>59.633779099999998</v>
      </c>
      <c r="I4241">
        <v>-106.3796845</v>
      </c>
      <c r="J4241" s="1" t="str">
        <f t="shared" si="304"/>
        <v>Fluid (lake)</v>
      </c>
      <c r="K4241" s="1" t="str">
        <f t="shared" si="305"/>
        <v>Untreated Water</v>
      </c>
      <c r="L4241">
        <v>174</v>
      </c>
      <c r="M4241" t="s">
        <v>67</v>
      </c>
      <c r="N4241">
        <v>902</v>
      </c>
      <c r="P4241" t="s">
        <v>200</v>
      </c>
      <c r="Q4241" t="s">
        <v>579</v>
      </c>
      <c r="R4241" t="s">
        <v>189</v>
      </c>
    </row>
    <row r="4242" spans="1:18" hidden="1" x14ac:dyDescent="0.3">
      <c r="A4242" t="s">
        <v>17028</v>
      </c>
      <c r="B4242" t="s">
        <v>17029</v>
      </c>
      <c r="C4242" s="1" t="str">
        <f t="shared" si="306"/>
        <v>21:0849</v>
      </c>
      <c r="D4242" s="1" t="str">
        <f t="shared" si="307"/>
        <v>21:0233</v>
      </c>
      <c r="E4242" t="s">
        <v>17030</v>
      </c>
      <c r="F4242" t="s">
        <v>17031</v>
      </c>
      <c r="H4242">
        <v>59.596289599999999</v>
      </c>
      <c r="I4242">
        <v>-106.33330669999999</v>
      </c>
      <c r="J4242" s="1" t="str">
        <f t="shared" si="304"/>
        <v>Fluid (lake)</v>
      </c>
      <c r="K4242" s="1" t="str">
        <f t="shared" si="305"/>
        <v>Untreated Water</v>
      </c>
      <c r="L4242">
        <v>174</v>
      </c>
      <c r="M4242" t="s">
        <v>74</v>
      </c>
      <c r="N4242">
        <v>903</v>
      </c>
      <c r="P4242" t="s">
        <v>771</v>
      </c>
      <c r="Q4242" t="s">
        <v>482</v>
      </c>
      <c r="R4242" t="s">
        <v>655</v>
      </c>
    </row>
    <row r="4243" spans="1:18" hidden="1" x14ac:dyDescent="0.3">
      <c r="A4243" t="s">
        <v>17032</v>
      </c>
      <c r="B4243" t="s">
        <v>17033</v>
      </c>
      <c r="C4243" s="1" t="str">
        <f t="shared" si="306"/>
        <v>21:0849</v>
      </c>
      <c r="D4243" s="1" t="str">
        <f t="shared" si="307"/>
        <v>21:0233</v>
      </c>
      <c r="E4243" t="s">
        <v>17034</v>
      </c>
      <c r="F4243" t="s">
        <v>17035</v>
      </c>
      <c r="H4243">
        <v>59.678458200000001</v>
      </c>
      <c r="I4243">
        <v>-106.4552961</v>
      </c>
      <c r="J4243" s="1" t="str">
        <f t="shared" si="304"/>
        <v>Fluid (lake)</v>
      </c>
      <c r="K4243" s="1" t="str">
        <f t="shared" si="305"/>
        <v>Untreated Water</v>
      </c>
      <c r="L4243">
        <v>174</v>
      </c>
      <c r="M4243" t="s">
        <v>81</v>
      </c>
      <c r="N4243">
        <v>904</v>
      </c>
      <c r="P4243" t="s">
        <v>771</v>
      </c>
      <c r="Q4243" t="s">
        <v>482</v>
      </c>
      <c r="R4243" t="s">
        <v>890</v>
      </c>
    </row>
    <row r="4244" spans="1:18" hidden="1" x14ac:dyDescent="0.3">
      <c r="A4244" t="s">
        <v>17036</v>
      </c>
      <c r="B4244" t="s">
        <v>17037</v>
      </c>
      <c r="C4244" s="1" t="str">
        <f t="shared" si="306"/>
        <v>21:0849</v>
      </c>
      <c r="D4244" s="1" t="str">
        <f t="shared" si="307"/>
        <v>21:0233</v>
      </c>
      <c r="E4244" t="s">
        <v>17038</v>
      </c>
      <c r="F4244" t="s">
        <v>17039</v>
      </c>
      <c r="H4244">
        <v>59.710850499999999</v>
      </c>
      <c r="I4244">
        <v>-106.5333804</v>
      </c>
      <c r="J4244" s="1" t="str">
        <f t="shared" si="304"/>
        <v>Fluid (lake)</v>
      </c>
      <c r="K4244" s="1" t="str">
        <f t="shared" si="305"/>
        <v>Untreated Water</v>
      </c>
      <c r="L4244">
        <v>174</v>
      </c>
      <c r="M4244" t="s">
        <v>95</v>
      </c>
      <c r="N4244">
        <v>905</v>
      </c>
      <c r="P4244" t="s">
        <v>1006</v>
      </c>
      <c r="Q4244" t="s">
        <v>1292</v>
      </c>
      <c r="R4244" t="s">
        <v>285</v>
      </c>
    </row>
    <row r="4245" spans="1:18" hidden="1" x14ac:dyDescent="0.3">
      <c r="A4245" t="s">
        <v>17040</v>
      </c>
      <c r="B4245" t="s">
        <v>17041</v>
      </c>
      <c r="C4245" s="1" t="str">
        <f t="shared" si="306"/>
        <v>21:0849</v>
      </c>
      <c r="D4245" s="1" t="str">
        <f t="shared" si="307"/>
        <v>21:0233</v>
      </c>
      <c r="E4245" t="s">
        <v>17042</v>
      </c>
      <c r="F4245" t="s">
        <v>17043</v>
      </c>
      <c r="H4245">
        <v>59.732754200000002</v>
      </c>
      <c r="I4245">
        <v>-106.5947595</v>
      </c>
      <c r="J4245" s="1" t="str">
        <f t="shared" si="304"/>
        <v>Fluid (lake)</v>
      </c>
      <c r="K4245" s="1" t="str">
        <f t="shared" si="305"/>
        <v>Untreated Water</v>
      </c>
      <c r="L4245">
        <v>174</v>
      </c>
      <c r="M4245" t="s">
        <v>101</v>
      </c>
      <c r="N4245">
        <v>906</v>
      </c>
      <c r="P4245" t="s">
        <v>140</v>
      </c>
      <c r="Q4245" t="s">
        <v>579</v>
      </c>
      <c r="R4245" t="s">
        <v>766</v>
      </c>
    </row>
    <row r="4246" spans="1:18" hidden="1" x14ac:dyDescent="0.3">
      <c r="A4246" t="s">
        <v>17044</v>
      </c>
      <c r="B4246" t="s">
        <v>17045</v>
      </c>
      <c r="C4246" s="1" t="str">
        <f t="shared" si="306"/>
        <v>21:0849</v>
      </c>
      <c r="D4246" s="1" t="str">
        <f t="shared" si="307"/>
        <v>21:0233</v>
      </c>
      <c r="E4246" t="s">
        <v>17046</v>
      </c>
      <c r="F4246" t="s">
        <v>17047</v>
      </c>
      <c r="H4246">
        <v>59.757913000000002</v>
      </c>
      <c r="I4246">
        <v>-106.6262844</v>
      </c>
      <c r="J4246" s="1" t="str">
        <f t="shared" si="304"/>
        <v>Fluid (lake)</v>
      </c>
      <c r="K4246" s="1" t="str">
        <f t="shared" si="305"/>
        <v>Untreated Water</v>
      </c>
      <c r="L4246">
        <v>174</v>
      </c>
      <c r="M4246" t="s">
        <v>107</v>
      </c>
      <c r="N4246">
        <v>907</v>
      </c>
      <c r="P4246" t="s">
        <v>82</v>
      </c>
      <c r="Q4246" t="s">
        <v>482</v>
      </c>
      <c r="R4246" t="s">
        <v>687</v>
      </c>
    </row>
    <row r="4247" spans="1:18" hidden="1" x14ac:dyDescent="0.3">
      <c r="A4247" t="s">
        <v>17048</v>
      </c>
      <c r="B4247" t="s">
        <v>17049</v>
      </c>
      <c r="C4247" s="1" t="str">
        <f t="shared" si="306"/>
        <v>21:0849</v>
      </c>
      <c r="D4247" s="1" t="str">
        <f t="shared" si="307"/>
        <v>21:0233</v>
      </c>
      <c r="E4247" t="s">
        <v>17050</v>
      </c>
      <c r="F4247" t="s">
        <v>17051</v>
      </c>
      <c r="H4247">
        <v>59.770434000000002</v>
      </c>
      <c r="I4247">
        <v>-106.5910571</v>
      </c>
      <c r="J4247" s="1" t="str">
        <f t="shared" si="304"/>
        <v>Fluid (lake)</v>
      </c>
      <c r="K4247" s="1" t="str">
        <f t="shared" si="305"/>
        <v>Untreated Water</v>
      </c>
      <c r="L4247">
        <v>174</v>
      </c>
      <c r="M4247" t="s">
        <v>114</v>
      </c>
      <c r="N4247">
        <v>908</v>
      </c>
      <c r="P4247" t="s">
        <v>225</v>
      </c>
      <c r="Q4247" t="s">
        <v>54</v>
      </c>
      <c r="R4247" t="s">
        <v>2135</v>
      </c>
    </row>
    <row r="4248" spans="1:18" hidden="1" x14ac:dyDescent="0.3">
      <c r="A4248" t="s">
        <v>17052</v>
      </c>
      <c r="B4248" t="s">
        <v>17053</v>
      </c>
      <c r="C4248" s="1" t="str">
        <f t="shared" si="306"/>
        <v>21:0849</v>
      </c>
      <c r="D4248" s="1" t="str">
        <f t="shared" si="307"/>
        <v>21:0233</v>
      </c>
      <c r="E4248" t="s">
        <v>17054</v>
      </c>
      <c r="F4248" t="s">
        <v>17055</v>
      </c>
      <c r="H4248">
        <v>59.787174999999998</v>
      </c>
      <c r="I4248">
        <v>-106.63731540000001</v>
      </c>
      <c r="J4248" s="1" t="str">
        <f t="shared" si="304"/>
        <v>Fluid (lake)</v>
      </c>
      <c r="K4248" s="1" t="str">
        <f t="shared" si="305"/>
        <v>Untreated Water</v>
      </c>
      <c r="L4248">
        <v>174</v>
      </c>
      <c r="M4248" t="s">
        <v>121</v>
      </c>
      <c r="N4248">
        <v>909</v>
      </c>
      <c r="P4248" t="s">
        <v>771</v>
      </c>
      <c r="Q4248" t="s">
        <v>236</v>
      </c>
      <c r="R4248" t="s">
        <v>890</v>
      </c>
    </row>
    <row r="4249" spans="1:18" hidden="1" x14ac:dyDescent="0.3">
      <c r="A4249" t="s">
        <v>17056</v>
      </c>
      <c r="B4249" t="s">
        <v>17057</v>
      </c>
      <c r="C4249" s="1" t="str">
        <f t="shared" si="306"/>
        <v>21:0849</v>
      </c>
      <c r="D4249" s="1" t="str">
        <f t="shared" si="307"/>
        <v>21:0233</v>
      </c>
      <c r="E4249" t="s">
        <v>17058</v>
      </c>
      <c r="F4249" t="s">
        <v>17059</v>
      </c>
      <c r="H4249">
        <v>59.801300400000002</v>
      </c>
      <c r="I4249">
        <v>-106.6474954</v>
      </c>
      <c r="J4249" s="1" t="str">
        <f t="shared" si="304"/>
        <v>Fluid (lake)</v>
      </c>
      <c r="K4249" s="1" t="str">
        <f t="shared" si="305"/>
        <v>Untreated Water</v>
      </c>
      <c r="L4249">
        <v>174</v>
      </c>
      <c r="M4249" t="s">
        <v>127</v>
      </c>
      <c r="N4249">
        <v>910</v>
      </c>
      <c r="P4249" t="s">
        <v>134</v>
      </c>
      <c r="Q4249" t="s">
        <v>579</v>
      </c>
      <c r="R4249" t="s">
        <v>55</v>
      </c>
    </row>
    <row r="4250" spans="1:18" hidden="1" x14ac:dyDescent="0.3">
      <c r="A4250" t="s">
        <v>17060</v>
      </c>
      <c r="B4250" t="s">
        <v>17061</v>
      </c>
      <c r="C4250" s="1" t="str">
        <f t="shared" si="306"/>
        <v>21:0849</v>
      </c>
      <c r="D4250" s="1" t="str">
        <f t="shared" si="307"/>
        <v>21:0233</v>
      </c>
      <c r="E4250" t="s">
        <v>17062</v>
      </c>
      <c r="F4250" t="s">
        <v>17063</v>
      </c>
      <c r="H4250">
        <v>59.834780299999998</v>
      </c>
      <c r="I4250">
        <v>-106.65635829999999</v>
      </c>
      <c r="J4250" s="1" t="str">
        <f t="shared" ref="J4250:J4313" si="308">HYPERLINK("http://geochem.nrcan.gc.ca/cdogs/content/kwd/kwd020016_e.htm", "Fluid (lake)")</f>
        <v>Fluid (lake)</v>
      </c>
      <c r="K4250" s="1" t="str">
        <f t="shared" ref="K4250:K4313" si="309">HYPERLINK("http://geochem.nrcan.gc.ca/cdogs/content/kwd/kwd080007_e.htm", "Untreated Water")</f>
        <v>Untreated Water</v>
      </c>
      <c r="L4250">
        <v>174</v>
      </c>
      <c r="M4250" t="s">
        <v>133</v>
      </c>
      <c r="N4250">
        <v>911</v>
      </c>
      <c r="P4250" t="s">
        <v>194</v>
      </c>
      <c r="Q4250" t="s">
        <v>54</v>
      </c>
      <c r="R4250" t="s">
        <v>55</v>
      </c>
    </row>
    <row r="4251" spans="1:18" hidden="1" x14ac:dyDescent="0.3">
      <c r="A4251" t="s">
        <v>17064</v>
      </c>
      <c r="B4251" t="s">
        <v>17065</v>
      </c>
      <c r="C4251" s="1" t="str">
        <f t="shared" si="306"/>
        <v>21:0849</v>
      </c>
      <c r="D4251" s="1" t="str">
        <f t="shared" si="307"/>
        <v>21:0233</v>
      </c>
      <c r="E4251" t="s">
        <v>17066</v>
      </c>
      <c r="F4251" t="s">
        <v>17067</v>
      </c>
      <c r="H4251">
        <v>59.836269999999999</v>
      </c>
      <c r="I4251">
        <v>-106.7066269</v>
      </c>
      <c r="J4251" s="1" t="str">
        <f t="shared" si="308"/>
        <v>Fluid (lake)</v>
      </c>
      <c r="K4251" s="1" t="str">
        <f t="shared" si="309"/>
        <v>Untreated Water</v>
      </c>
      <c r="L4251">
        <v>174</v>
      </c>
      <c r="M4251" t="s">
        <v>139</v>
      </c>
      <c r="N4251">
        <v>912</v>
      </c>
      <c r="P4251" t="s">
        <v>188</v>
      </c>
      <c r="Q4251" t="s">
        <v>1292</v>
      </c>
      <c r="R4251" t="s">
        <v>401</v>
      </c>
    </row>
    <row r="4252" spans="1:18" hidden="1" x14ac:dyDescent="0.3">
      <c r="A4252" t="s">
        <v>17068</v>
      </c>
      <c r="B4252" t="s">
        <v>17069</v>
      </c>
      <c r="C4252" s="1" t="str">
        <f t="shared" si="306"/>
        <v>21:0849</v>
      </c>
      <c r="D4252" s="1" t="str">
        <f t="shared" si="307"/>
        <v>21:0233</v>
      </c>
      <c r="E4252" t="s">
        <v>17070</v>
      </c>
      <c r="F4252" t="s">
        <v>17071</v>
      </c>
      <c r="H4252">
        <v>59.861782900000001</v>
      </c>
      <c r="I4252">
        <v>-106.733884</v>
      </c>
      <c r="J4252" s="1" t="str">
        <f t="shared" si="308"/>
        <v>Fluid (lake)</v>
      </c>
      <c r="K4252" s="1" t="str">
        <f t="shared" si="309"/>
        <v>Untreated Water</v>
      </c>
      <c r="L4252">
        <v>174</v>
      </c>
      <c r="M4252" t="s">
        <v>241</v>
      </c>
      <c r="N4252">
        <v>913</v>
      </c>
      <c r="P4252" t="s">
        <v>771</v>
      </c>
      <c r="Q4252" t="s">
        <v>54</v>
      </c>
      <c r="R4252" t="s">
        <v>55</v>
      </c>
    </row>
    <row r="4253" spans="1:18" hidden="1" x14ac:dyDescent="0.3">
      <c r="A4253" t="s">
        <v>17072</v>
      </c>
      <c r="B4253" t="s">
        <v>17073</v>
      </c>
      <c r="C4253" s="1" t="str">
        <f t="shared" si="306"/>
        <v>21:0849</v>
      </c>
      <c r="D4253" s="1" t="str">
        <f t="shared" si="307"/>
        <v>21:0233</v>
      </c>
      <c r="E4253" t="s">
        <v>17074</v>
      </c>
      <c r="F4253" t="s">
        <v>17075</v>
      </c>
      <c r="H4253">
        <v>59.8805409</v>
      </c>
      <c r="I4253">
        <v>-106.7888526</v>
      </c>
      <c r="J4253" s="1" t="str">
        <f t="shared" si="308"/>
        <v>Fluid (lake)</v>
      </c>
      <c r="K4253" s="1" t="str">
        <f t="shared" si="309"/>
        <v>Untreated Water</v>
      </c>
      <c r="L4253">
        <v>175</v>
      </c>
      <c r="M4253" t="s">
        <v>36</v>
      </c>
      <c r="N4253">
        <v>914</v>
      </c>
      <c r="P4253" t="s">
        <v>1006</v>
      </c>
      <c r="Q4253" t="s">
        <v>1292</v>
      </c>
      <c r="R4253" t="s">
        <v>55</v>
      </c>
    </row>
    <row r="4254" spans="1:18" hidden="1" x14ac:dyDescent="0.3">
      <c r="A4254" t="s">
        <v>17076</v>
      </c>
      <c r="B4254" t="s">
        <v>17077</v>
      </c>
      <c r="C4254" s="1" t="str">
        <f t="shared" si="306"/>
        <v>21:0849</v>
      </c>
      <c r="D4254" s="1" t="str">
        <f t="shared" si="307"/>
        <v>21:0233</v>
      </c>
      <c r="E4254" t="s">
        <v>17078</v>
      </c>
      <c r="F4254" t="s">
        <v>17079</v>
      </c>
      <c r="H4254">
        <v>59.899985700000002</v>
      </c>
      <c r="I4254">
        <v>-106.71506359999999</v>
      </c>
      <c r="J4254" s="1" t="str">
        <f t="shared" si="308"/>
        <v>Fluid (lake)</v>
      </c>
      <c r="K4254" s="1" t="str">
        <f t="shared" si="309"/>
        <v>Untreated Water</v>
      </c>
      <c r="L4254">
        <v>175</v>
      </c>
      <c r="M4254" t="s">
        <v>44</v>
      </c>
      <c r="N4254">
        <v>915</v>
      </c>
      <c r="P4254" t="s">
        <v>414</v>
      </c>
      <c r="Q4254" t="s">
        <v>579</v>
      </c>
      <c r="R4254" t="s">
        <v>285</v>
      </c>
    </row>
    <row r="4255" spans="1:18" hidden="1" x14ac:dyDescent="0.3">
      <c r="A4255" t="s">
        <v>17080</v>
      </c>
      <c r="B4255" t="s">
        <v>17081</v>
      </c>
      <c r="C4255" s="1" t="str">
        <f t="shared" si="306"/>
        <v>21:0849</v>
      </c>
      <c r="D4255" s="1" t="str">
        <f t="shared" si="307"/>
        <v>21:0233</v>
      </c>
      <c r="E4255" t="s">
        <v>17082</v>
      </c>
      <c r="F4255" t="s">
        <v>17083</v>
      </c>
      <c r="H4255">
        <v>59.928403299999999</v>
      </c>
      <c r="I4255">
        <v>-106.73773</v>
      </c>
      <c r="J4255" s="1" t="str">
        <f t="shared" si="308"/>
        <v>Fluid (lake)</v>
      </c>
      <c r="K4255" s="1" t="str">
        <f t="shared" si="309"/>
        <v>Untreated Water</v>
      </c>
      <c r="L4255">
        <v>175</v>
      </c>
      <c r="M4255" t="s">
        <v>52</v>
      </c>
      <c r="N4255">
        <v>916</v>
      </c>
      <c r="P4255" t="s">
        <v>319</v>
      </c>
      <c r="Q4255" t="s">
        <v>1292</v>
      </c>
      <c r="R4255" t="s">
        <v>460</v>
      </c>
    </row>
    <row r="4256" spans="1:18" hidden="1" x14ac:dyDescent="0.3">
      <c r="A4256" t="s">
        <v>17084</v>
      </c>
      <c r="B4256" t="s">
        <v>17085</v>
      </c>
      <c r="C4256" s="1" t="str">
        <f t="shared" si="306"/>
        <v>21:0849</v>
      </c>
      <c r="D4256" s="1" t="str">
        <f t="shared" si="307"/>
        <v>21:0233</v>
      </c>
      <c r="E4256" t="s">
        <v>17086</v>
      </c>
      <c r="F4256" t="s">
        <v>17087</v>
      </c>
      <c r="H4256">
        <v>59.928277299999998</v>
      </c>
      <c r="I4256">
        <v>-106.7964498</v>
      </c>
      <c r="J4256" s="1" t="str">
        <f t="shared" si="308"/>
        <v>Fluid (lake)</v>
      </c>
      <c r="K4256" s="1" t="str">
        <f t="shared" si="309"/>
        <v>Untreated Water</v>
      </c>
      <c r="L4256">
        <v>175</v>
      </c>
      <c r="M4256" t="s">
        <v>22</v>
      </c>
      <c r="N4256">
        <v>917</v>
      </c>
      <c r="P4256" t="s">
        <v>414</v>
      </c>
      <c r="Q4256" t="s">
        <v>579</v>
      </c>
      <c r="R4256" t="s">
        <v>55</v>
      </c>
    </row>
    <row r="4257" spans="1:18" hidden="1" x14ac:dyDescent="0.3">
      <c r="A4257" t="s">
        <v>17088</v>
      </c>
      <c r="B4257" t="s">
        <v>17089</v>
      </c>
      <c r="C4257" s="1" t="str">
        <f t="shared" si="306"/>
        <v>21:0849</v>
      </c>
      <c r="D4257" s="1" t="str">
        <f t="shared" si="307"/>
        <v>21:0233</v>
      </c>
      <c r="E4257" t="s">
        <v>17086</v>
      </c>
      <c r="F4257" t="s">
        <v>17090</v>
      </c>
      <c r="H4257">
        <v>59.928277299999998</v>
      </c>
      <c r="I4257">
        <v>-106.7964498</v>
      </c>
      <c r="J4257" s="1" t="str">
        <f t="shared" si="308"/>
        <v>Fluid (lake)</v>
      </c>
      <c r="K4257" s="1" t="str">
        <f t="shared" si="309"/>
        <v>Untreated Water</v>
      </c>
      <c r="L4257">
        <v>175</v>
      </c>
      <c r="M4257" t="s">
        <v>29</v>
      </c>
      <c r="N4257">
        <v>918</v>
      </c>
      <c r="P4257" t="s">
        <v>115</v>
      </c>
      <c r="Q4257" t="s">
        <v>1143</v>
      </c>
      <c r="R4257" t="s">
        <v>285</v>
      </c>
    </row>
    <row r="4258" spans="1:18" hidden="1" x14ac:dyDescent="0.3">
      <c r="A4258" t="s">
        <v>17091</v>
      </c>
      <c r="B4258" t="s">
        <v>17092</v>
      </c>
      <c r="C4258" s="1" t="str">
        <f t="shared" si="306"/>
        <v>21:0849</v>
      </c>
      <c r="D4258" s="1" t="str">
        <f t="shared" si="307"/>
        <v>21:0233</v>
      </c>
      <c r="E4258" t="s">
        <v>17093</v>
      </c>
      <c r="F4258" t="s">
        <v>17094</v>
      </c>
      <c r="H4258">
        <v>59.909261299999997</v>
      </c>
      <c r="I4258">
        <v>-106.83067610000001</v>
      </c>
      <c r="J4258" s="1" t="str">
        <f t="shared" si="308"/>
        <v>Fluid (lake)</v>
      </c>
      <c r="K4258" s="1" t="str">
        <f t="shared" si="309"/>
        <v>Untreated Water</v>
      </c>
      <c r="L4258">
        <v>175</v>
      </c>
      <c r="M4258" t="s">
        <v>60</v>
      </c>
      <c r="N4258">
        <v>919</v>
      </c>
      <c r="P4258" t="s">
        <v>1006</v>
      </c>
      <c r="Q4258" t="s">
        <v>1292</v>
      </c>
      <c r="R4258" t="s">
        <v>285</v>
      </c>
    </row>
    <row r="4259" spans="1:18" hidden="1" x14ac:dyDescent="0.3">
      <c r="A4259" t="s">
        <v>17095</v>
      </c>
      <c r="B4259" t="s">
        <v>17096</v>
      </c>
      <c r="C4259" s="1" t="str">
        <f t="shared" si="306"/>
        <v>21:0849</v>
      </c>
      <c r="D4259" s="1" t="str">
        <f t="shared" si="307"/>
        <v>21:0233</v>
      </c>
      <c r="E4259" t="s">
        <v>17097</v>
      </c>
      <c r="F4259" t="s">
        <v>17098</v>
      </c>
      <c r="H4259">
        <v>59.929316900000003</v>
      </c>
      <c r="I4259">
        <v>-106.84742799999999</v>
      </c>
      <c r="J4259" s="1" t="str">
        <f t="shared" si="308"/>
        <v>Fluid (lake)</v>
      </c>
      <c r="K4259" s="1" t="str">
        <f t="shared" si="309"/>
        <v>Untreated Water</v>
      </c>
      <c r="L4259">
        <v>175</v>
      </c>
      <c r="M4259" t="s">
        <v>67</v>
      </c>
      <c r="N4259">
        <v>920</v>
      </c>
      <c r="P4259" t="s">
        <v>414</v>
      </c>
      <c r="Q4259" t="s">
        <v>579</v>
      </c>
      <c r="R4259" t="s">
        <v>55</v>
      </c>
    </row>
    <row r="4260" spans="1:18" hidden="1" x14ac:dyDescent="0.3">
      <c r="A4260" t="s">
        <v>17099</v>
      </c>
      <c r="B4260" t="s">
        <v>17100</v>
      </c>
      <c r="C4260" s="1" t="str">
        <f t="shared" si="306"/>
        <v>21:0849</v>
      </c>
      <c r="D4260" s="1" t="str">
        <f t="shared" si="307"/>
        <v>21:0233</v>
      </c>
      <c r="E4260" t="s">
        <v>17101</v>
      </c>
      <c r="F4260" t="s">
        <v>17102</v>
      </c>
      <c r="H4260">
        <v>59.968617700000003</v>
      </c>
      <c r="I4260">
        <v>-106.8543706</v>
      </c>
      <c r="J4260" s="1" t="str">
        <f t="shared" si="308"/>
        <v>Fluid (lake)</v>
      </c>
      <c r="K4260" s="1" t="str">
        <f t="shared" si="309"/>
        <v>Untreated Water</v>
      </c>
      <c r="L4260">
        <v>175</v>
      </c>
      <c r="M4260" t="s">
        <v>74</v>
      </c>
      <c r="N4260">
        <v>921</v>
      </c>
      <c r="P4260" t="s">
        <v>414</v>
      </c>
      <c r="Q4260" t="s">
        <v>54</v>
      </c>
      <c r="R4260" t="s">
        <v>55</v>
      </c>
    </row>
    <row r="4261" spans="1:18" hidden="1" x14ac:dyDescent="0.3">
      <c r="A4261" t="s">
        <v>17103</v>
      </c>
      <c r="B4261" t="s">
        <v>17104</v>
      </c>
      <c r="C4261" s="1" t="str">
        <f t="shared" si="306"/>
        <v>21:0849</v>
      </c>
      <c r="D4261" s="1" t="str">
        <f t="shared" si="307"/>
        <v>21:0233</v>
      </c>
      <c r="E4261" t="s">
        <v>17105</v>
      </c>
      <c r="F4261" t="s">
        <v>17106</v>
      </c>
      <c r="H4261">
        <v>59.9923863</v>
      </c>
      <c r="I4261">
        <v>-106.8679858</v>
      </c>
      <c r="J4261" s="1" t="str">
        <f t="shared" si="308"/>
        <v>Fluid (lake)</v>
      </c>
      <c r="K4261" s="1" t="str">
        <f t="shared" si="309"/>
        <v>Untreated Water</v>
      </c>
      <c r="L4261">
        <v>175</v>
      </c>
      <c r="M4261" t="s">
        <v>81</v>
      </c>
      <c r="N4261">
        <v>922</v>
      </c>
      <c r="P4261" t="s">
        <v>235</v>
      </c>
      <c r="Q4261" t="s">
        <v>1292</v>
      </c>
      <c r="R4261" t="s">
        <v>55</v>
      </c>
    </row>
    <row r="4262" spans="1:18" hidden="1" x14ac:dyDescent="0.3">
      <c r="A4262" t="s">
        <v>17107</v>
      </c>
      <c r="B4262" t="s">
        <v>17108</v>
      </c>
      <c r="C4262" s="1" t="str">
        <f t="shared" si="306"/>
        <v>21:0849</v>
      </c>
      <c r="D4262" s="1" t="str">
        <f t="shared" si="307"/>
        <v>21:0233</v>
      </c>
      <c r="E4262" t="s">
        <v>17109</v>
      </c>
      <c r="F4262" t="s">
        <v>17110</v>
      </c>
      <c r="H4262">
        <v>59.974084400000002</v>
      </c>
      <c r="I4262">
        <v>-106.9207851</v>
      </c>
      <c r="J4262" s="1" t="str">
        <f t="shared" si="308"/>
        <v>Fluid (lake)</v>
      </c>
      <c r="K4262" s="1" t="str">
        <f t="shared" si="309"/>
        <v>Untreated Water</v>
      </c>
      <c r="L4262">
        <v>175</v>
      </c>
      <c r="M4262" t="s">
        <v>95</v>
      </c>
      <c r="N4262">
        <v>923</v>
      </c>
      <c r="P4262" t="s">
        <v>210</v>
      </c>
      <c r="Q4262" t="s">
        <v>1292</v>
      </c>
      <c r="R4262" t="s">
        <v>55</v>
      </c>
    </row>
    <row r="4263" spans="1:18" hidden="1" x14ac:dyDescent="0.3">
      <c r="A4263" t="s">
        <v>17111</v>
      </c>
      <c r="B4263" t="s">
        <v>17112</v>
      </c>
      <c r="C4263" s="1" t="str">
        <f t="shared" si="306"/>
        <v>21:0849</v>
      </c>
      <c r="D4263" s="1" t="str">
        <f t="shared" si="307"/>
        <v>21:0233</v>
      </c>
      <c r="E4263" t="s">
        <v>17113</v>
      </c>
      <c r="F4263" t="s">
        <v>17114</v>
      </c>
      <c r="H4263">
        <v>59.940786799999998</v>
      </c>
      <c r="I4263">
        <v>-106.9098783</v>
      </c>
      <c r="J4263" s="1" t="str">
        <f t="shared" si="308"/>
        <v>Fluid (lake)</v>
      </c>
      <c r="K4263" s="1" t="str">
        <f t="shared" si="309"/>
        <v>Untreated Water</v>
      </c>
      <c r="L4263">
        <v>175</v>
      </c>
      <c r="M4263" t="s">
        <v>101</v>
      </c>
      <c r="N4263">
        <v>924</v>
      </c>
      <c r="P4263" t="s">
        <v>134</v>
      </c>
      <c r="Q4263" t="s">
        <v>1292</v>
      </c>
      <c r="R4263" t="s">
        <v>285</v>
      </c>
    </row>
    <row r="4264" spans="1:18" hidden="1" x14ac:dyDescent="0.3">
      <c r="A4264" t="s">
        <v>17115</v>
      </c>
      <c r="B4264" t="s">
        <v>17116</v>
      </c>
      <c r="C4264" s="1" t="str">
        <f t="shared" si="306"/>
        <v>21:0849</v>
      </c>
      <c r="D4264" s="1" t="str">
        <f t="shared" si="307"/>
        <v>21:0233</v>
      </c>
      <c r="E4264" t="s">
        <v>17117</v>
      </c>
      <c r="F4264" t="s">
        <v>17118</v>
      </c>
      <c r="H4264">
        <v>59.908363000000001</v>
      </c>
      <c r="I4264">
        <v>-106.9268605</v>
      </c>
      <c r="J4264" s="1" t="str">
        <f t="shared" si="308"/>
        <v>Fluid (lake)</v>
      </c>
      <c r="K4264" s="1" t="str">
        <f t="shared" si="309"/>
        <v>Untreated Water</v>
      </c>
      <c r="L4264">
        <v>175</v>
      </c>
      <c r="M4264" t="s">
        <v>107</v>
      </c>
      <c r="N4264">
        <v>925</v>
      </c>
      <c r="P4264" t="s">
        <v>1006</v>
      </c>
      <c r="Q4264" t="s">
        <v>1292</v>
      </c>
      <c r="R4264" t="s">
        <v>55</v>
      </c>
    </row>
    <row r="4265" spans="1:18" hidden="1" x14ac:dyDescent="0.3">
      <c r="A4265" t="s">
        <v>17119</v>
      </c>
      <c r="B4265" t="s">
        <v>17120</v>
      </c>
      <c r="C4265" s="1" t="str">
        <f t="shared" si="306"/>
        <v>21:0849</v>
      </c>
      <c r="D4265" s="1" t="str">
        <f t="shared" si="307"/>
        <v>21:0233</v>
      </c>
      <c r="E4265" t="s">
        <v>17121</v>
      </c>
      <c r="F4265" t="s">
        <v>17122</v>
      </c>
      <c r="H4265">
        <v>59.8802618</v>
      </c>
      <c r="I4265">
        <v>-106.9036121</v>
      </c>
      <c r="J4265" s="1" t="str">
        <f t="shared" si="308"/>
        <v>Fluid (lake)</v>
      </c>
      <c r="K4265" s="1" t="str">
        <f t="shared" si="309"/>
        <v>Untreated Water</v>
      </c>
      <c r="L4265">
        <v>175</v>
      </c>
      <c r="M4265" t="s">
        <v>114</v>
      </c>
      <c r="N4265">
        <v>926</v>
      </c>
      <c r="P4265" t="s">
        <v>53</v>
      </c>
      <c r="Q4265" t="s">
        <v>310</v>
      </c>
      <c r="R4265" t="s">
        <v>55</v>
      </c>
    </row>
    <row r="4266" spans="1:18" hidden="1" x14ac:dyDescent="0.3">
      <c r="A4266" t="s">
        <v>17123</v>
      </c>
      <c r="B4266" t="s">
        <v>17124</v>
      </c>
      <c r="C4266" s="1" t="str">
        <f t="shared" si="306"/>
        <v>21:0849</v>
      </c>
      <c r="D4266" s="1" t="str">
        <f t="shared" si="307"/>
        <v>21:0233</v>
      </c>
      <c r="E4266" t="s">
        <v>17125</v>
      </c>
      <c r="F4266" t="s">
        <v>17126</v>
      </c>
      <c r="H4266">
        <v>59.875838999999999</v>
      </c>
      <c r="I4266">
        <v>-106.8647627</v>
      </c>
      <c r="J4266" s="1" t="str">
        <f t="shared" si="308"/>
        <v>Fluid (lake)</v>
      </c>
      <c r="K4266" s="1" t="str">
        <f t="shared" si="309"/>
        <v>Untreated Water</v>
      </c>
      <c r="L4266">
        <v>175</v>
      </c>
      <c r="M4266" t="s">
        <v>121</v>
      </c>
      <c r="N4266">
        <v>927</v>
      </c>
      <c r="P4266" t="s">
        <v>167</v>
      </c>
      <c r="Q4266" t="s">
        <v>482</v>
      </c>
      <c r="R4266" t="s">
        <v>55</v>
      </c>
    </row>
    <row r="4267" spans="1:18" hidden="1" x14ac:dyDescent="0.3">
      <c r="A4267" t="s">
        <v>17127</v>
      </c>
      <c r="B4267" t="s">
        <v>17128</v>
      </c>
      <c r="C4267" s="1" t="str">
        <f t="shared" si="306"/>
        <v>21:0849</v>
      </c>
      <c r="D4267" s="1" t="str">
        <f t="shared" si="307"/>
        <v>21:0233</v>
      </c>
      <c r="E4267" t="s">
        <v>17129</v>
      </c>
      <c r="F4267" t="s">
        <v>17130</v>
      </c>
      <c r="H4267">
        <v>59.8450281</v>
      </c>
      <c r="I4267">
        <v>-106.82820649999999</v>
      </c>
      <c r="J4267" s="1" t="str">
        <f t="shared" si="308"/>
        <v>Fluid (lake)</v>
      </c>
      <c r="K4267" s="1" t="str">
        <f t="shared" si="309"/>
        <v>Untreated Water</v>
      </c>
      <c r="L4267">
        <v>175</v>
      </c>
      <c r="M4267" t="s">
        <v>127</v>
      </c>
      <c r="N4267">
        <v>928</v>
      </c>
      <c r="P4267" t="s">
        <v>188</v>
      </c>
      <c r="Q4267" t="s">
        <v>54</v>
      </c>
      <c r="R4267" t="s">
        <v>55</v>
      </c>
    </row>
    <row r="4268" spans="1:18" hidden="1" x14ac:dyDescent="0.3">
      <c r="A4268" t="s">
        <v>17131</v>
      </c>
      <c r="B4268" t="s">
        <v>17132</v>
      </c>
      <c r="C4268" s="1" t="str">
        <f t="shared" si="306"/>
        <v>21:0849</v>
      </c>
      <c r="D4268" s="1" t="str">
        <f t="shared" si="307"/>
        <v>21:0233</v>
      </c>
      <c r="E4268" t="s">
        <v>17133</v>
      </c>
      <c r="F4268" t="s">
        <v>17134</v>
      </c>
      <c r="H4268">
        <v>59.850186000000001</v>
      </c>
      <c r="I4268">
        <v>-106.79516030000001</v>
      </c>
      <c r="J4268" s="1" t="str">
        <f t="shared" si="308"/>
        <v>Fluid (lake)</v>
      </c>
      <c r="K4268" s="1" t="str">
        <f t="shared" si="309"/>
        <v>Untreated Water</v>
      </c>
      <c r="L4268">
        <v>175</v>
      </c>
      <c r="M4268" t="s">
        <v>133</v>
      </c>
      <c r="N4268">
        <v>929</v>
      </c>
      <c r="P4268" t="s">
        <v>128</v>
      </c>
      <c r="Q4268" t="s">
        <v>54</v>
      </c>
      <c r="R4268" t="s">
        <v>55</v>
      </c>
    </row>
    <row r="4269" spans="1:18" hidden="1" x14ac:dyDescent="0.3">
      <c r="A4269" t="s">
        <v>17135</v>
      </c>
      <c r="B4269" t="s">
        <v>17136</v>
      </c>
      <c r="C4269" s="1" t="str">
        <f t="shared" si="306"/>
        <v>21:0849</v>
      </c>
      <c r="D4269" s="1" t="str">
        <f t="shared" si="307"/>
        <v>21:0233</v>
      </c>
      <c r="E4269" t="s">
        <v>17137</v>
      </c>
      <c r="F4269" t="s">
        <v>17138</v>
      </c>
      <c r="H4269">
        <v>59.811639800000002</v>
      </c>
      <c r="I4269">
        <v>-106.794445</v>
      </c>
      <c r="J4269" s="1" t="str">
        <f t="shared" si="308"/>
        <v>Fluid (lake)</v>
      </c>
      <c r="K4269" s="1" t="str">
        <f t="shared" si="309"/>
        <v>Untreated Water</v>
      </c>
      <c r="L4269">
        <v>175</v>
      </c>
      <c r="M4269" t="s">
        <v>139</v>
      </c>
      <c r="N4269">
        <v>930</v>
      </c>
      <c r="P4269" t="s">
        <v>225</v>
      </c>
      <c r="Q4269" t="s">
        <v>1292</v>
      </c>
      <c r="R4269" t="s">
        <v>55</v>
      </c>
    </row>
    <row r="4270" spans="1:18" hidden="1" x14ac:dyDescent="0.3">
      <c r="A4270" t="s">
        <v>17139</v>
      </c>
      <c r="B4270" t="s">
        <v>17140</v>
      </c>
      <c r="C4270" s="1" t="str">
        <f t="shared" si="306"/>
        <v>21:0849</v>
      </c>
      <c r="D4270" s="1" t="str">
        <f t="shared" si="307"/>
        <v>21:0233</v>
      </c>
      <c r="E4270" t="s">
        <v>17141</v>
      </c>
      <c r="F4270" t="s">
        <v>17142</v>
      </c>
      <c r="H4270">
        <v>59.801672199999999</v>
      </c>
      <c r="I4270">
        <v>-106.73725469999999</v>
      </c>
      <c r="J4270" s="1" t="str">
        <f t="shared" si="308"/>
        <v>Fluid (lake)</v>
      </c>
      <c r="K4270" s="1" t="str">
        <f t="shared" si="309"/>
        <v>Untreated Water</v>
      </c>
      <c r="L4270">
        <v>175</v>
      </c>
      <c r="M4270" t="s">
        <v>241</v>
      </c>
      <c r="N4270">
        <v>931</v>
      </c>
      <c r="P4270" t="s">
        <v>68</v>
      </c>
      <c r="Q4270" t="s">
        <v>54</v>
      </c>
      <c r="R4270" t="s">
        <v>55</v>
      </c>
    </row>
    <row r="4271" spans="1:18" hidden="1" x14ac:dyDescent="0.3">
      <c r="A4271" t="s">
        <v>17143</v>
      </c>
      <c r="B4271" t="s">
        <v>17144</v>
      </c>
      <c r="C4271" s="1" t="str">
        <f t="shared" si="306"/>
        <v>21:0849</v>
      </c>
      <c r="D4271" s="1" t="str">
        <f t="shared" si="307"/>
        <v>21:0233</v>
      </c>
      <c r="E4271" t="s">
        <v>17145</v>
      </c>
      <c r="F4271" t="s">
        <v>17146</v>
      </c>
      <c r="H4271">
        <v>59.764871599999999</v>
      </c>
      <c r="I4271">
        <v>-106.725489</v>
      </c>
      <c r="J4271" s="1" t="str">
        <f t="shared" si="308"/>
        <v>Fluid (lake)</v>
      </c>
      <c r="K4271" s="1" t="str">
        <f t="shared" si="309"/>
        <v>Untreated Water</v>
      </c>
      <c r="L4271">
        <v>176</v>
      </c>
      <c r="M4271" t="s">
        <v>36</v>
      </c>
      <c r="N4271">
        <v>932</v>
      </c>
      <c r="P4271" t="s">
        <v>167</v>
      </c>
      <c r="Q4271" t="s">
        <v>54</v>
      </c>
      <c r="R4271" t="s">
        <v>449</v>
      </c>
    </row>
    <row r="4272" spans="1:18" hidden="1" x14ac:dyDescent="0.3">
      <c r="A4272" t="s">
        <v>17147</v>
      </c>
      <c r="B4272" t="s">
        <v>17148</v>
      </c>
      <c r="C4272" s="1" t="str">
        <f t="shared" si="306"/>
        <v>21:0849</v>
      </c>
      <c r="D4272" s="1" t="str">
        <f t="shared" si="307"/>
        <v>21:0233</v>
      </c>
      <c r="E4272" t="s">
        <v>17149</v>
      </c>
      <c r="F4272" t="s">
        <v>17150</v>
      </c>
      <c r="H4272">
        <v>59.734116700000001</v>
      </c>
      <c r="I4272">
        <v>-106.7121252</v>
      </c>
      <c r="J4272" s="1" t="str">
        <f t="shared" si="308"/>
        <v>Fluid (lake)</v>
      </c>
      <c r="K4272" s="1" t="str">
        <f t="shared" si="309"/>
        <v>Untreated Water</v>
      </c>
      <c r="L4272">
        <v>176</v>
      </c>
      <c r="M4272" t="s">
        <v>44</v>
      </c>
      <c r="N4272">
        <v>933</v>
      </c>
      <c r="P4272" t="s">
        <v>1006</v>
      </c>
      <c r="Q4272" t="s">
        <v>579</v>
      </c>
      <c r="R4272" t="s">
        <v>522</v>
      </c>
    </row>
    <row r="4273" spans="1:18" hidden="1" x14ac:dyDescent="0.3">
      <c r="A4273" t="s">
        <v>17151</v>
      </c>
      <c r="B4273" t="s">
        <v>17152</v>
      </c>
      <c r="C4273" s="1" t="str">
        <f t="shared" si="306"/>
        <v>21:0849</v>
      </c>
      <c r="D4273" s="1" t="str">
        <f t="shared" si="307"/>
        <v>21:0233</v>
      </c>
      <c r="E4273" t="s">
        <v>17153</v>
      </c>
      <c r="F4273" t="s">
        <v>17154</v>
      </c>
      <c r="H4273">
        <v>59.721744700000002</v>
      </c>
      <c r="I4273">
        <v>-106.6440375</v>
      </c>
      <c r="J4273" s="1" t="str">
        <f t="shared" si="308"/>
        <v>Fluid (lake)</v>
      </c>
      <c r="K4273" s="1" t="str">
        <f t="shared" si="309"/>
        <v>Untreated Water</v>
      </c>
      <c r="L4273">
        <v>176</v>
      </c>
      <c r="M4273" t="s">
        <v>52</v>
      </c>
      <c r="N4273">
        <v>934</v>
      </c>
      <c r="P4273" t="s">
        <v>771</v>
      </c>
      <c r="Q4273" t="s">
        <v>236</v>
      </c>
      <c r="R4273" t="s">
        <v>522</v>
      </c>
    </row>
    <row r="4274" spans="1:18" hidden="1" x14ac:dyDescent="0.3">
      <c r="A4274" t="s">
        <v>17155</v>
      </c>
      <c r="B4274" t="s">
        <v>17156</v>
      </c>
      <c r="C4274" s="1" t="str">
        <f t="shared" si="306"/>
        <v>21:0849</v>
      </c>
      <c r="D4274" s="1" t="str">
        <f t="shared" si="307"/>
        <v>21:0233</v>
      </c>
      <c r="E4274" t="s">
        <v>17157</v>
      </c>
      <c r="F4274" t="s">
        <v>17158</v>
      </c>
      <c r="H4274">
        <v>59.696409000000003</v>
      </c>
      <c r="I4274">
        <v>-106.5726382</v>
      </c>
      <c r="J4274" s="1" t="str">
        <f t="shared" si="308"/>
        <v>Fluid (lake)</v>
      </c>
      <c r="K4274" s="1" t="str">
        <f t="shared" si="309"/>
        <v>Untreated Water</v>
      </c>
      <c r="L4274">
        <v>176</v>
      </c>
      <c r="M4274" t="s">
        <v>22</v>
      </c>
      <c r="N4274">
        <v>935</v>
      </c>
      <c r="P4274" t="s">
        <v>82</v>
      </c>
      <c r="Q4274" t="s">
        <v>1292</v>
      </c>
      <c r="R4274" t="s">
        <v>15003</v>
      </c>
    </row>
    <row r="4275" spans="1:18" hidden="1" x14ac:dyDescent="0.3">
      <c r="A4275" t="s">
        <v>17159</v>
      </c>
      <c r="B4275" t="s">
        <v>17160</v>
      </c>
      <c r="C4275" s="1" t="str">
        <f t="shared" si="306"/>
        <v>21:0849</v>
      </c>
      <c r="D4275" s="1" t="str">
        <f t="shared" si="307"/>
        <v>21:0233</v>
      </c>
      <c r="E4275" t="s">
        <v>17157</v>
      </c>
      <c r="F4275" t="s">
        <v>17161</v>
      </c>
      <c r="H4275">
        <v>59.696409000000003</v>
      </c>
      <c r="I4275">
        <v>-106.5726382</v>
      </c>
      <c r="J4275" s="1" t="str">
        <f t="shared" si="308"/>
        <v>Fluid (lake)</v>
      </c>
      <c r="K4275" s="1" t="str">
        <f t="shared" si="309"/>
        <v>Untreated Water</v>
      </c>
      <c r="L4275">
        <v>176</v>
      </c>
      <c r="M4275" t="s">
        <v>29</v>
      </c>
      <c r="N4275">
        <v>936</v>
      </c>
      <c r="P4275" t="s">
        <v>537</v>
      </c>
      <c r="Q4275" t="s">
        <v>482</v>
      </c>
      <c r="R4275" t="s">
        <v>17162</v>
      </c>
    </row>
    <row r="4276" spans="1:18" hidden="1" x14ac:dyDescent="0.3">
      <c r="A4276" t="s">
        <v>17163</v>
      </c>
      <c r="B4276" t="s">
        <v>17164</v>
      </c>
      <c r="C4276" s="1" t="str">
        <f t="shared" si="306"/>
        <v>21:0849</v>
      </c>
      <c r="D4276" s="1" t="str">
        <f t="shared" si="307"/>
        <v>21:0233</v>
      </c>
      <c r="E4276" t="s">
        <v>17165</v>
      </c>
      <c r="F4276" t="s">
        <v>17166</v>
      </c>
      <c r="H4276">
        <v>59.678256500000003</v>
      </c>
      <c r="I4276">
        <v>-106.5246336</v>
      </c>
      <c r="J4276" s="1" t="str">
        <f t="shared" si="308"/>
        <v>Fluid (lake)</v>
      </c>
      <c r="K4276" s="1" t="str">
        <f t="shared" si="309"/>
        <v>Untreated Water</v>
      </c>
      <c r="L4276">
        <v>176</v>
      </c>
      <c r="M4276" t="s">
        <v>60</v>
      </c>
      <c r="N4276">
        <v>937</v>
      </c>
      <c r="P4276" t="s">
        <v>188</v>
      </c>
      <c r="Q4276" t="s">
        <v>236</v>
      </c>
      <c r="R4276" t="s">
        <v>3875</v>
      </c>
    </row>
    <row r="4277" spans="1:18" hidden="1" x14ac:dyDescent="0.3">
      <c r="A4277" t="s">
        <v>17167</v>
      </c>
      <c r="B4277" t="s">
        <v>17168</v>
      </c>
      <c r="C4277" s="1" t="str">
        <f t="shared" si="306"/>
        <v>21:0849</v>
      </c>
      <c r="D4277" s="1" t="str">
        <f t="shared" si="307"/>
        <v>21:0233</v>
      </c>
      <c r="E4277" t="s">
        <v>17169</v>
      </c>
      <c r="F4277" t="s">
        <v>17170</v>
      </c>
      <c r="H4277">
        <v>59.604161099999999</v>
      </c>
      <c r="I4277">
        <v>-106.49825850000001</v>
      </c>
      <c r="J4277" s="1" t="str">
        <f t="shared" si="308"/>
        <v>Fluid (lake)</v>
      </c>
      <c r="K4277" s="1" t="str">
        <f t="shared" si="309"/>
        <v>Untreated Water</v>
      </c>
      <c r="L4277">
        <v>176</v>
      </c>
      <c r="M4277" t="s">
        <v>67</v>
      </c>
      <c r="N4277">
        <v>938</v>
      </c>
      <c r="P4277" t="s">
        <v>414</v>
      </c>
      <c r="Q4277" t="s">
        <v>579</v>
      </c>
      <c r="R4277" t="s">
        <v>3875</v>
      </c>
    </row>
    <row r="4278" spans="1:18" hidden="1" x14ac:dyDescent="0.3">
      <c r="A4278" t="s">
        <v>17171</v>
      </c>
      <c r="B4278" t="s">
        <v>17172</v>
      </c>
      <c r="C4278" s="1" t="str">
        <f t="shared" si="306"/>
        <v>21:0849</v>
      </c>
      <c r="D4278" s="1" t="str">
        <f t="shared" si="307"/>
        <v>21:0233</v>
      </c>
      <c r="E4278" t="s">
        <v>17173</v>
      </c>
      <c r="F4278" t="s">
        <v>17174</v>
      </c>
      <c r="H4278">
        <v>59.5899669</v>
      </c>
      <c r="I4278">
        <v>-106.4353632</v>
      </c>
      <c r="J4278" s="1" t="str">
        <f t="shared" si="308"/>
        <v>Fluid (lake)</v>
      </c>
      <c r="K4278" s="1" t="str">
        <f t="shared" si="309"/>
        <v>Untreated Water</v>
      </c>
      <c r="L4278">
        <v>176</v>
      </c>
      <c r="M4278" t="s">
        <v>74</v>
      </c>
      <c r="N4278">
        <v>939</v>
      </c>
      <c r="P4278" t="s">
        <v>537</v>
      </c>
      <c r="Q4278" t="s">
        <v>579</v>
      </c>
      <c r="R4278" t="s">
        <v>532</v>
      </c>
    </row>
    <row r="4279" spans="1:18" hidden="1" x14ac:dyDescent="0.3">
      <c r="A4279" t="s">
        <v>17175</v>
      </c>
      <c r="B4279" t="s">
        <v>17176</v>
      </c>
      <c r="C4279" s="1" t="str">
        <f t="shared" si="306"/>
        <v>21:0849</v>
      </c>
      <c r="D4279" s="1" t="str">
        <f t="shared" si="307"/>
        <v>21:0233</v>
      </c>
      <c r="E4279" t="s">
        <v>17177</v>
      </c>
      <c r="F4279" t="s">
        <v>17178</v>
      </c>
      <c r="H4279">
        <v>59.584161100000003</v>
      </c>
      <c r="I4279">
        <v>-106.4016678</v>
      </c>
      <c r="J4279" s="1" t="str">
        <f t="shared" si="308"/>
        <v>Fluid (lake)</v>
      </c>
      <c r="K4279" s="1" t="str">
        <f t="shared" si="309"/>
        <v>Untreated Water</v>
      </c>
      <c r="L4279">
        <v>176</v>
      </c>
      <c r="M4279" t="s">
        <v>81</v>
      </c>
      <c r="N4279">
        <v>940</v>
      </c>
      <c r="P4279" t="s">
        <v>140</v>
      </c>
      <c r="Q4279" t="s">
        <v>236</v>
      </c>
      <c r="R4279" t="s">
        <v>449</v>
      </c>
    </row>
    <row r="4280" spans="1:18" hidden="1" x14ac:dyDescent="0.3">
      <c r="A4280" t="s">
        <v>17179</v>
      </c>
      <c r="B4280" t="s">
        <v>17180</v>
      </c>
      <c r="C4280" s="1" t="str">
        <f t="shared" si="306"/>
        <v>21:0849</v>
      </c>
      <c r="D4280" s="1" t="str">
        <f t="shared" si="307"/>
        <v>21:0233</v>
      </c>
      <c r="E4280" t="s">
        <v>17181</v>
      </c>
      <c r="F4280" t="s">
        <v>17182</v>
      </c>
      <c r="H4280">
        <v>59.562117299999997</v>
      </c>
      <c r="I4280">
        <v>-106.4435529</v>
      </c>
      <c r="J4280" s="1" t="str">
        <f t="shared" si="308"/>
        <v>Fluid (lake)</v>
      </c>
      <c r="K4280" s="1" t="str">
        <f t="shared" si="309"/>
        <v>Untreated Water</v>
      </c>
      <c r="L4280">
        <v>176</v>
      </c>
      <c r="M4280" t="s">
        <v>95</v>
      </c>
      <c r="N4280">
        <v>941</v>
      </c>
      <c r="P4280" t="s">
        <v>235</v>
      </c>
      <c r="Q4280" t="s">
        <v>236</v>
      </c>
      <c r="R4280" t="s">
        <v>401</v>
      </c>
    </row>
    <row r="4281" spans="1:18" hidden="1" x14ac:dyDescent="0.3">
      <c r="A4281" t="s">
        <v>17183</v>
      </c>
      <c r="B4281" t="s">
        <v>17184</v>
      </c>
      <c r="C4281" s="1" t="str">
        <f t="shared" si="306"/>
        <v>21:0849</v>
      </c>
      <c r="D4281" s="1" t="str">
        <f t="shared" si="307"/>
        <v>21:0233</v>
      </c>
      <c r="E4281" t="s">
        <v>17185</v>
      </c>
      <c r="F4281" t="s">
        <v>17186</v>
      </c>
      <c r="H4281">
        <v>59.535070300000001</v>
      </c>
      <c r="I4281">
        <v>-106.3845833</v>
      </c>
      <c r="J4281" s="1" t="str">
        <f t="shared" si="308"/>
        <v>Fluid (lake)</v>
      </c>
      <c r="K4281" s="1" t="str">
        <f t="shared" si="309"/>
        <v>Untreated Water</v>
      </c>
      <c r="L4281">
        <v>176</v>
      </c>
      <c r="M4281" t="s">
        <v>101</v>
      </c>
      <c r="N4281">
        <v>942</v>
      </c>
      <c r="P4281" t="s">
        <v>771</v>
      </c>
      <c r="Q4281" t="s">
        <v>482</v>
      </c>
      <c r="R4281" t="s">
        <v>911</v>
      </c>
    </row>
    <row r="4282" spans="1:18" hidden="1" x14ac:dyDescent="0.3">
      <c r="A4282" t="s">
        <v>17187</v>
      </c>
      <c r="B4282" t="s">
        <v>17188</v>
      </c>
      <c r="C4282" s="1" t="str">
        <f t="shared" si="306"/>
        <v>21:0849</v>
      </c>
      <c r="D4282" s="1" t="str">
        <f t="shared" si="307"/>
        <v>21:0233</v>
      </c>
      <c r="E4282" t="s">
        <v>17189</v>
      </c>
      <c r="F4282" t="s">
        <v>17190</v>
      </c>
      <c r="H4282">
        <v>59.422494499999999</v>
      </c>
      <c r="I4282">
        <v>-106.16947020000001</v>
      </c>
      <c r="J4282" s="1" t="str">
        <f t="shared" si="308"/>
        <v>Fluid (lake)</v>
      </c>
      <c r="K4282" s="1" t="str">
        <f t="shared" si="309"/>
        <v>Untreated Water</v>
      </c>
      <c r="L4282">
        <v>176</v>
      </c>
      <c r="M4282" t="s">
        <v>107</v>
      </c>
      <c r="N4282">
        <v>943</v>
      </c>
      <c r="P4282" t="s">
        <v>235</v>
      </c>
      <c r="Q4282" t="s">
        <v>236</v>
      </c>
      <c r="R4282" t="s">
        <v>55</v>
      </c>
    </row>
    <row r="4283" spans="1:18" hidden="1" x14ac:dyDescent="0.3">
      <c r="A4283" t="s">
        <v>17191</v>
      </c>
      <c r="B4283" t="s">
        <v>17192</v>
      </c>
      <c r="C4283" s="1" t="str">
        <f t="shared" si="306"/>
        <v>21:0849</v>
      </c>
      <c r="D4283" s="1" t="str">
        <f t="shared" si="307"/>
        <v>21:0233</v>
      </c>
      <c r="E4283" t="s">
        <v>17193</v>
      </c>
      <c r="F4283" t="s">
        <v>17194</v>
      </c>
      <c r="H4283">
        <v>59.451432799999999</v>
      </c>
      <c r="I4283">
        <v>-106.1933736</v>
      </c>
      <c r="J4283" s="1" t="str">
        <f t="shared" si="308"/>
        <v>Fluid (lake)</v>
      </c>
      <c r="K4283" s="1" t="str">
        <f t="shared" si="309"/>
        <v>Untreated Water</v>
      </c>
      <c r="L4283">
        <v>176</v>
      </c>
      <c r="M4283" t="s">
        <v>114</v>
      </c>
      <c r="N4283">
        <v>944</v>
      </c>
      <c r="P4283" t="s">
        <v>200</v>
      </c>
      <c r="Q4283" t="s">
        <v>482</v>
      </c>
      <c r="R4283" t="s">
        <v>55</v>
      </c>
    </row>
    <row r="4284" spans="1:18" hidden="1" x14ac:dyDescent="0.3">
      <c r="A4284" t="s">
        <v>17195</v>
      </c>
      <c r="B4284" t="s">
        <v>17196</v>
      </c>
      <c r="C4284" s="1" t="str">
        <f t="shared" si="306"/>
        <v>21:0849</v>
      </c>
      <c r="D4284" s="1" t="str">
        <f t="shared" si="307"/>
        <v>21:0233</v>
      </c>
      <c r="E4284" t="s">
        <v>17197</v>
      </c>
      <c r="F4284" t="s">
        <v>17198</v>
      </c>
      <c r="H4284">
        <v>59.4661367</v>
      </c>
      <c r="I4284">
        <v>-106.2352448</v>
      </c>
      <c r="J4284" s="1" t="str">
        <f t="shared" si="308"/>
        <v>Fluid (lake)</v>
      </c>
      <c r="K4284" s="1" t="str">
        <f t="shared" si="309"/>
        <v>Untreated Water</v>
      </c>
      <c r="L4284">
        <v>176</v>
      </c>
      <c r="M4284" t="s">
        <v>121</v>
      </c>
      <c r="N4284">
        <v>945</v>
      </c>
      <c r="P4284" t="s">
        <v>235</v>
      </c>
      <c r="Q4284" t="s">
        <v>236</v>
      </c>
      <c r="R4284" t="s">
        <v>55</v>
      </c>
    </row>
    <row r="4285" spans="1:18" hidden="1" x14ac:dyDescent="0.3">
      <c r="A4285" t="s">
        <v>17199</v>
      </c>
      <c r="B4285" t="s">
        <v>17200</v>
      </c>
      <c r="C4285" s="1" t="str">
        <f t="shared" si="306"/>
        <v>21:0849</v>
      </c>
      <c r="D4285" s="1" t="str">
        <f t="shared" si="307"/>
        <v>21:0233</v>
      </c>
      <c r="E4285" t="s">
        <v>17201</v>
      </c>
      <c r="F4285" t="s">
        <v>17202</v>
      </c>
      <c r="H4285">
        <v>59.474479899999999</v>
      </c>
      <c r="I4285">
        <v>-106.2976979</v>
      </c>
      <c r="J4285" s="1" t="str">
        <f t="shared" si="308"/>
        <v>Fluid (lake)</v>
      </c>
      <c r="K4285" s="1" t="str">
        <f t="shared" si="309"/>
        <v>Untreated Water</v>
      </c>
      <c r="L4285">
        <v>176</v>
      </c>
      <c r="M4285" t="s">
        <v>127</v>
      </c>
      <c r="N4285">
        <v>946</v>
      </c>
      <c r="P4285" t="s">
        <v>68</v>
      </c>
      <c r="Q4285" t="s">
        <v>257</v>
      </c>
      <c r="R4285" t="s">
        <v>655</v>
      </c>
    </row>
    <row r="4286" spans="1:18" hidden="1" x14ac:dyDescent="0.3">
      <c r="A4286" t="s">
        <v>17203</v>
      </c>
      <c r="B4286" t="s">
        <v>17204</v>
      </c>
      <c r="C4286" s="1" t="str">
        <f t="shared" si="306"/>
        <v>21:0849</v>
      </c>
      <c r="D4286" s="1" t="str">
        <f t="shared" si="307"/>
        <v>21:0233</v>
      </c>
      <c r="E4286" t="s">
        <v>17205</v>
      </c>
      <c r="F4286" t="s">
        <v>17206</v>
      </c>
      <c r="H4286">
        <v>59.4954526</v>
      </c>
      <c r="I4286">
        <v>-106.246407</v>
      </c>
      <c r="J4286" s="1" t="str">
        <f t="shared" si="308"/>
        <v>Fluid (lake)</v>
      </c>
      <c r="K4286" s="1" t="str">
        <f t="shared" si="309"/>
        <v>Untreated Water</v>
      </c>
      <c r="L4286">
        <v>176</v>
      </c>
      <c r="M4286" t="s">
        <v>133</v>
      </c>
      <c r="N4286">
        <v>947</v>
      </c>
      <c r="P4286" t="s">
        <v>68</v>
      </c>
      <c r="Q4286" t="s">
        <v>310</v>
      </c>
      <c r="R4286" t="s">
        <v>109</v>
      </c>
    </row>
    <row r="4287" spans="1:18" hidden="1" x14ac:dyDescent="0.3">
      <c r="A4287" t="s">
        <v>17207</v>
      </c>
      <c r="B4287" t="s">
        <v>17208</v>
      </c>
      <c r="C4287" s="1" t="str">
        <f t="shared" si="306"/>
        <v>21:0849</v>
      </c>
      <c r="D4287" s="1" t="str">
        <f t="shared" si="307"/>
        <v>21:0233</v>
      </c>
      <c r="E4287" t="s">
        <v>17209</v>
      </c>
      <c r="F4287" t="s">
        <v>17210</v>
      </c>
      <c r="H4287">
        <v>59.5100245</v>
      </c>
      <c r="I4287">
        <v>-106.3322936</v>
      </c>
      <c r="J4287" s="1" t="str">
        <f t="shared" si="308"/>
        <v>Fluid (lake)</v>
      </c>
      <c r="K4287" s="1" t="str">
        <f t="shared" si="309"/>
        <v>Untreated Water</v>
      </c>
      <c r="L4287">
        <v>176</v>
      </c>
      <c r="M4287" t="s">
        <v>139</v>
      </c>
      <c r="N4287">
        <v>948</v>
      </c>
      <c r="P4287" t="s">
        <v>537</v>
      </c>
      <c r="Q4287" t="s">
        <v>310</v>
      </c>
      <c r="R4287" t="s">
        <v>599</v>
      </c>
    </row>
    <row r="4288" spans="1:18" hidden="1" x14ac:dyDescent="0.3">
      <c r="A4288" t="s">
        <v>17211</v>
      </c>
      <c r="B4288" t="s">
        <v>17212</v>
      </c>
      <c r="C4288" s="1" t="str">
        <f t="shared" si="306"/>
        <v>21:0849</v>
      </c>
      <c r="D4288" s="1" t="str">
        <f t="shared" si="307"/>
        <v>21:0233</v>
      </c>
      <c r="E4288" t="s">
        <v>17213</v>
      </c>
      <c r="F4288" t="s">
        <v>17214</v>
      </c>
      <c r="H4288">
        <v>59.536494699999999</v>
      </c>
      <c r="I4288">
        <v>-106.3252911</v>
      </c>
      <c r="J4288" s="1" t="str">
        <f t="shared" si="308"/>
        <v>Fluid (lake)</v>
      </c>
      <c r="K4288" s="1" t="str">
        <f t="shared" si="309"/>
        <v>Untreated Water</v>
      </c>
      <c r="L4288">
        <v>176</v>
      </c>
      <c r="M4288" t="s">
        <v>241</v>
      </c>
      <c r="N4288">
        <v>949</v>
      </c>
      <c r="P4288" t="s">
        <v>188</v>
      </c>
      <c r="Q4288" t="s">
        <v>482</v>
      </c>
      <c r="R4288" t="s">
        <v>17215</v>
      </c>
    </row>
    <row r="4289" spans="1:18" hidden="1" x14ac:dyDescent="0.3">
      <c r="A4289" t="s">
        <v>17216</v>
      </c>
      <c r="B4289" t="s">
        <v>17217</v>
      </c>
      <c r="C4289" s="1" t="str">
        <f t="shared" si="306"/>
        <v>21:0849</v>
      </c>
      <c r="D4289" s="1" t="str">
        <f t="shared" si="307"/>
        <v>21:0233</v>
      </c>
      <c r="E4289" t="s">
        <v>17218</v>
      </c>
      <c r="F4289" t="s">
        <v>17219</v>
      </c>
      <c r="H4289">
        <v>59.570815899999999</v>
      </c>
      <c r="I4289">
        <v>-106.3231842</v>
      </c>
      <c r="J4289" s="1" t="str">
        <f t="shared" si="308"/>
        <v>Fluid (lake)</v>
      </c>
      <c r="K4289" s="1" t="str">
        <f t="shared" si="309"/>
        <v>Untreated Water</v>
      </c>
      <c r="L4289">
        <v>177</v>
      </c>
      <c r="M4289" t="s">
        <v>36</v>
      </c>
      <c r="N4289">
        <v>950</v>
      </c>
      <c r="P4289" t="s">
        <v>537</v>
      </c>
      <c r="Q4289" t="s">
        <v>310</v>
      </c>
      <c r="R4289" t="s">
        <v>5458</v>
      </c>
    </row>
    <row r="4290" spans="1:18" hidden="1" x14ac:dyDescent="0.3">
      <c r="A4290" t="s">
        <v>17220</v>
      </c>
      <c r="B4290" t="s">
        <v>17221</v>
      </c>
      <c r="C4290" s="1" t="str">
        <f t="shared" si="306"/>
        <v>21:0849</v>
      </c>
      <c r="D4290" s="1" t="str">
        <f t="shared" si="307"/>
        <v>21:0233</v>
      </c>
      <c r="E4290" t="s">
        <v>17222</v>
      </c>
      <c r="F4290" t="s">
        <v>17223</v>
      </c>
      <c r="H4290">
        <v>59.557733900000002</v>
      </c>
      <c r="I4290">
        <v>-106.2597322</v>
      </c>
      <c r="J4290" s="1" t="str">
        <f t="shared" si="308"/>
        <v>Fluid (lake)</v>
      </c>
      <c r="K4290" s="1" t="str">
        <f t="shared" si="309"/>
        <v>Untreated Water</v>
      </c>
      <c r="L4290">
        <v>177</v>
      </c>
      <c r="M4290" t="s">
        <v>44</v>
      </c>
      <c r="N4290">
        <v>951</v>
      </c>
      <c r="P4290" t="s">
        <v>225</v>
      </c>
      <c r="Q4290" t="s">
        <v>236</v>
      </c>
      <c r="R4290" t="s">
        <v>226</v>
      </c>
    </row>
    <row r="4291" spans="1:18" hidden="1" x14ac:dyDescent="0.3">
      <c r="A4291" t="s">
        <v>17224</v>
      </c>
      <c r="B4291" t="s">
        <v>17225</v>
      </c>
      <c r="C4291" s="1" t="str">
        <f t="shared" si="306"/>
        <v>21:0849</v>
      </c>
      <c r="D4291" s="1" t="str">
        <f t="shared" si="307"/>
        <v>21:0233</v>
      </c>
      <c r="E4291" t="s">
        <v>17226</v>
      </c>
      <c r="F4291" t="s">
        <v>17227</v>
      </c>
      <c r="H4291">
        <v>59.526409700000002</v>
      </c>
      <c r="I4291">
        <v>-106.25644339999999</v>
      </c>
      <c r="J4291" s="1" t="str">
        <f t="shared" si="308"/>
        <v>Fluid (lake)</v>
      </c>
      <c r="K4291" s="1" t="str">
        <f t="shared" si="309"/>
        <v>Untreated Water</v>
      </c>
      <c r="L4291">
        <v>177</v>
      </c>
      <c r="M4291" t="s">
        <v>52</v>
      </c>
      <c r="N4291">
        <v>952</v>
      </c>
      <c r="P4291" t="s">
        <v>115</v>
      </c>
      <c r="Q4291" t="s">
        <v>310</v>
      </c>
      <c r="R4291" t="s">
        <v>410</v>
      </c>
    </row>
    <row r="4292" spans="1:18" hidden="1" x14ac:dyDescent="0.3">
      <c r="A4292" t="s">
        <v>17228</v>
      </c>
      <c r="B4292" t="s">
        <v>17229</v>
      </c>
      <c r="C4292" s="1" t="str">
        <f t="shared" si="306"/>
        <v>21:0849</v>
      </c>
      <c r="D4292" s="1" t="str">
        <f t="shared" si="307"/>
        <v>21:0233</v>
      </c>
      <c r="E4292" t="s">
        <v>17230</v>
      </c>
      <c r="F4292" t="s">
        <v>17231</v>
      </c>
      <c r="H4292">
        <v>59.525358199999999</v>
      </c>
      <c r="I4292">
        <v>-106.2133966</v>
      </c>
      <c r="J4292" s="1" t="str">
        <f t="shared" si="308"/>
        <v>Fluid (lake)</v>
      </c>
      <c r="K4292" s="1" t="str">
        <f t="shared" si="309"/>
        <v>Untreated Water</v>
      </c>
      <c r="L4292">
        <v>177</v>
      </c>
      <c r="M4292" t="s">
        <v>60</v>
      </c>
      <c r="N4292">
        <v>953</v>
      </c>
      <c r="P4292" t="s">
        <v>115</v>
      </c>
      <c r="Q4292" t="s">
        <v>310</v>
      </c>
      <c r="R4292" t="s">
        <v>449</v>
      </c>
    </row>
    <row r="4293" spans="1:18" hidden="1" x14ac:dyDescent="0.3">
      <c r="A4293" t="s">
        <v>17232</v>
      </c>
      <c r="B4293" t="s">
        <v>17233</v>
      </c>
      <c r="C4293" s="1" t="str">
        <f t="shared" si="306"/>
        <v>21:0849</v>
      </c>
      <c r="D4293" s="1" t="str">
        <f t="shared" si="307"/>
        <v>21:0233</v>
      </c>
      <c r="E4293" t="s">
        <v>17234</v>
      </c>
      <c r="F4293" t="s">
        <v>17235</v>
      </c>
      <c r="H4293">
        <v>59.503283199999998</v>
      </c>
      <c r="I4293">
        <v>-106.1708572</v>
      </c>
      <c r="J4293" s="1" t="str">
        <f t="shared" si="308"/>
        <v>Fluid (lake)</v>
      </c>
      <c r="K4293" s="1" t="str">
        <f t="shared" si="309"/>
        <v>Untreated Water</v>
      </c>
      <c r="L4293">
        <v>177</v>
      </c>
      <c r="M4293" t="s">
        <v>67</v>
      </c>
      <c r="N4293">
        <v>954</v>
      </c>
      <c r="P4293" t="s">
        <v>115</v>
      </c>
      <c r="Q4293" t="s">
        <v>236</v>
      </c>
      <c r="R4293" t="s">
        <v>997</v>
      </c>
    </row>
    <row r="4294" spans="1:18" hidden="1" x14ac:dyDescent="0.3">
      <c r="A4294" t="s">
        <v>17236</v>
      </c>
      <c r="B4294" t="s">
        <v>17237</v>
      </c>
      <c r="C4294" s="1" t="str">
        <f t="shared" si="306"/>
        <v>21:0849</v>
      </c>
      <c r="D4294" s="1" t="str">
        <f t="shared" si="307"/>
        <v>21:0233</v>
      </c>
      <c r="E4294" t="s">
        <v>17238</v>
      </c>
      <c r="F4294" t="s">
        <v>17239</v>
      </c>
      <c r="H4294">
        <v>59.542118799999997</v>
      </c>
      <c r="I4294">
        <v>-106.07269220000001</v>
      </c>
      <c r="J4294" s="1" t="str">
        <f t="shared" si="308"/>
        <v>Fluid (lake)</v>
      </c>
      <c r="K4294" s="1" t="str">
        <f t="shared" si="309"/>
        <v>Untreated Water</v>
      </c>
      <c r="L4294">
        <v>177</v>
      </c>
      <c r="M4294" t="s">
        <v>74</v>
      </c>
      <c r="N4294">
        <v>955</v>
      </c>
      <c r="P4294" t="s">
        <v>553</v>
      </c>
      <c r="Q4294" t="s">
        <v>310</v>
      </c>
      <c r="R4294" t="s">
        <v>162</v>
      </c>
    </row>
    <row r="4295" spans="1:18" hidden="1" x14ac:dyDescent="0.3">
      <c r="A4295" t="s">
        <v>17240</v>
      </c>
      <c r="B4295" t="s">
        <v>17241</v>
      </c>
      <c r="C4295" s="1" t="str">
        <f t="shared" si="306"/>
        <v>21:0849</v>
      </c>
      <c r="D4295" s="1" t="str">
        <f t="shared" si="307"/>
        <v>21:0233</v>
      </c>
      <c r="E4295" t="s">
        <v>17242</v>
      </c>
      <c r="F4295" t="s">
        <v>17243</v>
      </c>
      <c r="H4295">
        <v>59.537245800000001</v>
      </c>
      <c r="I4295">
        <v>-106.0035716</v>
      </c>
      <c r="J4295" s="1" t="str">
        <f t="shared" si="308"/>
        <v>Fluid (lake)</v>
      </c>
      <c r="K4295" s="1" t="str">
        <f t="shared" si="309"/>
        <v>Untreated Water</v>
      </c>
      <c r="L4295">
        <v>177</v>
      </c>
      <c r="M4295" t="s">
        <v>81</v>
      </c>
      <c r="N4295">
        <v>956</v>
      </c>
      <c r="P4295" t="s">
        <v>167</v>
      </c>
      <c r="Q4295" t="s">
        <v>236</v>
      </c>
      <c r="R4295" t="s">
        <v>449</v>
      </c>
    </row>
    <row r="4296" spans="1:18" hidden="1" x14ac:dyDescent="0.3">
      <c r="A4296" t="s">
        <v>17244</v>
      </c>
      <c r="B4296" t="s">
        <v>17245</v>
      </c>
      <c r="C4296" s="1" t="str">
        <f t="shared" si="306"/>
        <v>21:0849</v>
      </c>
      <c r="D4296" s="1" t="str">
        <f t="shared" si="307"/>
        <v>21:0233</v>
      </c>
      <c r="E4296" t="s">
        <v>17246</v>
      </c>
      <c r="F4296" t="s">
        <v>17247</v>
      </c>
      <c r="H4296">
        <v>59.499371400000001</v>
      </c>
      <c r="I4296">
        <v>-106.03806899999999</v>
      </c>
      <c r="J4296" s="1" t="str">
        <f t="shared" si="308"/>
        <v>Fluid (lake)</v>
      </c>
      <c r="K4296" s="1" t="str">
        <f t="shared" si="309"/>
        <v>Untreated Water</v>
      </c>
      <c r="L4296">
        <v>177</v>
      </c>
      <c r="M4296" t="s">
        <v>95</v>
      </c>
      <c r="N4296">
        <v>957</v>
      </c>
      <c r="P4296" t="s">
        <v>356</v>
      </c>
      <c r="Q4296" t="s">
        <v>310</v>
      </c>
      <c r="R4296" t="s">
        <v>55</v>
      </c>
    </row>
    <row r="4297" spans="1:18" hidden="1" x14ac:dyDescent="0.3">
      <c r="A4297" t="s">
        <v>17248</v>
      </c>
      <c r="B4297" t="s">
        <v>17249</v>
      </c>
      <c r="C4297" s="1" t="str">
        <f t="shared" si="306"/>
        <v>21:0849</v>
      </c>
      <c r="D4297" s="1" t="str">
        <f t="shared" si="307"/>
        <v>21:0233</v>
      </c>
      <c r="E4297" t="s">
        <v>17250</v>
      </c>
      <c r="F4297" t="s">
        <v>17251</v>
      </c>
      <c r="H4297">
        <v>59.491593399999999</v>
      </c>
      <c r="I4297">
        <v>-106.0040467</v>
      </c>
      <c r="J4297" s="1" t="str">
        <f t="shared" si="308"/>
        <v>Fluid (lake)</v>
      </c>
      <c r="K4297" s="1" t="str">
        <f t="shared" si="309"/>
        <v>Untreated Water</v>
      </c>
      <c r="L4297">
        <v>177</v>
      </c>
      <c r="M4297" t="s">
        <v>101</v>
      </c>
      <c r="N4297">
        <v>958</v>
      </c>
      <c r="P4297" t="s">
        <v>194</v>
      </c>
      <c r="Q4297" t="s">
        <v>310</v>
      </c>
      <c r="R4297" t="s">
        <v>55</v>
      </c>
    </row>
    <row r="4298" spans="1:18" hidden="1" x14ac:dyDescent="0.3">
      <c r="A4298" t="s">
        <v>17252</v>
      </c>
      <c r="B4298" t="s">
        <v>17253</v>
      </c>
      <c r="C4298" s="1" t="str">
        <f t="shared" si="306"/>
        <v>21:0849</v>
      </c>
      <c r="D4298" s="1" t="str">
        <f t="shared" si="307"/>
        <v>21:0233</v>
      </c>
      <c r="E4298" t="s">
        <v>17254</v>
      </c>
      <c r="F4298" t="s">
        <v>17255</v>
      </c>
      <c r="H4298">
        <v>59.476873400000002</v>
      </c>
      <c r="I4298">
        <v>-106.0319415</v>
      </c>
      <c r="J4298" s="1" t="str">
        <f t="shared" si="308"/>
        <v>Fluid (lake)</v>
      </c>
      <c r="K4298" s="1" t="str">
        <f t="shared" si="309"/>
        <v>Untreated Water</v>
      </c>
      <c r="L4298">
        <v>177</v>
      </c>
      <c r="M4298" t="s">
        <v>107</v>
      </c>
      <c r="N4298">
        <v>959</v>
      </c>
      <c r="P4298" t="s">
        <v>210</v>
      </c>
      <c r="Q4298" t="s">
        <v>236</v>
      </c>
      <c r="R4298" t="s">
        <v>55</v>
      </c>
    </row>
    <row r="4299" spans="1:18" hidden="1" x14ac:dyDescent="0.3">
      <c r="A4299" t="s">
        <v>17256</v>
      </c>
      <c r="B4299" t="s">
        <v>17257</v>
      </c>
      <c r="C4299" s="1" t="str">
        <f t="shared" si="306"/>
        <v>21:0849</v>
      </c>
      <c r="D4299" s="1" t="str">
        <f t="shared" si="307"/>
        <v>21:0233</v>
      </c>
      <c r="E4299" t="s">
        <v>17258</v>
      </c>
      <c r="F4299" t="s">
        <v>17259</v>
      </c>
      <c r="H4299">
        <v>59.436942799999997</v>
      </c>
      <c r="I4299">
        <v>-106.01543239999999</v>
      </c>
      <c r="J4299" s="1" t="str">
        <f t="shared" si="308"/>
        <v>Fluid (lake)</v>
      </c>
      <c r="K4299" s="1" t="str">
        <f t="shared" si="309"/>
        <v>Untreated Water</v>
      </c>
      <c r="L4299">
        <v>177</v>
      </c>
      <c r="M4299" t="s">
        <v>22</v>
      </c>
      <c r="N4299">
        <v>960</v>
      </c>
      <c r="P4299" t="s">
        <v>182</v>
      </c>
      <c r="Q4299" t="s">
        <v>579</v>
      </c>
      <c r="R4299" t="s">
        <v>55</v>
      </c>
    </row>
    <row r="4300" spans="1:18" hidden="1" x14ac:dyDescent="0.3">
      <c r="A4300" t="s">
        <v>17260</v>
      </c>
      <c r="B4300" t="s">
        <v>17261</v>
      </c>
      <c r="C4300" s="1" t="str">
        <f t="shared" ref="C4300:C4363" si="310">HYPERLINK("http://geochem.nrcan.gc.ca/cdogs/content/bdl/bdl210849_e.htm", "21:0849")</f>
        <v>21:0849</v>
      </c>
      <c r="D4300" s="1" t="str">
        <f t="shared" ref="D4300:D4363" si="311">HYPERLINK("http://geochem.nrcan.gc.ca/cdogs/content/svy/svy210233_e.htm", "21:0233")</f>
        <v>21:0233</v>
      </c>
      <c r="E4300" t="s">
        <v>17258</v>
      </c>
      <c r="F4300" t="s">
        <v>17262</v>
      </c>
      <c r="H4300">
        <v>59.436942799999997</v>
      </c>
      <c r="I4300">
        <v>-106.01543239999999</v>
      </c>
      <c r="J4300" s="1" t="str">
        <f t="shared" si="308"/>
        <v>Fluid (lake)</v>
      </c>
      <c r="K4300" s="1" t="str">
        <f t="shared" si="309"/>
        <v>Untreated Water</v>
      </c>
      <c r="L4300">
        <v>177</v>
      </c>
      <c r="M4300" t="s">
        <v>29</v>
      </c>
      <c r="N4300">
        <v>961</v>
      </c>
      <c r="P4300" t="s">
        <v>188</v>
      </c>
      <c r="Q4300" t="s">
        <v>236</v>
      </c>
      <c r="R4300" t="s">
        <v>55</v>
      </c>
    </row>
    <row r="4301" spans="1:18" hidden="1" x14ac:dyDescent="0.3">
      <c r="A4301" t="s">
        <v>17263</v>
      </c>
      <c r="B4301" t="s">
        <v>17264</v>
      </c>
      <c r="C4301" s="1" t="str">
        <f t="shared" si="310"/>
        <v>21:0849</v>
      </c>
      <c r="D4301" s="1" t="str">
        <f t="shared" si="311"/>
        <v>21:0233</v>
      </c>
      <c r="E4301" t="s">
        <v>17265</v>
      </c>
      <c r="F4301" t="s">
        <v>17266</v>
      </c>
      <c r="H4301">
        <v>59.707202000000002</v>
      </c>
      <c r="I4301">
        <v>-106.7754655</v>
      </c>
      <c r="J4301" s="1" t="str">
        <f t="shared" si="308"/>
        <v>Fluid (lake)</v>
      </c>
      <c r="K4301" s="1" t="str">
        <f t="shared" si="309"/>
        <v>Untreated Water</v>
      </c>
      <c r="L4301">
        <v>177</v>
      </c>
      <c r="M4301" t="s">
        <v>114</v>
      </c>
      <c r="N4301">
        <v>962</v>
      </c>
      <c r="P4301" t="s">
        <v>161</v>
      </c>
      <c r="Q4301" t="s">
        <v>482</v>
      </c>
      <c r="R4301" t="s">
        <v>55</v>
      </c>
    </row>
    <row r="4302" spans="1:18" hidden="1" x14ac:dyDescent="0.3">
      <c r="A4302" t="s">
        <v>17267</v>
      </c>
      <c r="B4302" t="s">
        <v>17268</v>
      </c>
      <c r="C4302" s="1" t="str">
        <f t="shared" si="310"/>
        <v>21:0849</v>
      </c>
      <c r="D4302" s="1" t="str">
        <f t="shared" si="311"/>
        <v>21:0233</v>
      </c>
      <c r="E4302" t="s">
        <v>17269</v>
      </c>
      <c r="F4302" t="s">
        <v>17270</v>
      </c>
      <c r="H4302">
        <v>59.744230700000003</v>
      </c>
      <c r="I4302">
        <v>-106.78309609999999</v>
      </c>
      <c r="J4302" s="1" t="str">
        <f t="shared" si="308"/>
        <v>Fluid (lake)</v>
      </c>
      <c r="K4302" s="1" t="str">
        <f t="shared" si="309"/>
        <v>Untreated Water</v>
      </c>
      <c r="L4302">
        <v>177</v>
      </c>
      <c r="M4302" t="s">
        <v>121</v>
      </c>
      <c r="N4302">
        <v>963</v>
      </c>
      <c r="P4302" t="s">
        <v>2397</v>
      </c>
      <c r="Q4302" t="s">
        <v>579</v>
      </c>
      <c r="R4302" t="s">
        <v>55</v>
      </c>
    </row>
    <row r="4303" spans="1:18" hidden="1" x14ac:dyDescent="0.3">
      <c r="A4303" t="s">
        <v>17271</v>
      </c>
      <c r="B4303" t="s">
        <v>17272</v>
      </c>
      <c r="C4303" s="1" t="str">
        <f t="shared" si="310"/>
        <v>21:0849</v>
      </c>
      <c r="D4303" s="1" t="str">
        <f t="shared" si="311"/>
        <v>21:0233</v>
      </c>
      <c r="E4303" t="s">
        <v>17273</v>
      </c>
      <c r="F4303" t="s">
        <v>17274</v>
      </c>
      <c r="H4303">
        <v>59.7587318</v>
      </c>
      <c r="I4303">
        <v>-106.827625</v>
      </c>
      <c r="J4303" s="1" t="str">
        <f t="shared" si="308"/>
        <v>Fluid (lake)</v>
      </c>
      <c r="K4303" s="1" t="str">
        <f t="shared" si="309"/>
        <v>Untreated Water</v>
      </c>
      <c r="L4303">
        <v>177</v>
      </c>
      <c r="M4303" t="s">
        <v>127</v>
      </c>
      <c r="N4303">
        <v>964</v>
      </c>
      <c r="P4303" t="s">
        <v>134</v>
      </c>
      <c r="Q4303" t="s">
        <v>54</v>
      </c>
      <c r="R4303" t="s">
        <v>449</v>
      </c>
    </row>
    <row r="4304" spans="1:18" hidden="1" x14ac:dyDescent="0.3">
      <c r="A4304" t="s">
        <v>17275</v>
      </c>
      <c r="B4304" t="s">
        <v>17276</v>
      </c>
      <c r="C4304" s="1" t="str">
        <f t="shared" si="310"/>
        <v>21:0849</v>
      </c>
      <c r="D4304" s="1" t="str">
        <f t="shared" si="311"/>
        <v>21:0233</v>
      </c>
      <c r="E4304" t="s">
        <v>17277</v>
      </c>
      <c r="F4304" t="s">
        <v>17278</v>
      </c>
      <c r="H4304">
        <v>59.787258999999999</v>
      </c>
      <c r="I4304">
        <v>-106.7970368</v>
      </c>
      <c r="J4304" s="1" t="str">
        <f t="shared" si="308"/>
        <v>Fluid (lake)</v>
      </c>
      <c r="K4304" s="1" t="str">
        <f t="shared" si="309"/>
        <v>Untreated Water</v>
      </c>
      <c r="L4304">
        <v>177</v>
      </c>
      <c r="M4304" t="s">
        <v>133</v>
      </c>
      <c r="N4304">
        <v>965</v>
      </c>
      <c r="P4304" t="s">
        <v>319</v>
      </c>
      <c r="Q4304" t="s">
        <v>517</v>
      </c>
      <c r="R4304" t="s">
        <v>55</v>
      </c>
    </row>
    <row r="4305" spans="1:18" hidden="1" x14ac:dyDescent="0.3">
      <c r="A4305" t="s">
        <v>17279</v>
      </c>
      <c r="B4305" t="s">
        <v>17280</v>
      </c>
      <c r="C4305" s="1" t="str">
        <f t="shared" si="310"/>
        <v>21:0849</v>
      </c>
      <c r="D4305" s="1" t="str">
        <f t="shared" si="311"/>
        <v>21:0233</v>
      </c>
      <c r="E4305" t="s">
        <v>17281</v>
      </c>
      <c r="F4305" t="s">
        <v>17282</v>
      </c>
      <c r="H4305">
        <v>59.821985400000003</v>
      </c>
      <c r="I4305">
        <v>-106.8573258</v>
      </c>
      <c r="J4305" s="1" t="str">
        <f t="shared" si="308"/>
        <v>Fluid (lake)</v>
      </c>
      <c r="K4305" s="1" t="str">
        <f t="shared" si="309"/>
        <v>Untreated Water</v>
      </c>
      <c r="L4305">
        <v>177</v>
      </c>
      <c r="M4305" t="s">
        <v>139</v>
      </c>
      <c r="N4305">
        <v>966</v>
      </c>
      <c r="P4305" t="s">
        <v>188</v>
      </c>
      <c r="Q4305" t="s">
        <v>579</v>
      </c>
      <c r="R4305" t="s">
        <v>55</v>
      </c>
    </row>
    <row r="4306" spans="1:18" hidden="1" x14ac:dyDescent="0.3">
      <c r="A4306" t="s">
        <v>17283</v>
      </c>
      <c r="B4306" t="s">
        <v>17284</v>
      </c>
      <c r="C4306" s="1" t="str">
        <f t="shared" si="310"/>
        <v>21:0849</v>
      </c>
      <c r="D4306" s="1" t="str">
        <f t="shared" si="311"/>
        <v>21:0233</v>
      </c>
      <c r="E4306" t="s">
        <v>17285</v>
      </c>
      <c r="F4306" t="s">
        <v>17286</v>
      </c>
      <c r="H4306">
        <v>59.813788500000001</v>
      </c>
      <c r="I4306">
        <v>-106.9100542</v>
      </c>
      <c r="J4306" s="1" t="str">
        <f t="shared" si="308"/>
        <v>Fluid (lake)</v>
      </c>
      <c r="K4306" s="1" t="str">
        <f t="shared" si="309"/>
        <v>Untreated Water</v>
      </c>
      <c r="L4306">
        <v>177</v>
      </c>
      <c r="M4306" t="s">
        <v>241</v>
      </c>
      <c r="N4306">
        <v>967</v>
      </c>
      <c r="P4306" t="s">
        <v>200</v>
      </c>
      <c r="Q4306" t="s">
        <v>517</v>
      </c>
      <c r="R4306" t="s">
        <v>55</v>
      </c>
    </row>
    <row r="4307" spans="1:18" hidden="1" x14ac:dyDescent="0.3">
      <c r="A4307" t="s">
        <v>17287</v>
      </c>
      <c r="B4307" t="s">
        <v>17288</v>
      </c>
      <c r="C4307" s="1" t="str">
        <f t="shared" si="310"/>
        <v>21:0849</v>
      </c>
      <c r="D4307" s="1" t="str">
        <f t="shared" si="311"/>
        <v>21:0233</v>
      </c>
      <c r="E4307" t="s">
        <v>17289</v>
      </c>
      <c r="F4307" t="s">
        <v>17290</v>
      </c>
      <c r="H4307">
        <v>59.835664000000001</v>
      </c>
      <c r="I4307">
        <v>-106.9329394</v>
      </c>
      <c r="J4307" s="1" t="str">
        <f t="shared" si="308"/>
        <v>Fluid (lake)</v>
      </c>
      <c r="K4307" s="1" t="str">
        <f t="shared" si="309"/>
        <v>Untreated Water</v>
      </c>
      <c r="L4307">
        <v>178</v>
      </c>
      <c r="M4307" t="s">
        <v>36</v>
      </c>
      <c r="N4307">
        <v>968</v>
      </c>
      <c r="P4307" t="s">
        <v>194</v>
      </c>
      <c r="Q4307" t="s">
        <v>54</v>
      </c>
      <c r="R4307" t="s">
        <v>55</v>
      </c>
    </row>
    <row r="4308" spans="1:18" hidden="1" x14ac:dyDescent="0.3">
      <c r="A4308" t="s">
        <v>17291</v>
      </c>
      <c r="B4308" t="s">
        <v>17292</v>
      </c>
      <c r="C4308" s="1" t="str">
        <f t="shared" si="310"/>
        <v>21:0849</v>
      </c>
      <c r="D4308" s="1" t="str">
        <f t="shared" si="311"/>
        <v>21:0233</v>
      </c>
      <c r="E4308" t="s">
        <v>17293</v>
      </c>
      <c r="F4308" t="s">
        <v>17294</v>
      </c>
      <c r="H4308">
        <v>59.841486400000001</v>
      </c>
      <c r="I4308">
        <v>-106.9819265</v>
      </c>
      <c r="J4308" s="1" t="str">
        <f t="shared" si="308"/>
        <v>Fluid (lake)</v>
      </c>
      <c r="K4308" s="1" t="str">
        <f t="shared" si="309"/>
        <v>Untreated Water</v>
      </c>
      <c r="L4308">
        <v>178</v>
      </c>
      <c r="M4308" t="s">
        <v>22</v>
      </c>
      <c r="N4308">
        <v>969</v>
      </c>
      <c r="P4308" t="s">
        <v>771</v>
      </c>
      <c r="Q4308" t="s">
        <v>1292</v>
      </c>
      <c r="R4308" t="s">
        <v>55</v>
      </c>
    </row>
    <row r="4309" spans="1:18" hidden="1" x14ac:dyDescent="0.3">
      <c r="A4309" t="s">
        <v>17295</v>
      </c>
      <c r="B4309" t="s">
        <v>17296</v>
      </c>
      <c r="C4309" s="1" t="str">
        <f t="shared" si="310"/>
        <v>21:0849</v>
      </c>
      <c r="D4309" s="1" t="str">
        <f t="shared" si="311"/>
        <v>21:0233</v>
      </c>
      <c r="E4309" t="s">
        <v>17293</v>
      </c>
      <c r="F4309" t="s">
        <v>17297</v>
      </c>
      <c r="H4309">
        <v>59.841486400000001</v>
      </c>
      <c r="I4309">
        <v>-106.9819265</v>
      </c>
      <c r="J4309" s="1" t="str">
        <f t="shared" si="308"/>
        <v>Fluid (lake)</v>
      </c>
      <c r="K4309" s="1" t="str">
        <f t="shared" si="309"/>
        <v>Untreated Water</v>
      </c>
      <c r="L4309">
        <v>178</v>
      </c>
      <c r="M4309" t="s">
        <v>29</v>
      </c>
      <c r="N4309">
        <v>970</v>
      </c>
      <c r="P4309" t="s">
        <v>1006</v>
      </c>
      <c r="Q4309" t="s">
        <v>54</v>
      </c>
      <c r="R4309" t="s">
        <v>55</v>
      </c>
    </row>
    <row r="4310" spans="1:18" hidden="1" x14ac:dyDescent="0.3">
      <c r="A4310" t="s">
        <v>17298</v>
      </c>
      <c r="B4310" t="s">
        <v>17299</v>
      </c>
      <c r="C4310" s="1" t="str">
        <f t="shared" si="310"/>
        <v>21:0849</v>
      </c>
      <c r="D4310" s="1" t="str">
        <f t="shared" si="311"/>
        <v>21:0233</v>
      </c>
      <c r="E4310" t="s">
        <v>17300</v>
      </c>
      <c r="F4310" t="s">
        <v>17301</v>
      </c>
      <c r="H4310">
        <v>59.877979600000003</v>
      </c>
      <c r="I4310">
        <v>-106.9877541</v>
      </c>
      <c r="J4310" s="1" t="str">
        <f t="shared" si="308"/>
        <v>Fluid (lake)</v>
      </c>
      <c r="K4310" s="1" t="str">
        <f t="shared" si="309"/>
        <v>Untreated Water</v>
      </c>
      <c r="L4310">
        <v>178</v>
      </c>
      <c r="M4310" t="s">
        <v>44</v>
      </c>
      <c r="N4310">
        <v>971</v>
      </c>
      <c r="P4310" t="s">
        <v>210</v>
      </c>
      <c r="Q4310" t="s">
        <v>1143</v>
      </c>
      <c r="R4310" t="s">
        <v>55</v>
      </c>
    </row>
    <row r="4311" spans="1:18" hidden="1" x14ac:dyDescent="0.3">
      <c r="A4311" t="s">
        <v>17302</v>
      </c>
      <c r="B4311" t="s">
        <v>17303</v>
      </c>
      <c r="C4311" s="1" t="str">
        <f t="shared" si="310"/>
        <v>21:0849</v>
      </c>
      <c r="D4311" s="1" t="str">
        <f t="shared" si="311"/>
        <v>21:0233</v>
      </c>
      <c r="E4311" t="s">
        <v>17304</v>
      </c>
      <c r="F4311" t="s">
        <v>17305</v>
      </c>
      <c r="H4311">
        <v>59.916870099999997</v>
      </c>
      <c r="I4311">
        <v>-106.975633</v>
      </c>
      <c r="J4311" s="1" t="str">
        <f t="shared" si="308"/>
        <v>Fluid (lake)</v>
      </c>
      <c r="K4311" s="1" t="str">
        <f t="shared" si="309"/>
        <v>Untreated Water</v>
      </c>
      <c r="L4311">
        <v>178</v>
      </c>
      <c r="M4311" t="s">
        <v>52</v>
      </c>
      <c r="N4311">
        <v>972</v>
      </c>
      <c r="P4311" t="s">
        <v>210</v>
      </c>
      <c r="Q4311" t="s">
        <v>579</v>
      </c>
      <c r="R4311" t="s">
        <v>55</v>
      </c>
    </row>
    <row r="4312" spans="1:18" hidden="1" x14ac:dyDescent="0.3">
      <c r="A4312" t="s">
        <v>17306</v>
      </c>
      <c r="B4312" t="s">
        <v>17307</v>
      </c>
      <c r="C4312" s="1" t="str">
        <f t="shared" si="310"/>
        <v>21:0849</v>
      </c>
      <c r="D4312" s="1" t="str">
        <f t="shared" si="311"/>
        <v>21:0233</v>
      </c>
      <c r="E4312" t="s">
        <v>17308</v>
      </c>
      <c r="F4312" t="s">
        <v>17309</v>
      </c>
      <c r="H4312">
        <v>59.9496526</v>
      </c>
      <c r="I4312">
        <v>-106.9691815</v>
      </c>
      <c r="J4312" s="1" t="str">
        <f t="shared" si="308"/>
        <v>Fluid (lake)</v>
      </c>
      <c r="K4312" s="1" t="str">
        <f t="shared" si="309"/>
        <v>Untreated Water</v>
      </c>
      <c r="L4312">
        <v>178</v>
      </c>
      <c r="M4312" t="s">
        <v>60</v>
      </c>
      <c r="N4312">
        <v>973</v>
      </c>
      <c r="P4312" t="s">
        <v>200</v>
      </c>
      <c r="Q4312" t="s">
        <v>482</v>
      </c>
      <c r="R4312" t="s">
        <v>285</v>
      </c>
    </row>
    <row r="4313" spans="1:18" hidden="1" x14ac:dyDescent="0.3">
      <c r="A4313" t="s">
        <v>17310</v>
      </c>
      <c r="B4313" t="s">
        <v>17311</v>
      </c>
      <c r="C4313" s="1" t="str">
        <f t="shared" si="310"/>
        <v>21:0849</v>
      </c>
      <c r="D4313" s="1" t="str">
        <f t="shared" si="311"/>
        <v>21:0233</v>
      </c>
      <c r="E4313" t="s">
        <v>17312</v>
      </c>
      <c r="F4313" t="s">
        <v>17313</v>
      </c>
      <c r="H4313">
        <v>59.963241099999998</v>
      </c>
      <c r="I4313">
        <v>-106.9917324</v>
      </c>
      <c r="J4313" s="1" t="str">
        <f t="shared" si="308"/>
        <v>Fluid (lake)</v>
      </c>
      <c r="K4313" s="1" t="str">
        <f t="shared" si="309"/>
        <v>Untreated Water</v>
      </c>
      <c r="L4313">
        <v>178</v>
      </c>
      <c r="M4313" t="s">
        <v>67</v>
      </c>
      <c r="N4313">
        <v>974</v>
      </c>
      <c r="P4313" t="s">
        <v>256</v>
      </c>
      <c r="Q4313" t="s">
        <v>579</v>
      </c>
      <c r="R4313" t="s">
        <v>55</v>
      </c>
    </row>
    <row r="4314" spans="1:18" hidden="1" x14ac:dyDescent="0.3">
      <c r="A4314" t="s">
        <v>17314</v>
      </c>
      <c r="B4314" t="s">
        <v>17315</v>
      </c>
      <c r="C4314" s="1" t="str">
        <f t="shared" si="310"/>
        <v>21:0849</v>
      </c>
      <c r="D4314" s="1" t="str">
        <f t="shared" si="311"/>
        <v>21:0233</v>
      </c>
      <c r="E4314" t="s">
        <v>17316</v>
      </c>
      <c r="F4314" t="s">
        <v>17317</v>
      </c>
      <c r="H4314">
        <v>59.960986400000003</v>
      </c>
      <c r="I4314">
        <v>-107.0456954</v>
      </c>
      <c r="J4314" s="1" t="str">
        <f t="shared" ref="J4314:J4377" si="312">HYPERLINK("http://geochem.nrcan.gc.ca/cdogs/content/kwd/kwd020016_e.htm", "Fluid (lake)")</f>
        <v>Fluid (lake)</v>
      </c>
      <c r="K4314" s="1" t="str">
        <f t="shared" ref="K4314:K4377" si="313">HYPERLINK("http://geochem.nrcan.gc.ca/cdogs/content/kwd/kwd080007_e.htm", "Untreated Water")</f>
        <v>Untreated Water</v>
      </c>
      <c r="L4314">
        <v>178</v>
      </c>
      <c r="M4314" t="s">
        <v>74</v>
      </c>
      <c r="N4314">
        <v>975</v>
      </c>
      <c r="P4314" t="s">
        <v>235</v>
      </c>
      <c r="Q4314" t="s">
        <v>1292</v>
      </c>
      <c r="R4314" t="s">
        <v>55</v>
      </c>
    </row>
    <row r="4315" spans="1:18" hidden="1" x14ac:dyDescent="0.3">
      <c r="A4315" t="s">
        <v>17318</v>
      </c>
      <c r="B4315" t="s">
        <v>17319</v>
      </c>
      <c r="C4315" s="1" t="str">
        <f t="shared" si="310"/>
        <v>21:0849</v>
      </c>
      <c r="D4315" s="1" t="str">
        <f t="shared" si="311"/>
        <v>21:0233</v>
      </c>
      <c r="E4315" t="s">
        <v>17320</v>
      </c>
      <c r="F4315" t="s">
        <v>17321</v>
      </c>
      <c r="H4315">
        <v>59.997740100000001</v>
      </c>
      <c r="I4315">
        <v>-106.9919036</v>
      </c>
      <c r="J4315" s="1" t="str">
        <f t="shared" si="312"/>
        <v>Fluid (lake)</v>
      </c>
      <c r="K4315" s="1" t="str">
        <f t="shared" si="313"/>
        <v>Untreated Water</v>
      </c>
      <c r="L4315">
        <v>178</v>
      </c>
      <c r="M4315" t="s">
        <v>81</v>
      </c>
      <c r="N4315">
        <v>976</v>
      </c>
      <c r="P4315" t="s">
        <v>256</v>
      </c>
      <c r="Q4315" t="s">
        <v>1292</v>
      </c>
      <c r="R4315" t="s">
        <v>55</v>
      </c>
    </row>
    <row r="4316" spans="1:18" hidden="1" x14ac:dyDescent="0.3">
      <c r="A4316" t="s">
        <v>17322</v>
      </c>
      <c r="B4316" t="s">
        <v>17323</v>
      </c>
      <c r="C4316" s="1" t="str">
        <f t="shared" si="310"/>
        <v>21:0849</v>
      </c>
      <c r="D4316" s="1" t="str">
        <f t="shared" si="311"/>
        <v>21:0233</v>
      </c>
      <c r="E4316" t="s">
        <v>17324</v>
      </c>
      <c r="F4316" t="s">
        <v>17325</v>
      </c>
      <c r="H4316">
        <v>59.9976895</v>
      </c>
      <c r="I4316">
        <v>-107.0649537</v>
      </c>
      <c r="J4316" s="1" t="str">
        <f t="shared" si="312"/>
        <v>Fluid (lake)</v>
      </c>
      <c r="K4316" s="1" t="str">
        <f t="shared" si="313"/>
        <v>Untreated Water</v>
      </c>
      <c r="L4316">
        <v>178</v>
      </c>
      <c r="M4316" t="s">
        <v>95</v>
      </c>
      <c r="N4316">
        <v>977</v>
      </c>
      <c r="P4316" t="s">
        <v>235</v>
      </c>
      <c r="Q4316" t="s">
        <v>54</v>
      </c>
      <c r="R4316" t="s">
        <v>460</v>
      </c>
    </row>
    <row r="4317" spans="1:18" hidden="1" x14ac:dyDescent="0.3">
      <c r="A4317" t="s">
        <v>17326</v>
      </c>
      <c r="B4317" t="s">
        <v>17327</v>
      </c>
      <c r="C4317" s="1" t="str">
        <f t="shared" si="310"/>
        <v>21:0849</v>
      </c>
      <c r="D4317" s="1" t="str">
        <f t="shared" si="311"/>
        <v>21:0233</v>
      </c>
      <c r="E4317" t="s">
        <v>17328</v>
      </c>
      <c r="F4317" t="s">
        <v>17329</v>
      </c>
      <c r="H4317">
        <v>59.994352300000003</v>
      </c>
      <c r="I4317">
        <v>-107.128754</v>
      </c>
      <c r="J4317" s="1" t="str">
        <f t="shared" si="312"/>
        <v>Fluid (lake)</v>
      </c>
      <c r="K4317" s="1" t="str">
        <f t="shared" si="313"/>
        <v>Untreated Water</v>
      </c>
      <c r="L4317">
        <v>178</v>
      </c>
      <c r="M4317" t="s">
        <v>101</v>
      </c>
      <c r="N4317">
        <v>978</v>
      </c>
      <c r="P4317" t="s">
        <v>319</v>
      </c>
      <c r="Q4317" t="s">
        <v>579</v>
      </c>
      <c r="R4317" t="s">
        <v>55</v>
      </c>
    </row>
    <row r="4318" spans="1:18" hidden="1" x14ac:dyDescent="0.3">
      <c r="A4318" t="s">
        <v>17330</v>
      </c>
      <c r="B4318" t="s">
        <v>17331</v>
      </c>
      <c r="C4318" s="1" t="str">
        <f t="shared" si="310"/>
        <v>21:0849</v>
      </c>
      <c r="D4318" s="1" t="str">
        <f t="shared" si="311"/>
        <v>21:0233</v>
      </c>
      <c r="E4318" t="s">
        <v>17332</v>
      </c>
      <c r="F4318" t="s">
        <v>17333</v>
      </c>
      <c r="H4318">
        <v>59.983850199999999</v>
      </c>
      <c r="I4318">
        <v>-107.1926964</v>
      </c>
      <c r="J4318" s="1" t="str">
        <f t="shared" si="312"/>
        <v>Fluid (lake)</v>
      </c>
      <c r="K4318" s="1" t="str">
        <f t="shared" si="313"/>
        <v>Untreated Water</v>
      </c>
      <c r="L4318">
        <v>178</v>
      </c>
      <c r="M4318" t="s">
        <v>107</v>
      </c>
      <c r="N4318">
        <v>979</v>
      </c>
      <c r="P4318" t="s">
        <v>319</v>
      </c>
      <c r="Q4318" t="s">
        <v>579</v>
      </c>
      <c r="R4318" t="s">
        <v>55</v>
      </c>
    </row>
    <row r="4319" spans="1:18" hidden="1" x14ac:dyDescent="0.3">
      <c r="A4319" t="s">
        <v>17334</v>
      </c>
      <c r="B4319" t="s">
        <v>17335</v>
      </c>
      <c r="C4319" s="1" t="str">
        <f t="shared" si="310"/>
        <v>21:0849</v>
      </c>
      <c r="D4319" s="1" t="str">
        <f t="shared" si="311"/>
        <v>21:0233</v>
      </c>
      <c r="E4319" t="s">
        <v>17336</v>
      </c>
      <c r="F4319" t="s">
        <v>17337</v>
      </c>
      <c r="H4319">
        <v>59.993380399999999</v>
      </c>
      <c r="I4319">
        <v>-107.22101619999999</v>
      </c>
      <c r="J4319" s="1" t="str">
        <f t="shared" si="312"/>
        <v>Fluid (lake)</v>
      </c>
      <c r="K4319" s="1" t="str">
        <f t="shared" si="313"/>
        <v>Untreated Water</v>
      </c>
      <c r="L4319">
        <v>178</v>
      </c>
      <c r="M4319" t="s">
        <v>114</v>
      </c>
      <c r="N4319">
        <v>980</v>
      </c>
      <c r="P4319" t="s">
        <v>247</v>
      </c>
      <c r="Q4319" t="s">
        <v>517</v>
      </c>
      <c r="R4319" t="s">
        <v>55</v>
      </c>
    </row>
    <row r="4320" spans="1:18" hidden="1" x14ac:dyDescent="0.3">
      <c r="A4320" t="s">
        <v>17338</v>
      </c>
      <c r="B4320" t="s">
        <v>17339</v>
      </c>
      <c r="C4320" s="1" t="str">
        <f t="shared" si="310"/>
        <v>21:0849</v>
      </c>
      <c r="D4320" s="1" t="str">
        <f t="shared" si="311"/>
        <v>21:0233</v>
      </c>
      <c r="E4320" t="s">
        <v>17340</v>
      </c>
      <c r="F4320" t="s">
        <v>17341</v>
      </c>
      <c r="H4320">
        <v>59.9715943</v>
      </c>
      <c r="I4320">
        <v>-107.2329005</v>
      </c>
      <c r="J4320" s="1" t="str">
        <f t="shared" si="312"/>
        <v>Fluid (lake)</v>
      </c>
      <c r="K4320" s="1" t="str">
        <f t="shared" si="313"/>
        <v>Untreated Water</v>
      </c>
      <c r="L4320">
        <v>178</v>
      </c>
      <c r="M4320" t="s">
        <v>121</v>
      </c>
      <c r="N4320">
        <v>981</v>
      </c>
      <c r="P4320" t="s">
        <v>256</v>
      </c>
      <c r="Q4320" t="s">
        <v>1292</v>
      </c>
      <c r="R4320" t="s">
        <v>460</v>
      </c>
    </row>
    <row r="4321" spans="1:18" hidden="1" x14ac:dyDescent="0.3">
      <c r="A4321" t="s">
        <v>17342</v>
      </c>
      <c r="B4321" t="s">
        <v>17343</v>
      </c>
      <c r="C4321" s="1" t="str">
        <f t="shared" si="310"/>
        <v>21:0849</v>
      </c>
      <c r="D4321" s="1" t="str">
        <f t="shared" si="311"/>
        <v>21:0233</v>
      </c>
      <c r="E4321" t="s">
        <v>17344</v>
      </c>
      <c r="F4321" t="s">
        <v>17345</v>
      </c>
      <c r="H4321">
        <v>59.962787499999997</v>
      </c>
      <c r="I4321">
        <v>-107.1868588</v>
      </c>
      <c r="J4321" s="1" t="str">
        <f t="shared" si="312"/>
        <v>Fluid (lake)</v>
      </c>
      <c r="K4321" s="1" t="str">
        <f t="shared" si="313"/>
        <v>Untreated Water</v>
      </c>
      <c r="L4321">
        <v>178</v>
      </c>
      <c r="M4321" t="s">
        <v>127</v>
      </c>
      <c r="N4321">
        <v>982</v>
      </c>
      <c r="P4321" t="s">
        <v>247</v>
      </c>
      <c r="Q4321" t="s">
        <v>54</v>
      </c>
      <c r="R4321" t="s">
        <v>522</v>
      </c>
    </row>
    <row r="4322" spans="1:18" hidden="1" x14ac:dyDescent="0.3">
      <c r="A4322" t="s">
        <v>17346</v>
      </c>
      <c r="B4322" t="s">
        <v>17347</v>
      </c>
      <c r="C4322" s="1" t="str">
        <f t="shared" si="310"/>
        <v>21:0849</v>
      </c>
      <c r="D4322" s="1" t="str">
        <f t="shared" si="311"/>
        <v>21:0233</v>
      </c>
      <c r="E4322" t="s">
        <v>17348</v>
      </c>
      <c r="F4322" t="s">
        <v>17349</v>
      </c>
      <c r="H4322">
        <v>59.951414399999997</v>
      </c>
      <c r="I4322">
        <v>-107.126459</v>
      </c>
      <c r="J4322" s="1" t="str">
        <f t="shared" si="312"/>
        <v>Fluid (lake)</v>
      </c>
      <c r="K4322" s="1" t="str">
        <f t="shared" si="313"/>
        <v>Untreated Water</v>
      </c>
      <c r="L4322">
        <v>178</v>
      </c>
      <c r="M4322" t="s">
        <v>133</v>
      </c>
      <c r="N4322">
        <v>983</v>
      </c>
      <c r="P4322" t="s">
        <v>319</v>
      </c>
      <c r="Q4322" t="s">
        <v>579</v>
      </c>
      <c r="R4322" t="s">
        <v>55</v>
      </c>
    </row>
    <row r="4323" spans="1:18" hidden="1" x14ac:dyDescent="0.3">
      <c r="A4323" t="s">
        <v>17350</v>
      </c>
      <c r="B4323" t="s">
        <v>17351</v>
      </c>
      <c r="C4323" s="1" t="str">
        <f t="shared" si="310"/>
        <v>21:0849</v>
      </c>
      <c r="D4323" s="1" t="str">
        <f t="shared" si="311"/>
        <v>21:0233</v>
      </c>
      <c r="E4323" t="s">
        <v>17352</v>
      </c>
      <c r="F4323" t="s">
        <v>17353</v>
      </c>
      <c r="H4323">
        <v>59.937722600000001</v>
      </c>
      <c r="I4323">
        <v>-107.0648628</v>
      </c>
      <c r="J4323" s="1" t="str">
        <f t="shared" si="312"/>
        <v>Fluid (lake)</v>
      </c>
      <c r="K4323" s="1" t="str">
        <f t="shared" si="313"/>
        <v>Untreated Water</v>
      </c>
      <c r="L4323">
        <v>178</v>
      </c>
      <c r="M4323" t="s">
        <v>139</v>
      </c>
      <c r="N4323">
        <v>984</v>
      </c>
      <c r="P4323" t="s">
        <v>256</v>
      </c>
      <c r="Q4323" t="s">
        <v>579</v>
      </c>
      <c r="R4323" t="s">
        <v>55</v>
      </c>
    </row>
    <row r="4324" spans="1:18" hidden="1" x14ac:dyDescent="0.3">
      <c r="A4324" t="s">
        <v>17354</v>
      </c>
      <c r="B4324" t="s">
        <v>17355</v>
      </c>
      <c r="C4324" s="1" t="str">
        <f t="shared" si="310"/>
        <v>21:0849</v>
      </c>
      <c r="D4324" s="1" t="str">
        <f t="shared" si="311"/>
        <v>21:0233</v>
      </c>
      <c r="E4324" t="s">
        <v>17356</v>
      </c>
      <c r="F4324" t="s">
        <v>17357</v>
      </c>
      <c r="H4324">
        <v>59.887247000000002</v>
      </c>
      <c r="I4324">
        <v>-107.05536309999999</v>
      </c>
      <c r="J4324" s="1" t="str">
        <f t="shared" si="312"/>
        <v>Fluid (lake)</v>
      </c>
      <c r="K4324" s="1" t="str">
        <f t="shared" si="313"/>
        <v>Untreated Water</v>
      </c>
      <c r="L4324">
        <v>178</v>
      </c>
      <c r="M4324" t="s">
        <v>241</v>
      </c>
      <c r="N4324">
        <v>985</v>
      </c>
      <c r="P4324" t="s">
        <v>235</v>
      </c>
      <c r="Q4324" t="s">
        <v>1143</v>
      </c>
      <c r="R4324" t="s">
        <v>55</v>
      </c>
    </row>
    <row r="4325" spans="1:18" hidden="1" x14ac:dyDescent="0.3">
      <c r="A4325" t="s">
        <v>17358</v>
      </c>
      <c r="B4325" t="s">
        <v>17359</v>
      </c>
      <c r="C4325" s="1" t="str">
        <f t="shared" si="310"/>
        <v>21:0849</v>
      </c>
      <c r="D4325" s="1" t="str">
        <f t="shared" si="311"/>
        <v>21:0233</v>
      </c>
      <c r="E4325" t="s">
        <v>17360</v>
      </c>
      <c r="F4325" t="s">
        <v>17361</v>
      </c>
      <c r="H4325">
        <v>59.846263100000002</v>
      </c>
      <c r="I4325">
        <v>-107.0300472</v>
      </c>
      <c r="J4325" s="1" t="str">
        <f t="shared" si="312"/>
        <v>Fluid (lake)</v>
      </c>
      <c r="K4325" s="1" t="str">
        <f t="shared" si="313"/>
        <v>Untreated Water</v>
      </c>
      <c r="L4325">
        <v>179</v>
      </c>
      <c r="M4325" t="s">
        <v>36</v>
      </c>
      <c r="N4325">
        <v>986</v>
      </c>
      <c r="P4325" t="s">
        <v>319</v>
      </c>
      <c r="Q4325" t="s">
        <v>482</v>
      </c>
      <c r="R4325" t="s">
        <v>55</v>
      </c>
    </row>
    <row r="4326" spans="1:18" hidden="1" x14ac:dyDescent="0.3">
      <c r="A4326" t="s">
        <v>17362</v>
      </c>
      <c r="B4326" t="s">
        <v>17363</v>
      </c>
      <c r="C4326" s="1" t="str">
        <f t="shared" si="310"/>
        <v>21:0849</v>
      </c>
      <c r="D4326" s="1" t="str">
        <f t="shared" si="311"/>
        <v>21:0233</v>
      </c>
      <c r="E4326" t="s">
        <v>17364</v>
      </c>
      <c r="F4326" t="s">
        <v>17365</v>
      </c>
      <c r="H4326">
        <v>59.812244399999997</v>
      </c>
      <c r="I4326">
        <v>-106.97974499999999</v>
      </c>
      <c r="J4326" s="1" t="str">
        <f t="shared" si="312"/>
        <v>Fluid (lake)</v>
      </c>
      <c r="K4326" s="1" t="str">
        <f t="shared" si="313"/>
        <v>Untreated Water</v>
      </c>
      <c r="L4326">
        <v>179</v>
      </c>
      <c r="M4326" t="s">
        <v>44</v>
      </c>
      <c r="N4326">
        <v>987</v>
      </c>
      <c r="P4326" t="s">
        <v>414</v>
      </c>
      <c r="Q4326" t="s">
        <v>54</v>
      </c>
      <c r="R4326" t="s">
        <v>55</v>
      </c>
    </row>
    <row r="4327" spans="1:18" hidden="1" x14ac:dyDescent="0.3">
      <c r="A4327" t="s">
        <v>17366</v>
      </c>
      <c r="B4327" t="s">
        <v>17367</v>
      </c>
      <c r="C4327" s="1" t="str">
        <f t="shared" si="310"/>
        <v>21:0849</v>
      </c>
      <c r="D4327" s="1" t="str">
        <f t="shared" si="311"/>
        <v>21:0233</v>
      </c>
      <c r="E4327" t="s">
        <v>17368</v>
      </c>
      <c r="F4327" t="s">
        <v>17369</v>
      </c>
      <c r="H4327">
        <v>59.788034400000001</v>
      </c>
      <c r="I4327">
        <v>-106.9843661</v>
      </c>
      <c r="J4327" s="1" t="str">
        <f t="shared" si="312"/>
        <v>Fluid (lake)</v>
      </c>
      <c r="K4327" s="1" t="str">
        <f t="shared" si="313"/>
        <v>Untreated Water</v>
      </c>
      <c r="L4327">
        <v>179</v>
      </c>
      <c r="M4327" t="s">
        <v>52</v>
      </c>
      <c r="N4327">
        <v>988</v>
      </c>
      <c r="P4327" t="s">
        <v>319</v>
      </c>
      <c r="Q4327" t="s">
        <v>54</v>
      </c>
      <c r="R4327" t="s">
        <v>55</v>
      </c>
    </row>
    <row r="4328" spans="1:18" hidden="1" x14ac:dyDescent="0.3">
      <c r="A4328" t="s">
        <v>17370</v>
      </c>
      <c r="B4328" t="s">
        <v>17371</v>
      </c>
      <c r="C4328" s="1" t="str">
        <f t="shared" si="310"/>
        <v>21:0849</v>
      </c>
      <c r="D4328" s="1" t="str">
        <f t="shared" si="311"/>
        <v>21:0233</v>
      </c>
      <c r="E4328" t="s">
        <v>17372</v>
      </c>
      <c r="F4328" t="s">
        <v>17373</v>
      </c>
      <c r="H4328">
        <v>59.788523300000001</v>
      </c>
      <c r="I4328">
        <v>-106.8714521</v>
      </c>
      <c r="J4328" s="1" t="str">
        <f t="shared" si="312"/>
        <v>Fluid (lake)</v>
      </c>
      <c r="K4328" s="1" t="str">
        <f t="shared" si="313"/>
        <v>Untreated Water</v>
      </c>
      <c r="L4328">
        <v>179</v>
      </c>
      <c r="M4328" t="s">
        <v>60</v>
      </c>
      <c r="N4328">
        <v>989</v>
      </c>
      <c r="P4328" t="s">
        <v>194</v>
      </c>
      <c r="Q4328" t="s">
        <v>579</v>
      </c>
      <c r="R4328" t="s">
        <v>55</v>
      </c>
    </row>
    <row r="4329" spans="1:18" hidden="1" x14ac:dyDescent="0.3">
      <c r="A4329" t="s">
        <v>17374</v>
      </c>
      <c r="B4329" t="s">
        <v>17375</v>
      </c>
      <c r="C4329" s="1" t="str">
        <f t="shared" si="310"/>
        <v>21:0849</v>
      </c>
      <c r="D4329" s="1" t="str">
        <f t="shared" si="311"/>
        <v>21:0233</v>
      </c>
      <c r="E4329" t="s">
        <v>17376</v>
      </c>
      <c r="F4329" t="s">
        <v>17377</v>
      </c>
      <c r="H4329">
        <v>59.7749399</v>
      </c>
      <c r="I4329">
        <v>-106.8840594</v>
      </c>
      <c r="J4329" s="1" t="str">
        <f t="shared" si="312"/>
        <v>Fluid (lake)</v>
      </c>
      <c r="K4329" s="1" t="str">
        <f t="shared" si="313"/>
        <v>Untreated Water</v>
      </c>
      <c r="L4329">
        <v>179</v>
      </c>
      <c r="M4329" t="s">
        <v>67</v>
      </c>
      <c r="N4329">
        <v>990</v>
      </c>
      <c r="P4329" t="s">
        <v>247</v>
      </c>
      <c r="Q4329" t="s">
        <v>482</v>
      </c>
      <c r="R4329" t="s">
        <v>55</v>
      </c>
    </row>
    <row r="4330" spans="1:18" hidden="1" x14ac:dyDescent="0.3">
      <c r="A4330" t="s">
        <v>17378</v>
      </c>
      <c r="B4330" t="s">
        <v>17379</v>
      </c>
      <c r="C4330" s="1" t="str">
        <f t="shared" si="310"/>
        <v>21:0849</v>
      </c>
      <c r="D4330" s="1" t="str">
        <f t="shared" si="311"/>
        <v>21:0233</v>
      </c>
      <c r="E4330" t="s">
        <v>17380</v>
      </c>
      <c r="F4330" t="s">
        <v>17381</v>
      </c>
      <c r="H4330">
        <v>59.752437800000003</v>
      </c>
      <c r="I4330">
        <v>-106.89496370000001</v>
      </c>
      <c r="J4330" s="1" t="str">
        <f t="shared" si="312"/>
        <v>Fluid (lake)</v>
      </c>
      <c r="K4330" s="1" t="str">
        <f t="shared" si="313"/>
        <v>Untreated Water</v>
      </c>
      <c r="L4330">
        <v>179</v>
      </c>
      <c r="M4330" t="s">
        <v>74</v>
      </c>
      <c r="N4330">
        <v>991</v>
      </c>
      <c r="P4330" t="s">
        <v>210</v>
      </c>
      <c r="Q4330" t="s">
        <v>482</v>
      </c>
      <c r="R4330" t="s">
        <v>55</v>
      </c>
    </row>
    <row r="4331" spans="1:18" hidden="1" x14ac:dyDescent="0.3">
      <c r="A4331" t="s">
        <v>17382</v>
      </c>
      <c r="B4331" t="s">
        <v>17383</v>
      </c>
      <c r="C4331" s="1" t="str">
        <f t="shared" si="310"/>
        <v>21:0849</v>
      </c>
      <c r="D4331" s="1" t="str">
        <f t="shared" si="311"/>
        <v>21:0233</v>
      </c>
      <c r="E4331" t="s">
        <v>17384</v>
      </c>
      <c r="F4331" t="s">
        <v>17385</v>
      </c>
      <c r="H4331">
        <v>59.708311199999997</v>
      </c>
      <c r="I4331">
        <v>-106.8488014</v>
      </c>
      <c r="J4331" s="1" t="str">
        <f t="shared" si="312"/>
        <v>Fluid (lake)</v>
      </c>
      <c r="K4331" s="1" t="str">
        <f t="shared" si="313"/>
        <v>Untreated Water</v>
      </c>
      <c r="L4331">
        <v>179</v>
      </c>
      <c r="M4331" t="s">
        <v>81</v>
      </c>
      <c r="N4331">
        <v>992</v>
      </c>
      <c r="P4331" t="s">
        <v>414</v>
      </c>
      <c r="Q4331" t="s">
        <v>579</v>
      </c>
      <c r="R4331" t="s">
        <v>55</v>
      </c>
    </row>
    <row r="4332" spans="1:18" hidden="1" x14ac:dyDescent="0.3">
      <c r="A4332" t="s">
        <v>17386</v>
      </c>
      <c r="B4332" t="s">
        <v>17387</v>
      </c>
      <c r="C4332" s="1" t="str">
        <f t="shared" si="310"/>
        <v>21:0849</v>
      </c>
      <c r="D4332" s="1" t="str">
        <f t="shared" si="311"/>
        <v>21:0233</v>
      </c>
      <c r="E4332" t="s">
        <v>17388</v>
      </c>
      <c r="F4332" t="s">
        <v>17389</v>
      </c>
      <c r="H4332">
        <v>59.687453699999999</v>
      </c>
      <c r="I4332">
        <v>-106.7908058</v>
      </c>
      <c r="J4332" s="1" t="str">
        <f t="shared" si="312"/>
        <v>Fluid (lake)</v>
      </c>
      <c r="K4332" s="1" t="str">
        <f t="shared" si="313"/>
        <v>Untreated Water</v>
      </c>
      <c r="L4332">
        <v>179</v>
      </c>
      <c r="M4332" t="s">
        <v>22</v>
      </c>
      <c r="N4332">
        <v>993</v>
      </c>
      <c r="P4332" t="s">
        <v>235</v>
      </c>
      <c r="Q4332" t="s">
        <v>1247</v>
      </c>
      <c r="R4332" t="s">
        <v>55</v>
      </c>
    </row>
    <row r="4333" spans="1:18" hidden="1" x14ac:dyDescent="0.3">
      <c r="A4333" t="s">
        <v>17390</v>
      </c>
      <c r="B4333" t="s">
        <v>17391</v>
      </c>
      <c r="C4333" s="1" t="str">
        <f t="shared" si="310"/>
        <v>21:0849</v>
      </c>
      <c r="D4333" s="1" t="str">
        <f t="shared" si="311"/>
        <v>21:0233</v>
      </c>
      <c r="E4333" t="s">
        <v>17388</v>
      </c>
      <c r="F4333" t="s">
        <v>17392</v>
      </c>
      <c r="H4333">
        <v>59.687453699999999</v>
      </c>
      <c r="I4333">
        <v>-106.7908058</v>
      </c>
      <c r="J4333" s="1" t="str">
        <f t="shared" si="312"/>
        <v>Fluid (lake)</v>
      </c>
      <c r="K4333" s="1" t="str">
        <f t="shared" si="313"/>
        <v>Untreated Water</v>
      </c>
      <c r="L4333">
        <v>179</v>
      </c>
      <c r="M4333" t="s">
        <v>29</v>
      </c>
      <c r="N4333">
        <v>994</v>
      </c>
      <c r="P4333" t="s">
        <v>256</v>
      </c>
      <c r="Q4333" t="s">
        <v>1319</v>
      </c>
      <c r="R4333" t="s">
        <v>55</v>
      </c>
    </row>
    <row r="4334" spans="1:18" hidden="1" x14ac:dyDescent="0.3">
      <c r="A4334" t="s">
        <v>17393</v>
      </c>
      <c r="B4334" t="s">
        <v>17394</v>
      </c>
      <c r="C4334" s="1" t="str">
        <f t="shared" si="310"/>
        <v>21:0849</v>
      </c>
      <c r="D4334" s="1" t="str">
        <f t="shared" si="311"/>
        <v>21:0233</v>
      </c>
      <c r="E4334" t="s">
        <v>17395</v>
      </c>
      <c r="F4334" t="s">
        <v>17396</v>
      </c>
      <c r="H4334">
        <v>59.392645600000002</v>
      </c>
      <c r="I4334">
        <v>-106.0135315</v>
      </c>
      <c r="J4334" s="1" t="str">
        <f t="shared" si="312"/>
        <v>Fluid (lake)</v>
      </c>
      <c r="K4334" s="1" t="str">
        <f t="shared" si="313"/>
        <v>Untreated Water</v>
      </c>
      <c r="L4334">
        <v>179</v>
      </c>
      <c r="M4334" t="s">
        <v>95</v>
      </c>
      <c r="N4334">
        <v>995</v>
      </c>
      <c r="P4334" t="s">
        <v>235</v>
      </c>
      <c r="Q4334" t="s">
        <v>257</v>
      </c>
      <c r="R4334" t="s">
        <v>285</v>
      </c>
    </row>
    <row r="4335" spans="1:18" hidden="1" x14ac:dyDescent="0.3">
      <c r="A4335" t="s">
        <v>17397</v>
      </c>
      <c r="B4335" t="s">
        <v>17398</v>
      </c>
      <c r="C4335" s="1" t="str">
        <f t="shared" si="310"/>
        <v>21:0849</v>
      </c>
      <c r="D4335" s="1" t="str">
        <f t="shared" si="311"/>
        <v>21:0233</v>
      </c>
      <c r="E4335" t="s">
        <v>17399</v>
      </c>
      <c r="F4335" t="s">
        <v>17400</v>
      </c>
      <c r="H4335">
        <v>59.408806599999998</v>
      </c>
      <c r="I4335">
        <v>-106.07647559999999</v>
      </c>
      <c r="J4335" s="1" t="str">
        <f t="shared" si="312"/>
        <v>Fluid (lake)</v>
      </c>
      <c r="K4335" s="1" t="str">
        <f t="shared" si="313"/>
        <v>Untreated Water</v>
      </c>
      <c r="L4335">
        <v>179</v>
      </c>
      <c r="M4335" t="s">
        <v>101</v>
      </c>
      <c r="N4335">
        <v>996</v>
      </c>
      <c r="P4335" t="s">
        <v>200</v>
      </c>
      <c r="Q4335" t="s">
        <v>257</v>
      </c>
      <c r="R4335" t="s">
        <v>522</v>
      </c>
    </row>
    <row r="4336" spans="1:18" hidden="1" x14ac:dyDescent="0.3">
      <c r="A4336" t="s">
        <v>17401</v>
      </c>
      <c r="B4336" t="s">
        <v>17402</v>
      </c>
      <c r="C4336" s="1" t="str">
        <f t="shared" si="310"/>
        <v>21:0849</v>
      </c>
      <c r="D4336" s="1" t="str">
        <f t="shared" si="311"/>
        <v>21:0233</v>
      </c>
      <c r="E4336" t="s">
        <v>17403</v>
      </c>
      <c r="F4336" t="s">
        <v>17404</v>
      </c>
      <c r="H4336">
        <v>59.428316600000002</v>
      </c>
      <c r="I4336">
        <v>-106.0724972</v>
      </c>
      <c r="J4336" s="1" t="str">
        <f t="shared" si="312"/>
        <v>Fluid (lake)</v>
      </c>
      <c r="K4336" s="1" t="str">
        <f t="shared" si="313"/>
        <v>Untreated Water</v>
      </c>
      <c r="L4336">
        <v>179</v>
      </c>
      <c r="M4336" t="s">
        <v>107</v>
      </c>
      <c r="N4336">
        <v>997</v>
      </c>
      <c r="P4336" t="s">
        <v>356</v>
      </c>
      <c r="Q4336" t="s">
        <v>579</v>
      </c>
      <c r="R4336" t="s">
        <v>55</v>
      </c>
    </row>
    <row r="4337" spans="1:18" hidden="1" x14ac:dyDescent="0.3">
      <c r="A4337" t="s">
        <v>17405</v>
      </c>
      <c r="B4337" t="s">
        <v>17406</v>
      </c>
      <c r="C4337" s="1" t="str">
        <f t="shared" si="310"/>
        <v>21:0849</v>
      </c>
      <c r="D4337" s="1" t="str">
        <f t="shared" si="311"/>
        <v>21:0233</v>
      </c>
      <c r="E4337" t="s">
        <v>17407</v>
      </c>
      <c r="F4337" t="s">
        <v>17408</v>
      </c>
      <c r="H4337">
        <v>59.426133100000001</v>
      </c>
      <c r="I4337">
        <v>-106.2536786</v>
      </c>
      <c r="J4337" s="1" t="str">
        <f t="shared" si="312"/>
        <v>Fluid (lake)</v>
      </c>
      <c r="K4337" s="1" t="str">
        <f t="shared" si="313"/>
        <v>Untreated Water</v>
      </c>
      <c r="L4337">
        <v>179</v>
      </c>
      <c r="M4337" t="s">
        <v>114</v>
      </c>
      <c r="N4337">
        <v>998</v>
      </c>
      <c r="P4337" t="s">
        <v>356</v>
      </c>
      <c r="Q4337" t="s">
        <v>236</v>
      </c>
      <c r="R4337" t="s">
        <v>55</v>
      </c>
    </row>
    <row r="4338" spans="1:18" hidden="1" x14ac:dyDescent="0.3">
      <c r="A4338" t="s">
        <v>17409</v>
      </c>
      <c r="B4338" t="s">
        <v>17410</v>
      </c>
      <c r="C4338" s="1" t="str">
        <f t="shared" si="310"/>
        <v>21:0849</v>
      </c>
      <c r="D4338" s="1" t="str">
        <f t="shared" si="311"/>
        <v>21:0233</v>
      </c>
      <c r="E4338" t="s">
        <v>17411</v>
      </c>
      <c r="F4338" t="s">
        <v>17412</v>
      </c>
      <c r="H4338">
        <v>59.423078400000001</v>
      </c>
      <c r="I4338">
        <v>-106.2897249</v>
      </c>
      <c r="J4338" s="1" t="str">
        <f t="shared" si="312"/>
        <v>Fluid (lake)</v>
      </c>
      <c r="K4338" s="1" t="str">
        <f t="shared" si="313"/>
        <v>Untreated Water</v>
      </c>
      <c r="L4338">
        <v>179</v>
      </c>
      <c r="M4338" t="s">
        <v>121</v>
      </c>
      <c r="N4338">
        <v>999</v>
      </c>
      <c r="P4338" t="s">
        <v>356</v>
      </c>
      <c r="Q4338" t="s">
        <v>236</v>
      </c>
      <c r="R4338" t="s">
        <v>55</v>
      </c>
    </row>
    <row r="4339" spans="1:18" hidden="1" x14ac:dyDescent="0.3">
      <c r="A4339" t="s">
        <v>17413</v>
      </c>
      <c r="B4339" t="s">
        <v>17414</v>
      </c>
      <c r="C4339" s="1" t="str">
        <f t="shared" si="310"/>
        <v>21:0849</v>
      </c>
      <c r="D4339" s="1" t="str">
        <f t="shared" si="311"/>
        <v>21:0233</v>
      </c>
      <c r="E4339" t="s">
        <v>17415</v>
      </c>
      <c r="F4339" t="s">
        <v>17416</v>
      </c>
      <c r="H4339">
        <v>59.463534799999998</v>
      </c>
      <c r="I4339">
        <v>-106.3706225</v>
      </c>
      <c r="J4339" s="1" t="str">
        <f t="shared" si="312"/>
        <v>Fluid (lake)</v>
      </c>
      <c r="K4339" s="1" t="str">
        <f t="shared" si="313"/>
        <v>Untreated Water</v>
      </c>
      <c r="L4339">
        <v>179</v>
      </c>
      <c r="M4339" t="s">
        <v>127</v>
      </c>
      <c r="N4339">
        <v>1000</v>
      </c>
      <c r="P4339" t="s">
        <v>1676</v>
      </c>
      <c r="Q4339" t="s">
        <v>38</v>
      </c>
      <c r="R4339" t="s">
        <v>168</v>
      </c>
    </row>
    <row r="4340" spans="1:18" hidden="1" x14ac:dyDescent="0.3">
      <c r="A4340" t="s">
        <v>17417</v>
      </c>
      <c r="B4340" t="s">
        <v>17418</v>
      </c>
      <c r="C4340" s="1" t="str">
        <f t="shared" si="310"/>
        <v>21:0849</v>
      </c>
      <c r="D4340" s="1" t="str">
        <f t="shared" si="311"/>
        <v>21:0233</v>
      </c>
      <c r="E4340" t="s">
        <v>17419</v>
      </c>
      <c r="F4340" t="s">
        <v>17420</v>
      </c>
      <c r="H4340">
        <v>59.486880300000003</v>
      </c>
      <c r="I4340">
        <v>-106.3783067</v>
      </c>
      <c r="J4340" s="1" t="str">
        <f t="shared" si="312"/>
        <v>Fluid (lake)</v>
      </c>
      <c r="K4340" s="1" t="str">
        <f t="shared" si="313"/>
        <v>Untreated Water</v>
      </c>
      <c r="L4340">
        <v>179</v>
      </c>
      <c r="M4340" t="s">
        <v>133</v>
      </c>
      <c r="N4340">
        <v>1001</v>
      </c>
      <c r="P4340" t="s">
        <v>108</v>
      </c>
      <c r="Q4340" t="s">
        <v>54</v>
      </c>
      <c r="R4340" t="s">
        <v>599</v>
      </c>
    </row>
    <row r="4341" spans="1:18" hidden="1" x14ac:dyDescent="0.3">
      <c r="A4341" t="s">
        <v>17421</v>
      </c>
      <c r="B4341" t="s">
        <v>17422</v>
      </c>
      <c r="C4341" s="1" t="str">
        <f t="shared" si="310"/>
        <v>21:0849</v>
      </c>
      <c r="D4341" s="1" t="str">
        <f t="shared" si="311"/>
        <v>21:0233</v>
      </c>
      <c r="E4341" t="s">
        <v>17423</v>
      </c>
      <c r="F4341" t="s">
        <v>17424</v>
      </c>
      <c r="H4341">
        <v>59.521178900000002</v>
      </c>
      <c r="I4341">
        <v>-106.43517439999999</v>
      </c>
      <c r="J4341" s="1" t="str">
        <f t="shared" si="312"/>
        <v>Fluid (lake)</v>
      </c>
      <c r="K4341" s="1" t="str">
        <f t="shared" si="313"/>
        <v>Untreated Water</v>
      </c>
      <c r="L4341">
        <v>179</v>
      </c>
      <c r="M4341" t="s">
        <v>139</v>
      </c>
      <c r="N4341">
        <v>1002</v>
      </c>
      <c r="P4341" t="s">
        <v>115</v>
      </c>
      <c r="Q4341" t="s">
        <v>579</v>
      </c>
      <c r="R4341" t="s">
        <v>183</v>
      </c>
    </row>
    <row r="4342" spans="1:18" hidden="1" x14ac:dyDescent="0.3">
      <c r="A4342" t="s">
        <v>17425</v>
      </c>
      <c r="B4342" t="s">
        <v>17426</v>
      </c>
      <c r="C4342" s="1" t="str">
        <f t="shared" si="310"/>
        <v>21:0849</v>
      </c>
      <c r="D4342" s="1" t="str">
        <f t="shared" si="311"/>
        <v>21:0233</v>
      </c>
      <c r="E4342" t="s">
        <v>17427</v>
      </c>
      <c r="F4342" t="s">
        <v>17428</v>
      </c>
      <c r="H4342">
        <v>59.5504015</v>
      </c>
      <c r="I4342">
        <v>-106.4990698</v>
      </c>
      <c r="J4342" s="1" t="str">
        <f t="shared" si="312"/>
        <v>Fluid (lake)</v>
      </c>
      <c r="K4342" s="1" t="str">
        <f t="shared" si="313"/>
        <v>Untreated Water</v>
      </c>
      <c r="L4342">
        <v>179</v>
      </c>
      <c r="M4342" t="s">
        <v>241</v>
      </c>
      <c r="N4342">
        <v>1003</v>
      </c>
      <c r="P4342" t="s">
        <v>200</v>
      </c>
      <c r="Q4342" t="s">
        <v>482</v>
      </c>
      <c r="R4342" t="s">
        <v>532</v>
      </c>
    </row>
    <row r="4343" spans="1:18" hidden="1" x14ac:dyDescent="0.3">
      <c r="A4343" t="s">
        <v>17429</v>
      </c>
      <c r="B4343" t="s">
        <v>17430</v>
      </c>
      <c r="C4343" s="1" t="str">
        <f t="shared" si="310"/>
        <v>21:0849</v>
      </c>
      <c r="D4343" s="1" t="str">
        <f t="shared" si="311"/>
        <v>21:0233</v>
      </c>
      <c r="E4343" t="s">
        <v>17431</v>
      </c>
      <c r="F4343" t="s">
        <v>17432</v>
      </c>
      <c r="H4343">
        <v>59.582493999999997</v>
      </c>
      <c r="I4343">
        <v>-106.5604915</v>
      </c>
      <c r="J4343" s="1" t="str">
        <f t="shared" si="312"/>
        <v>Fluid (lake)</v>
      </c>
      <c r="K4343" s="1" t="str">
        <f t="shared" si="313"/>
        <v>Untreated Water</v>
      </c>
      <c r="L4343">
        <v>180</v>
      </c>
      <c r="M4343" t="s">
        <v>36</v>
      </c>
      <c r="N4343">
        <v>1004</v>
      </c>
      <c r="P4343" t="s">
        <v>210</v>
      </c>
      <c r="Q4343" t="s">
        <v>579</v>
      </c>
      <c r="R4343" t="s">
        <v>3875</v>
      </c>
    </row>
    <row r="4344" spans="1:18" hidden="1" x14ac:dyDescent="0.3">
      <c r="A4344" t="s">
        <v>17433</v>
      </c>
      <c r="B4344" t="s">
        <v>17434</v>
      </c>
      <c r="C4344" s="1" t="str">
        <f t="shared" si="310"/>
        <v>21:0849</v>
      </c>
      <c r="D4344" s="1" t="str">
        <f t="shared" si="311"/>
        <v>21:0233</v>
      </c>
      <c r="E4344" t="s">
        <v>17435</v>
      </c>
      <c r="F4344" t="s">
        <v>17436</v>
      </c>
      <c r="H4344">
        <v>59.6075917</v>
      </c>
      <c r="I4344">
        <v>-106.6006486</v>
      </c>
      <c r="J4344" s="1" t="str">
        <f t="shared" si="312"/>
        <v>Fluid (lake)</v>
      </c>
      <c r="K4344" s="1" t="str">
        <f t="shared" si="313"/>
        <v>Untreated Water</v>
      </c>
      <c r="L4344">
        <v>180</v>
      </c>
      <c r="M4344" t="s">
        <v>44</v>
      </c>
      <c r="N4344">
        <v>1005</v>
      </c>
      <c r="P4344" t="s">
        <v>200</v>
      </c>
      <c r="Q4344" t="s">
        <v>579</v>
      </c>
      <c r="R4344" t="s">
        <v>599</v>
      </c>
    </row>
    <row r="4345" spans="1:18" hidden="1" x14ac:dyDescent="0.3">
      <c r="A4345" t="s">
        <v>17437</v>
      </c>
      <c r="B4345" t="s">
        <v>17438</v>
      </c>
      <c r="C4345" s="1" t="str">
        <f t="shared" si="310"/>
        <v>21:0849</v>
      </c>
      <c r="D4345" s="1" t="str">
        <f t="shared" si="311"/>
        <v>21:0233</v>
      </c>
      <c r="E4345" t="s">
        <v>17439</v>
      </c>
      <c r="F4345" t="s">
        <v>17440</v>
      </c>
      <c r="H4345">
        <v>59.628041799999998</v>
      </c>
      <c r="I4345">
        <v>-106.64487219999999</v>
      </c>
      <c r="J4345" s="1" t="str">
        <f t="shared" si="312"/>
        <v>Fluid (lake)</v>
      </c>
      <c r="K4345" s="1" t="str">
        <f t="shared" si="313"/>
        <v>Untreated Water</v>
      </c>
      <c r="L4345">
        <v>180</v>
      </c>
      <c r="M4345" t="s">
        <v>52</v>
      </c>
      <c r="N4345">
        <v>1006</v>
      </c>
      <c r="P4345" t="s">
        <v>1006</v>
      </c>
      <c r="Q4345" t="s">
        <v>579</v>
      </c>
      <c r="R4345" t="s">
        <v>449</v>
      </c>
    </row>
    <row r="4346" spans="1:18" hidden="1" x14ac:dyDescent="0.3">
      <c r="A4346" t="s">
        <v>17441</v>
      </c>
      <c r="B4346" t="s">
        <v>17442</v>
      </c>
      <c r="C4346" s="1" t="str">
        <f t="shared" si="310"/>
        <v>21:0849</v>
      </c>
      <c r="D4346" s="1" t="str">
        <f t="shared" si="311"/>
        <v>21:0233</v>
      </c>
      <c r="E4346" t="s">
        <v>17443</v>
      </c>
      <c r="F4346" t="s">
        <v>17444</v>
      </c>
      <c r="H4346">
        <v>59.640704100000001</v>
      </c>
      <c r="I4346">
        <v>-106.5934317</v>
      </c>
      <c r="J4346" s="1" t="str">
        <f t="shared" si="312"/>
        <v>Fluid (lake)</v>
      </c>
      <c r="K4346" s="1" t="str">
        <f t="shared" si="313"/>
        <v>Untreated Water</v>
      </c>
      <c r="L4346">
        <v>180</v>
      </c>
      <c r="M4346" t="s">
        <v>60</v>
      </c>
      <c r="N4346">
        <v>1007</v>
      </c>
      <c r="P4346" t="s">
        <v>134</v>
      </c>
      <c r="Q4346" t="s">
        <v>54</v>
      </c>
      <c r="R4346" t="s">
        <v>449</v>
      </c>
    </row>
    <row r="4347" spans="1:18" hidden="1" x14ac:dyDescent="0.3">
      <c r="A4347" t="s">
        <v>17445</v>
      </c>
      <c r="B4347" t="s">
        <v>17446</v>
      </c>
      <c r="C4347" s="1" t="str">
        <f t="shared" si="310"/>
        <v>21:0849</v>
      </c>
      <c r="D4347" s="1" t="str">
        <f t="shared" si="311"/>
        <v>21:0233</v>
      </c>
      <c r="E4347" t="s">
        <v>17447</v>
      </c>
      <c r="F4347" t="s">
        <v>17448</v>
      </c>
      <c r="H4347">
        <v>59.651561399999999</v>
      </c>
      <c r="I4347">
        <v>-106.61328829999999</v>
      </c>
      <c r="J4347" s="1" t="str">
        <f t="shared" si="312"/>
        <v>Fluid (lake)</v>
      </c>
      <c r="K4347" s="1" t="str">
        <f t="shared" si="313"/>
        <v>Untreated Water</v>
      </c>
      <c r="L4347">
        <v>180</v>
      </c>
      <c r="M4347" t="s">
        <v>22</v>
      </c>
      <c r="N4347">
        <v>1008</v>
      </c>
      <c r="P4347" t="s">
        <v>140</v>
      </c>
      <c r="Q4347" t="s">
        <v>517</v>
      </c>
      <c r="R4347" t="s">
        <v>745</v>
      </c>
    </row>
    <row r="4348" spans="1:18" hidden="1" x14ac:dyDescent="0.3">
      <c r="A4348" t="s">
        <v>17449</v>
      </c>
      <c r="B4348" t="s">
        <v>17450</v>
      </c>
      <c r="C4348" s="1" t="str">
        <f t="shared" si="310"/>
        <v>21:0849</v>
      </c>
      <c r="D4348" s="1" t="str">
        <f t="shared" si="311"/>
        <v>21:0233</v>
      </c>
      <c r="E4348" t="s">
        <v>17447</v>
      </c>
      <c r="F4348" t="s">
        <v>17451</v>
      </c>
      <c r="H4348">
        <v>59.651561399999999</v>
      </c>
      <c r="I4348">
        <v>-106.61328829999999</v>
      </c>
      <c r="J4348" s="1" t="str">
        <f t="shared" si="312"/>
        <v>Fluid (lake)</v>
      </c>
      <c r="K4348" s="1" t="str">
        <f t="shared" si="313"/>
        <v>Untreated Water</v>
      </c>
      <c r="L4348">
        <v>180</v>
      </c>
      <c r="M4348" t="s">
        <v>29</v>
      </c>
      <c r="N4348">
        <v>1009</v>
      </c>
      <c r="P4348" t="s">
        <v>225</v>
      </c>
      <c r="Q4348" t="s">
        <v>1292</v>
      </c>
      <c r="R4348" t="s">
        <v>668</v>
      </c>
    </row>
    <row r="4349" spans="1:18" hidden="1" x14ac:dyDescent="0.3">
      <c r="A4349" t="s">
        <v>17452</v>
      </c>
      <c r="B4349" t="s">
        <v>17453</v>
      </c>
      <c r="C4349" s="1" t="str">
        <f t="shared" si="310"/>
        <v>21:0849</v>
      </c>
      <c r="D4349" s="1" t="str">
        <f t="shared" si="311"/>
        <v>21:0233</v>
      </c>
      <c r="E4349" t="s">
        <v>17454</v>
      </c>
      <c r="F4349" t="s">
        <v>17455</v>
      </c>
      <c r="H4349">
        <v>59.682786999999998</v>
      </c>
      <c r="I4349">
        <v>-106.6268779</v>
      </c>
      <c r="J4349" s="1" t="str">
        <f t="shared" si="312"/>
        <v>Fluid (lake)</v>
      </c>
      <c r="K4349" s="1" t="str">
        <f t="shared" si="313"/>
        <v>Untreated Water</v>
      </c>
      <c r="L4349">
        <v>180</v>
      </c>
      <c r="M4349" t="s">
        <v>67</v>
      </c>
      <c r="N4349">
        <v>1010</v>
      </c>
      <c r="P4349" t="s">
        <v>23</v>
      </c>
      <c r="Q4349" t="s">
        <v>482</v>
      </c>
      <c r="R4349" t="s">
        <v>687</v>
      </c>
    </row>
    <row r="4350" spans="1:18" hidden="1" x14ac:dyDescent="0.3">
      <c r="A4350" t="s">
        <v>17456</v>
      </c>
      <c r="B4350" t="s">
        <v>17457</v>
      </c>
      <c r="C4350" s="1" t="str">
        <f t="shared" si="310"/>
        <v>21:0849</v>
      </c>
      <c r="D4350" s="1" t="str">
        <f t="shared" si="311"/>
        <v>21:0233</v>
      </c>
      <c r="E4350" t="s">
        <v>17458</v>
      </c>
      <c r="F4350" t="s">
        <v>17459</v>
      </c>
      <c r="H4350">
        <v>59.6975026</v>
      </c>
      <c r="I4350">
        <v>-106.7172317</v>
      </c>
      <c r="J4350" s="1" t="str">
        <f t="shared" si="312"/>
        <v>Fluid (lake)</v>
      </c>
      <c r="K4350" s="1" t="str">
        <f t="shared" si="313"/>
        <v>Untreated Water</v>
      </c>
      <c r="L4350">
        <v>180</v>
      </c>
      <c r="M4350" t="s">
        <v>74</v>
      </c>
      <c r="N4350">
        <v>1011</v>
      </c>
      <c r="P4350" t="s">
        <v>598</v>
      </c>
      <c r="Q4350" t="s">
        <v>310</v>
      </c>
      <c r="R4350" t="s">
        <v>189</v>
      </c>
    </row>
    <row r="4351" spans="1:18" hidden="1" x14ac:dyDescent="0.3">
      <c r="A4351" t="s">
        <v>17460</v>
      </c>
      <c r="B4351" t="s">
        <v>17461</v>
      </c>
      <c r="C4351" s="1" t="str">
        <f t="shared" si="310"/>
        <v>21:0849</v>
      </c>
      <c r="D4351" s="1" t="str">
        <f t="shared" si="311"/>
        <v>21:0233</v>
      </c>
      <c r="E4351" t="s">
        <v>17462</v>
      </c>
      <c r="F4351" t="s">
        <v>17463</v>
      </c>
      <c r="H4351">
        <v>59.657492400000002</v>
      </c>
      <c r="I4351">
        <v>-106.7065516</v>
      </c>
      <c r="J4351" s="1" t="str">
        <f t="shared" si="312"/>
        <v>Fluid (lake)</v>
      </c>
      <c r="K4351" s="1" t="str">
        <f t="shared" si="313"/>
        <v>Untreated Water</v>
      </c>
      <c r="L4351">
        <v>180</v>
      </c>
      <c r="M4351" t="s">
        <v>81</v>
      </c>
      <c r="N4351">
        <v>1012</v>
      </c>
      <c r="P4351" t="s">
        <v>1006</v>
      </c>
      <c r="Q4351" t="s">
        <v>482</v>
      </c>
      <c r="R4351" t="s">
        <v>189</v>
      </c>
    </row>
    <row r="4352" spans="1:18" hidden="1" x14ac:dyDescent="0.3">
      <c r="A4352" t="s">
        <v>17464</v>
      </c>
      <c r="B4352" t="s">
        <v>17465</v>
      </c>
      <c r="C4352" s="1" t="str">
        <f t="shared" si="310"/>
        <v>21:0849</v>
      </c>
      <c r="D4352" s="1" t="str">
        <f t="shared" si="311"/>
        <v>21:0233</v>
      </c>
      <c r="E4352" t="s">
        <v>17466</v>
      </c>
      <c r="F4352" t="s">
        <v>17467</v>
      </c>
      <c r="H4352">
        <v>59.623844900000002</v>
      </c>
      <c r="I4352">
        <v>-106.7087021</v>
      </c>
      <c r="J4352" s="1" t="str">
        <f t="shared" si="312"/>
        <v>Fluid (lake)</v>
      </c>
      <c r="K4352" s="1" t="str">
        <f t="shared" si="313"/>
        <v>Untreated Water</v>
      </c>
      <c r="L4352">
        <v>180</v>
      </c>
      <c r="M4352" t="s">
        <v>95</v>
      </c>
      <c r="N4352">
        <v>1013</v>
      </c>
      <c r="P4352" t="s">
        <v>134</v>
      </c>
      <c r="Q4352" t="s">
        <v>236</v>
      </c>
      <c r="R4352" t="s">
        <v>449</v>
      </c>
    </row>
    <row r="4353" spans="1:18" hidden="1" x14ac:dyDescent="0.3">
      <c r="A4353" t="s">
        <v>17468</v>
      </c>
      <c r="B4353" t="s">
        <v>17469</v>
      </c>
      <c r="C4353" s="1" t="str">
        <f t="shared" si="310"/>
        <v>21:0849</v>
      </c>
      <c r="D4353" s="1" t="str">
        <f t="shared" si="311"/>
        <v>21:0233</v>
      </c>
      <c r="E4353" t="s">
        <v>17470</v>
      </c>
      <c r="F4353" t="s">
        <v>17471</v>
      </c>
      <c r="H4353">
        <v>59.582784099999998</v>
      </c>
      <c r="I4353">
        <v>-106.6378417</v>
      </c>
      <c r="J4353" s="1" t="str">
        <f t="shared" si="312"/>
        <v>Fluid (lake)</v>
      </c>
      <c r="K4353" s="1" t="str">
        <f t="shared" si="313"/>
        <v>Untreated Water</v>
      </c>
      <c r="L4353">
        <v>180</v>
      </c>
      <c r="M4353" t="s">
        <v>101</v>
      </c>
      <c r="N4353">
        <v>1014</v>
      </c>
      <c r="P4353" t="s">
        <v>235</v>
      </c>
      <c r="Q4353" t="s">
        <v>579</v>
      </c>
      <c r="R4353" t="s">
        <v>55</v>
      </c>
    </row>
    <row r="4354" spans="1:18" hidden="1" x14ac:dyDescent="0.3">
      <c r="A4354" t="s">
        <v>17472</v>
      </c>
      <c r="B4354" t="s">
        <v>17473</v>
      </c>
      <c r="C4354" s="1" t="str">
        <f t="shared" si="310"/>
        <v>21:0849</v>
      </c>
      <c r="D4354" s="1" t="str">
        <f t="shared" si="311"/>
        <v>21:0233</v>
      </c>
      <c r="E4354" t="s">
        <v>17474</v>
      </c>
      <c r="F4354" t="s">
        <v>17475</v>
      </c>
      <c r="H4354">
        <v>59.543603099999999</v>
      </c>
      <c r="I4354">
        <v>-106.58184559999999</v>
      </c>
      <c r="J4354" s="1" t="str">
        <f t="shared" si="312"/>
        <v>Fluid (lake)</v>
      </c>
      <c r="K4354" s="1" t="str">
        <f t="shared" si="313"/>
        <v>Untreated Water</v>
      </c>
      <c r="L4354">
        <v>180</v>
      </c>
      <c r="M4354" t="s">
        <v>107</v>
      </c>
      <c r="N4354">
        <v>1015</v>
      </c>
      <c r="P4354" t="s">
        <v>247</v>
      </c>
      <c r="Q4354" t="s">
        <v>482</v>
      </c>
      <c r="R4354" t="s">
        <v>189</v>
      </c>
    </row>
    <row r="4355" spans="1:18" hidden="1" x14ac:dyDescent="0.3">
      <c r="A4355" t="s">
        <v>17476</v>
      </c>
      <c r="B4355" t="s">
        <v>17477</v>
      </c>
      <c r="C4355" s="1" t="str">
        <f t="shared" si="310"/>
        <v>21:0849</v>
      </c>
      <c r="D4355" s="1" t="str">
        <f t="shared" si="311"/>
        <v>21:0233</v>
      </c>
      <c r="E4355" t="s">
        <v>17478</v>
      </c>
      <c r="F4355" t="s">
        <v>17479</v>
      </c>
      <c r="H4355">
        <v>59.524373699999998</v>
      </c>
      <c r="I4355">
        <v>-106.5553953</v>
      </c>
      <c r="J4355" s="1" t="str">
        <f t="shared" si="312"/>
        <v>Fluid (lake)</v>
      </c>
      <c r="K4355" s="1" t="str">
        <f t="shared" si="313"/>
        <v>Untreated Water</v>
      </c>
      <c r="L4355">
        <v>180</v>
      </c>
      <c r="M4355" t="s">
        <v>114</v>
      </c>
      <c r="N4355">
        <v>1016</v>
      </c>
      <c r="P4355" t="s">
        <v>356</v>
      </c>
      <c r="Q4355" t="s">
        <v>482</v>
      </c>
      <c r="R4355" t="s">
        <v>460</v>
      </c>
    </row>
    <row r="4356" spans="1:18" hidden="1" x14ac:dyDescent="0.3">
      <c r="A4356" t="s">
        <v>17480</v>
      </c>
      <c r="B4356" t="s">
        <v>17481</v>
      </c>
      <c r="C4356" s="1" t="str">
        <f t="shared" si="310"/>
        <v>21:0849</v>
      </c>
      <c r="D4356" s="1" t="str">
        <f t="shared" si="311"/>
        <v>21:0233</v>
      </c>
      <c r="E4356" t="s">
        <v>17482</v>
      </c>
      <c r="F4356" t="s">
        <v>17483</v>
      </c>
      <c r="H4356">
        <v>59.514321700000004</v>
      </c>
      <c r="I4356">
        <v>-106.5231508</v>
      </c>
      <c r="J4356" s="1" t="str">
        <f t="shared" si="312"/>
        <v>Fluid (lake)</v>
      </c>
      <c r="K4356" s="1" t="str">
        <f t="shared" si="313"/>
        <v>Untreated Water</v>
      </c>
      <c r="L4356">
        <v>180</v>
      </c>
      <c r="M4356" t="s">
        <v>121</v>
      </c>
      <c r="N4356">
        <v>1017</v>
      </c>
      <c r="P4356" t="s">
        <v>262</v>
      </c>
      <c r="Q4356" t="s">
        <v>579</v>
      </c>
      <c r="R4356" t="s">
        <v>189</v>
      </c>
    </row>
    <row r="4357" spans="1:18" hidden="1" x14ac:dyDescent="0.3">
      <c r="A4357" t="s">
        <v>17484</v>
      </c>
      <c r="B4357" t="s">
        <v>17485</v>
      </c>
      <c r="C4357" s="1" t="str">
        <f t="shared" si="310"/>
        <v>21:0849</v>
      </c>
      <c r="D4357" s="1" t="str">
        <f t="shared" si="311"/>
        <v>21:0233</v>
      </c>
      <c r="E4357" t="s">
        <v>17486</v>
      </c>
      <c r="F4357" t="s">
        <v>17487</v>
      </c>
      <c r="H4357">
        <v>59.496343199999998</v>
      </c>
      <c r="I4357">
        <v>-106.49732950000001</v>
      </c>
      <c r="J4357" s="1" t="str">
        <f t="shared" si="312"/>
        <v>Fluid (lake)</v>
      </c>
      <c r="K4357" s="1" t="str">
        <f t="shared" si="313"/>
        <v>Untreated Water</v>
      </c>
      <c r="L4357">
        <v>180</v>
      </c>
      <c r="M4357" t="s">
        <v>127</v>
      </c>
      <c r="N4357">
        <v>1018</v>
      </c>
      <c r="P4357" t="s">
        <v>319</v>
      </c>
      <c r="Q4357" t="s">
        <v>236</v>
      </c>
      <c r="R4357" t="s">
        <v>329</v>
      </c>
    </row>
    <row r="4358" spans="1:18" hidden="1" x14ac:dyDescent="0.3">
      <c r="A4358" t="s">
        <v>17488</v>
      </c>
      <c r="B4358" t="s">
        <v>17489</v>
      </c>
      <c r="C4358" s="1" t="str">
        <f t="shared" si="310"/>
        <v>21:0849</v>
      </c>
      <c r="D4358" s="1" t="str">
        <f t="shared" si="311"/>
        <v>21:0233</v>
      </c>
      <c r="E4358" t="s">
        <v>17490</v>
      </c>
      <c r="F4358" t="s">
        <v>17491</v>
      </c>
      <c r="H4358">
        <v>59.494569300000002</v>
      </c>
      <c r="I4358">
        <v>-106.4524304</v>
      </c>
      <c r="J4358" s="1" t="str">
        <f t="shared" si="312"/>
        <v>Fluid (lake)</v>
      </c>
      <c r="K4358" s="1" t="str">
        <f t="shared" si="313"/>
        <v>Untreated Water</v>
      </c>
      <c r="L4358">
        <v>180</v>
      </c>
      <c r="M4358" t="s">
        <v>133</v>
      </c>
      <c r="N4358">
        <v>1019</v>
      </c>
      <c r="P4358" t="s">
        <v>414</v>
      </c>
      <c r="Q4358" t="s">
        <v>54</v>
      </c>
      <c r="R4358" t="s">
        <v>4319</v>
      </c>
    </row>
    <row r="4359" spans="1:18" hidden="1" x14ac:dyDescent="0.3">
      <c r="A4359" t="s">
        <v>17492</v>
      </c>
      <c r="B4359" t="s">
        <v>17493</v>
      </c>
      <c r="C4359" s="1" t="str">
        <f t="shared" si="310"/>
        <v>21:0849</v>
      </c>
      <c r="D4359" s="1" t="str">
        <f t="shared" si="311"/>
        <v>21:0233</v>
      </c>
      <c r="E4359" t="s">
        <v>17494</v>
      </c>
      <c r="F4359" t="s">
        <v>17495</v>
      </c>
      <c r="H4359">
        <v>59.470799200000002</v>
      </c>
      <c r="I4359">
        <v>-106.4501817</v>
      </c>
      <c r="J4359" s="1" t="str">
        <f t="shared" si="312"/>
        <v>Fluid (lake)</v>
      </c>
      <c r="K4359" s="1" t="str">
        <f t="shared" si="313"/>
        <v>Untreated Water</v>
      </c>
      <c r="L4359">
        <v>180</v>
      </c>
      <c r="M4359" t="s">
        <v>139</v>
      </c>
      <c r="N4359">
        <v>1020</v>
      </c>
      <c r="P4359" t="s">
        <v>771</v>
      </c>
      <c r="Q4359" t="s">
        <v>579</v>
      </c>
      <c r="R4359" t="s">
        <v>305</v>
      </c>
    </row>
    <row r="4360" spans="1:18" hidden="1" x14ac:dyDescent="0.3">
      <c r="A4360" t="s">
        <v>17496</v>
      </c>
      <c r="B4360" t="s">
        <v>17497</v>
      </c>
      <c r="C4360" s="1" t="str">
        <f t="shared" si="310"/>
        <v>21:0849</v>
      </c>
      <c r="D4360" s="1" t="str">
        <f t="shared" si="311"/>
        <v>21:0233</v>
      </c>
      <c r="E4360" t="s">
        <v>17498</v>
      </c>
      <c r="F4360" t="s">
        <v>17499</v>
      </c>
      <c r="H4360">
        <v>59.426265700000002</v>
      </c>
      <c r="I4360">
        <v>-106.36622130000001</v>
      </c>
      <c r="J4360" s="1" t="str">
        <f t="shared" si="312"/>
        <v>Fluid (lake)</v>
      </c>
      <c r="K4360" s="1" t="str">
        <f t="shared" si="313"/>
        <v>Untreated Water</v>
      </c>
      <c r="L4360">
        <v>180</v>
      </c>
      <c r="M4360" t="s">
        <v>241</v>
      </c>
      <c r="N4360">
        <v>1021</v>
      </c>
      <c r="P4360" t="s">
        <v>256</v>
      </c>
      <c r="Q4360" t="s">
        <v>310</v>
      </c>
      <c r="R4360" t="s">
        <v>285</v>
      </c>
    </row>
    <row r="4361" spans="1:18" hidden="1" x14ac:dyDescent="0.3">
      <c r="A4361" t="s">
        <v>17500</v>
      </c>
      <c r="B4361" t="s">
        <v>17501</v>
      </c>
      <c r="C4361" s="1" t="str">
        <f t="shared" si="310"/>
        <v>21:0849</v>
      </c>
      <c r="D4361" s="1" t="str">
        <f t="shared" si="311"/>
        <v>21:0233</v>
      </c>
      <c r="E4361" t="s">
        <v>17502</v>
      </c>
      <c r="F4361" t="s">
        <v>17503</v>
      </c>
      <c r="H4361">
        <v>59.404976300000001</v>
      </c>
      <c r="I4361">
        <v>-106.23888220000001</v>
      </c>
      <c r="J4361" s="1" t="str">
        <f t="shared" si="312"/>
        <v>Fluid (lake)</v>
      </c>
      <c r="K4361" s="1" t="str">
        <f t="shared" si="313"/>
        <v>Untreated Water</v>
      </c>
      <c r="L4361">
        <v>181</v>
      </c>
      <c r="M4361" t="s">
        <v>36</v>
      </c>
      <c r="N4361">
        <v>1022</v>
      </c>
      <c r="P4361" t="s">
        <v>235</v>
      </c>
      <c r="Q4361" t="s">
        <v>257</v>
      </c>
      <c r="R4361" t="s">
        <v>55</v>
      </c>
    </row>
    <row r="4362" spans="1:18" hidden="1" x14ac:dyDescent="0.3">
      <c r="A4362" t="s">
        <v>17504</v>
      </c>
      <c r="B4362" t="s">
        <v>17505</v>
      </c>
      <c r="C4362" s="1" t="str">
        <f t="shared" si="310"/>
        <v>21:0849</v>
      </c>
      <c r="D4362" s="1" t="str">
        <f t="shared" si="311"/>
        <v>21:0233</v>
      </c>
      <c r="E4362" t="s">
        <v>17506</v>
      </c>
      <c r="F4362" t="s">
        <v>17507</v>
      </c>
      <c r="H4362">
        <v>59.386437999999998</v>
      </c>
      <c r="I4362">
        <v>-106.19561830000001</v>
      </c>
      <c r="J4362" s="1" t="str">
        <f t="shared" si="312"/>
        <v>Fluid (lake)</v>
      </c>
      <c r="K4362" s="1" t="str">
        <f t="shared" si="313"/>
        <v>Untreated Water</v>
      </c>
      <c r="L4362">
        <v>181</v>
      </c>
      <c r="M4362" t="s">
        <v>44</v>
      </c>
      <c r="N4362">
        <v>1023</v>
      </c>
      <c r="P4362" t="s">
        <v>210</v>
      </c>
      <c r="Q4362" t="s">
        <v>248</v>
      </c>
      <c r="R4362" t="s">
        <v>55</v>
      </c>
    </row>
    <row r="4363" spans="1:18" hidden="1" x14ac:dyDescent="0.3">
      <c r="A4363" t="s">
        <v>17508</v>
      </c>
      <c r="B4363" t="s">
        <v>17509</v>
      </c>
      <c r="C4363" s="1" t="str">
        <f t="shared" si="310"/>
        <v>21:0849</v>
      </c>
      <c r="D4363" s="1" t="str">
        <f t="shared" si="311"/>
        <v>21:0233</v>
      </c>
      <c r="E4363" t="s">
        <v>17510</v>
      </c>
      <c r="F4363" t="s">
        <v>17511</v>
      </c>
      <c r="H4363">
        <v>59.372750600000003</v>
      </c>
      <c r="I4363">
        <v>-106.1630227</v>
      </c>
      <c r="J4363" s="1" t="str">
        <f t="shared" si="312"/>
        <v>Fluid (lake)</v>
      </c>
      <c r="K4363" s="1" t="str">
        <f t="shared" si="313"/>
        <v>Untreated Water</v>
      </c>
      <c r="L4363">
        <v>181</v>
      </c>
      <c r="M4363" t="s">
        <v>52</v>
      </c>
      <c r="N4363">
        <v>1024</v>
      </c>
      <c r="P4363" t="s">
        <v>256</v>
      </c>
      <c r="Q4363" t="s">
        <v>236</v>
      </c>
      <c r="R4363" t="s">
        <v>55</v>
      </c>
    </row>
    <row r="4364" spans="1:18" hidden="1" x14ac:dyDescent="0.3">
      <c r="A4364" t="s">
        <v>17512</v>
      </c>
      <c r="B4364" t="s">
        <v>17513</v>
      </c>
      <c r="C4364" s="1" t="str">
        <f t="shared" ref="C4364:C4427" si="314">HYPERLINK("http://geochem.nrcan.gc.ca/cdogs/content/bdl/bdl210849_e.htm", "21:0849")</f>
        <v>21:0849</v>
      </c>
      <c r="D4364" s="1" t="str">
        <f t="shared" ref="D4364:D4427" si="315">HYPERLINK("http://geochem.nrcan.gc.ca/cdogs/content/svy/svy210233_e.htm", "21:0233")</f>
        <v>21:0233</v>
      </c>
      <c r="E4364" t="s">
        <v>17514</v>
      </c>
      <c r="F4364" t="s">
        <v>17515</v>
      </c>
      <c r="H4364">
        <v>59.340227800000001</v>
      </c>
      <c r="I4364">
        <v>-106.1067573</v>
      </c>
      <c r="J4364" s="1" t="str">
        <f t="shared" si="312"/>
        <v>Fluid (lake)</v>
      </c>
      <c r="K4364" s="1" t="str">
        <f t="shared" si="313"/>
        <v>Untreated Water</v>
      </c>
      <c r="L4364">
        <v>181</v>
      </c>
      <c r="M4364" t="s">
        <v>60</v>
      </c>
      <c r="N4364">
        <v>1025</v>
      </c>
      <c r="P4364" t="s">
        <v>247</v>
      </c>
      <c r="Q4364" t="s">
        <v>257</v>
      </c>
      <c r="R4364" t="s">
        <v>55</v>
      </c>
    </row>
    <row r="4365" spans="1:18" hidden="1" x14ac:dyDescent="0.3">
      <c r="A4365" t="s">
        <v>17516</v>
      </c>
      <c r="B4365" t="s">
        <v>17517</v>
      </c>
      <c r="C4365" s="1" t="str">
        <f t="shared" si="314"/>
        <v>21:0849</v>
      </c>
      <c r="D4365" s="1" t="str">
        <f t="shared" si="315"/>
        <v>21:0233</v>
      </c>
      <c r="E4365" t="s">
        <v>17518</v>
      </c>
      <c r="F4365" t="s">
        <v>17519</v>
      </c>
      <c r="H4365">
        <v>59.339479599999997</v>
      </c>
      <c r="I4365">
        <v>-106.032211</v>
      </c>
      <c r="J4365" s="1" t="str">
        <f t="shared" si="312"/>
        <v>Fluid (lake)</v>
      </c>
      <c r="K4365" s="1" t="str">
        <f t="shared" si="313"/>
        <v>Untreated Water</v>
      </c>
      <c r="L4365">
        <v>181</v>
      </c>
      <c r="M4365" t="s">
        <v>67</v>
      </c>
      <c r="N4365">
        <v>1026</v>
      </c>
      <c r="P4365" t="s">
        <v>256</v>
      </c>
      <c r="Q4365" t="s">
        <v>310</v>
      </c>
      <c r="R4365" t="s">
        <v>55</v>
      </c>
    </row>
    <row r="4366" spans="1:18" hidden="1" x14ac:dyDescent="0.3">
      <c r="A4366" t="s">
        <v>17520</v>
      </c>
      <c r="B4366" t="s">
        <v>17521</v>
      </c>
      <c r="C4366" s="1" t="str">
        <f t="shared" si="314"/>
        <v>21:0849</v>
      </c>
      <c r="D4366" s="1" t="str">
        <f t="shared" si="315"/>
        <v>21:0233</v>
      </c>
      <c r="E4366" t="s">
        <v>17522</v>
      </c>
      <c r="F4366" t="s">
        <v>17523</v>
      </c>
      <c r="H4366">
        <v>59.328456199999998</v>
      </c>
      <c r="I4366">
        <v>-106.010715</v>
      </c>
      <c r="J4366" s="1" t="str">
        <f t="shared" si="312"/>
        <v>Fluid (lake)</v>
      </c>
      <c r="K4366" s="1" t="str">
        <f t="shared" si="313"/>
        <v>Untreated Water</v>
      </c>
      <c r="L4366">
        <v>181</v>
      </c>
      <c r="M4366" t="s">
        <v>74</v>
      </c>
      <c r="N4366">
        <v>1027</v>
      </c>
      <c r="P4366" t="s">
        <v>256</v>
      </c>
      <c r="Q4366" t="s">
        <v>310</v>
      </c>
      <c r="R4366" t="s">
        <v>55</v>
      </c>
    </row>
    <row r="4367" spans="1:18" hidden="1" x14ac:dyDescent="0.3">
      <c r="A4367" t="s">
        <v>17524</v>
      </c>
      <c r="B4367" t="s">
        <v>17525</v>
      </c>
      <c r="C4367" s="1" t="str">
        <f t="shared" si="314"/>
        <v>21:0849</v>
      </c>
      <c r="D4367" s="1" t="str">
        <f t="shared" si="315"/>
        <v>21:0233</v>
      </c>
      <c r="E4367" t="s">
        <v>17526</v>
      </c>
      <c r="F4367" t="s">
        <v>17527</v>
      </c>
      <c r="H4367">
        <v>59.313197899999999</v>
      </c>
      <c r="I4367">
        <v>-106.00263940000001</v>
      </c>
      <c r="J4367" s="1" t="str">
        <f t="shared" si="312"/>
        <v>Fluid (lake)</v>
      </c>
      <c r="K4367" s="1" t="str">
        <f t="shared" si="313"/>
        <v>Untreated Water</v>
      </c>
      <c r="L4367">
        <v>181</v>
      </c>
      <c r="M4367" t="s">
        <v>22</v>
      </c>
      <c r="N4367">
        <v>1028</v>
      </c>
      <c r="P4367" t="s">
        <v>194</v>
      </c>
      <c r="Q4367" t="s">
        <v>236</v>
      </c>
      <c r="R4367" t="s">
        <v>55</v>
      </c>
    </row>
    <row r="4368" spans="1:18" hidden="1" x14ac:dyDescent="0.3">
      <c r="A4368" t="s">
        <v>17528</v>
      </c>
      <c r="B4368" t="s">
        <v>17529</v>
      </c>
      <c r="C4368" s="1" t="str">
        <f t="shared" si="314"/>
        <v>21:0849</v>
      </c>
      <c r="D4368" s="1" t="str">
        <f t="shared" si="315"/>
        <v>21:0233</v>
      </c>
      <c r="E4368" t="s">
        <v>17526</v>
      </c>
      <c r="F4368" t="s">
        <v>17530</v>
      </c>
      <c r="H4368">
        <v>59.313197899999999</v>
      </c>
      <c r="I4368">
        <v>-106.00263940000001</v>
      </c>
      <c r="J4368" s="1" t="str">
        <f t="shared" si="312"/>
        <v>Fluid (lake)</v>
      </c>
      <c r="K4368" s="1" t="str">
        <f t="shared" si="313"/>
        <v>Untreated Water</v>
      </c>
      <c r="L4368">
        <v>181</v>
      </c>
      <c r="M4368" t="s">
        <v>29</v>
      </c>
      <c r="N4368">
        <v>1029</v>
      </c>
      <c r="P4368" t="s">
        <v>200</v>
      </c>
      <c r="Q4368" t="s">
        <v>54</v>
      </c>
      <c r="R4368" t="s">
        <v>55</v>
      </c>
    </row>
    <row r="4369" spans="1:18" hidden="1" x14ac:dyDescent="0.3">
      <c r="A4369" t="s">
        <v>17531</v>
      </c>
      <c r="B4369" t="s">
        <v>17532</v>
      </c>
      <c r="C4369" s="1" t="str">
        <f t="shared" si="314"/>
        <v>21:0849</v>
      </c>
      <c r="D4369" s="1" t="str">
        <f t="shared" si="315"/>
        <v>21:0233</v>
      </c>
      <c r="E4369" t="s">
        <v>17533</v>
      </c>
      <c r="F4369" t="s">
        <v>17534</v>
      </c>
      <c r="H4369">
        <v>59.3109933</v>
      </c>
      <c r="I4369">
        <v>-106.0680581</v>
      </c>
      <c r="J4369" s="1" t="str">
        <f t="shared" si="312"/>
        <v>Fluid (lake)</v>
      </c>
      <c r="K4369" s="1" t="str">
        <f t="shared" si="313"/>
        <v>Untreated Water</v>
      </c>
      <c r="L4369">
        <v>181</v>
      </c>
      <c r="M4369" t="s">
        <v>81</v>
      </c>
      <c r="N4369">
        <v>1030</v>
      </c>
      <c r="P4369" t="s">
        <v>225</v>
      </c>
      <c r="Q4369" t="s">
        <v>38</v>
      </c>
      <c r="R4369" t="s">
        <v>55</v>
      </c>
    </row>
    <row r="4370" spans="1:18" hidden="1" x14ac:dyDescent="0.3">
      <c r="A4370" t="s">
        <v>17535</v>
      </c>
      <c r="B4370" t="s">
        <v>17536</v>
      </c>
      <c r="C4370" s="1" t="str">
        <f t="shared" si="314"/>
        <v>21:0849</v>
      </c>
      <c r="D4370" s="1" t="str">
        <f t="shared" si="315"/>
        <v>21:0233</v>
      </c>
      <c r="E4370" t="s">
        <v>17537</v>
      </c>
      <c r="F4370" t="s">
        <v>17538</v>
      </c>
      <c r="H4370">
        <v>59.304560600000002</v>
      </c>
      <c r="I4370">
        <v>-106.0970341</v>
      </c>
      <c r="J4370" s="1" t="str">
        <f t="shared" si="312"/>
        <v>Fluid (lake)</v>
      </c>
      <c r="K4370" s="1" t="str">
        <f t="shared" si="313"/>
        <v>Untreated Water</v>
      </c>
      <c r="L4370">
        <v>181</v>
      </c>
      <c r="M4370" t="s">
        <v>95</v>
      </c>
      <c r="N4370">
        <v>1031</v>
      </c>
      <c r="P4370" t="s">
        <v>115</v>
      </c>
      <c r="Q4370" t="s">
        <v>310</v>
      </c>
      <c r="R4370" t="s">
        <v>55</v>
      </c>
    </row>
    <row r="4371" spans="1:18" hidden="1" x14ac:dyDescent="0.3">
      <c r="A4371" t="s">
        <v>17539</v>
      </c>
      <c r="B4371" t="s">
        <v>17540</v>
      </c>
      <c r="C4371" s="1" t="str">
        <f t="shared" si="314"/>
        <v>21:0849</v>
      </c>
      <c r="D4371" s="1" t="str">
        <f t="shared" si="315"/>
        <v>21:0233</v>
      </c>
      <c r="E4371" t="s">
        <v>17541</v>
      </c>
      <c r="F4371" t="s">
        <v>17542</v>
      </c>
      <c r="H4371">
        <v>59.698236899999998</v>
      </c>
      <c r="I4371">
        <v>-107.7790905</v>
      </c>
      <c r="J4371" s="1" t="str">
        <f t="shared" si="312"/>
        <v>Fluid (lake)</v>
      </c>
      <c r="K4371" s="1" t="str">
        <f t="shared" si="313"/>
        <v>Untreated Water</v>
      </c>
      <c r="L4371">
        <v>181</v>
      </c>
      <c r="M4371" t="s">
        <v>101</v>
      </c>
      <c r="N4371">
        <v>1032</v>
      </c>
      <c r="P4371" t="s">
        <v>188</v>
      </c>
      <c r="Q4371" t="s">
        <v>257</v>
      </c>
      <c r="R4371" t="s">
        <v>55</v>
      </c>
    </row>
    <row r="4372" spans="1:18" hidden="1" x14ac:dyDescent="0.3">
      <c r="A4372" t="s">
        <v>17543</v>
      </c>
      <c r="B4372" t="s">
        <v>17544</v>
      </c>
      <c r="C4372" s="1" t="str">
        <f t="shared" si="314"/>
        <v>21:0849</v>
      </c>
      <c r="D4372" s="1" t="str">
        <f t="shared" si="315"/>
        <v>21:0233</v>
      </c>
      <c r="E4372" t="s">
        <v>17545</v>
      </c>
      <c r="F4372" t="s">
        <v>17546</v>
      </c>
      <c r="H4372">
        <v>59.725234700000001</v>
      </c>
      <c r="I4372">
        <v>-107.7631607</v>
      </c>
      <c r="J4372" s="1" t="str">
        <f t="shared" si="312"/>
        <v>Fluid (lake)</v>
      </c>
      <c r="K4372" s="1" t="str">
        <f t="shared" si="313"/>
        <v>Untreated Water</v>
      </c>
      <c r="L4372">
        <v>181</v>
      </c>
      <c r="M4372" t="s">
        <v>107</v>
      </c>
      <c r="N4372">
        <v>1033</v>
      </c>
      <c r="P4372" t="s">
        <v>771</v>
      </c>
      <c r="Q4372" t="s">
        <v>310</v>
      </c>
      <c r="R4372" t="s">
        <v>55</v>
      </c>
    </row>
    <row r="4373" spans="1:18" hidden="1" x14ac:dyDescent="0.3">
      <c r="A4373" t="s">
        <v>17547</v>
      </c>
      <c r="B4373" t="s">
        <v>17548</v>
      </c>
      <c r="C4373" s="1" t="str">
        <f t="shared" si="314"/>
        <v>21:0849</v>
      </c>
      <c r="D4373" s="1" t="str">
        <f t="shared" si="315"/>
        <v>21:0233</v>
      </c>
      <c r="E4373" t="s">
        <v>17549</v>
      </c>
      <c r="F4373" t="s">
        <v>17550</v>
      </c>
      <c r="H4373">
        <v>59.735625300000002</v>
      </c>
      <c r="I4373">
        <v>-107.7903348</v>
      </c>
      <c r="J4373" s="1" t="str">
        <f t="shared" si="312"/>
        <v>Fluid (lake)</v>
      </c>
      <c r="K4373" s="1" t="str">
        <f t="shared" si="313"/>
        <v>Untreated Water</v>
      </c>
      <c r="L4373">
        <v>181</v>
      </c>
      <c r="M4373" t="s">
        <v>114</v>
      </c>
      <c r="N4373">
        <v>1034</v>
      </c>
      <c r="P4373" t="s">
        <v>161</v>
      </c>
      <c r="Q4373" t="s">
        <v>310</v>
      </c>
      <c r="R4373" t="s">
        <v>55</v>
      </c>
    </row>
    <row r="4374" spans="1:18" hidden="1" x14ac:dyDescent="0.3">
      <c r="A4374" t="s">
        <v>17551</v>
      </c>
      <c r="B4374" t="s">
        <v>17552</v>
      </c>
      <c r="C4374" s="1" t="str">
        <f t="shared" si="314"/>
        <v>21:0849</v>
      </c>
      <c r="D4374" s="1" t="str">
        <f t="shared" si="315"/>
        <v>21:0233</v>
      </c>
      <c r="E4374" t="s">
        <v>17553</v>
      </c>
      <c r="F4374" t="s">
        <v>17554</v>
      </c>
      <c r="H4374">
        <v>59.761599099999998</v>
      </c>
      <c r="I4374">
        <v>-107.8338827</v>
      </c>
      <c r="J4374" s="1" t="str">
        <f t="shared" si="312"/>
        <v>Fluid (lake)</v>
      </c>
      <c r="K4374" s="1" t="str">
        <f t="shared" si="313"/>
        <v>Untreated Water</v>
      </c>
      <c r="L4374">
        <v>181</v>
      </c>
      <c r="M4374" t="s">
        <v>121</v>
      </c>
      <c r="N4374">
        <v>1035</v>
      </c>
      <c r="P4374" t="s">
        <v>68</v>
      </c>
      <c r="Q4374" t="s">
        <v>310</v>
      </c>
      <c r="R4374" t="s">
        <v>55</v>
      </c>
    </row>
    <row r="4375" spans="1:18" hidden="1" x14ac:dyDescent="0.3">
      <c r="A4375" t="s">
        <v>17555</v>
      </c>
      <c r="B4375" t="s">
        <v>17556</v>
      </c>
      <c r="C4375" s="1" t="str">
        <f t="shared" si="314"/>
        <v>21:0849</v>
      </c>
      <c r="D4375" s="1" t="str">
        <f t="shared" si="315"/>
        <v>21:0233</v>
      </c>
      <c r="E4375" t="s">
        <v>17557</v>
      </c>
      <c r="F4375" t="s">
        <v>17558</v>
      </c>
      <c r="H4375">
        <v>59.756164099999999</v>
      </c>
      <c r="I4375">
        <v>-107.8766012</v>
      </c>
      <c r="J4375" s="1" t="str">
        <f t="shared" si="312"/>
        <v>Fluid (lake)</v>
      </c>
      <c r="K4375" s="1" t="str">
        <f t="shared" si="313"/>
        <v>Untreated Water</v>
      </c>
      <c r="L4375">
        <v>181</v>
      </c>
      <c r="M4375" t="s">
        <v>127</v>
      </c>
      <c r="N4375">
        <v>1036</v>
      </c>
      <c r="P4375" t="s">
        <v>82</v>
      </c>
      <c r="Q4375" t="s">
        <v>257</v>
      </c>
      <c r="R4375" t="s">
        <v>55</v>
      </c>
    </row>
    <row r="4376" spans="1:18" hidden="1" x14ac:dyDescent="0.3">
      <c r="A4376" t="s">
        <v>17559</v>
      </c>
      <c r="B4376" t="s">
        <v>17560</v>
      </c>
      <c r="C4376" s="1" t="str">
        <f t="shared" si="314"/>
        <v>21:0849</v>
      </c>
      <c r="D4376" s="1" t="str">
        <f t="shared" si="315"/>
        <v>21:0233</v>
      </c>
      <c r="E4376" t="s">
        <v>17561</v>
      </c>
      <c r="F4376" t="s">
        <v>17562</v>
      </c>
      <c r="H4376">
        <v>59.792477599999998</v>
      </c>
      <c r="I4376">
        <v>-107.87706110000001</v>
      </c>
      <c r="J4376" s="1" t="str">
        <f t="shared" si="312"/>
        <v>Fluid (lake)</v>
      </c>
      <c r="K4376" s="1" t="str">
        <f t="shared" si="313"/>
        <v>Untreated Water</v>
      </c>
      <c r="L4376">
        <v>181</v>
      </c>
      <c r="M4376" t="s">
        <v>133</v>
      </c>
      <c r="N4376">
        <v>1037</v>
      </c>
      <c r="P4376" t="s">
        <v>2526</v>
      </c>
      <c r="Q4376" t="s">
        <v>310</v>
      </c>
      <c r="R4376" t="s">
        <v>55</v>
      </c>
    </row>
    <row r="4377" spans="1:18" hidden="1" x14ac:dyDescent="0.3">
      <c r="A4377" t="s">
        <v>17563</v>
      </c>
      <c r="B4377" t="s">
        <v>17564</v>
      </c>
      <c r="C4377" s="1" t="str">
        <f t="shared" si="314"/>
        <v>21:0849</v>
      </c>
      <c r="D4377" s="1" t="str">
        <f t="shared" si="315"/>
        <v>21:0233</v>
      </c>
      <c r="E4377" t="s">
        <v>17565</v>
      </c>
      <c r="F4377" t="s">
        <v>17566</v>
      </c>
      <c r="H4377">
        <v>59.835406999999996</v>
      </c>
      <c r="I4377">
        <v>-107.9024182</v>
      </c>
      <c r="J4377" s="1" t="str">
        <f t="shared" si="312"/>
        <v>Fluid (lake)</v>
      </c>
      <c r="K4377" s="1" t="str">
        <f t="shared" si="313"/>
        <v>Untreated Water</v>
      </c>
      <c r="L4377">
        <v>181</v>
      </c>
      <c r="M4377" t="s">
        <v>139</v>
      </c>
      <c r="N4377">
        <v>1038</v>
      </c>
      <c r="P4377" t="s">
        <v>537</v>
      </c>
      <c r="Q4377" t="s">
        <v>579</v>
      </c>
      <c r="R4377" t="s">
        <v>55</v>
      </c>
    </row>
    <row r="4378" spans="1:18" hidden="1" x14ac:dyDescent="0.3">
      <c r="A4378" t="s">
        <v>17567</v>
      </c>
      <c r="B4378" t="s">
        <v>17568</v>
      </c>
      <c r="C4378" s="1" t="str">
        <f t="shared" si="314"/>
        <v>21:0849</v>
      </c>
      <c r="D4378" s="1" t="str">
        <f t="shared" si="315"/>
        <v>21:0233</v>
      </c>
      <c r="E4378" t="s">
        <v>17569</v>
      </c>
      <c r="F4378" t="s">
        <v>17570</v>
      </c>
      <c r="H4378">
        <v>59.854320999999999</v>
      </c>
      <c r="I4378">
        <v>-107.89206919999999</v>
      </c>
      <c r="J4378" s="1" t="str">
        <f t="shared" ref="J4378:J4441" si="316">HYPERLINK("http://geochem.nrcan.gc.ca/cdogs/content/kwd/kwd020016_e.htm", "Fluid (lake)")</f>
        <v>Fluid (lake)</v>
      </c>
      <c r="K4378" s="1" t="str">
        <f t="shared" ref="K4378:K4441" si="317">HYPERLINK("http://geochem.nrcan.gc.ca/cdogs/content/kwd/kwd080007_e.htm", "Untreated Water")</f>
        <v>Untreated Water</v>
      </c>
      <c r="L4378">
        <v>181</v>
      </c>
      <c r="M4378" t="s">
        <v>241</v>
      </c>
      <c r="N4378">
        <v>1039</v>
      </c>
      <c r="P4378" t="s">
        <v>2414</v>
      </c>
      <c r="Q4378" t="s">
        <v>482</v>
      </c>
      <c r="R4378" t="s">
        <v>55</v>
      </c>
    </row>
    <row r="4379" spans="1:18" hidden="1" x14ac:dyDescent="0.3">
      <c r="A4379" t="s">
        <v>17571</v>
      </c>
      <c r="B4379" t="s">
        <v>17572</v>
      </c>
      <c r="C4379" s="1" t="str">
        <f t="shared" si="314"/>
        <v>21:0849</v>
      </c>
      <c r="D4379" s="1" t="str">
        <f t="shared" si="315"/>
        <v>21:0233</v>
      </c>
      <c r="E4379" t="s">
        <v>17573</v>
      </c>
      <c r="F4379" t="s">
        <v>17574</v>
      </c>
      <c r="H4379">
        <v>59.863433299999997</v>
      </c>
      <c r="I4379">
        <v>-107.84580080000001</v>
      </c>
      <c r="J4379" s="1" t="str">
        <f t="shared" si="316"/>
        <v>Fluid (lake)</v>
      </c>
      <c r="K4379" s="1" t="str">
        <f t="shared" si="317"/>
        <v>Untreated Water</v>
      </c>
      <c r="L4379">
        <v>182</v>
      </c>
      <c r="M4379" t="s">
        <v>36</v>
      </c>
      <c r="N4379">
        <v>1040</v>
      </c>
      <c r="P4379" t="s">
        <v>2577</v>
      </c>
      <c r="Q4379" t="s">
        <v>257</v>
      </c>
      <c r="R4379" t="s">
        <v>55</v>
      </c>
    </row>
    <row r="4380" spans="1:18" hidden="1" x14ac:dyDescent="0.3">
      <c r="A4380" t="s">
        <v>17575</v>
      </c>
      <c r="B4380" t="s">
        <v>17576</v>
      </c>
      <c r="C4380" s="1" t="str">
        <f t="shared" si="314"/>
        <v>21:0849</v>
      </c>
      <c r="D4380" s="1" t="str">
        <f t="shared" si="315"/>
        <v>21:0233</v>
      </c>
      <c r="E4380" t="s">
        <v>17577</v>
      </c>
      <c r="F4380" t="s">
        <v>17578</v>
      </c>
      <c r="H4380">
        <v>59.8750675</v>
      </c>
      <c r="I4380">
        <v>-107.864406</v>
      </c>
      <c r="J4380" s="1" t="str">
        <f t="shared" si="316"/>
        <v>Fluid (lake)</v>
      </c>
      <c r="K4380" s="1" t="str">
        <f t="shared" si="317"/>
        <v>Untreated Water</v>
      </c>
      <c r="L4380">
        <v>182</v>
      </c>
      <c r="M4380" t="s">
        <v>22</v>
      </c>
      <c r="N4380">
        <v>1041</v>
      </c>
      <c r="P4380" t="s">
        <v>294</v>
      </c>
      <c r="Q4380" t="s">
        <v>236</v>
      </c>
      <c r="R4380" t="s">
        <v>55</v>
      </c>
    </row>
    <row r="4381" spans="1:18" hidden="1" x14ac:dyDescent="0.3">
      <c r="A4381" t="s">
        <v>17579</v>
      </c>
      <c r="B4381" t="s">
        <v>17580</v>
      </c>
      <c r="C4381" s="1" t="str">
        <f t="shared" si="314"/>
        <v>21:0849</v>
      </c>
      <c r="D4381" s="1" t="str">
        <f t="shared" si="315"/>
        <v>21:0233</v>
      </c>
      <c r="E4381" t="s">
        <v>17577</v>
      </c>
      <c r="F4381" t="s">
        <v>17581</v>
      </c>
      <c r="H4381">
        <v>59.8750675</v>
      </c>
      <c r="I4381">
        <v>-107.864406</v>
      </c>
      <c r="J4381" s="1" t="str">
        <f t="shared" si="316"/>
        <v>Fluid (lake)</v>
      </c>
      <c r="K4381" s="1" t="str">
        <f t="shared" si="317"/>
        <v>Untreated Water</v>
      </c>
      <c r="L4381">
        <v>182</v>
      </c>
      <c r="M4381" t="s">
        <v>29</v>
      </c>
      <c r="N4381">
        <v>1042</v>
      </c>
      <c r="P4381" t="s">
        <v>1676</v>
      </c>
      <c r="Q4381" t="s">
        <v>310</v>
      </c>
      <c r="R4381" t="s">
        <v>55</v>
      </c>
    </row>
    <row r="4382" spans="1:18" hidden="1" x14ac:dyDescent="0.3">
      <c r="A4382" t="s">
        <v>17582</v>
      </c>
      <c r="B4382" t="s">
        <v>17583</v>
      </c>
      <c r="C4382" s="1" t="str">
        <f t="shared" si="314"/>
        <v>21:0849</v>
      </c>
      <c r="D4382" s="1" t="str">
        <f t="shared" si="315"/>
        <v>21:0233</v>
      </c>
      <c r="E4382" t="s">
        <v>17584</v>
      </c>
      <c r="F4382" t="s">
        <v>17585</v>
      </c>
      <c r="H4382">
        <v>59.889535600000002</v>
      </c>
      <c r="I4382">
        <v>-107.83526519999999</v>
      </c>
      <c r="J4382" s="1" t="str">
        <f t="shared" si="316"/>
        <v>Fluid (lake)</v>
      </c>
      <c r="K4382" s="1" t="str">
        <f t="shared" si="317"/>
        <v>Untreated Water</v>
      </c>
      <c r="L4382">
        <v>182</v>
      </c>
      <c r="M4382" t="s">
        <v>44</v>
      </c>
      <c r="N4382">
        <v>1043</v>
      </c>
      <c r="P4382" t="s">
        <v>128</v>
      </c>
      <c r="Q4382" t="s">
        <v>236</v>
      </c>
      <c r="R4382" t="s">
        <v>55</v>
      </c>
    </row>
    <row r="4383" spans="1:18" hidden="1" x14ac:dyDescent="0.3">
      <c r="A4383" t="s">
        <v>17586</v>
      </c>
      <c r="B4383" t="s">
        <v>17587</v>
      </c>
      <c r="C4383" s="1" t="str">
        <f t="shared" si="314"/>
        <v>21:0849</v>
      </c>
      <c r="D4383" s="1" t="str">
        <f t="shared" si="315"/>
        <v>21:0233</v>
      </c>
      <c r="E4383" t="s">
        <v>17588</v>
      </c>
      <c r="F4383" t="s">
        <v>17589</v>
      </c>
      <c r="H4383">
        <v>59.9307005</v>
      </c>
      <c r="I4383">
        <v>-107.8096469</v>
      </c>
      <c r="J4383" s="1" t="str">
        <f t="shared" si="316"/>
        <v>Fluid (lake)</v>
      </c>
      <c r="K4383" s="1" t="str">
        <f t="shared" si="317"/>
        <v>Untreated Water</v>
      </c>
      <c r="L4383">
        <v>182</v>
      </c>
      <c r="M4383" t="s">
        <v>52</v>
      </c>
      <c r="N4383">
        <v>1044</v>
      </c>
      <c r="P4383" t="s">
        <v>521</v>
      </c>
      <c r="Q4383" t="s">
        <v>236</v>
      </c>
      <c r="R4383" t="s">
        <v>460</v>
      </c>
    </row>
    <row r="4384" spans="1:18" hidden="1" x14ac:dyDescent="0.3">
      <c r="A4384" t="s">
        <v>17590</v>
      </c>
      <c r="B4384" t="s">
        <v>17591</v>
      </c>
      <c r="C4384" s="1" t="str">
        <f t="shared" si="314"/>
        <v>21:0849</v>
      </c>
      <c r="D4384" s="1" t="str">
        <f t="shared" si="315"/>
        <v>21:0233</v>
      </c>
      <c r="E4384" t="s">
        <v>17592</v>
      </c>
      <c r="F4384" t="s">
        <v>17593</v>
      </c>
      <c r="H4384">
        <v>59.965730700000002</v>
      </c>
      <c r="I4384">
        <v>-107.81502879999999</v>
      </c>
      <c r="J4384" s="1" t="str">
        <f t="shared" si="316"/>
        <v>Fluid (lake)</v>
      </c>
      <c r="K4384" s="1" t="str">
        <f t="shared" si="317"/>
        <v>Untreated Water</v>
      </c>
      <c r="L4384">
        <v>182</v>
      </c>
      <c r="M4384" t="s">
        <v>60</v>
      </c>
      <c r="N4384">
        <v>1045</v>
      </c>
      <c r="P4384" t="s">
        <v>537</v>
      </c>
      <c r="Q4384" t="s">
        <v>236</v>
      </c>
      <c r="R4384" t="s">
        <v>55</v>
      </c>
    </row>
    <row r="4385" spans="1:18" hidden="1" x14ac:dyDescent="0.3">
      <c r="A4385" t="s">
        <v>17594</v>
      </c>
      <c r="B4385" t="s">
        <v>17595</v>
      </c>
      <c r="C4385" s="1" t="str">
        <f t="shared" si="314"/>
        <v>21:0849</v>
      </c>
      <c r="D4385" s="1" t="str">
        <f t="shared" si="315"/>
        <v>21:0233</v>
      </c>
      <c r="E4385" t="s">
        <v>17596</v>
      </c>
      <c r="F4385" t="s">
        <v>17597</v>
      </c>
      <c r="H4385">
        <v>59.958485500000002</v>
      </c>
      <c r="I4385">
        <v>-107.76043199999999</v>
      </c>
      <c r="J4385" s="1" t="str">
        <f t="shared" si="316"/>
        <v>Fluid (lake)</v>
      </c>
      <c r="K4385" s="1" t="str">
        <f t="shared" si="317"/>
        <v>Untreated Water</v>
      </c>
      <c r="L4385">
        <v>182</v>
      </c>
      <c r="M4385" t="s">
        <v>67</v>
      </c>
      <c r="N4385">
        <v>1046</v>
      </c>
      <c r="P4385" t="s">
        <v>537</v>
      </c>
      <c r="Q4385" t="s">
        <v>482</v>
      </c>
      <c r="R4385" t="s">
        <v>55</v>
      </c>
    </row>
    <row r="4386" spans="1:18" hidden="1" x14ac:dyDescent="0.3">
      <c r="A4386" t="s">
        <v>17598</v>
      </c>
      <c r="B4386" t="s">
        <v>17599</v>
      </c>
      <c r="C4386" s="1" t="str">
        <f t="shared" si="314"/>
        <v>21:0849</v>
      </c>
      <c r="D4386" s="1" t="str">
        <f t="shared" si="315"/>
        <v>21:0233</v>
      </c>
      <c r="E4386" t="s">
        <v>17600</v>
      </c>
      <c r="F4386" t="s">
        <v>17601</v>
      </c>
      <c r="H4386">
        <v>59.992443799999997</v>
      </c>
      <c r="I4386">
        <v>-107.7065802</v>
      </c>
      <c r="J4386" s="1" t="str">
        <f t="shared" si="316"/>
        <v>Fluid (lake)</v>
      </c>
      <c r="K4386" s="1" t="str">
        <f t="shared" si="317"/>
        <v>Untreated Water</v>
      </c>
      <c r="L4386">
        <v>182</v>
      </c>
      <c r="M4386" t="s">
        <v>74</v>
      </c>
      <c r="N4386">
        <v>1047</v>
      </c>
      <c r="P4386" t="s">
        <v>167</v>
      </c>
      <c r="Q4386" t="s">
        <v>579</v>
      </c>
      <c r="R4386" t="s">
        <v>55</v>
      </c>
    </row>
    <row r="4387" spans="1:18" hidden="1" x14ac:dyDescent="0.3">
      <c r="A4387" t="s">
        <v>17602</v>
      </c>
      <c r="B4387" t="s">
        <v>17603</v>
      </c>
      <c r="C4387" s="1" t="str">
        <f t="shared" si="314"/>
        <v>21:0849</v>
      </c>
      <c r="D4387" s="1" t="str">
        <f t="shared" si="315"/>
        <v>21:0233</v>
      </c>
      <c r="E4387" t="s">
        <v>17604</v>
      </c>
      <c r="F4387" t="s">
        <v>17605</v>
      </c>
      <c r="H4387">
        <v>59.993289300000001</v>
      </c>
      <c r="I4387">
        <v>-107.76506569999999</v>
      </c>
      <c r="J4387" s="1" t="str">
        <f t="shared" si="316"/>
        <v>Fluid (lake)</v>
      </c>
      <c r="K4387" s="1" t="str">
        <f t="shared" si="317"/>
        <v>Untreated Water</v>
      </c>
      <c r="L4387">
        <v>182</v>
      </c>
      <c r="M4387" t="s">
        <v>81</v>
      </c>
      <c r="N4387">
        <v>1048</v>
      </c>
      <c r="P4387" t="s">
        <v>140</v>
      </c>
      <c r="Q4387" t="s">
        <v>310</v>
      </c>
      <c r="R4387" t="s">
        <v>55</v>
      </c>
    </row>
    <row r="4388" spans="1:18" hidden="1" x14ac:dyDescent="0.3">
      <c r="A4388" t="s">
        <v>17606</v>
      </c>
      <c r="B4388" t="s">
        <v>17607</v>
      </c>
      <c r="C4388" s="1" t="str">
        <f t="shared" si="314"/>
        <v>21:0849</v>
      </c>
      <c r="D4388" s="1" t="str">
        <f t="shared" si="315"/>
        <v>21:0233</v>
      </c>
      <c r="E4388" t="s">
        <v>17608</v>
      </c>
      <c r="F4388" t="s">
        <v>17609</v>
      </c>
      <c r="H4388">
        <v>59.9857917</v>
      </c>
      <c r="I4388">
        <v>-107.82218159999999</v>
      </c>
      <c r="J4388" s="1" t="str">
        <f t="shared" si="316"/>
        <v>Fluid (lake)</v>
      </c>
      <c r="K4388" s="1" t="str">
        <f t="shared" si="317"/>
        <v>Untreated Water</v>
      </c>
      <c r="L4388">
        <v>182</v>
      </c>
      <c r="M4388" t="s">
        <v>95</v>
      </c>
      <c r="N4388">
        <v>1049</v>
      </c>
      <c r="P4388" t="s">
        <v>188</v>
      </c>
      <c r="Q4388" t="s">
        <v>579</v>
      </c>
      <c r="R4388" t="s">
        <v>55</v>
      </c>
    </row>
    <row r="4389" spans="1:18" hidden="1" x14ac:dyDescent="0.3">
      <c r="A4389" t="s">
        <v>17610</v>
      </c>
      <c r="B4389" t="s">
        <v>17611</v>
      </c>
      <c r="C4389" s="1" t="str">
        <f t="shared" si="314"/>
        <v>21:0849</v>
      </c>
      <c r="D4389" s="1" t="str">
        <f t="shared" si="315"/>
        <v>21:0233</v>
      </c>
      <c r="E4389" t="s">
        <v>17612</v>
      </c>
      <c r="F4389" t="s">
        <v>17613</v>
      </c>
      <c r="H4389">
        <v>59.978226800000002</v>
      </c>
      <c r="I4389">
        <v>-107.88369520000001</v>
      </c>
      <c r="J4389" s="1" t="str">
        <f t="shared" si="316"/>
        <v>Fluid (lake)</v>
      </c>
      <c r="K4389" s="1" t="str">
        <f t="shared" si="317"/>
        <v>Untreated Water</v>
      </c>
      <c r="L4389">
        <v>182</v>
      </c>
      <c r="M4389" t="s">
        <v>101</v>
      </c>
      <c r="N4389">
        <v>1050</v>
      </c>
      <c r="P4389" t="s">
        <v>23</v>
      </c>
      <c r="Q4389" t="s">
        <v>236</v>
      </c>
      <c r="R4389" t="s">
        <v>55</v>
      </c>
    </row>
    <row r="4390" spans="1:18" hidden="1" x14ac:dyDescent="0.3">
      <c r="A4390" t="s">
        <v>17614</v>
      </c>
      <c r="B4390" t="s">
        <v>17615</v>
      </c>
      <c r="C4390" s="1" t="str">
        <f t="shared" si="314"/>
        <v>21:0849</v>
      </c>
      <c r="D4390" s="1" t="str">
        <f t="shared" si="315"/>
        <v>21:0233</v>
      </c>
      <c r="E4390" t="s">
        <v>17616</v>
      </c>
      <c r="F4390" t="s">
        <v>17617</v>
      </c>
      <c r="H4390">
        <v>59.989712099999998</v>
      </c>
      <c r="I4390">
        <v>-107.9454403</v>
      </c>
      <c r="J4390" s="1" t="str">
        <f t="shared" si="316"/>
        <v>Fluid (lake)</v>
      </c>
      <c r="K4390" s="1" t="str">
        <f t="shared" si="317"/>
        <v>Untreated Water</v>
      </c>
      <c r="L4390">
        <v>182</v>
      </c>
      <c r="M4390" t="s">
        <v>107</v>
      </c>
      <c r="N4390">
        <v>1051</v>
      </c>
      <c r="P4390" t="s">
        <v>537</v>
      </c>
      <c r="Q4390" t="s">
        <v>579</v>
      </c>
      <c r="R4390" t="s">
        <v>55</v>
      </c>
    </row>
    <row r="4391" spans="1:18" hidden="1" x14ac:dyDescent="0.3">
      <c r="A4391" t="s">
        <v>17618</v>
      </c>
      <c r="B4391" t="s">
        <v>17619</v>
      </c>
      <c r="C4391" s="1" t="str">
        <f t="shared" si="314"/>
        <v>21:0849</v>
      </c>
      <c r="D4391" s="1" t="str">
        <f t="shared" si="315"/>
        <v>21:0233</v>
      </c>
      <c r="E4391" t="s">
        <v>17620</v>
      </c>
      <c r="F4391" t="s">
        <v>17621</v>
      </c>
      <c r="H4391">
        <v>59.946442699999999</v>
      </c>
      <c r="I4391">
        <v>-107.94125990000001</v>
      </c>
      <c r="J4391" s="1" t="str">
        <f t="shared" si="316"/>
        <v>Fluid (lake)</v>
      </c>
      <c r="K4391" s="1" t="str">
        <f t="shared" si="317"/>
        <v>Untreated Water</v>
      </c>
      <c r="L4391">
        <v>182</v>
      </c>
      <c r="M4391" t="s">
        <v>114</v>
      </c>
      <c r="N4391">
        <v>1052</v>
      </c>
      <c r="P4391" t="s">
        <v>128</v>
      </c>
      <c r="Q4391" t="s">
        <v>579</v>
      </c>
      <c r="R4391" t="s">
        <v>55</v>
      </c>
    </row>
    <row r="4392" spans="1:18" hidden="1" x14ac:dyDescent="0.3">
      <c r="A4392" t="s">
        <v>17622</v>
      </c>
      <c r="B4392" t="s">
        <v>17623</v>
      </c>
      <c r="C4392" s="1" t="str">
        <f t="shared" si="314"/>
        <v>21:0849</v>
      </c>
      <c r="D4392" s="1" t="str">
        <f t="shared" si="315"/>
        <v>21:0233</v>
      </c>
      <c r="E4392" t="s">
        <v>17624</v>
      </c>
      <c r="F4392" t="s">
        <v>17625</v>
      </c>
      <c r="H4392">
        <v>59.941548699999998</v>
      </c>
      <c r="I4392">
        <v>-107.8768397</v>
      </c>
      <c r="J4392" s="1" t="str">
        <f t="shared" si="316"/>
        <v>Fluid (lake)</v>
      </c>
      <c r="K4392" s="1" t="str">
        <f t="shared" si="317"/>
        <v>Untreated Water</v>
      </c>
      <c r="L4392">
        <v>182</v>
      </c>
      <c r="M4392" t="s">
        <v>121</v>
      </c>
      <c r="N4392">
        <v>1053</v>
      </c>
      <c r="P4392" t="s">
        <v>771</v>
      </c>
      <c r="Q4392" t="s">
        <v>482</v>
      </c>
      <c r="R4392" t="s">
        <v>55</v>
      </c>
    </row>
    <row r="4393" spans="1:18" hidden="1" x14ac:dyDescent="0.3">
      <c r="A4393" t="s">
        <v>17626</v>
      </c>
      <c r="B4393" t="s">
        <v>17627</v>
      </c>
      <c r="C4393" s="1" t="str">
        <f t="shared" si="314"/>
        <v>21:0849</v>
      </c>
      <c r="D4393" s="1" t="str">
        <f t="shared" si="315"/>
        <v>21:0233</v>
      </c>
      <c r="E4393" t="s">
        <v>17628</v>
      </c>
      <c r="F4393" t="s">
        <v>17629</v>
      </c>
      <c r="H4393">
        <v>59.922039099999999</v>
      </c>
      <c r="I4393">
        <v>-107.9364149</v>
      </c>
      <c r="J4393" s="1" t="str">
        <f t="shared" si="316"/>
        <v>Fluid (lake)</v>
      </c>
      <c r="K4393" s="1" t="str">
        <f t="shared" si="317"/>
        <v>Untreated Water</v>
      </c>
      <c r="L4393">
        <v>182</v>
      </c>
      <c r="M4393" t="s">
        <v>127</v>
      </c>
      <c r="N4393">
        <v>1054</v>
      </c>
      <c r="P4393" t="s">
        <v>188</v>
      </c>
      <c r="Q4393" t="s">
        <v>482</v>
      </c>
      <c r="R4393" t="s">
        <v>55</v>
      </c>
    </row>
    <row r="4394" spans="1:18" hidden="1" x14ac:dyDescent="0.3">
      <c r="A4394" t="s">
        <v>17630</v>
      </c>
      <c r="B4394" t="s">
        <v>17631</v>
      </c>
      <c r="C4394" s="1" t="str">
        <f t="shared" si="314"/>
        <v>21:0849</v>
      </c>
      <c r="D4394" s="1" t="str">
        <f t="shared" si="315"/>
        <v>21:0233</v>
      </c>
      <c r="E4394" t="s">
        <v>17632</v>
      </c>
      <c r="F4394" t="s">
        <v>17633</v>
      </c>
      <c r="H4394">
        <v>59.9083349</v>
      </c>
      <c r="I4394">
        <v>-107.8737225</v>
      </c>
      <c r="J4394" s="1" t="str">
        <f t="shared" si="316"/>
        <v>Fluid (lake)</v>
      </c>
      <c r="K4394" s="1" t="str">
        <f t="shared" si="317"/>
        <v>Untreated Water</v>
      </c>
      <c r="L4394">
        <v>182</v>
      </c>
      <c r="M4394" t="s">
        <v>133</v>
      </c>
      <c r="N4394">
        <v>1055</v>
      </c>
      <c r="P4394" t="s">
        <v>1006</v>
      </c>
      <c r="Q4394" t="s">
        <v>236</v>
      </c>
      <c r="R4394" t="s">
        <v>55</v>
      </c>
    </row>
    <row r="4395" spans="1:18" hidden="1" x14ac:dyDescent="0.3">
      <c r="A4395" t="s">
        <v>17634</v>
      </c>
      <c r="B4395" t="s">
        <v>17635</v>
      </c>
      <c r="C4395" s="1" t="str">
        <f t="shared" si="314"/>
        <v>21:0849</v>
      </c>
      <c r="D4395" s="1" t="str">
        <f t="shared" si="315"/>
        <v>21:0233</v>
      </c>
      <c r="E4395" t="s">
        <v>17636</v>
      </c>
      <c r="F4395" t="s">
        <v>17637</v>
      </c>
      <c r="H4395">
        <v>59.894858800000002</v>
      </c>
      <c r="I4395">
        <v>-107.93662140000001</v>
      </c>
      <c r="J4395" s="1" t="str">
        <f t="shared" si="316"/>
        <v>Fluid (lake)</v>
      </c>
      <c r="K4395" s="1" t="str">
        <f t="shared" si="317"/>
        <v>Untreated Water</v>
      </c>
      <c r="L4395">
        <v>182</v>
      </c>
      <c r="M4395" t="s">
        <v>139</v>
      </c>
      <c r="N4395">
        <v>1056</v>
      </c>
      <c r="P4395" t="s">
        <v>200</v>
      </c>
      <c r="Q4395" t="s">
        <v>54</v>
      </c>
      <c r="R4395" t="s">
        <v>55</v>
      </c>
    </row>
    <row r="4396" spans="1:18" hidden="1" x14ac:dyDescent="0.3">
      <c r="A4396" t="s">
        <v>17638</v>
      </c>
      <c r="B4396" t="s">
        <v>17639</v>
      </c>
      <c r="C4396" s="1" t="str">
        <f t="shared" si="314"/>
        <v>21:0849</v>
      </c>
      <c r="D4396" s="1" t="str">
        <f t="shared" si="315"/>
        <v>21:0233</v>
      </c>
      <c r="E4396" t="s">
        <v>17640</v>
      </c>
      <c r="F4396" t="s">
        <v>17641</v>
      </c>
      <c r="H4396">
        <v>59.861776900000002</v>
      </c>
      <c r="I4396">
        <v>-107.9700223</v>
      </c>
      <c r="J4396" s="1" t="str">
        <f t="shared" si="316"/>
        <v>Fluid (lake)</v>
      </c>
      <c r="K4396" s="1" t="str">
        <f t="shared" si="317"/>
        <v>Untreated Water</v>
      </c>
      <c r="L4396">
        <v>182</v>
      </c>
      <c r="M4396" t="s">
        <v>241</v>
      </c>
      <c r="N4396">
        <v>1057</v>
      </c>
      <c r="P4396" t="s">
        <v>414</v>
      </c>
      <c r="Q4396" t="s">
        <v>579</v>
      </c>
      <c r="R4396" t="s">
        <v>55</v>
      </c>
    </row>
    <row r="4397" spans="1:18" hidden="1" x14ac:dyDescent="0.3">
      <c r="A4397" t="s">
        <v>17642</v>
      </c>
      <c r="B4397" t="s">
        <v>17643</v>
      </c>
      <c r="C4397" s="1" t="str">
        <f t="shared" si="314"/>
        <v>21:0849</v>
      </c>
      <c r="D4397" s="1" t="str">
        <f t="shared" si="315"/>
        <v>21:0233</v>
      </c>
      <c r="E4397" t="s">
        <v>17644</v>
      </c>
      <c r="F4397" t="s">
        <v>17645</v>
      </c>
      <c r="H4397">
        <v>59.8059139</v>
      </c>
      <c r="I4397">
        <v>-107.9656818</v>
      </c>
      <c r="J4397" s="1" t="str">
        <f t="shared" si="316"/>
        <v>Fluid (lake)</v>
      </c>
      <c r="K4397" s="1" t="str">
        <f t="shared" si="317"/>
        <v>Untreated Water</v>
      </c>
      <c r="L4397">
        <v>183</v>
      </c>
      <c r="M4397" t="s">
        <v>36</v>
      </c>
      <c r="N4397">
        <v>1058</v>
      </c>
      <c r="P4397" t="s">
        <v>1006</v>
      </c>
      <c r="Q4397" t="s">
        <v>310</v>
      </c>
      <c r="R4397" t="s">
        <v>401</v>
      </c>
    </row>
    <row r="4398" spans="1:18" hidden="1" x14ac:dyDescent="0.3">
      <c r="A4398" t="s">
        <v>17646</v>
      </c>
      <c r="B4398" t="s">
        <v>17647</v>
      </c>
      <c r="C4398" s="1" t="str">
        <f t="shared" si="314"/>
        <v>21:0849</v>
      </c>
      <c r="D4398" s="1" t="str">
        <f t="shared" si="315"/>
        <v>21:0233</v>
      </c>
      <c r="E4398" t="s">
        <v>17648</v>
      </c>
      <c r="F4398" t="s">
        <v>17649</v>
      </c>
      <c r="H4398">
        <v>59.776778700000001</v>
      </c>
      <c r="I4398">
        <v>-107.9525586</v>
      </c>
      <c r="J4398" s="1" t="str">
        <f t="shared" si="316"/>
        <v>Fluid (lake)</v>
      </c>
      <c r="K4398" s="1" t="str">
        <f t="shared" si="317"/>
        <v>Untreated Water</v>
      </c>
      <c r="L4398">
        <v>183</v>
      </c>
      <c r="M4398" t="s">
        <v>44</v>
      </c>
      <c r="N4398">
        <v>1059</v>
      </c>
      <c r="P4398" t="s">
        <v>134</v>
      </c>
      <c r="Q4398" t="s">
        <v>257</v>
      </c>
      <c r="R4398" t="s">
        <v>55</v>
      </c>
    </row>
    <row r="4399" spans="1:18" hidden="1" x14ac:dyDescent="0.3">
      <c r="A4399" t="s">
        <v>17650</v>
      </c>
      <c r="B4399" t="s">
        <v>17651</v>
      </c>
      <c r="C4399" s="1" t="str">
        <f t="shared" si="314"/>
        <v>21:0849</v>
      </c>
      <c r="D4399" s="1" t="str">
        <f t="shared" si="315"/>
        <v>21:0233</v>
      </c>
      <c r="E4399" t="s">
        <v>17652</v>
      </c>
      <c r="F4399" t="s">
        <v>17653</v>
      </c>
      <c r="H4399">
        <v>59.754518400000002</v>
      </c>
      <c r="I4399">
        <v>-107.9371752</v>
      </c>
      <c r="J4399" s="1" t="str">
        <f t="shared" si="316"/>
        <v>Fluid (lake)</v>
      </c>
      <c r="K4399" s="1" t="str">
        <f t="shared" si="317"/>
        <v>Untreated Water</v>
      </c>
      <c r="L4399">
        <v>183</v>
      </c>
      <c r="M4399" t="s">
        <v>52</v>
      </c>
      <c r="N4399">
        <v>1060</v>
      </c>
      <c r="P4399" t="s">
        <v>134</v>
      </c>
      <c r="Q4399" t="s">
        <v>257</v>
      </c>
      <c r="R4399" t="s">
        <v>189</v>
      </c>
    </row>
    <row r="4400" spans="1:18" hidden="1" x14ac:dyDescent="0.3">
      <c r="A4400" t="s">
        <v>17654</v>
      </c>
      <c r="B4400" t="s">
        <v>17655</v>
      </c>
      <c r="C4400" s="1" t="str">
        <f t="shared" si="314"/>
        <v>21:0849</v>
      </c>
      <c r="D4400" s="1" t="str">
        <f t="shared" si="315"/>
        <v>21:0233</v>
      </c>
      <c r="E4400" t="s">
        <v>17656</v>
      </c>
      <c r="F4400" t="s">
        <v>17657</v>
      </c>
      <c r="H4400">
        <v>59.744071400000003</v>
      </c>
      <c r="I4400">
        <v>-107.9729315</v>
      </c>
      <c r="J4400" s="1" t="str">
        <f t="shared" si="316"/>
        <v>Fluid (lake)</v>
      </c>
      <c r="K4400" s="1" t="str">
        <f t="shared" si="317"/>
        <v>Untreated Water</v>
      </c>
      <c r="L4400">
        <v>183</v>
      </c>
      <c r="M4400" t="s">
        <v>60</v>
      </c>
      <c r="N4400">
        <v>1061</v>
      </c>
      <c r="P4400" t="s">
        <v>235</v>
      </c>
      <c r="Q4400" t="s">
        <v>310</v>
      </c>
      <c r="R4400" t="s">
        <v>460</v>
      </c>
    </row>
    <row r="4401" spans="1:18" hidden="1" x14ac:dyDescent="0.3">
      <c r="A4401" t="s">
        <v>17658</v>
      </c>
      <c r="B4401" t="s">
        <v>17659</v>
      </c>
      <c r="C4401" s="1" t="str">
        <f t="shared" si="314"/>
        <v>21:0849</v>
      </c>
      <c r="D4401" s="1" t="str">
        <f t="shared" si="315"/>
        <v>21:0233</v>
      </c>
      <c r="E4401" t="s">
        <v>17660</v>
      </c>
      <c r="F4401" t="s">
        <v>17661</v>
      </c>
      <c r="H4401">
        <v>59.737450600000003</v>
      </c>
      <c r="I4401">
        <v>-107.92084029999999</v>
      </c>
      <c r="J4401" s="1" t="str">
        <f t="shared" si="316"/>
        <v>Fluid (lake)</v>
      </c>
      <c r="K4401" s="1" t="str">
        <f t="shared" si="317"/>
        <v>Untreated Water</v>
      </c>
      <c r="L4401">
        <v>183</v>
      </c>
      <c r="M4401" t="s">
        <v>67</v>
      </c>
      <c r="N4401">
        <v>1062</v>
      </c>
      <c r="P4401" t="s">
        <v>771</v>
      </c>
      <c r="Q4401" t="s">
        <v>257</v>
      </c>
      <c r="R4401" t="s">
        <v>285</v>
      </c>
    </row>
    <row r="4402" spans="1:18" hidden="1" x14ac:dyDescent="0.3">
      <c r="A4402" t="s">
        <v>17662</v>
      </c>
      <c r="B4402" t="s">
        <v>17663</v>
      </c>
      <c r="C4402" s="1" t="str">
        <f t="shared" si="314"/>
        <v>21:0849</v>
      </c>
      <c r="D4402" s="1" t="str">
        <f t="shared" si="315"/>
        <v>21:0233</v>
      </c>
      <c r="E4402" t="s">
        <v>17664</v>
      </c>
      <c r="F4402" t="s">
        <v>17665</v>
      </c>
      <c r="H4402">
        <v>59.705957499999997</v>
      </c>
      <c r="I4402">
        <v>-107.9100875</v>
      </c>
      <c r="J4402" s="1" t="str">
        <f t="shared" si="316"/>
        <v>Fluid (lake)</v>
      </c>
      <c r="K4402" s="1" t="str">
        <f t="shared" si="317"/>
        <v>Untreated Water</v>
      </c>
      <c r="L4402">
        <v>183</v>
      </c>
      <c r="M4402" t="s">
        <v>74</v>
      </c>
      <c r="N4402">
        <v>1063</v>
      </c>
      <c r="P4402" t="s">
        <v>414</v>
      </c>
      <c r="Q4402" t="s">
        <v>310</v>
      </c>
      <c r="R4402" t="s">
        <v>285</v>
      </c>
    </row>
    <row r="4403" spans="1:18" hidden="1" x14ac:dyDescent="0.3">
      <c r="A4403" t="s">
        <v>17666</v>
      </c>
      <c r="B4403" t="s">
        <v>17667</v>
      </c>
      <c r="C4403" s="1" t="str">
        <f t="shared" si="314"/>
        <v>21:0849</v>
      </c>
      <c r="D4403" s="1" t="str">
        <f t="shared" si="315"/>
        <v>21:0233</v>
      </c>
      <c r="E4403" t="s">
        <v>17668</v>
      </c>
      <c r="F4403" t="s">
        <v>17669</v>
      </c>
      <c r="H4403">
        <v>59.709879899999997</v>
      </c>
      <c r="I4403">
        <v>-107.8651381</v>
      </c>
      <c r="J4403" s="1" t="str">
        <f t="shared" si="316"/>
        <v>Fluid (lake)</v>
      </c>
      <c r="K4403" s="1" t="str">
        <f t="shared" si="317"/>
        <v>Untreated Water</v>
      </c>
      <c r="L4403">
        <v>183</v>
      </c>
      <c r="M4403" t="s">
        <v>81</v>
      </c>
      <c r="N4403">
        <v>1064</v>
      </c>
      <c r="P4403" t="s">
        <v>200</v>
      </c>
      <c r="Q4403" t="s">
        <v>310</v>
      </c>
      <c r="R4403" t="s">
        <v>460</v>
      </c>
    </row>
    <row r="4404" spans="1:18" hidden="1" x14ac:dyDescent="0.3">
      <c r="A4404" t="s">
        <v>17670</v>
      </c>
      <c r="B4404" t="s">
        <v>17671</v>
      </c>
      <c r="C4404" s="1" t="str">
        <f t="shared" si="314"/>
        <v>21:0849</v>
      </c>
      <c r="D4404" s="1" t="str">
        <f t="shared" si="315"/>
        <v>21:0233</v>
      </c>
      <c r="E4404" t="s">
        <v>17672</v>
      </c>
      <c r="F4404" t="s">
        <v>17673</v>
      </c>
      <c r="H4404">
        <v>59.585543700000002</v>
      </c>
      <c r="I4404">
        <v>-107.5187667</v>
      </c>
      <c r="J4404" s="1" t="str">
        <f t="shared" si="316"/>
        <v>Fluid (lake)</v>
      </c>
      <c r="K4404" s="1" t="str">
        <f t="shared" si="317"/>
        <v>Untreated Water</v>
      </c>
      <c r="L4404">
        <v>183</v>
      </c>
      <c r="M4404" t="s">
        <v>95</v>
      </c>
      <c r="N4404">
        <v>1065</v>
      </c>
      <c r="P4404" t="s">
        <v>319</v>
      </c>
      <c r="Q4404" t="s">
        <v>248</v>
      </c>
      <c r="R4404" t="s">
        <v>55</v>
      </c>
    </row>
    <row r="4405" spans="1:18" hidden="1" x14ac:dyDescent="0.3">
      <c r="A4405" t="s">
        <v>17674</v>
      </c>
      <c r="B4405" t="s">
        <v>17675</v>
      </c>
      <c r="C4405" s="1" t="str">
        <f t="shared" si="314"/>
        <v>21:0849</v>
      </c>
      <c r="D4405" s="1" t="str">
        <f t="shared" si="315"/>
        <v>21:0233</v>
      </c>
      <c r="E4405" t="s">
        <v>17676</v>
      </c>
      <c r="F4405" t="s">
        <v>17677</v>
      </c>
      <c r="H4405">
        <v>59.608785599999997</v>
      </c>
      <c r="I4405">
        <v>-107.5442857</v>
      </c>
      <c r="J4405" s="1" t="str">
        <f t="shared" si="316"/>
        <v>Fluid (lake)</v>
      </c>
      <c r="K4405" s="1" t="str">
        <f t="shared" si="317"/>
        <v>Untreated Water</v>
      </c>
      <c r="L4405">
        <v>183</v>
      </c>
      <c r="M4405" t="s">
        <v>22</v>
      </c>
      <c r="N4405">
        <v>1066</v>
      </c>
      <c r="P4405" t="s">
        <v>200</v>
      </c>
      <c r="Q4405" t="s">
        <v>310</v>
      </c>
      <c r="R4405" t="s">
        <v>55</v>
      </c>
    </row>
    <row r="4406" spans="1:18" hidden="1" x14ac:dyDescent="0.3">
      <c r="A4406" t="s">
        <v>17678</v>
      </c>
      <c r="B4406" t="s">
        <v>17679</v>
      </c>
      <c r="C4406" s="1" t="str">
        <f t="shared" si="314"/>
        <v>21:0849</v>
      </c>
      <c r="D4406" s="1" t="str">
        <f t="shared" si="315"/>
        <v>21:0233</v>
      </c>
      <c r="E4406" t="s">
        <v>17676</v>
      </c>
      <c r="F4406" t="s">
        <v>17680</v>
      </c>
      <c r="H4406">
        <v>59.608785599999997</v>
      </c>
      <c r="I4406">
        <v>-107.5442857</v>
      </c>
      <c r="J4406" s="1" t="str">
        <f t="shared" si="316"/>
        <v>Fluid (lake)</v>
      </c>
      <c r="K4406" s="1" t="str">
        <f t="shared" si="317"/>
        <v>Untreated Water</v>
      </c>
      <c r="L4406">
        <v>183</v>
      </c>
      <c r="M4406" t="s">
        <v>29</v>
      </c>
      <c r="N4406">
        <v>1067</v>
      </c>
      <c r="P4406" t="s">
        <v>1760</v>
      </c>
      <c r="Q4406" t="s">
        <v>236</v>
      </c>
      <c r="R4406" t="s">
        <v>55</v>
      </c>
    </row>
    <row r="4407" spans="1:18" hidden="1" x14ac:dyDescent="0.3">
      <c r="A4407" t="s">
        <v>17681</v>
      </c>
      <c r="B4407" t="s">
        <v>17682</v>
      </c>
      <c r="C4407" s="1" t="str">
        <f t="shared" si="314"/>
        <v>21:0849</v>
      </c>
      <c r="D4407" s="1" t="str">
        <f t="shared" si="315"/>
        <v>21:0233</v>
      </c>
      <c r="E4407" t="s">
        <v>17683</v>
      </c>
      <c r="F4407" t="s">
        <v>17684</v>
      </c>
      <c r="H4407">
        <v>59.639422199999998</v>
      </c>
      <c r="I4407">
        <v>-107.5635576</v>
      </c>
      <c r="J4407" s="1" t="str">
        <f t="shared" si="316"/>
        <v>Fluid (lake)</v>
      </c>
      <c r="K4407" s="1" t="str">
        <f t="shared" si="317"/>
        <v>Untreated Water</v>
      </c>
      <c r="L4407">
        <v>183</v>
      </c>
      <c r="M4407" t="s">
        <v>101</v>
      </c>
      <c r="N4407">
        <v>1068</v>
      </c>
      <c r="P4407" t="s">
        <v>558</v>
      </c>
      <c r="Q4407" t="s">
        <v>236</v>
      </c>
      <c r="R4407" t="s">
        <v>55</v>
      </c>
    </row>
    <row r="4408" spans="1:18" hidden="1" x14ac:dyDescent="0.3">
      <c r="A4408" t="s">
        <v>17685</v>
      </c>
      <c r="B4408" t="s">
        <v>17686</v>
      </c>
      <c r="C4408" s="1" t="str">
        <f t="shared" si="314"/>
        <v>21:0849</v>
      </c>
      <c r="D4408" s="1" t="str">
        <f t="shared" si="315"/>
        <v>21:0233</v>
      </c>
      <c r="E4408" t="s">
        <v>17687</v>
      </c>
      <c r="F4408" t="s">
        <v>17688</v>
      </c>
      <c r="H4408">
        <v>59.669516399999999</v>
      </c>
      <c r="I4408">
        <v>-107.59831</v>
      </c>
      <c r="J4408" s="1" t="str">
        <f t="shared" si="316"/>
        <v>Fluid (lake)</v>
      </c>
      <c r="K4408" s="1" t="str">
        <f t="shared" si="317"/>
        <v>Untreated Water</v>
      </c>
      <c r="L4408">
        <v>183</v>
      </c>
      <c r="M4408" t="s">
        <v>107</v>
      </c>
      <c r="N4408">
        <v>1069</v>
      </c>
      <c r="P4408" t="s">
        <v>521</v>
      </c>
      <c r="Q4408" t="s">
        <v>236</v>
      </c>
      <c r="R4408" t="s">
        <v>55</v>
      </c>
    </row>
    <row r="4409" spans="1:18" hidden="1" x14ac:dyDescent="0.3">
      <c r="A4409" t="s">
        <v>17689</v>
      </c>
      <c r="B4409" t="s">
        <v>17690</v>
      </c>
      <c r="C4409" s="1" t="str">
        <f t="shared" si="314"/>
        <v>21:0849</v>
      </c>
      <c r="D4409" s="1" t="str">
        <f t="shared" si="315"/>
        <v>21:0233</v>
      </c>
      <c r="E4409" t="s">
        <v>17691</v>
      </c>
      <c r="F4409" t="s">
        <v>17692</v>
      </c>
      <c r="H4409">
        <v>59.701273</v>
      </c>
      <c r="I4409">
        <v>-107.5973631</v>
      </c>
      <c r="J4409" s="1" t="str">
        <f t="shared" si="316"/>
        <v>Fluid (lake)</v>
      </c>
      <c r="K4409" s="1" t="str">
        <f t="shared" si="317"/>
        <v>Untreated Water</v>
      </c>
      <c r="L4409">
        <v>183</v>
      </c>
      <c r="M4409" t="s">
        <v>114</v>
      </c>
      <c r="N4409">
        <v>1070</v>
      </c>
      <c r="P4409" t="s">
        <v>53</v>
      </c>
      <c r="Q4409" t="s">
        <v>1292</v>
      </c>
      <c r="R4409" t="s">
        <v>55</v>
      </c>
    </row>
    <row r="4410" spans="1:18" hidden="1" x14ac:dyDescent="0.3">
      <c r="A4410" t="s">
        <v>17693</v>
      </c>
      <c r="B4410" t="s">
        <v>17694</v>
      </c>
      <c r="C4410" s="1" t="str">
        <f t="shared" si="314"/>
        <v>21:0849</v>
      </c>
      <c r="D4410" s="1" t="str">
        <f t="shared" si="315"/>
        <v>21:0233</v>
      </c>
      <c r="E4410" t="s">
        <v>17695</v>
      </c>
      <c r="F4410" t="s">
        <v>17696</v>
      </c>
      <c r="H4410">
        <v>59.730969600000002</v>
      </c>
      <c r="I4410">
        <v>-107.59613179999999</v>
      </c>
      <c r="J4410" s="1" t="str">
        <f t="shared" si="316"/>
        <v>Fluid (lake)</v>
      </c>
      <c r="K4410" s="1" t="str">
        <f t="shared" si="317"/>
        <v>Untreated Water</v>
      </c>
      <c r="L4410">
        <v>183</v>
      </c>
      <c r="M4410" t="s">
        <v>121</v>
      </c>
      <c r="N4410">
        <v>1071</v>
      </c>
      <c r="P4410" t="s">
        <v>225</v>
      </c>
      <c r="Q4410" t="s">
        <v>1143</v>
      </c>
      <c r="R4410" t="s">
        <v>55</v>
      </c>
    </row>
    <row r="4411" spans="1:18" hidden="1" x14ac:dyDescent="0.3">
      <c r="A4411" t="s">
        <v>17697</v>
      </c>
      <c r="B4411" t="s">
        <v>17698</v>
      </c>
      <c r="C4411" s="1" t="str">
        <f t="shared" si="314"/>
        <v>21:0849</v>
      </c>
      <c r="D4411" s="1" t="str">
        <f t="shared" si="315"/>
        <v>21:0233</v>
      </c>
      <c r="E4411" t="s">
        <v>17699</v>
      </c>
      <c r="F4411" t="s">
        <v>17700</v>
      </c>
      <c r="H4411">
        <v>59.7555987</v>
      </c>
      <c r="I4411">
        <v>-107.61572959999999</v>
      </c>
      <c r="J4411" s="1" t="str">
        <f t="shared" si="316"/>
        <v>Fluid (lake)</v>
      </c>
      <c r="K4411" s="1" t="str">
        <f t="shared" si="317"/>
        <v>Untreated Water</v>
      </c>
      <c r="L4411">
        <v>183</v>
      </c>
      <c r="M4411" t="s">
        <v>127</v>
      </c>
      <c r="N4411">
        <v>1072</v>
      </c>
      <c r="P4411" t="s">
        <v>414</v>
      </c>
      <c r="Q4411" t="s">
        <v>1292</v>
      </c>
      <c r="R4411" t="s">
        <v>285</v>
      </c>
    </row>
    <row r="4412" spans="1:18" hidden="1" x14ac:dyDescent="0.3">
      <c r="A4412" t="s">
        <v>17701</v>
      </c>
      <c r="B4412" t="s">
        <v>17702</v>
      </c>
      <c r="C4412" s="1" t="str">
        <f t="shared" si="314"/>
        <v>21:0849</v>
      </c>
      <c r="D4412" s="1" t="str">
        <f t="shared" si="315"/>
        <v>21:0233</v>
      </c>
      <c r="E4412" t="s">
        <v>17703</v>
      </c>
      <c r="F4412" t="s">
        <v>17704</v>
      </c>
      <c r="H4412">
        <v>59.774051900000003</v>
      </c>
      <c r="I4412">
        <v>-107.6567464</v>
      </c>
      <c r="J4412" s="1" t="str">
        <f t="shared" si="316"/>
        <v>Fluid (lake)</v>
      </c>
      <c r="K4412" s="1" t="str">
        <f t="shared" si="317"/>
        <v>Untreated Water</v>
      </c>
      <c r="L4412">
        <v>183</v>
      </c>
      <c r="M4412" t="s">
        <v>133</v>
      </c>
      <c r="N4412">
        <v>1073</v>
      </c>
      <c r="P4412" t="s">
        <v>1006</v>
      </c>
      <c r="Q4412" t="s">
        <v>579</v>
      </c>
      <c r="R4412" t="s">
        <v>55</v>
      </c>
    </row>
    <row r="4413" spans="1:18" hidden="1" x14ac:dyDescent="0.3">
      <c r="A4413" t="s">
        <v>17705</v>
      </c>
      <c r="B4413" t="s">
        <v>17706</v>
      </c>
      <c r="C4413" s="1" t="str">
        <f t="shared" si="314"/>
        <v>21:0849</v>
      </c>
      <c r="D4413" s="1" t="str">
        <f t="shared" si="315"/>
        <v>21:0233</v>
      </c>
      <c r="E4413" t="s">
        <v>17707</v>
      </c>
      <c r="F4413" t="s">
        <v>17708</v>
      </c>
      <c r="H4413">
        <v>59.795023800000003</v>
      </c>
      <c r="I4413">
        <v>-107.62082580000001</v>
      </c>
      <c r="J4413" s="1" t="str">
        <f t="shared" si="316"/>
        <v>Fluid (lake)</v>
      </c>
      <c r="K4413" s="1" t="str">
        <f t="shared" si="317"/>
        <v>Untreated Water</v>
      </c>
      <c r="L4413">
        <v>183</v>
      </c>
      <c r="M4413" t="s">
        <v>139</v>
      </c>
      <c r="N4413">
        <v>1074</v>
      </c>
      <c r="P4413" t="s">
        <v>115</v>
      </c>
      <c r="Q4413" t="s">
        <v>579</v>
      </c>
      <c r="R4413" t="s">
        <v>55</v>
      </c>
    </row>
    <row r="4414" spans="1:18" hidden="1" x14ac:dyDescent="0.3">
      <c r="A4414" t="s">
        <v>17709</v>
      </c>
      <c r="B4414" t="s">
        <v>17710</v>
      </c>
      <c r="C4414" s="1" t="str">
        <f t="shared" si="314"/>
        <v>21:0849</v>
      </c>
      <c r="D4414" s="1" t="str">
        <f t="shared" si="315"/>
        <v>21:0233</v>
      </c>
      <c r="E4414" t="s">
        <v>17711</v>
      </c>
      <c r="F4414" t="s">
        <v>17712</v>
      </c>
      <c r="H4414">
        <v>59.793121200000002</v>
      </c>
      <c r="I4414">
        <v>-107.6776461</v>
      </c>
      <c r="J4414" s="1" t="str">
        <f t="shared" si="316"/>
        <v>Fluid (lake)</v>
      </c>
      <c r="K4414" s="1" t="str">
        <f t="shared" si="317"/>
        <v>Untreated Water</v>
      </c>
      <c r="L4414">
        <v>183</v>
      </c>
      <c r="M4414" t="s">
        <v>241</v>
      </c>
      <c r="N4414">
        <v>1075</v>
      </c>
      <c r="P4414" t="s">
        <v>194</v>
      </c>
      <c r="Q4414" t="s">
        <v>1292</v>
      </c>
      <c r="R4414" t="s">
        <v>55</v>
      </c>
    </row>
    <row r="4415" spans="1:18" hidden="1" x14ac:dyDescent="0.3">
      <c r="A4415" t="s">
        <v>17713</v>
      </c>
      <c r="B4415" t="s">
        <v>17714</v>
      </c>
      <c r="C4415" s="1" t="str">
        <f t="shared" si="314"/>
        <v>21:0849</v>
      </c>
      <c r="D4415" s="1" t="str">
        <f t="shared" si="315"/>
        <v>21:0233</v>
      </c>
      <c r="E4415" t="s">
        <v>17715</v>
      </c>
      <c r="F4415" t="s">
        <v>17716</v>
      </c>
      <c r="H4415">
        <v>59.823626300000001</v>
      </c>
      <c r="I4415">
        <v>-107.6837537</v>
      </c>
      <c r="J4415" s="1" t="str">
        <f t="shared" si="316"/>
        <v>Fluid (lake)</v>
      </c>
      <c r="K4415" s="1" t="str">
        <f t="shared" si="317"/>
        <v>Untreated Water</v>
      </c>
      <c r="L4415">
        <v>184</v>
      </c>
      <c r="M4415" t="s">
        <v>36</v>
      </c>
      <c r="N4415">
        <v>1076</v>
      </c>
      <c r="P4415" t="s">
        <v>82</v>
      </c>
      <c r="Q4415" t="s">
        <v>579</v>
      </c>
      <c r="R4415" t="s">
        <v>55</v>
      </c>
    </row>
    <row r="4416" spans="1:18" hidden="1" x14ac:dyDescent="0.3">
      <c r="A4416" t="s">
        <v>17717</v>
      </c>
      <c r="B4416" t="s">
        <v>17718</v>
      </c>
      <c r="C4416" s="1" t="str">
        <f t="shared" si="314"/>
        <v>21:0849</v>
      </c>
      <c r="D4416" s="1" t="str">
        <f t="shared" si="315"/>
        <v>21:0233</v>
      </c>
      <c r="E4416" t="s">
        <v>17719</v>
      </c>
      <c r="F4416" t="s">
        <v>17720</v>
      </c>
      <c r="H4416">
        <v>59.8236013</v>
      </c>
      <c r="I4416">
        <v>-107.64692580000001</v>
      </c>
      <c r="J4416" s="1" t="str">
        <f t="shared" si="316"/>
        <v>Fluid (lake)</v>
      </c>
      <c r="K4416" s="1" t="str">
        <f t="shared" si="317"/>
        <v>Untreated Water</v>
      </c>
      <c r="L4416">
        <v>184</v>
      </c>
      <c r="M4416" t="s">
        <v>44</v>
      </c>
      <c r="N4416">
        <v>1077</v>
      </c>
      <c r="P4416" t="s">
        <v>140</v>
      </c>
      <c r="Q4416" t="s">
        <v>236</v>
      </c>
      <c r="R4416" t="s">
        <v>285</v>
      </c>
    </row>
    <row r="4417" spans="1:18" hidden="1" x14ac:dyDescent="0.3">
      <c r="A4417" t="s">
        <v>17721</v>
      </c>
      <c r="B4417" t="s">
        <v>17722</v>
      </c>
      <c r="C4417" s="1" t="str">
        <f t="shared" si="314"/>
        <v>21:0849</v>
      </c>
      <c r="D4417" s="1" t="str">
        <f t="shared" si="315"/>
        <v>21:0233</v>
      </c>
      <c r="E4417" t="s">
        <v>17723</v>
      </c>
      <c r="F4417" t="s">
        <v>17724</v>
      </c>
      <c r="H4417">
        <v>59.854068099999999</v>
      </c>
      <c r="I4417">
        <v>-107.61567340000001</v>
      </c>
      <c r="J4417" s="1" t="str">
        <f t="shared" si="316"/>
        <v>Fluid (lake)</v>
      </c>
      <c r="K4417" s="1" t="str">
        <f t="shared" si="317"/>
        <v>Untreated Water</v>
      </c>
      <c r="L4417">
        <v>184</v>
      </c>
      <c r="M4417" t="s">
        <v>52</v>
      </c>
      <c r="N4417">
        <v>1078</v>
      </c>
      <c r="P4417" t="s">
        <v>1006</v>
      </c>
      <c r="Q4417" t="s">
        <v>482</v>
      </c>
      <c r="R4417" t="s">
        <v>449</v>
      </c>
    </row>
    <row r="4418" spans="1:18" hidden="1" x14ac:dyDescent="0.3">
      <c r="A4418" t="s">
        <v>17725</v>
      </c>
      <c r="B4418" t="s">
        <v>17726</v>
      </c>
      <c r="C4418" s="1" t="str">
        <f t="shared" si="314"/>
        <v>21:0849</v>
      </c>
      <c r="D4418" s="1" t="str">
        <f t="shared" si="315"/>
        <v>21:0233</v>
      </c>
      <c r="E4418" t="s">
        <v>17727</v>
      </c>
      <c r="F4418" t="s">
        <v>17728</v>
      </c>
      <c r="H4418">
        <v>59.866230199999997</v>
      </c>
      <c r="I4418">
        <v>-107.67993079999999</v>
      </c>
      <c r="J4418" s="1" t="str">
        <f t="shared" si="316"/>
        <v>Fluid (lake)</v>
      </c>
      <c r="K4418" s="1" t="str">
        <f t="shared" si="317"/>
        <v>Untreated Water</v>
      </c>
      <c r="L4418">
        <v>184</v>
      </c>
      <c r="M4418" t="s">
        <v>22</v>
      </c>
      <c r="N4418">
        <v>1079</v>
      </c>
      <c r="P4418" t="s">
        <v>771</v>
      </c>
      <c r="Q4418" t="s">
        <v>236</v>
      </c>
      <c r="R4418" t="s">
        <v>55</v>
      </c>
    </row>
    <row r="4419" spans="1:18" hidden="1" x14ac:dyDescent="0.3">
      <c r="A4419" t="s">
        <v>17729</v>
      </c>
      <c r="B4419" t="s">
        <v>17730</v>
      </c>
      <c r="C4419" s="1" t="str">
        <f t="shared" si="314"/>
        <v>21:0849</v>
      </c>
      <c r="D4419" s="1" t="str">
        <f t="shared" si="315"/>
        <v>21:0233</v>
      </c>
      <c r="E4419" t="s">
        <v>17727</v>
      </c>
      <c r="F4419" t="s">
        <v>17731</v>
      </c>
      <c r="H4419">
        <v>59.866230199999997</v>
      </c>
      <c r="I4419">
        <v>-107.67993079999999</v>
      </c>
      <c r="J4419" s="1" t="str">
        <f t="shared" si="316"/>
        <v>Fluid (lake)</v>
      </c>
      <c r="K4419" s="1" t="str">
        <f t="shared" si="317"/>
        <v>Untreated Water</v>
      </c>
      <c r="L4419">
        <v>184</v>
      </c>
      <c r="M4419" t="s">
        <v>29</v>
      </c>
      <c r="N4419">
        <v>1080</v>
      </c>
      <c r="P4419" t="s">
        <v>188</v>
      </c>
      <c r="Q4419" t="s">
        <v>236</v>
      </c>
      <c r="R4419" t="s">
        <v>55</v>
      </c>
    </row>
    <row r="4420" spans="1:18" hidden="1" x14ac:dyDescent="0.3">
      <c r="A4420" t="s">
        <v>17732</v>
      </c>
      <c r="B4420" t="s">
        <v>17733</v>
      </c>
      <c r="C4420" s="1" t="str">
        <f t="shared" si="314"/>
        <v>21:0849</v>
      </c>
      <c r="D4420" s="1" t="str">
        <f t="shared" si="315"/>
        <v>21:0233</v>
      </c>
      <c r="E4420" t="s">
        <v>17734</v>
      </c>
      <c r="F4420" t="s">
        <v>17735</v>
      </c>
      <c r="H4420">
        <v>59.894337499999999</v>
      </c>
      <c r="I4420">
        <v>-107.6847425</v>
      </c>
      <c r="J4420" s="1" t="str">
        <f t="shared" si="316"/>
        <v>Fluid (lake)</v>
      </c>
      <c r="K4420" s="1" t="str">
        <f t="shared" si="317"/>
        <v>Untreated Water</v>
      </c>
      <c r="L4420">
        <v>184</v>
      </c>
      <c r="M4420" t="s">
        <v>60</v>
      </c>
      <c r="N4420">
        <v>1081</v>
      </c>
      <c r="P4420" t="s">
        <v>681</v>
      </c>
      <c r="Q4420" t="s">
        <v>482</v>
      </c>
      <c r="R4420" t="s">
        <v>55</v>
      </c>
    </row>
    <row r="4421" spans="1:18" hidden="1" x14ac:dyDescent="0.3">
      <c r="A4421" t="s">
        <v>17736</v>
      </c>
      <c r="B4421" t="s">
        <v>17737</v>
      </c>
      <c r="C4421" s="1" t="str">
        <f t="shared" si="314"/>
        <v>21:0849</v>
      </c>
      <c r="D4421" s="1" t="str">
        <f t="shared" si="315"/>
        <v>21:0233</v>
      </c>
      <c r="E4421" t="s">
        <v>17738</v>
      </c>
      <c r="F4421" t="s">
        <v>17739</v>
      </c>
      <c r="H4421">
        <v>59.897728600000001</v>
      </c>
      <c r="I4421">
        <v>-107.62778470000001</v>
      </c>
      <c r="J4421" s="1" t="str">
        <f t="shared" si="316"/>
        <v>Fluid (lake)</v>
      </c>
      <c r="K4421" s="1" t="str">
        <f t="shared" si="317"/>
        <v>Untreated Water</v>
      </c>
      <c r="L4421">
        <v>184</v>
      </c>
      <c r="M4421" t="s">
        <v>67</v>
      </c>
      <c r="N4421">
        <v>1082</v>
      </c>
      <c r="P4421" t="s">
        <v>161</v>
      </c>
      <c r="Q4421" t="s">
        <v>579</v>
      </c>
      <c r="R4421" t="s">
        <v>55</v>
      </c>
    </row>
    <row r="4422" spans="1:18" hidden="1" x14ac:dyDescent="0.3">
      <c r="A4422" t="s">
        <v>17740</v>
      </c>
      <c r="B4422" t="s">
        <v>17741</v>
      </c>
      <c r="C4422" s="1" t="str">
        <f t="shared" si="314"/>
        <v>21:0849</v>
      </c>
      <c r="D4422" s="1" t="str">
        <f t="shared" si="315"/>
        <v>21:0233</v>
      </c>
      <c r="E4422" t="s">
        <v>17742</v>
      </c>
      <c r="F4422" t="s">
        <v>17743</v>
      </c>
      <c r="H4422">
        <v>59.922554300000002</v>
      </c>
      <c r="I4422">
        <v>-107.6501296</v>
      </c>
      <c r="J4422" s="1" t="str">
        <f t="shared" si="316"/>
        <v>Fluid (lake)</v>
      </c>
      <c r="K4422" s="1" t="str">
        <f t="shared" si="317"/>
        <v>Untreated Water</v>
      </c>
      <c r="L4422">
        <v>184</v>
      </c>
      <c r="M4422" t="s">
        <v>74</v>
      </c>
      <c r="N4422">
        <v>1083</v>
      </c>
      <c r="P4422" t="s">
        <v>1600</v>
      </c>
      <c r="Q4422" t="s">
        <v>579</v>
      </c>
      <c r="R4422" t="s">
        <v>55</v>
      </c>
    </row>
    <row r="4423" spans="1:18" hidden="1" x14ac:dyDescent="0.3">
      <c r="A4423" t="s">
        <v>17744</v>
      </c>
      <c r="B4423" t="s">
        <v>17745</v>
      </c>
      <c r="C4423" s="1" t="str">
        <f t="shared" si="314"/>
        <v>21:0849</v>
      </c>
      <c r="D4423" s="1" t="str">
        <f t="shared" si="315"/>
        <v>21:0233</v>
      </c>
      <c r="E4423" t="s">
        <v>17746</v>
      </c>
      <c r="F4423" t="s">
        <v>17747</v>
      </c>
      <c r="H4423">
        <v>59.928897999999997</v>
      </c>
      <c r="I4423">
        <v>-107.6821064</v>
      </c>
      <c r="J4423" s="1" t="str">
        <f t="shared" si="316"/>
        <v>Fluid (lake)</v>
      </c>
      <c r="K4423" s="1" t="str">
        <f t="shared" si="317"/>
        <v>Untreated Water</v>
      </c>
      <c r="L4423">
        <v>184</v>
      </c>
      <c r="M4423" t="s">
        <v>81</v>
      </c>
      <c r="N4423">
        <v>1084</v>
      </c>
      <c r="P4423" t="s">
        <v>4447</v>
      </c>
      <c r="Q4423" t="s">
        <v>236</v>
      </c>
      <c r="R4423" t="s">
        <v>55</v>
      </c>
    </row>
    <row r="4424" spans="1:18" hidden="1" x14ac:dyDescent="0.3">
      <c r="A4424" t="s">
        <v>17748</v>
      </c>
      <c r="B4424" t="s">
        <v>17749</v>
      </c>
      <c r="C4424" s="1" t="str">
        <f t="shared" si="314"/>
        <v>21:0849</v>
      </c>
      <c r="D4424" s="1" t="str">
        <f t="shared" si="315"/>
        <v>21:0233</v>
      </c>
      <c r="E4424" t="s">
        <v>17750</v>
      </c>
      <c r="F4424" t="s">
        <v>17751</v>
      </c>
      <c r="H4424">
        <v>59.955637600000003</v>
      </c>
      <c r="I4424">
        <v>-107.699567</v>
      </c>
      <c r="J4424" s="1" t="str">
        <f t="shared" si="316"/>
        <v>Fluid (lake)</v>
      </c>
      <c r="K4424" s="1" t="str">
        <f t="shared" si="317"/>
        <v>Untreated Water</v>
      </c>
      <c r="L4424">
        <v>184</v>
      </c>
      <c r="M4424" t="s">
        <v>95</v>
      </c>
      <c r="N4424">
        <v>1085</v>
      </c>
      <c r="P4424" t="s">
        <v>537</v>
      </c>
      <c r="Q4424" t="s">
        <v>54</v>
      </c>
      <c r="R4424" t="s">
        <v>55</v>
      </c>
    </row>
    <row r="4425" spans="1:18" hidden="1" x14ac:dyDescent="0.3">
      <c r="A4425" t="s">
        <v>17752</v>
      </c>
      <c r="B4425" t="s">
        <v>17753</v>
      </c>
      <c r="C4425" s="1" t="str">
        <f t="shared" si="314"/>
        <v>21:0849</v>
      </c>
      <c r="D4425" s="1" t="str">
        <f t="shared" si="315"/>
        <v>21:0233</v>
      </c>
      <c r="E4425" t="s">
        <v>17754</v>
      </c>
      <c r="F4425" t="s">
        <v>17755</v>
      </c>
      <c r="H4425">
        <v>59.926871499999997</v>
      </c>
      <c r="I4425">
        <v>-107.75576909999999</v>
      </c>
      <c r="J4425" s="1" t="str">
        <f t="shared" si="316"/>
        <v>Fluid (lake)</v>
      </c>
      <c r="K4425" s="1" t="str">
        <f t="shared" si="317"/>
        <v>Untreated Water</v>
      </c>
      <c r="L4425">
        <v>184</v>
      </c>
      <c r="M4425" t="s">
        <v>101</v>
      </c>
      <c r="N4425">
        <v>1086</v>
      </c>
      <c r="P4425" t="s">
        <v>128</v>
      </c>
      <c r="Q4425" t="s">
        <v>1292</v>
      </c>
      <c r="R4425" t="s">
        <v>55</v>
      </c>
    </row>
    <row r="4426" spans="1:18" hidden="1" x14ac:dyDescent="0.3">
      <c r="A4426" t="s">
        <v>17756</v>
      </c>
      <c r="B4426" t="s">
        <v>17757</v>
      </c>
      <c r="C4426" s="1" t="str">
        <f t="shared" si="314"/>
        <v>21:0849</v>
      </c>
      <c r="D4426" s="1" t="str">
        <f t="shared" si="315"/>
        <v>21:0233</v>
      </c>
      <c r="E4426" t="s">
        <v>17758</v>
      </c>
      <c r="F4426" t="s">
        <v>17759</v>
      </c>
      <c r="H4426">
        <v>59.898223399999999</v>
      </c>
      <c r="I4426">
        <v>-107.762783</v>
      </c>
      <c r="J4426" s="1" t="str">
        <f t="shared" si="316"/>
        <v>Fluid (lake)</v>
      </c>
      <c r="K4426" s="1" t="str">
        <f t="shared" si="317"/>
        <v>Untreated Water</v>
      </c>
      <c r="L4426">
        <v>184</v>
      </c>
      <c r="M4426" t="s">
        <v>107</v>
      </c>
      <c r="N4426">
        <v>1087</v>
      </c>
      <c r="P4426" t="s">
        <v>2430</v>
      </c>
      <c r="Q4426" t="s">
        <v>236</v>
      </c>
      <c r="R4426" t="s">
        <v>3875</v>
      </c>
    </row>
    <row r="4427" spans="1:18" hidden="1" x14ac:dyDescent="0.3">
      <c r="A4427" t="s">
        <v>17760</v>
      </c>
      <c r="B4427" t="s">
        <v>17761</v>
      </c>
      <c r="C4427" s="1" t="str">
        <f t="shared" si="314"/>
        <v>21:0849</v>
      </c>
      <c r="D4427" s="1" t="str">
        <f t="shared" si="315"/>
        <v>21:0233</v>
      </c>
      <c r="E4427" t="s">
        <v>17762</v>
      </c>
      <c r="F4427" t="s">
        <v>17763</v>
      </c>
      <c r="H4427">
        <v>59.849337800000001</v>
      </c>
      <c r="I4427">
        <v>-107.77657309999999</v>
      </c>
      <c r="J4427" s="1" t="str">
        <f t="shared" si="316"/>
        <v>Fluid (lake)</v>
      </c>
      <c r="K4427" s="1" t="str">
        <f t="shared" si="317"/>
        <v>Untreated Water</v>
      </c>
      <c r="L4427">
        <v>184</v>
      </c>
      <c r="M4427" t="s">
        <v>114</v>
      </c>
      <c r="N4427">
        <v>1088</v>
      </c>
      <c r="P4427" t="s">
        <v>558</v>
      </c>
      <c r="Q4427" t="s">
        <v>1292</v>
      </c>
      <c r="R4427" t="s">
        <v>329</v>
      </c>
    </row>
    <row r="4428" spans="1:18" hidden="1" x14ac:dyDescent="0.3">
      <c r="A4428" t="s">
        <v>17764</v>
      </c>
      <c r="B4428" t="s">
        <v>17765</v>
      </c>
      <c r="C4428" s="1" t="str">
        <f t="shared" ref="C4428:C4491" si="318">HYPERLINK("http://geochem.nrcan.gc.ca/cdogs/content/bdl/bdl210849_e.htm", "21:0849")</f>
        <v>21:0849</v>
      </c>
      <c r="D4428" s="1" t="str">
        <f t="shared" ref="D4428:D4491" si="319">HYPERLINK("http://geochem.nrcan.gc.ca/cdogs/content/svy/svy210233_e.htm", "21:0233")</f>
        <v>21:0233</v>
      </c>
      <c r="E4428" t="s">
        <v>17766</v>
      </c>
      <c r="F4428" t="s">
        <v>17767</v>
      </c>
      <c r="H4428">
        <v>59.829967400000001</v>
      </c>
      <c r="I4428">
        <v>-107.7515958</v>
      </c>
      <c r="J4428" s="1" t="str">
        <f t="shared" si="316"/>
        <v>Fluid (lake)</v>
      </c>
      <c r="K4428" s="1" t="str">
        <f t="shared" si="317"/>
        <v>Untreated Water</v>
      </c>
      <c r="L4428">
        <v>184</v>
      </c>
      <c r="M4428" t="s">
        <v>121</v>
      </c>
      <c r="N4428">
        <v>1089</v>
      </c>
      <c r="P4428" t="s">
        <v>161</v>
      </c>
      <c r="Q4428" t="s">
        <v>579</v>
      </c>
      <c r="R4428" t="s">
        <v>55</v>
      </c>
    </row>
    <row r="4429" spans="1:18" hidden="1" x14ac:dyDescent="0.3">
      <c r="A4429" t="s">
        <v>17768</v>
      </c>
      <c r="B4429" t="s">
        <v>17769</v>
      </c>
      <c r="C4429" s="1" t="str">
        <f t="shared" si="318"/>
        <v>21:0849</v>
      </c>
      <c r="D4429" s="1" t="str">
        <f t="shared" si="319"/>
        <v>21:0233</v>
      </c>
      <c r="E4429" t="s">
        <v>17770</v>
      </c>
      <c r="F4429" t="s">
        <v>17771</v>
      </c>
      <c r="H4429">
        <v>59.821695300000002</v>
      </c>
      <c r="I4429">
        <v>-107.8135065</v>
      </c>
      <c r="J4429" s="1" t="str">
        <f t="shared" si="316"/>
        <v>Fluid (lake)</v>
      </c>
      <c r="K4429" s="1" t="str">
        <f t="shared" si="317"/>
        <v>Untreated Water</v>
      </c>
      <c r="L4429">
        <v>184</v>
      </c>
      <c r="M4429" t="s">
        <v>127</v>
      </c>
      <c r="N4429">
        <v>1090</v>
      </c>
      <c r="P4429" t="s">
        <v>161</v>
      </c>
      <c r="Q4429" t="s">
        <v>482</v>
      </c>
      <c r="R4429" t="s">
        <v>55</v>
      </c>
    </row>
    <row r="4430" spans="1:18" hidden="1" x14ac:dyDescent="0.3">
      <c r="A4430" t="s">
        <v>17772</v>
      </c>
      <c r="B4430" t="s">
        <v>17773</v>
      </c>
      <c r="C4430" s="1" t="str">
        <f t="shared" si="318"/>
        <v>21:0849</v>
      </c>
      <c r="D4430" s="1" t="str">
        <f t="shared" si="319"/>
        <v>21:0233</v>
      </c>
      <c r="E4430" t="s">
        <v>17774</v>
      </c>
      <c r="F4430" t="s">
        <v>17775</v>
      </c>
      <c r="H4430">
        <v>59.793913199999999</v>
      </c>
      <c r="I4430">
        <v>-107.7921714</v>
      </c>
      <c r="J4430" s="1" t="str">
        <f t="shared" si="316"/>
        <v>Fluid (lake)</v>
      </c>
      <c r="K4430" s="1" t="str">
        <f t="shared" si="317"/>
        <v>Untreated Water</v>
      </c>
      <c r="L4430">
        <v>184</v>
      </c>
      <c r="M4430" t="s">
        <v>133</v>
      </c>
      <c r="N4430">
        <v>1091</v>
      </c>
      <c r="P4430" t="s">
        <v>188</v>
      </c>
      <c r="Q4430" t="s">
        <v>579</v>
      </c>
      <c r="R4430" t="s">
        <v>55</v>
      </c>
    </row>
    <row r="4431" spans="1:18" hidden="1" x14ac:dyDescent="0.3">
      <c r="A4431" t="s">
        <v>17776</v>
      </c>
      <c r="B4431" t="s">
        <v>17777</v>
      </c>
      <c r="C4431" s="1" t="str">
        <f t="shared" si="318"/>
        <v>21:0849</v>
      </c>
      <c r="D4431" s="1" t="str">
        <f t="shared" si="319"/>
        <v>21:0233</v>
      </c>
      <c r="E4431" t="s">
        <v>17778</v>
      </c>
      <c r="F4431" t="s">
        <v>17779</v>
      </c>
      <c r="H4431">
        <v>59.7857366</v>
      </c>
      <c r="I4431">
        <v>-107.74859309999999</v>
      </c>
      <c r="J4431" s="1" t="str">
        <f t="shared" si="316"/>
        <v>Fluid (lake)</v>
      </c>
      <c r="K4431" s="1" t="str">
        <f t="shared" si="317"/>
        <v>Untreated Water</v>
      </c>
      <c r="L4431">
        <v>184</v>
      </c>
      <c r="M4431" t="s">
        <v>139</v>
      </c>
      <c r="N4431">
        <v>1092</v>
      </c>
      <c r="P4431" t="s">
        <v>1006</v>
      </c>
      <c r="Q4431" t="s">
        <v>579</v>
      </c>
      <c r="R4431" t="s">
        <v>55</v>
      </c>
    </row>
    <row r="4432" spans="1:18" hidden="1" x14ac:dyDescent="0.3">
      <c r="A4432" t="s">
        <v>17780</v>
      </c>
      <c r="B4432" t="s">
        <v>17781</v>
      </c>
      <c r="C4432" s="1" t="str">
        <f t="shared" si="318"/>
        <v>21:0849</v>
      </c>
      <c r="D4432" s="1" t="str">
        <f t="shared" si="319"/>
        <v>21:0233</v>
      </c>
      <c r="E4432" t="s">
        <v>17782</v>
      </c>
      <c r="F4432" t="s">
        <v>17783</v>
      </c>
      <c r="H4432">
        <v>59.763229500000001</v>
      </c>
      <c r="I4432">
        <v>-107.769085</v>
      </c>
      <c r="J4432" s="1" t="str">
        <f t="shared" si="316"/>
        <v>Fluid (lake)</v>
      </c>
      <c r="K4432" s="1" t="str">
        <f t="shared" si="317"/>
        <v>Untreated Water</v>
      </c>
      <c r="L4432">
        <v>184</v>
      </c>
      <c r="M4432" t="s">
        <v>241</v>
      </c>
      <c r="N4432">
        <v>1093</v>
      </c>
      <c r="P4432" t="s">
        <v>1006</v>
      </c>
      <c r="Q4432" t="s">
        <v>579</v>
      </c>
      <c r="R4432" t="s">
        <v>55</v>
      </c>
    </row>
    <row r="4433" spans="1:18" hidden="1" x14ac:dyDescent="0.3">
      <c r="A4433" t="s">
        <v>17784</v>
      </c>
      <c r="B4433" t="s">
        <v>17785</v>
      </c>
      <c r="C4433" s="1" t="str">
        <f t="shared" si="318"/>
        <v>21:0849</v>
      </c>
      <c r="D4433" s="1" t="str">
        <f t="shared" si="319"/>
        <v>21:0233</v>
      </c>
      <c r="E4433" t="s">
        <v>17786</v>
      </c>
      <c r="F4433" t="s">
        <v>17787</v>
      </c>
      <c r="H4433">
        <v>59.735153699999998</v>
      </c>
      <c r="I4433">
        <v>-107.68994000000001</v>
      </c>
      <c r="J4433" s="1" t="str">
        <f t="shared" si="316"/>
        <v>Fluid (lake)</v>
      </c>
      <c r="K4433" s="1" t="str">
        <f t="shared" si="317"/>
        <v>Untreated Water</v>
      </c>
      <c r="L4433">
        <v>185</v>
      </c>
      <c r="M4433" t="s">
        <v>22</v>
      </c>
      <c r="N4433">
        <v>1094</v>
      </c>
      <c r="P4433" t="s">
        <v>1006</v>
      </c>
      <c r="Q4433" t="s">
        <v>579</v>
      </c>
      <c r="R4433" t="s">
        <v>285</v>
      </c>
    </row>
    <row r="4434" spans="1:18" hidden="1" x14ac:dyDescent="0.3">
      <c r="A4434" t="s">
        <v>17788</v>
      </c>
      <c r="B4434" t="s">
        <v>17789</v>
      </c>
      <c r="C4434" s="1" t="str">
        <f t="shared" si="318"/>
        <v>21:0849</v>
      </c>
      <c r="D4434" s="1" t="str">
        <f t="shared" si="319"/>
        <v>21:0233</v>
      </c>
      <c r="E4434" t="s">
        <v>17786</v>
      </c>
      <c r="F4434" t="s">
        <v>17790</v>
      </c>
      <c r="H4434">
        <v>59.735153699999998</v>
      </c>
      <c r="I4434">
        <v>-107.68994000000001</v>
      </c>
      <c r="J4434" s="1" t="str">
        <f t="shared" si="316"/>
        <v>Fluid (lake)</v>
      </c>
      <c r="K4434" s="1" t="str">
        <f t="shared" si="317"/>
        <v>Untreated Water</v>
      </c>
      <c r="L4434">
        <v>185</v>
      </c>
      <c r="M4434" t="s">
        <v>29</v>
      </c>
      <c r="N4434">
        <v>1095</v>
      </c>
      <c r="P4434" t="s">
        <v>1006</v>
      </c>
      <c r="Q4434" t="s">
        <v>482</v>
      </c>
      <c r="R4434" t="s">
        <v>460</v>
      </c>
    </row>
    <row r="4435" spans="1:18" hidden="1" x14ac:dyDescent="0.3">
      <c r="A4435" t="s">
        <v>17791</v>
      </c>
      <c r="B4435" t="s">
        <v>17792</v>
      </c>
      <c r="C4435" s="1" t="str">
        <f t="shared" si="318"/>
        <v>21:0849</v>
      </c>
      <c r="D4435" s="1" t="str">
        <f t="shared" si="319"/>
        <v>21:0233</v>
      </c>
      <c r="E4435" t="s">
        <v>17793</v>
      </c>
      <c r="F4435" t="s">
        <v>17794</v>
      </c>
      <c r="H4435">
        <v>59.708469700000002</v>
      </c>
      <c r="I4435">
        <v>-107.68254520000001</v>
      </c>
      <c r="J4435" s="1" t="str">
        <f t="shared" si="316"/>
        <v>Fluid (lake)</v>
      </c>
      <c r="K4435" s="1" t="str">
        <f t="shared" si="317"/>
        <v>Untreated Water</v>
      </c>
      <c r="L4435">
        <v>185</v>
      </c>
      <c r="M4435" t="s">
        <v>36</v>
      </c>
      <c r="N4435">
        <v>1096</v>
      </c>
      <c r="P4435" t="s">
        <v>23</v>
      </c>
      <c r="Q4435" t="s">
        <v>482</v>
      </c>
      <c r="R4435" t="s">
        <v>55</v>
      </c>
    </row>
    <row r="4436" spans="1:18" hidden="1" x14ac:dyDescent="0.3">
      <c r="A4436" t="s">
        <v>17795</v>
      </c>
      <c r="B4436" t="s">
        <v>17796</v>
      </c>
      <c r="C4436" s="1" t="str">
        <f t="shared" si="318"/>
        <v>21:0849</v>
      </c>
      <c r="D4436" s="1" t="str">
        <f t="shared" si="319"/>
        <v>21:0233</v>
      </c>
      <c r="E4436" t="s">
        <v>17797</v>
      </c>
      <c r="F4436" t="s">
        <v>17798</v>
      </c>
      <c r="H4436">
        <v>59.657727399999999</v>
      </c>
      <c r="I4436">
        <v>-107.64770969999999</v>
      </c>
      <c r="J4436" s="1" t="str">
        <f t="shared" si="316"/>
        <v>Fluid (lake)</v>
      </c>
      <c r="K4436" s="1" t="str">
        <f t="shared" si="317"/>
        <v>Untreated Water</v>
      </c>
      <c r="L4436">
        <v>185</v>
      </c>
      <c r="M4436" t="s">
        <v>44</v>
      </c>
      <c r="N4436">
        <v>1097</v>
      </c>
      <c r="P4436" t="s">
        <v>225</v>
      </c>
      <c r="Q4436" t="s">
        <v>579</v>
      </c>
      <c r="R4436" t="s">
        <v>55</v>
      </c>
    </row>
    <row r="4437" spans="1:18" hidden="1" x14ac:dyDescent="0.3">
      <c r="A4437" t="s">
        <v>17799</v>
      </c>
      <c r="B4437" t="s">
        <v>17800</v>
      </c>
      <c r="C4437" s="1" t="str">
        <f t="shared" si="318"/>
        <v>21:0849</v>
      </c>
      <c r="D4437" s="1" t="str">
        <f t="shared" si="319"/>
        <v>21:0233</v>
      </c>
      <c r="E4437" t="s">
        <v>17801</v>
      </c>
      <c r="F4437" t="s">
        <v>17802</v>
      </c>
      <c r="H4437">
        <v>59.628991900000003</v>
      </c>
      <c r="I4437">
        <v>-107.6174456</v>
      </c>
      <c r="J4437" s="1" t="str">
        <f t="shared" si="316"/>
        <v>Fluid (lake)</v>
      </c>
      <c r="K4437" s="1" t="str">
        <f t="shared" si="317"/>
        <v>Untreated Water</v>
      </c>
      <c r="L4437">
        <v>185</v>
      </c>
      <c r="M4437" t="s">
        <v>52</v>
      </c>
      <c r="N4437">
        <v>1098</v>
      </c>
      <c r="P4437" t="s">
        <v>182</v>
      </c>
      <c r="Q4437" t="s">
        <v>579</v>
      </c>
      <c r="R4437" t="s">
        <v>55</v>
      </c>
    </row>
    <row r="4438" spans="1:18" hidden="1" x14ac:dyDescent="0.3">
      <c r="A4438" t="s">
        <v>17803</v>
      </c>
      <c r="B4438" t="s">
        <v>17804</v>
      </c>
      <c r="C4438" s="1" t="str">
        <f t="shared" si="318"/>
        <v>21:0849</v>
      </c>
      <c r="D4438" s="1" t="str">
        <f t="shared" si="319"/>
        <v>21:0233</v>
      </c>
      <c r="E4438" t="s">
        <v>17805</v>
      </c>
      <c r="F4438" t="s">
        <v>17806</v>
      </c>
      <c r="H4438">
        <v>59.368349000000002</v>
      </c>
      <c r="I4438">
        <v>-107.14164839999999</v>
      </c>
      <c r="J4438" s="1" t="str">
        <f t="shared" si="316"/>
        <v>Fluid (lake)</v>
      </c>
      <c r="K4438" s="1" t="str">
        <f t="shared" si="317"/>
        <v>Untreated Water</v>
      </c>
      <c r="L4438">
        <v>185</v>
      </c>
      <c r="M4438" t="s">
        <v>60</v>
      </c>
      <c r="N4438">
        <v>1099</v>
      </c>
      <c r="P4438" t="s">
        <v>1676</v>
      </c>
      <c r="Q4438" t="s">
        <v>579</v>
      </c>
      <c r="R4438" t="s">
        <v>55</v>
      </c>
    </row>
    <row r="4439" spans="1:18" hidden="1" x14ac:dyDescent="0.3">
      <c r="A4439" t="s">
        <v>17807</v>
      </c>
      <c r="B4439" t="s">
        <v>17808</v>
      </c>
      <c r="C4439" s="1" t="str">
        <f t="shared" si="318"/>
        <v>21:0849</v>
      </c>
      <c r="D4439" s="1" t="str">
        <f t="shared" si="319"/>
        <v>21:0233</v>
      </c>
      <c r="E4439" t="s">
        <v>17809</v>
      </c>
      <c r="F4439" t="s">
        <v>17810</v>
      </c>
      <c r="H4439">
        <v>59.401590900000002</v>
      </c>
      <c r="I4439">
        <v>-107.10737279999999</v>
      </c>
      <c r="J4439" s="1" t="str">
        <f t="shared" si="316"/>
        <v>Fluid (lake)</v>
      </c>
      <c r="K4439" s="1" t="str">
        <f t="shared" si="317"/>
        <v>Untreated Water</v>
      </c>
      <c r="L4439">
        <v>185</v>
      </c>
      <c r="M4439" t="s">
        <v>67</v>
      </c>
      <c r="N4439">
        <v>1100</v>
      </c>
      <c r="P4439" t="s">
        <v>61</v>
      </c>
      <c r="Q4439" t="s">
        <v>1292</v>
      </c>
      <c r="R4439" t="s">
        <v>449</v>
      </c>
    </row>
    <row r="4440" spans="1:18" hidden="1" x14ac:dyDescent="0.3">
      <c r="A4440" t="s">
        <v>17811</v>
      </c>
      <c r="B4440" t="s">
        <v>17812</v>
      </c>
      <c r="C4440" s="1" t="str">
        <f t="shared" si="318"/>
        <v>21:0849</v>
      </c>
      <c r="D4440" s="1" t="str">
        <f t="shared" si="319"/>
        <v>21:0233</v>
      </c>
      <c r="E4440" t="s">
        <v>17813</v>
      </c>
      <c r="F4440" t="s">
        <v>17814</v>
      </c>
      <c r="H4440">
        <v>59.459485100000002</v>
      </c>
      <c r="I4440">
        <v>-107.02949599999999</v>
      </c>
      <c r="J4440" s="1" t="str">
        <f t="shared" si="316"/>
        <v>Fluid (lake)</v>
      </c>
      <c r="K4440" s="1" t="str">
        <f t="shared" si="317"/>
        <v>Untreated Water</v>
      </c>
      <c r="L4440">
        <v>185</v>
      </c>
      <c r="M4440" t="s">
        <v>74</v>
      </c>
      <c r="N4440">
        <v>1101</v>
      </c>
      <c r="P4440" t="s">
        <v>1667</v>
      </c>
      <c r="Q4440" t="s">
        <v>1143</v>
      </c>
      <c r="R4440" t="s">
        <v>205</v>
      </c>
    </row>
    <row r="4441" spans="1:18" hidden="1" x14ac:dyDescent="0.3">
      <c r="A4441" t="s">
        <v>17815</v>
      </c>
      <c r="B4441" t="s">
        <v>17816</v>
      </c>
      <c r="C4441" s="1" t="str">
        <f t="shared" si="318"/>
        <v>21:0849</v>
      </c>
      <c r="D4441" s="1" t="str">
        <f t="shared" si="319"/>
        <v>21:0233</v>
      </c>
      <c r="E4441" t="s">
        <v>17817</v>
      </c>
      <c r="F4441" t="s">
        <v>17818</v>
      </c>
      <c r="H4441">
        <v>59.495993599999998</v>
      </c>
      <c r="I4441">
        <v>-107.02015919999999</v>
      </c>
      <c r="J4441" s="1" t="str">
        <f t="shared" si="316"/>
        <v>Fluid (lake)</v>
      </c>
      <c r="K4441" s="1" t="str">
        <f t="shared" si="317"/>
        <v>Untreated Water</v>
      </c>
      <c r="L4441">
        <v>185</v>
      </c>
      <c r="M4441" t="s">
        <v>81</v>
      </c>
      <c r="N4441">
        <v>1102</v>
      </c>
      <c r="P4441" t="s">
        <v>188</v>
      </c>
      <c r="Q4441" t="s">
        <v>1143</v>
      </c>
      <c r="R4441" t="s">
        <v>890</v>
      </c>
    </row>
    <row r="4442" spans="1:18" hidden="1" x14ac:dyDescent="0.3">
      <c r="A4442" t="s">
        <v>17819</v>
      </c>
      <c r="B4442" t="s">
        <v>17820</v>
      </c>
      <c r="C4442" s="1" t="str">
        <f t="shared" si="318"/>
        <v>21:0849</v>
      </c>
      <c r="D4442" s="1" t="str">
        <f t="shared" si="319"/>
        <v>21:0233</v>
      </c>
      <c r="E4442" t="s">
        <v>17821</v>
      </c>
      <c r="F4442" t="s">
        <v>17822</v>
      </c>
      <c r="H4442">
        <v>59.521071900000003</v>
      </c>
      <c r="I4442">
        <v>-107.0222358</v>
      </c>
      <c r="J4442" s="1" t="str">
        <f t="shared" ref="J4442:J4505" si="320">HYPERLINK("http://geochem.nrcan.gc.ca/cdogs/content/kwd/kwd020016_e.htm", "Fluid (lake)")</f>
        <v>Fluid (lake)</v>
      </c>
      <c r="K4442" s="1" t="str">
        <f t="shared" ref="K4442:K4505" si="321">HYPERLINK("http://geochem.nrcan.gc.ca/cdogs/content/kwd/kwd080007_e.htm", "Untreated Water")</f>
        <v>Untreated Water</v>
      </c>
      <c r="L4442">
        <v>185</v>
      </c>
      <c r="M4442" t="s">
        <v>95</v>
      </c>
      <c r="N4442">
        <v>1103</v>
      </c>
      <c r="P4442" t="s">
        <v>188</v>
      </c>
      <c r="Q4442" t="s">
        <v>1143</v>
      </c>
      <c r="R4442" t="s">
        <v>55</v>
      </c>
    </row>
    <row r="4443" spans="1:18" hidden="1" x14ac:dyDescent="0.3">
      <c r="A4443" t="s">
        <v>17823</v>
      </c>
      <c r="B4443" t="s">
        <v>17824</v>
      </c>
      <c r="C4443" s="1" t="str">
        <f t="shared" si="318"/>
        <v>21:0849</v>
      </c>
      <c r="D4443" s="1" t="str">
        <f t="shared" si="319"/>
        <v>21:0233</v>
      </c>
      <c r="E4443" t="s">
        <v>17825</v>
      </c>
      <c r="F4443" t="s">
        <v>17826</v>
      </c>
      <c r="H4443">
        <v>59.547363799999999</v>
      </c>
      <c r="I4443">
        <v>-106.97946330000001</v>
      </c>
      <c r="J4443" s="1" t="str">
        <f t="shared" si="320"/>
        <v>Fluid (lake)</v>
      </c>
      <c r="K4443" s="1" t="str">
        <f t="shared" si="321"/>
        <v>Untreated Water</v>
      </c>
      <c r="L4443">
        <v>185</v>
      </c>
      <c r="M4443" t="s">
        <v>101</v>
      </c>
      <c r="N4443">
        <v>1104</v>
      </c>
      <c r="P4443" t="s">
        <v>115</v>
      </c>
      <c r="Q4443" t="s">
        <v>1292</v>
      </c>
      <c r="R4443" t="s">
        <v>55</v>
      </c>
    </row>
    <row r="4444" spans="1:18" hidden="1" x14ac:dyDescent="0.3">
      <c r="A4444" t="s">
        <v>17827</v>
      </c>
      <c r="B4444" t="s">
        <v>17828</v>
      </c>
      <c r="C4444" s="1" t="str">
        <f t="shared" si="318"/>
        <v>21:0849</v>
      </c>
      <c r="D4444" s="1" t="str">
        <f t="shared" si="319"/>
        <v>21:0233</v>
      </c>
      <c r="E4444" t="s">
        <v>17829</v>
      </c>
      <c r="F4444" t="s">
        <v>17830</v>
      </c>
      <c r="H4444">
        <v>59.5750192</v>
      </c>
      <c r="I4444">
        <v>-106.95462499999999</v>
      </c>
      <c r="J4444" s="1" t="str">
        <f t="shared" si="320"/>
        <v>Fluid (lake)</v>
      </c>
      <c r="K4444" s="1" t="str">
        <f t="shared" si="321"/>
        <v>Untreated Water</v>
      </c>
      <c r="L4444">
        <v>185</v>
      </c>
      <c r="M4444" t="s">
        <v>107</v>
      </c>
      <c r="N4444">
        <v>1105</v>
      </c>
      <c r="P4444" t="s">
        <v>115</v>
      </c>
      <c r="Q4444" t="s">
        <v>482</v>
      </c>
      <c r="R4444" t="s">
        <v>55</v>
      </c>
    </row>
    <row r="4445" spans="1:18" hidden="1" x14ac:dyDescent="0.3">
      <c r="A4445" t="s">
        <v>17831</v>
      </c>
      <c r="B4445" t="s">
        <v>17832</v>
      </c>
      <c r="C4445" s="1" t="str">
        <f t="shared" si="318"/>
        <v>21:0849</v>
      </c>
      <c r="D4445" s="1" t="str">
        <f t="shared" si="319"/>
        <v>21:0233</v>
      </c>
      <c r="E4445" t="s">
        <v>17833</v>
      </c>
      <c r="F4445" t="s">
        <v>17834</v>
      </c>
      <c r="H4445">
        <v>59.590434999999999</v>
      </c>
      <c r="I4445">
        <v>-106.9152113</v>
      </c>
      <c r="J4445" s="1" t="str">
        <f t="shared" si="320"/>
        <v>Fluid (lake)</v>
      </c>
      <c r="K4445" s="1" t="str">
        <f t="shared" si="321"/>
        <v>Untreated Water</v>
      </c>
      <c r="L4445">
        <v>185</v>
      </c>
      <c r="M4445" t="s">
        <v>114</v>
      </c>
      <c r="N4445">
        <v>1106</v>
      </c>
      <c r="P4445" t="s">
        <v>225</v>
      </c>
      <c r="Q4445" t="s">
        <v>579</v>
      </c>
      <c r="R4445" t="s">
        <v>285</v>
      </c>
    </row>
    <row r="4446" spans="1:18" hidden="1" x14ac:dyDescent="0.3">
      <c r="A4446" t="s">
        <v>17835</v>
      </c>
      <c r="B4446" t="s">
        <v>17836</v>
      </c>
      <c r="C4446" s="1" t="str">
        <f t="shared" si="318"/>
        <v>21:0849</v>
      </c>
      <c r="D4446" s="1" t="str">
        <f t="shared" si="319"/>
        <v>21:0233</v>
      </c>
      <c r="E4446" t="s">
        <v>17837</v>
      </c>
      <c r="F4446" t="s">
        <v>17838</v>
      </c>
      <c r="H4446">
        <v>59.608243899999998</v>
      </c>
      <c r="I4446">
        <v>-106.89019690000001</v>
      </c>
      <c r="J4446" s="1" t="str">
        <f t="shared" si="320"/>
        <v>Fluid (lake)</v>
      </c>
      <c r="K4446" s="1" t="str">
        <f t="shared" si="321"/>
        <v>Untreated Water</v>
      </c>
      <c r="L4446">
        <v>185</v>
      </c>
      <c r="M4446" t="s">
        <v>121</v>
      </c>
      <c r="N4446">
        <v>1107</v>
      </c>
      <c r="P4446" t="s">
        <v>188</v>
      </c>
      <c r="Q4446" t="s">
        <v>1143</v>
      </c>
      <c r="R4446" t="s">
        <v>55</v>
      </c>
    </row>
    <row r="4447" spans="1:18" hidden="1" x14ac:dyDescent="0.3">
      <c r="A4447" t="s">
        <v>17839</v>
      </c>
      <c r="B4447" t="s">
        <v>17840</v>
      </c>
      <c r="C4447" s="1" t="str">
        <f t="shared" si="318"/>
        <v>21:0849</v>
      </c>
      <c r="D4447" s="1" t="str">
        <f t="shared" si="319"/>
        <v>21:0233</v>
      </c>
      <c r="E4447" t="s">
        <v>17841</v>
      </c>
      <c r="F4447" t="s">
        <v>17842</v>
      </c>
      <c r="H4447">
        <v>59.618266400000003</v>
      </c>
      <c r="I4447">
        <v>-106.9533986</v>
      </c>
      <c r="J4447" s="1" t="str">
        <f t="shared" si="320"/>
        <v>Fluid (lake)</v>
      </c>
      <c r="K4447" s="1" t="str">
        <f t="shared" si="321"/>
        <v>Untreated Water</v>
      </c>
      <c r="L4447">
        <v>185</v>
      </c>
      <c r="M4447" t="s">
        <v>127</v>
      </c>
      <c r="N4447">
        <v>1108</v>
      </c>
      <c r="P4447" t="s">
        <v>414</v>
      </c>
      <c r="Q4447" t="s">
        <v>517</v>
      </c>
      <c r="R4447" t="s">
        <v>55</v>
      </c>
    </row>
    <row r="4448" spans="1:18" hidden="1" x14ac:dyDescent="0.3">
      <c r="A4448" t="s">
        <v>17843</v>
      </c>
      <c r="B4448" t="s">
        <v>17844</v>
      </c>
      <c r="C4448" s="1" t="str">
        <f t="shared" si="318"/>
        <v>21:0849</v>
      </c>
      <c r="D4448" s="1" t="str">
        <f t="shared" si="319"/>
        <v>21:0233</v>
      </c>
      <c r="E4448" t="s">
        <v>17845</v>
      </c>
      <c r="F4448" t="s">
        <v>17846</v>
      </c>
      <c r="H4448">
        <v>59.643851499999997</v>
      </c>
      <c r="I4448">
        <v>-106.969533</v>
      </c>
      <c r="J4448" s="1" t="str">
        <f t="shared" si="320"/>
        <v>Fluid (lake)</v>
      </c>
      <c r="K4448" s="1" t="str">
        <f t="shared" si="321"/>
        <v>Untreated Water</v>
      </c>
      <c r="L4448">
        <v>185</v>
      </c>
      <c r="M4448" t="s">
        <v>133</v>
      </c>
      <c r="N4448">
        <v>1109</v>
      </c>
      <c r="P4448" t="s">
        <v>134</v>
      </c>
      <c r="Q4448" t="s">
        <v>1143</v>
      </c>
      <c r="R4448" t="s">
        <v>55</v>
      </c>
    </row>
    <row r="4449" spans="1:18" hidden="1" x14ac:dyDescent="0.3">
      <c r="A4449" t="s">
        <v>17847</v>
      </c>
      <c r="B4449" t="s">
        <v>17848</v>
      </c>
      <c r="C4449" s="1" t="str">
        <f t="shared" si="318"/>
        <v>21:0849</v>
      </c>
      <c r="D4449" s="1" t="str">
        <f t="shared" si="319"/>
        <v>21:0233</v>
      </c>
      <c r="E4449" t="s">
        <v>17849</v>
      </c>
      <c r="F4449" t="s">
        <v>17850</v>
      </c>
      <c r="H4449">
        <v>59.653782999999997</v>
      </c>
      <c r="I4449">
        <v>-106.91471420000001</v>
      </c>
      <c r="J4449" s="1" t="str">
        <f t="shared" si="320"/>
        <v>Fluid (lake)</v>
      </c>
      <c r="K4449" s="1" t="str">
        <f t="shared" si="321"/>
        <v>Untreated Water</v>
      </c>
      <c r="L4449">
        <v>185</v>
      </c>
      <c r="M4449" t="s">
        <v>139</v>
      </c>
      <c r="N4449">
        <v>1110</v>
      </c>
      <c r="P4449" t="s">
        <v>200</v>
      </c>
      <c r="Q4449" t="s">
        <v>54</v>
      </c>
      <c r="R4449" t="s">
        <v>285</v>
      </c>
    </row>
    <row r="4450" spans="1:18" hidden="1" x14ac:dyDescent="0.3">
      <c r="A4450" t="s">
        <v>17851</v>
      </c>
      <c r="B4450" t="s">
        <v>17852</v>
      </c>
      <c r="C4450" s="1" t="str">
        <f t="shared" si="318"/>
        <v>21:0849</v>
      </c>
      <c r="D4450" s="1" t="str">
        <f t="shared" si="319"/>
        <v>21:0233</v>
      </c>
      <c r="E4450" t="s">
        <v>17853</v>
      </c>
      <c r="F4450" t="s">
        <v>17854</v>
      </c>
      <c r="H4450">
        <v>59.616490200000001</v>
      </c>
      <c r="I4450">
        <v>-106.8386747</v>
      </c>
      <c r="J4450" s="1" t="str">
        <f t="shared" si="320"/>
        <v>Fluid (lake)</v>
      </c>
      <c r="K4450" s="1" t="str">
        <f t="shared" si="321"/>
        <v>Untreated Water</v>
      </c>
      <c r="L4450">
        <v>185</v>
      </c>
      <c r="M4450" t="s">
        <v>241</v>
      </c>
      <c r="N4450">
        <v>1111</v>
      </c>
      <c r="P4450" t="s">
        <v>194</v>
      </c>
      <c r="Q4450" t="s">
        <v>482</v>
      </c>
      <c r="R4450" t="s">
        <v>305</v>
      </c>
    </row>
    <row r="4451" spans="1:18" hidden="1" x14ac:dyDescent="0.3">
      <c r="A4451" t="s">
        <v>17855</v>
      </c>
      <c r="B4451" t="s">
        <v>17856</v>
      </c>
      <c r="C4451" s="1" t="str">
        <f t="shared" si="318"/>
        <v>21:0849</v>
      </c>
      <c r="D4451" s="1" t="str">
        <f t="shared" si="319"/>
        <v>21:0233</v>
      </c>
      <c r="E4451" t="s">
        <v>17857</v>
      </c>
      <c r="F4451" t="s">
        <v>17858</v>
      </c>
      <c r="H4451">
        <v>59.5955668</v>
      </c>
      <c r="I4451">
        <v>-106.8264648</v>
      </c>
      <c r="J4451" s="1" t="str">
        <f t="shared" si="320"/>
        <v>Fluid (lake)</v>
      </c>
      <c r="K4451" s="1" t="str">
        <f t="shared" si="321"/>
        <v>Untreated Water</v>
      </c>
      <c r="L4451">
        <v>186</v>
      </c>
      <c r="M4451" t="s">
        <v>36</v>
      </c>
      <c r="N4451">
        <v>1112</v>
      </c>
      <c r="P4451" t="s">
        <v>319</v>
      </c>
      <c r="Q4451" t="s">
        <v>54</v>
      </c>
      <c r="R4451" t="s">
        <v>460</v>
      </c>
    </row>
    <row r="4452" spans="1:18" hidden="1" x14ac:dyDescent="0.3">
      <c r="A4452" t="s">
        <v>17859</v>
      </c>
      <c r="B4452" t="s">
        <v>17860</v>
      </c>
      <c r="C4452" s="1" t="str">
        <f t="shared" si="318"/>
        <v>21:0849</v>
      </c>
      <c r="D4452" s="1" t="str">
        <f t="shared" si="319"/>
        <v>21:0233</v>
      </c>
      <c r="E4452" t="s">
        <v>17861</v>
      </c>
      <c r="F4452" t="s">
        <v>17862</v>
      </c>
      <c r="H4452">
        <v>59.566506199999999</v>
      </c>
      <c r="I4452">
        <v>-106.84456640000001</v>
      </c>
      <c r="J4452" s="1" t="str">
        <f t="shared" si="320"/>
        <v>Fluid (lake)</v>
      </c>
      <c r="K4452" s="1" t="str">
        <f t="shared" si="321"/>
        <v>Untreated Water</v>
      </c>
      <c r="L4452">
        <v>186</v>
      </c>
      <c r="M4452" t="s">
        <v>44</v>
      </c>
      <c r="N4452">
        <v>1113</v>
      </c>
      <c r="P4452" t="s">
        <v>319</v>
      </c>
      <c r="Q4452" t="s">
        <v>579</v>
      </c>
      <c r="R4452" t="s">
        <v>55</v>
      </c>
    </row>
    <row r="4453" spans="1:18" hidden="1" x14ac:dyDescent="0.3">
      <c r="A4453" t="s">
        <v>17863</v>
      </c>
      <c r="B4453" t="s">
        <v>17864</v>
      </c>
      <c r="C4453" s="1" t="str">
        <f t="shared" si="318"/>
        <v>21:0849</v>
      </c>
      <c r="D4453" s="1" t="str">
        <f t="shared" si="319"/>
        <v>21:0233</v>
      </c>
      <c r="E4453" t="s">
        <v>17865</v>
      </c>
      <c r="F4453" t="s">
        <v>17866</v>
      </c>
      <c r="H4453">
        <v>59.544887799999998</v>
      </c>
      <c r="I4453">
        <v>-106.7788485</v>
      </c>
      <c r="J4453" s="1" t="str">
        <f t="shared" si="320"/>
        <v>Fluid (lake)</v>
      </c>
      <c r="K4453" s="1" t="str">
        <f t="shared" si="321"/>
        <v>Untreated Water</v>
      </c>
      <c r="L4453">
        <v>186</v>
      </c>
      <c r="M4453" t="s">
        <v>52</v>
      </c>
      <c r="N4453">
        <v>1114</v>
      </c>
      <c r="P4453" t="s">
        <v>194</v>
      </c>
      <c r="Q4453" t="s">
        <v>579</v>
      </c>
      <c r="R4453" t="s">
        <v>55</v>
      </c>
    </row>
    <row r="4454" spans="1:18" hidden="1" x14ac:dyDescent="0.3">
      <c r="A4454" t="s">
        <v>17867</v>
      </c>
      <c r="B4454" t="s">
        <v>17868</v>
      </c>
      <c r="C4454" s="1" t="str">
        <f t="shared" si="318"/>
        <v>21:0849</v>
      </c>
      <c r="D4454" s="1" t="str">
        <f t="shared" si="319"/>
        <v>21:0233</v>
      </c>
      <c r="E4454" t="s">
        <v>17869</v>
      </c>
      <c r="F4454" t="s">
        <v>17870</v>
      </c>
      <c r="H4454">
        <v>59.525789000000003</v>
      </c>
      <c r="I4454">
        <v>-106.7653456</v>
      </c>
      <c r="J4454" s="1" t="str">
        <f t="shared" si="320"/>
        <v>Fluid (lake)</v>
      </c>
      <c r="K4454" s="1" t="str">
        <f t="shared" si="321"/>
        <v>Untreated Water</v>
      </c>
      <c r="L4454">
        <v>186</v>
      </c>
      <c r="M4454" t="s">
        <v>22</v>
      </c>
      <c r="N4454">
        <v>1115</v>
      </c>
      <c r="P4454" t="s">
        <v>210</v>
      </c>
      <c r="Q4454" t="s">
        <v>1292</v>
      </c>
      <c r="R4454" t="s">
        <v>55</v>
      </c>
    </row>
    <row r="4455" spans="1:18" hidden="1" x14ac:dyDescent="0.3">
      <c r="A4455" t="s">
        <v>17871</v>
      </c>
      <c r="B4455" t="s">
        <v>17872</v>
      </c>
      <c r="C4455" s="1" t="str">
        <f t="shared" si="318"/>
        <v>21:0849</v>
      </c>
      <c r="D4455" s="1" t="str">
        <f t="shared" si="319"/>
        <v>21:0233</v>
      </c>
      <c r="E4455" t="s">
        <v>17869</v>
      </c>
      <c r="F4455" t="s">
        <v>17873</v>
      </c>
      <c r="H4455">
        <v>59.525789000000003</v>
      </c>
      <c r="I4455">
        <v>-106.7653456</v>
      </c>
      <c r="J4455" s="1" t="str">
        <f t="shared" si="320"/>
        <v>Fluid (lake)</v>
      </c>
      <c r="K4455" s="1" t="str">
        <f t="shared" si="321"/>
        <v>Untreated Water</v>
      </c>
      <c r="L4455">
        <v>186</v>
      </c>
      <c r="M4455" t="s">
        <v>29</v>
      </c>
      <c r="N4455">
        <v>1116</v>
      </c>
      <c r="P4455" t="s">
        <v>319</v>
      </c>
      <c r="Q4455" t="s">
        <v>517</v>
      </c>
      <c r="R4455" t="s">
        <v>285</v>
      </c>
    </row>
    <row r="4456" spans="1:18" hidden="1" x14ac:dyDescent="0.3">
      <c r="A4456" t="s">
        <v>17874</v>
      </c>
      <c r="B4456" t="s">
        <v>17875</v>
      </c>
      <c r="C4456" s="1" t="str">
        <f t="shared" si="318"/>
        <v>21:0849</v>
      </c>
      <c r="D4456" s="1" t="str">
        <f t="shared" si="319"/>
        <v>21:0233</v>
      </c>
      <c r="E4456" t="s">
        <v>17876</v>
      </c>
      <c r="F4456" t="s">
        <v>17877</v>
      </c>
      <c r="H4456">
        <v>59.494235099999997</v>
      </c>
      <c r="I4456">
        <v>-106.7577515</v>
      </c>
      <c r="J4456" s="1" t="str">
        <f t="shared" si="320"/>
        <v>Fluid (lake)</v>
      </c>
      <c r="K4456" s="1" t="str">
        <f t="shared" si="321"/>
        <v>Untreated Water</v>
      </c>
      <c r="L4456">
        <v>186</v>
      </c>
      <c r="M4456" t="s">
        <v>60</v>
      </c>
      <c r="N4456">
        <v>1117</v>
      </c>
      <c r="P4456" t="s">
        <v>200</v>
      </c>
      <c r="Q4456" t="s">
        <v>1292</v>
      </c>
      <c r="R4456" t="s">
        <v>873</v>
      </c>
    </row>
    <row r="4457" spans="1:18" hidden="1" x14ac:dyDescent="0.3">
      <c r="A4457" t="s">
        <v>17878</v>
      </c>
      <c r="B4457" t="s">
        <v>17879</v>
      </c>
      <c r="C4457" s="1" t="str">
        <f t="shared" si="318"/>
        <v>21:0849</v>
      </c>
      <c r="D4457" s="1" t="str">
        <f t="shared" si="319"/>
        <v>21:0233</v>
      </c>
      <c r="E4457" t="s">
        <v>17880</v>
      </c>
      <c r="F4457" t="s">
        <v>17881</v>
      </c>
      <c r="H4457">
        <v>59.4991287</v>
      </c>
      <c r="I4457">
        <v>-106.68654050000001</v>
      </c>
      <c r="J4457" s="1" t="str">
        <f t="shared" si="320"/>
        <v>Fluid (lake)</v>
      </c>
      <c r="K4457" s="1" t="str">
        <f t="shared" si="321"/>
        <v>Untreated Water</v>
      </c>
      <c r="L4457">
        <v>186</v>
      </c>
      <c r="M4457" t="s">
        <v>67</v>
      </c>
      <c r="N4457">
        <v>1118</v>
      </c>
      <c r="P4457" t="s">
        <v>256</v>
      </c>
      <c r="Q4457" t="s">
        <v>482</v>
      </c>
      <c r="R4457" t="s">
        <v>890</v>
      </c>
    </row>
    <row r="4458" spans="1:18" hidden="1" x14ac:dyDescent="0.3">
      <c r="A4458" t="s">
        <v>17882</v>
      </c>
      <c r="B4458" t="s">
        <v>17883</v>
      </c>
      <c r="C4458" s="1" t="str">
        <f t="shared" si="318"/>
        <v>21:0849</v>
      </c>
      <c r="D4458" s="1" t="str">
        <f t="shared" si="319"/>
        <v>21:0233</v>
      </c>
      <c r="E4458" t="s">
        <v>17884</v>
      </c>
      <c r="F4458" t="s">
        <v>17885</v>
      </c>
      <c r="H4458">
        <v>59.464731800000003</v>
      </c>
      <c r="I4458">
        <v>-106.6389942</v>
      </c>
      <c r="J4458" s="1" t="str">
        <f t="shared" si="320"/>
        <v>Fluid (lake)</v>
      </c>
      <c r="K4458" s="1" t="str">
        <f t="shared" si="321"/>
        <v>Untreated Water</v>
      </c>
      <c r="L4458">
        <v>186</v>
      </c>
      <c r="M4458" t="s">
        <v>74</v>
      </c>
      <c r="N4458">
        <v>1119</v>
      </c>
      <c r="P4458" t="s">
        <v>194</v>
      </c>
      <c r="Q4458" t="s">
        <v>482</v>
      </c>
      <c r="R4458" t="s">
        <v>599</v>
      </c>
    </row>
    <row r="4459" spans="1:18" hidden="1" x14ac:dyDescent="0.3">
      <c r="A4459" t="s">
        <v>17886</v>
      </c>
      <c r="B4459" t="s">
        <v>17887</v>
      </c>
      <c r="C4459" s="1" t="str">
        <f t="shared" si="318"/>
        <v>21:0849</v>
      </c>
      <c r="D4459" s="1" t="str">
        <f t="shared" si="319"/>
        <v>21:0233</v>
      </c>
      <c r="E4459" t="s">
        <v>17888</v>
      </c>
      <c r="F4459" t="s">
        <v>17889</v>
      </c>
      <c r="H4459">
        <v>59.455882299999999</v>
      </c>
      <c r="I4459">
        <v>-106.56011580000001</v>
      </c>
      <c r="J4459" s="1" t="str">
        <f t="shared" si="320"/>
        <v>Fluid (lake)</v>
      </c>
      <c r="K4459" s="1" t="str">
        <f t="shared" si="321"/>
        <v>Untreated Water</v>
      </c>
      <c r="L4459">
        <v>186</v>
      </c>
      <c r="M4459" t="s">
        <v>81</v>
      </c>
      <c r="N4459">
        <v>1120</v>
      </c>
      <c r="P4459" t="s">
        <v>200</v>
      </c>
      <c r="Q4459" t="s">
        <v>310</v>
      </c>
      <c r="R4459" t="s">
        <v>668</v>
      </c>
    </row>
    <row r="4460" spans="1:18" hidden="1" x14ac:dyDescent="0.3">
      <c r="A4460" t="s">
        <v>17890</v>
      </c>
      <c r="B4460" t="s">
        <v>17891</v>
      </c>
      <c r="C4460" s="1" t="str">
        <f t="shared" si="318"/>
        <v>21:0849</v>
      </c>
      <c r="D4460" s="1" t="str">
        <f t="shared" si="319"/>
        <v>21:0233</v>
      </c>
      <c r="E4460" t="s">
        <v>17892</v>
      </c>
      <c r="F4460" t="s">
        <v>17893</v>
      </c>
      <c r="H4460">
        <v>59.426282399999998</v>
      </c>
      <c r="I4460">
        <v>-106.4784033</v>
      </c>
      <c r="J4460" s="1" t="str">
        <f t="shared" si="320"/>
        <v>Fluid (lake)</v>
      </c>
      <c r="K4460" s="1" t="str">
        <f t="shared" si="321"/>
        <v>Untreated Water</v>
      </c>
      <c r="L4460">
        <v>186</v>
      </c>
      <c r="M4460" t="s">
        <v>95</v>
      </c>
      <c r="N4460">
        <v>1121</v>
      </c>
      <c r="P4460" t="s">
        <v>194</v>
      </c>
      <c r="Q4460" t="s">
        <v>579</v>
      </c>
      <c r="R4460" t="s">
        <v>8016</v>
      </c>
    </row>
    <row r="4461" spans="1:18" hidden="1" x14ac:dyDescent="0.3">
      <c r="A4461" t="s">
        <v>17894</v>
      </c>
      <c r="B4461" t="s">
        <v>17895</v>
      </c>
      <c r="C4461" s="1" t="str">
        <f t="shared" si="318"/>
        <v>21:0849</v>
      </c>
      <c r="D4461" s="1" t="str">
        <f t="shared" si="319"/>
        <v>21:0233</v>
      </c>
      <c r="E4461" t="s">
        <v>17896</v>
      </c>
      <c r="F4461" t="s">
        <v>17897</v>
      </c>
      <c r="H4461">
        <v>59.3695545</v>
      </c>
      <c r="I4461">
        <v>-106.40970040000001</v>
      </c>
      <c r="J4461" s="1" t="str">
        <f t="shared" si="320"/>
        <v>Fluid (lake)</v>
      </c>
      <c r="K4461" s="1" t="str">
        <f t="shared" si="321"/>
        <v>Untreated Water</v>
      </c>
      <c r="L4461">
        <v>186</v>
      </c>
      <c r="M4461" t="s">
        <v>101</v>
      </c>
      <c r="N4461">
        <v>1122</v>
      </c>
      <c r="P4461" t="s">
        <v>210</v>
      </c>
      <c r="Q4461" t="s">
        <v>54</v>
      </c>
      <c r="R4461" t="s">
        <v>109</v>
      </c>
    </row>
    <row r="4462" spans="1:18" hidden="1" x14ac:dyDescent="0.3">
      <c r="A4462" t="s">
        <v>17898</v>
      </c>
      <c r="B4462" t="s">
        <v>17899</v>
      </c>
      <c r="C4462" s="1" t="str">
        <f t="shared" si="318"/>
        <v>21:0849</v>
      </c>
      <c r="D4462" s="1" t="str">
        <f t="shared" si="319"/>
        <v>21:0233</v>
      </c>
      <c r="E4462" t="s">
        <v>17900</v>
      </c>
      <c r="F4462" t="s">
        <v>17901</v>
      </c>
      <c r="H4462">
        <v>59.365695299999999</v>
      </c>
      <c r="I4462">
        <v>-106.366023</v>
      </c>
      <c r="J4462" s="1" t="str">
        <f t="shared" si="320"/>
        <v>Fluid (lake)</v>
      </c>
      <c r="K4462" s="1" t="str">
        <f t="shared" si="321"/>
        <v>Untreated Water</v>
      </c>
      <c r="L4462">
        <v>186</v>
      </c>
      <c r="M4462" t="s">
        <v>107</v>
      </c>
      <c r="N4462">
        <v>1123</v>
      </c>
      <c r="P4462" t="s">
        <v>247</v>
      </c>
      <c r="Q4462" t="s">
        <v>236</v>
      </c>
      <c r="R4462" t="s">
        <v>401</v>
      </c>
    </row>
    <row r="4463" spans="1:18" hidden="1" x14ac:dyDescent="0.3">
      <c r="A4463" t="s">
        <v>17902</v>
      </c>
      <c r="B4463" t="s">
        <v>17903</v>
      </c>
      <c r="C4463" s="1" t="str">
        <f t="shared" si="318"/>
        <v>21:0849</v>
      </c>
      <c r="D4463" s="1" t="str">
        <f t="shared" si="319"/>
        <v>21:0233</v>
      </c>
      <c r="E4463" t="s">
        <v>17904</v>
      </c>
      <c r="F4463" t="s">
        <v>17905</v>
      </c>
      <c r="H4463">
        <v>59.366009499999997</v>
      </c>
      <c r="I4463">
        <v>-106.30113489999999</v>
      </c>
      <c r="J4463" s="1" t="str">
        <f t="shared" si="320"/>
        <v>Fluid (lake)</v>
      </c>
      <c r="K4463" s="1" t="str">
        <f t="shared" si="321"/>
        <v>Untreated Water</v>
      </c>
      <c r="L4463">
        <v>186</v>
      </c>
      <c r="M4463" t="s">
        <v>114</v>
      </c>
      <c r="N4463">
        <v>1124</v>
      </c>
      <c r="P4463" t="s">
        <v>356</v>
      </c>
      <c r="Q4463" t="s">
        <v>482</v>
      </c>
      <c r="R4463" t="s">
        <v>55</v>
      </c>
    </row>
    <row r="4464" spans="1:18" hidden="1" x14ac:dyDescent="0.3">
      <c r="A4464" t="s">
        <v>17906</v>
      </c>
      <c r="B4464" t="s">
        <v>17907</v>
      </c>
      <c r="C4464" s="1" t="str">
        <f t="shared" si="318"/>
        <v>21:0849</v>
      </c>
      <c r="D4464" s="1" t="str">
        <f t="shared" si="319"/>
        <v>21:0233</v>
      </c>
      <c r="E4464" t="s">
        <v>17908</v>
      </c>
      <c r="F4464" t="s">
        <v>17909</v>
      </c>
      <c r="H4464">
        <v>59.3401456</v>
      </c>
      <c r="I4464">
        <v>-106.24125100000001</v>
      </c>
      <c r="J4464" s="1" t="str">
        <f t="shared" si="320"/>
        <v>Fluid (lake)</v>
      </c>
      <c r="K4464" s="1" t="str">
        <f t="shared" si="321"/>
        <v>Untreated Water</v>
      </c>
      <c r="L4464">
        <v>186</v>
      </c>
      <c r="M4464" t="s">
        <v>121</v>
      </c>
      <c r="N4464">
        <v>1125</v>
      </c>
      <c r="P4464" t="s">
        <v>256</v>
      </c>
      <c r="Q4464" t="s">
        <v>579</v>
      </c>
      <c r="R4464" t="s">
        <v>55</v>
      </c>
    </row>
    <row r="4465" spans="1:18" hidden="1" x14ac:dyDescent="0.3">
      <c r="A4465" t="s">
        <v>17910</v>
      </c>
      <c r="B4465" t="s">
        <v>17911</v>
      </c>
      <c r="C4465" s="1" t="str">
        <f t="shared" si="318"/>
        <v>21:0849</v>
      </c>
      <c r="D4465" s="1" t="str">
        <f t="shared" si="319"/>
        <v>21:0233</v>
      </c>
      <c r="E4465" t="s">
        <v>17912</v>
      </c>
      <c r="F4465" t="s">
        <v>17913</v>
      </c>
      <c r="H4465">
        <v>59.326687900000003</v>
      </c>
      <c r="I4465">
        <v>-106.2072289</v>
      </c>
      <c r="J4465" s="1" t="str">
        <f t="shared" si="320"/>
        <v>Fluid (lake)</v>
      </c>
      <c r="K4465" s="1" t="str">
        <f t="shared" si="321"/>
        <v>Untreated Water</v>
      </c>
      <c r="L4465">
        <v>186</v>
      </c>
      <c r="M4465" t="s">
        <v>127</v>
      </c>
      <c r="N4465">
        <v>1126</v>
      </c>
      <c r="P4465" t="s">
        <v>247</v>
      </c>
      <c r="Q4465" t="s">
        <v>482</v>
      </c>
      <c r="R4465" t="s">
        <v>55</v>
      </c>
    </row>
    <row r="4466" spans="1:18" hidden="1" x14ac:dyDescent="0.3">
      <c r="A4466" t="s">
        <v>17914</v>
      </c>
      <c r="B4466" t="s">
        <v>17915</v>
      </c>
      <c r="C4466" s="1" t="str">
        <f t="shared" si="318"/>
        <v>21:0849</v>
      </c>
      <c r="D4466" s="1" t="str">
        <f t="shared" si="319"/>
        <v>21:0233</v>
      </c>
      <c r="E4466" t="s">
        <v>17916</v>
      </c>
      <c r="F4466" t="s">
        <v>17917</v>
      </c>
      <c r="H4466">
        <v>59.300144000000003</v>
      </c>
      <c r="I4466">
        <v>-106.1931725</v>
      </c>
      <c r="J4466" s="1" t="str">
        <f t="shared" si="320"/>
        <v>Fluid (lake)</v>
      </c>
      <c r="K4466" s="1" t="str">
        <f t="shared" si="321"/>
        <v>Untreated Water</v>
      </c>
      <c r="L4466">
        <v>186</v>
      </c>
      <c r="M4466" t="s">
        <v>133</v>
      </c>
      <c r="N4466">
        <v>1127</v>
      </c>
      <c r="P4466" t="s">
        <v>247</v>
      </c>
      <c r="Q4466" t="s">
        <v>482</v>
      </c>
      <c r="R4466" t="s">
        <v>55</v>
      </c>
    </row>
    <row r="4467" spans="1:18" hidden="1" x14ac:dyDescent="0.3">
      <c r="A4467" t="s">
        <v>17918</v>
      </c>
      <c r="B4467" t="s">
        <v>17919</v>
      </c>
      <c r="C4467" s="1" t="str">
        <f t="shared" si="318"/>
        <v>21:0849</v>
      </c>
      <c r="D4467" s="1" t="str">
        <f t="shared" si="319"/>
        <v>21:0233</v>
      </c>
      <c r="E4467" t="s">
        <v>17920</v>
      </c>
      <c r="F4467" t="s">
        <v>17921</v>
      </c>
      <c r="H4467">
        <v>59.369870200000001</v>
      </c>
      <c r="I4467">
        <v>-107.452612</v>
      </c>
      <c r="J4467" s="1" t="str">
        <f t="shared" si="320"/>
        <v>Fluid (lake)</v>
      </c>
      <c r="K4467" s="1" t="str">
        <f t="shared" si="321"/>
        <v>Untreated Water</v>
      </c>
      <c r="L4467">
        <v>186</v>
      </c>
      <c r="M4467" t="s">
        <v>139</v>
      </c>
      <c r="N4467">
        <v>1128</v>
      </c>
      <c r="P4467" t="s">
        <v>115</v>
      </c>
      <c r="Q4467" t="s">
        <v>482</v>
      </c>
      <c r="R4467" t="s">
        <v>460</v>
      </c>
    </row>
    <row r="4468" spans="1:18" hidden="1" x14ac:dyDescent="0.3">
      <c r="A4468" t="s">
        <v>17922</v>
      </c>
      <c r="B4468" t="s">
        <v>17923</v>
      </c>
      <c r="C4468" s="1" t="str">
        <f t="shared" si="318"/>
        <v>21:0849</v>
      </c>
      <c r="D4468" s="1" t="str">
        <f t="shared" si="319"/>
        <v>21:0233</v>
      </c>
      <c r="E4468" t="s">
        <v>17924</v>
      </c>
      <c r="F4468" t="s">
        <v>17925</v>
      </c>
      <c r="H4468">
        <v>59.4145246</v>
      </c>
      <c r="I4468">
        <v>-107.4732679</v>
      </c>
      <c r="J4468" s="1" t="str">
        <f t="shared" si="320"/>
        <v>Fluid (lake)</v>
      </c>
      <c r="K4468" s="1" t="str">
        <f t="shared" si="321"/>
        <v>Untreated Water</v>
      </c>
      <c r="L4468">
        <v>186</v>
      </c>
      <c r="M4468" t="s">
        <v>241</v>
      </c>
      <c r="N4468">
        <v>1129</v>
      </c>
      <c r="P4468" t="s">
        <v>115</v>
      </c>
      <c r="Q4468" t="s">
        <v>236</v>
      </c>
      <c r="R4468" t="s">
        <v>55</v>
      </c>
    </row>
    <row r="4469" spans="1:18" hidden="1" x14ac:dyDescent="0.3">
      <c r="A4469" t="s">
        <v>17926</v>
      </c>
      <c r="B4469" t="s">
        <v>17927</v>
      </c>
      <c r="C4469" s="1" t="str">
        <f t="shared" si="318"/>
        <v>21:0849</v>
      </c>
      <c r="D4469" s="1" t="str">
        <f t="shared" si="319"/>
        <v>21:0233</v>
      </c>
      <c r="E4469" t="s">
        <v>17928</v>
      </c>
      <c r="F4469" t="s">
        <v>17929</v>
      </c>
      <c r="H4469">
        <v>59.442337799999997</v>
      </c>
      <c r="I4469">
        <v>-107.5029462</v>
      </c>
      <c r="J4469" s="1" t="str">
        <f t="shared" si="320"/>
        <v>Fluid (lake)</v>
      </c>
      <c r="K4469" s="1" t="str">
        <f t="shared" si="321"/>
        <v>Untreated Water</v>
      </c>
      <c r="L4469">
        <v>187</v>
      </c>
      <c r="M4469" t="s">
        <v>36</v>
      </c>
      <c r="N4469">
        <v>1130</v>
      </c>
      <c r="P4469" t="s">
        <v>134</v>
      </c>
      <c r="Q4469" t="s">
        <v>236</v>
      </c>
      <c r="R4469" t="s">
        <v>55</v>
      </c>
    </row>
    <row r="4470" spans="1:18" hidden="1" x14ac:dyDescent="0.3">
      <c r="A4470" t="s">
        <v>17930</v>
      </c>
      <c r="B4470" t="s">
        <v>17931</v>
      </c>
      <c r="C4470" s="1" t="str">
        <f t="shared" si="318"/>
        <v>21:0849</v>
      </c>
      <c r="D4470" s="1" t="str">
        <f t="shared" si="319"/>
        <v>21:0233</v>
      </c>
      <c r="E4470" t="s">
        <v>17932</v>
      </c>
      <c r="F4470" t="s">
        <v>17933</v>
      </c>
      <c r="H4470">
        <v>59.485400900000002</v>
      </c>
      <c r="I4470">
        <v>-107.531342</v>
      </c>
      <c r="J4470" s="1" t="str">
        <f t="shared" si="320"/>
        <v>Fluid (lake)</v>
      </c>
      <c r="K4470" s="1" t="str">
        <f t="shared" si="321"/>
        <v>Untreated Water</v>
      </c>
      <c r="L4470">
        <v>187</v>
      </c>
      <c r="M4470" t="s">
        <v>44</v>
      </c>
      <c r="N4470">
        <v>1131</v>
      </c>
      <c r="P4470" t="s">
        <v>200</v>
      </c>
      <c r="Q4470" t="s">
        <v>482</v>
      </c>
      <c r="R4470" t="s">
        <v>55</v>
      </c>
    </row>
    <row r="4471" spans="1:18" hidden="1" x14ac:dyDescent="0.3">
      <c r="A4471" t="s">
        <v>17934</v>
      </c>
      <c r="B4471" t="s">
        <v>17935</v>
      </c>
      <c r="C4471" s="1" t="str">
        <f t="shared" si="318"/>
        <v>21:0849</v>
      </c>
      <c r="D4471" s="1" t="str">
        <f t="shared" si="319"/>
        <v>21:0233</v>
      </c>
      <c r="E4471" t="s">
        <v>17936</v>
      </c>
      <c r="F4471" t="s">
        <v>17937</v>
      </c>
      <c r="H4471">
        <v>59.5157557</v>
      </c>
      <c r="I4471">
        <v>-107.5317778</v>
      </c>
      <c r="J4471" s="1" t="str">
        <f t="shared" si="320"/>
        <v>Fluid (lake)</v>
      </c>
      <c r="K4471" s="1" t="str">
        <f t="shared" si="321"/>
        <v>Untreated Water</v>
      </c>
      <c r="L4471">
        <v>187</v>
      </c>
      <c r="M4471" t="s">
        <v>52</v>
      </c>
      <c r="N4471">
        <v>1132</v>
      </c>
      <c r="P4471" t="s">
        <v>256</v>
      </c>
      <c r="Q4471" t="s">
        <v>482</v>
      </c>
      <c r="R4471" t="s">
        <v>55</v>
      </c>
    </row>
    <row r="4472" spans="1:18" hidden="1" x14ac:dyDescent="0.3">
      <c r="A4472" t="s">
        <v>17938</v>
      </c>
      <c r="B4472" t="s">
        <v>17939</v>
      </c>
      <c r="C4472" s="1" t="str">
        <f t="shared" si="318"/>
        <v>21:0849</v>
      </c>
      <c r="D4472" s="1" t="str">
        <f t="shared" si="319"/>
        <v>21:0233</v>
      </c>
      <c r="E4472" t="s">
        <v>17940</v>
      </c>
      <c r="F4472" t="s">
        <v>17941</v>
      </c>
      <c r="H4472">
        <v>59.550781299999997</v>
      </c>
      <c r="I4472">
        <v>-107.5330828</v>
      </c>
      <c r="J4472" s="1" t="str">
        <f t="shared" si="320"/>
        <v>Fluid (lake)</v>
      </c>
      <c r="K4472" s="1" t="str">
        <f t="shared" si="321"/>
        <v>Untreated Water</v>
      </c>
      <c r="L4472">
        <v>187</v>
      </c>
      <c r="M4472" t="s">
        <v>60</v>
      </c>
      <c r="N4472">
        <v>1133</v>
      </c>
      <c r="P4472" t="s">
        <v>235</v>
      </c>
      <c r="Q4472" t="s">
        <v>236</v>
      </c>
      <c r="R4472" t="s">
        <v>55</v>
      </c>
    </row>
    <row r="4473" spans="1:18" hidden="1" x14ac:dyDescent="0.3">
      <c r="A4473" t="s">
        <v>17942</v>
      </c>
      <c r="B4473" t="s">
        <v>17943</v>
      </c>
      <c r="C4473" s="1" t="str">
        <f t="shared" si="318"/>
        <v>21:0849</v>
      </c>
      <c r="D4473" s="1" t="str">
        <f t="shared" si="319"/>
        <v>21:0233</v>
      </c>
      <c r="E4473" t="s">
        <v>17944</v>
      </c>
      <c r="F4473" t="s">
        <v>17945</v>
      </c>
      <c r="H4473">
        <v>59.569261699999998</v>
      </c>
      <c r="I4473">
        <v>-107.58786720000001</v>
      </c>
      <c r="J4473" s="1" t="str">
        <f t="shared" si="320"/>
        <v>Fluid (lake)</v>
      </c>
      <c r="K4473" s="1" t="str">
        <f t="shared" si="321"/>
        <v>Untreated Water</v>
      </c>
      <c r="L4473">
        <v>187</v>
      </c>
      <c r="M4473" t="s">
        <v>22</v>
      </c>
      <c r="N4473">
        <v>1134</v>
      </c>
      <c r="P4473" t="s">
        <v>414</v>
      </c>
      <c r="Q4473" t="s">
        <v>54</v>
      </c>
      <c r="R4473" t="s">
        <v>55</v>
      </c>
    </row>
    <row r="4474" spans="1:18" hidden="1" x14ac:dyDescent="0.3">
      <c r="A4474" t="s">
        <v>17946</v>
      </c>
      <c r="B4474" t="s">
        <v>17947</v>
      </c>
      <c r="C4474" s="1" t="str">
        <f t="shared" si="318"/>
        <v>21:0849</v>
      </c>
      <c r="D4474" s="1" t="str">
        <f t="shared" si="319"/>
        <v>21:0233</v>
      </c>
      <c r="E4474" t="s">
        <v>17944</v>
      </c>
      <c r="F4474" t="s">
        <v>17948</v>
      </c>
      <c r="H4474">
        <v>59.569261699999998</v>
      </c>
      <c r="I4474">
        <v>-107.58786720000001</v>
      </c>
      <c r="J4474" s="1" t="str">
        <f t="shared" si="320"/>
        <v>Fluid (lake)</v>
      </c>
      <c r="K4474" s="1" t="str">
        <f t="shared" si="321"/>
        <v>Untreated Water</v>
      </c>
      <c r="L4474">
        <v>187</v>
      </c>
      <c r="M4474" t="s">
        <v>29</v>
      </c>
      <c r="N4474">
        <v>1135</v>
      </c>
      <c r="P4474" t="s">
        <v>225</v>
      </c>
      <c r="Q4474" t="s">
        <v>579</v>
      </c>
      <c r="R4474" t="s">
        <v>55</v>
      </c>
    </row>
    <row r="4475" spans="1:18" hidden="1" x14ac:dyDescent="0.3">
      <c r="A4475" t="s">
        <v>17949</v>
      </c>
      <c r="B4475" t="s">
        <v>17950</v>
      </c>
      <c r="C4475" s="1" t="str">
        <f t="shared" si="318"/>
        <v>21:0849</v>
      </c>
      <c r="D4475" s="1" t="str">
        <f t="shared" si="319"/>
        <v>21:0233</v>
      </c>
      <c r="E4475" t="s">
        <v>17951</v>
      </c>
      <c r="F4475" t="s">
        <v>17952</v>
      </c>
      <c r="H4475">
        <v>59.594562600000003</v>
      </c>
      <c r="I4475">
        <v>-107.59050209999999</v>
      </c>
      <c r="J4475" s="1" t="str">
        <f t="shared" si="320"/>
        <v>Fluid (lake)</v>
      </c>
      <c r="K4475" s="1" t="str">
        <f t="shared" si="321"/>
        <v>Untreated Water</v>
      </c>
      <c r="L4475">
        <v>187</v>
      </c>
      <c r="M4475" t="s">
        <v>67</v>
      </c>
      <c r="N4475">
        <v>1136</v>
      </c>
      <c r="P4475" t="s">
        <v>53</v>
      </c>
      <c r="Q4475" t="s">
        <v>236</v>
      </c>
      <c r="R4475" t="s">
        <v>55</v>
      </c>
    </row>
    <row r="4476" spans="1:18" hidden="1" x14ac:dyDescent="0.3">
      <c r="A4476" t="s">
        <v>17953</v>
      </c>
      <c r="B4476" t="s">
        <v>17954</v>
      </c>
      <c r="C4476" s="1" t="str">
        <f t="shared" si="318"/>
        <v>21:0849</v>
      </c>
      <c r="D4476" s="1" t="str">
        <f t="shared" si="319"/>
        <v>21:0233</v>
      </c>
      <c r="E4476" t="s">
        <v>17955</v>
      </c>
      <c r="F4476" t="s">
        <v>17956</v>
      </c>
      <c r="H4476">
        <v>59.582265</v>
      </c>
      <c r="I4476">
        <v>-107.6484308</v>
      </c>
      <c r="J4476" s="1" t="str">
        <f t="shared" si="320"/>
        <v>Fluid (lake)</v>
      </c>
      <c r="K4476" s="1" t="str">
        <f t="shared" si="321"/>
        <v>Untreated Water</v>
      </c>
      <c r="L4476">
        <v>187</v>
      </c>
      <c r="M4476" t="s">
        <v>74</v>
      </c>
      <c r="N4476">
        <v>1137</v>
      </c>
      <c r="P4476" t="s">
        <v>30</v>
      </c>
      <c r="Q4476" t="s">
        <v>579</v>
      </c>
      <c r="R4476" t="s">
        <v>55</v>
      </c>
    </row>
    <row r="4477" spans="1:18" hidden="1" x14ac:dyDescent="0.3">
      <c r="A4477" t="s">
        <v>17957</v>
      </c>
      <c r="B4477" t="s">
        <v>17958</v>
      </c>
      <c r="C4477" s="1" t="str">
        <f t="shared" si="318"/>
        <v>21:0849</v>
      </c>
      <c r="D4477" s="1" t="str">
        <f t="shared" si="319"/>
        <v>21:0233</v>
      </c>
      <c r="E4477" t="s">
        <v>17959</v>
      </c>
      <c r="F4477" t="s">
        <v>17960</v>
      </c>
      <c r="H4477">
        <v>59.600310100000002</v>
      </c>
      <c r="I4477">
        <v>-107.6392503</v>
      </c>
      <c r="J4477" s="1" t="str">
        <f t="shared" si="320"/>
        <v>Fluid (lake)</v>
      </c>
      <c r="K4477" s="1" t="str">
        <f t="shared" si="321"/>
        <v>Untreated Water</v>
      </c>
      <c r="L4477">
        <v>187</v>
      </c>
      <c r="M4477" t="s">
        <v>81</v>
      </c>
      <c r="N4477">
        <v>1138</v>
      </c>
      <c r="P4477" t="s">
        <v>553</v>
      </c>
      <c r="Q4477" t="s">
        <v>236</v>
      </c>
      <c r="R4477" t="s">
        <v>55</v>
      </c>
    </row>
    <row r="4478" spans="1:18" hidden="1" x14ac:dyDescent="0.3">
      <c r="A4478" t="s">
        <v>17961</v>
      </c>
      <c r="B4478" t="s">
        <v>17962</v>
      </c>
      <c r="C4478" s="1" t="str">
        <f t="shared" si="318"/>
        <v>21:0849</v>
      </c>
      <c r="D4478" s="1" t="str">
        <f t="shared" si="319"/>
        <v>21:0233</v>
      </c>
      <c r="E4478" t="s">
        <v>17963</v>
      </c>
      <c r="F4478" t="s">
        <v>17964</v>
      </c>
      <c r="H4478">
        <v>59.633485399999998</v>
      </c>
      <c r="I4478">
        <v>-107.6826468</v>
      </c>
      <c r="J4478" s="1" t="str">
        <f t="shared" si="320"/>
        <v>Fluid (lake)</v>
      </c>
      <c r="K4478" s="1" t="str">
        <f t="shared" si="321"/>
        <v>Untreated Water</v>
      </c>
      <c r="L4478">
        <v>187</v>
      </c>
      <c r="M4478" t="s">
        <v>95</v>
      </c>
      <c r="N4478">
        <v>1139</v>
      </c>
      <c r="P4478" t="s">
        <v>598</v>
      </c>
      <c r="Q4478" t="s">
        <v>310</v>
      </c>
      <c r="R4478" t="s">
        <v>55</v>
      </c>
    </row>
    <row r="4479" spans="1:18" hidden="1" x14ac:dyDescent="0.3">
      <c r="A4479" t="s">
        <v>17965</v>
      </c>
      <c r="B4479" t="s">
        <v>17966</v>
      </c>
      <c r="C4479" s="1" t="str">
        <f t="shared" si="318"/>
        <v>21:0849</v>
      </c>
      <c r="D4479" s="1" t="str">
        <f t="shared" si="319"/>
        <v>21:0233</v>
      </c>
      <c r="E4479" t="s">
        <v>17967</v>
      </c>
      <c r="F4479" t="s">
        <v>17968</v>
      </c>
      <c r="H4479">
        <v>59.628924300000001</v>
      </c>
      <c r="I4479">
        <v>-107.72007739999999</v>
      </c>
      <c r="J4479" s="1" t="str">
        <f t="shared" si="320"/>
        <v>Fluid (lake)</v>
      </c>
      <c r="K4479" s="1" t="str">
        <f t="shared" si="321"/>
        <v>Untreated Water</v>
      </c>
      <c r="L4479">
        <v>187</v>
      </c>
      <c r="M4479" t="s">
        <v>101</v>
      </c>
      <c r="N4479">
        <v>1140</v>
      </c>
      <c r="P4479" t="s">
        <v>598</v>
      </c>
      <c r="Q4479" t="s">
        <v>482</v>
      </c>
      <c r="R4479" t="s">
        <v>285</v>
      </c>
    </row>
    <row r="4480" spans="1:18" hidden="1" x14ac:dyDescent="0.3">
      <c r="A4480" t="s">
        <v>17969</v>
      </c>
      <c r="B4480" t="s">
        <v>17970</v>
      </c>
      <c r="C4480" s="1" t="str">
        <f t="shared" si="318"/>
        <v>21:0849</v>
      </c>
      <c r="D4480" s="1" t="str">
        <f t="shared" si="319"/>
        <v>21:0233</v>
      </c>
      <c r="E4480" t="s">
        <v>17971</v>
      </c>
      <c r="F4480" t="s">
        <v>17972</v>
      </c>
      <c r="H4480">
        <v>59.670521200000003</v>
      </c>
      <c r="I4480">
        <v>-107.74698189999999</v>
      </c>
      <c r="J4480" s="1" t="str">
        <f t="shared" si="320"/>
        <v>Fluid (lake)</v>
      </c>
      <c r="K4480" s="1" t="str">
        <f t="shared" si="321"/>
        <v>Untreated Water</v>
      </c>
      <c r="L4480">
        <v>187</v>
      </c>
      <c r="M4480" t="s">
        <v>107</v>
      </c>
      <c r="N4480">
        <v>1141</v>
      </c>
      <c r="P4480" t="s">
        <v>61</v>
      </c>
      <c r="Q4480" t="s">
        <v>579</v>
      </c>
      <c r="R4480" t="s">
        <v>55</v>
      </c>
    </row>
    <row r="4481" spans="1:18" hidden="1" x14ac:dyDescent="0.3">
      <c r="A4481" t="s">
        <v>17973</v>
      </c>
      <c r="B4481" t="s">
        <v>17974</v>
      </c>
      <c r="C4481" s="1" t="str">
        <f t="shared" si="318"/>
        <v>21:0849</v>
      </c>
      <c r="D4481" s="1" t="str">
        <f t="shared" si="319"/>
        <v>21:0233</v>
      </c>
      <c r="E4481" t="s">
        <v>17975</v>
      </c>
      <c r="F4481" t="s">
        <v>17976</v>
      </c>
      <c r="H4481">
        <v>59.687676199999999</v>
      </c>
      <c r="I4481">
        <v>-107.7436744</v>
      </c>
      <c r="J4481" s="1" t="str">
        <f t="shared" si="320"/>
        <v>Fluid (lake)</v>
      </c>
      <c r="K4481" s="1" t="str">
        <f t="shared" si="321"/>
        <v>Untreated Water</v>
      </c>
      <c r="L4481">
        <v>187</v>
      </c>
      <c r="M4481" t="s">
        <v>114</v>
      </c>
      <c r="N4481">
        <v>1142</v>
      </c>
      <c r="P4481" t="s">
        <v>82</v>
      </c>
      <c r="Q4481" t="s">
        <v>579</v>
      </c>
      <c r="R4481" t="s">
        <v>55</v>
      </c>
    </row>
    <row r="4482" spans="1:18" hidden="1" x14ac:dyDescent="0.3">
      <c r="A4482" t="s">
        <v>17977</v>
      </c>
      <c r="B4482" t="s">
        <v>17978</v>
      </c>
      <c r="C4482" s="1" t="str">
        <f t="shared" si="318"/>
        <v>21:0849</v>
      </c>
      <c r="D4482" s="1" t="str">
        <f t="shared" si="319"/>
        <v>21:0233</v>
      </c>
      <c r="E4482" t="s">
        <v>17979</v>
      </c>
      <c r="F4482" t="s">
        <v>17980</v>
      </c>
      <c r="H4482">
        <v>59.671903999999998</v>
      </c>
      <c r="I4482">
        <v>-107.8163127</v>
      </c>
      <c r="J4482" s="1" t="str">
        <f t="shared" si="320"/>
        <v>Fluid (lake)</v>
      </c>
      <c r="K4482" s="1" t="str">
        <f t="shared" si="321"/>
        <v>Untreated Water</v>
      </c>
      <c r="L4482">
        <v>187</v>
      </c>
      <c r="M4482" t="s">
        <v>121</v>
      </c>
      <c r="N4482">
        <v>1143</v>
      </c>
      <c r="P4482" t="s">
        <v>30</v>
      </c>
      <c r="Q4482" t="s">
        <v>579</v>
      </c>
      <c r="R4482" t="s">
        <v>189</v>
      </c>
    </row>
    <row r="4483" spans="1:18" hidden="1" x14ac:dyDescent="0.3">
      <c r="A4483" t="s">
        <v>17981</v>
      </c>
      <c r="B4483" t="s">
        <v>17982</v>
      </c>
      <c r="C4483" s="1" t="str">
        <f t="shared" si="318"/>
        <v>21:0849</v>
      </c>
      <c r="D4483" s="1" t="str">
        <f t="shared" si="319"/>
        <v>21:0233</v>
      </c>
      <c r="E4483" t="s">
        <v>17983</v>
      </c>
      <c r="F4483" t="s">
        <v>17984</v>
      </c>
      <c r="H4483">
        <v>59.697642899999998</v>
      </c>
      <c r="I4483">
        <v>-107.8693751</v>
      </c>
      <c r="J4483" s="1" t="str">
        <f t="shared" si="320"/>
        <v>Fluid (lake)</v>
      </c>
      <c r="K4483" s="1" t="str">
        <f t="shared" si="321"/>
        <v>Untreated Water</v>
      </c>
      <c r="L4483">
        <v>187</v>
      </c>
      <c r="M4483" t="s">
        <v>127</v>
      </c>
      <c r="N4483">
        <v>1144</v>
      </c>
      <c r="P4483" t="s">
        <v>128</v>
      </c>
      <c r="Q4483" t="s">
        <v>257</v>
      </c>
      <c r="R4483" t="s">
        <v>189</v>
      </c>
    </row>
    <row r="4484" spans="1:18" hidden="1" x14ac:dyDescent="0.3">
      <c r="A4484" t="s">
        <v>17985</v>
      </c>
      <c r="B4484" t="s">
        <v>17986</v>
      </c>
      <c r="C4484" s="1" t="str">
        <f t="shared" si="318"/>
        <v>21:0849</v>
      </c>
      <c r="D4484" s="1" t="str">
        <f t="shared" si="319"/>
        <v>21:0233</v>
      </c>
      <c r="E4484" t="s">
        <v>17987</v>
      </c>
      <c r="F4484" t="s">
        <v>17988</v>
      </c>
      <c r="H4484">
        <v>59.683819700000001</v>
      </c>
      <c r="I4484">
        <v>-107.9395526</v>
      </c>
      <c r="J4484" s="1" t="str">
        <f t="shared" si="320"/>
        <v>Fluid (lake)</v>
      </c>
      <c r="K4484" s="1" t="str">
        <f t="shared" si="321"/>
        <v>Untreated Water</v>
      </c>
      <c r="L4484">
        <v>187</v>
      </c>
      <c r="M4484" t="s">
        <v>133</v>
      </c>
      <c r="N4484">
        <v>1145</v>
      </c>
      <c r="P4484" t="s">
        <v>1846</v>
      </c>
      <c r="Q4484" t="s">
        <v>38</v>
      </c>
      <c r="R4484" t="s">
        <v>55</v>
      </c>
    </row>
    <row r="4485" spans="1:18" hidden="1" x14ac:dyDescent="0.3">
      <c r="A4485" t="s">
        <v>17989</v>
      </c>
      <c r="B4485" t="s">
        <v>17990</v>
      </c>
      <c r="C4485" s="1" t="str">
        <f t="shared" si="318"/>
        <v>21:0849</v>
      </c>
      <c r="D4485" s="1" t="str">
        <f t="shared" si="319"/>
        <v>21:0233</v>
      </c>
      <c r="E4485" t="s">
        <v>17991</v>
      </c>
      <c r="F4485" t="s">
        <v>17992</v>
      </c>
      <c r="H4485">
        <v>59.707580700000001</v>
      </c>
      <c r="I4485">
        <v>-107.9907403</v>
      </c>
      <c r="J4485" s="1" t="str">
        <f t="shared" si="320"/>
        <v>Fluid (lake)</v>
      </c>
      <c r="K4485" s="1" t="str">
        <f t="shared" si="321"/>
        <v>Untreated Water</v>
      </c>
      <c r="L4485">
        <v>187</v>
      </c>
      <c r="M4485" t="s">
        <v>139</v>
      </c>
      <c r="N4485">
        <v>1146</v>
      </c>
      <c r="P4485" t="s">
        <v>1676</v>
      </c>
      <c r="Q4485" t="s">
        <v>310</v>
      </c>
      <c r="R4485" t="s">
        <v>55</v>
      </c>
    </row>
    <row r="4486" spans="1:18" hidden="1" x14ac:dyDescent="0.3">
      <c r="A4486" t="s">
        <v>17993</v>
      </c>
      <c r="B4486" t="s">
        <v>17994</v>
      </c>
      <c r="C4486" s="1" t="str">
        <f t="shared" si="318"/>
        <v>21:0849</v>
      </c>
      <c r="D4486" s="1" t="str">
        <f t="shared" si="319"/>
        <v>21:0233</v>
      </c>
      <c r="E4486" t="s">
        <v>17995</v>
      </c>
      <c r="F4486" t="s">
        <v>17996</v>
      </c>
      <c r="H4486">
        <v>59.627247300000001</v>
      </c>
      <c r="I4486">
        <v>-107.9715451</v>
      </c>
      <c r="J4486" s="1" t="str">
        <f t="shared" si="320"/>
        <v>Fluid (lake)</v>
      </c>
      <c r="K4486" s="1" t="str">
        <f t="shared" si="321"/>
        <v>Untreated Water</v>
      </c>
      <c r="L4486">
        <v>187</v>
      </c>
      <c r="M4486" t="s">
        <v>241</v>
      </c>
      <c r="N4486">
        <v>1147</v>
      </c>
      <c r="P4486" t="s">
        <v>167</v>
      </c>
      <c r="Q4486" t="s">
        <v>257</v>
      </c>
      <c r="R4486" t="s">
        <v>55</v>
      </c>
    </row>
    <row r="4487" spans="1:18" hidden="1" x14ac:dyDescent="0.3">
      <c r="A4487" t="s">
        <v>17997</v>
      </c>
      <c r="B4487" t="s">
        <v>17998</v>
      </c>
      <c r="C4487" s="1" t="str">
        <f t="shared" si="318"/>
        <v>21:0849</v>
      </c>
      <c r="D4487" s="1" t="str">
        <f t="shared" si="319"/>
        <v>21:0233</v>
      </c>
      <c r="E4487" t="s">
        <v>17999</v>
      </c>
      <c r="F4487" t="s">
        <v>18000</v>
      </c>
      <c r="H4487">
        <v>59.6432474</v>
      </c>
      <c r="I4487">
        <v>-107.9266068</v>
      </c>
      <c r="J4487" s="1" t="str">
        <f t="shared" si="320"/>
        <v>Fluid (lake)</v>
      </c>
      <c r="K4487" s="1" t="str">
        <f t="shared" si="321"/>
        <v>Untreated Water</v>
      </c>
      <c r="L4487">
        <v>188</v>
      </c>
      <c r="M4487" t="s">
        <v>36</v>
      </c>
      <c r="N4487">
        <v>1148</v>
      </c>
      <c r="P4487" t="s">
        <v>161</v>
      </c>
      <c r="Q4487" t="s">
        <v>482</v>
      </c>
      <c r="R4487" t="s">
        <v>55</v>
      </c>
    </row>
    <row r="4488" spans="1:18" hidden="1" x14ac:dyDescent="0.3">
      <c r="A4488" t="s">
        <v>18001</v>
      </c>
      <c r="B4488" t="s">
        <v>18002</v>
      </c>
      <c r="C4488" s="1" t="str">
        <f t="shared" si="318"/>
        <v>21:0849</v>
      </c>
      <c r="D4488" s="1" t="str">
        <f t="shared" si="319"/>
        <v>21:0233</v>
      </c>
      <c r="E4488" t="s">
        <v>18003</v>
      </c>
      <c r="F4488" t="s">
        <v>18004</v>
      </c>
      <c r="H4488">
        <v>59.659740200000002</v>
      </c>
      <c r="I4488">
        <v>-107.8831026</v>
      </c>
      <c r="J4488" s="1" t="str">
        <f t="shared" si="320"/>
        <v>Fluid (lake)</v>
      </c>
      <c r="K4488" s="1" t="str">
        <f t="shared" si="321"/>
        <v>Untreated Water</v>
      </c>
      <c r="L4488">
        <v>188</v>
      </c>
      <c r="M4488" t="s">
        <v>44</v>
      </c>
      <c r="N4488">
        <v>1149</v>
      </c>
      <c r="P4488" t="s">
        <v>161</v>
      </c>
      <c r="Q4488" t="s">
        <v>310</v>
      </c>
      <c r="R4488" t="s">
        <v>55</v>
      </c>
    </row>
    <row r="4489" spans="1:18" hidden="1" x14ac:dyDescent="0.3">
      <c r="A4489" t="s">
        <v>18005</v>
      </c>
      <c r="B4489" t="s">
        <v>18006</v>
      </c>
      <c r="C4489" s="1" t="str">
        <f t="shared" si="318"/>
        <v>21:0849</v>
      </c>
      <c r="D4489" s="1" t="str">
        <f t="shared" si="319"/>
        <v>21:0233</v>
      </c>
      <c r="E4489" t="s">
        <v>18007</v>
      </c>
      <c r="F4489" t="s">
        <v>18008</v>
      </c>
      <c r="H4489">
        <v>59.641233800000002</v>
      </c>
      <c r="I4489">
        <v>-107.7900228</v>
      </c>
      <c r="J4489" s="1" t="str">
        <f t="shared" si="320"/>
        <v>Fluid (lake)</v>
      </c>
      <c r="K4489" s="1" t="str">
        <f t="shared" si="321"/>
        <v>Untreated Water</v>
      </c>
      <c r="L4489">
        <v>188</v>
      </c>
      <c r="M4489" t="s">
        <v>52</v>
      </c>
      <c r="N4489">
        <v>1150</v>
      </c>
      <c r="P4489" t="s">
        <v>82</v>
      </c>
      <c r="Q4489" t="s">
        <v>482</v>
      </c>
      <c r="R4489" t="s">
        <v>460</v>
      </c>
    </row>
    <row r="4490" spans="1:18" hidden="1" x14ac:dyDescent="0.3">
      <c r="A4490" t="s">
        <v>18009</v>
      </c>
      <c r="B4490" t="s">
        <v>18010</v>
      </c>
      <c r="C4490" s="1" t="str">
        <f t="shared" si="318"/>
        <v>21:0849</v>
      </c>
      <c r="D4490" s="1" t="str">
        <f t="shared" si="319"/>
        <v>21:0233</v>
      </c>
      <c r="E4490" t="s">
        <v>18011</v>
      </c>
      <c r="F4490" t="s">
        <v>18012</v>
      </c>
      <c r="H4490">
        <v>59.593178299999998</v>
      </c>
      <c r="I4490">
        <v>-107.7181191</v>
      </c>
      <c r="J4490" s="1" t="str">
        <f t="shared" si="320"/>
        <v>Fluid (lake)</v>
      </c>
      <c r="K4490" s="1" t="str">
        <f t="shared" si="321"/>
        <v>Untreated Water</v>
      </c>
      <c r="L4490">
        <v>188</v>
      </c>
      <c r="M4490" t="s">
        <v>60</v>
      </c>
      <c r="N4490">
        <v>1151</v>
      </c>
      <c r="P4490" t="s">
        <v>771</v>
      </c>
      <c r="Q4490" t="s">
        <v>310</v>
      </c>
      <c r="R4490" t="s">
        <v>55</v>
      </c>
    </row>
    <row r="4491" spans="1:18" hidden="1" x14ac:dyDescent="0.3">
      <c r="A4491" t="s">
        <v>18013</v>
      </c>
      <c r="B4491" t="s">
        <v>18014</v>
      </c>
      <c r="C4491" s="1" t="str">
        <f t="shared" si="318"/>
        <v>21:0849</v>
      </c>
      <c r="D4491" s="1" t="str">
        <f t="shared" si="319"/>
        <v>21:0233</v>
      </c>
      <c r="E4491" t="s">
        <v>18015</v>
      </c>
      <c r="F4491" t="s">
        <v>18016</v>
      </c>
      <c r="H4491">
        <v>59.557448100000002</v>
      </c>
      <c r="I4491">
        <v>-107.7013134</v>
      </c>
      <c r="J4491" s="1" t="str">
        <f t="shared" si="320"/>
        <v>Fluid (lake)</v>
      </c>
      <c r="K4491" s="1" t="str">
        <f t="shared" si="321"/>
        <v>Untreated Water</v>
      </c>
      <c r="L4491">
        <v>188</v>
      </c>
      <c r="M4491" t="s">
        <v>67</v>
      </c>
      <c r="N4491">
        <v>1152</v>
      </c>
      <c r="P4491" t="s">
        <v>210</v>
      </c>
      <c r="Q4491" t="s">
        <v>257</v>
      </c>
      <c r="R4491" t="s">
        <v>195</v>
      </c>
    </row>
    <row r="4492" spans="1:18" hidden="1" x14ac:dyDescent="0.3">
      <c r="A4492" t="s">
        <v>18017</v>
      </c>
      <c r="B4492" t="s">
        <v>18018</v>
      </c>
      <c r="C4492" s="1" t="str">
        <f t="shared" ref="C4492:C4547" si="322">HYPERLINK("http://geochem.nrcan.gc.ca/cdogs/content/bdl/bdl210849_e.htm", "21:0849")</f>
        <v>21:0849</v>
      </c>
      <c r="D4492" s="1" t="str">
        <f t="shared" ref="D4492:D4547" si="323">HYPERLINK("http://geochem.nrcan.gc.ca/cdogs/content/svy/svy210233_e.htm", "21:0233")</f>
        <v>21:0233</v>
      </c>
      <c r="E4492" t="s">
        <v>18019</v>
      </c>
      <c r="F4492" t="s">
        <v>18020</v>
      </c>
      <c r="H4492">
        <v>59.539708099999999</v>
      </c>
      <c r="I4492">
        <v>-107.6766476</v>
      </c>
      <c r="J4492" s="1" t="str">
        <f t="shared" si="320"/>
        <v>Fluid (lake)</v>
      </c>
      <c r="K4492" s="1" t="str">
        <f t="shared" si="321"/>
        <v>Untreated Water</v>
      </c>
      <c r="L4492">
        <v>188</v>
      </c>
      <c r="M4492" t="s">
        <v>22</v>
      </c>
      <c r="N4492">
        <v>1153</v>
      </c>
      <c r="P4492" t="s">
        <v>200</v>
      </c>
      <c r="Q4492" t="s">
        <v>310</v>
      </c>
      <c r="R4492" t="s">
        <v>55</v>
      </c>
    </row>
    <row r="4493" spans="1:18" hidden="1" x14ac:dyDescent="0.3">
      <c r="A4493" t="s">
        <v>18021</v>
      </c>
      <c r="B4493" t="s">
        <v>18022</v>
      </c>
      <c r="C4493" s="1" t="str">
        <f t="shared" si="322"/>
        <v>21:0849</v>
      </c>
      <c r="D4493" s="1" t="str">
        <f t="shared" si="323"/>
        <v>21:0233</v>
      </c>
      <c r="E4493" t="s">
        <v>18019</v>
      </c>
      <c r="F4493" t="s">
        <v>18023</v>
      </c>
      <c r="H4493">
        <v>59.539708099999999</v>
      </c>
      <c r="I4493">
        <v>-107.6766476</v>
      </c>
      <c r="J4493" s="1" t="str">
        <f t="shared" si="320"/>
        <v>Fluid (lake)</v>
      </c>
      <c r="K4493" s="1" t="str">
        <f t="shared" si="321"/>
        <v>Untreated Water</v>
      </c>
      <c r="L4493">
        <v>188</v>
      </c>
      <c r="M4493" t="s">
        <v>29</v>
      </c>
      <c r="N4493">
        <v>1154</v>
      </c>
      <c r="P4493" t="s">
        <v>194</v>
      </c>
      <c r="Q4493" t="s">
        <v>310</v>
      </c>
      <c r="R4493" t="s">
        <v>55</v>
      </c>
    </row>
    <row r="4494" spans="1:18" hidden="1" x14ac:dyDescent="0.3">
      <c r="A4494" t="s">
        <v>18024</v>
      </c>
      <c r="B4494" t="s">
        <v>18025</v>
      </c>
      <c r="C4494" s="1" t="str">
        <f t="shared" si="322"/>
        <v>21:0849</v>
      </c>
      <c r="D4494" s="1" t="str">
        <f t="shared" si="323"/>
        <v>21:0233</v>
      </c>
      <c r="E4494" t="s">
        <v>18026</v>
      </c>
      <c r="F4494" t="s">
        <v>18027</v>
      </c>
      <c r="H4494">
        <v>59.524146999999999</v>
      </c>
      <c r="I4494">
        <v>-107.6048428</v>
      </c>
      <c r="J4494" s="1" t="str">
        <f t="shared" si="320"/>
        <v>Fluid (lake)</v>
      </c>
      <c r="K4494" s="1" t="str">
        <f t="shared" si="321"/>
        <v>Untreated Water</v>
      </c>
      <c r="L4494">
        <v>188</v>
      </c>
      <c r="M4494" t="s">
        <v>74</v>
      </c>
      <c r="N4494">
        <v>1155</v>
      </c>
      <c r="P4494" t="s">
        <v>210</v>
      </c>
      <c r="Q4494" t="s">
        <v>236</v>
      </c>
      <c r="R4494" t="s">
        <v>55</v>
      </c>
    </row>
    <row r="4495" spans="1:18" hidden="1" x14ac:dyDescent="0.3">
      <c r="A4495" t="s">
        <v>18028</v>
      </c>
      <c r="B4495" t="s">
        <v>18029</v>
      </c>
      <c r="C4495" s="1" t="str">
        <f t="shared" si="322"/>
        <v>21:0849</v>
      </c>
      <c r="D4495" s="1" t="str">
        <f t="shared" si="323"/>
        <v>21:0233</v>
      </c>
      <c r="E4495" t="s">
        <v>18030</v>
      </c>
      <c r="F4495" t="s">
        <v>18031</v>
      </c>
      <c r="H4495">
        <v>59.4939137</v>
      </c>
      <c r="I4495">
        <v>-107.5924552</v>
      </c>
      <c r="J4495" s="1" t="str">
        <f t="shared" si="320"/>
        <v>Fluid (lake)</v>
      </c>
      <c r="K4495" s="1" t="str">
        <f t="shared" si="321"/>
        <v>Untreated Water</v>
      </c>
      <c r="L4495">
        <v>188</v>
      </c>
      <c r="M4495" t="s">
        <v>81</v>
      </c>
      <c r="N4495">
        <v>1156</v>
      </c>
      <c r="P4495" t="s">
        <v>319</v>
      </c>
      <c r="Q4495" t="s">
        <v>257</v>
      </c>
      <c r="R4495" t="s">
        <v>55</v>
      </c>
    </row>
    <row r="4496" spans="1:18" hidden="1" x14ac:dyDescent="0.3">
      <c r="A4496" t="s">
        <v>18032</v>
      </c>
      <c r="B4496" t="s">
        <v>18033</v>
      </c>
      <c r="C4496" s="1" t="str">
        <f t="shared" si="322"/>
        <v>21:0849</v>
      </c>
      <c r="D4496" s="1" t="str">
        <f t="shared" si="323"/>
        <v>21:0233</v>
      </c>
      <c r="E4496" t="s">
        <v>18034</v>
      </c>
      <c r="F4496" t="s">
        <v>18035</v>
      </c>
      <c r="H4496">
        <v>59.4676951</v>
      </c>
      <c r="I4496">
        <v>-107.600784</v>
      </c>
      <c r="J4496" s="1" t="str">
        <f t="shared" si="320"/>
        <v>Fluid (lake)</v>
      </c>
      <c r="K4496" s="1" t="str">
        <f t="shared" si="321"/>
        <v>Untreated Water</v>
      </c>
      <c r="L4496">
        <v>188</v>
      </c>
      <c r="M4496" t="s">
        <v>95</v>
      </c>
      <c r="N4496">
        <v>1157</v>
      </c>
      <c r="P4496" t="s">
        <v>194</v>
      </c>
      <c r="Q4496" t="s">
        <v>236</v>
      </c>
      <c r="R4496" t="s">
        <v>55</v>
      </c>
    </row>
    <row r="4497" spans="1:18" hidden="1" x14ac:dyDescent="0.3">
      <c r="A4497" t="s">
        <v>18036</v>
      </c>
      <c r="B4497" t="s">
        <v>18037</v>
      </c>
      <c r="C4497" s="1" t="str">
        <f t="shared" si="322"/>
        <v>21:0849</v>
      </c>
      <c r="D4497" s="1" t="str">
        <f t="shared" si="323"/>
        <v>21:0233</v>
      </c>
      <c r="E4497" t="s">
        <v>18038</v>
      </c>
      <c r="F4497" t="s">
        <v>18039</v>
      </c>
      <c r="H4497">
        <v>59.420337600000003</v>
      </c>
      <c r="I4497">
        <v>-107.5684481</v>
      </c>
      <c r="J4497" s="1" t="str">
        <f t="shared" si="320"/>
        <v>Fluid (lake)</v>
      </c>
      <c r="K4497" s="1" t="str">
        <f t="shared" si="321"/>
        <v>Untreated Water</v>
      </c>
      <c r="L4497">
        <v>188</v>
      </c>
      <c r="M4497" t="s">
        <v>101</v>
      </c>
      <c r="N4497">
        <v>1158</v>
      </c>
      <c r="P4497" t="s">
        <v>225</v>
      </c>
      <c r="Q4497" t="s">
        <v>236</v>
      </c>
      <c r="R4497" t="s">
        <v>189</v>
      </c>
    </row>
    <row r="4498" spans="1:18" hidden="1" x14ac:dyDescent="0.3">
      <c r="A4498" t="s">
        <v>18040</v>
      </c>
      <c r="B4498" t="s">
        <v>18041</v>
      </c>
      <c r="C4498" s="1" t="str">
        <f t="shared" si="322"/>
        <v>21:0849</v>
      </c>
      <c r="D4498" s="1" t="str">
        <f t="shared" si="323"/>
        <v>21:0233</v>
      </c>
      <c r="E4498" t="s">
        <v>18042</v>
      </c>
      <c r="F4498" t="s">
        <v>18043</v>
      </c>
      <c r="H4498">
        <v>59.420506600000003</v>
      </c>
      <c r="I4498">
        <v>-107.52698770000001</v>
      </c>
      <c r="J4498" s="1" t="str">
        <f t="shared" si="320"/>
        <v>Fluid (lake)</v>
      </c>
      <c r="K4498" s="1" t="str">
        <f t="shared" si="321"/>
        <v>Untreated Water</v>
      </c>
      <c r="L4498">
        <v>188</v>
      </c>
      <c r="M4498" t="s">
        <v>107</v>
      </c>
      <c r="N4498">
        <v>1159</v>
      </c>
      <c r="P4498" t="s">
        <v>115</v>
      </c>
      <c r="Q4498" t="s">
        <v>310</v>
      </c>
      <c r="R4498" t="s">
        <v>55</v>
      </c>
    </row>
    <row r="4499" spans="1:18" hidden="1" x14ac:dyDescent="0.3">
      <c r="A4499" t="s">
        <v>18044</v>
      </c>
      <c r="B4499" t="s">
        <v>18045</v>
      </c>
      <c r="C4499" s="1" t="str">
        <f t="shared" si="322"/>
        <v>21:0849</v>
      </c>
      <c r="D4499" s="1" t="str">
        <f t="shared" si="323"/>
        <v>21:0233</v>
      </c>
      <c r="E4499" t="s">
        <v>18046</v>
      </c>
      <c r="F4499" t="s">
        <v>18047</v>
      </c>
      <c r="H4499">
        <v>59.378726999999998</v>
      </c>
      <c r="I4499">
        <v>-107.51209160000001</v>
      </c>
      <c r="J4499" s="1" t="str">
        <f t="shared" si="320"/>
        <v>Fluid (lake)</v>
      </c>
      <c r="K4499" s="1" t="str">
        <f t="shared" si="321"/>
        <v>Untreated Water</v>
      </c>
      <c r="L4499">
        <v>188</v>
      </c>
      <c r="M4499" t="s">
        <v>114</v>
      </c>
      <c r="N4499">
        <v>1160</v>
      </c>
      <c r="P4499" t="s">
        <v>537</v>
      </c>
      <c r="Q4499" t="s">
        <v>310</v>
      </c>
      <c r="R4499" t="s">
        <v>460</v>
      </c>
    </row>
    <row r="4500" spans="1:18" hidden="1" x14ac:dyDescent="0.3">
      <c r="A4500" t="s">
        <v>18048</v>
      </c>
      <c r="B4500" t="s">
        <v>18049</v>
      </c>
      <c r="C4500" s="1" t="str">
        <f t="shared" si="322"/>
        <v>21:0849</v>
      </c>
      <c r="D4500" s="1" t="str">
        <f t="shared" si="323"/>
        <v>21:0233</v>
      </c>
      <c r="E4500" t="s">
        <v>18050</v>
      </c>
      <c r="F4500" t="s">
        <v>18051</v>
      </c>
      <c r="H4500">
        <v>59.434057600000003</v>
      </c>
      <c r="I4500">
        <v>-107.6205319</v>
      </c>
      <c r="J4500" s="1" t="str">
        <f t="shared" si="320"/>
        <v>Fluid (lake)</v>
      </c>
      <c r="K4500" s="1" t="str">
        <f t="shared" si="321"/>
        <v>Untreated Water</v>
      </c>
      <c r="L4500">
        <v>188</v>
      </c>
      <c r="M4500" t="s">
        <v>121</v>
      </c>
      <c r="N4500">
        <v>1161</v>
      </c>
      <c r="P4500" t="s">
        <v>2145</v>
      </c>
      <c r="Q4500" t="s">
        <v>236</v>
      </c>
      <c r="R4500" t="s">
        <v>285</v>
      </c>
    </row>
    <row r="4501" spans="1:18" hidden="1" x14ac:dyDescent="0.3">
      <c r="A4501" t="s">
        <v>18052</v>
      </c>
      <c r="B4501" t="s">
        <v>18053</v>
      </c>
      <c r="C4501" s="1" t="str">
        <f t="shared" si="322"/>
        <v>21:0849</v>
      </c>
      <c r="D4501" s="1" t="str">
        <f t="shared" si="323"/>
        <v>21:0233</v>
      </c>
      <c r="E4501" t="s">
        <v>18054</v>
      </c>
      <c r="F4501" t="s">
        <v>18055</v>
      </c>
      <c r="H4501">
        <v>59.469711599999997</v>
      </c>
      <c r="I4501">
        <v>-107.6448243</v>
      </c>
      <c r="J4501" s="1" t="str">
        <f t="shared" si="320"/>
        <v>Fluid (lake)</v>
      </c>
      <c r="K4501" s="1" t="str">
        <f t="shared" si="321"/>
        <v>Untreated Water</v>
      </c>
      <c r="L4501">
        <v>188</v>
      </c>
      <c r="M4501" t="s">
        <v>127</v>
      </c>
      <c r="N4501">
        <v>1162</v>
      </c>
      <c r="P4501" t="s">
        <v>414</v>
      </c>
      <c r="Q4501" t="s">
        <v>310</v>
      </c>
      <c r="R4501" t="s">
        <v>55</v>
      </c>
    </row>
    <row r="4502" spans="1:18" hidden="1" x14ac:dyDescent="0.3">
      <c r="A4502" t="s">
        <v>18056</v>
      </c>
      <c r="B4502" t="s">
        <v>18057</v>
      </c>
      <c r="C4502" s="1" t="str">
        <f t="shared" si="322"/>
        <v>21:0849</v>
      </c>
      <c r="D4502" s="1" t="str">
        <f t="shared" si="323"/>
        <v>21:0233</v>
      </c>
      <c r="E4502" t="s">
        <v>18058</v>
      </c>
      <c r="F4502" t="s">
        <v>18059</v>
      </c>
      <c r="H4502">
        <v>59.496538200000003</v>
      </c>
      <c r="I4502">
        <v>-107.6496401</v>
      </c>
      <c r="J4502" s="1" t="str">
        <f t="shared" si="320"/>
        <v>Fluid (lake)</v>
      </c>
      <c r="K4502" s="1" t="str">
        <f t="shared" si="321"/>
        <v>Untreated Water</v>
      </c>
      <c r="L4502">
        <v>188</v>
      </c>
      <c r="M4502" t="s">
        <v>133</v>
      </c>
      <c r="N4502">
        <v>1163</v>
      </c>
      <c r="P4502" t="s">
        <v>210</v>
      </c>
      <c r="Q4502" t="s">
        <v>310</v>
      </c>
      <c r="R4502" t="s">
        <v>55</v>
      </c>
    </row>
    <row r="4503" spans="1:18" hidden="1" x14ac:dyDescent="0.3">
      <c r="A4503" t="s">
        <v>18060</v>
      </c>
      <c r="B4503" t="s">
        <v>18061</v>
      </c>
      <c r="C4503" s="1" t="str">
        <f t="shared" si="322"/>
        <v>21:0849</v>
      </c>
      <c r="D4503" s="1" t="str">
        <f t="shared" si="323"/>
        <v>21:0233</v>
      </c>
      <c r="E4503" t="s">
        <v>18062</v>
      </c>
      <c r="F4503" t="s">
        <v>18063</v>
      </c>
      <c r="H4503">
        <v>59.509157199999997</v>
      </c>
      <c r="I4503">
        <v>-107.70425950000001</v>
      </c>
      <c r="J4503" s="1" t="str">
        <f t="shared" si="320"/>
        <v>Fluid (lake)</v>
      </c>
      <c r="K4503" s="1" t="str">
        <f t="shared" si="321"/>
        <v>Untreated Water</v>
      </c>
      <c r="L4503">
        <v>188</v>
      </c>
      <c r="M4503" t="s">
        <v>139</v>
      </c>
      <c r="N4503">
        <v>1164</v>
      </c>
      <c r="P4503" t="s">
        <v>319</v>
      </c>
      <c r="Q4503" t="s">
        <v>54</v>
      </c>
      <c r="R4503" t="s">
        <v>55</v>
      </c>
    </row>
    <row r="4504" spans="1:18" hidden="1" x14ac:dyDescent="0.3">
      <c r="A4504" t="s">
        <v>18064</v>
      </c>
      <c r="B4504" t="s">
        <v>18065</v>
      </c>
      <c r="C4504" s="1" t="str">
        <f t="shared" si="322"/>
        <v>21:0849</v>
      </c>
      <c r="D4504" s="1" t="str">
        <f t="shared" si="323"/>
        <v>21:0233</v>
      </c>
      <c r="E4504" t="s">
        <v>18066</v>
      </c>
      <c r="F4504" t="s">
        <v>18067</v>
      </c>
      <c r="H4504">
        <v>59.534210199999997</v>
      </c>
      <c r="I4504">
        <v>-107.71923099999999</v>
      </c>
      <c r="J4504" s="1" t="str">
        <f t="shared" si="320"/>
        <v>Fluid (lake)</v>
      </c>
      <c r="K4504" s="1" t="str">
        <f t="shared" si="321"/>
        <v>Untreated Water</v>
      </c>
      <c r="L4504">
        <v>188</v>
      </c>
      <c r="M4504" t="s">
        <v>241</v>
      </c>
      <c r="N4504">
        <v>1165</v>
      </c>
      <c r="P4504" t="s">
        <v>210</v>
      </c>
      <c r="Q4504" t="s">
        <v>310</v>
      </c>
      <c r="R4504" t="s">
        <v>285</v>
      </c>
    </row>
    <row r="4505" spans="1:18" hidden="1" x14ac:dyDescent="0.3">
      <c r="A4505" t="s">
        <v>18068</v>
      </c>
      <c r="B4505" t="s">
        <v>18069</v>
      </c>
      <c r="C4505" s="1" t="str">
        <f t="shared" si="322"/>
        <v>21:0849</v>
      </c>
      <c r="D4505" s="1" t="str">
        <f t="shared" si="323"/>
        <v>21:0233</v>
      </c>
      <c r="E4505" t="s">
        <v>18070</v>
      </c>
      <c r="F4505" t="s">
        <v>18071</v>
      </c>
      <c r="H4505">
        <v>59.5377723</v>
      </c>
      <c r="I4505">
        <v>-107.7807814</v>
      </c>
      <c r="J4505" s="1" t="str">
        <f t="shared" si="320"/>
        <v>Fluid (lake)</v>
      </c>
      <c r="K4505" s="1" t="str">
        <f t="shared" si="321"/>
        <v>Untreated Water</v>
      </c>
      <c r="L4505">
        <v>189</v>
      </c>
      <c r="M4505" t="s">
        <v>36</v>
      </c>
      <c r="N4505">
        <v>1166</v>
      </c>
      <c r="P4505" t="s">
        <v>82</v>
      </c>
      <c r="Q4505" t="s">
        <v>1292</v>
      </c>
      <c r="R4505" t="s">
        <v>183</v>
      </c>
    </row>
    <row r="4506" spans="1:18" hidden="1" x14ac:dyDescent="0.3">
      <c r="A4506" t="s">
        <v>18072</v>
      </c>
      <c r="B4506" t="s">
        <v>18073</v>
      </c>
      <c r="C4506" s="1" t="str">
        <f t="shared" si="322"/>
        <v>21:0849</v>
      </c>
      <c r="D4506" s="1" t="str">
        <f t="shared" si="323"/>
        <v>21:0233</v>
      </c>
      <c r="E4506" t="s">
        <v>18074</v>
      </c>
      <c r="F4506" t="s">
        <v>18075</v>
      </c>
      <c r="H4506">
        <v>59.550113899999999</v>
      </c>
      <c r="I4506">
        <v>-107.84124180000001</v>
      </c>
      <c r="J4506" s="1" t="str">
        <f t="shared" ref="J4506:J4547" si="324">HYPERLINK("http://geochem.nrcan.gc.ca/cdogs/content/kwd/kwd020016_e.htm", "Fluid (lake)")</f>
        <v>Fluid (lake)</v>
      </c>
      <c r="K4506" s="1" t="str">
        <f t="shared" ref="K4506:K4569" si="325">HYPERLINK("http://geochem.nrcan.gc.ca/cdogs/content/kwd/kwd080007_e.htm", "Untreated Water")</f>
        <v>Untreated Water</v>
      </c>
      <c r="L4506">
        <v>189</v>
      </c>
      <c r="M4506" t="s">
        <v>44</v>
      </c>
      <c r="N4506">
        <v>1167</v>
      </c>
      <c r="P4506" t="s">
        <v>188</v>
      </c>
      <c r="Q4506" t="s">
        <v>310</v>
      </c>
      <c r="R4506" t="s">
        <v>460</v>
      </c>
    </row>
    <row r="4507" spans="1:18" hidden="1" x14ac:dyDescent="0.3">
      <c r="A4507" t="s">
        <v>18076</v>
      </c>
      <c r="B4507" t="s">
        <v>18077</v>
      </c>
      <c r="C4507" s="1" t="str">
        <f t="shared" si="322"/>
        <v>21:0849</v>
      </c>
      <c r="D4507" s="1" t="str">
        <f t="shared" si="323"/>
        <v>21:0233</v>
      </c>
      <c r="E4507" t="s">
        <v>18078</v>
      </c>
      <c r="F4507" t="s">
        <v>18079</v>
      </c>
      <c r="H4507">
        <v>59.571058499999999</v>
      </c>
      <c r="I4507">
        <v>-107.9091947</v>
      </c>
      <c r="J4507" s="1" t="str">
        <f t="shared" si="324"/>
        <v>Fluid (lake)</v>
      </c>
      <c r="K4507" s="1" t="str">
        <f t="shared" si="325"/>
        <v>Untreated Water</v>
      </c>
      <c r="L4507">
        <v>189</v>
      </c>
      <c r="M4507" t="s">
        <v>52</v>
      </c>
      <c r="N4507">
        <v>1168</v>
      </c>
      <c r="P4507" t="s">
        <v>108</v>
      </c>
      <c r="Q4507" t="s">
        <v>257</v>
      </c>
      <c r="R4507" t="s">
        <v>460</v>
      </c>
    </row>
    <row r="4508" spans="1:18" hidden="1" x14ac:dyDescent="0.3">
      <c r="A4508" t="s">
        <v>18080</v>
      </c>
      <c r="B4508" t="s">
        <v>18081</v>
      </c>
      <c r="C4508" s="1" t="str">
        <f t="shared" si="322"/>
        <v>21:0849</v>
      </c>
      <c r="D4508" s="1" t="str">
        <f t="shared" si="323"/>
        <v>21:0233</v>
      </c>
      <c r="E4508" t="s">
        <v>18082</v>
      </c>
      <c r="F4508" t="s">
        <v>18083</v>
      </c>
      <c r="H4508">
        <v>59.589896600000003</v>
      </c>
      <c r="I4508">
        <v>-107.91087039999999</v>
      </c>
      <c r="J4508" s="1" t="str">
        <f t="shared" si="324"/>
        <v>Fluid (lake)</v>
      </c>
      <c r="K4508" s="1" t="str">
        <f t="shared" si="325"/>
        <v>Untreated Water</v>
      </c>
      <c r="L4508">
        <v>189</v>
      </c>
      <c r="M4508" t="s">
        <v>22</v>
      </c>
      <c r="N4508">
        <v>1169</v>
      </c>
      <c r="P4508" t="s">
        <v>68</v>
      </c>
      <c r="Q4508" t="s">
        <v>310</v>
      </c>
      <c r="R4508" t="s">
        <v>285</v>
      </c>
    </row>
    <row r="4509" spans="1:18" hidden="1" x14ac:dyDescent="0.3">
      <c r="A4509" t="s">
        <v>18084</v>
      </c>
      <c r="B4509" t="s">
        <v>18085</v>
      </c>
      <c r="C4509" s="1" t="str">
        <f t="shared" si="322"/>
        <v>21:0849</v>
      </c>
      <c r="D4509" s="1" t="str">
        <f t="shared" si="323"/>
        <v>21:0233</v>
      </c>
      <c r="E4509" t="s">
        <v>18082</v>
      </c>
      <c r="F4509" t="s">
        <v>18086</v>
      </c>
      <c r="H4509">
        <v>59.589896600000003</v>
      </c>
      <c r="I4509">
        <v>-107.91087039999999</v>
      </c>
      <c r="J4509" s="1" t="str">
        <f t="shared" si="324"/>
        <v>Fluid (lake)</v>
      </c>
      <c r="K4509" s="1" t="str">
        <f t="shared" si="325"/>
        <v>Untreated Water</v>
      </c>
      <c r="L4509">
        <v>189</v>
      </c>
      <c r="M4509" t="s">
        <v>29</v>
      </c>
      <c r="N4509">
        <v>1170</v>
      </c>
      <c r="P4509" t="s">
        <v>558</v>
      </c>
      <c r="Q4509" t="s">
        <v>310</v>
      </c>
      <c r="R4509" t="s">
        <v>55</v>
      </c>
    </row>
    <row r="4510" spans="1:18" hidden="1" x14ac:dyDescent="0.3">
      <c r="A4510" t="s">
        <v>18087</v>
      </c>
      <c r="B4510" t="s">
        <v>18088</v>
      </c>
      <c r="C4510" s="1" t="str">
        <f t="shared" si="322"/>
        <v>21:0849</v>
      </c>
      <c r="D4510" s="1" t="str">
        <f t="shared" si="323"/>
        <v>21:0233</v>
      </c>
      <c r="E4510" t="s">
        <v>18089</v>
      </c>
      <c r="F4510" t="s">
        <v>18090</v>
      </c>
      <c r="H4510">
        <v>59.596043700000003</v>
      </c>
      <c r="I4510">
        <v>-107.9789111</v>
      </c>
      <c r="J4510" s="1" t="str">
        <f t="shared" si="324"/>
        <v>Fluid (lake)</v>
      </c>
      <c r="K4510" s="1" t="str">
        <f t="shared" si="325"/>
        <v>Untreated Water</v>
      </c>
      <c r="L4510">
        <v>189</v>
      </c>
      <c r="M4510" t="s">
        <v>60</v>
      </c>
      <c r="N4510">
        <v>1171</v>
      </c>
      <c r="P4510" t="s">
        <v>53</v>
      </c>
      <c r="Q4510" t="s">
        <v>236</v>
      </c>
      <c r="R4510" t="s">
        <v>55</v>
      </c>
    </row>
    <row r="4511" spans="1:18" hidden="1" x14ac:dyDescent="0.3">
      <c r="A4511" t="s">
        <v>18091</v>
      </c>
      <c r="B4511" t="s">
        <v>18092</v>
      </c>
      <c r="C4511" s="1" t="str">
        <f t="shared" si="322"/>
        <v>21:0849</v>
      </c>
      <c r="D4511" s="1" t="str">
        <f t="shared" si="323"/>
        <v>21:0233</v>
      </c>
      <c r="E4511" t="s">
        <v>18093</v>
      </c>
      <c r="F4511" t="s">
        <v>18094</v>
      </c>
      <c r="H4511">
        <v>59.620422699999999</v>
      </c>
      <c r="I4511">
        <v>-107.9236849</v>
      </c>
      <c r="J4511" s="1" t="str">
        <f t="shared" si="324"/>
        <v>Fluid (lake)</v>
      </c>
      <c r="K4511" s="1" t="str">
        <f t="shared" si="325"/>
        <v>Untreated Water</v>
      </c>
      <c r="L4511">
        <v>189</v>
      </c>
      <c r="M4511" t="s">
        <v>67</v>
      </c>
      <c r="N4511">
        <v>1172</v>
      </c>
      <c r="P4511" t="s">
        <v>88</v>
      </c>
      <c r="Q4511" t="s">
        <v>236</v>
      </c>
      <c r="R4511" t="s">
        <v>55</v>
      </c>
    </row>
    <row r="4512" spans="1:18" hidden="1" x14ac:dyDescent="0.3">
      <c r="A4512" t="s">
        <v>18095</v>
      </c>
      <c r="B4512" t="s">
        <v>18096</v>
      </c>
      <c r="C4512" s="1" t="str">
        <f t="shared" si="322"/>
        <v>21:0849</v>
      </c>
      <c r="D4512" s="1" t="str">
        <f t="shared" si="323"/>
        <v>21:0233</v>
      </c>
      <c r="E4512" t="s">
        <v>18097</v>
      </c>
      <c r="F4512" t="s">
        <v>18098</v>
      </c>
      <c r="H4512">
        <v>59.620387399999998</v>
      </c>
      <c r="I4512">
        <v>-107.8649815</v>
      </c>
      <c r="J4512" s="1" t="str">
        <f t="shared" si="324"/>
        <v>Fluid (lake)</v>
      </c>
      <c r="K4512" s="1" t="str">
        <f t="shared" si="325"/>
        <v>Untreated Water</v>
      </c>
      <c r="L4512">
        <v>189</v>
      </c>
      <c r="M4512" t="s">
        <v>74</v>
      </c>
      <c r="N4512">
        <v>1173</v>
      </c>
      <c r="P4512" t="s">
        <v>537</v>
      </c>
      <c r="Q4512" t="s">
        <v>579</v>
      </c>
      <c r="R4512" t="s">
        <v>55</v>
      </c>
    </row>
    <row r="4513" spans="1:18" hidden="1" x14ac:dyDescent="0.3">
      <c r="A4513" t="s">
        <v>18099</v>
      </c>
      <c r="B4513" t="s">
        <v>18100</v>
      </c>
      <c r="C4513" s="1" t="str">
        <f t="shared" si="322"/>
        <v>21:0849</v>
      </c>
      <c r="D4513" s="1" t="str">
        <f t="shared" si="323"/>
        <v>21:0233</v>
      </c>
      <c r="E4513" t="s">
        <v>18101</v>
      </c>
      <c r="F4513" t="s">
        <v>18102</v>
      </c>
      <c r="H4513">
        <v>59.587650799999999</v>
      </c>
      <c r="I4513">
        <v>-107.84944640000001</v>
      </c>
      <c r="J4513" s="1" t="str">
        <f t="shared" si="324"/>
        <v>Fluid (lake)</v>
      </c>
      <c r="K4513" s="1" t="str">
        <f t="shared" si="325"/>
        <v>Untreated Water</v>
      </c>
      <c r="L4513">
        <v>189</v>
      </c>
      <c r="M4513" t="s">
        <v>81</v>
      </c>
      <c r="N4513">
        <v>1174</v>
      </c>
      <c r="P4513" t="s">
        <v>553</v>
      </c>
      <c r="Q4513" t="s">
        <v>482</v>
      </c>
      <c r="R4513" t="s">
        <v>522</v>
      </c>
    </row>
    <row r="4514" spans="1:18" hidden="1" x14ac:dyDescent="0.3">
      <c r="A4514" t="s">
        <v>18103</v>
      </c>
      <c r="B4514" t="s">
        <v>18104</v>
      </c>
      <c r="C4514" s="1" t="str">
        <f t="shared" si="322"/>
        <v>21:0849</v>
      </c>
      <c r="D4514" s="1" t="str">
        <f t="shared" si="323"/>
        <v>21:0233</v>
      </c>
      <c r="E4514" t="s">
        <v>18105</v>
      </c>
      <c r="F4514" t="s">
        <v>18106</v>
      </c>
      <c r="H4514">
        <v>59.604569900000001</v>
      </c>
      <c r="I4514">
        <v>-107.8057632</v>
      </c>
      <c r="J4514" s="1" t="str">
        <f t="shared" si="324"/>
        <v>Fluid (lake)</v>
      </c>
      <c r="K4514" s="1" t="str">
        <f t="shared" si="325"/>
        <v>Untreated Water</v>
      </c>
      <c r="L4514">
        <v>189</v>
      </c>
      <c r="M4514" t="s">
        <v>95</v>
      </c>
      <c r="N4514">
        <v>1175</v>
      </c>
      <c r="P4514" t="s">
        <v>210</v>
      </c>
      <c r="Q4514" t="s">
        <v>517</v>
      </c>
      <c r="R4514" t="s">
        <v>460</v>
      </c>
    </row>
    <row r="4515" spans="1:18" hidden="1" x14ac:dyDescent="0.3">
      <c r="A4515" t="s">
        <v>18107</v>
      </c>
      <c r="B4515" t="s">
        <v>18108</v>
      </c>
      <c r="C4515" s="1" t="str">
        <f t="shared" si="322"/>
        <v>21:0849</v>
      </c>
      <c r="D4515" s="1" t="str">
        <f t="shared" si="323"/>
        <v>21:0233</v>
      </c>
      <c r="E4515" t="s">
        <v>18109</v>
      </c>
      <c r="F4515" t="s">
        <v>18110</v>
      </c>
      <c r="H4515">
        <v>59.5692643</v>
      </c>
      <c r="I4515">
        <v>-107.778538</v>
      </c>
      <c r="J4515" s="1" t="str">
        <f t="shared" si="324"/>
        <v>Fluid (lake)</v>
      </c>
      <c r="K4515" s="1" t="str">
        <f t="shared" si="325"/>
        <v>Untreated Water</v>
      </c>
      <c r="L4515">
        <v>189</v>
      </c>
      <c r="M4515" t="s">
        <v>101</v>
      </c>
      <c r="N4515">
        <v>1176</v>
      </c>
      <c r="P4515" t="s">
        <v>188</v>
      </c>
      <c r="Q4515" t="s">
        <v>482</v>
      </c>
      <c r="R4515" t="s">
        <v>55</v>
      </c>
    </row>
    <row r="4516" spans="1:18" hidden="1" x14ac:dyDescent="0.3">
      <c r="A4516" t="s">
        <v>18111</v>
      </c>
      <c r="B4516" t="s">
        <v>18112</v>
      </c>
      <c r="C4516" s="1" t="str">
        <f t="shared" si="322"/>
        <v>21:0849</v>
      </c>
      <c r="D4516" s="1" t="str">
        <f t="shared" si="323"/>
        <v>21:0233</v>
      </c>
      <c r="E4516" t="s">
        <v>18113</v>
      </c>
      <c r="F4516" t="s">
        <v>18114</v>
      </c>
      <c r="H4516">
        <v>59.360554399999998</v>
      </c>
      <c r="I4516">
        <v>-107.1899104</v>
      </c>
      <c r="J4516" s="1" t="str">
        <f t="shared" si="324"/>
        <v>Fluid (lake)</v>
      </c>
      <c r="K4516" s="1" t="str">
        <f t="shared" si="325"/>
        <v>Untreated Water</v>
      </c>
      <c r="L4516">
        <v>189</v>
      </c>
      <c r="M4516" t="s">
        <v>107</v>
      </c>
      <c r="N4516">
        <v>1177</v>
      </c>
      <c r="P4516" t="s">
        <v>134</v>
      </c>
      <c r="Q4516" t="s">
        <v>579</v>
      </c>
      <c r="R4516" t="s">
        <v>55</v>
      </c>
    </row>
    <row r="4517" spans="1:18" hidden="1" x14ac:dyDescent="0.3">
      <c r="A4517" t="s">
        <v>18115</v>
      </c>
      <c r="B4517" t="s">
        <v>18116</v>
      </c>
      <c r="C4517" s="1" t="str">
        <f t="shared" si="322"/>
        <v>21:0849</v>
      </c>
      <c r="D4517" s="1" t="str">
        <f t="shared" si="323"/>
        <v>21:0233</v>
      </c>
      <c r="E4517" t="s">
        <v>18117</v>
      </c>
      <c r="F4517" t="s">
        <v>18118</v>
      </c>
      <c r="H4517">
        <v>59.429260399999997</v>
      </c>
      <c r="I4517">
        <v>-107.1446006</v>
      </c>
      <c r="J4517" s="1" t="str">
        <f t="shared" si="324"/>
        <v>Fluid (lake)</v>
      </c>
      <c r="K4517" s="1" t="str">
        <f t="shared" si="325"/>
        <v>Untreated Water</v>
      </c>
      <c r="L4517">
        <v>189</v>
      </c>
      <c r="M4517" t="s">
        <v>114</v>
      </c>
      <c r="N4517">
        <v>1178</v>
      </c>
      <c r="P4517" t="s">
        <v>598</v>
      </c>
      <c r="Q4517" t="s">
        <v>1143</v>
      </c>
      <c r="R4517" t="s">
        <v>1901</v>
      </c>
    </row>
    <row r="4518" spans="1:18" hidden="1" x14ac:dyDescent="0.3">
      <c r="A4518" t="s">
        <v>18119</v>
      </c>
      <c r="B4518" t="s">
        <v>18120</v>
      </c>
      <c r="C4518" s="1" t="str">
        <f t="shared" si="322"/>
        <v>21:0849</v>
      </c>
      <c r="D4518" s="1" t="str">
        <f t="shared" si="323"/>
        <v>21:0233</v>
      </c>
      <c r="E4518" t="s">
        <v>18121</v>
      </c>
      <c r="F4518" t="s">
        <v>18122</v>
      </c>
      <c r="H4518">
        <v>59.4386771</v>
      </c>
      <c r="I4518">
        <v>-107.1086912</v>
      </c>
      <c r="J4518" s="1" t="str">
        <f t="shared" si="324"/>
        <v>Fluid (lake)</v>
      </c>
      <c r="K4518" s="1" t="str">
        <f t="shared" si="325"/>
        <v>Untreated Water</v>
      </c>
      <c r="L4518">
        <v>189</v>
      </c>
      <c r="M4518" t="s">
        <v>121</v>
      </c>
      <c r="N4518">
        <v>1179</v>
      </c>
      <c r="P4518" t="s">
        <v>3946</v>
      </c>
      <c r="Q4518" t="s">
        <v>579</v>
      </c>
      <c r="R4518" t="s">
        <v>162</v>
      </c>
    </row>
    <row r="4519" spans="1:18" hidden="1" x14ac:dyDescent="0.3">
      <c r="A4519" t="s">
        <v>18123</v>
      </c>
      <c r="B4519" t="s">
        <v>18124</v>
      </c>
      <c r="C4519" s="1" t="str">
        <f t="shared" si="322"/>
        <v>21:0849</v>
      </c>
      <c r="D4519" s="1" t="str">
        <f t="shared" si="323"/>
        <v>21:0233</v>
      </c>
      <c r="E4519" t="s">
        <v>18125</v>
      </c>
      <c r="F4519" t="s">
        <v>18126</v>
      </c>
      <c r="H4519">
        <v>59.458485000000003</v>
      </c>
      <c r="I4519">
        <v>-107.0726715</v>
      </c>
      <c r="J4519" s="1" t="str">
        <f t="shared" si="324"/>
        <v>Fluid (lake)</v>
      </c>
      <c r="K4519" s="1" t="str">
        <f t="shared" si="325"/>
        <v>Untreated Water</v>
      </c>
      <c r="L4519">
        <v>189</v>
      </c>
      <c r="M4519" t="s">
        <v>127</v>
      </c>
      <c r="N4519">
        <v>1180</v>
      </c>
      <c r="P4519" t="s">
        <v>88</v>
      </c>
      <c r="Q4519" t="s">
        <v>1292</v>
      </c>
      <c r="R4519" t="s">
        <v>47</v>
      </c>
    </row>
    <row r="4520" spans="1:18" hidden="1" x14ac:dyDescent="0.3">
      <c r="A4520" t="s">
        <v>18127</v>
      </c>
      <c r="B4520" t="s">
        <v>18128</v>
      </c>
      <c r="C4520" s="1" t="str">
        <f t="shared" si="322"/>
        <v>21:0849</v>
      </c>
      <c r="D4520" s="1" t="str">
        <f t="shared" si="323"/>
        <v>21:0233</v>
      </c>
      <c r="E4520" t="s">
        <v>18129</v>
      </c>
      <c r="F4520" t="s">
        <v>18130</v>
      </c>
      <c r="H4520">
        <v>59.465166099999998</v>
      </c>
      <c r="I4520">
        <v>-107.1291191</v>
      </c>
      <c r="J4520" s="1" t="str">
        <f t="shared" si="324"/>
        <v>Fluid (lake)</v>
      </c>
      <c r="K4520" s="1" t="str">
        <f t="shared" si="325"/>
        <v>Untreated Water</v>
      </c>
      <c r="L4520">
        <v>189</v>
      </c>
      <c r="M4520" t="s">
        <v>133</v>
      </c>
      <c r="N4520">
        <v>1181</v>
      </c>
      <c r="P4520" t="s">
        <v>182</v>
      </c>
      <c r="Q4520" t="s">
        <v>517</v>
      </c>
      <c r="R4520" t="s">
        <v>18131</v>
      </c>
    </row>
    <row r="4521" spans="1:18" hidden="1" x14ac:dyDescent="0.3">
      <c r="A4521" t="s">
        <v>18132</v>
      </c>
      <c r="B4521" t="s">
        <v>18133</v>
      </c>
      <c r="C4521" s="1" t="str">
        <f t="shared" si="322"/>
        <v>21:0849</v>
      </c>
      <c r="D4521" s="1" t="str">
        <f t="shared" si="323"/>
        <v>21:0233</v>
      </c>
      <c r="E4521" t="s">
        <v>18134</v>
      </c>
      <c r="F4521" t="s">
        <v>18135</v>
      </c>
      <c r="H4521">
        <v>59.487670799999997</v>
      </c>
      <c r="I4521">
        <v>-107.1714594</v>
      </c>
      <c r="J4521" s="1" t="str">
        <f t="shared" si="324"/>
        <v>Fluid (lake)</v>
      </c>
      <c r="K4521" s="1" t="str">
        <f t="shared" si="325"/>
        <v>Untreated Water</v>
      </c>
      <c r="L4521">
        <v>189</v>
      </c>
      <c r="M4521" t="s">
        <v>139</v>
      </c>
      <c r="N4521">
        <v>1182</v>
      </c>
      <c r="P4521" t="s">
        <v>88</v>
      </c>
      <c r="Q4521" t="s">
        <v>1143</v>
      </c>
      <c r="R4521" t="s">
        <v>151</v>
      </c>
    </row>
    <row r="4522" spans="1:18" hidden="1" x14ac:dyDescent="0.3">
      <c r="A4522" t="s">
        <v>18136</v>
      </c>
      <c r="B4522" t="s">
        <v>18137</v>
      </c>
      <c r="C4522" s="1" t="str">
        <f t="shared" si="322"/>
        <v>21:0849</v>
      </c>
      <c r="D4522" s="1" t="str">
        <f t="shared" si="323"/>
        <v>21:0233</v>
      </c>
      <c r="E4522" t="s">
        <v>18138</v>
      </c>
      <c r="F4522" t="s">
        <v>18139</v>
      </c>
      <c r="H4522">
        <v>59.498690699999997</v>
      </c>
      <c r="I4522">
        <v>-107.20679320000001</v>
      </c>
      <c r="J4522" s="1" t="str">
        <f t="shared" si="324"/>
        <v>Fluid (lake)</v>
      </c>
      <c r="K4522" s="1" t="str">
        <f t="shared" si="325"/>
        <v>Untreated Water</v>
      </c>
      <c r="L4522">
        <v>189</v>
      </c>
      <c r="M4522" t="s">
        <v>241</v>
      </c>
      <c r="N4522">
        <v>1183</v>
      </c>
      <c r="P4522" t="s">
        <v>1006</v>
      </c>
      <c r="Q4522" t="s">
        <v>310</v>
      </c>
      <c r="R4522" t="s">
        <v>305</v>
      </c>
    </row>
    <row r="4523" spans="1:18" hidden="1" x14ac:dyDescent="0.3">
      <c r="A4523" t="s">
        <v>18140</v>
      </c>
      <c r="B4523" t="s">
        <v>18141</v>
      </c>
      <c r="C4523" s="1" t="str">
        <f t="shared" si="322"/>
        <v>21:0849</v>
      </c>
      <c r="D4523" s="1" t="str">
        <f t="shared" si="323"/>
        <v>21:0233</v>
      </c>
      <c r="E4523" t="s">
        <v>18142</v>
      </c>
      <c r="F4523" t="s">
        <v>18143</v>
      </c>
      <c r="H4523">
        <v>59.523324600000002</v>
      </c>
      <c r="I4523">
        <v>-107.1688985</v>
      </c>
      <c r="J4523" s="1" t="str">
        <f t="shared" si="324"/>
        <v>Fluid (lake)</v>
      </c>
      <c r="K4523" s="1" t="str">
        <f t="shared" si="325"/>
        <v>Untreated Water</v>
      </c>
      <c r="L4523">
        <v>190</v>
      </c>
      <c r="M4523" t="s">
        <v>36</v>
      </c>
      <c r="N4523">
        <v>1184</v>
      </c>
      <c r="P4523" t="s">
        <v>194</v>
      </c>
      <c r="Q4523" t="s">
        <v>482</v>
      </c>
      <c r="R4523" t="s">
        <v>449</v>
      </c>
    </row>
    <row r="4524" spans="1:18" hidden="1" x14ac:dyDescent="0.3">
      <c r="A4524" t="s">
        <v>18144</v>
      </c>
      <c r="B4524" t="s">
        <v>18145</v>
      </c>
      <c r="C4524" s="1" t="str">
        <f t="shared" si="322"/>
        <v>21:0849</v>
      </c>
      <c r="D4524" s="1" t="str">
        <f t="shared" si="323"/>
        <v>21:0233</v>
      </c>
      <c r="E4524" t="s">
        <v>18146</v>
      </c>
      <c r="F4524" t="s">
        <v>18147</v>
      </c>
      <c r="H4524">
        <v>59.5531352</v>
      </c>
      <c r="I4524">
        <v>-107.2022621</v>
      </c>
      <c r="J4524" s="1" t="str">
        <f t="shared" si="324"/>
        <v>Fluid (lake)</v>
      </c>
      <c r="K4524" s="1" t="str">
        <f t="shared" si="325"/>
        <v>Untreated Water</v>
      </c>
      <c r="L4524">
        <v>190</v>
      </c>
      <c r="M4524" t="s">
        <v>44</v>
      </c>
      <c r="N4524">
        <v>1185</v>
      </c>
      <c r="P4524" t="s">
        <v>194</v>
      </c>
      <c r="Q4524" t="s">
        <v>482</v>
      </c>
      <c r="R4524" t="s">
        <v>329</v>
      </c>
    </row>
    <row r="4525" spans="1:18" hidden="1" x14ac:dyDescent="0.3">
      <c r="A4525" t="s">
        <v>18148</v>
      </c>
      <c r="B4525" t="s">
        <v>18149</v>
      </c>
      <c r="C4525" s="1" t="str">
        <f t="shared" si="322"/>
        <v>21:0849</v>
      </c>
      <c r="D4525" s="1" t="str">
        <f t="shared" si="323"/>
        <v>21:0233</v>
      </c>
      <c r="E4525" t="s">
        <v>18150</v>
      </c>
      <c r="F4525" t="s">
        <v>18151</v>
      </c>
      <c r="H4525">
        <v>59.580697899999997</v>
      </c>
      <c r="I4525">
        <v>-107.21901440000001</v>
      </c>
      <c r="J4525" s="1" t="str">
        <f t="shared" si="324"/>
        <v>Fluid (lake)</v>
      </c>
      <c r="K4525" s="1" t="str">
        <f t="shared" si="325"/>
        <v>Untreated Water</v>
      </c>
      <c r="L4525">
        <v>190</v>
      </c>
      <c r="M4525" t="s">
        <v>52</v>
      </c>
      <c r="N4525">
        <v>1186</v>
      </c>
      <c r="P4525" t="s">
        <v>1006</v>
      </c>
      <c r="Q4525" t="s">
        <v>482</v>
      </c>
      <c r="R4525" t="s">
        <v>401</v>
      </c>
    </row>
    <row r="4526" spans="1:18" hidden="1" x14ac:dyDescent="0.3">
      <c r="A4526" t="s">
        <v>18152</v>
      </c>
      <c r="B4526" t="s">
        <v>18153</v>
      </c>
      <c r="C4526" s="1" t="str">
        <f t="shared" si="322"/>
        <v>21:0849</v>
      </c>
      <c r="D4526" s="1" t="str">
        <f t="shared" si="323"/>
        <v>21:0233</v>
      </c>
      <c r="E4526" t="s">
        <v>18154</v>
      </c>
      <c r="F4526" t="s">
        <v>18155</v>
      </c>
      <c r="H4526">
        <v>59.605643100000002</v>
      </c>
      <c r="I4526">
        <v>-107.19702820000001</v>
      </c>
      <c r="J4526" s="1" t="str">
        <f t="shared" si="324"/>
        <v>Fluid (lake)</v>
      </c>
      <c r="K4526" s="1" t="str">
        <f t="shared" si="325"/>
        <v>Untreated Water</v>
      </c>
      <c r="L4526">
        <v>190</v>
      </c>
      <c r="M4526" t="s">
        <v>60</v>
      </c>
      <c r="N4526">
        <v>1187</v>
      </c>
      <c r="P4526" t="s">
        <v>134</v>
      </c>
      <c r="Q4526" t="s">
        <v>236</v>
      </c>
      <c r="R4526" t="s">
        <v>522</v>
      </c>
    </row>
    <row r="4527" spans="1:18" hidden="1" x14ac:dyDescent="0.3">
      <c r="A4527" t="s">
        <v>18156</v>
      </c>
      <c r="B4527" t="s">
        <v>18157</v>
      </c>
      <c r="C4527" s="1" t="str">
        <f t="shared" si="322"/>
        <v>21:0849</v>
      </c>
      <c r="D4527" s="1" t="str">
        <f t="shared" si="323"/>
        <v>21:0233</v>
      </c>
      <c r="E4527" t="s">
        <v>18158</v>
      </c>
      <c r="F4527" t="s">
        <v>18159</v>
      </c>
      <c r="H4527">
        <v>59.622421600000003</v>
      </c>
      <c r="I4527">
        <v>-107.1776579</v>
      </c>
      <c r="J4527" s="1" t="str">
        <f t="shared" si="324"/>
        <v>Fluid (lake)</v>
      </c>
      <c r="K4527" s="1" t="str">
        <f t="shared" si="325"/>
        <v>Untreated Water</v>
      </c>
      <c r="L4527">
        <v>190</v>
      </c>
      <c r="M4527" t="s">
        <v>67</v>
      </c>
      <c r="N4527">
        <v>1188</v>
      </c>
      <c r="P4527" t="s">
        <v>140</v>
      </c>
      <c r="Q4527" t="s">
        <v>482</v>
      </c>
      <c r="R4527" t="s">
        <v>285</v>
      </c>
    </row>
    <row r="4528" spans="1:18" hidden="1" x14ac:dyDescent="0.3">
      <c r="A4528" t="s">
        <v>18160</v>
      </c>
      <c r="B4528" t="s">
        <v>18161</v>
      </c>
      <c r="C4528" s="1" t="str">
        <f t="shared" si="322"/>
        <v>21:0849</v>
      </c>
      <c r="D4528" s="1" t="str">
        <f t="shared" si="323"/>
        <v>21:0233</v>
      </c>
      <c r="E4528" t="s">
        <v>18162</v>
      </c>
      <c r="F4528" t="s">
        <v>18163</v>
      </c>
      <c r="H4528">
        <v>59.643072099999998</v>
      </c>
      <c r="I4528">
        <v>-107.1601112</v>
      </c>
      <c r="J4528" s="1" t="str">
        <f t="shared" si="324"/>
        <v>Fluid (lake)</v>
      </c>
      <c r="K4528" s="1" t="str">
        <f t="shared" si="325"/>
        <v>Untreated Water</v>
      </c>
      <c r="L4528">
        <v>190</v>
      </c>
      <c r="M4528" t="s">
        <v>22</v>
      </c>
      <c r="N4528">
        <v>1189</v>
      </c>
      <c r="P4528" t="s">
        <v>115</v>
      </c>
      <c r="Q4528" t="s">
        <v>482</v>
      </c>
      <c r="R4528" t="s">
        <v>55</v>
      </c>
    </row>
    <row r="4529" spans="1:18" hidden="1" x14ac:dyDescent="0.3">
      <c r="A4529" t="s">
        <v>18164</v>
      </c>
      <c r="B4529" t="s">
        <v>18165</v>
      </c>
      <c r="C4529" s="1" t="str">
        <f t="shared" si="322"/>
        <v>21:0849</v>
      </c>
      <c r="D4529" s="1" t="str">
        <f t="shared" si="323"/>
        <v>21:0233</v>
      </c>
      <c r="E4529" t="s">
        <v>18162</v>
      </c>
      <c r="F4529" t="s">
        <v>18166</v>
      </c>
      <c r="H4529">
        <v>59.643072099999998</v>
      </c>
      <c r="I4529">
        <v>-107.1601112</v>
      </c>
      <c r="J4529" s="1" t="str">
        <f t="shared" si="324"/>
        <v>Fluid (lake)</v>
      </c>
      <c r="K4529" s="1" t="str">
        <f t="shared" si="325"/>
        <v>Untreated Water</v>
      </c>
      <c r="L4529">
        <v>190</v>
      </c>
      <c r="M4529" t="s">
        <v>29</v>
      </c>
      <c r="N4529">
        <v>1190</v>
      </c>
      <c r="P4529" t="s">
        <v>115</v>
      </c>
      <c r="Q4529" t="s">
        <v>54</v>
      </c>
      <c r="R4529" t="s">
        <v>55</v>
      </c>
    </row>
    <row r="4530" spans="1:18" hidden="1" x14ac:dyDescent="0.3">
      <c r="A4530" t="s">
        <v>18167</v>
      </c>
      <c r="B4530" t="s">
        <v>18168</v>
      </c>
      <c r="C4530" s="1" t="str">
        <f t="shared" si="322"/>
        <v>21:0849</v>
      </c>
      <c r="D4530" s="1" t="str">
        <f t="shared" si="323"/>
        <v>21:0233</v>
      </c>
      <c r="E4530" t="s">
        <v>18169</v>
      </c>
      <c r="F4530" t="s">
        <v>18170</v>
      </c>
      <c r="H4530">
        <v>59.635184299999999</v>
      </c>
      <c r="I4530">
        <v>-107.2217064</v>
      </c>
      <c r="J4530" s="1" t="str">
        <f t="shared" si="324"/>
        <v>Fluid (lake)</v>
      </c>
      <c r="K4530" s="1" t="str">
        <f t="shared" si="325"/>
        <v>Untreated Water</v>
      </c>
      <c r="L4530">
        <v>190</v>
      </c>
      <c r="M4530" t="s">
        <v>74</v>
      </c>
      <c r="N4530">
        <v>1191</v>
      </c>
      <c r="P4530" t="s">
        <v>225</v>
      </c>
      <c r="Q4530" t="s">
        <v>579</v>
      </c>
      <c r="R4530" t="s">
        <v>189</v>
      </c>
    </row>
    <row r="4531" spans="1:18" hidden="1" x14ac:dyDescent="0.3">
      <c r="A4531" t="s">
        <v>18171</v>
      </c>
      <c r="B4531" t="s">
        <v>18172</v>
      </c>
      <c r="C4531" s="1" t="str">
        <f t="shared" si="322"/>
        <v>21:0849</v>
      </c>
      <c r="D4531" s="1" t="str">
        <f t="shared" si="323"/>
        <v>21:0233</v>
      </c>
      <c r="E4531" t="s">
        <v>18173</v>
      </c>
      <c r="F4531" t="s">
        <v>18174</v>
      </c>
      <c r="H4531">
        <v>59.673776099999998</v>
      </c>
      <c r="I4531">
        <v>-107.20782079999999</v>
      </c>
      <c r="J4531" s="1" t="str">
        <f t="shared" si="324"/>
        <v>Fluid (lake)</v>
      </c>
      <c r="K4531" s="1" t="str">
        <f t="shared" si="325"/>
        <v>Untreated Water</v>
      </c>
      <c r="L4531">
        <v>190</v>
      </c>
      <c r="M4531" t="s">
        <v>81</v>
      </c>
      <c r="N4531">
        <v>1192</v>
      </c>
      <c r="P4531" t="s">
        <v>414</v>
      </c>
      <c r="Q4531" t="s">
        <v>236</v>
      </c>
      <c r="R4531" t="s">
        <v>55</v>
      </c>
    </row>
    <row r="4532" spans="1:18" hidden="1" x14ac:dyDescent="0.3">
      <c r="A4532" t="s">
        <v>18175</v>
      </c>
      <c r="B4532" t="s">
        <v>18176</v>
      </c>
      <c r="C4532" s="1" t="str">
        <f t="shared" si="322"/>
        <v>21:0849</v>
      </c>
      <c r="D4532" s="1" t="str">
        <f t="shared" si="323"/>
        <v>21:0233</v>
      </c>
      <c r="E4532" t="s">
        <v>18177</v>
      </c>
      <c r="F4532" t="s">
        <v>18178</v>
      </c>
      <c r="H4532">
        <v>59.676007200000001</v>
      </c>
      <c r="I4532">
        <v>-107.176568</v>
      </c>
      <c r="J4532" s="1" t="str">
        <f t="shared" si="324"/>
        <v>Fluid (lake)</v>
      </c>
      <c r="K4532" s="1" t="str">
        <f t="shared" si="325"/>
        <v>Untreated Water</v>
      </c>
      <c r="L4532">
        <v>190</v>
      </c>
      <c r="M4532" t="s">
        <v>95</v>
      </c>
      <c r="N4532">
        <v>1193</v>
      </c>
      <c r="P4532" t="s">
        <v>188</v>
      </c>
      <c r="Q4532" t="s">
        <v>579</v>
      </c>
      <c r="R4532" t="s">
        <v>285</v>
      </c>
    </row>
    <row r="4533" spans="1:18" hidden="1" x14ac:dyDescent="0.3">
      <c r="A4533" t="s">
        <v>18179</v>
      </c>
      <c r="B4533" t="s">
        <v>18180</v>
      </c>
      <c r="C4533" s="1" t="str">
        <f t="shared" si="322"/>
        <v>21:0849</v>
      </c>
      <c r="D4533" s="1" t="str">
        <f t="shared" si="323"/>
        <v>21:0233</v>
      </c>
      <c r="E4533" t="s">
        <v>18181</v>
      </c>
      <c r="F4533" t="s">
        <v>18182</v>
      </c>
      <c r="H4533">
        <v>59.656929400000003</v>
      </c>
      <c r="I4533">
        <v>-107.0960128</v>
      </c>
      <c r="J4533" s="1" t="str">
        <f t="shared" si="324"/>
        <v>Fluid (lake)</v>
      </c>
      <c r="K4533" s="1" t="str">
        <f t="shared" si="325"/>
        <v>Untreated Water</v>
      </c>
      <c r="L4533">
        <v>190</v>
      </c>
      <c r="M4533" t="s">
        <v>101</v>
      </c>
      <c r="N4533">
        <v>1194</v>
      </c>
      <c r="P4533" t="s">
        <v>1006</v>
      </c>
      <c r="Q4533" t="s">
        <v>482</v>
      </c>
      <c r="R4533" t="s">
        <v>460</v>
      </c>
    </row>
    <row r="4534" spans="1:18" hidden="1" x14ac:dyDescent="0.3">
      <c r="A4534" t="s">
        <v>18183</v>
      </c>
      <c r="B4534" t="s">
        <v>18184</v>
      </c>
      <c r="C4534" s="1" t="str">
        <f t="shared" si="322"/>
        <v>21:0849</v>
      </c>
      <c r="D4534" s="1" t="str">
        <f t="shared" si="323"/>
        <v>21:0233</v>
      </c>
      <c r="E4534" t="s">
        <v>18185</v>
      </c>
      <c r="F4534" t="s">
        <v>18186</v>
      </c>
      <c r="H4534">
        <v>59.6206399</v>
      </c>
      <c r="I4534">
        <v>-107.10328459999999</v>
      </c>
      <c r="J4534" s="1" t="str">
        <f t="shared" si="324"/>
        <v>Fluid (lake)</v>
      </c>
      <c r="K4534" s="1" t="str">
        <f t="shared" si="325"/>
        <v>Untreated Water</v>
      </c>
      <c r="L4534">
        <v>190</v>
      </c>
      <c r="M4534" t="s">
        <v>107</v>
      </c>
      <c r="N4534">
        <v>1195</v>
      </c>
      <c r="P4534" t="s">
        <v>200</v>
      </c>
      <c r="Q4534" t="s">
        <v>1143</v>
      </c>
      <c r="R4534" t="s">
        <v>55</v>
      </c>
    </row>
    <row r="4535" spans="1:18" hidden="1" x14ac:dyDescent="0.3">
      <c r="A4535" t="s">
        <v>18187</v>
      </c>
      <c r="B4535" t="s">
        <v>18188</v>
      </c>
      <c r="C4535" s="1" t="str">
        <f t="shared" si="322"/>
        <v>21:0849</v>
      </c>
      <c r="D4535" s="1" t="str">
        <f t="shared" si="323"/>
        <v>21:0233</v>
      </c>
      <c r="E4535" t="s">
        <v>18189</v>
      </c>
      <c r="F4535" t="s">
        <v>18190</v>
      </c>
      <c r="H4535">
        <v>59.584773900000002</v>
      </c>
      <c r="I4535">
        <v>-107.1402544</v>
      </c>
      <c r="J4535" s="1" t="str">
        <f t="shared" si="324"/>
        <v>Fluid (lake)</v>
      </c>
      <c r="K4535" s="1" t="str">
        <f t="shared" si="325"/>
        <v>Untreated Water</v>
      </c>
      <c r="L4535">
        <v>190</v>
      </c>
      <c r="M4535" t="s">
        <v>114</v>
      </c>
      <c r="N4535">
        <v>1196</v>
      </c>
      <c r="P4535" t="s">
        <v>414</v>
      </c>
      <c r="Q4535" t="s">
        <v>236</v>
      </c>
      <c r="R4535" t="s">
        <v>3875</v>
      </c>
    </row>
    <row r="4536" spans="1:18" hidden="1" x14ac:dyDescent="0.3">
      <c r="A4536" t="s">
        <v>18191</v>
      </c>
      <c r="B4536" t="s">
        <v>18192</v>
      </c>
      <c r="C4536" s="1" t="str">
        <f t="shared" si="322"/>
        <v>21:0849</v>
      </c>
      <c r="D4536" s="1" t="str">
        <f t="shared" si="323"/>
        <v>21:0233</v>
      </c>
      <c r="E4536" t="s">
        <v>18193</v>
      </c>
      <c r="F4536" t="s">
        <v>18194</v>
      </c>
      <c r="H4536">
        <v>59.578253400000001</v>
      </c>
      <c r="I4536">
        <v>-107.1048845</v>
      </c>
      <c r="J4536" s="1" t="str">
        <f t="shared" si="324"/>
        <v>Fluid (lake)</v>
      </c>
      <c r="K4536" s="1" t="str">
        <f t="shared" si="325"/>
        <v>Untreated Water</v>
      </c>
      <c r="L4536">
        <v>190</v>
      </c>
      <c r="M4536" t="s">
        <v>121</v>
      </c>
      <c r="N4536">
        <v>1197</v>
      </c>
      <c r="P4536" t="s">
        <v>194</v>
      </c>
      <c r="Q4536" t="s">
        <v>579</v>
      </c>
      <c r="R4536" t="s">
        <v>532</v>
      </c>
    </row>
    <row r="4537" spans="1:18" hidden="1" x14ac:dyDescent="0.3">
      <c r="A4537" t="s">
        <v>18195</v>
      </c>
      <c r="B4537" t="s">
        <v>18196</v>
      </c>
      <c r="C4537" s="1" t="str">
        <f t="shared" si="322"/>
        <v>21:0849</v>
      </c>
      <c r="D4537" s="1" t="str">
        <f t="shared" si="323"/>
        <v>21:0233</v>
      </c>
      <c r="E4537" t="s">
        <v>18197</v>
      </c>
      <c r="F4537" t="s">
        <v>18198</v>
      </c>
      <c r="H4537">
        <v>59.546635100000003</v>
      </c>
      <c r="I4537">
        <v>-107.1253047</v>
      </c>
      <c r="J4537" s="1" t="str">
        <f t="shared" si="324"/>
        <v>Fluid (lake)</v>
      </c>
      <c r="K4537" s="1" t="str">
        <f t="shared" si="325"/>
        <v>Untreated Water</v>
      </c>
      <c r="L4537">
        <v>190</v>
      </c>
      <c r="M4537" t="s">
        <v>127</v>
      </c>
      <c r="N4537">
        <v>1198</v>
      </c>
      <c r="P4537" t="s">
        <v>134</v>
      </c>
      <c r="Q4537" t="s">
        <v>54</v>
      </c>
      <c r="R4537" t="s">
        <v>668</v>
      </c>
    </row>
    <row r="4538" spans="1:18" hidden="1" x14ac:dyDescent="0.3">
      <c r="A4538" t="s">
        <v>18199</v>
      </c>
      <c r="B4538" t="s">
        <v>18200</v>
      </c>
      <c r="C4538" s="1" t="str">
        <f t="shared" si="322"/>
        <v>21:0849</v>
      </c>
      <c r="D4538" s="1" t="str">
        <f t="shared" si="323"/>
        <v>21:0233</v>
      </c>
      <c r="E4538" t="s">
        <v>18201</v>
      </c>
      <c r="F4538" t="s">
        <v>18202</v>
      </c>
      <c r="H4538">
        <v>59.4457594</v>
      </c>
      <c r="I4538">
        <v>-106.886072</v>
      </c>
      <c r="J4538" s="1" t="str">
        <f t="shared" si="324"/>
        <v>Fluid (lake)</v>
      </c>
      <c r="K4538" s="1" t="str">
        <f t="shared" si="325"/>
        <v>Untreated Water</v>
      </c>
      <c r="L4538">
        <v>190</v>
      </c>
      <c r="M4538" t="s">
        <v>133</v>
      </c>
      <c r="N4538">
        <v>1199</v>
      </c>
      <c r="P4538" t="s">
        <v>53</v>
      </c>
      <c r="Q4538" t="s">
        <v>482</v>
      </c>
      <c r="R4538" t="s">
        <v>168</v>
      </c>
    </row>
    <row r="4539" spans="1:18" hidden="1" x14ac:dyDescent="0.3">
      <c r="A4539" t="s">
        <v>18203</v>
      </c>
      <c r="B4539" t="s">
        <v>18204</v>
      </c>
      <c r="C4539" s="1" t="str">
        <f t="shared" si="322"/>
        <v>21:0849</v>
      </c>
      <c r="D4539" s="1" t="str">
        <f t="shared" si="323"/>
        <v>21:0233</v>
      </c>
      <c r="E4539" t="s">
        <v>18205</v>
      </c>
      <c r="F4539" t="s">
        <v>18206</v>
      </c>
      <c r="H4539">
        <v>59.424159000000003</v>
      </c>
      <c r="I4539">
        <v>-106.8717583</v>
      </c>
      <c r="J4539" s="1" t="str">
        <f t="shared" si="324"/>
        <v>Fluid (lake)</v>
      </c>
      <c r="K4539" s="1" t="str">
        <f t="shared" si="325"/>
        <v>Untreated Water</v>
      </c>
      <c r="L4539">
        <v>190</v>
      </c>
      <c r="M4539" t="s">
        <v>139</v>
      </c>
      <c r="N4539">
        <v>1200</v>
      </c>
      <c r="P4539" t="s">
        <v>200</v>
      </c>
      <c r="Q4539" t="s">
        <v>482</v>
      </c>
      <c r="R4539" t="s">
        <v>90</v>
      </c>
    </row>
    <row r="4540" spans="1:18" hidden="1" x14ac:dyDescent="0.3">
      <c r="A4540" t="s">
        <v>18207</v>
      </c>
      <c r="B4540" t="s">
        <v>18208</v>
      </c>
      <c r="C4540" s="1" t="str">
        <f t="shared" si="322"/>
        <v>21:0849</v>
      </c>
      <c r="D4540" s="1" t="str">
        <f t="shared" si="323"/>
        <v>21:0233</v>
      </c>
      <c r="E4540" t="s">
        <v>18209</v>
      </c>
      <c r="F4540" t="s">
        <v>18210</v>
      </c>
      <c r="H4540">
        <v>59.412460799999998</v>
      </c>
      <c r="I4540">
        <v>-106.8330232</v>
      </c>
      <c r="J4540" s="1" t="str">
        <f t="shared" si="324"/>
        <v>Fluid (lake)</v>
      </c>
      <c r="K4540" s="1" t="str">
        <f t="shared" si="325"/>
        <v>Untreated Water</v>
      </c>
      <c r="L4540">
        <v>190</v>
      </c>
      <c r="M4540" t="s">
        <v>241</v>
      </c>
      <c r="N4540">
        <v>1201</v>
      </c>
      <c r="P4540" t="s">
        <v>182</v>
      </c>
      <c r="Q4540" t="s">
        <v>257</v>
      </c>
      <c r="R4540" t="s">
        <v>449</v>
      </c>
    </row>
    <row r="4541" spans="1:18" hidden="1" x14ac:dyDescent="0.3">
      <c r="A4541" t="s">
        <v>18211</v>
      </c>
      <c r="B4541" t="s">
        <v>18212</v>
      </c>
      <c r="C4541" s="1" t="str">
        <f t="shared" si="322"/>
        <v>21:0849</v>
      </c>
      <c r="D4541" s="1" t="str">
        <f t="shared" si="323"/>
        <v>21:0233</v>
      </c>
      <c r="E4541" t="s">
        <v>18213</v>
      </c>
      <c r="F4541" t="s">
        <v>18214</v>
      </c>
      <c r="H4541">
        <v>59.412922000000002</v>
      </c>
      <c r="I4541">
        <v>-106.7504639</v>
      </c>
      <c r="J4541" s="1" t="str">
        <f t="shared" si="324"/>
        <v>Fluid (lake)</v>
      </c>
      <c r="K4541" s="1" t="str">
        <f t="shared" si="325"/>
        <v>Untreated Water</v>
      </c>
      <c r="L4541">
        <v>191</v>
      </c>
      <c r="M4541" t="s">
        <v>36</v>
      </c>
      <c r="N4541">
        <v>1202</v>
      </c>
      <c r="P4541" t="s">
        <v>225</v>
      </c>
      <c r="Q4541" t="s">
        <v>310</v>
      </c>
      <c r="R4541" t="s">
        <v>522</v>
      </c>
    </row>
    <row r="4542" spans="1:18" hidden="1" x14ac:dyDescent="0.3">
      <c r="A4542" t="s">
        <v>18215</v>
      </c>
      <c r="B4542" t="s">
        <v>18216</v>
      </c>
      <c r="C4542" s="1" t="str">
        <f t="shared" si="322"/>
        <v>21:0849</v>
      </c>
      <c r="D4542" s="1" t="str">
        <f t="shared" si="323"/>
        <v>21:0233</v>
      </c>
      <c r="E4542" t="s">
        <v>18217</v>
      </c>
      <c r="F4542" t="s">
        <v>18218</v>
      </c>
      <c r="H4542">
        <v>59.3973826</v>
      </c>
      <c r="I4542">
        <v>-106.66747789999999</v>
      </c>
      <c r="J4542" s="1" t="str">
        <f t="shared" si="324"/>
        <v>Fluid (lake)</v>
      </c>
      <c r="K4542" s="1" t="str">
        <f t="shared" si="325"/>
        <v>Untreated Water</v>
      </c>
      <c r="L4542">
        <v>191</v>
      </c>
      <c r="M4542" t="s">
        <v>44</v>
      </c>
      <c r="N4542">
        <v>1203</v>
      </c>
      <c r="P4542" t="s">
        <v>414</v>
      </c>
      <c r="Q4542" t="s">
        <v>236</v>
      </c>
      <c r="R4542" t="s">
        <v>90</v>
      </c>
    </row>
    <row r="4543" spans="1:18" hidden="1" x14ac:dyDescent="0.3">
      <c r="A4543" t="s">
        <v>18219</v>
      </c>
      <c r="B4543" t="s">
        <v>18220</v>
      </c>
      <c r="C4543" s="1" t="str">
        <f t="shared" si="322"/>
        <v>21:0849</v>
      </c>
      <c r="D4543" s="1" t="str">
        <f t="shared" si="323"/>
        <v>21:0233</v>
      </c>
      <c r="E4543" t="s">
        <v>18221</v>
      </c>
      <c r="F4543" t="s">
        <v>18222</v>
      </c>
      <c r="H4543">
        <v>59.389074299999997</v>
      </c>
      <c r="I4543">
        <v>-106.6115657</v>
      </c>
      <c r="J4543" s="1" t="str">
        <f t="shared" si="324"/>
        <v>Fluid (lake)</v>
      </c>
      <c r="K4543" s="1" t="str">
        <f t="shared" si="325"/>
        <v>Untreated Water</v>
      </c>
      <c r="L4543">
        <v>191</v>
      </c>
      <c r="M4543" t="s">
        <v>52</v>
      </c>
      <c r="N4543">
        <v>1204</v>
      </c>
      <c r="P4543" t="s">
        <v>140</v>
      </c>
      <c r="Q4543" t="s">
        <v>257</v>
      </c>
      <c r="R4543" t="s">
        <v>5458</v>
      </c>
    </row>
    <row r="4544" spans="1:18" hidden="1" x14ac:dyDescent="0.3">
      <c r="A4544" t="s">
        <v>18223</v>
      </c>
      <c r="B4544" t="s">
        <v>18224</v>
      </c>
      <c r="C4544" s="1" t="str">
        <f t="shared" si="322"/>
        <v>21:0849</v>
      </c>
      <c r="D4544" s="1" t="str">
        <f t="shared" si="323"/>
        <v>21:0233</v>
      </c>
      <c r="E4544" t="s">
        <v>18225</v>
      </c>
      <c r="F4544" t="s">
        <v>18226</v>
      </c>
      <c r="H4544">
        <v>59.374919900000002</v>
      </c>
      <c r="I4544">
        <v>-106.5971689</v>
      </c>
      <c r="J4544" s="1" t="str">
        <f t="shared" si="324"/>
        <v>Fluid (lake)</v>
      </c>
      <c r="K4544" s="1" t="str">
        <f t="shared" si="325"/>
        <v>Untreated Water</v>
      </c>
      <c r="L4544">
        <v>191</v>
      </c>
      <c r="M4544" t="s">
        <v>60</v>
      </c>
      <c r="N4544">
        <v>1205</v>
      </c>
      <c r="P4544" t="s">
        <v>200</v>
      </c>
      <c r="Q4544" t="s">
        <v>257</v>
      </c>
      <c r="R4544" t="s">
        <v>3875</v>
      </c>
    </row>
    <row r="4545" spans="1:18" hidden="1" x14ac:dyDescent="0.3">
      <c r="A4545" t="s">
        <v>18227</v>
      </c>
      <c r="B4545" t="s">
        <v>18228</v>
      </c>
      <c r="C4545" s="1" t="str">
        <f t="shared" si="322"/>
        <v>21:0849</v>
      </c>
      <c r="D4545" s="1" t="str">
        <f t="shared" si="323"/>
        <v>21:0233</v>
      </c>
      <c r="E4545" t="s">
        <v>18229</v>
      </c>
      <c r="F4545" t="s">
        <v>18230</v>
      </c>
      <c r="H4545">
        <v>59.357664900000003</v>
      </c>
      <c r="I4545">
        <v>-106.541642</v>
      </c>
      <c r="J4545" s="1" t="str">
        <f t="shared" si="324"/>
        <v>Fluid (lake)</v>
      </c>
      <c r="K4545" s="1" t="str">
        <f t="shared" si="325"/>
        <v>Untreated Water</v>
      </c>
      <c r="L4545">
        <v>191</v>
      </c>
      <c r="M4545" t="s">
        <v>22</v>
      </c>
      <c r="N4545">
        <v>1206</v>
      </c>
      <c r="P4545" t="s">
        <v>1006</v>
      </c>
      <c r="Q4545" t="s">
        <v>257</v>
      </c>
      <c r="R4545" t="s">
        <v>189</v>
      </c>
    </row>
    <row r="4546" spans="1:18" hidden="1" x14ac:dyDescent="0.3">
      <c r="A4546" t="s">
        <v>18231</v>
      </c>
      <c r="B4546" t="s">
        <v>18232</v>
      </c>
      <c r="C4546" s="1" t="str">
        <f t="shared" si="322"/>
        <v>21:0849</v>
      </c>
      <c r="D4546" s="1" t="str">
        <f t="shared" si="323"/>
        <v>21:0233</v>
      </c>
      <c r="E4546" t="s">
        <v>18229</v>
      </c>
      <c r="F4546" t="s">
        <v>18233</v>
      </c>
      <c r="H4546">
        <v>59.357664900000003</v>
      </c>
      <c r="I4546">
        <v>-106.541642</v>
      </c>
      <c r="J4546" s="1" t="str">
        <f t="shared" si="324"/>
        <v>Fluid (lake)</v>
      </c>
      <c r="K4546" s="1" t="str">
        <f t="shared" si="325"/>
        <v>Untreated Water</v>
      </c>
      <c r="L4546">
        <v>191</v>
      </c>
      <c r="M4546" t="s">
        <v>29</v>
      </c>
      <c r="N4546">
        <v>1207</v>
      </c>
      <c r="P4546" t="s">
        <v>200</v>
      </c>
      <c r="Q4546" t="s">
        <v>236</v>
      </c>
      <c r="R4546" t="s">
        <v>189</v>
      </c>
    </row>
    <row r="4547" spans="1:18" hidden="1" x14ac:dyDescent="0.3">
      <c r="A4547" t="s">
        <v>18234</v>
      </c>
      <c r="B4547" t="s">
        <v>18235</v>
      </c>
      <c r="C4547" s="1" t="str">
        <f t="shared" si="322"/>
        <v>21:0849</v>
      </c>
      <c r="D4547" s="1" t="str">
        <f t="shared" si="323"/>
        <v>21:0233</v>
      </c>
      <c r="E4547" t="s">
        <v>18236</v>
      </c>
      <c r="F4547" t="s">
        <v>18237</v>
      </c>
      <c r="H4547">
        <v>59.361946799999998</v>
      </c>
      <c r="I4547">
        <v>-106.0498434</v>
      </c>
      <c r="J4547" s="1" t="str">
        <f t="shared" si="324"/>
        <v>Fluid (lake)</v>
      </c>
      <c r="K4547" s="1" t="str">
        <f t="shared" si="325"/>
        <v>Untreated Water</v>
      </c>
      <c r="L4547">
        <v>191</v>
      </c>
      <c r="M4547" t="s">
        <v>67</v>
      </c>
      <c r="N4547">
        <v>1208</v>
      </c>
      <c r="P4547" t="s">
        <v>194</v>
      </c>
      <c r="Q4547" t="s">
        <v>482</v>
      </c>
      <c r="R4547" t="s">
        <v>189</v>
      </c>
    </row>
    <row r="4548" spans="1:18" hidden="1" x14ac:dyDescent="0.3">
      <c r="A4548" t="s">
        <v>18238</v>
      </c>
      <c r="B4548" t="s">
        <v>18239</v>
      </c>
      <c r="C4548" s="1" t="str">
        <f t="shared" ref="C4548:C4611" si="326">HYPERLINK("http://geochem.nrcan.gc.ca/cdogs/content/bdl/bdl210852_e.htm", "21:0852")</f>
        <v>21:0852</v>
      </c>
      <c r="D4548" s="1" t="str">
        <f t="shared" ref="D4548:D4611" si="327">HYPERLINK("http://geochem.nrcan.gc.ca/cdogs/content/svy/svy210234_e.htm", "21:0234")</f>
        <v>21:0234</v>
      </c>
      <c r="E4548" t="s">
        <v>18240</v>
      </c>
      <c r="F4548" t="s">
        <v>18241</v>
      </c>
      <c r="H4548">
        <v>60.836298599999999</v>
      </c>
      <c r="I4548">
        <v>-137.4283815</v>
      </c>
      <c r="J4548" s="1" t="str">
        <f t="shared" ref="J4548:J4611" si="328">HYPERLINK("http://geochem.nrcan.gc.ca/cdogs/content/kwd/kwd020018_e.htm", "Fluid (stream)")</f>
        <v>Fluid (stream)</v>
      </c>
      <c r="K4548" s="1" t="str">
        <f t="shared" si="325"/>
        <v>Untreated Water</v>
      </c>
      <c r="L4548">
        <v>1</v>
      </c>
      <c r="M4548" t="s">
        <v>36</v>
      </c>
      <c r="N4548">
        <v>1</v>
      </c>
      <c r="P4548" t="s">
        <v>15080</v>
      </c>
      <c r="Q4548" t="s">
        <v>15080</v>
      </c>
      <c r="R4548" t="s">
        <v>15080</v>
      </c>
    </row>
    <row r="4549" spans="1:18" hidden="1" x14ac:dyDescent="0.3">
      <c r="A4549" t="s">
        <v>18242</v>
      </c>
      <c r="B4549" t="s">
        <v>18243</v>
      </c>
      <c r="C4549" s="1" t="str">
        <f t="shared" si="326"/>
        <v>21:0852</v>
      </c>
      <c r="D4549" s="1" t="str">
        <f t="shared" si="327"/>
        <v>21:0234</v>
      </c>
      <c r="E4549" t="s">
        <v>18244</v>
      </c>
      <c r="F4549" t="s">
        <v>18245</v>
      </c>
      <c r="H4549">
        <v>60.867558199999998</v>
      </c>
      <c r="I4549">
        <v>-137.32770859999999</v>
      </c>
      <c r="J4549" s="1" t="str">
        <f t="shared" si="328"/>
        <v>Fluid (stream)</v>
      </c>
      <c r="K4549" s="1" t="str">
        <f t="shared" si="325"/>
        <v>Untreated Water</v>
      </c>
      <c r="L4549">
        <v>1</v>
      </c>
      <c r="M4549" t="s">
        <v>44</v>
      </c>
      <c r="N4549">
        <v>2</v>
      </c>
      <c r="P4549" t="s">
        <v>256</v>
      </c>
      <c r="Q4549" t="s">
        <v>62</v>
      </c>
      <c r="R4549" t="s">
        <v>460</v>
      </c>
    </row>
    <row r="4550" spans="1:18" hidden="1" x14ac:dyDescent="0.3">
      <c r="A4550" t="s">
        <v>18246</v>
      </c>
      <c r="B4550" t="s">
        <v>18247</v>
      </c>
      <c r="C4550" s="1" t="str">
        <f t="shared" si="326"/>
        <v>21:0852</v>
      </c>
      <c r="D4550" s="1" t="str">
        <f t="shared" si="327"/>
        <v>21:0234</v>
      </c>
      <c r="E4550" t="s">
        <v>18248</v>
      </c>
      <c r="F4550" t="s">
        <v>18249</v>
      </c>
      <c r="H4550">
        <v>60.869627399999999</v>
      </c>
      <c r="I4550">
        <v>-137.31450359999999</v>
      </c>
      <c r="J4550" s="1" t="str">
        <f t="shared" si="328"/>
        <v>Fluid (stream)</v>
      </c>
      <c r="K4550" s="1" t="str">
        <f t="shared" si="325"/>
        <v>Untreated Water</v>
      </c>
      <c r="L4550">
        <v>1</v>
      </c>
      <c r="M4550" t="s">
        <v>52</v>
      </c>
      <c r="N4550">
        <v>3</v>
      </c>
      <c r="P4550" t="s">
        <v>356</v>
      </c>
      <c r="Q4550" t="s">
        <v>310</v>
      </c>
      <c r="R4550" t="s">
        <v>285</v>
      </c>
    </row>
    <row r="4551" spans="1:18" hidden="1" x14ac:dyDescent="0.3">
      <c r="A4551" t="s">
        <v>18250</v>
      </c>
      <c r="B4551" t="s">
        <v>18251</v>
      </c>
      <c r="C4551" s="1" t="str">
        <f t="shared" si="326"/>
        <v>21:0852</v>
      </c>
      <c r="D4551" s="1" t="str">
        <f t="shared" si="327"/>
        <v>21:0234</v>
      </c>
      <c r="E4551" t="s">
        <v>18252</v>
      </c>
      <c r="F4551" t="s">
        <v>18253</v>
      </c>
      <c r="H4551">
        <v>60.909997599999997</v>
      </c>
      <c r="I4551">
        <v>-137.36887350000001</v>
      </c>
      <c r="J4551" s="1" t="str">
        <f t="shared" si="328"/>
        <v>Fluid (stream)</v>
      </c>
      <c r="K4551" s="1" t="str">
        <f t="shared" si="325"/>
        <v>Untreated Water</v>
      </c>
      <c r="L4551">
        <v>1</v>
      </c>
      <c r="M4551" t="s">
        <v>60</v>
      </c>
      <c r="N4551">
        <v>4</v>
      </c>
      <c r="P4551" t="s">
        <v>356</v>
      </c>
      <c r="Q4551" t="s">
        <v>54</v>
      </c>
      <c r="R4551" t="s">
        <v>55</v>
      </c>
    </row>
    <row r="4552" spans="1:18" hidden="1" x14ac:dyDescent="0.3">
      <c r="A4552" t="s">
        <v>18254</v>
      </c>
      <c r="B4552" t="s">
        <v>18255</v>
      </c>
      <c r="C4552" s="1" t="str">
        <f t="shared" si="326"/>
        <v>21:0852</v>
      </c>
      <c r="D4552" s="1" t="str">
        <f t="shared" si="327"/>
        <v>21:0234</v>
      </c>
      <c r="E4552" t="s">
        <v>18256</v>
      </c>
      <c r="F4552" t="s">
        <v>18257</v>
      </c>
      <c r="H4552">
        <v>60.891093099999999</v>
      </c>
      <c r="I4552">
        <v>-137.36260480000001</v>
      </c>
      <c r="J4552" s="1" t="str">
        <f t="shared" si="328"/>
        <v>Fluid (stream)</v>
      </c>
      <c r="K4552" s="1" t="str">
        <f t="shared" si="325"/>
        <v>Untreated Water</v>
      </c>
      <c r="L4552">
        <v>1</v>
      </c>
      <c r="M4552" t="s">
        <v>67</v>
      </c>
      <c r="N4552">
        <v>5</v>
      </c>
      <c r="P4552" t="s">
        <v>188</v>
      </c>
      <c r="Q4552" t="s">
        <v>96</v>
      </c>
      <c r="R4552" t="s">
        <v>629</v>
      </c>
    </row>
    <row r="4553" spans="1:18" hidden="1" x14ac:dyDescent="0.3">
      <c r="A4553" t="s">
        <v>18258</v>
      </c>
      <c r="B4553" t="s">
        <v>18259</v>
      </c>
      <c r="C4553" s="1" t="str">
        <f t="shared" si="326"/>
        <v>21:0852</v>
      </c>
      <c r="D4553" s="1" t="str">
        <f t="shared" si="327"/>
        <v>21:0234</v>
      </c>
      <c r="E4553" t="s">
        <v>18260</v>
      </c>
      <c r="F4553" t="s">
        <v>18261</v>
      </c>
      <c r="H4553">
        <v>60.912211599999999</v>
      </c>
      <c r="I4553">
        <v>-137.4121294</v>
      </c>
      <c r="J4553" s="1" t="str">
        <f t="shared" si="328"/>
        <v>Fluid (stream)</v>
      </c>
      <c r="K4553" s="1" t="str">
        <f t="shared" si="325"/>
        <v>Untreated Water</v>
      </c>
      <c r="L4553">
        <v>1</v>
      </c>
      <c r="M4553" t="s">
        <v>22</v>
      </c>
      <c r="N4553">
        <v>6</v>
      </c>
      <c r="P4553" t="s">
        <v>235</v>
      </c>
      <c r="Q4553" t="s">
        <v>146</v>
      </c>
      <c r="R4553" t="s">
        <v>532</v>
      </c>
    </row>
    <row r="4554" spans="1:18" hidden="1" x14ac:dyDescent="0.3">
      <c r="A4554" t="s">
        <v>18262</v>
      </c>
      <c r="B4554" t="s">
        <v>18263</v>
      </c>
      <c r="C4554" s="1" t="str">
        <f t="shared" si="326"/>
        <v>21:0852</v>
      </c>
      <c r="D4554" s="1" t="str">
        <f t="shared" si="327"/>
        <v>21:0234</v>
      </c>
      <c r="E4554" t="s">
        <v>18260</v>
      </c>
      <c r="F4554" t="s">
        <v>18264</v>
      </c>
      <c r="H4554">
        <v>60.912211599999999</v>
      </c>
      <c r="I4554">
        <v>-137.4121294</v>
      </c>
      <c r="J4554" s="1" t="str">
        <f t="shared" si="328"/>
        <v>Fluid (stream)</v>
      </c>
      <c r="K4554" s="1" t="str">
        <f t="shared" si="325"/>
        <v>Untreated Water</v>
      </c>
      <c r="L4554">
        <v>1</v>
      </c>
      <c r="M4554" t="s">
        <v>29</v>
      </c>
      <c r="N4554">
        <v>7</v>
      </c>
      <c r="P4554" t="s">
        <v>356</v>
      </c>
      <c r="Q4554" t="s">
        <v>46</v>
      </c>
      <c r="R4554" t="s">
        <v>911</v>
      </c>
    </row>
    <row r="4555" spans="1:18" hidden="1" x14ac:dyDescent="0.3">
      <c r="A4555" t="s">
        <v>18265</v>
      </c>
      <c r="B4555" t="s">
        <v>18266</v>
      </c>
      <c r="C4555" s="1" t="str">
        <f t="shared" si="326"/>
        <v>21:0852</v>
      </c>
      <c r="D4555" s="1" t="str">
        <f t="shared" si="327"/>
        <v>21:0234</v>
      </c>
      <c r="E4555" t="s">
        <v>18267</v>
      </c>
      <c r="F4555" t="s">
        <v>18268</v>
      </c>
      <c r="H4555">
        <v>60.906360900000003</v>
      </c>
      <c r="I4555">
        <v>-137.4362543</v>
      </c>
      <c r="J4555" s="1" t="str">
        <f t="shared" si="328"/>
        <v>Fluid (stream)</v>
      </c>
      <c r="K4555" s="1" t="str">
        <f t="shared" si="325"/>
        <v>Untreated Water</v>
      </c>
      <c r="L4555">
        <v>1</v>
      </c>
      <c r="M4555" t="s">
        <v>74</v>
      </c>
      <c r="N4555">
        <v>8</v>
      </c>
      <c r="P4555" t="s">
        <v>235</v>
      </c>
      <c r="Q4555" t="s">
        <v>146</v>
      </c>
      <c r="R4555" t="s">
        <v>415</v>
      </c>
    </row>
    <row r="4556" spans="1:18" hidden="1" x14ac:dyDescent="0.3">
      <c r="A4556" t="s">
        <v>18269</v>
      </c>
      <c r="B4556" t="s">
        <v>18270</v>
      </c>
      <c r="C4556" s="1" t="str">
        <f t="shared" si="326"/>
        <v>21:0852</v>
      </c>
      <c r="D4556" s="1" t="str">
        <f t="shared" si="327"/>
        <v>21:0234</v>
      </c>
      <c r="E4556" t="s">
        <v>18271</v>
      </c>
      <c r="F4556" t="s">
        <v>18272</v>
      </c>
      <c r="H4556">
        <v>60.938028899999999</v>
      </c>
      <c r="I4556">
        <v>-137.39484529999999</v>
      </c>
      <c r="J4556" s="1" t="str">
        <f t="shared" si="328"/>
        <v>Fluid (stream)</v>
      </c>
      <c r="K4556" s="1" t="str">
        <f t="shared" si="325"/>
        <v>Untreated Water</v>
      </c>
      <c r="L4556">
        <v>1</v>
      </c>
      <c r="M4556" t="s">
        <v>81</v>
      </c>
      <c r="N4556">
        <v>9</v>
      </c>
      <c r="P4556" t="s">
        <v>262</v>
      </c>
      <c r="Q4556" t="s">
        <v>38</v>
      </c>
      <c r="R4556" t="s">
        <v>55</v>
      </c>
    </row>
    <row r="4557" spans="1:18" hidden="1" x14ac:dyDescent="0.3">
      <c r="A4557" t="s">
        <v>18273</v>
      </c>
      <c r="B4557" t="s">
        <v>18274</v>
      </c>
      <c r="C4557" s="1" t="str">
        <f t="shared" si="326"/>
        <v>21:0852</v>
      </c>
      <c r="D4557" s="1" t="str">
        <f t="shared" si="327"/>
        <v>21:0234</v>
      </c>
      <c r="E4557" t="s">
        <v>18275</v>
      </c>
      <c r="F4557" t="s">
        <v>18276</v>
      </c>
      <c r="H4557">
        <v>60.950082399999999</v>
      </c>
      <c r="I4557">
        <v>-137.4129825</v>
      </c>
      <c r="J4557" s="1" t="str">
        <f t="shared" si="328"/>
        <v>Fluid (stream)</v>
      </c>
      <c r="K4557" s="1" t="str">
        <f t="shared" si="325"/>
        <v>Untreated Water</v>
      </c>
      <c r="L4557">
        <v>1</v>
      </c>
      <c r="M4557" t="s">
        <v>95</v>
      </c>
      <c r="N4557">
        <v>10</v>
      </c>
      <c r="P4557" t="s">
        <v>267</v>
      </c>
      <c r="Q4557" t="s">
        <v>248</v>
      </c>
      <c r="R4557" t="s">
        <v>55</v>
      </c>
    </row>
    <row r="4558" spans="1:18" hidden="1" x14ac:dyDescent="0.3">
      <c r="A4558" t="s">
        <v>18277</v>
      </c>
      <c r="B4558" t="s">
        <v>18278</v>
      </c>
      <c r="C4558" s="1" t="str">
        <f t="shared" si="326"/>
        <v>21:0852</v>
      </c>
      <c r="D4558" s="1" t="str">
        <f t="shared" si="327"/>
        <v>21:0234</v>
      </c>
      <c r="E4558" t="s">
        <v>18279</v>
      </c>
      <c r="F4558" t="s">
        <v>18280</v>
      </c>
      <c r="H4558">
        <v>60.956826200000002</v>
      </c>
      <c r="I4558">
        <v>-137.4115721</v>
      </c>
      <c r="J4558" s="1" t="str">
        <f t="shared" si="328"/>
        <v>Fluid (stream)</v>
      </c>
      <c r="K4558" s="1" t="str">
        <f t="shared" si="325"/>
        <v>Untreated Water</v>
      </c>
      <c r="L4558">
        <v>1</v>
      </c>
      <c r="M4558" t="s">
        <v>101</v>
      </c>
      <c r="N4558">
        <v>11</v>
      </c>
      <c r="P4558" t="s">
        <v>267</v>
      </c>
      <c r="Q4558" t="s">
        <v>257</v>
      </c>
      <c r="R4558" t="s">
        <v>55</v>
      </c>
    </row>
    <row r="4559" spans="1:18" hidden="1" x14ac:dyDescent="0.3">
      <c r="A4559" t="s">
        <v>18281</v>
      </c>
      <c r="B4559" t="s">
        <v>18282</v>
      </c>
      <c r="C4559" s="1" t="str">
        <f t="shared" si="326"/>
        <v>21:0852</v>
      </c>
      <c r="D4559" s="1" t="str">
        <f t="shared" si="327"/>
        <v>21:0234</v>
      </c>
      <c r="E4559" t="s">
        <v>18283</v>
      </c>
      <c r="F4559" t="s">
        <v>18284</v>
      </c>
      <c r="H4559">
        <v>60.965663499999998</v>
      </c>
      <c r="I4559">
        <v>-137.4166391</v>
      </c>
      <c r="J4559" s="1" t="str">
        <f t="shared" si="328"/>
        <v>Fluid (stream)</v>
      </c>
      <c r="K4559" s="1" t="str">
        <f t="shared" si="325"/>
        <v>Untreated Water</v>
      </c>
      <c r="L4559">
        <v>1</v>
      </c>
      <c r="M4559" t="s">
        <v>107</v>
      </c>
      <c r="N4559">
        <v>12</v>
      </c>
      <c r="P4559" t="s">
        <v>465</v>
      </c>
      <c r="Q4559" t="s">
        <v>310</v>
      </c>
      <c r="R4559" t="s">
        <v>55</v>
      </c>
    </row>
    <row r="4560" spans="1:18" hidden="1" x14ac:dyDescent="0.3">
      <c r="A4560" t="s">
        <v>18285</v>
      </c>
      <c r="B4560" t="s">
        <v>18286</v>
      </c>
      <c r="C4560" s="1" t="str">
        <f t="shared" si="326"/>
        <v>21:0852</v>
      </c>
      <c r="D4560" s="1" t="str">
        <f t="shared" si="327"/>
        <v>21:0234</v>
      </c>
      <c r="E4560" t="s">
        <v>18287</v>
      </c>
      <c r="F4560" t="s">
        <v>18288</v>
      </c>
      <c r="H4560">
        <v>60.972375499999998</v>
      </c>
      <c r="I4560">
        <v>-137.44043569999999</v>
      </c>
      <c r="J4560" s="1" t="str">
        <f t="shared" si="328"/>
        <v>Fluid (stream)</v>
      </c>
      <c r="K4560" s="1" t="str">
        <f t="shared" si="325"/>
        <v>Untreated Water</v>
      </c>
      <c r="L4560">
        <v>1</v>
      </c>
      <c r="M4560" t="s">
        <v>114</v>
      </c>
      <c r="N4560">
        <v>13</v>
      </c>
      <c r="P4560" t="s">
        <v>465</v>
      </c>
      <c r="Q4560" t="s">
        <v>310</v>
      </c>
      <c r="R4560" t="s">
        <v>55</v>
      </c>
    </row>
    <row r="4561" spans="1:18" hidden="1" x14ac:dyDescent="0.3">
      <c r="A4561" t="s">
        <v>18289</v>
      </c>
      <c r="B4561" t="s">
        <v>18290</v>
      </c>
      <c r="C4561" s="1" t="str">
        <f t="shared" si="326"/>
        <v>21:0852</v>
      </c>
      <c r="D4561" s="1" t="str">
        <f t="shared" si="327"/>
        <v>21:0234</v>
      </c>
      <c r="E4561" t="s">
        <v>18291</v>
      </c>
      <c r="F4561" t="s">
        <v>18292</v>
      </c>
      <c r="H4561">
        <v>60.976317199999997</v>
      </c>
      <c r="I4561">
        <v>-137.44497089999999</v>
      </c>
      <c r="J4561" s="1" t="str">
        <f t="shared" si="328"/>
        <v>Fluid (stream)</v>
      </c>
      <c r="K4561" s="1" t="str">
        <f t="shared" si="325"/>
        <v>Untreated Water</v>
      </c>
      <c r="L4561">
        <v>1</v>
      </c>
      <c r="M4561" t="s">
        <v>121</v>
      </c>
      <c r="N4561">
        <v>14</v>
      </c>
      <c r="P4561" t="s">
        <v>1610</v>
      </c>
      <c r="Q4561" t="s">
        <v>236</v>
      </c>
      <c r="R4561" t="s">
        <v>55</v>
      </c>
    </row>
    <row r="4562" spans="1:18" hidden="1" x14ac:dyDescent="0.3">
      <c r="A4562" t="s">
        <v>18293</v>
      </c>
      <c r="B4562" t="s">
        <v>18294</v>
      </c>
      <c r="C4562" s="1" t="str">
        <f t="shared" si="326"/>
        <v>21:0852</v>
      </c>
      <c r="D4562" s="1" t="str">
        <f t="shared" si="327"/>
        <v>21:0234</v>
      </c>
      <c r="E4562" t="s">
        <v>18295</v>
      </c>
      <c r="F4562" t="s">
        <v>18296</v>
      </c>
      <c r="H4562">
        <v>60.983308299999997</v>
      </c>
      <c r="I4562">
        <v>-137.43437800000001</v>
      </c>
      <c r="J4562" s="1" t="str">
        <f t="shared" si="328"/>
        <v>Fluid (stream)</v>
      </c>
      <c r="K4562" s="1" t="str">
        <f t="shared" si="325"/>
        <v>Untreated Water</v>
      </c>
      <c r="L4562">
        <v>1</v>
      </c>
      <c r="M4562" t="s">
        <v>127</v>
      </c>
      <c r="N4562">
        <v>15</v>
      </c>
      <c r="P4562" t="s">
        <v>1896</v>
      </c>
      <c r="Q4562" t="s">
        <v>248</v>
      </c>
      <c r="R4562" t="s">
        <v>55</v>
      </c>
    </row>
    <row r="4563" spans="1:18" hidden="1" x14ac:dyDescent="0.3">
      <c r="A4563" t="s">
        <v>18297</v>
      </c>
      <c r="B4563" t="s">
        <v>18298</v>
      </c>
      <c r="C4563" s="1" t="str">
        <f t="shared" si="326"/>
        <v>21:0852</v>
      </c>
      <c r="D4563" s="1" t="str">
        <f t="shared" si="327"/>
        <v>21:0234</v>
      </c>
      <c r="E4563" t="s">
        <v>18299</v>
      </c>
      <c r="F4563" t="s">
        <v>18300</v>
      </c>
      <c r="H4563">
        <v>60.982256100000001</v>
      </c>
      <c r="I4563">
        <v>-137.49051919999999</v>
      </c>
      <c r="J4563" s="1" t="str">
        <f t="shared" si="328"/>
        <v>Fluid (stream)</v>
      </c>
      <c r="K4563" s="1" t="str">
        <f t="shared" si="325"/>
        <v>Untreated Water</v>
      </c>
      <c r="L4563">
        <v>1</v>
      </c>
      <c r="M4563" t="s">
        <v>133</v>
      </c>
      <c r="N4563">
        <v>16</v>
      </c>
      <c r="P4563" t="s">
        <v>262</v>
      </c>
      <c r="Q4563" t="s">
        <v>257</v>
      </c>
      <c r="R4563" t="s">
        <v>55</v>
      </c>
    </row>
    <row r="4564" spans="1:18" hidden="1" x14ac:dyDescent="0.3">
      <c r="A4564" t="s">
        <v>18301</v>
      </c>
      <c r="B4564" t="s">
        <v>18302</v>
      </c>
      <c r="C4564" s="1" t="str">
        <f t="shared" si="326"/>
        <v>21:0852</v>
      </c>
      <c r="D4564" s="1" t="str">
        <f t="shared" si="327"/>
        <v>21:0234</v>
      </c>
      <c r="E4564" t="s">
        <v>18303</v>
      </c>
      <c r="F4564" t="s">
        <v>18304</v>
      </c>
      <c r="H4564">
        <v>60.976097000000003</v>
      </c>
      <c r="I4564">
        <v>-137.49523139999999</v>
      </c>
      <c r="J4564" s="1" t="str">
        <f t="shared" si="328"/>
        <v>Fluid (stream)</v>
      </c>
      <c r="K4564" s="1" t="str">
        <f t="shared" si="325"/>
        <v>Untreated Water</v>
      </c>
      <c r="L4564">
        <v>1</v>
      </c>
      <c r="M4564" t="s">
        <v>139</v>
      </c>
      <c r="N4564">
        <v>17</v>
      </c>
      <c r="P4564" t="s">
        <v>272</v>
      </c>
      <c r="Q4564" t="s">
        <v>62</v>
      </c>
      <c r="R4564" t="s">
        <v>55</v>
      </c>
    </row>
    <row r="4565" spans="1:18" hidden="1" x14ac:dyDescent="0.3">
      <c r="A4565" t="s">
        <v>18305</v>
      </c>
      <c r="B4565" t="s">
        <v>18306</v>
      </c>
      <c r="C4565" s="1" t="str">
        <f t="shared" si="326"/>
        <v>21:0852</v>
      </c>
      <c r="D4565" s="1" t="str">
        <f t="shared" si="327"/>
        <v>21:0234</v>
      </c>
      <c r="E4565" t="s">
        <v>18307</v>
      </c>
      <c r="F4565" t="s">
        <v>18308</v>
      </c>
      <c r="H4565">
        <v>60.976717100000002</v>
      </c>
      <c r="I4565">
        <v>-137.52321069999999</v>
      </c>
      <c r="J4565" s="1" t="str">
        <f t="shared" si="328"/>
        <v>Fluid (stream)</v>
      </c>
      <c r="K4565" s="1" t="str">
        <f t="shared" si="325"/>
        <v>Untreated Water</v>
      </c>
      <c r="L4565">
        <v>1</v>
      </c>
      <c r="M4565" t="s">
        <v>241</v>
      </c>
      <c r="N4565">
        <v>18</v>
      </c>
      <c r="P4565" t="s">
        <v>272</v>
      </c>
      <c r="Q4565" t="s">
        <v>310</v>
      </c>
      <c r="R4565" t="s">
        <v>55</v>
      </c>
    </row>
    <row r="4566" spans="1:18" hidden="1" x14ac:dyDescent="0.3">
      <c r="A4566" t="s">
        <v>18309</v>
      </c>
      <c r="B4566" t="s">
        <v>18310</v>
      </c>
      <c r="C4566" s="1" t="str">
        <f t="shared" si="326"/>
        <v>21:0852</v>
      </c>
      <c r="D4566" s="1" t="str">
        <f t="shared" si="327"/>
        <v>21:0234</v>
      </c>
      <c r="E4566" t="s">
        <v>18311</v>
      </c>
      <c r="F4566" t="s">
        <v>18312</v>
      </c>
      <c r="H4566">
        <v>60.979446000000003</v>
      </c>
      <c r="I4566">
        <v>-137.524259</v>
      </c>
      <c r="J4566" s="1" t="str">
        <f t="shared" si="328"/>
        <v>Fluid (stream)</v>
      </c>
      <c r="K4566" s="1" t="str">
        <f t="shared" si="325"/>
        <v>Untreated Water</v>
      </c>
      <c r="L4566">
        <v>2</v>
      </c>
      <c r="M4566" t="s">
        <v>36</v>
      </c>
      <c r="N4566">
        <v>19</v>
      </c>
      <c r="P4566" t="s">
        <v>465</v>
      </c>
      <c r="Q4566" t="s">
        <v>310</v>
      </c>
      <c r="R4566" t="s">
        <v>55</v>
      </c>
    </row>
    <row r="4567" spans="1:18" hidden="1" x14ac:dyDescent="0.3">
      <c r="A4567" t="s">
        <v>18313</v>
      </c>
      <c r="B4567" t="s">
        <v>18314</v>
      </c>
      <c r="C4567" s="1" t="str">
        <f t="shared" si="326"/>
        <v>21:0852</v>
      </c>
      <c r="D4567" s="1" t="str">
        <f t="shared" si="327"/>
        <v>21:0234</v>
      </c>
      <c r="E4567" t="s">
        <v>18315</v>
      </c>
      <c r="F4567" t="s">
        <v>18316</v>
      </c>
      <c r="H4567">
        <v>60.912618500000001</v>
      </c>
      <c r="I4567">
        <v>-137.53994660000001</v>
      </c>
      <c r="J4567" s="1" t="str">
        <f t="shared" si="328"/>
        <v>Fluid (stream)</v>
      </c>
      <c r="K4567" s="1" t="str">
        <f t="shared" si="325"/>
        <v>Untreated Water</v>
      </c>
      <c r="L4567">
        <v>2</v>
      </c>
      <c r="M4567" t="s">
        <v>44</v>
      </c>
      <c r="N4567">
        <v>20</v>
      </c>
      <c r="P4567" t="s">
        <v>1610</v>
      </c>
      <c r="Q4567" t="s">
        <v>236</v>
      </c>
      <c r="R4567" t="s">
        <v>55</v>
      </c>
    </row>
    <row r="4568" spans="1:18" hidden="1" x14ac:dyDescent="0.3">
      <c r="A4568" t="s">
        <v>18317</v>
      </c>
      <c r="B4568" t="s">
        <v>18318</v>
      </c>
      <c r="C4568" s="1" t="str">
        <f t="shared" si="326"/>
        <v>21:0852</v>
      </c>
      <c r="D4568" s="1" t="str">
        <f t="shared" si="327"/>
        <v>21:0234</v>
      </c>
      <c r="E4568" t="s">
        <v>18319</v>
      </c>
      <c r="F4568" t="s">
        <v>18320</v>
      </c>
      <c r="H4568">
        <v>60.929540500000002</v>
      </c>
      <c r="I4568">
        <v>-137.5136631</v>
      </c>
      <c r="J4568" s="1" t="str">
        <f t="shared" si="328"/>
        <v>Fluid (stream)</v>
      </c>
      <c r="K4568" s="1" t="str">
        <f t="shared" si="325"/>
        <v>Untreated Water</v>
      </c>
      <c r="L4568">
        <v>2</v>
      </c>
      <c r="M4568" t="s">
        <v>52</v>
      </c>
      <c r="N4568">
        <v>21</v>
      </c>
      <c r="P4568" t="s">
        <v>1610</v>
      </c>
      <c r="Q4568" t="s">
        <v>310</v>
      </c>
      <c r="R4568" t="s">
        <v>55</v>
      </c>
    </row>
    <row r="4569" spans="1:18" hidden="1" x14ac:dyDescent="0.3">
      <c r="A4569" t="s">
        <v>18321</v>
      </c>
      <c r="B4569" t="s">
        <v>18322</v>
      </c>
      <c r="C4569" s="1" t="str">
        <f t="shared" si="326"/>
        <v>21:0852</v>
      </c>
      <c r="D4569" s="1" t="str">
        <f t="shared" si="327"/>
        <v>21:0234</v>
      </c>
      <c r="E4569" t="s">
        <v>18323</v>
      </c>
      <c r="F4569" t="s">
        <v>18324</v>
      </c>
      <c r="H4569">
        <v>60.931947000000001</v>
      </c>
      <c r="I4569">
        <v>-137.51370510000001</v>
      </c>
      <c r="J4569" s="1" t="str">
        <f t="shared" si="328"/>
        <v>Fluid (stream)</v>
      </c>
      <c r="K4569" s="1" t="str">
        <f t="shared" si="325"/>
        <v>Untreated Water</v>
      </c>
      <c r="L4569">
        <v>2</v>
      </c>
      <c r="M4569" t="s">
        <v>60</v>
      </c>
      <c r="N4569">
        <v>22</v>
      </c>
      <c r="P4569" t="s">
        <v>1610</v>
      </c>
      <c r="Q4569" t="s">
        <v>257</v>
      </c>
      <c r="R4569" t="s">
        <v>55</v>
      </c>
    </row>
    <row r="4570" spans="1:18" hidden="1" x14ac:dyDescent="0.3">
      <c r="A4570" t="s">
        <v>18325</v>
      </c>
      <c r="B4570" t="s">
        <v>18326</v>
      </c>
      <c r="C4570" s="1" t="str">
        <f t="shared" si="326"/>
        <v>21:0852</v>
      </c>
      <c r="D4570" s="1" t="str">
        <f t="shared" si="327"/>
        <v>21:0234</v>
      </c>
      <c r="E4570" t="s">
        <v>18327</v>
      </c>
      <c r="F4570" t="s">
        <v>18328</v>
      </c>
      <c r="H4570">
        <v>60.868819600000002</v>
      </c>
      <c r="I4570">
        <v>-137.5527524</v>
      </c>
      <c r="J4570" s="1" t="str">
        <f t="shared" si="328"/>
        <v>Fluid (stream)</v>
      </c>
      <c r="K4570" s="1" t="str">
        <f t="shared" ref="K4570:K4633" si="329">HYPERLINK("http://geochem.nrcan.gc.ca/cdogs/content/kwd/kwd080007_e.htm", "Untreated Water")</f>
        <v>Untreated Water</v>
      </c>
      <c r="L4570">
        <v>2</v>
      </c>
      <c r="M4570" t="s">
        <v>67</v>
      </c>
      <c r="N4570">
        <v>23</v>
      </c>
      <c r="P4570" t="s">
        <v>200</v>
      </c>
      <c r="Q4570" t="s">
        <v>89</v>
      </c>
      <c r="R4570" t="s">
        <v>347</v>
      </c>
    </row>
    <row r="4571" spans="1:18" hidden="1" x14ac:dyDescent="0.3">
      <c r="A4571" t="s">
        <v>18329</v>
      </c>
      <c r="B4571" t="s">
        <v>18330</v>
      </c>
      <c r="C4571" s="1" t="str">
        <f t="shared" si="326"/>
        <v>21:0852</v>
      </c>
      <c r="D4571" s="1" t="str">
        <f t="shared" si="327"/>
        <v>21:0234</v>
      </c>
      <c r="E4571" t="s">
        <v>18331</v>
      </c>
      <c r="F4571" t="s">
        <v>18332</v>
      </c>
      <c r="H4571">
        <v>60.885739100000002</v>
      </c>
      <c r="I4571">
        <v>-137.61701540000001</v>
      </c>
      <c r="J4571" s="1" t="str">
        <f t="shared" si="328"/>
        <v>Fluid (stream)</v>
      </c>
      <c r="K4571" s="1" t="str">
        <f t="shared" si="329"/>
        <v>Untreated Water</v>
      </c>
      <c r="L4571">
        <v>2</v>
      </c>
      <c r="M4571" t="s">
        <v>74</v>
      </c>
      <c r="N4571">
        <v>24</v>
      </c>
      <c r="P4571" t="s">
        <v>356</v>
      </c>
      <c r="Q4571" t="s">
        <v>31</v>
      </c>
      <c r="R4571" t="s">
        <v>522</v>
      </c>
    </row>
    <row r="4572" spans="1:18" hidden="1" x14ac:dyDescent="0.3">
      <c r="A4572" t="s">
        <v>18333</v>
      </c>
      <c r="B4572" t="s">
        <v>18334</v>
      </c>
      <c r="C4572" s="1" t="str">
        <f t="shared" si="326"/>
        <v>21:0852</v>
      </c>
      <c r="D4572" s="1" t="str">
        <f t="shared" si="327"/>
        <v>21:0234</v>
      </c>
      <c r="E4572" t="s">
        <v>18335</v>
      </c>
      <c r="F4572" t="s">
        <v>18336</v>
      </c>
      <c r="H4572">
        <v>60.842118900000003</v>
      </c>
      <c r="I4572">
        <v>-137.5652384</v>
      </c>
      <c r="J4572" s="1" t="str">
        <f t="shared" si="328"/>
        <v>Fluid (stream)</v>
      </c>
      <c r="K4572" s="1" t="str">
        <f t="shared" si="329"/>
        <v>Untreated Water</v>
      </c>
      <c r="L4572">
        <v>2</v>
      </c>
      <c r="M4572" t="s">
        <v>81</v>
      </c>
      <c r="N4572">
        <v>25</v>
      </c>
      <c r="P4572" t="s">
        <v>262</v>
      </c>
      <c r="Q4572" t="s">
        <v>96</v>
      </c>
      <c r="R4572" t="s">
        <v>522</v>
      </c>
    </row>
    <row r="4573" spans="1:18" hidden="1" x14ac:dyDescent="0.3">
      <c r="A4573" t="s">
        <v>18337</v>
      </c>
      <c r="B4573" t="s">
        <v>18338</v>
      </c>
      <c r="C4573" s="1" t="str">
        <f t="shared" si="326"/>
        <v>21:0852</v>
      </c>
      <c r="D4573" s="1" t="str">
        <f t="shared" si="327"/>
        <v>21:0234</v>
      </c>
      <c r="E4573" t="s">
        <v>18339</v>
      </c>
      <c r="F4573" t="s">
        <v>18340</v>
      </c>
      <c r="H4573">
        <v>60.844363799999996</v>
      </c>
      <c r="I4573">
        <v>-137.5648108</v>
      </c>
      <c r="J4573" s="1" t="str">
        <f t="shared" si="328"/>
        <v>Fluid (stream)</v>
      </c>
      <c r="K4573" s="1" t="str">
        <f t="shared" si="329"/>
        <v>Untreated Water</v>
      </c>
      <c r="L4573">
        <v>2</v>
      </c>
      <c r="M4573" t="s">
        <v>95</v>
      </c>
      <c r="N4573">
        <v>26</v>
      </c>
      <c r="P4573" t="s">
        <v>225</v>
      </c>
      <c r="Q4573" t="s">
        <v>89</v>
      </c>
      <c r="R4573" t="s">
        <v>324</v>
      </c>
    </row>
    <row r="4574" spans="1:18" hidden="1" x14ac:dyDescent="0.3">
      <c r="A4574" t="s">
        <v>18341</v>
      </c>
      <c r="B4574" t="s">
        <v>18342</v>
      </c>
      <c r="C4574" s="1" t="str">
        <f t="shared" si="326"/>
        <v>21:0852</v>
      </c>
      <c r="D4574" s="1" t="str">
        <f t="shared" si="327"/>
        <v>21:0234</v>
      </c>
      <c r="E4574" t="s">
        <v>18343</v>
      </c>
      <c r="F4574" t="s">
        <v>18344</v>
      </c>
      <c r="H4574">
        <v>60.839645699999998</v>
      </c>
      <c r="I4574">
        <v>-137.53605049999999</v>
      </c>
      <c r="J4574" s="1" t="str">
        <f t="shared" si="328"/>
        <v>Fluid (stream)</v>
      </c>
      <c r="K4574" s="1" t="str">
        <f t="shared" si="329"/>
        <v>Untreated Water</v>
      </c>
      <c r="L4574">
        <v>2</v>
      </c>
      <c r="M4574" t="s">
        <v>101</v>
      </c>
      <c r="N4574">
        <v>27</v>
      </c>
      <c r="P4574" t="s">
        <v>771</v>
      </c>
      <c r="Q4574" t="s">
        <v>736</v>
      </c>
      <c r="R4574" t="s">
        <v>329</v>
      </c>
    </row>
    <row r="4575" spans="1:18" hidden="1" x14ac:dyDescent="0.3">
      <c r="A4575" t="s">
        <v>18345</v>
      </c>
      <c r="B4575" t="s">
        <v>18346</v>
      </c>
      <c r="C4575" s="1" t="str">
        <f t="shared" si="326"/>
        <v>21:0852</v>
      </c>
      <c r="D4575" s="1" t="str">
        <f t="shared" si="327"/>
        <v>21:0234</v>
      </c>
      <c r="E4575" t="s">
        <v>18347</v>
      </c>
      <c r="F4575" t="s">
        <v>18348</v>
      </c>
      <c r="H4575">
        <v>60.817667399999998</v>
      </c>
      <c r="I4575">
        <v>-137.51634060000001</v>
      </c>
      <c r="J4575" s="1" t="str">
        <f t="shared" si="328"/>
        <v>Fluid (stream)</v>
      </c>
      <c r="K4575" s="1" t="str">
        <f t="shared" si="329"/>
        <v>Untreated Water</v>
      </c>
      <c r="L4575">
        <v>2</v>
      </c>
      <c r="M4575" t="s">
        <v>107</v>
      </c>
      <c r="N4575">
        <v>28</v>
      </c>
      <c r="P4575" t="s">
        <v>140</v>
      </c>
      <c r="Q4575" t="s">
        <v>89</v>
      </c>
      <c r="R4575" t="s">
        <v>15003</v>
      </c>
    </row>
    <row r="4576" spans="1:18" hidden="1" x14ac:dyDescent="0.3">
      <c r="A4576" t="s">
        <v>18349</v>
      </c>
      <c r="B4576" t="s">
        <v>18350</v>
      </c>
      <c r="C4576" s="1" t="str">
        <f t="shared" si="326"/>
        <v>21:0852</v>
      </c>
      <c r="D4576" s="1" t="str">
        <f t="shared" si="327"/>
        <v>21:0234</v>
      </c>
      <c r="E4576" t="s">
        <v>18351</v>
      </c>
      <c r="F4576" t="s">
        <v>18352</v>
      </c>
      <c r="H4576">
        <v>60.647873599999997</v>
      </c>
      <c r="I4576">
        <v>-137.26438759999999</v>
      </c>
      <c r="J4576" s="1" t="str">
        <f t="shared" si="328"/>
        <v>Fluid (stream)</v>
      </c>
      <c r="K4576" s="1" t="str">
        <f t="shared" si="329"/>
        <v>Untreated Water</v>
      </c>
      <c r="L4576">
        <v>2</v>
      </c>
      <c r="M4576" t="s">
        <v>114</v>
      </c>
      <c r="N4576">
        <v>29</v>
      </c>
      <c r="P4576" t="s">
        <v>115</v>
      </c>
      <c r="Q4576" t="s">
        <v>89</v>
      </c>
      <c r="R4576" t="s">
        <v>415</v>
      </c>
    </row>
    <row r="4577" spans="1:18" hidden="1" x14ac:dyDescent="0.3">
      <c r="A4577" t="s">
        <v>18353</v>
      </c>
      <c r="B4577" t="s">
        <v>18354</v>
      </c>
      <c r="C4577" s="1" t="str">
        <f t="shared" si="326"/>
        <v>21:0852</v>
      </c>
      <c r="D4577" s="1" t="str">
        <f t="shared" si="327"/>
        <v>21:0234</v>
      </c>
      <c r="E4577" t="s">
        <v>18355</v>
      </c>
      <c r="F4577" t="s">
        <v>18356</v>
      </c>
      <c r="H4577">
        <v>60.717511600000002</v>
      </c>
      <c r="I4577">
        <v>-137.2563983</v>
      </c>
      <c r="J4577" s="1" t="str">
        <f t="shared" si="328"/>
        <v>Fluid (stream)</v>
      </c>
      <c r="K4577" s="1" t="str">
        <f t="shared" si="329"/>
        <v>Untreated Water</v>
      </c>
      <c r="L4577">
        <v>2</v>
      </c>
      <c r="M4577" t="s">
        <v>121</v>
      </c>
      <c r="N4577">
        <v>30</v>
      </c>
      <c r="P4577" t="s">
        <v>115</v>
      </c>
      <c r="Q4577" t="s">
        <v>89</v>
      </c>
      <c r="R4577" t="s">
        <v>183</v>
      </c>
    </row>
    <row r="4578" spans="1:18" hidden="1" x14ac:dyDescent="0.3">
      <c r="A4578" t="s">
        <v>18357</v>
      </c>
      <c r="B4578" t="s">
        <v>18358</v>
      </c>
      <c r="C4578" s="1" t="str">
        <f t="shared" si="326"/>
        <v>21:0852</v>
      </c>
      <c r="D4578" s="1" t="str">
        <f t="shared" si="327"/>
        <v>21:0234</v>
      </c>
      <c r="E4578" t="s">
        <v>18359</v>
      </c>
      <c r="F4578" t="s">
        <v>18360</v>
      </c>
      <c r="H4578">
        <v>60.734185199999999</v>
      </c>
      <c r="I4578">
        <v>-137.25782509999999</v>
      </c>
      <c r="J4578" s="1" t="str">
        <f t="shared" si="328"/>
        <v>Fluid (stream)</v>
      </c>
      <c r="K4578" s="1" t="str">
        <f t="shared" si="329"/>
        <v>Untreated Water</v>
      </c>
      <c r="L4578">
        <v>2</v>
      </c>
      <c r="M4578" t="s">
        <v>22</v>
      </c>
      <c r="N4578">
        <v>31</v>
      </c>
      <c r="P4578" t="s">
        <v>553</v>
      </c>
      <c r="Q4578" t="s">
        <v>96</v>
      </c>
      <c r="R4578" t="s">
        <v>668</v>
      </c>
    </row>
    <row r="4579" spans="1:18" hidden="1" x14ac:dyDescent="0.3">
      <c r="A4579" t="s">
        <v>18361</v>
      </c>
      <c r="B4579" t="s">
        <v>18362</v>
      </c>
      <c r="C4579" s="1" t="str">
        <f t="shared" si="326"/>
        <v>21:0852</v>
      </c>
      <c r="D4579" s="1" t="str">
        <f t="shared" si="327"/>
        <v>21:0234</v>
      </c>
      <c r="E4579" t="s">
        <v>18359</v>
      </c>
      <c r="F4579" t="s">
        <v>18363</v>
      </c>
      <c r="H4579">
        <v>60.734185199999999</v>
      </c>
      <c r="I4579">
        <v>-137.25782509999999</v>
      </c>
      <c r="J4579" s="1" t="str">
        <f t="shared" si="328"/>
        <v>Fluid (stream)</v>
      </c>
      <c r="K4579" s="1" t="str">
        <f t="shared" si="329"/>
        <v>Untreated Water</v>
      </c>
      <c r="L4579">
        <v>2</v>
      </c>
      <c r="M4579" t="s">
        <v>29</v>
      </c>
      <c r="N4579">
        <v>32</v>
      </c>
      <c r="P4579" t="s">
        <v>128</v>
      </c>
      <c r="Q4579" t="s">
        <v>31</v>
      </c>
      <c r="R4579" t="s">
        <v>668</v>
      </c>
    </row>
    <row r="4580" spans="1:18" hidden="1" x14ac:dyDescent="0.3">
      <c r="A4580" t="s">
        <v>18364</v>
      </c>
      <c r="B4580" t="s">
        <v>18365</v>
      </c>
      <c r="C4580" s="1" t="str">
        <f t="shared" si="326"/>
        <v>21:0852</v>
      </c>
      <c r="D4580" s="1" t="str">
        <f t="shared" si="327"/>
        <v>21:0234</v>
      </c>
      <c r="E4580" t="s">
        <v>18366</v>
      </c>
      <c r="F4580" t="s">
        <v>18367</v>
      </c>
      <c r="H4580">
        <v>60.741945800000003</v>
      </c>
      <c r="I4580">
        <v>-137.25675559999999</v>
      </c>
      <c r="J4580" s="1" t="str">
        <f t="shared" si="328"/>
        <v>Fluid (stream)</v>
      </c>
      <c r="K4580" s="1" t="str">
        <f t="shared" si="329"/>
        <v>Untreated Water</v>
      </c>
      <c r="L4580">
        <v>2</v>
      </c>
      <c r="M4580" t="s">
        <v>127</v>
      </c>
      <c r="N4580">
        <v>33</v>
      </c>
      <c r="P4580" t="s">
        <v>188</v>
      </c>
      <c r="Q4580" t="s">
        <v>89</v>
      </c>
      <c r="R4580" t="s">
        <v>90</v>
      </c>
    </row>
    <row r="4581" spans="1:18" hidden="1" x14ac:dyDescent="0.3">
      <c r="A4581" t="s">
        <v>18368</v>
      </c>
      <c r="B4581" t="s">
        <v>18369</v>
      </c>
      <c r="C4581" s="1" t="str">
        <f t="shared" si="326"/>
        <v>21:0852</v>
      </c>
      <c r="D4581" s="1" t="str">
        <f t="shared" si="327"/>
        <v>21:0234</v>
      </c>
      <c r="E4581" t="s">
        <v>18370</v>
      </c>
      <c r="F4581" t="s">
        <v>18371</v>
      </c>
      <c r="H4581">
        <v>60.771547400000003</v>
      </c>
      <c r="I4581">
        <v>-137.23975479999999</v>
      </c>
      <c r="J4581" s="1" t="str">
        <f t="shared" si="328"/>
        <v>Fluid (stream)</v>
      </c>
      <c r="K4581" s="1" t="str">
        <f t="shared" si="329"/>
        <v>Untreated Water</v>
      </c>
      <c r="L4581">
        <v>2</v>
      </c>
      <c r="M4581" t="s">
        <v>133</v>
      </c>
      <c r="N4581">
        <v>34</v>
      </c>
      <c r="P4581" t="s">
        <v>256</v>
      </c>
      <c r="Q4581" t="s">
        <v>96</v>
      </c>
      <c r="R4581" t="s">
        <v>522</v>
      </c>
    </row>
    <row r="4582" spans="1:18" hidden="1" x14ac:dyDescent="0.3">
      <c r="A4582" t="s">
        <v>18372</v>
      </c>
      <c r="B4582" t="s">
        <v>18373</v>
      </c>
      <c r="C4582" s="1" t="str">
        <f t="shared" si="326"/>
        <v>21:0852</v>
      </c>
      <c r="D4582" s="1" t="str">
        <f t="shared" si="327"/>
        <v>21:0234</v>
      </c>
      <c r="E4582" t="s">
        <v>18374</v>
      </c>
      <c r="F4582" t="s">
        <v>18375</v>
      </c>
      <c r="H4582">
        <v>60.764377799999998</v>
      </c>
      <c r="I4582">
        <v>-137.19862280000001</v>
      </c>
      <c r="J4582" s="1" t="str">
        <f t="shared" si="328"/>
        <v>Fluid (stream)</v>
      </c>
      <c r="K4582" s="1" t="str">
        <f t="shared" si="329"/>
        <v>Untreated Water</v>
      </c>
      <c r="L4582">
        <v>2</v>
      </c>
      <c r="M4582" t="s">
        <v>139</v>
      </c>
      <c r="N4582">
        <v>35</v>
      </c>
      <c r="P4582" t="s">
        <v>235</v>
      </c>
      <c r="Q4582" t="s">
        <v>96</v>
      </c>
      <c r="R4582" t="s">
        <v>532</v>
      </c>
    </row>
    <row r="4583" spans="1:18" hidden="1" x14ac:dyDescent="0.3">
      <c r="A4583" t="s">
        <v>18376</v>
      </c>
      <c r="B4583" t="s">
        <v>18377</v>
      </c>
      <c r="C4583" s="1" t="str">
        <f t="shared" si="326"/>
        <v>21:0852</v>
      </c>
      <c r="D4583" s="1" t="str">
        <f t="shared" si="327"/>
        <v>21:0234</v>
      </c>
      <c r="E4583" t="s">
        <v>18378</v>
      </c>
      <c r="F4583" t="s">
        <v>18379</v>
      </c>
      <c r="H4583">
        <v>60.7723856</v>
      </c>
      <c r="I4583">
        <v>-137.3022009</v>
      </c>
      <c r="J4583" s="1" t="str">
        <f t="shared" si="328"/>
        <v>Fluid (stream)</v>
      </c>
      <c r="K4583" s="1" t="str">
        <f t="shared" si="329"/>
        <v>Untreated Water</v>
      </c>
      <c r="L4583">
        <v>2</v>
      </c>
      <c r="M4583" t="s">
        <v>241</v>
      </c>
      <c r="N4583">
        <v>36</v>
      </c>
      <c r="P4583" t="s">
        <v>194</v>
      </c>
      <c r="Q4583" t="s">
        <v>31</v>
      </c>
      <c r="R4583" t="s">
        <v>55</v>
      </c>
    </row>
    <row r="4584" spans="1:18" hidden="1" x14ac:dyDescent="0.3">
      <c r="A4584" t="s">
        <v>18380</v>
      </c>
      <c r="B4584" t="s">
        <v>18381</v>
      </c>
      <c r="C4584" s="1" t="str">
        <f t="shared" si="326"/>
        <v>21:0852</v>
      </c>
      <c r="D4584" s="1" t="str">
        <f t="shared" si="327"/>
        <v>21:0234</v>
      </c>
      <c r="E4584" t="s">
        <v>18382</v>
      </c>
      <c r="F4584" t="s">
        <v>18383</v>
      </c>
      <c r="H4584">
        <v>60.7931034</v>
      </c>
      <c r="I4584">
        <v>-137.3633969</v>
      </c>
      <c r="J4584" s="1" t="str">
        <f t="shared" si="328"/>
        <v>Fluid (stream)</v>
      </c>
      <c r="K4584" s="1" t="str">
        <f t="shared" si="329"/>
        <v>Untreated Water</v>
      </c>
      <c r="L4584">
        <v>3</v>
      </c>
      <c r="M4584" t="s">
        <v>36</v>
      </c>
      <c r="N4584">
        <v>37</v>
      </c>
      <c r="P4584" t="s">
        <v>235</v>
      </c>
      <c r="Q4584" t="s">
        <v>31</v>
      </c>
      <c r="R4584" t="s">
        <v>890</v>
      </c>
    </row>
    <row r="4585" spans="1:18" hidden="1" x14ac:dyDescent="0.3">
      <c r="A4585" t="s">
        <v>18384</v>
      </c>
      <c r="B4585" t="s">
        <v>18385</v>
      </c>
      <c r="C4585" s="1" t="str">
        <f t="shared" si="326"/>
        <v>21:0852</v>
      </c>
      <c r="D4585" s="1" t="str">
        <f t="shared" si="327"/>
        <v>21:0234</v>
      </c>
      <c r="E4585" t="s">
        <v>18386</v>
      </c>
      <c r="F4585" t="s">
        <v>18387</v>
      </c>
      <c r="H4585">
        <v>60.8202085</v>
      </c>
      <c r="I4585">
        <v>-137.25755670000001</v>
      </c>
      <c r="J4585" s="1" t="str">
        <f t="shared" si="328"/>
        <v>Fluid (stream)</v>
      </c>
      <c r="K4585" s="1" t="str">
        <f t="shared" si="329"/>
        <v>Untreated Water</v>
      </c>
      <c r="L4585">
        <v>3</v>
      </c>
      <c r="M4585" t="s">
        <v>44</v>
      </c>
      <c r="N4585">
        <v>38</v>
      </c>
      <c r="P4585" t="s">
        <v>2145</v>
      </c>
      <c r="Q4585" t="s">
        <v>89</v>
      </c>
      <c r="R4585" t="s">
        <v>39</v>
      </c>
    </row>
    <row r="4586" spans="1:18" hidden="1" x14ac:dyDescent="0.3">
      <c r="A4586" t="s">
        <v>18388</v>
      </c>
      <c r="B4586" t="s">
        <v>18389</v>
      </c>
      <c r="C4586" s="1" t="str">
        <f t="shared" si="326"/>
        <v>21:0852</v>
      </c>
      <c r="D4586" s="1" t="str">
        <f t="shared" si="327"/>
        <v>21:0234</v>
      </c>
      <c r="E4586" t="s">
        <v>18390</v>
      </c>
      <c r="F4586" t="s">
        <v>18391</v>
      </c>
      <c r="H4586">
        <v>60.824527000000003</v>
      </c>
      <c r="I4586">
        <v>-137.2215674</v>
      </c>
      <c r="J4586" s="1" t="str">
        <f t="shared" si="328"/>
        <v>Fluid (stream)</v>
      </c>
      <c r="K4586" s="1" t="str">
        <f t="shared" si="329"/>
        <v>Untreated Water</v>
      </c>
      <c r="L4586">
        <v>3</v>
      </c>
      <c r="M4586" t="s">
        <v>52</v>
      </c>
      <c r="N4586">
        <v>39</v>
      </c>
      <c r="P4586" t="s">
        <v>2193</v>
      </c>
      <c r="Q4586" t="s">
        <v>46</v>
      </c>
      <c r="R4586" t="s">
        <v>55</v>
      </c>
    </row>
    <row r="4587" spans="1:18" hidden="1" x14ac:dyDescent="0.3">
      <c r="A4587" t="s">
        <v>18392</v>
      </c>
      <c r="B4587" t="s">
        <v>18393</v>
      </c>
      <c r="C4587" s="1" t="str">
        <f t="shared" si="326"/>
        <v>21:0852</v>
      </c>
      <c r="D4587" s="1" t="str">
        <f t="shared" si="327"/>
        <v>21:0234</v>
      </c>
      <c r="E4587" t="s">
        <v>18394</v>
      </c>
      <c r="F4587" t="s">
        <v>18395</v>
      </c>
      <c r="H4587">
        <v>60.877070699999997</v>
      </c>
      <c r="I4587">
        <v>-137.24093479999999</v>
      </c>
      <c r="J4587" s="1" t="str">
        <f t="shared" si="328"/>
        <v>Fluid (stream)</v>
      </c>
      <c r="K4587" s="1" t="str">
        <f t="shared" si="329"/>
        <v>Untreated Water</v>
      </c>
      <c r="L4587">
        <v>3</v>
      </c>
      <c r="M4587" t="s">
        <v>60</v>
      </c>
      <c r="N4587">
        <v>40</v>
      </c>
      <c r="P4587" t="s">
        <v>53</v>
      </c>
      <c r="Q4587" t="s">
        <v>146</v>
      </c>
      <c r="R4587" t="s">
        <v>55</v>
      </c>
    </row>
    <row r="4588" spans="1:18" hidden="1" x14ac:dyDescent="0.3">
      <c r="A4588" t="s">
        <v>18396</v>
      </c>
      <c r="B4588" t="s">
        <v>18397</v>
      </c>
      <c r="C4588" s="1" t="str">
        <f t="shared" si="326"/>
        <v>21:0852</v>
      </c>
      <c r="D4588" s="1" t="str">
        <f t="shared" si="327"/>
        <v>21:0234</v>
      </c>
      <c r="E4588" t="s">
        <v>18398</v>
      </c>
      <c r="F4588" t="s">
        <v>18399</v>
      </c>
      <c r="H4588">
        <v>60.890597300000003</v>
      </c>
      <c r="I4588">
        <v>-137.1235083</v>
      </c>
      <c r="J4588" s="1" t="str">
        <f t="shared" si="328"/>
        <v>Fluid (stream)</v>
      </c>
      <c r="K4588" s="1" t="str">
        <f t="shared" si="329"/>
        <v>Untreated Water</v>
      </c>
      <c r="L4588">
        <v>3</v>
      </c>
      <c r="M4588" t="s">
        <v>67</v>
      </c>
      <c r="N4588">
        <v>41</v>
      </c>
      <c r="P4588" t="s">
        <v>225</v>
      </c>
      <c r="Q4588" t="s">
        <v>310</v>
      </c>
      <c r="R4588" t="s">
        <v>55</v>
      </c>
    </row>
    <row r="4589" spans="1:18" hidden="1" x14ac:dyDescent="0.3">
      <c r="A4589" t="s">
        <v>18400</v>
      </c>
      <c r="B4589" t="s">
        <v>18401</v>
      </c>
      <c r="C4589" s="1" t="str">
        <f t="shared" si="326"/>
        <v>21:0852</v>
      </c>
      <c r="D4589" s="1" t="str">
        <f t="shared" si="327"/>
        <v>21:0234</v>
      </c>
      <c r="E4589" t="s">
        <v>18402</v>
      </c>
      <c r="F4589" t="s">
        <v>18403</v>
      </c>
      <c r="H4589">
        <v>60.893035500000003</v>
      </c>
      <c r="I4589">
        <v>-137.12437080000001</v>
      </c>
      <c r="J4589" s="1" t="str">
        <f t="shared" si="328"/>
        <v>Fluid (stream)</v>
      </c>
      <c r="K4589" s="1" t="str">
        <f t="shared" si="329"/>
        <v>Untreated Water</v>
      </c>
      <c r="L4589">
        <v>3</v>
      </c>
      <c r="M4589" t="s">
        <v>74</v>
      </c>
      <c r="N4589">
        <v>42</v>
      </c>
      <c r="P4589" t="s">
        <v>194</v>
      </c>
      <c r="Q4589" t="s">
        <v>38</v>
      </c>
      <c r="R4589" t="s">
        <v>55</v>
      </c>
    </row>
    <row r="4590" spans="1:18" hidden="1" x14ac:dyDescent="0.3">
      <c r="A4590" t="s">
        <v>18404</v>
      </c>
      <c r="B4590" t="s">
        <v>18405</v>
      </c>
      <c r="C4590" s="1" t="str">
        <f t="shared" si="326"/>
        <v>21:0852</v>
      </c>
      <c r="D4590" s="1" t="str">
        <f t="shared" si="327"/>
        <v>21:0234</v>
      </c>
      <c r="E4590" t="s">
        <v>18406</v>
      </c>
      <c r="F4590" t="s">
        <v>18407</v>
      </c>
      <c r="H4590">
        <v>60.8907904</v>
      </c>
      <c r="I4590">
        <v>-137.0939923</v>
      </c>
      <c r="J4590" s="1" t="str">
        <f t="shared" si="328"/>
        <v>Fluid (stream)</v>
      </c>
      <c r="K4590" s="1" t="str">
        <f t="shared" si="329"/>
        <v>Untreated Water</v>
      </c>
      <c r="L4590">
        <v>3</v>
      </c>
      <c r="M4590" t="s">
        <v>81</v>
      </c>
      <c r="N4590">
        <v>43</v>
      </c>
      <c r="P4590" t="s">
        <v>771</v>
      </c>
      <c r="Q4590" t="s">
        <v>248</v>
      </c>
      <c r="R4590" t="s">
        <v>55</v>
      </c>
    </row>
    <row r="4591" spans="1:18" hidden="1" x14ac:dyDescent="0.3">
      <c r="A4591" t="s">
        <v>18408</v>
      </c>
      <c r="B4591" t="s">
        <v>18409</v>
      </c>
      <c r="C4591" s="1" t="str">
        <f t="shared" si="326"/>
        <v>21:0852</v>
      </c>
      <c r="D4591" s="1" t="str">
        <f t="shared" si="327"/>
        <v>21:0234</v>
      </c>
      <c r="E4591" t="s">
        <v>18410</v>
      </c>
      <c r="F4591" t="s">
        <v>18411</v>
      </c>
      <c r="H4591">
        <v>60.911368299999999</v>
      </c>
      <c r="I4591">
        <v>-137.11509580000001</v>
      </c>
      <c r="J4591" s="1" t="str">
        <f t="shared" si="328"/>
        <v>Fluid (stream)</v>
      </c>
      <c r="K4591" s="1" t="str">
        <f t="shared" si="329"/>
        <v>Untreated Water</v>
      </c>
      <c r="L4591">
        <v>3</v>
      </c>
      <c r="M4591" t="s">
        <v>95</v>
      </c>
      <c r="N4591">
        <v>44</v>
      </c>
      <c r="P4591" t="s">
        <v>262</v>
      </c>
      <c r="Q4591" t="s">
        <v>62</v>
      </c>
      <c r="R4591" t="s">
        <v>55</v>
      </c>
    </row>
    <row r="4592" spans="1:18" hidden="1" x14ac:dyDescent="0.3">
      <c r="A4592" t="s">
        <v>18412</v>
      </c>
      <c r="B4592" t="s">
        <v>18413</v>
      </c>
      <c r="C4592" s="1" t="str">
        <f t="shared" si="326"/>
        <v>21:0852</v>
      </c>
      <c r="D4592" s="1" t="str">
        <f t="shared" si="327"/>
        <v>21:0234</v>
      </c>
      <c r="E4592" t="s">
        <v>18414</v>
      </c>
      <c r="F4592" t="s">
        <v>18415</v>
      </c>
      <c r="H4592">
        <v>60.926984500000003</v>
      </c>
      <c r="I4592">
        <v>-137.06603039999999</v>
      </c>
      <c r="J4592" s="1" t="str">
        <f t="shared" si="328"/>
        <v>Fluid (stream)</v>
      </c>
      <c r="K4592" s="1" t="str">
        <f t="shared" si="329"/>
        <v>Untreated Water</v>
      </c>
      <c r="L4592">
        <v>3</v>
      </c>
      <c r="M4592" t="s">
        <v>22</v>
      </c>
      <c r="N4592">
        <v>45</v>
      </c>
      <c r="P4592" t="s">
        <v>82</v>
      </c>
      <c r="Q4592" t="s">
        <v>96</v>
      </c>
      <c r="R4592" t="s">
        <v>460</v>
      </c>
    </row>
    <row r="4593" spans="1:18" hidden="1" x14ac:dyDescent="0.3">
      <c r="A4593" t="s">
        <v>18416</v>
      </c>
      <c r="B4593" t="s">
        <v>18417</v>
      </c>
      <c r="C4593" s="1" t="str">
        <f t="shared" si="326"/>
        <v>21:0852</v>
      </c>
      <c r="D4593" s="1" t="str">
        <f t="shared" si="327"/>
        <v>21:0234</v>
      </c>
      <c r="E4593" t="s">
        <v>18414</v>
      </c>
      <c r="F4593" t="s">
        <v>18418</v>
      </c>
      <c r="H4593">
        <v>60.926984500000003</v>
      </c>
      <c r="I4593">
        <v>-137.06603039999999</v>
      </c>
      <c r="J4593" s="1" t="str">
        <f t="shared" si="328"/>
        <v>Fluid (stream)</v>
      </c>
      <c r="K4593" s="1" t="str">
        <f t="shared" si="329"/>
        <v>Untreated Water</v>
      </c>
      <c r="L4593">
        <v>3</v>
      </c>
      <c r="M4593" t="s">
        <v>29</v>
      </c>
      <c r="N4593">
        <v>46</v>
      </c>
      <c r="P4593" t="s">
        <v>53</v>
      </c>
      <c r="Q4593" t="s">
        <v>96</v>
      </c>
      <c r="R4593" t="s">
        <v>522</v>
      </c>
    </row>
    <row r="4594" spans="1:18" hidden="1" x14ac:dyDescent="0.3">
      <c r="A4594" t="s">
        <v>18419</v>
      </c>
      <c r="B4594" t="s">
        <v>18420</v>
      </c>
      <c r="C4594" s="1" t="str">
        <f t="shared" si="326"/>
        <v>21:0852</v>
      </c>
      <c r="D4594" s="1" t="str">
        <f t="shared" si="327"/>
        <v>21:0234</v>
      </c>
      <c r="E4594" t="s">
        <v>18421</v>
      </c>
      <c r="F4594" t="s">
        <v>18422</v>
      </c>
      <c r="H4594">
        <v>60.948049699999999</v>
      </c>
      <c r="I4594">
        <v>-137.0878366</v>
      </c>
      <c r="J4594" s="1" t="str">
        <f t="shared" si="328"/>
        <v>Fluid (stream)</v>
      </c>
      <c r="K4594" s="1" t="str">
        <f t="shared" si="329"/>
        <v>Untreated Water</v>
      </c>
      <c r="L4594">
        <v>3</v>
      </c>
      <c r="M4594" t="s">
        <v>101</v>
      </c>
      <c r="N4594">
        <v>47</v>
      </c>
      <c r="P4594" t="s">
        <v>256</v>
      </c>
      <c r="Q4594" t="s">
        <v>24</v>
      </c>
      <c r="R4594" t="s">
        <v>55</v>
      </c>
    </row>
    <row r="4595" spans="1:18" hidden="1" x14ac:dyDescent="0.3">
      <c r="A4595" t="s">
        <v>18423</v>
      </c>
      <c r="B4595" t="s">
        <v>18424</v>
      </c>
      <c r="C4595" s="1" t="str">
        <f t="shared" si="326"/>
        <v>21:0852</v>
      </c>
      <c r="D4595" s="1" t="str">
        <f t="shared" si="327"/>
        <v>21:0234</v>
      </c>
      <c r="E4595" t="s">
        <v>18425</v>
      </c>
      <c r="F4595" t="s">
        <v>18426</v>
      </c>
      <c r="H4595">
        <v>60.972423300000003</v>
      </c>
      <c r="I4595">
        <v>-137.15801310000001</v>
      </c>
      <c r="J4595" s="1" t="str">
        <f t="shared" si="328"/>
        <v>Fluid (stream)</v>
      </c>
      <c r="K4595" s="1" t="str">
        <f t="shared" si="329"/>
        <v>Untreated Water</v>
      </c>
      <c r="L4595">
        <v>3</v>
      </c>
      <c r="M4595" t="s">
        <v>107</v>
      </c>
      <c r="N4595">
        <v>48</v>
      </c>
      <c r="P4595" t="s">
        <v>188</v>
      </c>
      <c r="Q4595" t="s">
        <v>96</v>
      </c>
      <c r="R4595" t="s">
        <v>55</v>
      </c>
    </row>
    <row r="4596" spans="1:18" hidden="1" x14ac:dyDescent="0.3">
      <c r="A4596" t="s">
        <v>18427</v>
      </c>
      <c r="B4596" t="s">
        <v>18428</v>
      </c>
      <c r="C4596" s="1" t="str">
        <f t="shared" si="326"/>
        <v>21:0852</v>
      </c>
      <c r="D4596" s="1" t="str">
        <f t="shared" si="327"/>
        <v>21:0234</v>
      </c>
      <c r="E4596" t="s">
        <v>18429</v>
      </c>
      <c r="F4596" t="s">
        <v>18430</v>
      </c>
      <c r="H4596">
        <v>60.958753000000002</v>
      </c>
      <c r="I4596">
        <v>-137.04756800000001</v>
      </c>
      <c r="J4596" s="1" t="str">
        <f t="shared" si="328"/>
        <v>Fluid (stream)</v>
      </c>
      <c r="K4596" s="1" t="str">
        <f t="shared" si="329"/>
        <v>Untreated Water</v>
      </c>
      <c r="L4596">
        <v>3</v>
      </c>
      <c r="M4596" t="s">
        <v>114</v>
      </c>
      <c r="N4596">
        <v>49</v>
      </c>
      <c r="P4596" t="s">
        <v>210</v>
      </c>
      <c r="Q4596" t="s">
        <v>46</v>
      </c>
      <c r="R4596" t="s">
        <v>55</v>
      </c>
    </row>
    <row r="4597" spans="1:18" hidden="1" x14ac:dyDescent="0.3">
      <c r="A4597" t="s">
        <v>18431</v>
      </c>
      <c r="B4597" t="s">
        <v>18432</v>
      </c>
      <c r="C4597" s="1" t="str">
        <f t="shared" si="326"/>
        <v>21:0852</v>
      </c>
      <c r="D4597" s="1" t="str">
        <f t="shared" si="327"/>
        <v>21:0234</v>
      </c>
      <c r="E4597" t="s">
        <v>18433</v>
      </c>
      <c r="F4597" t="s">
        <v>18434</v>
      </c>
      <c r="H4597">
        <v>60.959327500000001</v>
      </c>
      <c r="I4597">
        <v>-137.0885571</v>
      </c>
      <c r="J4597" s="1" t="str">
        <f t="shared" si="328"/>
        <v>Fluid (stream)</v>
      </c>
      <c r="K4597" s="1" t="str">
        <f t="shared" si="329"/>
        <v>Untreated Water</v>
      </c>
      <c r="L4597">
        <v>3</v>
      </c>
      <c r="M4597" t="s">
        <v>121</v>
      </c>
      <c r="N4597">
        <v>50</v>
      </c>
      <c r="P4597" t="s">
        <v>319</v>
      </c>
      <c r="Q4597" t="s">
        <v>46</v>
      </c>
      <c r="R4597" t="s">
        <v>55</v>
      </c>
    </row>
    <row r="4598" spans="1:18" hidden="1" x14ac:dyDescent="0.3">
      <c r="A4598" t="s">
        <v>18435</v>
      </c>
      <c r="B4598" t="s">
        <v>18436</v>
      </c>
      <c r="C4598" s="1" t="str">
        <f t="shared" si="326"/>
        <v>21:0852</v>
      </c>
      <c r="D4598" s="1" t="str">
        <f t="shared" si="327"/>
        <v>21:0234</v>
      </c>
      <c r="E4598" t="s">
        <v>18437</v>
      </c>
      <c r="F4598" t="s">
        <v>18438</v>
      </c>
      <c r="H4598">
        <v>60.9625524</v>
      </c>
      <c r="I4598">
        <v>-137.0856095</v>
      </c>
      <c r="J4598" s="1" t="str">
        <f t="shared" si="328"/>
        <v>Fluid (stream)</v>
      </c>
      <c r="K4598" s="1" t="str">
        <f t="shared" si="329"/>
        <v>Untreated Water</v>
      </c>
      <c r="L4598">
        <v>3</v>
      </c>
      <c r="M4598" t="s">
        <v>127</v>
      </c>
      <c r="N4598">
        <v>51</v>
      </c>
      <c r="P4598" t="s">
        <v>247</v>
      </c>
      <c r="Q4598" t="s">
        <v>62</v>
      </c>
      <c r="R4598" t="s">
        <v>55</v>
      </c>
    </row>
    <row r="4599" spans="1:18" hidden="1" x14ac:dyDescent="0.3">
      <c r="A4599" t="s">
        <v>18439</v>
      </c>
      <c r="B4599" t="s">
        <v>18440</v>
      </c>
      <c r="C4599" s="1" t="str">
        <f t="shared" si="326"/>
        <v>21:0852</v>
      </c>
      <c r="D4599" s="1" t="str">
        <f t="shared" si="327"/>
        <v>21:0234</v>
      </c>
      <c r="E4599" t="s">
        <v>18441</v>
      </c>
      <c r="F4599" t="s">
        <v>18442</v>
      </c>
      <c r="H4599">
        <v>60.980033599999999</v>
      </c>
      <c r="I4599">
        <v>-137.1386397</v>
      </c>
      <c r="J4599" s="1" t="str">
        <f t="shared" si="328"/>
        <v>Fluid (stream)</v>
      </c>
      <c r="K4599" s="1" t="str">
        <f t="shared" si="329"/>
        <v>Untreated Water</v>
      </c>
      <c r="L4599">
        <v>3</v>
      </c>
      <c r="M4599" t="s">
        <v>133</v>
      </c>
      <c r="N4599">
        <v>52</v>
      </c>
      <c r="P4599" t="s">
        <v>356</v>
      </c>
      <c r="Q4599" t="s">
        <v>38</v>
      </c>
      <c r="R4599" t="s">
        <v>55</v>
      </c>
    </row>
    <row r="4600" spans="1:18" hidden="1" x14ac:dyDescent="0.3">
      <c r="A4600" t="s">
        <v>18443</v>
      </c>
      <c r="B4600" t="s">
        <v>18444</v>
      </c>
      <c r="C4600" s="1" t="str">
        <f t="shared" si="326"/>
        <v>21:0852</v>
      </c>
      <c r="D4600" s="1" t="str">
        <f t="shared" si="327"/>
        <v>21:0234</v>
      </c>
      <c r="E4600" t="s">
        <v>18445</v>
      </c>
      <c r="F4600" t="s">
        <v>18446</v>
      </c>
      <c r="H4600">
        <v>60.945626900000001</v>
      </c>
      <c r="I4600">
        <v>-137.19837200000001</v>
      </c>
      <c r="J4600" s="1" t="str">
        <f t="shared" si="328"/>
        <v>Fluid (stream)</v>
      </c>
      <c r="K4600" s="1" t="str">
        <f t="shared" si="329"/>
        <v>Untreated Water</v>
      </c>
      <c r="L4600">
        <v>3</v>
      </c>
      <c r="M4600" t="s">
        <v>139</v>
      </c>
      <c r="N4600">
        <v>53</v>
      </c>
      <c r="P4600" t="s">
        <v>262</v>
      </c>
      <c r="Q4600" t="s">
        <v>248</v>
      </c>
      <c r="R4600" t="s">
        <v>55</v>
      </c>
    </row>
    <row r="4601" spans="1:18" hidden="1" x14ac:dyDescent="0.3">
      <c r="A4601" t="s">
        <v>18447</v>
      </c>
      <c r="B4601" t="s">
        <v>18448</v>
      </c>
      <c r="C4601" s="1" t="str">
        <f t="shared" si="326"/>
        <v>21:0852</v>
      </c>
      <c r="D4601" s="1" t="str">
        <f t="shared" si="327"/>
        <v>21:0234</v>
      </c>
      <c r="E4601" t="s">
        <v>18449</v>
      </c>
      <c r="F4601" t="s">
        <v>18450</v>
      </c>
      <c r="H4601">
        <v>60.979026900000001</v>
      </c>
      <c r="I4601">
        <v>-137.25230479999999</v>
      </c>
      <c r="J4601" s="1" t="str">
        <f t="shared" si="328"/>
        <v>Fluid (stream)</v>
      </c>
      <c r="K4601" s="1" t="str">
        <f t="shared" si="329"/>
        <v>Untreated Water</v>
      </c>
      <c r="L4601">
        <v>3</v>
      </c>
      <c r="M4601" t="s">
        <v>241</v>
      </c>
      <c r="N4601">
        <v>54</v>
      </c>
      <c r="P4601" t="s">
        <v>267</v>
      </c>
      <c r="Q4601" t="s">
        <v>257</v>
      </c>
      <c r="R4601" t="s">
        <v>55</v>
      </c>
    </row>
    <row r="4602" spans="1:18" hidden="1" x14ac:dyDescent="0.3">
      <c r="A4602" t="s">
        <v>18451</v>
      </c>
      <c r="B4602" t="s">
        <v>18452</v>
      </c>
      <c r="C4602" s="1" t="str">
        <f t="shared" si="326"/>
        <v>21:0852</v>
      </c>
      <c r="D4602" s="1" t="str">
        <f t="shared" si="327"/>
        <v>21:0234</v>
      </c>
      <c r="E4602" t="s">
        <v>18453</v>
      </c>
      <c r="F4602" t="s">
        <v>18454</v>
      </c>
      <c r="H4602">
        <v>60.966287199999996</v>
      </c>
      <c r="I4602">
        <v>-137.31718290000001</v>
      </c>
      <c r="J4602" s="1" t="str">
        <f t="shared" si="328"/>
        <v>Fluid (stream)</v>
      </c>
      <c r="K4602" s="1" t="str">
        <f t="shared" si="329"/>
        <v>Untreated Water</v>
      </c>
      <c r="L4602">
        <v>4</v>
      </c>
      <c r="M4602" t="s">
        <v>36</v>
      </c>
      <c r="N4602">
        <v>55</v>
      </c>
      <c r="P4602" t="s">
        <v>272</v>
      </c>
      <c r="Q4602" t="s">
        <v>310</v>
      </c>
      <c r="R4602" t="s">
        <v>55</v>
      </c>
    </row>
    <row r="4603" spans="1:18" hidden="1" x14ac:dyDescent="0.3">
      <c r="A4603" t="s">
        <v>18455</v>
      </c>
      <c r="B4603" t="s">
        <v>18456</v>
      </c>
      <c r="C4603" s="1" t="str">
        <f t="shared" si="326"/>
        <v>21:0852</v>
      </c>
      <c r="D4603" s="1" t="str">
        <f t="shared" si="327"/>
        <v>21:0234</v>
      </c>
      <c r="E4603" t="s">
        <v>18457</v>
      </c>
      <c r="F4603" t="s">
        <v>18458</v>
      </c>
      <c r="H4603">
        <v>60.976801999999999</v>
      </c>
      <c r="I4603">
        <v>-137.24946729999999</v>
      </c>
      <c r="J4603" s="1" t="str">
        <f t="shared" si="328"/>
        <v>Fluid (stream)</v>
      </c>
      <c r="K4603" s="1" t="str">
        <f t="shared" si="329"/>
        <v>Untreated Water</v>
      </c>
      <c r="L4603">
        <v>4</v>
      </c>
      <c r="M4603" t="s">
        <v>44</v>
      </c>
      <c r="N4603">
        <v>56</v>
      </c>
      <c r="P4603" t="s">
        <v>1896</v>
      </c>
      <c r="Q4603" t="s">
        <v>310</v>
      </c>
      <c r="R4603" t="s">
        <v>55</v>
      </c>
    </row>
    <row r="4604" spans="1:18" hidden="1" x14ac:dyDescent="0.3">
      <c r="A4604" t="s">
        <v>18459</v>
      </c>
      <c r="B4604" t="s">
        <v>18460</v>
      </c>
      <c r="C4604" s="1" t="str">
        <f t="shared" si="326"/>
        <v>21:0852</v>
      </c>
      <c r="D4604" s="1" t="str">
        <f t="shared" si="327"/>
        <v>21:0234</v>
      </c>
      <c r="E4604" t="s">
        <v>18461</v>
      </c>
      <c r="F4604" t="s">
        <v>18462</v>
      </c>
      <c r="H4604">
        <v>60.947319100000001</v>
      </c>
      <c r="I4604">
        <v>-137.27815079999999</v>
      </c>
      <c r="J4604" s="1" t="str">
        <f t="shared" si="328"/>
        <v>Fluid (stream)</v>
      </c>
      <c r="K4604" s="1" t="str">
        <f t="shared" si="329"/>
        <v>Untreated Water</v>
      </c>
      <c r="L4604">
        <v>4</v>
      </c>
      <c r="M4604" t="s">
        <v>52</v>
      </c>
      <c r="N4604">
        <v>57</v>
      </c>
      <c r="P4604" t="s">
        <v>1896</v>
      </c>
      <c r="Q4604" t="s">
        <v>248</v>
      </c>
      <c r="R4604" t="s">
        <v>55</v>
      </c>
    </row>
    <row r="4605" spans="1:18" hidden="1" x14ac:dyDescent="0.3">
      <c r="A4605" t="s">
        <v>18463</v>
      </c>
      <c r="B4605" t="s">
        <v>18464</v>
      </c>
      <c r="C4605" s="1" t="str">
        <f t="shared" si="326"/>
        <v>21:0852</v>
      </c>
      <c r="D4605" s="1" t="str">
        <f t="shared" si="327"/>
        <v>21:0234</v>
      </c>
      <c r="E4605" t="s">
        <v>18465</v>
      </c>
      <c r="F4605" t="s">
        <v>18466</v>
      </c>
      <c r="H4605">
        <v>60.931574699999999</v>
      </c>
      <c r="I4605">
        <v>-137.2738884</v>
      </c>
      <c r="J4605" s="1" t="str">
        <f t="shared" si="328"/>
        <v>Fluid (stream)</v>
      </c>
      <c r="K4605" s="1" t="str">
        <f t="shared" si="329"/>
        <v>Untreated Water</v>
      </c>
      <c r="L4605">
        <v>4</v>
      </c>
      <c r="M4605" t="s">
        <v>60</v>
      </c>
      <c r="N4605">
        <v>58</v>
      </c>
      <c r="P4605" t="s">
        <v>1896</v>
      </c>
      <c r="Q4605" t="s">
        <v>257</v>
      </c>
      <c r="R4605" t="s">
        <v>55</v>
      </c>
    </row>
    <row r="4606" spans="1:18" hidden="1" x14ac:dyDescent="0.3">
      <c r="A4606" t="s">
        <v>18467</v>
      </c>
      <c r="B4606" t="s">
        <v>18468</v>
      </c>
      <c r="C4606" s="1" t="str">
        <f t="shared" si="326"/>
        <v>21:0852</v>
      </c>
      <c r="D4606" s="1" t="str">
        <f t="shared" si="327"/>
        <v>21:0234</v>
      </c>
      <c r="E4606" t="s">
        <v>18469</v>
      </c>
      <c r="F4606" t="s">
        <v>18470</v>
      </c>
      <c r="H4606">
        <v>60.904004399999998</v>
      </c>
      <c r="I4606">
        <v>-137.3090469</v>
      </c>
      <c r="J4606" s="1" t="str">
        <f t="shared" si="328"/>
        <v>Fluid (stream)</v>
      </c>
      <c r="K4606" s="1" t="str">
        <f t="shared" si="329"/>
        <v>Untreated Water</v>
      </c>
      <c r="L4606">
        <v>4</v>
      </c>
      <c r="M4606" t="s">
        <v>67</v>
      </c>
      <c r="N4606">
        <v>59</v>
      </c>
      <c r="P4606" t="s">
        <v>1896</v>
      </c>
      <c r="Q4606" t="s">
        <v>236</v>
      </c>
      <c r="R4606" t="s">
        <v>55</v>
      </c>
    </row>
    <row r="4607" spans="1:18" hidden="1" x14ac:dyDescent="0.3">
      <c r="A4607" t="s">
        <v>18471</v>
      </c>
      <c r="B4607" t="s">
        <v>18472</v>
      </c>
      <c r="C4607" s="1" t="str">
        <f t="shared" si="326"/>
        <v>21:0852</v>
      </c>
      <c r="D4607" s="1" t="str">
        <f t="shared" si="327"/>
        <v>21:0234</v>
      </c>
      <c r="E4607" t="s">
        <v>18473</v>
      </c>
      <c r="F4607" t="s">
        <v>18474</v>
      </c>
      <c r="H4607">
        <v>60.804925699999998</v>
      </c>
      <c r="I4607">
        <v>-137.57954470000001</v>
      </c>
      <c r="J4607" s="1" t="str">
        <f t="shared" si="328"/>
        <v>Fluid (stream)</v>
      </c>
      <c r="K4607" s="1" t="str">
        <f t="shared" si="329"/>
        <v>Untreated Water</v>
      </c>
      <c r="L4607">
        <v>4</v>
      </c>
      <c r="M4607" t="s">
        <v>74</v>
      </c>
      <c r="N4607">
        <v>60</v>
      </c>
      <c r="P4607" t="s">
        <v>2414</v>
      </c>
      <c r="Q4607" t="s">
        <v>116</v>
      </c>
      <c r="R4607" t="s">
        <v>18475</v>
      </c>
    </row>
    <row r="4608" spans="1:18" hidden="1" x14ac:dyDescent="0.3">
      <c r="A4608" t="s">
        <v>18476</v>
      </c>
      <c r="B4608" t="s">
        <v>18477</v>
      </c>
      <c r="C4608" s="1" t="str">
        <f t="shared" si="326"/>
        <v>21:0852</v>
      </c>
      <c r="D4608" s="1" t="str">
        <f t="shared" si="327"/>
        <v>21:0234</v>
      </c>
      <c r="E4608" t="s">
        <v>18478</v>
      </c>
      <c r="F4608" t="s">
        <v>18479</v>
      </c>
      <c r="H4608">
        <v>60.847412599999998</v>
      </c>
      <c r="I4608">
        <v>-137.62879390000001</v>
      </c>
      <c r="J4608" s="1" t="str">
        <f t="shared" si="328"/>
        <v>Fluid (stream)</v>
      </c>
      <c r="K4608" s="1" t="str">
        <f t="shared" si="329"/>
        <v>Untreated Water</v>
      </c>
      <c r="L4608">
        <v>4</v>
      </c>
      <c r="M4608" t="s">
        <v>81</v>
      </c>
      <c r="N4608">
        <v>61</v>
      </c>
      <c r="P4608" t="s">
        <v>108</v>
      </c>
      <c r="Q4608" t="s">
        <v>146</v>
      </c>
      <c r="R4608" t="s">
        <v>522</v>
      </c>
    </row>
    <row r="4609" spans="1:18" hidden="1" x14ac:dyDescent="0.3">
      <c r="A4609" t="s">
        <v>18480</v>
      </c>
      <c r="B4609" t="s">
        <v>18481</v>
      </c>
      <c r="C4609" s="1" t="str">
        <f t="shared" si="326"/>
        <v>21:0852</v>
      </c>
      <c r="D4609" s="1" t="str">
        <f t="shared" si="327"/>
        <v>21:0234</v>
      </c>
      <c r="E4609" t="s">
        <v>18482</v>
      </c>
      <c r="F4609" t="s">
        <v>18483</v>
      </c>
      <c r="H4609">
        <v>60.859431800000003</v>
      </c>
      <c r="I4609">
        <v>-137.61405250000001</v>
      </c>
      <c r="J4609" s="1" t="str">
        <f t="shared" si="328"/>
        <v>Fluid (stream)</v>
      </c>
      <c r="K4609" s="1" t="str">
        <f t="shared" si="329"/>
        <v>Untreated Water</v>
      </c>
      <c r="L4609">
        <v>4</v>
      </c>
      <c r="M4609" t="s">
        <v>95</v>
      </c>
      <c r="N4609">
        <v>62</v>
      </c>
      <c r="P4609" t="s">
        <v>553</v>
      </c>
      <c r="Q4609" t="s">
        <v>116</v>
      </c>
      <c r="R4609" t="s">
        <v>745</v>
      </c>
    </row>
    <row r="4610" spans="1:18" hidden="1" x14ac:dyDescent="0.3">
      <c r="A4610" t="s">
        <v>18484</v>
      </c>
      <c r="B4610" t="s">
        <v>18485</v>
      </c>
      <c r="C4610" s="1" t="str">
        <f t="shared" si="326"/>
        <v>21:0852</v>
      </c>
      <c r="D4610" s="1" t="str">
        <f t="shared" si="327"/>
        <v>21:0234</v>
      </c>
      <c r="E4610" t="s">
        <v>18486</v>
      </c>
      <c r="F4610" t="s">
        <v>18487</v>
      </c>
      <c r="H4610">
        <v>60.904994799999997</v>
      </c>
      <c r="I4610">
        <v>-137.6784088</v>
      </c>
      <c r="J4610" s="1" t="str">
        <f t="shared" si="328"/>
        <v>Fluid (stream)</v>
      </c>
      <c r="K4610" s="1" t="str">
        <f t="shared" si="329"/>
        <v>Untreated Water</v>
      </c>
      <c r="L4610">
        <v>4</v>
      </c>
      <c r="M4610" t="s">
        <v>22</v>
      </c>
      <c r="N4610">
        <v>63</v>
      </c>
      <c r="P4610" t="s">
        <v>235</v>
      </c>
      <c r="Q4610" t="s">
        <v>31</v>
      </c>
      <c r="R4610" t="s">
        <v>522</v>
      </c>
    </row>
    <row r="4611" spans="1:18" hidden="1" x14ac:dyDescent="0.3">
      <c r="A4611" t="s">
        <v>18488</v>
      </c>
      <c r="B4611" t="s">
        <v>18489</v>
      </c>
      <c r="C4611" s="1" t="str">
        <f t="shared" si="326"/>
        <v>21:0852</v>
      </c>
      <c r="D4611" s="1" t="str">
        <f t="shared" si="327"/>
        <v>21:0234</v>
      </c>
      <c r="E4611" t="s">
        <v>18486</v>
      </c>
      <c r="F4611" t="s">
        <v>18490</v>
      </c>
      <c r="H4611">
        <v>60.904994799999997</v>
      </c>
      <c r="I4611">
        <v>-137.6784088</v>
      </c>
      <c r="J4611" s="1" t="str">
        <f t="shared" si="328"/>
        <v>Fluid (stream)</v>
      </c>
      <c r="K4611" s="1" t="str">
        <f t="shared" si="329"/>
        <v>Untreated Water</v>
      </c>
      <c r="L4611">
        <v>4</v>
      </c>
      <c r="M4611" t="s">
        <v>29</v>
      </c>
      <c r="N4611">
        <v>64</v>
      </c>
      <c r="P4611" t="s">
        <v>247</v>
      </c>
      <c r="Q4611" t="s">
        <v>31</v>
      </c>
      <c r="R4611" t="s">
        <v>522</v>
      </c>
    </row>
    <row r="4612" spans="1:18" hidden="1" x14ac:dyDescent="0.3">
      <c r="A4612" t="s">
        <v>18491</v>
      </c>
      <c r="B4612" t="s">
        <v>18492</v>
      </c>
      <c r="C4612" s="1" t="str">
        <f t="shared" ref="C4612:C4675" si="330">HYPERLINK("http://geochem.nrcan.gc.ca/cdogs/content/bdl/bdl210852_e.htm", "21:0852")</f>
        <v>21:0852</v>
      </c>
      <c r="D4612" s="1" t="str">
        <f t="shared" ref="D4612:D4675" si="331">HYPERLINK("http://geochem.nrcan.gc.ca/cdogs/content/svy/svy210234_e.htm", "21:0234")</f>
        <v>21:0234</v>
      </c>
      <c r="E4612" t="s">
        <v>18493</v>
      </c>
      <c r="F4612" t="s">
        <v>18494</v>
      </c>
      <c r="H4612">
        <v>60.926644500000002</v>
      </c>
      <c r="I4612">
        <v>-137.73072590000001</v>
      </c>
      <c r="J4612" s="1" t="str">
        <f t="shared" ref="J4612:J4675" si="332">HYPERLINK("http://geochem.nrcan.gc.ca/cdogs/content/kwd/kwd020018_e.htm", "Fluid (stream)")</f>
        <v>Fluid (stream)</v>
      </c>
      <c r="K4612" s="1" t="str">
        <f t="shared" si="329"/>
        <v>Untreated Water</v>
      </c>
      <c r="L4612">
        <v>4</v>
      </c>
      <c r="M4612" t="s">
        <v>101</v>
      </c>
      <c r="N4612">
        <v>65</v>
      </c>
      <c r="P4612" t="s">
        <v>210</v>
      </c>
      <c r="Q4612" t="s">
        <v>96</v>
      </c>
      <c r="R4612" t="s">
        <v>55</v>
      </c>
    </row>
    <row r="4613" spans="1:18" hidden="1" x14ac:dyDescent="0.3">
      <c r="A4613" t="s">
        <v>18495</v>
      </c>
      <c r="B4613" t="s">
        <v>18496</v>
      </c>
      <c r="C4613" s="1" t="str">
        <f t="shared" si="330"/>
        <v>21:0852</v>
      </c>
      <c r="D4613" s="1" t="str">
        <f t="shared" si="331"/>
        <v>21:0234</v>
      </c>
      <c r="E4613" t="s">
        <v>18497</v>
      </c>
      <c r="F4613" t="s">
        <v>18498</v>
      </c>
      <c r="H4613">
        <v>60.943429500000001</v>
      </c>
      <c r="I4613">
        <v>-137.70601450000001</v>
      </c>
      <c r="J4613" s="1" t="str">
        <f t="shared" si="332"/>
        <v>Fluid (stream)</v>
      </c>
      <c r="K4613" s="1" t="str">
        <f t="shared" si="329"/>
        <v>Untreated Water</v>
      </c>
      <c r="L4613">
        <v>4</v>
      </c>
      <c r="M4613" t="s">
        <v>107</v>
      </c>
      <c r="N4613">
        <v>66</v>
      </c>
      <c r="P4613" t="s">
        <v>414</v>
      </c>
      <c r="Q4613" t="s">
        <v>24</v>
      </c>
      <c r="R4613" t="s">
        <v>329</v>
      </c>
    </row>
    <row r="4614" spans="1:18" hidden="1" x14ac:dyDescent="0.3">
      <c r="A4614" t="s">
        <v>18499</v>
      </c>
      <c r="B4614" t="s">
        <v>18500</v>
      </c>
      <c r="C4614" s="1" t="str">
        <f t="shared" si="330"/>
        <v>21:0852</v>
      </c>
      <c r="D4614" s="1" t="str">
        <f t="shared" si="331"/>
        <v>21:0234</v>
      </c>
      <c r="E4614" t="s">
        <v>18501</v>
      </c>
      <c r="F4614" t="s">
        <v>18502</v>
      </c>
      <c r="H4614">
        <v>60.948188999999999</v>
      </c>
      <c r="I4614">
        <v>-137.7265879</v>
      </c>
      <c r="J4614" s="1" t="str">
        <f t="shared" si="332"/>
        <v>Fluid (stream)</v>
      </c>
      <c r="K4614" s="1" t="str">
        <f t="shared" si="329"/>
        <v>Untreated Water</v>
      </c>
      <c r="L4614">
        <v>4</v>
      </c>
      <c r="M4614" t="s">
        <v>114</v>
      </c>
      <c r="N4614">
        <v>67</v>
      </c>
      <c r="P4614" t="s">
        <v>553</v>
      </c>
      <c r="Q4614" t="s">
        <v>89</v>
      </c>
      <c r="R4614" t="s">
        <v>324</v>
      </c>
    </row>
    <row r="4615" spans="1:18" hidden="1" x14ac:dyDescent="0.3">
      <c r="A4615" t="s">
        <v>18503</v>
      </c>
      <c r="B4615" t="s">
        <v>18504</v>
      </c>
      <c r="C4615" s="1" t="str">
        <f t="shared" si="330"/>
        <v>21:0852</v>
      </c>
      <c r="D4615" s="1" t="str">
        <f t="shared" si="331"/>
        <v>21:0234</v>
      </c>
      <c r="E4615" t="s">
        <v>18505</v>
      </c>
      <c r="F4615" t="s">
        <v>18506</v>
      </c>
      <c r="H4615">
        <v>60.985019999999999</v>
      </c>
      <c r="I4615">
        <v>-137.7394334</v>
      </c>
      <c r="J4615" s="1" t="str">
        <f t="shared" si="332"/>
        <v>Fluid (stream)</v>
      </c>
      <c r="K4615" s="1" t="str">
        <f t="shared" si="329"/>
        <v>Untreated Water</v>
      </c>
      <c r="L4615">
        <v>4</v>
      </c>
      <c r="M4615" t="s">
        <v>121</v>
      </c>
      <c r="N4615">
        <v>68</v>
      </c>
      <c r="P4615" t="s">
        <v>128</v>
      </c>
      <c r="Q4615" t="s">
        <v>116</v>
      </c>
      <c r="R4615" t="s">
        <v>789</v>
      </c>
    </row>
    <row r="4616" spans="1:18" hidden="1" x14ac:dyDescent="0.3">
      <c r="A4616" t="s">
        <v>18507</v>
      </c>
      <c r="B4616" t="s">
        <v>18508</v>
      </c>
      <c r="C4616" s="1" t="str">
        <f t="shared" si="330"/>
        <v>21:0852</v>
      </c>
      <c r="D4616" s="1" t="str">
        <f t="shared" si="331"/>
        <v>21:0234</v>
      </c>
      <c r="E4616" t="s">
        <v>18509</v>
      </c>
      <c r="F4616" t="s">
        <v>18510</v>
      </c>
      <c r="H4616">
        <v>60.992812100000002</v>
      </c>
      <c r="I4616">
        <v>-137.7423426</v>
      </c>
      <c r="J4616" s="1" t="str">
        <f t="shared" si="332"/>
        <v>Fluid (stream)</v>
      </c>
      <c r="K4616" s="1" t="str">
        <f t="shared" si="329"/>
        <v>Untreated Water</v>
      </c>
      <c r="L4616">
        <v>4</v>
      </c>
      <c r="M4616" t="s">
        <v>127</v>
      </c>
      <c r="N4616">
        <v>69</v>
      </c>
      <c r="P4616" t="s">
        <v>521</v>
      </c>
      <c r="Q4616" t="s">
        <v>116</v>
      </c>
      <c r="R4616" t="s">
        <v>76</v>
      </c>
    </row>
    <row r="4617" spans="1:18" hidden="1" x14ac:dyDescent="0.3">
      <c r="A4617" t="s">
        <v>18511</v>
      </c>
      <c r="B4617" t="s">
        <v>18512</v>
      </c>
      <c r="C4617" s="1" t="str">
        <f t="shared" si="330"/>
        <v>21:0852</v>
      </c>
      <c r="D4617" s="1" t="str">
        <f t="shared" si="331"/>
        <v>21:0234</v>
      </c>
      <c r="E4617" t="s">
        <v>18513</v>
      </c>
      <c r="F4617" t="s">
        <v>18514</v>
      </c>
      <c r="H4617">
        <v>60.994003300000003</v>
      </c>
      <c r="I4617">
        <v>-137.8724441</v>
      </c>
      <c r="J4617" s="1" t="str">
        <f t="shared" si="332"/>
        <v>Fluid (stream)</v>
      </c>
      <c r="K4617" s="1" t="str">
        <f t="shared" si="329"/>
        <v>Untreated Water</v>
      </c>
      <c r="L4617">
        <v>4</v>
      </c>
      <c r="M4617" t="s">
        <v>133</v>
      </c>
      <c r="N4617">
        <v>70</v>
      </c>
      <c r="P4617" t="s">
        <v>1676</v>
      </c>
      <c r="Q4617" t="s">
        <v>116</v>
      </c>
      <c r="R4617" t="s">
        <v>76</v>
      </c>
    </row>
    <row r="4618" spans="1:18" hidden="1" x14ac:dyDescent="0.3">
      <c r="A4618" t="s">
        <v>18515</v>
      </c>
      <c r="B4618" t="s">
        <v>18516</v>
      </c>
      <c r="C4618" s="1" t="str">
        <f t="shared" si="330"/>
        <v>21:0852</v>
      </c>
      <c r="D4618" s="1" t="str">
        <f t="shared" si="331"/>
        <v>21:0234</v>
      </c>
      <c r="E4618" t="s">
        <v>18517</v>
      </c>
      <c r="F4618" t="s">
        <v>18518</v>
      </c>
      <c r="H4618">
        <v>60.993288700000001</v>
      </c>
      <c r="I4618">
        <v>-137.90288179999999</v>
      </c>
      <c r="J4618" s="1" t="str">
        <f t="shared" si="332"/>
        <v>Fluid (stream)</v>
      </c>
      <c r="K4618" s="1" t="str">
        <f t="shared" si="329"/>
        <v>Untreated Water</v>
      </c>
      <c r="L4618">
        <v>4</v>
      </c>
      <c r="M4618" t="s">
        <v>139</v>
      </c>
      <c r="N4618">
        <v>71</v>
      </c>
      <c r="P4618" t="s">
        <v>182</v>
      </c>
      <c r="Q4618" t="s">
        <v>116</v>
      </c>
      <c r="R4618" t="s">
        <v>4299</v>
      </c>
    </row>
    <row r="4619" spans="1:18" hidden="1" x14ac:dyDescent="0.3">
      <c r="A4619" t="s">
        <v>18519</v>
      </c>
      <c r="B4619" t="s">
        <v>18520</v>
      </c>
      <c r="C4619" s="1" t="str">
        <f t="shared" si="330"/>
        <v>21:0852</v>
      </c>
      <c r="D4619" s="1" t="str">
        <f t="shared" si="331"/>
        <v>21:0234</v>
      </c>
      <c r="E4619" t="s">
        <v>18521</v>
      </c>
      <c r="F4619" t="s">
        <v>18522</v>
      </c>
      <c r="H4619">
        <v>60.957223599999999</v>
      </c>
      <c r="I4619">
        <v>-137.93787810000001</v>
      </c>
      <c r="J4619" s="1" t="str">
        <f t="shared" si="332"/>
        <v>Fluid (stream)</v>
      </c>
      <c r="K4619" s="1" t="str">
        <f t="shared" si="329"/>
        <v>Untreated Water</v>
      </c>
      <c r="L4619">
        <v>4</v>
      </c>
      <c r="M4619" t="s">
        <v>241</v>
      </c>
      <c r="N4619">
        <v>72</v>
      </c>
      <c r="P4619" t="s">
        <v>3052</v>
      </c>
      <c r="Q4619" t="s">
        <v>89</v>
      </c>
      <c r="R4619" t="s">
        <v>16647</v>
      </c>
    </row>
    <row r="4620" spans="1:18" hidden="1" x14ac:dyDescent="0.3">
      <c r="A4620" t="s">
        <v>18523</v>
      </c>
      <c r="B4620" t="s">
        <v>18524</v>
      </c>
      <c r="C4620" s="1" t="str">
        <f t="shared" si="330"/>
        <v>21:0852</v>
      </c>
      <c r="D4620" s="1" t="str">
        <f t="shared" si="331"/>
        <v>21:0234</v>
      </c>
      <c r="E4620" t="s">
        <v>18525</v>
      </c>
      <c r="F4620" t="s">
        <v>18526</v>
      </c>
      <c r="H4620">
        <v>60.955097600000002</v>
      </c>
      <c r="I4620">
        <v>-137.9859597</v>
      </c>
      <c r="J4620" s="1" t="str">
        <f t="shared" si="332"/>
        <v>Fluid (stream)</v>
      </c>
      <c r="K4620" s="1" t="str">
        <f t="shared" si="329"/>
        <v>Untreated Water</v>
      </c>
      <c r="L4620">
        <v>5</v>
      </c>
      <c r="M4620" t="s">
        <v>22</v>
      </c>
      <c r="N4620">
        <v>73</v>
      </c>
      <c r="P4620" t="s">
        <v>2573</v>
      </c>
      <c r="Q4620" t="s">
        <v>116</v>
      </c>
      <c r="R4620" t="s">
        <v>162</v>
      </c>
    </row>
    <row r="4621" spans="1:18" hidden="1" x14ac:dyDescent="0.3">
      <c r="A4621" t="s">
        <v>18527</v>
      </c>
      <c r="B4621" t="s">
        <v>18528</v>
      </c>
      <c r="C4621" s="1" t="str">
        <f t="shared" si="330"/>
        <v>21:0852</v>
      </c>
      <c r="D4621" s="1" t="str">
        <f t="shared" si="331"/>
        <v>21:0234</v>
      </c>
      <c r="E4621" t="s">
        <v>18525</v>
      </c>
      <c r="F4621" t="s">
        <v>18529</v>
      </c>
      <c r="H4621">
        <v>60.955097600000002</v>
      </c>
      <c r="I4621">
        <v>-137.9859597</v>
      </c>
      <c r="J4621" s="1" t="str">
        <f t="shared" si="332"/>
        <v>Fluid (stream)</v>
      </c>
      <c r="K4621" s="1" t="str">
        <f t="shared" si="329"/>
        <v>Untreated Water</v>
      </c>
      <c r="L4621">
        <v>5</v>
      </c>
      <c r="M4621" t="s">
        <v>29</v>
      </c>
      <c r="N4621">
        <v>74</v>
      </c>
      <c r="P4621" t="s">
        <v>2140</v>
      </c>
      <c r="Q4621" t="s">
        <v>116</v>
      </c>
      <c r="R4621" t="s">
        <v>18530</v>
      </c>
    </row>
    <row r="4622" spans="1:18" hidden="1" x14ac:dyDescent="0.3">
      <c r="A4622" t="s">
        <v>18531</v>
      </c>
      <c r="B4622" t="s">
        <v>18532</v>
      </c>
      <c r="C4622" s="1" t="str">
        <f t="shared" si="330"/>
        <v>21:0852</v>
      </c>
      <c r="D4622" s="1" t="str">
        <f t="shared" si="331"/>
        <v>21:0234</v>
      </c>
      <c r="E4622" t="s">
        <v>18533</v>
      </c>
      <c r="F4622" t="s">
        <v>18534</v>
      </c>
      <c r="H4622">
        <v>60.922563699999998</v>
      </c>
      <c r="I4622">
        <v>-137.86530669999999</v>
      </c>
      <c r="J4622" s="1" t="str">
        <f t="shared" si="332"/>
        <v>Fluid (stream)</v>
      </c>
      <c r="K4622" s="1" t="str">
        <f t="shared" si="329"/>
        <v>Untreated Water</v>
      </c>
      <c r="L4622">
        <v>5</v>
      </c>
      <c r="M4622" t="s">
        <v>36</v>
      </c>
      <c r="N4622">
        <v>75</v>
      </c>
      <c r="P4622" t="s">
        <v>521</v>
      </c>
      <c r="Q4622" t="s">
        <v>116</v>
      </c>
      <c r="R4622" t="s">
        <v>183</v>
      </c>
    </row>
    <row r="4623" spans="1:18" hidden="1" x14ac:dyDescent="0.3">
      <c r="A4623" t="s">
        <v>18535</v>
      </c>
      <c r="B4623" t="s">
        <v>18536</v>
      </c>
      <c r="C4623" s="1" t="str">
        <f t="shared" si="330"/>
        <v>21:0852</v>
      </c>
      <c r="D4623" s="1" t="str">
        <f t="shared" si="331"/>
        <v>21:0234</v>
      </c>
      <c r="E4623" t="s">
        <v>18537</v>
      </c>
      <c r="F4623" t="s">
        <v>18538</v>
      </c>
      <c r="H4623">
        <v>60.9354254</v>
      </c>
      <c r="I4623">
        <v>-137.83573920000001</v>
      </c>
      <c r="J4623" s="1" t="str">
        <f t="shared" si="332"/>
        <v>Fluid (stream)</v>
      </c>
      <c r="K4623" s="1" t="str">
        <f t="shared" si="329"/>
        <v>Untreated Water</v>
      </c>
      <c r="L4623">
        <v>5</v>
      </c>
      <c r="M4623" t="s">
        <v>44</v>
      </c>
      <c r="N4623">
        <v>76</v>
      </c>
      <c r="P4623" t="s">
        <v>173</v>
      </c>
      <c r="Q4623" t="s">
        <v>116</v>
      </c>
      <c r="R4623" t="s">
        <v>599</v>
      </c>
    </row>
    <row r="4624" spans="1:18" hidden="1" x14ac:dyDescent="0.3">
      <c r="A4624" t="s">
        <v>18539</v>
      </c>
      <c r="B4624" t="s">
        <v>18540</v>
      </c>
      <c r="C4624" s="1" t="str">
        <f t="shared" si="330"/>
        <v>21:0852</v>
      </c>
      <c r="D4624" s="1" t="str">
        <f t="shared" si="331"/>
        <v>21:0234</v>
      </c>
      <c r="E4624" t="s">
        <v>18541</v>
      </c>
      <c r="F4624" t="s">
        <v>18542</v>
      </c>
      <c r="H4624">
        <v>60.936825300000002</v>
      </c>
      <c r="I4624">
        <v>-137.834959</v>
      </c>
      <c r="J4624" s="1" t="str">
        <f t="shared" si="332"/>
        <v>Fluid (stream)</v>
      </c>
      <c r="K4624" s="1" t="str">
        <f t="shared" si="329"/>
        <v>Untreated Water</v>
      </c>
      <c r="L4624">
        <v>5</v>
      </c>
      <c r="M4624" t="s">
        <v>52</v>
      </c>
      <c r="N4624">
        <v>77</v>
      </c>
      <c r="P4624" t="s">
        <v>2573</v>
      </c>
      <c r="Q4624" t="s">
        <v>776</v>
      </c>
      <c r="R4624" t="s">
        <v>324</v>
      </c>
    </row>
    <row r="4625" spans="1:18" hidden="1" x14ac:dyDescent="0.3">
      <c r="A4625" t="s">
        <v>18543</v>
      </c>
      <c r="B4625" t="s">
        <v>18544</v>
      </c>
      <c r="C4625" s="1" t="str">
        <f t="shared" si="330"/>
        <v>21:0852</v>
      </c>
      <c r="D4625" s="1" t="str">
        <f t="shared" si="331"/>
        <v>21:0234</v>
      </c>
      <c r="E4625" t="s">
        <v>18545</v>
      </c>
      <c r="F4625" t="s">
        <v>18546</v>
      </c>
      <c r="H4625">
        <v>60.962103499999998</v>
      </c>
      <c r="I4625">
        <v>-137.8054071</v>
      </c>
      <c r="J4625" s="1" t="str">
        <f t="shared" si="332"/>
        <v>Fluid (stream)</v>
      </c>
      <c r="K4625" s="1" t="str">
        <f t="shared" si="329"/>
        <v>Untreated Water</v>
      </c>
      <c r="L4625">
        <v>5</v>
      </c>
      <c r="M4625" t="s">
        <v>60</v>
      </c>
      <c r="N4625">
        <v>78</v>
      </c>
      <c r="P4625" t="s">
        <v>2526</v>
      </c>
      <c r="Q4625" t="s">
        <v>89</v>
      </c>
      <c r="R4625" t="s">
        <v>329</v>
      </c>
    </row>
    <row r="4626" spans="1:18" hidden="1" x14ac:dyDescent="0.3">
      <c r="A4626" t="s">
        <v>18547</v>
      </c>
      <c r="B4626" t="s">
        <v>18548</v>
      </c>
      <c r="C4626" s="1" t="str">
        <f t="shared" si="330"/>
        <v>21:0852</v>
      </c>
      <c r="D4626" s="1" t="str">
        <f t="shared" si="331"/>
        <v>21:0234</v>
      </c>
      <c r="E4626" t="s">
        <v>18549</v>
      </c>
      <c r="F4626" t="s">
        <v>18550</v>
      </c>
      <c r="H4626">
        <v>60.894942</v>
      </c>
      <c r="I4626">
        <v>-137.7955035</v>
      </c>
      <c r="J4626" s="1" t="str">
        <f t="shared" si="332"/>
        <v>Fluid (stream)</v>
      </c>
      <c r="K4626" s="1" t="str">
        <f t="shared" si="329"/>
        <v>Untreated Water</v>
      </c>
      <c r="L4626">
        <v>5</v>
      </c>
      <c r="M4626" t="s">
        <v>67</v>
      </c>
      <c r="N4626">
        <v>79</v>
      </c>
      <c r="P4626" t="s">
        <v>15080</v>
      </c>
      <c r="Q4626" t="s">
        <v>15080</v>
      </c>
      <c r="R4626" t="s">
        <v>15080</v>
      </c>
    </row>
    <row r="4627" spans="1:18" hidden="1" x14ac:dyDescent="0.3">
      <c r="A4627" t="s">
        <v>18551</v>
      </c>
      <c r="B4627" t="s">
        <v>18552</v>
      </c>
      <c r="C4627" s="1" t="str">
        <f t="shared" si="330"/>
        <v>21:0852</v>
      </c>
      <c r="D4627" s="1" t="str">
        <f t="shared" si="331"/>
        <v>21:0234</v>
      </c>
      <c r="E4627" t="s">
        <v>18553</v>
      </c>
      <c r="F4627" t="s">
        <v>18554</v>
      </c>
      <c r="H4627">
        <v>60.885004700000003</v>
      </c>
      <c r="I4627">
        <v>-137.74495490000001</v>
      </c>
      <c r="J4627" s="1" t="str">
        <f t="shared" si="332"/>
        <v>Fluid (stream)</v>
      </c>
      <c r="K4627" s="1" t="str">
        <f t="shared" si="329"/>
        <v>Untreated Water</v>
      </c>
      <c r="L4627">
        <v>5</v>
      </c>
      <c r="M4627" t="s">
        <v>74</v>
      </c>
      <c r="N4627">
        <v>80</v>
      </c>
      <c r="P4627" t="s">
        <v>558</v>
      </c>
      <c r="Q4627" t="s">
        <v>89</v>
      </c>
      <c r="R4627" t="s">
        <v>195</v>
      </c>
    </row>
    <row r="4628" spans="1:18" hidden="1" x14ac:dyDescent="0.3">
      <c r="A4628" t="s">
        <v>18555</v>
      </c>
      <c r="B4628" t="s">
        <v>18556</v>
      </c>
      <c r="C4628" s="1" t="str">
        <f t="shared" si="330"/>
        <v>21:0852</v>
      </c>
      <c r="D4628" s="1" t="str">
        <f t="shared" si="331"/>
        <v>21:0234</v>
      </c>
      <c r="E4628" t="s">
        <v>18557</v>
      </c>
      <c r="F4628" t="s">
        <v>18558</v>
      </c>
      <c r="H4628">
        <v>60.851786099999998</v>
      </c>
      <c r="I4628">
        <v>-137.71919729999999</v>
      </c>
      <c r="J4628" s="1" t="str">
        <f t="shared" si="332"/>
        <v>Fluid (stream)</v>
      </c>
      <c r="K4628" s="1" t="str">
        <f t="shared" si="329"/>
        <v>Untreated Water</v>
      </c>
      <c r="L4628">
        <v>5</v>
      </c>
      <c r="M4628" t="s">
        <v>81</v>
      </c>
      <c r="N4628">
        <v>81</v>
      </c>
      <c r="P4628" t="s">
        <v>108</v>
      </c>
      <c r="Q4628" t="s">
        <v>116</v>
      </c>
      <c r="R4628" t="s">
        <v>90</v>
      </c>
    </row>
    <row r="4629" spans="1:18" hidden="1" x14ac:dyDescent="0.3">
      <c r="A4629" t="s">
        <v>18559</v>
      </c>
      <c r="B4629" t="s">
        <v>18560</v>
      </c>
      <c r="C4629" s="1" t="str">
        <f t="shared" si="330"/>
        <v>21:0852</v>
      </c>
      <c r="D4629" s="1" t="str">
        <f t="shared" si="331"/>
        <v>21:0234</v>
      </c>
      <c r="E4629" t="s">
        <v>18561</v>
      </c>
      <c r="F4629" t="s">
        <v>18562</v>
      </c>
      <c r="H4629">
        <v>60.844046499999997</v>
      </c>
      <c r="I4629">
        <v>-137.71410309999999</v>
      </c>
      <c r="J4629" s="1" t="str">
        <f t="shared" si="332"/>
        <v>Fluid (stream)</v>
      </c>
      <c r="K4629" s="1" t="str">
        <f t="shared" si="329"/>
        <v>Untreated Water</v>
      </c>
      <c r="L4629">
        <v>5</v>
      </c>
      <c r="M4629" t="s">
        <v>95</v>
      </c>
      <c r="N4629">
        <v>82</v>
      </c>
      <c r="P4629" t="s">
        <v>225</v>
      </c>
      <c r="Q4629" t="s">
        <v>31</v>
      </c>
      <c r="R4629" t="s">
        <v>189</v>
      </c>
    </row>
    <row r="4630" spans="1:18" hidden="1" x14ac:dyDescent="0.3">
      <c r="A4630" t="s">
        <v>18563</v>
      </c>
      <c r="B4630" t="s">
        <v>18564</v>
      </c>
      <c r="C4630" s="1" t="str">
        <f t="shared" si="330"/>
        <v>21:0852</v>
      </c>
      <c r="D4630" s="1" t="str">
        <f t="shared" si="331"/>
        <v>21:0234</v>
      </c>
      <c r="E4630" t="s">
        <v>18565</v>
      </c>
      <c r="F4630" t="s">
        <v>18566</v>
      </c>
      <c r="H4630">
        <v>60.838821699999997</v>
      </c>
      <c r="I4630">
        <v>-137.73961370000001</v>
      </c>
      <c r="J4630" s="1" t="str">
        <f t="shared" si="332"/>
        <v>Fluid (stream)</v>
      </c>
      <c r="K4630" s="1" t="str">
        <f t="shared" si="329"/>
        <v>Untreated Water</v>
      </c>
      <c r="L4630">
        <v>5</v>
      </c>
      <c r="M4630" t="s">
        <v>101</v>
      </c>
      <c r="N4630">
        <v>83</v>
      </c>
      <c r="P4630" t="s">
        <v>140</v>
      </c>
      <c r="Q4630" t="s">
        <v>146</v>
      </c>
      <c r="R4630" t="s">
        <v>324</v>
      </c>
    </row>
    <row r="4631" spans="1:18" hidden="1" x14ac:dyDescent="0.3">
      <c r="A4631" t="s">
        <v>18567</v>
      </c>
      <c r="B4631" t="s">
        <v>18568</v>
      </c>
      <c r="C4631" s="1" t="str">
        <f t="shared" si="330"/>
        <v>21:0852</v>
      </c>
      <c r="D4631" s="1" t="str">
        <f t="shared" si="331"/>
        <v>21:0234</v>
      </c>
      <c r="E4631" t="s">
        <v>18569</v>
      </c>
      <c r="F4631" t="s">
        <v>18570</v>
      </c>
      <c r="H4631">
        <v>60.808846000000003</v>
      </c>
      <c r="I4631">
        <v>-137.69957239999999</v>
      </c>
      <c r="J4631" s="1" t="str">
        <f t="shared" si="332"/>
        <v>Fluid (stream)</v>
      </c>
      <c r="K4631" s="1" t="str">
        <f t="shared" si="329"/>
        <v>Untreated Water</v>
      </c>
      <c r="L4631">
        <v>5</v>
      </c>
      <c r="M4631" t="s">
        <v>107</v>
      </c>
      <c r="N4631">
        <v>84</v>
      </c>
      <c r="P4631" t="s">
        <v>225</v>
      </c>
      <c r="Q4631" t="s">
        <v>24</v>
      </c>
      <c r="R4631" t="s">
        <v>39</v>
      </c>
    </row>
    <row r="4632" spans="1:18" hidden="1" x14ac:dyDescent="0.3">
      <c r="A4632" t="s">
        <v>18571</v>
      </c>
      <c r="B4632" t="s">
        <v>18572</v>
      </c>
      <c r="C4632" s="1" t="str">
        <f t="shared" si="330"/>
        <v>21:0852</v>
      </c>
      <c r="D4632" s="1" t="str">
        <f t="shared" si="331"/>
        <v>21:0234</v>
      </c>
      <c r="E4632" t="s">
        <v>18573</v>
      </c>
      <c r="F4632" t="s">
        <v>18574</v>
      </c>
      <c r="H4632">
        <v>60.801478199999998</v>
      </c>
      <c r="I4632">
        <v>-137.67449999999999</v>
      </c>
      <c r="J4632" s="1" t="str">
        <f t="shared" si="332"/>
        <v>Fluid (stream)</v>
      </c>
      <c r="K4632" s="1" t="str">
        <f t="shared" si="329"/>
        <v>Untreated Water</v>
      </c>
      <c r="L4632">
        <v>5</v>
      </c>
      <c r="M4632" t="s">
        <v>114</v>
      </c>
      <c r="N4632">
        <v>85</v>
      </c>
      <c r="P4632" t="s">
        <v>537</v>
      </c>
      <c r="Q4632" t="s">
        <v>89</v>
      </c>
      <c r="R4632" t="s">
        <v>988</v>
      </c>
    </row>
    <row r="4633" spans="1:18" hidden="1" x14ac:dyDescent="0.3">
      <c r="A4633" t="s">
        <v>18575</v>
      </c>
      <c r="B4633" t="s">
        <v>18576</v>
      </c>
      <c r="C4633" s="1" t="str">
        <f t="shared" si="330"/>
        <v>21:0852</v>
      </c>
      <c r="D4633" s="1" t="str">
        <f t="shared" si="331"/>
        <v>21:0234</v>
      </c>
      <c r="E4633" t="s">
        <v>18577</v>
      </c>
      <c r="F4633" t="s">
        <v>18578</v>
      </c>
      <c r="H4633">
        <v>60.753621699999997</v>
      </c>
      <c r="I4633">
        <v>-137.5524413</v>
      </c>
      <c r="J4633" s="1" t="str">
        <f t="shared" si="332"/>
        <v>Fluid (stream)</v>
      </c>
      <c r="K4633" s="1" t="str">
        <f t="shared" si="329"/>
        <v>Untreated Water</v>
      </c>
      <c r="L4633">
        <v>5</v>
      </c>
      <c r="M4633" t="s">
        <v>121</v>
      </c>
      <c r="N4633">
        <v>86</v>
      </c>
      <c r="P4633" t="s">
        <v>82</v>
      </c>
      <c r="Q4633" t="s">
        <v>31</v>
      </c>
      <c r="R4633" t="s">
        <v>3470</v>
      </c>
    </row>
    <row r="4634" spans="1:18" hidden="1" x14ac:dyDescent="0.3">
      <c r="A4634" t="s">
        <v>18579</v>
      </c>
      <c r="B4634" t="s">
        <v>18580</v>
      </c>
      <c r="C4634" s="1" t="str">
        <f t="shared" si="330"/>
        <v>21:0852</v>
      </c>
      <c r="D4634" s="1" t="str">
        <f t="shared" si="331"/>
        <v>21:0234</v>
      </c>
      <c r="E4634" t="s">
        <v>18581</v>
      </c>
      <c r="F4634" t="s">
        <v>18582</v>
      </c>
      <c r="H4634">
        <v>60.642924499999999</v>
      </c>
      <c r="I4634">
        <v>-137.22637789999999</v>
      </c>
      <c r="J4634" s="1" t="str">
        <f t="shared" si="332"/>
        <v>Fluid (stream)</v>
      </c>
      <c r="K4634" s="1" t="str">
        <f t="shared" ref="K4634:K4697" si="333">HYPERLINK("http://geochem.nrcan.gc.ca/cdogs/content/kwd/kwd080007_e.htm", "Untreated Water")</f>
        <v>Untreated Water</v>
      </c>
      <c r="L4634">
        <v>5</v>
      </c>
      <c r="M4634" t="s">
        <v>127</v>
      </c>
      <c r="N4634">
        <v>87</v>
      </c>
      <c r="P4634" t="s">
        <v>161</v>
      </c>
      <c r="Q4634" t="s">
        <v>96</v>
      </c>
      <c r="R4634" t="s">
        <v>449</v>
      </c>
    </row>
    <row r="4635" spans="1:18" hidden="1" x14ac:dyDescent="0.3">
      <c r="A4635" t="s">
        <v>18583</v>
      </c>
      <c r="B4635" t="s">
        <v>18584</v>
      </c>
      <c r="C4635" s="1" t="str">
        <f t="shared" si="330"/>
        <v>21:0852</v>
      </c>
      <c r="D4635" s="1" t="str">
        <f t="shared" si="331"/>
        <v>21:0234</v>
      </c>
      <c r="E4635" t="s">
        <v>18585</v>
      </c>
      <c r="F4635" t="s">
        <v>18586</v>
      </c>
      <c r="H4635">
        <v>60.6581768</v>
      </c>
      <c r="I4635">
        <v>-137.16385700000001</v>
      </c>
      <c r="J4635" s="1" t="str">
        <f t="shared" si="332"/>
        <v>Fluid (stream)</v>
      </c>
      <c r="K4635" s="1" t="str">
        <f t="shared" si="333"/>
        <v>Untreated Water</v>
      </c>
      <c r="L4635">
        <v>5</v>
      </c>
      <c r="M4635" t="s">
        <v>133</v>
      </c>
      <c r="N4635">
        <v>88</v>
      </c>
      <c r="P4635" t="s">
        <v>82</v>
      </c>
      <c r="Q4635" t="s">
        <v>89</v>
      </c>
      <c r="R4635" t="s">
        <v>415</v>
      </c>
    </row>
    <row r="4636" spans="1:18" hidden="1" x14ac:dyDescent="0.3">
      <c r="A4636" t="s">
        <v>18587</v>
      </c>
      <c r="B4636" t="s">
        <v>18588</v>
      </c>
      <c r="C4636" s="1" t="str">
        <f t="shared" si="330"/>
        <v>21:0852</v>
      </c>
      <c r="D4636" s="1" t="str">
        <f t="shared" si="331"/>
        <v>21:0234</v>
      </c>
      <c r="E4636" t="s">
        <v>18589</v>
      </c>
      <c r="F4636" t="s">
        <v>18590</v>
      </c>
      <c r="H4636">
        <v>60.674408999999997</v>
      </c>
      <c r="I4636">
        <v>-137.22782029999999</v>
      </c>
      <c r="J4636" s="1" t="str">
        <f t="shared" si="332"/>
        <v>Fluid (stream)</v>
      </c>
      <c r="K4636" s="1" t="str">
        <f t="shared" si="333"/>
        <v>Untreated Water</v>
      </c>
      <c r="L4636">
        <v>5</v>
      </c>
      <c r="M4636" t="s">
        <v>139</v>
      </c>
      <c r="N4636">
        <v>89</v>
      </c>
      <c r="P4636" t="s">
        <v>256</v>
      </c>
      <c r="Q4636" t="s">
        <v>24</v>
      </c>
      <c r="R4636" t="s">
        <v>189</v>
      </c>
    </row>
    <row r="4637" spans="1:18" hidden="1" x14ac:dyDescent="0.3">
      <c r="A4637" t="s">
        <v>18591</v>
      </c>
      <c r="B4637" t="s">
        <v>18592</v>
      </c>
      <c r="C4637" s="1" t="str">
        <f t="shared" si="330"/>
        <v>21:0852</v>
      </c>
      <c r="D4637" s="1" t="str">
        <f t="shared" si="331"/>
        <v>21:0234</v>
      </c>
      <c r="E4637" t="s">
        <v>18593</v>
      </c>
      <c r="F4637" t="s">
        <v>18594</v>
      </c>
      <c r="H4637">
        <v>60.678054299999999</v>
      </c>
      <c r="I4637">
        <v>-137.16046729999999</v>
      </c>
      <c r="J4637" s="1" t="str">
        <f t="shared" si="332"/>
        <v>Fluid (stream)</v>
      </c>
      <c r="K4637" s="1" t="str">
        <f t="shared" si="333"/>
        <v>Untreated Water</v>
      </c>
      <c r="L4637">
        <v>5</v>
      </c>
      <c r="M4637" t="s">
        <v>241</v>
      </c>
      <c r="N4637">
        <v>90</v>
      </c>
      <c r="P4637" t="s">
        <v>247</v>
      </c>
      <c r="Q4637" t="s">
        <v>24</v>
      </c>
      <c r="R4637" t="s">
        <v>189</v>
      </c>
    </row>
    <row r="4638" spans="1:18" hidden="1" x14ac:dyDescent="0.3">
      <c r="A4638" t="s">
        <v>18595</v>
      </c>
      <c r="B4638" t="s">
        <v>18596</v>
      </c>
      <c r="C4638" s="1" t="str">
        <f t="shared" si="330"/>
        <v>21:0852</v>
      </c>
      <c r="D4638" s="1" t="str">
        <f t="shared" si="331"/>
        <v>21:0234</v>
      </c>
      <c r="E4638" t="s">
        <v>18597</v>
      </c>
      <c r="F4638" t="s">
        <v>18598</v>
      </c>
      <c r="H4638">
        <v>60.678387800000003</v>
      </c>
      <c r="I4638">
        <v>-137.10683879999999</v>
      </c>
      <c r="J4638" s="1" t="str">
        <f t="shared" si="332"/>
        <v>Fluid (stream)</v>
      </c>
      <c r="K4638" s="1" t="str">
        <f t="shared" si="333"/>
        <v>Untreated Water</v>
      </c>
      <c r="L4638">
        <v>6</v>
      </c>
      <c r="M4638" t="s">
        <v>36</v>
      </c>
      <c r="N4638">
        <v>91</v>
      </c>
      <c r="P4638" t="s">
        <v>262</v>
      </c>
      <c r="Q4638" t="s">
        <v>46</v>
      </c>
      <c r="R4638" t="s">
        <v>189</v>
      </c>
    </row>
    <row r="4639" spans="1:18" hidden="1" x14ac:dyDescent="0.3">
      <c r="A4639" t="s">
        <v>18599</v>
      </c>
      <c r="B4639" t="s">
        <v>18600</v>
      </c>
      <c r="C4639" s="1" t="str">
        <f t="shared" si="330"/>
        <v>21:0852</v>
      </c>
      <c r="D4639" s="1" t="str">
        <f t="shared" si="331"/>
        <v>21:0234</v>
      </c>
      <c r="E4639" t="s">
        <v>18601</v>
      </c>
      <c r="F4639" t="s">
        <v>18602</v>
      </c>
      <c r="H4639">
        <v>60.675593399999997</v>
      </c>
      <c r="I4639">
        <v>-137.0885668</v>
      </c>
      <c r="J4639" s="1" t="str">
        <f t="shared" si="332"/>
        <v>Fluid (stream)</v>
      </c>
      <c r="K4639" s="1" t="str">
        <f t="shared" si="333"/>
        <v>Untreated Water</v>
      </c>
      <c r="L4639">
        <v>6</v>
      </c>
      <c r="M4639" t="s">
        <v>44</v>
      </c>
      <c r="N4639">
        <v>92</v>
      </c>
      <c r="P4639" t="s">
        <v>256</v>
      </c>
      <c r="Q4639" t="s">
        <v>96</v>
      </c>
      <c r="R4639" t="s">
        <v>55</v>
      </c>
    </row>
    <row r="4640" spans="1:18" hidden="1" x14ac:dyDescent="0.3">
      <c r="A4640" t="s">
        <v>18603</v>
      </c>
      <c r="B4640" t="s">
        <v>18604</v>
      </c>
      <c r="C4640" s="1" t="str">
        <f t="shared" si="330"/>
        <v>21:0852</v>
      </c>
      <c r="D4640" s="1" t="str">
        <f t="shared" si="331"/>
        <v>21:0234</v>
      </c>
      <c r="E4640" t="s">
        <v>18605</v>
      </c>
      <c r="F4640" t="s">
        <v>18606</v>
      </c>
      <c r="H4640">
        <v>60.6726247</v>
      </c>
      <c r="I4640">
        <v>-137.07327100000001</v>
      </c>
      <c r="J4640" s="1" t="str">
        <f t="shared" si="332"/>
        <v>Fluid (stream)</v>
      </c>
      <c r="K4640" s="1" t="str">
        <f t="shared" si="333"/>
        <v>Untreated Water</v>
      </c>
      <c r="L4640">
        <v>6</v>
      </c>
      <c r="M4640" t="s">
        <v>52</v>
      </c>
      <c r="N4640">
        <v>93</v>
      </c>
      <c r="P4640" t="s">
        <v>272</v>
      </c>
      <c r="Q4640" t="s">
        <v>24</v>
      </c>
      <c r="R4640" t="s">
        <v>55</v>
      </c>
    </row>
    <row r="4641" spans="1:18" hidden="1" x14ac:dyDescent="0.3">
      <c r="A4641" t="s">
        <v>18607</v>
      </c>
      <c r="B4641" t="s">
        <v>18608</v>
      </c>
      <c r="C4641" s="1" t="str">
        <f t="shared" si="330"/>
        <v>21:0852</v>
      </c>
      <c r="D4641" s="1" t="str">
        <f t="shared" si="331"/>
        <v>21:0234</v>
      </c>
      <c r="E4641" t="s">
        <v>18609</v>
      </c>
      <c r="F4641" t="s">
        <v>18610</v>
      </c>
      <c r="H4641">
        <v>60.669860399999997</v>
      </c>
      <c r="I4641">
        <v>-137.0719766</v>
      </c>
      <c r="J4641" s="1" t="str">
        <f t="shared" si="332"/>
        <v>Fluid (stream)</v>
      </c>
      <c r="K4641" s="1" t="str">
        <f t="shared" si="333"/>
        <v>Untreated Water</v>
      </c>
      <c r="L4641">
        <v>6</v>
      </c>
      <c r="M4641" t="s">
        <v>22</v>
      </c>
      <c r="N4641">
        <v>94</v>
      </c>
      <c r="P4641" t="s">
        <v>267</v>
      </c>
      <c r="Q4641" t="s">
        <v>38</v>
      </c>
      <c r="R4641" t="s">
        <v>522</v>
      </c>
    </row>
    <row r="4642" spans="1:18" hidden="1" x14ac:dyDescent="0.3">
      <c r="A4642" t="s">
        <v>18611</v>
      </c>
      <c r="B4642" t="s">
        <v>18612</v>
      </c>
      <c r="C4642" s="1" t="str">
        <f t="shared" si="330"/>
        <v>21:0852</v>
      </c>
      <c r="D4642" s="1" t="str">
        <f t="shared" si="331"/>
        <v>21:0234</v>
      </c>
      <c r="E4642" t="s">
        <v>18609</v>
      </c>
      <c r="F4642" t="s">
        <v>18613</v>
      </c>
      <c r="H4642">
        <v>60.669860399999997</v>
      </c>
      <c r="I4642">
        <v>-137.0719766</v>
      </c>
      <c r="J4642" s="1" t="str">
        <f t="shared" si="332"/>
        <v>Fluid (stream)</v>
      </c>
      <c r="K4642" s="1" t="str">
        <f t="shared" si="333"/>
        <v>Untreated Water</v>
      </c>
      <c r="L4642">
        <v>6</v>
      </c>
      <c r="M4642" t="s">
        <v>29</v>
      </c>
      <c r="N4642">
        <v>95</v>
      </c>
      <c r="P4642" t="s">
        <v>465</v>
      </c>
      <c r="Q4642" t="s">
        <v>248</v>
      </c>
      <c r="R4642" t="s">
        <v>189</v>
      </c>
    </row>
    <row r="4643" spans="1:18" hidden="1" x14ac:dyDescent="0.3">
      <c r="A4643" t="s">
        <v>18614</v>
      </c>
      <c r="B4643" t="s">
        <v>18615</v>
      </c>
      <c r="C4643" s="1" t="str">
        <f t="shared" si="330"/>
        <v>21:0852</v>
      </c>
      <c r="D4643" s="1" t="str">
        <f t="shared" si="331"/>
        <v>21:0234</v>
      </c>
      <c r="E4643" t="s">
        <v>18616</v>
      </c>
      <c r="F4643" t="s">
        <v>18617</v>
      </c>
      <c r="H4643">
        <v>60.656793299999997</v>
      </c>
      <c r="I4643">
        <v>-137.03503499999999</v>
      </c>
      <c r="J4643" s="1" t="str">
        <f t="shared" si="332"/>
        <v>Fluid (stream)</v>
      </c>
      <c r="K4643" s="1" t="str">
        <f t="shared" si="333"/>
        <v>Untreated Water</v>
      </c>
      <c r="L4643">
        <v>6</v>
      </c>
      <c r="M4643" t="s">
        <v>60</v>
      </c>
      <c r="N4643">
        <v>96</v>
      </c>
      <c r="P4643" t="s">
        <v>1610</v>
      </c>
      <c r="Q4643" t="s">
        <v>257</v>
      </c>
      <c r="R4643" t="s">
        <v>195</v>
      </c>
    </row>
    <row r="4644" spans="1:18" hidden="1" x14ac:dyDescent="0.3">
      <c r="A4644" t="s">
        <v>18618</v>
      </c>
      <c r="B4644" t="s">
        <v>18619</v>
      </c>
      <c r="C4644" s="1" t="str">
        <f t="shared" si="330"/>
        <v>21:0852</v>
      </c>
      <c r="D4644" s="1" t="str">
        <f t="shared" si="331"/>
        <v>21:0234</v>
      </c>
      <c r="E4644" t="s">
        <v>18620</v>
      </c>
      <c r="F4644" t="s">
        <v>18621</v>
      </c>
      <c r="H4644">
        <v>60.636982000000003</v>
      </c>
      <c r="I4644">
        <v>-137.04905550000001</v>
      </c>
      <c r="J4644" s="1" t="str">
        <f t="shared" si="332"/>
        <v>Fluid (stream)</v>
      </c>
      <c r="K4644" s="1" t="str">
        <f t="shared" si="333"/>
        <v>Untreated Water</v>
      </c>
      <c r="L4644">
        <v>6</v>
      </c>
      <c r="M4644" t="s">
        <v>67</v>
      </c>
      <c r="N4644">
        <v>97</v>
      </c>
      <c r="P4644" t="s">
        <v>465</v>
      </c>
      <c r="Q4644" t="s">
        <v>310</v>
      </c>
      <c r="R4644" t="s">
        <v>55</v>
      </c>
    </row>
    <row r="4645" spans="1:18" hidden="1" x14ac:dyDescent="0.3">
      <c r="A4645" t="s">
        <v>18622</v>
      </c>
      <c r="B4645" t="s">
        <v>18623</v>
      </c>
      <c r="C4645" s="1" t="str">
        <f t="shared" si="330"/>
        <v>21:0852</v>
      </c>
      <c r="D4645" s="1" t="str">
        <f t="shared" si="331"/>
        <v>21:0234</v>
      </c>
      <c r="E4645" t="s">
        <v>18624</v>
      </c>
      <c r="F4645" t="s">
        <v>18625</v>
      </c>
      <c r="H4645">
        <v>60.665334000000001</v>
      </c>
      <c r="I4645">
        <v>-137.04214479999999</v>
      </c>
      <c r="J4645" s="1" t="str">
        <f t="shared" si="332"/>
        <v>Fluid (stream)</v>
      </c>
      <c r="K4645" s="1" t="str">
        <f t="shared" si="333"/>
        <v>Untreated Water</v>
      </c>
      <c r="L4645">
        <v>6</v>
      </c>
      <c r="M4645" t="s">
        <v>74</v>
      </c>
      <c r="N4645">
        <v>98</v>
      </c>
      <c r="P4645" t="s">
        <v>1896</v>
      </c>
      <c r="Q4645" t="s">
        <v>54</v>
      </c>
      <c r="R4645" t="s">
        <v>55</v>
      </c>
    </row>
    <row r="4646" spans="1:18" hidden="1" x14ac:dyDescent="0.3">
      <c r="A4646" t="s">
        <v>18626</v>
      </c>
      <c r="B4646" t="s">
        <v>18627</v>
      </c>
      <c r="C4646" s="1" t="str">
        <f t="shared" si="330"/>
        <v>21:0852</v>
      </c>
      <c r="D4646" s="1" t="str">
        <f t="shared" si="331"/>
        <v>21:0234</v>
      </c>
      <c r="E4646" t="s">
        <v>18628</v>
      </c>
      <c r="F4646" t="s">
        <v>18629</v>
      </c>
      <c r="H4646">
        <v>60.702297700000003</v>
      </c>
      <c r="I4646">
        <v>-137.051818</v>
      </c>
      <c r="J4646" s="1" t="str">
        <f t="shared" si="332"/>
        <v>Fluid (stream)</v>
      </c>
      <c r="K4646" s="1" t="str">
        <f t="shared" si="333"/>
        <v>Untreated Water</v>
      </c>
      <c r="L4646">
        <v>6</v>
      </c>
      <c r="M4646" t="s">
        <v>81</v>
      </c>
      <c r="N4646">
        <v>99</v>
      </c>
      <c r="P4646" t="s">
        <v>272</v>
      </c>
      <c r="Q4646" t="s">
        <v>310</v>
      </c>
      <c r="R4646" t="s">
        <v>415</v>
      </c>
    </row>
    <row r="4647" spans="1:18" hidden="1" x14ac:dyDescent="0.3">
      <c r="A4647" t="s">
        <v>18630</v>
      </c>
      <c r="B4647" t="s">
        <v>18631</v>
      </c>
      <c r="C4647" s="1" t="str">
        <f t="shared" si="330"/>
        <v>21:0852</v>
      </c>
      <c r="D4647" s="1" t="str">
        <f t="shared" si="331"/>
        <v>21:0234</v>
      </c>
      <c r="E4647" t="s">
        <v>18632</v>
      </c>
      <c r="F4647" t="s">
        <v>18633</v>
      </c>
      <c r="H4647">
        <v>60.729115100000001</v>
      </c>
      <c r="I4647">
        <v>-137.0752421</v>
      </c>
      <c r="J4647" s="1" t="str">
        <f t="shared" si="332"/>
        <v>Fluid (stream)</v>
      </c>
      <c r="K4647" s="1" t="str">
        <f t="shared" si="333"/>
        <v>Untreated Water</v>
      </c>
      <c r="L4647">
        <v>6</v>
      </c>
      <c r="M4647" t="s">
        <v>95</v>
      </c>
      <c r="N4647">
        <v>100</v>
      </c>
      <c r="P4647" t="s">
        <v>267</v>
      </c>
      <c r="Q4647" t="s">
        <v>46</v>
      </c>
      <c r="R4647" t="s">
        <v>55</v>
      </c>
    </row>
    <row r="4648" spans="1:18" hidden="1" x14ac:dyDescent="0.3">
      <c r="A4648" t="s">
        <v>18634</v>
      </c>
      <c r="B4648" t="s">
        <v>18635</v>
      </c>
      <c r="C4648" s="1" t="str">
        <f t="shared" si="330"/>
        <v>21:0852</v>
      </c>
      <c r="D4648" s="1" t="str">
        <f t="shared" si="331"/>
        <v>21:0234</v>
      </c>
      <c r="E4648" t="s">
        <v>18636</v>
      </c>
      <c r="F4648" t="s">
        <v>18637</v>
      </c>
      <c r="H4648">
        <v>60.752516999999997</v>
      </c>
      <c r="I4648">
        <v>-137.07258709999999</v>
      </c>
      <c r="J4648" s="1" t="str">
        <f t="shared" si="332"/>
        <v>Fluid (stream)</v>
      </c>
      <c r="K4648" s="1" t="str">
        <f t="shared" si="333"/>
        <v>Untreated Water</v>
      </c>
      <c r="L4648">
        <v>6</v>
      </c>
      <c r="M4648" t="s">
        <v>101</v>
      </c>
      <c r="N4648">
        <v>101</v>
      </c>
      <c r="P4648" t="s">
        <v>267</v>
      </c>
      <c r="Q4648" t="s">
        <v>257</v>
      </c>
      <c r="R4648" t="s">
        <v>55</v>
      </c>
    </row>
    <row r="4649" spans="1:18" hidden="1" x14ac:dyDescent="0.3">
      <c r="A4649" t="s">
        <v>18638</v>
      </c>
      <c r="B4649" t="s">
        <v>18639</v>
      </c>
      <c r="C4649" s="1" t="str">
        <f t="shared" si="330"/>
        <v>21:0852</v>
      </c>
      <c r="D4649" s="1" t="str">
        <f t="shared" si="331"/>
        <v>21:0234</v>
      </c>
      <c r="E4649" t="s">
        <v>18640</v>
      </c>
      <c r="F4649" t="s">
        <v>18641</v>
      </c>
      <c r="H4649">
        <v>60.784014800000001</v>
      </c>
      <c r="I4649">
        <v>-137.01770869999999</v>
      </c>
      <c r="J4649" s="1" t="str">
        <f t="shared" si="332"/>
        <v>Fluid (stream)</v>
      </c>
      <c r="K4649" s="1" t="str">
        <f t="shared" si="333"/>
        <v>Untreated Water</v>
      </c>
      <c r="L4649">
        <v>6</v>
      </c>
      <c r="M4649" t="s">
        <v>107</v>
      </c>
      <c r="N4649">
        <v>102</v>
      </c>
      <c r="P4649" t="s">
        <v>267</v>
      </c>
      <c r="Q4649" t="s">
        <v>310</v>
      </c>
      <c r="R4649" t="s">
        <v>55</v>
      </c>
    </row>
    <row r="4650" spans="1:18" hidden="1" x14ac:dyDescent="0.3">
      <c r="A4650" t="s">
        <v>18642</v>
      </c>
      <c r="B4650" t="s">
        <v>18643</v>
      </c>
      <c r="C4650" s="1" t="str">
        <f t="shared" si="330"/>
        <v>21:0852</v>
      </c>
      <c r="D4650" s="1" t="str">
        <f t="shared" si="331"/>
        <v>21:0234</v>
      </c>
      <c r="E4650" t="s">
        <v>18644</v>
      </c>
      <c r="F4650" t="s">
        <v>18645</v>
      </c>
      <c r="H4650">
        <v>60.771489299999999</v>
      </c>
      <c r="I4650">
        <v>-137.0085296</v>
      </c>
      <c r="J4650" s="1" t="str">
        <f t="shared" si="332"/>
        <v>Fluid (stream)</v>
      </c>
      <c r="K4650" s="1" t="str">
        <f t="shared" si="333"/>
        <v>Untreated Water</v>
      </c>
      <c r="L4650">
        <v>6</v>
      </c>
      <c r="M4650" t="s">
        <v>114</v>
      </c>
      <c r="N4650">
        <v>103</v>
      </c>
      <c r="P4650" t="s">
        <v>465</v>
      </c>
      <c r="Q4650" t="s">
        <v>257</v>
      </c>
      <c r="R4650" t="s">
        <v>55</v>
      </c>
    </row>
    <row r="4651" spans="1:18" hidden="1" x14ac:dyDescent="0.3">
      <c r="A4651" t="s">
        <v>18646</v>
      </c>
      <c r="B4651" t="s">
        <v>18647</v>
      </c>
      <c r="C4651" s="1" t="str">
        <f t="shared" si="330"/>
        <v>21:0852</v>
      </c>
      <c r="D4651" s="1" t="str">
        <f t="shared" si="331"/>
        <v>21:0234</v>
      </c>
      <c r="E4651" t="s">
        <v>18648</v>
      </c>
      <c r="F4651" t="s">
        <v>18649</v>
      </c>
      <c r="H4651">
        <v>60.774172399999998</v>
      </c>
      <c r="I4651">
        <v>-136.99723779999999</v>
      </c>
      <c r="J4651" s="1" t="str">
        <f t="shared" si="332"/>
        <v>Fluid (stream)</v>
      </c>
      <c r="K4651" s="1" t="str">
        <f t="shared" si="333"/>
        <v>Untreated Water</v>
      </c>
      <c r="L4651">
        <v>6</v>
      </c>
      <c r="M4651" t="s">
        <v>121</v>
      </c>
      <c r="N4651">
        <v>104</v>
      </c>
      <c r="P4651" t="s">
        <v>1896</v>
      </c>
      <c r="Q4651" t="s">
        <v>236</v>
      </c>
      <c r="R4651" t="s">
        <v>55</v>
      </c>
    </row>
    <row r="4652" spans="1:18" hidden="1" x14ac:dyDescent="0.3">
      <c r="A4652" t="s">
        <v>18650</v>
      </c>
      <c r="B4652" t="s">
        <v>18651</v>
      </c>
      <c r="C4652" s="1" t="str">
        <f t="shared" si="330"/>
        <v>21:0852</v>
      </c>
      <c r="D4652" s="1" t="str">
        <f t="shared" si="331"/>
        <v>21:0234</v>
      </c>
      <c r="E4652" t="s">
        <v>18652</v>
      </c>
      <c r="F4652" t="s">
        <v>18653</v>
      </c>
      <c r="H4652">
        <v>60.805638700000003</v>
      </c>
      <c r="I4652">
        <v>-137.0883552</v>
      </c>
      <c r="J4652" s="1" t="str">
        <f t="shared" si="332"/>
        <v>Fluid (stream)</v>
      </c>
      <c r="K4652" s="1" t="str">
        <f t="shared" si="333"/>
        <v>Untreated Water</v>
      </c>
      <c r="L4652">
        <v>6</v>
      </c>
      <c r="M4652" t="s">
        <v>127</v>
      </c>
      <c r="N4652">
        <v>105</v>
      </c>
      <c r="P4652" t="s">
        <v>1896</v>
      </c>
      <c r="Q4652" t="s">
        <v>54</v>
      </c>
      <c r="R4652" t="s">
        <v>55</v>
      </c>
    </row>
    <row r="4653" spans="1:18" hidden="1" x14ac:dyDescent="0.3">
      <c r="A4653" t="s">
        <v>18654</v>
      </c>
      <c r="B4653" t="s">
        <v>18655</v>
      </c>
      <c r="C4653" s="1" t="str">
        <f t="shared" si="330"/>
        <v>21:0852</v>
      </c>
      <c r="D4653" s="1" t="str">
        <f t="shared" si="331"/>
        <v>21:0234</v>
      </c>
      <c r="E4653" t="s">
        <v>18656</v>
      </c>
      <c r="F4653" t="s">
        <v>18657</v>
      </c>
      <c r="H4653">
        <v>60.806981100000002</v>
      </c>
      <c r="I4653">
        <v>-137.12473309999999</v>
      </c>
      <c r="J4653" s="1" t="str">
        <f t="shared" si="332"/>
        <v>Fluid (stream)</v>
      </c>
      <c r="K4653" s="1" t="str">
        <f t="shared" si="333"/>
        <v>Untreated Water</v>
      </c>
      <c r="L4653">
        <v>6</v>
      </c>
      <c r="M4653" t="s">
        <v>133</v>
      </c>
      <c r="N4653">
        <v>106</v>
      </c>
      <c r="P4653" t="s">
        <v>262</v>
      </c>
      <c r="Q4653" t="s">
        <v>54</v>
      </c>
      <c r="R4653" t="s">
        <v>285</v>
      </c>
    </row>
    <row r="4654" spans="1:18" hidden="1" x14ac:dyDescent="0.3">
      <c r="A4654" t="s">
        <v>18658</v>
      </c>
      <c r="B4654" t="s">
        <v>18659</v>
      </c>
      <c r="C4654" s="1" t="str">
        <f t="shared" si="330"/>
        <v>21:0852</v>
      </c>
      <c r="D4654" s="1" t="str">
        <f t="shared" si="331"/>
        <v>21:0234</v>
      </c>
      <c r="E4654" t="s">
        <v>18660</v>
      </c>
      <c r="F4654" t="s">
        <v>18661</v>
      </c>
      <c r="H4654">
        <v>60.802652700000003</v>
      </c>
      <c r="I4654">
        <v>-137.1523316</v>
      </c>
      <c r="J4654" s="1" t="str">
        <f t="shared" si="332"/>
        <v>Fluid (stream)</v>
      </c>
      <c r="K4654" s="1" t="str">
        <f t="shared" si="333"/>
        <v>Untreated Water</v>
      </c>
      <c r="L4654">
        <v>6</v>
      </c>
      <c r="M4654" t="s">
        <v>139</v>
      </c>
      <c r="N4654">
        <v>107</v>
      </c>
      <c r="P4654" t="s">
        <v>256</v>
      </c>
      <c r="Q4654" t="s">
        <v>482</v>
      </c>
      <c r="R4654" t="s">
        <v>55</v>
      </c>
    </row>
    <row r="4655" spans="1:18" hidden="1" x14ac:dyDescent="0.3">
      <c r="A4655" t="s">
        <v>18662</v>
      </c>
      <c r="B4655" t="s">
        <v>18663</v>
      </c>
      <c r="C4655" s="1" t="str">
        <f t="shared" si="330"/>
        <v>21:0852</v>
      </c>
      <c r="D4655" s="1" t="str">
        <f t="shared" si="331"/>
        <v>21:0234</v>
      </c>
      <c r="E4655" t="s">
        <v>18664</v>
      </c>
      <c r="F4655" t="s">
        <v>18665</v>
      </c>
      <c r="H4655">
        <v>60.752949600000001</v>
      </c>
      <c r="I4655">
        <v>-137.42252049999999</v>
      </c>
      <c r="J4655" s="1" t="str">
        <f t="shared" si="332"/>
        <v>Fluid (stream)</v>
      </c>
      <c r="K4655" s="1" t="str">
        <f t="shared" si="333"/>
        <v>Untreated Water</v>
      </c>
      <c r="L4655">
        <v>6</v>
      </c>
      <c r="M4655" t="s">
        <v>241</v>
      </c>
      <c r="N4655">
        <v>108</v>
      </c>
      <c r="P4655" t="s">
        <v>194</v>
      </c>
      <c r="Q4655" t="s">
        <v>146</v>
      </c>
      <c r="R4655" t="s">
        <v>415</v>
      </c>
    </row>
    <row r="4656" spans="1:18" hidden="1" x14ac:dyDescent="0.3">
      <c r="A4656" t="s">
        <v>18666</v>
      </c>
      <c r="B4656" t="s">
        <v>18667</v>
      </c>
      <c r="C4656" s="1" t="str">
        <f t="shared" si="330"/>
        <v>21:0852</v>
      </c>
      <c r="D4656" s="1" t="str">
        <f t="shared" si="331"/>
        <v>21:0234</v>
      </c>
      <c r="E4656" t="s">
        <v>18668</v>
      </c>
      <c r="F4656" t="s">
        <v>18669</v>
      </c>
      <c r="H4656">
        <v>60.740648399999998</v>
      </c>
      <c r="I4656">
        <v>-137.42175829999999</v>
      </c>
      <c r="J4656" s="1" t="str">
        <f t="shared" si="332"/>
        <v>Fluid (stream)</v>
      </c>
      <c r="K4656" s="1" t="str">
        <f t="shared" si="333"/>
        <v>Untreated Water</v>
      </c>
      <c r="L4656">
        <v>7</v>
      </c>
      <c r="M4656" t="s">
        <v>36</v>
      </c>
      <c r="N4656">
        <v>109</v>
      </c>
      <c r="P4656" t="s">
        <v>414</v>
      </c>
      <c r="Q4656" t="s">
        <v>89</v>
      </c>
      <c r="R4656" t="s">
        <v>655</v>
      </c>
    </row>
    <row r="4657" spans="1:18" hidden="1" x14ac:dyDescent="0.3">
      <c r="A4657" t="s">
        <v>18670</v>
      </c>
      <c r="B4657" t="s">
        <v>18671</v>
      </c>
      <c r="C4657" s="1" t="str">
        <f t="shared" si="330"/>
        <v>21:0852</v>
      </c>
      <c r="D4657" s="1" t="str">
        <f t="shared" si="331"/>
        <v>21:0234</v>
      </c>
      <c r="E4657" t="s">
        <v>18672</v>
      </c>
      <c r="F4657" t="s">
        <v>18673</v>
      </c>
      <c r="H4657">
        <v>60.738234800000001</v>
      </c>
      <c r="I4657">
        <v>-137.39811080000001</v>
      </c>
      <c r="J4657" s="1" t="str">
        <f t="shared" si="332"/>
        <v>Fluid (stream)</v>
      </c>
      <c r="K4657" s="1" t="str">
        <f t="shared" si="333"/>
        <v>Untreated Water</v>
      </c>
      <c r="L4657">
        <v>7</v>
      </c>
      <c r="M4657" t="s">
        <v>44</v>
      </c>
      <c r="N4657">
        <v>110</v>
      </c>
      <c r="P4657" t="s">
        <v>134</v>
      </c>
      <c r="Q4657" t="s">
        <v>89</v>
      </c>
      <c r="R4657" t="s">
        <v>668</v>
      </c>
    </row>
    <row r="4658" spans="1:18" hidden="1" x14ac:dyDescent="0.3">
      <c r="A4658" t="s">
        <v>18674</v>
      </c>
      <c r="B4658" t="s">
        <v>18675</v>
      </c>
      <c r="C4658" s="1" t="str">
        <f t="shared" si="330"/>
        <v>21:0852</v>
      </c>
      <c r="D4658" s="1" t="str">
        <f t="shared" si="331"/>
        <v>21:0234</v>
      </c>
      <c r="E4658" t="s">
        <v>18676</v>
      </c>
      <c r="F4658" t="s">
        <v>18677</v>
      </c>
      <c r="H4658">
        <v>60.747296499999997</v>
      </c>
      <c r="I4658">
        <v>-137.4709483</v>
      </c>
      <c r="J4658" s="1" t="str">
        <f t="shared" si="332"/>
        <v>Fluid (stream)</v>
      </c>
      <c r="K4658" s="1" t="str">
        <f t="shared" si="333"/>
        <v>Untreated Water</v>
      </c>
      <c r="L4658">
        <v>7</v>
      </c>
      <c r="M4658" t="s">
        <v>52</v>
      </c>
      <c r="N4658">
        <v>111</v>
      </c>
      <c r="P4658" t="s">
        <v>200</v>
      </c>
      <c r="Q4658" t="s">
        <v>96</v>
      </c>
      <c r="R4658" t="s">
        <v>890</v>
      </c>
    </row>
    <row r="4659" spans="1:18" hidden="1" x14ac:dyDescent="0.3">
      <c r="A4659" t="s">
        <v>18678</v>
      </c>
      <c r="B4659" t="s">
        <v>18679</v>
      </c>
      <c r="C4659" s="1" t="str">
        <f t="shared" si="330"/>
        <v>21:0852</v>
      </c>
      <c r="D4659" s="1" t="str">
        <f t="shared" si="331"/>
        <v>21:0234</v>
      </c>
      <c r="E4659" t="s">
        <v>18680</v>
      </c>
      <c r="F4659" t="s">
        <v>18681</v>
      </c>
      <c r="H4659">
        <v>60.942768299999997</v>
      </c>
      <c r="I4659">
        <v>-137.0123313</v>
      </c>
      <c r="J4659" s="1" t="str">
        <f t="shared" si="332"/>
        <v>Fluid (stream)</v>
      </c>
      <c r="K4659" s="1" t="str">
        <f t="shared" si="333"/>
        <v>Untreated Water</v>
      </c>
      <c r="L4659">
        <v>7</v>
      </c>
      <c r="M4659" t="s">
        <v>60</v>
      </c>
      <c r="N4659">
        <v>112</v>
      </c>
      <c r="P4659" t="s">
        <v>23</v>
      </c>
      <c r="Q4659" t="s">
        <v>24</v>
      </c>
      <c r="R4659" t="s">
        <v>745</v>
      </c>
    </row>
    <row r="4660" spans="1:18" hidden="1" x14ac:dyDescent="0.3">
      <c r="A4660" t="s">
        <v>18682</v>
      </c>
      <c r="B4660" t="s">
        <v>18683</v>
      </c>
      <c r="C4660" s="1" t="str">
        <f t="shared" si="330"/>
        <v>21:0852</v>
      </c>
      <c r="D4660" s="1" t="str">
        <f t="shared" si="331"/>
        <v>21:0234</v>
      </c>
      <c r="E4660" t="s">
        <v>18684</v>
      </c>
      <c r="F4660" t="s">
        <v>18685</v>
      </c>
      <c r="H4660">
        <v>60.943659699999998</v>
      </c>
      <c r="I4660">
        <v>-137.01157520000001</v>
      </c>
      <c r="J4660" s="1" t="str">
        <f t="shared" si="332"/>
        <v>Fluid (stream)</v>
      </c>
      <c r="K4660" s="1" t="str">
        <f t="shared" si="333"/>
        <v>Untreated Water</v>
      </c>
      <c r="L4660">
        <v>7</v>
      </c>
      <c r="M4660" t="s">
        <v>22</v>
      </c>
      <c r="N4660">
        <v>113</v>
      </c>
      <c r="P4660" t="s">
        <v>18686</v>
      </c>
      <c r="Q4660" t="s">
        <v>89</v>
      </c>
      <c r="R4660" t="s">
        <v>272</v>
      </c>
    </row>
    <row r="4661" spans="1:18" hidden="1" x14ac:dyDescent="0.3">
      <c r="A4661" t="s">
        <v>18687</v>
      </c>
      <c r="B4661" t="s">
        <v>18688</v>
      </c>
      <c r="C4661" s="1" t="str">
        <f t="shared" si="330"/>
        <v>21:0852</v>
      </c>
      <c r="D4661" s="1" t="str">
        <f t="shared" si="331"/>
        <v>21:0234</v>
      </c>
      <c r="E4661" t="s">
        <v>18684</v>
      </c>
      <c r="F4661" t="s">
        <v>18689</v>
      </c>
      <c r="H4661">
        <v>60.943659699999998</v>
      </c>
      <c r="I4661">
        <v>-137.01157520000001</v>
      </c>
      <c r="J4661" s="1" t="str">
        <f t="shared" si="332"/>
        <v>Fluid (stream)</v>
      </c>
      <c r="K4661" s="1" t="str">
        <f t="shared" si="333"/>
        <v>Untreated Water</v>
      </c>
      <c r="L4661">
        <v>7</v>
      </c>
      <c r="M4661" t="s">
        <v>29</v>
      </c>
      <c r="N4661">
        <v>114</v>
      </c>
      <c r="P4661" t="s">
        <v>18690</v>
      </c>
      <c r="Q4661" t="s">
        <v>31</v>
      </c>
      <c r="R4661" t="s">
        <v>14316</v>
      </c>
    </row>
    <row r="4662" spans="1:18" hidden="1" x14ac:dyDescent="0.3">
      <c r="A4662" t="s">
        <v>18691</v>
      </c>
      <c r="B4662" t="s">
        <v>18692</v>
      </c>
      <c r="C4662" s="1" t="str">
        <f t="shared" si="330"/>
        <v>21:0852</v>
      </c>
      <c r="D4662" s="1" t="str">
        <f t="shared" si="331"/>
        <v>21:0234</v>
      </c>
      <c r="E4662" t="s">
        <v>18693</v>
      </c>
      <c r="F4662" t="s">
        <v>18694</v>
      </c>
      <c r="H4662">
        <v>60.931306399999997</v>
      </c>
      <c r="I4662">
        <v>-136.97855490000001</v>
      </c>
      <c r="J4662" s="1" t="str">
        <f t="shared" si="332"/>
        <v>Fluid (stream)</v>
      </c>
      <c r="K4662" s="1" t="str">
        <f t="shared" si="333"/>
        <v>Untreated Water</v>
      </c>
      <c r="L4662">
        <v>7</v>
      </c>
      <c r="M4662" t="s">
        <v>67</v>
      </c>
      <c r="N4662">
        <v>115</v>
      </c>
      <c r="P4662" t="s">
        <v>88</v>
      </c>
      <c r="Q4662" t="s">
        <v>31</v>
      </c>
      <c r="R4662" t="s">
        <v>401</v>
      </c>
    </row>
    <row r="4663" spans="1:18" hidden="1" x14ac:dyDescent="0.3">
      <c r="A4663" t="s">
        <v>18695</v>
      </c>
      <c r="B4663" t="s">
        <v>18696</v>
      </c>
      <c r="C4663" s="1" t="str">
        <f t="shared" si="330"/>
        <v>21:0852</v>
      </c>
      <c r="D4663" s="1" t="str">
        <f t="shared" si="331"/>
        <v>21:0234</v>
      </c>
      <c r="E4663" t="s">
        <v>18697</v>
      </c>
      <c r="F4663" t="s">
        <v>18698</v>
      </c>
      <c r="H4663">
        <v>60.938814000000001</v>
      </c>
      <c r="I4663">
        <v>-136.96445610000001</v>
      </c>
      <c r="J4663" s="1" t="str">
        <f t="shared" si="332"/>
        <v>Fluid (stream)</v>
      </c>
      <c r="K4663" s="1" t="str">
        <f t="shared" si="333"/>
        <v>Untreated Water</v>
      </c>
      <c r="L4663">
        <v>7</v>
      </c>
      <c r="M4663" t="s">
        <v>74</v>
      </c>
      <c r="N4663">
        <v>116</v>
      </c>
      <c r="P4663" t="s">
        <v>18699</v>
      </c>
      <c r="Q4663" t="s">
        <v>116</v>
      </c>
      <c r="R4663" t="s">
        <v>952</v>
      </c>
    </row>
    <row r="4664" spans="1:18" hidden="1" x14ac:dyDescent="0.3">
      <c r="A4664" t="s">
        <v>18700</v>
      </c>
      <c r="B4664" t="s">
        <v>18701</v>
      </c>
      <c r="C4664" s="1" t="str">
        <f t="shared" si="330"/>
        <v>21:0852</v>
      </c>
      <c r="D4664" s="1" t="str">
        <f t="shared" si="331"/>
        <v>21:0234</v>
      </c>
      <c r="E4664" t="s">
        <v>18702</v>
      </c>
      <c r="F4664" t="s">
        <v>18703</v>
      </c>
      <c r="H4664">
        <v>60.937510199999998</v>
      </c>
      <c r="I4664">
        <v>-136.94724629999999</v>
      </c>
      <c r="J4664" s="1" t="str">
        <f t="shared" si="332"/>
        <v>Fluid (stream)</v>
      </c>
      <c r="K4664" s="1" t="str">
        <f t="shared" si="333"/>
        <v>Untreated Water</v>
      </c>
      <c r="L4664">
        <v>7</v>
      </c>
      <c r="M4664" t="s">
        <v>81</v>
      </c>
      <c r="N4664">
        <v>117</v>
      </c>
      <c r="P4664" t="s">
        <v>140</v>
      </c>
      <c r="Q4664" t="s">
        <v>89</v>
      </c>
      <c r="R4664" t="s">
        <v>500</v>
      </c>
    </row>
    <row r="4665" spans="1:18" hidden="1" x14ac:dyDescent="0.3">
      <c r="A4665" t="s">
        <v>18704</v>
      </c>
      <c r="B4665" t="s">
        <v>18705</v>
      </c>
      <c r="C4665" s="1" t="str">
        <f t="shared" si="330"/>
        <v>21:0852</v>
      </c>
      <c r="D4665" s="1" t="str">
        <f t="shared" si="331"/>
        <v>21:0234</v>
      </c>
      <c r="E4665" t="s">
        <v>18706</v>
      </c>
      <c r="F4665" t="s">
        <v>18707</v>
      </c>
      <c r="H4665">
        <v>60.930144599999998</v>
      </c>
      <c r="I4665">
        <v>-136.89446079999999</v>
      </c>
      <c r="J4665" s="1" t="str">
        <f t="shared" si="332"/>
        <v>Fluid (stream)</v>
      </c>
      <c r="K4665" s="1" t="str">
        <f t="shared" si="333"/>
        <v>Untreated Water</v>
      </c>
      <c r="L4665">
        <v>7</v>
      </c>
      <c r="M4665" t="s">
        <v>95</v>
      </c>
      <c r="N4665">
        <v>118</v>
      </c>
      <c r="P4665" t="s">
        <v>134</v>
      </c>
      <c r="Q4665" t="s">
        <v>46</v>
      </c>
      <c r="R4665" t="s">
        <v>285</v>
      </c>
    </row>
    <row r="4666" spans="1:18" hidden="1" x14ac:dyDescent="0.3">
      <c r="A4666" t="s">
        <v>18708</v>
      </c>
      <c r="B4666" t="s">
        <v>18709</v>
      </c>
      <c r="C4666" s="1" t="str">
        <f t="shared" si="330"/>
        <v>21:0852</v>
      </c>
      <c r="D4666" s="1" t="str">
        <f t="shared" si="331"/>
        <v>21:0234</v>
      </c>
      <c r="E4666" t="s">
        <v>18710</v>
      </c>
      <c r="F4666" t="s">
        <v>18711</v>
      </c>
      <c r="H4666">
        <v>60.997628300000002</v>
      </c>
      <c r="I4666">
        <v>-136.9649982</v>
      </c>
      <c r="J4666" s="1" t="str">
        <f t="shared" si="332"/>
        <v>Fluid (stream)</v>
      </c>
      <c r="K4666" s="1" t="str">
        <f t="shared" si="333"/>
        <v>Untreated Water</v>
      </c>
      <c r="L4666">
        <v>7</v>
      </c>
      <c r="M4666" t="s">
        <v>101</v>
      </c>
      <c r="N4666">
        <v>119</v>
      </c>
      <c r="P4666" t="s">
        <v>115</v>
      </c>
      <c r="Q4666" t="s">
        <v>24</v>
      </c>
      <c r="R4666" t="s">
        <v>55</v>
      </c>
    </row>
    <row r="4667" spans="1:18" hidden="1" x14ac:dyDescent="0.3">
      <c r="A4667" t="s">
        <v>18712</v>
      </c>
      <c r="B4667" t="s">
        <v>18713</v>
      </c>
      <c r="C4667" s="1" t="str">
        <f t="shared" si="330"/>
        <v>21:0852</v>
      </c>
      <c r="D4667" s="1" t="str">
        <f t="shared" si="331"/>
        <v>21:0234</v>
      </c>
      <c r="E4667" t="s">
        <v>18714</v>
      </c>
      <c r="F4667" t="s">
        <v>18715</v>
      </c>
      <c r="H4667">
        <v>60.981598400000003</v>
      </c>
      <c r="I4667">
        <v>-136.8895737</v>
      </c>
      <c r="J4667" s="1" t="str">
        <f t="shared" si="332"/>
        <v>Fluid (stream)</v>
      </c>
      <c r="K4667" s="1" t="str">
        <f t="shared" si="333"/>
        <v>Untreated Water</v>
      </c>
      <c r="L4667">
        <v>7</v>
      </c>
      <c r="M4667" t="s">
        <v>107</v>
      </c>
      <c r="N4667">
        <v>120</v>
      </c>
      <c r="P4667" t="s">
        <v>23</v>
      </c>
      <c r="Q4667" t="s">
        <v>24</v>
      </c>
      <c r="R4667" t="s">
        <v>2503</v>
      </c>
    </row>
    <row r="4668" spans="1:18" hidden="1" x14ac:dyDescent="0.3">
      <c r="A4668" t="s">
        <v>18716</v>
      </c>
      <c r="B4668" t="s">
        <v>18717</v>
      </c>
      <c r="C4668" s="1" t="str">
        <f t="shared" si="330"/>
        <v>21:0852</v>
      </c>
      <c r="D4668" s="1" t="str">
        <f t="shared" si="331"/>
        <v>21:0234</v>
      </c>
      <c r="E4668" t="s">
        <v>18718</v>
      </c>
      <c r="F4668" t="s">
        <v>18719</v>
      </c>
      <c r="H4668">
        <v>60.968105799999996</v>
      </c>
      <c r="I4668">
        <v>-136.88217739999999</v>
      </c>
      <c r="J4668" s="1" t="str">
        <f t="shared" si="332"/>
        <v>Fluid (stream)</v>
      </c>
      <c r="K4668" s="1" t="str">
        <f t="shared" si="333"/>
        <v>Untreated Water</v>
      </c>
      <c r="L4668">
        <v>7</v>
      </c>
      <c r="M4668" t="s">
        <v>114</v>
      </c>
      <c r="N4668">
        <v>121</v>
      </c>
      <c r="P4668" t="s">
        <v>1846</v>
      </c>
      <c r="Q4668" t="s">
        <v>46</v>
      </c>
      <c r="R4668" t="s">
        <v>90</v>
      </c>
    </row>
    <row r="4669" spans="1:18" hidden="1" x14ac:dyDescent="0.3">
      <c r="A4669" t="s">
        <v>18720</v>
      </c>
      <c r="B4669" t="s">
        <v>18721</v>
      </c>
      <c r="C4669" s="1" t="str">
        <f t="shared" si="330"/>
        <v>21:0852</v>
      </c>
      <c r="D4669" s="1" t="str">
        <f t="shared" si="331"/>
        <v>21:0234</v>
      </c>
      <c r="E4669" t="s">
        <v>18722</v>
      </c>
      <c r="F4669" t="s">
        <v>18723</v>
      </c>
      <c r="H4669">
        <v>60.975764599999998</v>
      </c>
      <c r="I4669">
        <v>-136.87000789999999</v>
      </c>
      <c r="J4669" s="1" t="str">
        <f t="shared" si="332"/>
        <v>Fluid (stream)</v>
      </c>
      <c r="K4669" s="1" t="str">
        <f t="shared" si="333"/>
        <v>Untreated Water</v>
      </c>
      <c r="L4669">
        <v>7</v>
      </c>
      <c r="M4669" t="s">
        <v>121</v>
      </c>
      <c r="N4669">
        <v>122</v>
      </c>
      <c r="P4669" t="s">
        <v>194</v>
      </c>
      <c r="Q4669" t="s">
        <v>517</v>
      </c>
      <c r="R4669" t="s">
        <v>90</v>
      </c>
    </row>
    <row r="4670" spans="1:18" hidden="1" x14ac:dyDescent="0.3">
      <c r="A4670" t="s">
        <v>18724</v>
      </c>
      <c r="B4670" t="s">
        <v>18725</v>
      </c>
      <c r="C4670" s="1" t="str">
        <f t="shared" si="330"/>
        <v>21:0852</v>
      </c>
      <c r="D4670" s="1" t="str">
        <f t="shared" si="331"/>
        <v>21:0234</v>
      </c>
      <c r="E4670" t="s">
        <v>18726</v>
      </c>
      <c r="F4670" t="s">
        <v>18727</v>
      </c>
      <c r="H4670">
        <v>60.986915400000001</v>
      </c>
      <c r="I4670">
        <v>-136.84345060000001</v>
      </c>
      <c r="J4670" s="1" t="str">
        <f t="shared" si="332"/>
        <v>Fluid (stream)</v>
      </c>
      <c r="K4670" s="1" t="str">
        <f t="shared" si="333"/>
        <v>Untreated Water</v>
      </c>
      <c r="L4670">
        <v>7</v>
      </c>
      <c r="M4670" t="s">
        <v>127</v>
      </c>
      <c r="N4670">
        <v>123</v>
      </c>
      <c r="P4670" t="s">
        <v>30</v>
      </c>
      <c r="Q4670" t="s">
        <v>54</v>
      </c>
      <c r="R4670" t="s">
        <v>189</v>
      </c>
    </row>
    <row r="4671" spans="1:18" hidden="1" x14ac:dyDescent="0.3">
      <c r="A4671" t="s">
        <v>18728</v>
      </c>
      <c r="B4671" t="s">
        <v>18729</v>
      </c>
      <c r="C4671" s="1" t="str">
        <f t="shared" si="330"/>
        <v>21:0852</v>
      </c>
      <c r="D4671" s="1" t="str">
        <f t="shared" si="331"/>
        <v>21:0234</v>
      </c>
      <c r="E4671" t="s">
        <v>18730</v>
      </c>
      <c r="F4671" t="s">
        <v>18731</v>
      </c>
      <c r="H4671">
        <v>60.977849599999999</v>
      </c>
      <c r="I4671">
        <v>-136.81067590000001</v>
      </c>
      <c r="J4671" s="1" t="str">
        <f t="shared" si="332"/>
        <v>Fluid (stream)</v>
      </c>
      <c r="K4671" s="1" t="str">
        <f t="shared" si="333"/>
        <v>Untreated Water</v>
      </c>
      <c r="L4671">
        <v>7</v>
      </c>
      <c r="M4671" t="s">
        <v>133</v>
      </c>
      <c r="N4671">
        <v>124</v>
      </c>
      <c r="P4671" t="s">
        <v>553</v>
      </c>
      <c r="Q4671" t="s">
        <v>579</v>
      </c>
      <c r="R4671" t="s">
        <v>90</v>
      </c>
    </row>
    <row r="4672" spans="1:18" hidden="1" x14ac:dyDescent="0.3">
      <c r="A4672" t="s">
        <v>18732</v>
      </c>
      <c r="B4672" t="s">
        <v>18733</v>
      </c>
      <c r="C4672" s="1" t="str">
        <f t="shared" si="330"/>
        <v>21:0852</v>
      </c>
      <c r="D4672" s="1" t="str">
        <f t="shared" si="331"/>
        <v>21:0234</v>
      </c>
      <c r="E4672" t="s">
        <v>18734</v>
      </c>
      <c r="F4672" t="s">
        <v>18735</v>
      </c>
      <c r="H4672">
        <v>60.986649700000001</v>
      </c>
      <c r="I4672">
        <v>-136.7236633</v>
      </c>
      <c r="J4672" s="1" t="str">
        <f t="shared" si="332"/>
        <v>Fluid (stream)</v>
      </c>
      <c r="K4672" s="1" t="str">
        <f t="shared" si="333"/>
        <v>Untreated Water</v>
      </c>
      <c r="L4672">
        <v>7</v>
      </c>
      <c r="M4672" t="s">
        <v>139</v>
      </c>
      <c r="N4672">
        <v>125</v>
      </c>
      <c r="P4672" t="s">
        <v>45</v>
      </c>
      <c r="Q4672" t="s">
        <v>38</v>
      </c>
      <c r="R4672" t="s">
        <v>183</v>
      </c>
    </row>
    <row r="4673" spans="1:18" hidden="1" x14ac:dyDescent="0.3">
      <c r="A4673" t="s">
        <v>18736</v>
      </c>
      <c r="B4673" t="s">
        <v>18737</v>
      </c>
      <c r="C4673" s="1" t="str">
        <f t="shared" si="330"/>
        <v>21:0852</v>
      </c>
      <c r="D4673" s="1" t="str">
        <f t="shared" si="331"/>
        <v>21:0234</v>
      </c>
      <c r="E4673" t="s">
        <v>18738</v>
      </c>
      <c r="F4673" t="s">
        <v>18739</v>
      </c>
      <c r="H4673">
        <v>60.975781699999999</v>
      </c>
      <c r="I4673">
        <v>-136.64919459999999</v>
      </c>
      <c r="J4673" s="1" t="str">
        <f t="shared" si="332"/>
        <v>Fluid (stream)</v>
      </c>
      <c r="K4673" s="1" t="str">
        <f t="shared" si="333"/>
        <v>Untreated Water</v>
      </c>
      <c r="L4673">
        <v>7</v>
      </c>
      <c r="M4673" t="s">
        <v>241</v>
      </c>
      <c r="N4673">
        <v>126</v>
      </c>
      <c r="P4673" t="s">
        <v>188</v>
      </c>
      <c r="Q4673" t="s">
        <v>62</v>
      </c>
      <c r="R4673" t="s">
        <v>90</v>
      </c>
    </row>
    <row r="4674" spans="1:18" hidden="1" x14ac:dyDescent="0.3">
      <c r="A4674" t="s">
        <v>18740</v>
      </c>
      <c r="B4674" t="s">
        <v>18741</v>
      </c>
      <c r="C4674" s="1" t="str">
        <f t="shared" si="330"/>
        <v>21:0852</v>
      </c>
      <c r="D4674" s="1" t="str">
        <f t="shared" si="331"/>
        <v>21:0234</v>
      </c>
      <c r="E4674" t="s">
        <v>18742</v>
      </c>
      <c r="F4674" t="s">
        <v>18743</v>
      </c>
      <c r="H4674">
        <v>60.977998599999999</v>
      </c>
      <c r="I4674">
        <v>-136.6233814</v>
      </c>
      <c r="J4674" s="1" t="str">
        <f t="shared" si="332"/>
        <v>Fluid (stream)</v>
      </c>
      <c r="K4674" s="1" t="str">
        <f t="shared" si="333"/>
        <v>Untreated Water</v>
      </c>
      <c r="L4674">
        <v>8</v>
      </c>
      <c r="M4674" t="s">
        <v>36</v>
      </c>
      <c r="N4674">
        <v>127</v>
      </c>
      <c r="P4674" t="s">
        <v>771</v>
      </c>
      <c r="Q4674" t="s">
        <v>310</v>
      </c>
      <c r="R4674" t="s">
        <v>16647</v>
      </c>
    </row>
    <row r="4675" spans="1:18" hidden="1" x14ac:dyDescent="0.3">
      <c r="A4675" t="s">
        <v>18744</v>
      </c>
      <c r="B4675" t="s">
        <v>18745</v>
      </c>
      <c r="C4675" s="1" t="str">
        <f t="shared" si="330"/>
        <v>21:0852</v>
      </c>
      <c r="D4675" s="1" t="str">
        <f t="shared" si="331"/>
        <v>21:0234</v>
      </c>
      <c r="E4675" t="s">
        <v>18746</v>
      </c>
      <c r="F4675" t="s">
        <v>18747</v>
      </c>
      <c r="H4675">
        <v>60.997270999999998</v>
      </c>
      <c r="I4675">
        <v>-136.5693153</v>
      </c>
      <c r="J4675" s="1" t="str">
        <f t="shared" si="332"/>
        <v>Fluid (stream)</v>
      </c>
      <c r="K4675" s="1" t="str">
        <f t="shared" si="333"/>
        <v>Untreated Water</v>
      </c>
      <c r="L4675">
        <v>8</v>
      </c>
      <c r="M4675" t="s">
        <v>44</v>
      </c>
      <c r="N4675">
        <v>128</v>
      </c>
      <c r="P4675" t="s">
        <v>537</v>
      </c>
      <c r="Q4675" t="s">
        <v>38</v>
      </c>
      <c r="R4675" t="s">
        <v>55</v>
      </c>
    </row>
    <row r="4676" spans="1:18" hidden="1" x14ac:dyDescent="0.3">
      <c r="A4676" t="s">
        <v>18748</v>
      </c>
      <c r="B4676" t="s">
        <v>18749</v>
      </c>
      <c r="C4676" s="1" t="str">
        <f t="shared" ref="C4676:C4739" si="334">HYPERLINK("http://geochem.nrcan.gc.ca/cdogs/content/bdl/bdl210852_e.htm", "21:0852")</f>
        <v>21:0852</v>
      </c>
      <c r="D4676" s="1" t="str">
        <f t="shared" ref="D4676:D4739" si="335">HYPERLINK("http://geochem.nrcan.gc.ca/cdogs/content/svy/svy210234_e.htm", "21:0234")</f>
        <v>21:0234</v>
      </c>
      <c r="E4676" t="s">
        <v>18750</v>
      </c>
      <c r="F4676" t="s">
        <v>18751</v>
      </c>
      <c r="H4676">
        <v>60.997222200000003</v>
      </c>
      <c r="I4676">
        <v>-136.5447566</v>
      </c>
      <c r="J4676" s="1" t="str">
        <f t="shared" ref="J4676:J4739" si="336">HYPERLINK("http://geochem.nrcan.gc.ca/cdogs/content/kwd/kwd020018_e.htm", "Fluid (stream)")</f>
        <v>Fluid (stream)</v>
      </c>
      <c r="K4676" s="1" t="str">
        <f t="shared" si="333"/>
        <v>Untreated Water</v>
      </c>
      <c r="L4676">
        <v>8</v>
      </c>
      <c r="M4676" t="s">
        <v>52</v>
      </c>
      <c r="N4676">
        <v>129</v>
      </c>
      <c r="P4676" t="s">
        <v>537</v>
      </c>
      <c r="Q4676" t="s">
        <v>62</v>
      </c>
      <c r="R4676" t="s">
        <v>840</v>
      </c>
    </row>
    <row r="4677" spans="1:18" hidden="1" x14ac:dyDescent="0.3">
      <c r="A4677" t="s">
        <v>18752</v>
      </c>
      <c r="B4677" t="s">
        <v>18753</v>
      </c>
      <c r="C4677" s="1" t="str">
        <f t="shared" si="334"/>
        <v>21:0852</v>
      </c>
      <c r="D4677" s="1" t="str">
        <f t="shared" si="335"/>
        <v>21:0234</v>
      </c>
      <c r="E4677" t="s">
        <v>18754</v>
      </c>
      <c r="F4677" t="s">
        <v>18755</v>
      </c>
      <c r="H4677">
        <v>60.951034800000002</v>
      </c>
      <c r="I4677">
        <v>-136.71459150000001</v>
      </c>
      <c r="J4677" s="1" t="str">
        <f t="shared" si="336"/>
        <v>Fluid (stream)</v>
      </c>
      <c r="K4677" s="1" t="str">
        <f t="shared" si="333"/>
        <v>Untreated Water</v>
      </c>
      <c r="L4677">
        <v>8</v>
      </c>
      <c r="M4677" t="s">
        <v>60</v>
      </c>
      <c r="N4677">
        <v>130</v>
      </c>
      <c r="P4677" t="s">
        <v>1837</v>
      </c>
      <c r="Q4677" t="s">
        <v>24</v>
      </c>
      <c r="R4677" t="s">
        <v>522</v>
      </c>
    </row>
    <row r="4678" spans="1:18" hidden="1" x14ac:dyDescent="0.3">
      <c r="A4678" t="s">
        <v>18756</v>
      </c>
      <c r="B4678" t="s">
        <v>18757</v>
      </c>
      <c r="C4678" s="1" t="str">
        <f t="shared" si="334"/>
        <v>21:0852</v>
      </c>
      <c r="D4678" s="1" t="str">
        <f t="shared" si="335"/>
        <v>21:0234</v>
      </c>
      <c r="E4678" t="s">
        <v>18758</v>
      </c>
      <c r="F4678" t="s">
        <v>18759</v>
      </c>
      <c r="H4678">
        <v>60.956235100000001</v>
      </c>
      <c r="I4678">
        <v>-136.7362574</v>
      </c>
      <c r="J4678" s="1" t="str">
        <f t="shared" si="336"/>
        <v>Fluid (stream)</v>
      </c>
      <c r="K4678" s="1" t="str">
        <f t="shared" si="333"/>
        <v>Untreated Water</v>
      </c>
      <c r="L4678">
        <v>8</v>
      </c>
      <c r="M4678" t="s">
        <v>67</v>
      </c>
      <c r="N4678">
        <v>131</v>
      </c>
      <c r="P4678" t="s">
        <v>598</v>
      </c>
      <c r="Q4678" t="s">
        <v>248</v>
      </c>
      <c r="R4678" t="s">
        <v>460</v>
      </c>
    </row>
    <row r="4679" spans="1:18" hidden="1" x14ac:dyDescent="0.3">
      <c r="A4679" t="s">
        <v>18760</v>
      </c>
      <c r="B4679" t="s">
        <v>18761</v>
      </c>
      <c r="C4679" s="1" t="str">
        <f t="shared" si="334"/>
        <v>21:0852</v>
      </c>
      <c r="D4679" s="1" t="str">
        <f t="shared" si="335"/>
        <v>21:0234</v>
      </c>
      <c r="E4679" t="s">
        <v>18762</v>
      </c>
      <c r="F4679" t="s">
        <v>18763</v>
      </c>
      <c r="H4679">
        <v>60.9522926</v>
      </c>
      <c r="I4679">
        <v>-136.7769266</v>
      </c>
      <c r="J4679" s="1" t="str">
        <f t="shared" si="336"/>
        <v>Fluid (stream)</v>
      </c>
      <c r="K4679" s="1" t="str">
        <f t="shared" si="333"/>
        <v>Untreated Water</v>
      </c>
      <c r="L4679">
        <v>8</v>
      </c>
      <c r="M4679" t="s">
        <v>22</v>
      </c>
      <c r="N4679">
        <v>132</v>
      </c>
      <c r="P4679" t="s">
        <v>108</v>
      </c>
      <c r="Q4679" t="s">
        <v>38</v>
      </c>
      <c r="R4679" t="s">
        <v>5587</v>
      </c>
    </row>
    <row r="4680" spans="1:18" hidden="1" x14ac:dyDescent="0.3">
      <c r="A4680" t="s">
        <v>18764</v>
      </c>
      <c r="B4680" t="s">
        <v>18765</v>
      </c>
      <c r="C4680" s="1" t="str">
        <f t="shared" si="334"/>
        <v>21:0852</v>
      </c>
      <c r="D4680" s="1" t="str">
        <f t="shared" si="335"/>
        <v>21:0234</v>
      </c>
      <c r="E4680" t="s">
        <v>18762</v>
      </c>
      <c r="F4680" t="s">
        <v>18766</v>
      </c>
      <c r="H4680">
        <v>60.9522926</v>
      </c>
      <c r="I4680">
        <v>-136.7769266</v>
      </c>
      <c r="J4680" s="1" t="str">
        <f t="shared" si="336"/>
        <v>Fluid (stream)</v>
      </c>
      <c r="K4680" s="1" t="str">
        <f t="shared" si="333"/>
        <v>Untreated Water</v>
      </c>
      <c r="L4680">
        <v>8</v>
      </c>
      <c r="M4680" t="s">
        <v>29</v>
      </c>
      <c r="N4680">
        <v>133</v>
      </c>
      <c r="P4680" t="s">
        <v>553</v>
      </c>
      <c r="Q4680" t="s">
        <v>310</v>
      </c>
      <c r="R4680" t="s">
        <v>8016</v>
      </c>
    </row>
    <row r="4681" spans="1:18" hidden="1" x14ac:dyDescent="0.3">
      <c r="A4681" t="s">
        <v>18767</v>
      </c>
      <c r="B4681" t="s">
        <v>18768</v>
      </c>
      <c r="C4681" s="1" t="str">
        <f t="shared" si="334"/>
        <v>21:0852</v>
      </c>
      <c r="D4681" s="1" t="str">
        <f t="shared" si="335"/>
        <v>21:0234</v>
      </c>
      <c r="E4681" t="s">
        <v>18769</v>
      </c>
      <c r="F4681" t="s">
        <v>18770</v>
      </c>
      <c r="H4681">
        <v>60.9349712</v>
      </c>
      <c r="I4681">
        <v>-136.79244299999999</v>
      </c>
      <c r="J4681" s="1" t="str">
        <f t="shared" si="336"/>
        <v>Fluid (stream)</v>
      </c>
      <c r="K4681" s="1" t="str">
        <f t="shared" si="333"/>
        <v>Untreated Water</v>
      </c>
      <c r="L4681">
        <v>8</v>
      </c>
      <c r="M4681" t="s">
        <v>74</v>
      </c>
      <c r="N4681">
        <v>134</v>
      </c>
      <c r="P4681" t="s">
        <v>68</v>
      </c>
      <c r="Q4681" t="s">
        <v>310</v>
      </c>
      <c r="R4681" t="s">
        <v>1077</v>
      </c>
    </row>
    <row r="4682" spans="1:18" hidden="1" x14ac:dyDescent="0.3">
      <c r="A4682" t="s">
        <v>18771</v>
      </c>
      <c r="B4682" t="s">
        <v>18772</v>
      </c>
      <c r="C4682" s="1" t="str">
        <f t="shared" si="334"/>
        <v>21:0852</v>
      </c>
      <c r="D4682" s="1" t="str">
        <f t="shared" si="335"/>
        <v>21:0234</v>
      </c>
      <c r="E4682" t="s">
        <v>18773</v>
      </c>
      <c r="F4682" t="s">
        <v>18774</v>
      </c>
      <c r="H4682">
        <v>60.8771062</v>
      </c>
      <c r="I4682">
        <v>-136.84209050000001</v>
      </c>
      <c r="J4682" s="1" t="str">
        <f t="shared" si="336"/>
        <v>Fluid (stream)</v>
      </c>
      <c r="K4682" s="1" t="str">
        <f t="shared" si="333"/>
        <v>Untreated Water</v>
      </c>
      <c r="L4682">
        <v>8</v>
      </c>
      <c r="M4682" t="s">
        <v>81</v>
      </c>
      <c r="N4682">
        <v>135</v>
      </c>
      <c r="P4682" t="s">
        <v>1055</v>
      </c>
      <c r="Q4682" t="s">
        <v>24</v>
      </c>
      <c r="R4682" t="s">
        <v>538</v>
      </c>
    </row>
    <row r="4683" spans="1:18" hidden="1" x14ac:dyDescent="0.3">
      <c r="A4683" t="s">
        <v>18775</v>
      </c>
      <c r="B4683" t="s">
        <v>18776</v>
      </c>
      <c r="C4683" s="1" t="str">
        <f t="shared" si="334"/>
        <v>21:0852</v>
      </c>
      <c r="D4683" s="1" t="str">
        <f t="shared" si="335"/>
        <v>21:0234</v>
      </c>
      <c r="E4683" t="s">
        <v>18777</v>
      </c>
      <c r="F4683" t="s">
        <v>18778</v>
      </c>
      <c r="H4683">
        <v>60.877826200000001</v>
      </c>
      <c r="I4683">
        <v>-136.8452456</v>
      </c>
      <c r="J4683" s="1" t="str">
        <f t="shared" si="336"/>
        <v>Fluid (stream)</v>
      </c>
      <c r="K4683" s="1" t="str">
        <f t="shared" si="333"/>
        <v>Untreated Water</v>
      </c>
      <c r="L4683">
        <v>8</v>
      </c>
      <c r="M4683" t="s">
        <v>95</v>
      </c>
      <c r="N4683">
        <v>136</v>
      </c>
      <c r="P4683" t="s">
        <v>182</v>
      </c>
      <c r="Q4683" t="s">
        <v>62</v>
      </c>
      <c r="R4683" t="s">
        <v>4784</v>
      </c>
    </row>
    <row r="4684" spans="1:18" hidden="1" x14ac:dyDescent="0.3">
      <c r="A4684" t="s">
        <v>18779</v>
      </c>
      <c r="B4684" t="s">
        <v>18780</v>
      </c>
      <c r="C4684" s="1" t="str">
        <f t="shared" si="334"/>
        <v>21:0852</v>
      </c>
      <c r="D4684" s="1" t="str">
        <f t="shared" si="335"/>
        <v>21:0234</v>
      </c>
      <c r="E4684" t="s">
        <v>18781</v>
      </c>
      <c r="F4684" t="s">
        <v>18782</v>
      </c>
      <c r="H4684">
        <v>60.8596918</v>
      </c>
      <c r="I4684">
        <v>-136.8520068</v>
      </c>
      <c r="J4684" s="1" t="str">
        <f t="shared" si="336"/>
        <v>Fluid (stream)</v>
      </c>
      <c r="K4684" s="1" t="str">
        <f t="shared" si="333"/>
        <v>Untreated Water</v>
      </c>
      <c r="L4684">
        <v>8</v>
      </c>
      <c r="M4684" t="s">
        <v>101</v>
      </c>
      <c r="N4684">
        <v>137</v>
      </c>
      <c r="P4684" t="s">
        <v>2573</v>
      </c>
      <c r="Q4684" t="s">
        <v>96</v>
      </c>
      <c r="R4684" t="s">
        <v>205</v>
      </c>
    </row>
    <row r="4685" spans="1:18" hidden="1" x14ac:dyDescent="0.3">
      <c r="A4685" t="s">
        <v>18783</v>
      </c>
      <c r="B4685" t="s">
        <v>18784</v>
      </c>
      <c r="C4685" s="1" t="str">
        <f t="shared" si="334"/>
        <v>21:0852</v>
      </c>
      <c r="D4685" s="1" t="str">
        <f t="shared" si="335"/>
        <v>21:0234</v>
      </c>
      <c r="E4685" t="s">
        <v>18785</v>
      </c>
      <c r="F4685" t="s">
        <v>18786</v>
      </c>
      <c r="H4685">
        <v>60.845707500000003</v>
      </c>
      <c r="I4685">
        <v>-136.8377437</v>
      </c>
      <c r="J4685" s="1" t="str">
        <f t="shared" si="336"/>
        <v>Fluid (stream)</v>
      </c>
      <c r="K4685" s="1" t="str">
        <f t="shared" si="333"/>
        <v>Untreated Water</v>
      </c>
      <c r="L4685">
        <v>8</v>
      </c>
      <c r="M4685" t="s">
        <v>107</v>
      </c>
      <c r="N4685">
        <v>138</v>
      </c>
      <c r="P4685" t="s">
        <v>4761</v>
      </c>
      <c r="Q4685" t="s">
        <v>31</v>
      </c>
      <c r="R4685" t="s">
        <v>835</v>
      </c>
    </row>
    <row r="4686" spans="1:18" hidden="1" x14ac:dyDescent="0.3">
      <c r="A4686" t="s">
        <v>18787</v>
      </c>
      <c r="B4686" t="s">
        <v>18788</v>
      </c>
      <c r="C4686" s="1" t="str">
        <f t="shared" si="334"/>
        <v>21:0852</v>
      </c>
      <c r="D4686" s="1" t="str">
        <f t="shared" si="335"/>
        <v>21:0234</v>
      </c>
      <c r="E4686" t="s">
        <v>18789</v>
      </c>
      <c r="F4686" t="s">
        <v>18790</v>
      </c>
      <c r="H4686">
        <v>60.84789</v>
      </c>
      <c r="I4686">
        <v>-136.9300303</v>
      </c>
      <c r="J4686" s="1" t="str">
        <f t="shared" si="336"/>
        <v>Fluid (stream)</v>
      </c>
      <c r="K4686" s="1" t="str">
        <f t="shared" si="333"/>
        <v>Untreated Water</v>
      </c>
      <c r="L4686">
        <v>8</v>
      </c>
      <c r="M4686" t="s">
        <v>114</v>
      </c>
      <c r="N4686">
        <v>139</v>
      </c>
      <c r="P4686" t="s">
        <v>1676</v>
      </c>
      <c r="Q4686" t="s">
        <v>46</v>
      </c>
      <c r="R4686" t="s">
        <v>668</v>
      </c>
    </row>
    <row r="4687" spans="1:18" hidden="1" x14ac:dyDescent="0.3">
      <c r="A4687" t="s">
        <v>18791</v>
      </c>
      <c r="B4687" t="s">
        <v>18792</v>
      </c>
      <c r="C4687" s="1" t="str">
        <f t="shared" si="334"/>
        <v>21:0852</v>
      </c>
      <c r="D4687" s="1" t="str">
        <f t="shared" si="335"/>
        <v>21:0234</v>
      </c>
      <c r="E4687" t="s">
        <v>18793</v>
      </c>
      <c r="F4687" t="s">
        <v>18794</v>
      </c>
      <c r="H4687">
        <v>60.8525372</v>
      </c>
      <c r="I4687">
        <v>-136.9626193</v>
      </c>
      <c r="J4687" s="1" t="str">
        <f t="shared" si="336"/>
        <v>Fluid (stream)</v>
      </c>
      <c r="K4687" s="1" t="str">
        <f t="shared" si="333"/>
        <v>Untreated Water</v>
      </c>
      <c r="L4687">
        <v>8</v>
      </c>
      <c r="M4687" t="s">
        <v>121</v>
      </c>
      <c r="N4687">
        <v>140</v>
      </c>
      <c r="P4687" t="s">
        <v>140</v>
      </c>
      <c r="Q4687" t="s">
        <v>24</v>
      </c>
      <c r="R4687" t="s">
        <v>189</v>
      </c>
    </row>
    <row r="4688" spans="1:18" hidden="1" x14ac:dyDescent="0.3">
      <c r="A4688" t="s">
        <v>18795</v>
      </c>
      <c r="B4688" t="s">
        <v>18796</v>
      </c>
      <c r="C4688" s="1" t="str">
        <f t="shared" si="334"/>
        <v>21:0852</v>
      </c>
      <c r="D4688" s="1" t="str">
        <f t="shared" si="335"/>
        <v>21:0234</v>
      </c>
      <c r="E4688" t="s">
        <v>18797</v>
      </c>
      <c r="F4688" t="s">
        <v>18798</v>
      </c>
      <c r="H4688">
        <v>60.880380600000002</v>
      </c>
      <c r="I4688">
        <v>-136.99596539999999</v>
      </c>
      <c r="J4688" s="1" t="str">
        <f t="shared" si="336"/>
        <v>Fluid (stream)</v>
      </c>
      <c r="K4688" s="1" t="str">
        <f t="shared" si="333"/>
        <v>Untreated Water</v>
      </c>
      <c r="L4688">
        <v>8</v>
      </c>
      <c r="M4688" t="s">
        <v>127</v>
      </c>
      <c r="N4688">
        <v>141</v>
      </c>
      <c r="P4688" t="s">
        <v>167</v>
      </c>
      <c r="Q4688" t="s">
        <v>146</v>
      </c>
      <c r="R4688" t="s">
        <v>460</v>
      </c>
    </row>
    <row r="4689" spans="1:18" hidden="1" x14ac:dyDescent="0.3">
      <c r="A4689" t="s">
        <v>18799</v>
      </c>
      <c r="B4689" t="s">
        <v>18800</v>
      </c>
      <c r="C4689" s="1" t="str">
        <f t="shared" si="334"/>
        <v>21:0852</v>
      </c>
      <c r="D4689" s="1" t="str">
        <f t="shared" si="335"/>
        <v>21:0234</v>
      </c>
      <c r="E4689" t="s">
        <v>18801</v>
      </c>
      <c r="F4689" t="s">
        <v>18802</v>
      </c>
      <c r="H4689">
        <v>60.781039300000003</v>
      </c>
      <c r="I4689">
        <v>-136.87799459999999</v>
      </c>
      <c r="J4689" s="1" t="str">
        <f t="shared" si="336"/>
        <v>Fluid (stream)</v>
      </c>
      <c r="K4689" s="1" t="str">
        <f t="shared" si="333"/>
        <v>Untreated Water</v>
      </c>
      <c r="L4689">
        <v>8</v>
      </c>
      <c r="M4689" t="s">
        <v>133</v>
      </c>
      <c r="N4689">
        <v>142</v>
      </c>
      <c r="P4689" t="s">
        <v>225</v>
      </c>
      <c r="Q4689" t="s">
        <v>24</v>
      </c>
      <c r="R4689" t="s">
        <v>55</v>
      </c>
    </row>
    <row r="4690" spans="1:18" hidden="1" x14ac:dyDescent="0.3">
      <c r="A4690" t="s">
        <v>18803</v>
      </c>
      <c r="B4690" t="s">
        <v>18804</v>
      </c>
      <c r="C4690" s="1" t="str">
        <f t="shared" si="334"/>
        <v>21:0852</v>
      </c>
      <c r="D4690" s="1" t="str">
        <f t="shared" si="335"/>
        <v>21:0234</v>
      </c>
      <c r="E4690" t="s">
        <v>18805</v>
      </c>
      <c r="F4690" t="s">
        <v>18806</v>
      </c>
      <c r="H4690">
        <v>60.817705099999998</v>
      </c>
      <c r="I4690">
        <v>-136.95864689999999</v>
      </c>
      <c r="J4690" s="1" t="str">
        <f t="shared" si="336"/>
        <v>Fluid (stream)</v>
      </c>
      <c r="K4690" s="1" t="str">
        <f t="shared" si="333"/>
        <v>Untreated Water</v>
      </c>
      <c r="L4690">
        <v>8</v>
      </c>
      <c r="M4690" t="s">
        <v>139</v>
      </c>
      <c r="N4690">
        <v>143</v>
      </c>
      <c r="P4690" t="s">
        <v>1006</v>
      </c>
      <c r="Q4690" t="s">
        <v>24</v>
      </c>
      <c r="R4690" t="s">
        <v>55</v>
      </c>
    </row>
    <row r="4691" spans="1:18" hidden="1" x14ac:dyDescent="0.3">
      <c r="A4691" t="s">
        <v>18807</v>
      </c>
      <c r="B4691" t="s">
        <v>18808</v>
      </c>
      <c r="C4691" s="1" t="str">
        <f t="shared" si="334"/>
        <v>21:0852</v>
      </c>
      <c r="D4691" s="1" t="str">
        <f t="shared" si="335"/>
        <v>21:0234</v>
      </c>
      <c r="E4691" t="s">
        <v>18809</v>
      </c>
      <c r="F4691" t="s">
        <v>18810</v>
      </c>
      <c r="H4691">
        <v>60.760881900000001</v>
      </c>
      <c r="I4691">
        <v>-136.97164749999999</v>
      </c>
      <c r="J4691" s="1" t="str">
        <f t="shared" si="336"/>
        <v>Fluid (stream)</v>
      </c>
      <c r="K4691" s="1" t="str">
        <f t="shared" si="333"/>
        <v>Untreated Water</v>
      </c>
      <c r="L4691">
        <v>8</v>
      </c>
      <c r="M4691" t="s">
        <v>241</v>
      </c>
      <c r="N4691">
        <v>144</v>
      </c>
      <c r="P4691" t="s">
        <v>319</v>
      </c>
      <c r="Q4691" t="s">
        <v>46</v>
      </c>
      <c r="R4691" t="s">
        <v>55</v>
      </c>
    </row>
    <row r="4692" spans="1:18" hidden="1" x14ac:dyDescent="0.3">
      <c r="A4692" t="s">
        <v>18811</v>
      </c>
      <c r="B4692" t="s">
        <v>18812</v>
      </c>
      <c r="C4692" s="1" t="str">
        <f t="shared" si="334"/>
        <v>21:0852</v>
      </c>
      <c r="D4692" s="1" t="str">
        <f t="shared" si="335"/>
        <v>21:0234</v>
      </c>
      <c r="E4692" t="s">
        <v>18813</v>
      </c>
      <c r="F4692" t="s">
        <v>18814</v>
      </c>
      <c r="H4692">
        <v>60.747966099999999</v>
      </c>
      <c r="I4692">
        <v>-136.95268899999999</v>
      </c>
      <c r="J4692" s="1" t="str">
        <f t="shared" si="336"/>
        <v>Fluid (stream)</v>
      </c>
      <c r="K4692" s="1" t="str">
        <f t="shared" si="333"/>
        <v>Untreated Water</v>
      </c>
      <c r="L4692">
        <v>9</v>
      </c>
      <c r="M4692" t="s">
        <v>36</v>
      </c>
      <c r="N4692">
        <v>145</v>
      </c>
      <c r="P4692" t="s">
        <v>262</v>
      </c>
      <c r="Q4692" t="s">
        <v>146</v>
      </c>
      <c r="R4692" t="s">
        <v>55</v>
      </c>
    </row>
    <row r="4693" spans="1:18" hidden="1" x14ac:dyDescent="0.3">
      <c r="A4693" t="s">
        <v>18815</v>
      </c>
      <c r="B4693" t="s">
        <v>18816</v>
      </c>
      <c r="C4693" s="1" t="str">
        <f t="shared" si="334"/>
        <v>21:0852</v>
      </c>
      <c r="D4693" s="1" t="str">
        <f t="shared" si="335"/>
        <v>21:0234</v>
      </c>
      <c r="E4693" t="s">
        <v>18817</v>
      </c>
      <c r="F4693" t="s">
        <v>18818</v>
      </c>
      <c r="H4693">
        <v>60.745275800000002</v>
      </c>
      <c r="I4693">
        <v>-136.93568210000001</v>
      </c>
      <c r="J4693" s="1" t="str">
        <f t="shared" si="336"/>
        <v>Fluid (stream)</v>
      </c>
      <c r="K4693" s="1" t="str">
        <f t="shared" si="333"/>
        <v>Untreated Water</v>
      </c>
      <c r="L4693">
        <v>9</v>
      </c>
      <c r="M4693" t="s">
        <v>22</v>
      </c>
      <c r="N4693">
        <v>146</v>
      </c>
      <c r="P4693" t="s">
        <v>1610</v>
      </c>
      <c r="Q4693" t="s">
        <v>46</v>
      </c>
      <c r="R4693" t="s">
        <v>460</v>
      </c>
    </row>
    <row r="4694" spans="1:18" hidden="1" x14ac:dyDescent="0.3">
      <c r="A4694" t="s">
        <v>18819</v>
      </c>
      <c r="B4694" t="s">
        <v>18820</v>
      </c>
      <c r="C4694" s="1" t="str">
        <f t="shared" si="334"/>
        <v>21:0852</v>
      </c>
      <c r="D4694" s="1" t="str">
        <f t="shared" si="335"/>
        <v>21:0234</v>
      </c>
      <c r="E4694" t="s">
        <v>18817</v>
      </c>
      <c r="F4694" t="s">
        <v>18821</v>
      </c>
      <c r="H4694">
        <v>60.745275800000002</v>
      </c>
      <c r="I4694">
        <v>-136.93568210000001</v>
      </c>
      <c r="J4694" s="1" t="str">
        <f t="shared" si="336"/>
        <v>Fluid (stream)</v>
      </c>
      <c r="K4694" s="1" t="str">
        <f t="shared" si="333"/>
        <v>Untreated Water</v>
      </c>
      <c r="L4694">
        <v>9</v>
      </c>
      <c r="M4694" t="s">
        <v>29</v>
      </c>
      <c r="N4694">
        <v>147</v>
      </c>
      <c r="P4694" t="s">
        <v>1610</v>
      </c>
      <c r="Q4694" t="s">
        <v>62</v>
      </c>
      <c r="R4694" t="s">
        <v>460</v>
      </c>
    </row>
    <row r="4695" spans="1:18" hidden="1" x14ac:dyDescent="0.3">
      <c r="A4695" t="s">
        <v>18822</v>
      </c>
      <c r="B4695" t="s">
        <v>18823</v>
      </c>
      <c r="C4695" s="1" t="str">
        <f t="shared" si="334"/>
        <v>21:0852</v>
      </c>
      <c r="D4695" s="1" t="str">
        <f t="shared" si="335"/>
        <v>21:0234</v>
      </c>
      <c r="E4695" t="s">
        <v>18824</v>
      </c>
      <c r="F4695" t="s">
        <v>18825</v>
      </c>
      <c r="H4695">
        <v>60.745098900000002</v>
      </c>
      <c r="I4695">
        <v>-136.92613059999999</v>
      </c>
      <c r="J4695" s="1" t="str">
        <f t="shared" si="336"/>
        <v>Fluid (stream)</v>
      </c>
      <c r="K4695" s="1" t="str">
        <f t="shared" si="333"/>
        <v>Untreated Water</v>
      </c>
      <c r="L4695">
        <v>9</v>
      </c>
      <c r="M4695" t="s">
        <v>44</v>
      </c>
      <c r="N4695">
        <v>148</v>
      </c>
      <c r="P4695" t="s">
        <v>1896</v>
      </c>
      <c r="Q4695" t="s">
        <v>46</v>
      </c>
      <c r="R4695" t="s">
        <v>285</v>
      </c>
    </row>
    <row r="4696" spans="1:18" hidden="1" x14ac:dyDescent="0.3">
      <c r="A4696" t="s">
        <v>18826</v>
      </c>
      <c r="B4696" t="s">
        <v>18827</v>
      </c>
      <c r="C4696" s="1" t="str">
        <f t="shared" si="334"/>
        <v>21:0852</v>
      </c>
      <c r="D4696" s="1" t="str">
        <f t="shared" si="335"/>
        <v>21:0234</v>
      </c>
      <c r="E4696" t="s">
        <v>18828</v>
      </c>
      <c r="F4696" t="s">
        <v>18829</v>
      </c>
      <c r="H4696">
        <v>60.753440900000001</v>
      </c>
      <c r="I4696">
        <v>-136.8260047</v>
      </c>
      <c r="J4696" s="1" t="str">
        <f t="shared" si="336"/>
        <v>Fluid (stream)</v>
      </c>
      <c r="K4696" s="1" t="str">
        <f t="shared" si="333"/>
        <v>Untreated Water</v>
      </c>
      <c r="L4696">
        <v>9</v>
      </c>
      <c r="M4696" t="s">
        <v>52</v>
      </c>
      <c r="N4696">
        <v>149</v>
      </c>
      <c r="P4696" t="s">
        <v>1896</v>
      </c>
      <c r="Q4696" t="s">
        <v>248</v>
      </c>
      <c r="R4696" t="s">
        <v>285</v>
      </c>
    </row>
    <row r="4697" spans="1:18" hidden="1" x14ac:dyDescent="0.3">
      <c r="A4697" t="s">
        <v>18830</v>
      </c>
      <c r="B4697" t="s">
        <v>18831</v>
      </c>
      <c r="C4697" s="1" t="str">
        <f t="shared" si="334"/>
        <v>21:0852</v>
      </c>
      <c r="D4697" s="1" t="str">
        <f t="shared" si="335"/>
        <v>21:0234</v>
      </c>
      <c r="E4697" t="s">
        <v>18832</v>
      </c>
      <c r="F4697" t="s">
        <v>18833</v>
      </c>
      <c r="H4697">
        <v>60.752425600000002</v>
      </c>
      <c r="I4697">
        <v>-136.8280207</v>
      </c>
      <c r="J4697" s="1" t="str">
        <f t="shared" si="336"/>
        <v>Fluid (stream)</v>
      </c>
      <c r="K4697" s="1" t="str">
        <f t="shared" si="333"/>
        <v>Untreated Water</v>
      </c>
      <c r="L4697">
        <v>9</v>
      </c>
      <c r="M4697" t="s">
        <v>60</v>
      </c>
      <c r="N4697">
        <v>150</v>
      </c>
      <c r="P4697" t="s">
        <v>1896</v>
      </c>
      <c r="Q4697" t="s">
        <v>310</v>
      </c>
      <c r="R4697" t="s">
        <v>55</v>
      </c>
    </row>
    <row r="4698" spans="1:18" hidden="1" x14ac:dyDescent="0.3">
      <c r="A4698" t="s">
        <v>18834</v>
      </c>
      <c r="B4698" t="s">
        <v>18835</v>
      </c>
      <c r="C4698" s="1" t="str">
        <f t="shared" si="334"/>
        <v>21:0852</v>
      </c>
      <c r="D4698" s="1" t="str">
        <f t="shared" si="335"/>
        <v>21:0234</v>
      </c>
      <c r="E4698" t="s">
        <v>18836</v>
      </c>
      <c r="F4698" t="s">
        <v>18837</v>
      </c>
      <c r="H4698">
        <v>60.731371699999997</v>
      </c>
      <c r="I4698">
        <v>-136.76934940000001</v>
      </c>
      <c r="J4698" s="1" t="str">
        <f t="shared" si="336"/>
        <v>Fluid (stream)</v>
      </c>
      <c r="K4698" s="1" t="str">
        <f t="shared" ref="K4698:K4761" si="337">HYPERLINK("http://geochem.nrcan.gc.ca/cdogs/content/kwd/kwd080007_e.htm", "Untreated Water")</f>
        <v>Untreated Water</v>
      </c>
      <c r="L4698">
        <v>9</v>
      </c>
      <c r="M4698" t="s">
        <v>67</v>
      </c>
      <c r="N4698">
        <v>151</v>
      </c>
      <c r="P4698" t="s">
        <v>1896</v>
      </c>
      <c r="Q4698" t="s">
        <v>310</v>
      </c>
      <c r="R4698" t="s">
        <v>55</v>
      </c>
    </row>
    <row r="4699" spans="1:18" hidden="1" x14ac:dyDescent="0.3">
      <c r="A4699" t="s">
        <v>18838</v>
      </c>
      <c r="B4699" t="s">
        <v>18839</v>
      </c>
      <c r="C4699" s="1" t="str">
        <f t="shared" si="334"/>
        <v>21:0852</v>
      </c>
      <c r="D4699" s="1" t="str">
        <f t="shared" si="335"/>
        <v>21:0234</v>
      </c>
      <c r="E4699" t="s">
        <v>18840</v>
      </c>
      <c r="F4699" t="s">
        <v>18841</v>
      </c>
      <c r="H4699">
        <v>60.727359399999997</v>
      </c>
      <c r="I4699">
        <v>-136.82481809999999</v>
      </c>
      <c r="J4699" s="1" t="str">
        <f t="shared" si="336"/>
        <v>Fluid (stream)</v>
      </c>
      <c r="K4699" s="1" t="str">
        <f t="shared" si="337"/>
        <v>Untreated Water</v>
      </c>
      <c r="L4699">
        <v>9</v>
      </c>
      <c r="M4699" t="s">
        <v>74</v>
      </c>
      <c r="N4699">
        <v>152</v>
      </c>
      <c r="P4699" t="s">
        <v>1896</v>
      </c>
      <c r="Q4699" t="s">
        <v>236</v>
      </c>
      <c r="R4699" t="s">
        <v>285</v>
      </c>
    </row>
    <row r="4700" spans="1:18" hidden="1" x14ac:dyDescent="0.3">
      <c r="A4700" t="s">
        <v>18842</v>
      </c>
      <c r="B4700" t="s">
        <v>18843</v>
      </c>
      <c r="C4700" s="1" t="str">
        <f t="shared" si="334"/>
        <v>21:0852</v>
      </c>
      <c r="D4700" s="1" t="str">
        <f t="shared" si="335"/>
        <v>21:0234</v>
      </c>
      <c r="E4700" t="s">
        <v>18844</v>
      </c>
      <c r="F4700" t="s">
        <v>18845</v>
      </c>
      <c r="H4700">
        <v>60.706573800000001</v>
      </c>
      <c r="I4700">
        <v>-136.8428638</v>
      </c>
      <c r="J4700" s="1" t="str">
        <f t="shared" si="336"/>
        <v>Fluid (stream)</v>
      </c>
      <c r="K4700" s="1" t="str">
        <f t="shared" si="337"/>
        <v>Untreated Water</v>
      </c>
      <c r="L4700">
        <v>9</v>
      </c>
      <c r="M4700" t="s">
        <v>81</v>
      </c>
      <c r="N4700">
        <v>153</v>
      </c>
      <c r="P4700" t="s">
        <v>1896</v>
      </c>
      <c r="Q4700" t="s">
        <v>310</v>
      </c>
      <c r="R4700" t="s">
        <v>55</v>
      </c>
    </row>
    <row r="4701" spans="1:18" hidden="1" x14ac:dyDescent="0.3">
      <c r="A4701" t="s">
        <v>18846</v>
      </c>
      <c r="B4701" t="s">
        <v>18847</v>
      </c>
      <c r="C4701" s="1" t="str">
        <f t="shared" si="334"/>
        <v>21:0852</v>
      </c>
      <c r="D4701" s="1" t="str">
        <f t="shared" si="335"/>
        <v>21:0234</v>
      </c>
      <c r="E4701" t="s">
        <v>18848</v>
      </c>
      <c r="F4701" t="s">
        <v>18849</v>
      </c>
      <c r="H4701">
        <v>60.664820300000002</v>
      </c>
      <c r="I4701">
        <v>-136.85211839999999</v>
      </c>
      <c r="J4701" s="1" t="str">
        <f t="shared" si="336"/>
        <v>Fluid (stream)</v>
      </c>
      <c r="K4701" s="1" t="str">
        <f t="shared" si="337"/>
        <v>Untreated Water</v>
      </c>
      <c r="L4701">
        <v>9</v>
      </c>
      <c r="M4701" t="s">
        <v>95</v>
      </c>
      <c r="N4701">
        <v>154</v>
      </c>
      <c r="P4701" t="s">
        <v>1896</v>
      </c>
      <c r="Q4701" t="s">
        <v>482</v>
      </c>
      <c r="R4701" t="s">
        <v>55</v>
      </c>
    </row>
    <row r="4702" spans="1:18" hidden="1" x14ac:dyDescent="0.3">
      <c r="A4702" t="s">
        <v>18850</v>
      </c>
      <c r="B4702" t="s">
        <v>18851</v>
      </c>
      <c r="C4702" s="1" t="str">
        <f t="shared" si="334"/>
        <v>21:0852</v>
      </c>
      <c r="D4702" s="1" t="str">
        <f t="shared" si="335"/>
        <v>21:0234</v>
      </c>
      <c r="E4702" t="s">
        <v>18852</v>
      </c>
      <c r="F4702" t="s">
        <v>18853</v>
      </c>
      <c r="H4702">
        <v>60.673549899999998</v>
      </c>
      <c r="I4702">
        <v>-136.81272989999999</v>
      </c>
      <c r="J4702" s="1" t="str">
        <f t="shared" si="336"/>
        <v>Fluid (stream)</v>
      </c>
      <c r="K4702" s="1" t="str">
        <f t="shared" si="337"/>
        <v>Untreated Water</v>
      </c>
      <c r="L4702">
        <v>9</v>
      </c>
      <c r="M4702" t="s">
        <v>101</v>
      </c>
      <c r="N4702">
        <v>155</v>
      </c>
      <c r="P4702" t="s">
        <v>1896</v>
      </c>
      <c r="Q4702" t="s">
        <v>579</v>
      </c>
      <c r="R4702" t="s">
        <v>285</v>
      </c>
    </row>
    <row r="4703" spans="1:18" hidden="1" x14ac:dyDescent="0.3">
      <c r="A4703" t="s">
        <v>18854</v>
      </c>
      <c r="B4703" t="s">
        <v>18855</v>
      </c>
      <c r="C4703" s="1" t="str">
        <f t="shared" si="334"/>
        <v>21:0852</v>
      </c>
      <c r="D4703" s="1" t="str">
        <f t="shared" si="335"/>
        <v>21:0234</v>
      </c>
      <c r="E4703" t="s">
        <v>18856</v>
      </c>
      <c r="F4703" t="s">
        <v>18857</v>
      </c>
      <c r="H4703">
        <v>60.677745799999997</v>
      </c>
      <c r="I4703">
        <v>-136.92018329999999</v>
      </c>
      <c r="J4703" s="1" t="str">
        <f t="shared" si="336"/>
        <v>Fluid (stream)</v>
      </c>
      <c r="K4703" s="1" t="str">
        <f t="shared" si="337"/>
        <v>Untreated Water</v>
      </c>
      <c r="L4703">
        <v>9</v>
      </c>
      <c r="M4703" t="s">
        <v>107</v>
      </c>
      <c r="N4703">
        <v>156</v>
      </c>
      <c r="P4703" t="s">
        <v>1896</v>
      </c>
      <c r="Q4703" t="s">
        <v>579</v>
      </c>
      <c r="R4703" t="s">
        <v>55</v>
      </c>
    </row>
    <row r="4704" spans="1:18" hidden="1" x14ac:dyDescent="0.3">
      <c r="A4704" t="s">
        <v>18858</v>
      </c>
      <c r="B4704" t="s">
        <v>18859</v>
      </c>
      <c r="C4704" s="1" t="str">
        <f t="shared" si="334"/>
        <v>21:0852</v>
      </c>
      <c r="D4704" s="1" t="str">
        <f t="shared" si="335"/>
        <v>21:0234</v>
      </c>
      <c r="E4704" t="s">
        <v>18860</v>
      </c>
      <c r="F4704" t="s">
        <v>18861</v>
      </c>
      <c r="H4704">
        <v>60.686470300000003</v>
      </c>
      <c r="I4704">
        <v>-136.9379917</v>
      </c>
      <c r="J4704" s="1" t="str">
        <f t="shared" si="336"/>
        <v>Fluid (stream)</v>
      </c>
      <c r="K4704" s="1" t="str">
        <f t="shared" si="337"/>
        <v>Untreated Water</v>
      </c>
      <c r="L4704">
        <v>9</v>
      </c>
      <c r="M4704" t="s">
        <v>114</v>
      </c>
      <c r="N4704">
        <v>157</v>
      </c>
      <c r="P4704" t="s">
        <v>1896</v>
      </c>
      <c r="Q4704" t="s">
        <v>482</v>
      </c>
      <c r="R4704" t="s">
        <v>189</v>
      </c>
    </row>
    <row r="4705" spans="1:18" hidden="1" x14ac:dyDescent="0.3">
      <c r="A4705" t="s">
        <v>18862</v>
      </c>
      <c r="B4705" t="s">
        <v>18863</v>
      </c>
      <c r="C4705" s="1" t="str">
        <f t="shared" si="334"/>
        <v>21:0852</v>
      </c>
      <c r="D4705" s="1" t="str">
        <f t="shared" si="335"/>
        <v>21:0234</v>
      </c>
      <c r="E4705" t="s">
        <v>18864</v>
      </c>
      <c r="F4705" t="s">
        <v>18865</v>
      </c>
      <c r="H4705">
        <v>60.720868500000002</v>
      </c>
      <c r="I4705">
        <v>-136.97852760000001</v>
      </c>
      <c r="J4705" s="1" t="str">
        <f t="shared" si="336"/>
        <v>Fluid (stream)</v>
      </c>
      <c r="K4705" s="1" t="str">
        <f t="shared" si="337"/>
        <v>Untreated Water</v>
      </c>
      <c r="L4705">
        <v>9</v>
      </c>
      <c r="M4705" t="s">
        <v>121</v>
      </c>
      <c r="N4705">
        <v>158</v>
      </c>
      <c r="P4705" t="s">
        <v>1896</v>
      </c>
      <c r="Q4705" t="s">
        <v>54</v>
      </c>
      <c r="R4705" t="s">
        <v>911</v>
      </c>
    </row>
    <row r="4706" spans="1:18" hidden="1" x14ac:dyDescent="0.3">
      <c r="A4706" t="s">
        <v>18866</v>
      </c>
      <c r="B4706" t="s">
        <v>18867</v>
      </c>
      <c r="C4706" s="1" t="str">
        <f t="shared" si="334"/>
        <v>21:0852</v>
      </c>
      <c r="D4706" s="1" t="str">
        <f t="shared" si="335"/>
        <v>21:0234</v>
      </c>
      <c r="E4706" t="s">
        <v>18868</v>
      </c>
      <c r="F4706" t="s">
        <v>18869</v>
      </c>
      <c r="H4706">
        <v>60.7175972</v>
      </c>
      <c r="I4706">
        <v>-136.97867479999999</v>
      </c>
      <c r="J4706" s="1" t="str">
        <f t="shared" si="336"/>
        <v>Fluid (stream)</v>
      </c>
      <c r="K4706" s="1" t="str">
        <f t="shared" si="337"/>
        <v>Untreated Water</v>
      </c>
      <c r="L4706">
        <v>9</v>
      </c>
      <c r="M4706" t="s">
        <v>127</v>
      </c>
      <c r="N4706">
        <v>159</v>
      </c>
      <c r="P4706" t="s">
        <v>1896</v>
      </c>
      <c r="Q4706" t="s">
        <v>548</v>
      </c>
      <c r="R4706" t="s">
        <v>55</v>
      </c>
    </row>
    <row r="4707" spans="1:18" hidden="1" x14ac:dyDescent="0.3">
      <c r="A4707" t="s">
        <v>18870</v>
      </c>
      <c r="B4707" t="s">
        <v>18871</v>
      </c>
      <c r="C4707" s="1" t="str">
        <f t="shared" si="334"/>
        <v>21:0852</v>
      </c>
      <c r="D4707" s="1" t="str">
        <f t="shared" si="335"/>
        <v>21:0234</v>
      </c>
      <c r="E4707" t="s">
        <v>18872</v>
      </c>
      <c r="F4707" t="s">
        <v>18873</v>
      </c>
      <c r="H4707">
        <v>60.629029099999997</v>
      </c>
      <c r="I4707">
        <v>-137.2074288</v>
      </c>
      <c r="J4707" s="1" t="str">
        <f t="shared" si="336"/>
        <v>Fluid (stream)</v>
      </c>
      <c r="K4707" s="1" t="str">
        <f t="shared" si="337"/>
        <v>Untreated Water</v>
      </c>
      <c r="L4707">
        <v>9</v>
      </c>
      <c r="M4707" t="s">
        <v>133</v>
      </c>
      <c r="N4707">
        <v>160</v>
      </c>
      <c r="P4707" t="s">
        <v>1896</v>
      </c>
      <c r="Q4707" t="s">
        <v>46</v>
      </c>
      <c r="R4707" t="s">
        <v>55</v>
      </c>
    </row>
    <row r="4708" spans="1:18" hidden="1" x14ac:dyDescent="0.3">
      <c r="A4708" t="s">
        <v>18874</v>
      </c>
      <c r="B4708" t="s">
        <v>18875</v>
      </c>
      <c r="C4708" s="1" t="str">
        <f t="shared" si="334"/>
        <v>21:0852</v>
      </c>
      <c r="D4708" s="1" t="str">
        <f t="shared" si="335"/>
        <v>21:0234</v>
      </c>
      <c r="E4708" t="s">
        <v>18876</v>
      </c>
      <c r="F4708" t="s">
        <v>18877</v>
      </c>
      <c r="H4708">
        <v>60.778704500000003</v>
      </c>
      <c r="I4708">
        <v>-137.67816780000001</v>
      </c>
      <c r="J4708" s="1" t="str">
        <f t="shared" si="336"/>
        <v>Fluid (stream)</v>
      </c>
      <c r="K4708" s="1" t="str">
        <f t="shared" si="337"/>
        <v>Untreated Water</v>
      </c>
      <c r="L4708">
        <v>9</v>
      </c>
      <c r="M4708" t="s">
        <v>139</v>
      </c>
      <c r="N4708">
        <v>161</v>
      </c>
      <c r="P4708" t="s">
        <v>356</v>
      </c>
      <c r="Q4708" t="s">
        <v>96</v>
      </c>
      <c r="R4708" t="s">
        <v>687</v>
      </c>
    </row>
    <row r="4709" spans="1:18" hidden="1" x14ac:dyDescent="0.3">
      <c r="A4709" t="s">
        <v>18878</v>
      </c>
      <c r="B4709" t="s">
        <v>18879</v>
      </c>
      <c r="C4709" s="1" t="str">
        <f t="shared" si="334"/>
        <v>21:0852</v>
      </c>
      <c r="D4709" s="1" t="str">
        <f t="shared" si="335"/>
        <v>21:0234</v>
      </c>
      <c r="E4709" t="s">
        <v>18880</v>
      </c>
      <c r="F4709" t="s">
        <v>18881</v>
      </c>
      <c r="H4709">
        <v>60.787020699999999</v>
      </c>
      <c r="I4709">
        <v>-137.76425829999999</v>
      </c>
      <c r="J4709" s="1" t="str">
        <f t="shared" si="336"/>
        <v>Fluid (stream)</v>
      </c>
      <c r="K4709" s="1" t="str">
        <f t="shared" si="337"/>
        <v>Untreated Water</v>
      </c>
      <c r="L4709">
        <v>9</v>
      </c>
      <c r="M4709" t="s">
        <v>241</v>
      </c>
      <c r="N4709">
        <v>162</v>
      </c>
      <c r="P4709" t="s">
        <v>414</v>
      </c>
      <c r="Q4709" t="s">
        <v>96</v>
      </c>
      <c r="R4709" t="s">
        <v>599</v>
      </c>
    </row>
    <row r="4710" spans="1:18" hidden="1" x14ac:dyDescent="0.3">
      <c r="A4710" t="s">
        <v>18882</v>
      </c>
      <c r="B4710" t="s">
        <v>18883</v>
      </c>
      <c r="C4710" s="1" t="str">
        <f t="shared" si="334"/>
        <v>21:0852</v>
      </c>
      <c r="D4710" s="1" t="str">
        <f t="shared" si="335"/>
        <v>21:0234</v>
      </c>
      <c r="E4710" t="s">
        <v>18884</v>
      </c>
      <c r="F4710" t="s">
        <v>18885</v>
      </c>
      <c r="H4710">
        <v>60.782075200000001</v>
      </c>
      <c r="I4710">
        <v>-137.78360240000001</v>
      </c>
      <c r="J4710" s="1" t="str">
        <f t="shared" si="336"/>
        <v>Fluid (stream)</v>
      </c>
      <c r="K4710" s="1" t="str">
        <f t="shared" si="337"/>
        <v>Untreated Water</v>
      </c>
      <c r="L4710">
        <v>10</v>
      </c>
      <c r="M4710" t="s">
        <v>22</v>
      </c>
      <c r="N4710">
        <v>163</v>
      </c>
      <c r="P4710" t="s">
        <v>1006</v>
      </c>
      <c r="Q4710" t="s">
        <v>146</v>
      </c>
      <c r="R4710" t="s">
        <v>532</v>
      </c>
    </row>
    <row r="4711" spans="1:18" hidden="1" x14ac:dyDescent="0.3">
      <c r="A4711" t="s">
        <v>18886</v>
      </c>
      <c r="B4711" t="s">
        <v>18887</v>
      </c>
      <c r="C4711" s="1" t="str">
        <f t="shared" si="334"/>
        <v>21:0852</v>
      </c>
      <c r="D4711" s="1" t="str">
        <f t="shared" si="335"/>
        <v>21:0234</v>
      </c>
      <c r="E4711" t="s">
        <v>18884</v>
      </c>
      <c r="F4711" t="s">
        <v>18888</v>
      </c>
      <c r="H4711">
        <v>60.782075200000001</v>
      </c>
      <c r="I4711">
        <v>-137.78360240000001</v>
      </c>
      <c r="J4711" s="1" t="str">
        <f t="shared" si="336"/>
        <v>Fluid (stream)</v>
      </c>
      <c r="K4711" s="1" t="str">
        <f t="shared" si="337"/>
        <v>Untreated Water</v>
      </c>
      <c r="L4711">
        <v>10</v>
      </c>
      <c r="M4711" t="s">
        <v>29</v>
      </c>
      <c r="N4711">
        <v>164</v>
      </c>
      <c r="P4711" t="s">
        <v>194</v>
      </c>
      <c r="Q4711" t="s">
        <v>96</v>
      </c>
      <c r="R4711" t="s">
        <v>532</v>
      </c>
    </row>
    <row r="4712" spans="1:18" hidden="1" x14ac:dyDescent="0.3">
      <c r="A4712" t="s">
        <v>18889</v>
      </c>
      <c r="B4712" t="s">
        <v>18890</v>
      </c>
      <c r="C4712" s="1" t="str">
        <f t="shared" si="334"/>
        <v>21:0852</v>
      </c>
      <c r="D4712" s="1" t="str">
        <f t="shared" si="335"/>
        <v>21:0234</v>
      </c>
      <c r="E4712" t="s">
        <v>18891</v>
      </c>
      <c r="F4712" t="s">
        <v>18892</v>
      </c>
      <c r="H4712">
        <v>60.794551400000003</v>
      </c>
      <c r="I4712">
        <v>-137.73121520000001</v>
      </c>
      <c r="J4712" s="1" t="str">
        <f t="shared" si="336"/>
        <v>Fluid (stream)</v>
      </c>
      <c r="K4712" s="1" t="str">
        <f t="shared" si="337"/>
        <v>Untreated Water</v>
      </c>
      <c r="L4712">
        <v>10</v>
      </c>
      <c r="M4712" t="s">
        <v>36</v>
      </c>
      <c r="N4712">
        <v>165</v>
      </c>
      <c r="P4712" t="s">
        <v>1846</v>
      </c>
      <c r="Q4712" t="s">
        <v>89</v>
      </c>
      <c r="R4712" t="s">
        <v>55</v>
      </c>
    </row>
    <row r="4713" spans="1:18" hidden="1" x14ac:dyDescent="0.3">
      <c r="A4713" t="s">
        <v>18893</v>
      </c>
      <c r="B4713" t="s">
        <v>18894</v>
      </c>
      <c r="C4713" s="1" t="str">
        <f t="shared" si="334"/>
        <v>21:0852</v>
      </c>
      <c r="D4713" s="1" t="str">
        <f t="shared" si="335"/>
        <v>21:0234</v>
      </c>
      <c r="E4713" t="s">
        <v>18895</v>
      </c>
      <c r="F4713" t="s">
        <v>18896</v>
      </c>
      <c r="H4713">
        <v>60.814005100000003</v>
      </c>
      <c r="I4713">
        <v>-137.73232239999999</v>
      </c>
      <c r="J4713" s="1" t="str">
        <f t="shared" si="336"/>
        <v>Fluid (stream)</v>
      </c>
      <c r="K4713" s="1" t="str">
        <f t="shared" si="337"/>
        <v>Untreated Water</v>
      </c>
      <c r="L4713">
        <v>10</v>
      </c>
      <c r="M4713" t="s">
        <v>44</v>
      </c>
      <c r="N4713">
        <v>166</v>
      </c>
      <c r="P4713" t="s">
        <v>188</v>
      </c>
      <c r="Q4713" t="s">
        <v>31</v>
      </c>
      <c r="R4713" t="s">
        <v>599</v>
      </c>
    </row>
    <row r="4714" spans="1:18" hidden="1" x14ac:dyDescent="0.3">
      <c r="A4714" t="s">
        <v>18897</v>
      </c>
      <c r="B4714" t="s">
        <v>18898</v>
      </c>
      <c r="C4714" s="1" t="str">
        <f t="shared" si="334"/>
        <v>21:0852</v>
      </c>
      <c r="D4714" s="1" t="str">
        <f t="shared" si="335"/>
        <v>21:0234</v>
      </c>
      <c r="E4714" t="s">
        <v>18899</v>
      </c>
      <c r="F4714" t="s">
        <v>18900</v>
      </c>
      <c r="H4714">
        <v>60.815240099999997</v>
      </c>
      <c r="I4714">
        <v>-137.82078999999999</v>
      </c>
      <c r="J4714" s="1" t="str">
        <f t="shared" si="336"/>
        <v>Fluid (stream)</v>
      </c>
      <c r="K4714" s="1" t="str">
        <f t="shared" si="337"/>
        <v>Untreated Water</v>
      </c>
      <c r="L4714">
        <v>10</v>
      </c>
      <c r="M4714" t="s">
        <v>52</v>
      </c>
      <c r="N4714">
        <v>167</v>
      </c>
      <c r="P4714" t="s">
        <v>699</v>
      </c>
      <c r="Q4714" t="s">
        <v>24</v>
      </c>
      <c r="R4714" t="s">
        <v>629</v>
      </c>
    </row>
    <row r="4715" spans="1:18" hidden="1" x14ac:dyDescent="0.3">
      <c r="A4715" t="s">
        <v>18901</v>
      </c>
      <c r="B4715" t="s">
        <v>18902</v>
      </c>
      <c r="C4715" s="1" t="str">
        <f t="shared" si="334"/>
        <v>21:0852</v>
      </c>
      <c r="D4715" s="1" t="str">
        <f t="shared" si="335"/>
        <v>21:0234</v>
      </c>
      <c r="E4715" t="s">
        <v>18903</v>
      </c>
      <c r="F4715" t="s">
        <v>18904</v>
      </c>
      <c r="H4715">
        <v>60.833548700000001</v>
      </c>
      <c r="I4715">
        <v>-137.76722860000001</v>
      </c>
      <c r="J4715" s="1" t="str">
        <f t="shared" si="336"/>
        <v>Fluid (stream)</v>
      </c>
      <c r="K4715" s="1" t="str">
        <f t="shared" si="337"/>
        <v>Untreated Water</v>
      </c>
      <c r="L4715">
        <v>10</v>
      </c>
      <c r="M4715" t="s">
        <v>60</v>
      </c>
      <c r="N4715">
        <v>168</v>
      </c>
      <c r="P4715" t="s">
        <v>188</v>
      </c>
      <c r="Q4715" t="s">
        <v>89</v>
      </c>
      <c r="R4715" t="s">
        <v>55</v>
      </c>
    </row>
    <row r="4716" spans="1:18" hidden="1" x14ac:dyDescent="0.3">
      <c r="A4716" t="s">
        <v>18905</v>
      </c>
      <c r="B4716" t="s">
        <v>18906</v>
      </c>
      <c r="C4716" s="1" t="str">
        <f t="shared" si="334"/>
        <v>21:0852</v>
      </c>
      <c r="D4716" s="1" t="str">
        <f t="shared" si="335"/>
        <v>21:0234</v>
      </c>
      <c r="E4716" t="s">
        <v>18907</v>
      </c>
      <c r="F4716" t="s">
        <v>18908</v>
      </c>
      <c r="H4716">
        <v>60.849474700000002</v>
      </c>
      <c r="I4716">
        <v>-137.803315</v>
      </c>
      <c r="J4716" s="1" t="str">
        <f t="shared" si="336"/>
        <v>Fluid (stream)</v>
      </c>
      <c r="K4716" s="1" t="str">
        <f t="shared" si="337"/>
        <v>Untreated Water</v>
      </c>
      <c r="L4716">
        <v>10</v>
      </c>
      <c r="M4716" t="s">
        <v>67</v>
      </c>
      <c r="N4716">
        <v>169</v>
      </c>
      <c r="P4716" t="s">
        <v>15080</v>
      </c>
      <c r="Q4716" t="s">
        <v>15080</v>
      </c>
      <c r="R4716" t="s">
        <v>15080</v>
      </c>
    </row>
    <row r="4717" spans="1:18" hidden="1" x14ac:dyDescent="0.3">
      <c r="A4717" t="s">
        <v>18909</v>
      </c>
      <c r="B4717" t="s">
        <v>18910</v>
      </c>
      <c r="C4717" s="1" t="str">
        <f t="shared" si="334"/>
        <v>21:0852</v>
      </c>
      <c r="D4717" s="1" t="str">
        <f t="shared" si="335"/>
        <v>21:0234</v>
      </c>
      <c r="E4717" t="s">
        <v>18911</v>
      </c>
      <c r="F4717" t="s">
        <v>18912</v>
      </c>
      <c r="H4717">
        <v>60.865790699999998</v>
      </c>
      <c r="I4717">
        <v>-137.9526851</v>
      </c>
      <c r="J4717" s="1" t="str">
        <f t="shared" si="336"/>
        <v>Fluid (stream)</v>
      </c>
      <c r="K4717" s="1" t="str">
        <f t="shared" si="337"/>
        <v>Untreated Water</v>
      </c>
      <c r="L4717">
        <v>10</v>
      </c>
      <c r="M4717" t="s">
        <v>74</v>
      </c>
      <c r="N4717">
        <v>170</v>
      </c>
      <c r="P4717" t="s">
        <v>115</v>
      </c>
      <c r="Q4717" t="s">
        <v>24</v>
      </c>
      <c r="R4717" t="s">
        <v>90</v>
      </c>
    </row>
    <row r="4718" spans="1:18" hidden="1" x14ac:dyDescent="0.3">
      <c r="A4718" t="s">
        <v>18913</v>
      </c>
      <c r="B4718" t="s">
        <v>18914</v>
      </c>
      <c r="C4718" s="1" t="str">
        <f t="shared" si="334"/>
        <v>21:0852</v>
      </c>
      <c r="D4718" s="1" t="str">
        <f t="shared" si="335"/>
        <v>21:0234</v>
      </c>
      <c r="E4718" t="s">
        <v>18915</v>
      </c>
      <c r="F4718" t="s">
        <v>18916</v>
      </c>
      <c r="H4718">
        <v>60.846807099999999</v>
      </c>
      <c r="I4718">
        <v>-137.9395533</v>
      </c>
      <c r="J4718" s="1" t="str">
        <f t="shared" si="336"/>
        <v>Fluid (stream)</v>
      </c>
      <c r="K4718" s="1" t="str">
        <f t="shared" si="337"/>
        <v>Untreated Water</v>
      </c>
      <c r="L4718">
        <v>10</v>
      </c>
      <c r="M4718" t="s">
        <v>81</v>
      </c>
      <c r="N4718">
        <v>171</v>
      </c>
      <c r="P4718" t="s">
        <v>2145</v>
      </c>
      <c r="Q4718" t="s">
        <v>46</v>
      </c>
      <c r="R4718" t="s">
        <v>890</v>
      </c>
    </row>
    <row r="4719" spans="1:18" hidden="1" x14ac:dyDescent="0.3">
      <c r="A4719" t="s">
        <v>18917</v>
      </c>
      <c r="B4719" t="s">
        <v>18918</v>
      </c>
      <c r="C4719" s="1" t="str">
        <f t="shared" si="334"/>
        <v>21:0852</v>
      </c>
      <c r="D4719" s="1" t="str">
        <f t="shared" si="335"/>
        <v>21:0234</v>
      </c>
      <c r="E4719" t="s">
        <v>18919</v>
      </c>
      <c r="F4719" t="s">
        <v>18920</v>
      </c>
      <c r="H4719">
        <v>60.851991300000002</v>
      </c>
      <c r="I4719">
        <v>-137.97912690000001</v>
      </c>
      <c r="J4719" s="1" t="str">
        <f t="shared" si="336"/>
        <v>Fluid (stream)</v>
      </c>
      <c r="K4719" s="1" t="str">
        <f t="shared" si="337"/>
        <v>Untreated Water</v>
      </c>
      <c r="L4719">
        <v>10</v>
      </c>
      <c r="M4719" t="s">
        <v>95</v>
      </c>
      <c r="N4719">
        <v>172</v>
      </c>
      <c r="P4719" t="s">
        <v>2145</v>
      </c>
      <c r="Q4719" t="s">
        <v>89</v>
      </c>
      <c r="R4719" t="s">
        <v>629</v>
      </c>
    </row>
    <row r="4720" spans="1:18" hidden="1" x14ac:dyDescent="0.3">
      <c r="A4720" t="s">
        <v>18921</v>
      </c>
      <c r="B4720" t="s">
        <v>18922</v>
      </c>
      <c r="C4720" s="1" t="str">
        <f t="shared" si="334"/>
        <v>21:0852</v>
      </c>
      <c r="D4720" s="1" t="str">
        <f t="shared" si="335"/>
        <v>21:0234</v>
      </c>
      <c r="E4720" t="s">
        <v>18923</v>
      </c>
      <c r="F4720" t="s">
        <v>18924</v>
      </c>
      <c r="H4720">
        <v>60.8208451</v>
      </c>
      <c r="I4720">
        <v>-137.9991689</v>
      </c>
      <c r="J4720" s="1" t="str">
        <f t="shared" si="336"/>
        <v>Fluid (stream)</v>
      </c>
      <c r="K4720" s="1" t="str">
        <f t="shared" si="337"/>
        <v>Untreated Water</v>
      </c>
      <c r="L4720">
        <v>10</v>
      </c>
      <c r="M4720" t="s">
        <v>101</v>
      </c>
      <c r="N4720">
        <v>173</v>
      </c>
      <c r="P4720" t="s">
        <v>247</v>
      </c>
      <c r="Q4720" t="s">
        <v>96</v>
      </c>
      <c r="R4720" t="s">
        <v>532</v>
      </c>
    </row>
    <row r="4721" spans="1:18" hidden="1" x14ac:dyDescent="0.3">
      <c r="A4721" t="s">
        <v>18925</v>
      </c>
      <c r="B4721" t="s">
        <v>18926</v>
      </c>
      <c r="C4721" s="1" t="str">
        <f t="shared" si="334"/>
        <v>21:0852</v>
      </c>
      <c r="D4721" s="1" t="str">
        <f t="shared" si="335"/>
        <v>21:0234</v>
      </c>
      <c r="E4721" t="s">
        <v>18927</v>
      </c>
      <c r="F4721" t="s">
        <v>18928</v>
      </c>
      <c r="H4721">
        <v>60.817118600000001</v>
      </c>
      <c r="I4721">
        <v>-138.00067730000001</v>
      </c>
      <c r="J4721" s="1" t="str">
        <f t="shared" si="336"/>
        <v>Fluid (stream)</v>
      </c>
      <c r="K4721" s="1" t="str">
        <f t="shared" si="337"/>
        <v>Untreated Water</v>
      </c>
      <c r="L4721">
        <v>10</v>
      </c>
      <c r="M4721" t="s">
        <v>107</v>
      </c>
      <c r="N4721">
        <v>174</v>
      </c>
      <c r="P4721" t="s">
        <v>319</v>
      </c>
      <c r="Q4721" t="s">
        <v>96</v>
      </c>
      <c r="R4721" t="s">
        <v>532</v>
      </c>
    </row>
    <row r="4722" spans="1:18" hidden="1" x14ac:dyDescent="0.3">
      <c r="A4722" t="s">
        <v>18929</v>
      </c>
      <c r="B4722" t="s">
        <v>18930</v>
      </c>
      <c r="C4722" s="1" t="str">
        <f t="shared" si="334"/>
        <v>21:0852</v>
      </c>
      <c r="D4722" s="1" t="str">
        <f t="shared" si="335"/>
        <v>21:0234</v>
      </c>
      <c r="E4722" t="s">
        <v>18931</v>
      </c>
      <c r="F4722" t="s">
        <v>18932</v>
      </c>
      <c r="H4722">
        <v>60.897399700000001</v>
      </c>
      <c r="I4722">
        <v>-137.97908609999999</v>
      </c>
      <c r="J4722" s="1" t="str">
        <f t="shared" si="336"/>
        <v>Fluid (stream)</v>
      </c>
      <c r="K4722" s="1" t="str">
        <f t="shared" si="337"/>
        <v>Untreated Water</v>
      </c>
      <c r="L4722">
        <v>10</v>
      </c>
      <c r="M4722" t="s">
        <v>114</v>
      </c>
      <c r="N4722">
        <v>175</v>
      </c>
      <c r="P4722" t="s">
        <v>134</v>
      </c>
      <c r="Q4722" t="s">
        <v>146</v>
      </c>
      <c r="R4722" t="s">
        <v>687</v>
      </c>
    </row>
    <row r="4723" spans="1:18" hidden="1" x14ac:dyDescent="0.3">
      <c r="A4723" t="s">
        <v>18933</v>
      </c>
      <c r="B4723" t="s">
        <v>18934</v>
      </c>
      <c r="C4723" s="1" t="str">
        <f t="shared" si="334"/>
        <v>21:0852</v>
      </c>
      <c r="D4723" s="1" t="str">
        <f t="shared" si="335"/>
        <v>21:0234</v>
      </c>
      <c r="E4723" t="s">
        <v>18935</v>
      </c>
      <c r="F4723" t="s">
        <v>18936</v>
      </c>
      <c r="H4723">
        <v>60.901168900000002</v>
      </c>
      <c r="I4723">
        <v>-137.96707989999999</v>
      </c>
      <c r="J4723" s="1" t="str">
        <f t="shared" si="336"/>
        <v>Fluid (stream)</v>
      </c>
      <c r="K4723" s="1" t="str">
        <f t="shared" si="337"/>
        <v>Untreated Water</v>
      </c>
      <c r="L4723">
        <v>10</v>
      </c>
      <c r="M4723" t="s">
        <v>121</v>
      </c>
      <c r="N4723">
        <v>176</v>
      </c>
      <c r="P4723" t="s">
        <v>1006</v>
      </c>
      <c r="Q4723" t="s">
        <v>96</v>
      </c>
      <c r="R4723" t="s">
        <v>532</v>
      </c>
    </row>
    <row r="4724" spans="1:18" hidden="1" x14ac:dyDescent="0.3">
      <c r="A4724" t="s">
        <v>18937</v>
      </c>
      <c r="B4724" t="s">
        <v>18938</v>
      </c>
      <c r="C4724" s="1" t="str">
        <f t="shared" si="334"/>
        <v>21:0852</v>
      </c>
      <c r="D4724" s="1" t="str">
        <f t="shared" si="335"/>
        <v>21:0234</v>
      </c>
      <c r="E4724" t="s">
        <v>18939</v>
      </c>
      <c r="F4724" t="s">
        <v>18940</v>
      </c>
      <c r="H4724">
        <v>60.962111299999997</v>
      </c>
      <c r="I4724">
        <v>-137.59701390000001</v>
      </c>
      <c r="J4724" s="1" t="str">
        <f t="shared" si="336"/>
        <v>Fluid (stream)</v>
      </c>
      <c r="K4724" s="1" t="str">
        <f t="shared" si="337"/>
        <v>Untreated Water</v>
      </c>
      <c r="L4724">
        <v>10</v>
      </c>
      <c r="M4724" t="s">
        <v>127</v>
      </c>
      <c r="N4724">
        <v>177</v>
      </c>
      <c r="P4724" t="s">
        <v>356</v>
      </c>
      <c r="Q4724" t="s">
        <v>46</v>
      </c>
      <c r="R4724" t="s">
        <v>55</v>
      </c>
    </row>
    <row r="4725" spans="1:18" hidden="1" x14ac:dyDescent="0.3">
      <c r="A4725" t="s">
        <v>18941</v>
      </c>
      <c r="B4725" t="s">
        <v>18942</v>
      </c>
      <c r="C4725" s="1" t="str">
        <f t="shared" si="334"/>
        <v>21:0852</v>
      </c>
      <c r="D4725" s="1" t="str">
        <f t="shared" si="335"/>
        <v>21:0234</v>
      </c>
      <c r="E4725" t="s">
        <v>18943</v>
      </c>
      <c r="F4725" t="s">
        <v>18944</v>
      </c>
      <c r="H4725">
        <v>60.981884000000001</v>
      </c>
      <c r="I4725">
        <v>-137.60343460000001</v>
      </c>
      <c r="J4725" s="1" t="str">
        <f t="shared" si="336"/>
        <v>Fluid (stream)</v>
      </c>
      <c r="K4725" s="1" t="str">
        <f t="shared" si="337"/>
        <v>Untreated Water</v>
      </c>
      <c r="L4725">
        <v>10</v>
      </c>
      <c r="M4725" t="s">
        <v>133</v>
      </c>
      <c r="N4725">
        <v>178</v>
      </c>
      <c r="P4725" t="s">
        <v>267</v>
      </c>
      <c r="Q4725" t="s">
        <v>62</v>
      </c>
      <c r="R4725" t="s">
        <v>55</v>
      </c>
    </row>
    <row r="4726" spans="1:18" hidden="1" x14ac:dyDescent="0.3">
      <c r="A4726" t="s">
        <v>18945</v>
      </c>
      <c r="B4726" t="s">
        <v>18946</v>
      </c>
      <c r="C4726" s="1" t="str">
        <f t="shared" si="334"/>
        <v>21:0852</v>
      </c>
      <c r="D4726" s="1" t="str">
        <f t="shared" si="335"/>
        <v>21:0234</v>
      </c>
      <c r="E4726" t="s">
        <v>18947</v>
      </c>
      <c r="F4726" t="s">
        <v>18948</v>
      </c>
      <c r="H4726">
        <v>60.941187999999997</v>
      </c>
      <c r="I4726">
        <v>-137.59855880000001</v>
      </c>
      <c r="J4726" s="1" t="str">
        <f t="shared" si="336"/>
        <v>Fluid (stream)</v>
      </c>
      <c r="K4726" s="1" t="str">
        <f t="shared" si="337"/>
        <v>Untreated Water</v>
      </c>
      <c r="L4726">
        <v>10</v>
      </c>
      <c r="M4726" t="s">
        <v>139</v>
      </c>
      <c r="N4726">
        <v>179</v>
      </c>
      <c r="P4726" t="s">
        <v>267</v>
      </c>
      <c r="Q4726" t="s">
        <v>236</v>
      </c>
      <c r="R4726" t="s">
        <v>189</v>
      </c>
    </row>
    <row r="4727" spans="1:18" hidden="1" x14ac:dyDescent="0.3">
      <c r="A4727" t="s">
        <v>18949</v>
      </c>
      <c r="B4727" t="s">
        <v>18950</v>
      </c>
      <c r="C4727" s="1" t="str">
        <f t="shared" si="334"/>
        <v>21:0852</v>
      </c>
      <c r="D4727" s="1" t="str">
        <f t="shared" si="335"/>
        <v>21:0234</v>
      </c>
      <c r="E4727" t="s">
        <v>18951</v>
      </c>
      <c r="F4727" t="s">
        <v>18952</v>
      </c>
      <c r="H4727">
        <v>60.9849192</v>
      </c>
      <c r="I4727">
        <v>-137.63078999999999</v>
      </c>
      <c r="J4727" s="1" t="str">
        <f t="shared" si="336"/>
        <v>Fluid (stream)</v>
      </c>
      <c r="K4727" s="1" t="str">
        <f t="shared" si="337"/>
        <v>Untreated Water</v>
      </c>
      <c r="L4727">
        <v>10</v>
      </c>
      <c r="M4727" t="s">
        <v>241</v>
      </c>
      <c r="N4727">
        <v>180</v>
      </c>
      <c r="P4727" t="s">
        <v>200</v>
      </c>
      <c r="Q4727" t="s">
        <v>96</v>
      </c>
      <c r="R4727" t="s">
        <v>890</v>
      </c>
    </row>
    <row r="4728" spans="1:18" hidden="1" x14ac:dyDescent="0.3">
      <c r="A4728" t="s">
        <v>18953</v>
      </c>
      <c r="B4728" t="s">
        <v>18954</v>
      </c>
      <c r="C4728" s="1" t="str">
        <f t="shared" si="334"/>
        <v>21:0852</v>
      </c>
      <c r="D4728" s="1" t="str">
        <f t="shared" si="335"/>
        <v>21:0234</v>
      </c>
      <c r="E4728" t="s">
        <v>18955</v>
      </c>
      <c r="F4728" t="s">
        <v>18956</v>
      </c>
      <c r="H4728">
        <v>60.6128833</v>
      </c>
      <c r="I4728">
        <v>-137.1364093</v>
      </c>
      <c r="J4728" s="1" t="str">
        <f t="shared" si="336"/>
        <v>Fluid (stream)</v>
      </c>
      <c r="K4728" s="1" t="str">
        <f t="shared" si="337"/>
        <v>Untreated Water</v>
      </c>
      <c r="L4728">
        <v>11</v>
      </c>
      <c r="M4728" t="s">
        <v>36</v>
      </c>
      <c r="N4728">
        <v>181</v>
      </c>
      <c r="P4728" t="s">
        <v>465</v>
      </c>
      <c r="Q4728" t="s">
        <v>46</v>
      </c>
      <c r="R4728" t="s">
        <v>55</v>
      </c>
    </row>
    <row r="4729" spans="1:18" hidden="1" x14ac:dyDescent="0.3">
      <c r="A4729" t="s">
        <v>18957</v>
      </c>
      <c r="B4729" t="s">
        <v>18958</v>
      </c>
      <c r="C4729" s="1" t="str">
        <f t="shared" si="334"/>
        <v>21:0852</v>
      </c>
      <c r="D4729" s="1" t="str">
        <f t="shared" si="335"/>
        <v>21:0234</v>
      </c>
      <c r="E4729" t="s">
        <v>18959</v>
      </c>
      <c r="F4729" t="s">
        <v>18960</v>
      </c>
      <c r="H4729">
        <v>60.581140900000001</v>
      </c>
      <c r="I4729">
        <v>-137.13537170000001</v>
      </c>
      <c r="J4729" s="1" t="str">
        <f t="shared" si="336"/>
        <v>Fluid (stream)</v>
      </c>
      <c r="K4729" s="1" t="str">
        <f t="shared" si="337"/>
        <v>Untreated Water</v>
      </c>
      <c r="L4729">
        <v>11</v>
      </c>
      <c r="M4729" t="s">
        <v>44</v>
      </c>
      <c r="N4729">
        <v>182</v>
      </c>
      <c r="P4729" t="s">
        <v>235</v>
      </c>
      <c r="Q4729" t="s">
        <v>248</v>
      </c>
      <c r="R4729" t="s">
        <v>55</v>
      </c>
    </row>
    <row r="4730" spans="1:18" hidden="1" x14ac:dyDescent="0.3">
      <c r="A4730" t="s">
        <v>18961</v>
      </c>
      <c r="B4730" t="s">
        <v>18962</v>
      </c>
      <c r="C4730" s="1" t="str">
        <f t="shared" si="334"/>
        <v>21:0852</v>
      </c>
      <c r="D4730" s="1" t="str">
        <f t="shared" si="335"/>
        <v>21:0234</v>
      </c>
      <c r="E4730" t="s">
        <v>18963</v>
      </c>
      <c r="F4730" t="s">
        <v>18964</v>
      </c>
      <c r="H4730">
        <v>60.5633482</v>
      </c>
      <c r="I4730">
        <v>-137.05869809999999</v>
      </c>
      <c r="J4730" s="1" t="str">
        <f t="shared" si="336"/>
        <v>Fluid (stream)</v>
      </c>
      <c r="K4730" s="1" t="str">
        <f t="shared" si="337"/>
        <v>Untreated Water</v>
      </c>
      <c r="L4730">
        <v>11</v>
      </c>
      <c r="M4730" t="s">
        <v>52</v>
      </c>
      <c r="N4730">
        <v>183</v>
      </c>
      <c r="P4730" t="s">
        <v>267</v>
      </c>
      <c r="Q4730" t="s">
        <v>62</v>
      </c>
      <c r="R4730" t="s">
        <v>655</v>
      </c>
    </row>
    <row r="4731" spans="1:18" hidden="1" x14ac:dyDescent="0.3">
      <c r="A4731" t="s">
        <v>18965</v>
      </c>
      <c r="B4731" t="s">
        <v>18966</v>
      </c>
      <c r="C4731" s="1" t="str">
        <f t="shared" si="334"/>
        <v>21:0852</v>
      </c>
      <c r="D4731" s="1" t="str">
        <f t="shared" si="335"/>
        <v>21:0234</v>
      </c>
      <c r="E4731" t="s">
        <v>18967</v>
      </c>
      <c r="F4731" t="s">
        <v>18968</v>
      </c>
      <c r="H4731">
        <v>60.5915192</v>
      </c>
      <c r="I4731">
        <v>-137.04840239999999</v>
      </c>
      <c r="J4731" s="1" t="str">
        <f t="shared" si="336"/>
        <v>Fluid (stream)</v>
      </c>
      <c r="K4731" s="1" t="str">
        <f t="shared" si="337"/>
        <v>Untreated Water</v>
      </c>
      <c r="L4731">
        <v>11</v>
      </c>
      <c r="M4731" t="s">
        <v>22</v>
      </c>
      <c r="N4731">
        <v>184</v>
      </c>
      <c r="P4731" t="s">
        <v>1610</v>
      </c>
      <c r="Q4731" t="s">
        <v>38</v>
      </c>
      <c r="R4731" t="s">
        <v>90</v>
      </c>
    </row>
    <row r="4732" spans="1:18" hidden="1" x14ac:dyDescent="0.3">
      <c r="A4732" t="s">
        <v>18969</v>
      </c>
      <c r="B4732" t="s">
        <v>18970</v>
      </c>
      <c r="C4732" s="1" t="str">
        <f t="shared" si="334"/>
        <v>21:0852</v>
      </c>
      <c r="D4732" s="1" t="str">
        <f t="shared" si="335"/>
        <v>21:0234</v>
      </c>
      <c r="E4732" t="s">
        <v>18967</v>
      </c>
      <c r="F4732" t="s">
        <v>18971</v>
      </c>
      <c r="H4732">
        <v>60.5915192</v>
      </c>
      <c r="I4732">
        <v>-137.04840239999999</v>
      </c>
      <c r="J4732" s="1" t="str">
        <f t="shared" si="336"/>
        <v>Fluid (stream)</v>
      </c>
      <c r="K4732" s="1" t="str">
        <f t="shared" si="337"/>
        <v>Untreated Water</v>
      </c>
      <c r="L4732">
        <v>11</v>
      </c>
      <c r="M4732" t="s">
        <v>29</v>
      </c>
      <c r="N4732">
        <v>185</v>
      </c>
      <c r="P4732" t="s">
        <v>1610</v>
      </c>
      <c r="Q4732" t="s">
        <v>248</v>
      </c>
      <c r="R4732" t="s">
        <v>90</v>
      </c>
    </row>
    <row r="4733" spans="1:18" hidden="1" x14ac:dyDescent="0.3">
      <c r="A4733" t="s">
        <v>18972</v>
      </c>
      <c r="B4733" t="s">
        <v>18973</v>
      </c>
      <c r="C4733" s="1" t="str">
        <f t="shared" si="334"/>
        <v>21:0852</v>
      </c>
      <c r="D4733" s="1" t="str">
        <f t="shared" si="335"/>
        <v>21:0234</v>
      </c>
      <c r="E4733" t="s">
        <v>18974</v>
      </c>
      <c r="F4733" t="s">
        <v>18975</v>
      </c>
      <c r="H4733">
        <v>60.630520699999998</v>
      </c>
      <c r="I4733">
        <v>-136.91284099999999</v>
      </c>
      <c r="J4733" s="1" t="str">
        <f t="shared" si="336"/>
        <v>Fluid (stream)</v>
      </c>
      <c r="K4733" s="1" t="str">
        <f t="shared" si="337"/>
        <v>Untreated Water</v>
      </c>
      <c r="L4733">
        <v>11</v>
      </c>
      <c r="M4733" t="s">
        <v>60</v>
      </c>
      <c r="N4733">
        <v>186</v>
      </c>
      <c r="P4733" t="s">
        <v>1896</v>
      </c>
      <c r="Q4733" t="s">
        <v>257</v>
      </c>
      <c r="R4733" t="s">
        <v>911</v>
      </c>
    </row>
    <row r="4734" spans="1:18" hidden="1" x14ac:dyDescent="0.3">
      <c r="A4734" t="s">
        <v>18976</v>
      </c>
      <c r="B4734" t="s">
        <v>18977</v>
      </c>
      <c r="C4734" s="1" t="str">
        <f t="shared" si="334"/>
        <v>21:0852</v>
      </c>
      <c r="D4734" s="1" t="str">
        <f t="shared" si="335"/>
        <v>21:0234</v>
      </c>
      <c r="E4734" t="s">
        <v>18978</v>
      </c>
      <c r="F4734" t="s">
        <v>18979</v>
      </c>
      <c r="H4734">
        <v>60.629123499999999</v>
      </c>
      <c r="I4734">
        <v>-136.91069239999999</v>
      </c>
      <c r="J4734" s="1" t="str">
        <f t="shared" si="336"/>
        <v>Fluid (stream)</v>
      </c>
      <c r="K4734" s="1" t="str">
        <f t="shared" si="337"/>
        <v>Untreated Water</v>
      </c>
      <c r="L4734">
        <v>11</v>
      </c>
      <c r="M4734" t="s">
        <v>67</v>
      </c>
      <c r="N4734">
        <v>187</v>
      </c>
      <c r="P4734" t="s">
        <v>1610</v>
      </c>
      <c r="Q4734" t="s">
        <v>538</v>
      </c>
      <c r="R4734" t="s">
        <v>890</v>
      </c>
    </row>
    <row r="4735" spans="1:18" hidden="1" x14ac:dyDescent="0.3">
      <c r="A4735" t="s">
        <v>18980</v>
      </c>
      <c r="B4735" t="s">
        <v>18981</v>
      </c>
      <c r="C4735" s="1" t="str">
        <f t="shared" si="334"/>
        <v>21:0852</v>
      </c>
      <c r="D4735" s="1" t="str">
        <f t="shared" si="335"/>
        <v>21:0234</v>
      </c>
      <c r="E4735" t="s">
        <v>18982</v>
      </c>
      <c r="F4735" t="s">
        <v>18983</v>
      </c>
      <c r="H4735">
        <v>60.628260699999998</v>
      </c>
      <c r="I4735">
        <v>-136.83766399999999</v>
      </c>
      <c r="J4735" s="1" t="str">
        <f t="shared" si="336"/>
        <v>Fluid (stream)</v>
      </c>
      <c r="K4735" s="1" t="str">
        <f t="shared" si="337"/>
        <v>Untreated Water</v>
      </c>
      <c r="L4735">
        <v>11</v>
      </c>
      <c r="M4735" t="s">
        <v>74</v>
      </c>
      <c r="N4735">
        <v>188</v>
      </c>
      <c r="P4735" t="s">
        <v>1896</v>
      </c>
      <c r="Q4735" t="s">
        <v>54</v>
      </c>
      <c r="R4735" t="s">
        <v>189</v>
      </c>
    </row>
    <row r="4736" spans="1:18" hidden="1" x14ac:dyDescent="0.3">
      <c r="A4736" t="s">
        <v>18984</v>
      </c>
      <c r="B4736" t="s">
        <v>18985</v>
      </c>
      <c r="C4736" s="1" t="str">
        <f t="shared" si="334"/>
        <v>21:0852</v>
      </c>
      <c r="D4736" s="1" t="str">
        <f t="shared" si="335"/>
        <v>21:0234</v>
      </c>
      <c r="E4736" t="s">
        <v>18986</v>
      </c>
      <c r="F4736" t="s">
        <v>18987</v>
      </c>
      <c r="H4736">
        <v>60.6299232</v>
      </c>
      <c r="I4736">
        <v>-136.8336635</v>
      </c>
      <c r="J4736" s="1" t="str">
        <f t="shared" si="336"/>
        <v>Fluid (stream)</v>
      </c>
      <c r="K4736" s="1" t="str">
        <f t="shared" si="337"/>
        <v>Untreated Water</v>
      </c>
      <c r="L4736">
        <v>11</v>
      </c>
      <c r="M4736" t="s">
        <v>81</v>
      </c>
      <c r="N4736">
        <v>189</v>
      </c>
      <c r="P4736" t="s">
        <v>267</v>
      </c>
      <c r="Q4736" t="s">
        <v>310</v>
      </c>
      <c r="R4736" t="s">
        <v>532</v>
      </c>
    </row>
    <row r="4737" spans="1:18" hidden="1" x14ac:dyDescent="0.3">
      <c r="A4737" t="s">
        <v>18988</v>
      </c>
      <c r="B4737" t="s">
        <v>18989</v>
      </c>
      <c r="C4737" s="1" t="str">
        <f t="shared" si="334"/>
        <v>21:0852</v>
      </c>
      <c r="D4737" s="1" t="str">
        <f t="shared" si="335"/>
        <v>21:0234</v>
      </c>
      <c r="E4737" t="s">
        <v>18990</v>
      </c>
      <c r="F4737" t="s">
        <v>18991</v>
      </c>
      <c r="H4737">
        <v>60.607918599999998</v>
      </c>
      <c r="I4737">
        <v>-136.78328999999999</v>
      </c>
      <c r="J4737" s="1" t="str">
        <f t="shared" si="336"/>
        <v>Fluid (stream)</v>
      </c>
      <c r="K4737" s="1" t="str">
        <f t="shared" si="337"/>
        <v>Untreated Water</v>
      </c>
      <c r="L4737">
        <v>11</v>
      </c>
      <c r="M4737" t="s">
        <v>95</v>
      </c>
      <c r="N4737">
        <v>190</v>
      </c>
      <c r="P4737" t="s">
        <v>267</v>
      </c>
      <c r="Q4737" t="s">
        <v>257</v>
      </c>
      <c r="R4737" t="s">
        <v>90</v>
      </c>
    </row>
    <row r="4738" spans="1:18" hidden="1" x14ac:dyDescent="0.3">
      <c r="A4738" t="s">
        <v>18992</v>
      </c>
      <c r="B4738" t="s">
        <v>18993</v>
      </c>
      <c r="C4738" s="1" t="str">
        <f t="shared" si="334"/>
        <v>21:0852</v>
      </c>
      <c r="D4738" s="1" t="str">
        <f t="shared" si="335"/>
        <v>21:0234</v>
      </c>
      <c r="E4738" t="s">
        <v>18994</v>
      </c>
      <c r="F4738" t="s">
        <v>18995</v>
      </c>
      <c r="H4738">
        <v>60.615659700000002</v>
      </c>
      <c r="I4738">
        <v>-136.76504170000001</v>
      </c>
      <c r="J4738" s="1" t="str">
        <f t="shared" si="336"/>
        <v>Fluid (stream)</v>
      </c>
      <c r="K4738" s="1" t="str">
        <f t="shared" si="337"/>
        <v>Untreated Water</v>
      </c>
      <c r="L4738">
        <v>11</v>
      </c>
      <c r="M4738" t="s">
        <v>101</v>
      </c>
      <c r="N4738">
        <v>191</v>
      </c>
      <c r="P4738" t="s">
        <v>82</v>
      </c>
      <c r="Q4738" t="s">
        <v>310</v>
      </c>
      <c r="R4738" t="s">
        <v>687</v>
      </c>
    </row>
    <row r="4739" spans="1:18" hidden="1" x14ac:dyDescent="0.3">
      <c r="A4739" t="s">
        <v>18996</v>
      </c>
      <c r="B4739" t="s">
        <v>18997</v>
      </c>
      <c r="C4739" s="1" t="str">
        <f t="shared" si="334"/>
        <v>21:0852</v>
      </c>
      <c r="D4739" s="1" t="str">
        <f t="shared" si="335"/>
        <v>21:0234</v>
      </c>
      <c r="E4739" t="s">
        <v>18998</v>
      </c>
      <c r="F4739" t="s">
        <v>18999</v>
      </c>
      <c r="H4739">
        <v>60.595052899999999</v>
      </c>
      <c r="I4739">
        <v>-136.72412600000001</v>
      </c>
      <c r="J4739" s="1" t="str">
        <f t="shared" si="336"/>
        <v>Fluid (stream)</v>
      </c>
      <c r="K4739" s="1" t="str">
        <f t="shared" si="337"/>
        <v>Untreated Water</v>
      </c>
      <c r="L4739">
        <v>11</v>
      </c>
      <c r="M4739" t="s">
        <v>107</v>
      </c>
      <c r="N4739">
        <v>192</v>
      </c>
      <c r="P4739" t="s">
        <v>2145</v>
      </c>
      <c r="Q4739" t="s">
        <v>38</v>
      </c>
      <c r="R4739" t="s">
        <v>55</v>
      </c>
    </row>
    <row r="4740" spans="1:18" hidden="1" x14ac:dyDescent="0.3">
      <c r="A4740" t="s">
        <v>19000</v>
      </c>
      <c r="B4740" t="s">
        <v>19001</v>
      </c>
      <c r="C4740" s="1" t="str">
        <f t="shared" ref="C4740:C4803" si="338">HYPERLINK("http://geochem.nrcan.gc.ca/cdogs/content/bdl/bdl210852_e.htm", "21:0852")</f>
        <v>21:0852</v>
      </c>
      <c r="D4740" s="1" t="str">
        <f t="shared" ref="D4740:D4803" si="339">HYPERLINK("http://geochem.nrcan.gc.ca/cdogs/content/svy/svy210234_e.htm", "21:0234")</f>
        <v>21:0234</v>
      </c>
      <c r="E4740" t="s">
        <v>19002</v>
      </c>
      <c r="F4740" t="s">
        <v>19003</v>
      </c>
      <c r="H4740">
        <v>60.620184899999998</v>
      </c>
      <c r="I4740">
        <v>-136.71473850000001</v>
      </c>
      <c r="J4740" s="1" t="str">
        <f t="shared" ref="J4740:J4803" si="340">HYPERLINK("http://geochem.nrcan.gc.ca/cdogs/content/kwd/kwd020018_e.htm", "Fluid (stream)")</f>
        <v>Fluid (stream)</v>
      </c>
      <c r="K4740" s="1" t="str">
        <f t="shared" si="337"/>
        <v>Untreated Water</v>
      </c>
      <c r="L4740">
        <v>11</v>
      </c>
      <c r="M4740" t="s">
        <v>114</v>
      </c>
      <c r="N4740">
        <v>193</v>
      </c>
      <c r="P4740" t="s">
        <v>558</v>
      </c>
      <c r="Q4740" t="s">
        <v>96</v>
      </c>
      <c r="R4740" t="s">
        <v>890</v>
      </c>
    </row>
    <row r="4741" spans="1:18" hidden="1" x14ac:dyDescent="0.3">
      <c r="A4741" t="s">
        <v>19004</v>
      </c>
      <c r="B4741" t="s">
        <v>19005</v>
      </c>
      <c r="C4741" s="1" t="str">
        <f t="shared" si="338"/>
        <v>21:0852</v>
      </c>
      <c r="D4741" s="1" t="str">
        <f t="shared" si="339"/>
        <v>21:0234</v>
      </c>
      <c r="E4741" t="s">
        <v>19006</v>
      </c>
      <c r="F4741" t="s">
        <v>19007</v>
      </c>
      <c r="H4741">
        <v>60.661717000000003</v>
      </c>
      <c r="I4741">
        <v>-136.713596</v>
      </c>
      <c r="J4741" s="1" t="str">
        <f t="shared" si="340"/>
        <v>Fluid (stream)</v>
      </c>
      <c r="K4741" s="1" t="str">
        <f t="shared" si="337"/>
        <v>Untreated Water</v>
      </c>
      <c r="L4741">
        <v>11</v>
      </c>
      <c r="M4741" t="s">
        <v>121</v>
      </c>
      <c r="N4741">
        <v>194</v>
      </c>
      <c r="P4741" t="s">
        <v>82</v>
      </c>
      <c r="Q4741" t="s">
        <v>146</v>
      </c>
      <c r="R4741" t="s">
        <v>890</v>
      </c>
    </row>
    <row r="4742" spans="1:18" hidden="1" x14ac:dyDescent="0.3">
      <c r="A4742" t="s">
        <v>19008</v>
      </c>
      <c r="B4742" t="s">
        <v>19009</v>
      </c>
      <c r="C4742" s="1" t="str">
        <f t="shared" si="338"/>
        <v>21:0852</v>
      </c>
      <c r="D4742" s="1" t="str">
        <f t="shared" si="339"/>
        <v>21:0234</v>
      </c>
      <c r="E4742" t="s">
        <v>19010</v>
      </c>
      <c r="F4742" t="s">
        <v>19011</v>
      </c>
      <c r="H4742">
        <v>60.662363499999998</v>
      </c>
      <c r="I4742">
        <v>-136.7407503</v>
      </c>
      <c r="J4742" s="1" t="str">
        <f t="shared" si="340"/>
        <v>Fluid (stream)</v>
      </c>
      <c r="K4742" s="1" t="str">
        <f t="shared" si="337"/>
        <v>Untreated Water</v>
      </c>
      <c r="L4742">
        <v>11</v>
      </c>
      <c r="M4742" t="s">
        <v>127</v>
      </c>
      <c r="N4742">
        <v>195</v>
      </c>
      <c r="P4742" t="s">
        <v>414</v>
      </c>
      <c r="Q4742" t="s">
        <v>236</v>
      </c>
      <c r="R4742" t="s">
        <v>532</v>
      </c>
    </row>
    <row r="4743" spans="1:18" hidden="1" x14ac:dyDescent="0.3">
      <c r="A4743" t="s">
        <v>19012</v>
      </c>
      <c r="B4743" t="s">
        <v>19013</v>
      </c>
      <c r="C4743" s="1" t="str">
        <f t="shared" si="338"/>
        <v>21:0852</v>
      </c>
      <c r="D4743" s="1" t="str">
        <f t="shared" si="339"/>
        <v>21:0234</v>
      </c>
      <c r="E4743" t="s">
        <v>19014</v>
      </c>
      <c r="F4743" t="s">
        <v>19015</v>
      </c>
      <c r="H4743">
        <v>60.658975099999999</v>
      </c>
      <c r="I4743">
        <v>-136.66616970000001</v>
      </c>
      <c r="J4743" s="1" t="str">
        <f t="shared" si="340"/>
        <v>Fluid (stream)</v>
      </c>
      <c r="K4743" s="1" t="str">
        <f t="shared" si="337"/>
        <v>Untreated Water</v>
      </c>
      <c r="L4743">
        <v>11</v>
      </c>
      <c r="M4743" t="s">
        <v>133</v>
      </c>
      <c r="N4743">
        <v>196</v>
      </c>
      <c r="P4743" t="s">
        <v>115</v>
      </c>
      <c r="Q4743" t="s">
        <v>257</v>
      </c>
      <c r="R4743" t="s">
        <v>460</v>
      </c>
    </row>
    <row r="4744" spans="1:18" hidden="1" x14ac:dyDescent="0.3">
      <c r="A4744" t="s">
        <v>19016</v>
      </c>
      <c r="B4744" t="s">
        <v>19017</v>
      </c>
      <c r="C4744" s="1" t="str">
        <f t="shared" si="338"/>
        <v>21:0852</v>
      </c>
      <c r="D4744" s="1" t="str">
        <f t="shared" si="339"/>
        <v>21:0234</v>
      </c>
      <c r="E4744" t="s">
        <v>19018</v>
      </c>
      <c r="F4744" t="s">
        <v>19019</v>
      </c>
      <c r="H4744">
        <v>60.687031400000002</v>
      </c>
      <c r="I4744">
        <v>-136.64492910000001</v>
      </c>
      <c r="J4744" s="1" t="str">
        <f t="shared" si="340"/>
        <v>Fluid (stream)</v>
      </c>
      <c r="K4744" s="1" t="str">
        <f t="shared" si="337"/>
        <v>Untreated Water</v>
      </c>
      <c r="L4744">
        <v>11</v>
      </c>
      <c r="M4744" t="s">
        <v>139</v>
      </c>
      <c r="N4744">
        <v>197</v>
      </c>
      <c r="P4744" t="s">
        <v>225</v>
      </c>
      <c r="Q4744" t="s">
        <v>62</v>
      </c>
      <c r="R4744" t="s">
        <v>522</v>
      </c>
    </row>
    <row r="4745" spans="1:18" hidden="1" x14ac:dyDescent="0.3">
      <c r="A4745" t="s">
        <v>19020</v>
      </c>
      <c r="B4745" t="s">
        <v>19021</v>
      </c>
      <c r="C4745" s="1" t="str">
        <f t="shared" si="338"/>
        <v>21:0852</v>
      </c>
      <c r="D4745" s="1" t="str">
        <f t="shared" si="339"/>
        <v>21:0234</v>
      </c>
      <c r="E4745" t="s">
        <v>19022</v>
      </c>
      <c r="F4745" t="s">
        <v>19023</v>
      </c>
      <c r="H4745">
        <v>60.6980565</v>
      </c>
      <c r="I4745">
        <v>-136.64365979999999</v>
      </c>
      <c r="J4745" s="1" t="str">
        <f t="shared" si="340"/>
        <v>Fluid (stream)</v>
      </c>
      <c r="K4745" s="1" t="str">
        <f t="shared" si="337"/>
        <v>Untreated Water</v>
      </c>
      <c r="L4745">
        <v>11</v>
      </c>
      <c r="M4745" t="s">
        <v>241</v>
      </c>
      <c r="N4745">
        <v>198</v>
      </c>
      <c r="P4745" t="s">
        <v>256</v>
      </c>
      <c r="Q4745" t="s">
        <v>62</v>
      </c>
      <c r="R4745" t="s">
        <v>285</v>
      </c>
    </row>
    <row r="4746" spans="1:18" hidden="1" x14ac:dyDescent="0.3">
      <c r="A4746" t="s">
        <v>19024</v>
      </c>
      <c r="B4746" t="s">
        <v>19025</v>
      </c>
      <c r="C4746" s="1" t="str">
        <f t="shared" si="338"/>
        <v>21:0852</v>
      </c>
      <c r="D4746" s="1" t="str">
        <f t="shared" si="339"/>
        <v>21:0234</v>
      </c>
      <c r="E4746" t="s">
        <v>19026</v>
      </c>
      <c r="F4746" t="s">
        <v>19027</v>
      </c>
      <c r="H4746">
        <v>60.741894100000003</v>
      </c>
      <c r="I4746">
        <v>-136.5970848</v>
      </c>
      <c r="J4746" s="1" t="str">
        <f t="shared" si="340"/>
        <v>Fluid (stream)</v>
      </c>
      <c r="K4746" s="1" t="str">
        <f t="shared" si="337"/>
        <v>Untreated Water</v>
      </c>
      <c r="L4746">
        <v>12</v>
      </c>
      <c r="M4746" t="s">
        <v>36</v>
      </c>
      <c r="N4746">
        <v>199</v>
      </c>
      <c r="P4746" t="s">
        <v>771</v>
      </c>
      <c r="Q4746" t="s">
        <v>248</v>
      </c>
      <c r="R4746" t="s">
        <v>285</v>
      </c>
    </row>
    <row r="4747" spans="1:18" hidden="1" x14ac:dyDescent="0.3">
      <c r="A4747" t="s">
        <v>19028</v>
      </c>
      <c r="B4747" t="s">
        <v>19029</v>
      </c>
      <c r="C4747" s="1" t="str">
        <f t="shared" si="338"/>
        <v>21:0852</v>
      </c>
      <c r="D4747" s="1" t="str">
        <f t="shared" si="339"/>
        <v>21:0234</v>
      </c>
      <c r="E4747" t="s">
        <v>19030</v>
      </c>
      <c r="F4747" t="s">
        <v>19031</v>
      </c>
      <c r="H4747">
        <v>60.773626700000001</v>
      </c>
      <c r="I4747">
        <v>-136.5828894</v>
      </c>
      <c r="J4747" s="1" t="str">
        <f t="shared" si="340"/>
        <v>Fluid (stream)</v>
      </c>
      <c r="K4747" s="1" t="str">
        <f t="shared" si="337"/>
        <v>Untreated Water</v>
      </c>
      <c r="L4747">
        <v>12</v>
      </c>
      <c r="M4747" t="s">
        <v>22</v>
      </c>
      <c r="N4747">
        <v>200</v>
      </c>
      <c r="P4747" t="s">
        <v>115</v>
      </c>
      <c r="Q4747" t="s">
        <v>38</v>
      </c>
      <c r="R4747" t="s">
        <v>522</v>
      </c>
    </row>
    <row r="4748" spans="1:18" hidden="1" x14ac:dyDescent="0.3">
      <c r="A4748" t="s">
        <v>19032</v>
      </c>
      <c r="B4748" t="s">
        <v>19033</v>
      </c>
      <c r="C4748" s="1" t="str">
        <f t="shared" si="338"/>
        <v>21:0852</v>
      </c>
      <c r="D4748" s="1" t="str">
        <f t="shared" si="339"/>
        <v>21:0234</v>
      </c>
      <c r="E4748" t="s">
        <v>19030</v>
      </c>
      <c r="F4748" t="s">
        <v>19034</v>
      </c>
      <c r="H4748">
        <v>60.773626700000001</v>
      </c>
      <c r="I4748">
        <v>-136.5828894</v>
      </c>
      <c r="J4748" s="1" t="str">
        <f t="shared" si="340"/>
        <v>Fluid (stream)</v>
      </c>
      <c r="K4748" s="1" t="str">
        <f t="shared" si="337"/>
        <v>Untreated Water</v>
      </c>
      <c r="L4748">
        <v>12</v>
      </c>
      <c r="M4748" t="s">
        <v>29</v>
      </c>
      <c r="N4748">
        <v>201</v>
      </c>
      <c r="P4748" t="s">
        <v>225</v>
      </c>
      <c r="Q4748" t="s">
        <v>248</v>
      </c>
      <c r="R4748" t="s">
        <v>189</v>
      </c>
    </row>
    <row r="4749" spans="1:18" hidden="1" x14ac:dyDescent="0.3">
      <c r="A4749" t="s">
        <v>19035</v>
      </c>
      <c r="B4749" t="s">
        <v>19036</v>
      </c>
      <c r="C4749" s="1" t="str">
        <f t="shared" si="338"/>
        <v>21:0852</v>
      </c>
      <c r="D4749" s="1" t="str">
        <f t="shared" si="339"/>
        <v>21:0234</v>
      </c>
      <c r="E4749" t="s">
        <v>19037</v>
      </c>
      <c r="F4749" t="s">
        <v>19038</v>
      </c>
      <c r="H4749">
        <v>60.774027599999997</v>
      </c>
      <c r="I4749">
        <v>-136.66407229999999</v>
      </c>
      <c r="J4749" s="1" t="str">
        <f t="shared" si="340"/>
        <v>Fluid (stream)</v>
      </c>
      <c r="K4749" s="1" t="str">
        <f t="shared" si="337"/>
        <v>Untreated Water</v>
      </c>
      <c r="L4749">
        <v>12</v>
      </c>
      <c r="M4749" t="s">
        <v>44</v>
      </c>
      <c r="N4749">
        <v>202</v>
      </c>
      <c r="P4749" t="s">
        <v>262</v>
      </c>
      <c r="Q4749" t="s">
        <v>248</v>
      </c>
      <c r="R4749" t="s">
        <v>460</v>
      </c>
    </row>
    <row r="4750" spans="1:18" hidden="1" x14ac:dyDescent="0.3">
      <c r="A4750" t="s">
        <v>19039</v>
      </c>
      <c r="B4750" t="s">
        <v>19040</v>
      </c>
      <c r="C4750" s="1" t="str">
        <f t="shared" si="338"/>
        <v>21:0852</v>
      </c>
      <c r="D4750" s="1" t="str">
        <f t="shared" si="339"/>
        <v>21:0234</v>
      </c>
      <c r="E4750" t="s">
        <v>19041</v>
      </c>
      <c r="F4750" t="s">
        <v>19042</v>
      </c>
      <c r="H4750">
        <v>60.772584899999998</v>
      </c>
      <c r="I4750">
        <v>-136.68256170000001</v>
      </c>
      <c r="J4750" s="1" t="str">
        <f t="shared" si="340"/>
        <v>Fluid (stream)</v>
      </c>
      <c r="K4750" s="1" t="str">
        <f t="shared" si="337"/>
        <v>Untreated Water</v>
      </c>
      <c r="L4750">
        <v>12</v>
      </c>
      <c r="M4750" t="s">
        <v>52</v>
      </c>
      <c r="N4750">
        <v>203</v>
      </c>
      <c r="P4750" t="s">
        <v>319</v>
      </c>
      <c r="Q4750" t="s">
        <v>482</v>
      </c>
      <c r="R4750" t="s">
        <v>55</v>
      </c>
    </row>
    <row r="4751" spans="1:18" hidden="1" x14ac:dyDescent="0.3">
      <c r="A4751" t="s">
        <v>19043</v>
      </c>
      <c r="B4751" t="s">
        <v>19044</v>
      </c>
      <c r="C4751" s="1" t="str">
        <f t="shared" si="338"/>
        <v>21:0852</v>
      </c>
      <c r="D4751" s="1" t="str">
        <f t="shared" si="339"/>
        <v>21:0234</v>
      </c>
      <c r="E4751" t="s">
        <v>19045</v>
      </c>
      <c r="F4751" t="s">
        <v>19046</v>
      </c>
      <c r="H4751">
        <v>60.767629100000001</v>
      </c>
      <c r="I4751">
        <v>-136.73189099999999</v>
      </c>
      <c r="J4751" s="1" t="str">
        <f t="shared" si="340"/>
        <v>Fluid (stream)</v>
      </c>
      <c r="K4751" s="1" t="str">
        <f t="shared" si="337"/>
        <v>Untreated Water</v>
      </c>
      <c r="L4751">
        <v>12</v>
      </c>
      <c r="M4751" t="s">
        <v>60</v>
      </c>
      <c r="N4751">
        <v>204</v>
      </c>
      <c r="P4751" t="s">
        <v>262</v>
      </c>
      <c r="Q4751" t="s">
        <v>482</v>
      </c>
      <c r="R4751" t="s">
        <v>55</v>
      </c>
    </row>
    <row r="4752" spans="1:18" hidden="1" x14ac:dyDescent="0.3">
      <c r="A4752" t="s">
        <v>19047</v>
      </c>
      <c r="B4752" t="s">
        <v>19048</v>
      </c>
      <c r="C4752" s="1" t="str">
        <f t="shared" si="338"/>
        <v>21:0852</v>
      </c>
      <c r="D4752" s="1" t="str">
        <f t="shared" si="339"/>
        <v>21:0234</v>
      </c>
      <c r="E4752" t="s">
        <v>19049</v>
      </c>
      <c r="F4752" t="s">
        <v>19050</v>
      </c>
      <c r="H4752">
        <v>60.772103000000001</v>
      </c>
      <c r="I4752">
        <v>-136.75389150000001</v>
      </c>
      <c r="J4752" s="1" t="str">
        <f t="shared" si="340"/>
        <v>Fluid (stream)</v>
      </c>
      <c r="K4752" s="1" t="str">
        <f t="shared" si="337"/>
        <v>Untreated Water</v>
      </c>
      <c r="L4752">
        <v>12</v>
      </c>
      <c r="M4752" t="s">
        <v>67</v>
      </c>
      <c r="N4752">
        <v>205</v>
      </c>
      <c r="P4752" t="s">
        <v>247</v>
      </c>
      <c r="Q4752" t="s">
        <v>236</v>
      </c>
      <c r="R4752" t="s">
        <v>55</v>
      </c>
    </row>
    <row r="4753" spans="1:18" hidden="1" x14ac:dyDescent="0.3">
      <c r="A4753" t="s">
        <v>19051</v>
      </c>
      <c r="B4753" t="s">
        <v>19052</v>
      </c>
      <c r="C4753" s="1" t="str">
        <f t="shared" si="338"/>
        <v>21:0852</v>
      </c>
      <c r="D4753" s="1" t="str">
        <f t="shared" si="339"/>
        <v>21:0234</v>
      </c>
      <c r="E4753" t="s">
        <v>19053</v>
      </c>
      <c r="F4753" t="s">
        <v>19054</v>
      </c>
      <c r="H4753">
        <v>60.7708455</v>
      </c>
      <c r="I4753">
        <v>-136.7771237</v>
      </c>
      <c r="J4753" s="1" t="str">
        <f t="shared" si="340"/>
        <v>Fluid (stream)</v>
      </c>
      <c r="K4753" s="1" t="str">
        <f t="shared" si="337"/>
        <v>Untreated Water</v>
      </c>
      <c r="L4753">
        <v>12</v>
      </c>
      <c r="M4753" t="s">
        <v>74</v>
      </c>
      <c r="N4753">
        <v>206</v>
      </c>
      <c r="P4753" t="s">
        <v>247</v>
      </c>
      <c r="Q4753" t="s">
        <v>257</v>
      </c>
      <c r="R4753" t="s">
        <v>460</v>
      </c>
    </row>
    <row r="4754" spans="1:18" hidden="1" x14ac:dyDescent="0.3">
      <c r="A4754" t="s">
        <v>19055</v>
      </c>
      <c r="B4754" t="s">
        <v>19056</v>
      </c>
      <c r="C4754" s="1" t="str">
        <f t="shared" si="338"/>
        <v>21:0852</v>
      </c>
      <c r="D4754" s="1" t="str">
        <f t="shared" si="339"/>
        <v>21:0234</v>
      </c>
      <c r="E4754" t="s">
        <v>19057</v>
      </c>
      <c r="F4754" t="s">
        <v>19058</v>
      </c>
      <c r="H4754">
        <v>60.849686200000001</v>
      </c>
      <c r="I4754">
        <v>-136.80255679999999</v>
      </c>
      <c r="J4754" s="1" t="str">
        <f t="shared" si="340"/>
        <v>Fluid (stream)</v>
      </c>
      <c r="K4754" s="1" t="str">
        <f t="shared" si="337"/>
        <v>Untreated Water</v>
      </c>
      <c r="L4754">
        <v>12</v>
      </c>
      <c r="M4754" t="s">
        <v>81</v>
      </c>
      <c r="N4754">
        <v>207</v>
      </c>
      <c r="P4754" t="s">
        <v>1676</v>
      </c>
      <c r="Q4754" t="s">
        <v>31</v>
      </c>
      <c r="R4754" t="s">
        <v>19059</v>
      </c>
    </row>
    <row r="4755" spans="1:18" hidden="1" x14ac:dyDescent="0.3">
      <c r="A4755" t="s">
        <v>19060</v>
      </c>
      <c r="B4755" t="s">
        <v>19061</v>
      </c>
      <c r="C4755" s="1" t="str">
        <f t="shared" si="338"/>
        <v>21:0852</v>
      </c>
      <c r="D4755" s="1" t="str">
        <f t="shared" si="339"/>
        <v>21:0234</v>
      </c>
      <c r="E4755" t="s">
        <v>19062</v>
      </c>
      <c r="F4755" t="s">
        <v>19063</v>
      </c>
      <c r="H4755">
        <v>60.8938852</v>
      </c>
      <c r="I4755">
        <v>-136.7564988</v>
      </c>
      <c r="J4755" s="1" t="str">
        <f t="shared" si="340"/>
        <v>Fluid (stream)</v>
      </c>
      <c r="K4755" s="1" t="str">
        <f t="shared" si="337"/>
        <v>Untreated Water</v>
      </c>
      <c r="L4755">
        <v>12</v>
      </c>
      <c r="M4755" t="s">
        <v>95</v>
      </c>
      <c r="N4755">
        <v>208</v>
      </c>
      <c r="P4755" t="s">
        <v>88</v>
      </c>
      <c r="Q4755" t="s">
        <v>96</v>
      </c>
      <c r="R4755" t="s">
        <v>5874</v>
      </c>
    </row>
    <row r="4756" spans="1:18" hidden="1" x14ac:dyDescent="0.3">
      <c r="A4756" t="s">
        <v>19064</v>
      </c>
      <c r="B4756" t="s">
        <v>19065</v>
      </c>
      <c r="C4756" s="1" t="str">
        <f t="shared" si="338"/>
        <v>21:0852</v>
      </c>
      <c r="D4756" s="1" t="str">
        <f t="shared" si="339"/>
        <v>21:0234</v>
      </c>
      <c r="E4756" t="s">
        <v>19066</v>
      </c>
      <c r="F4756" t="s">
        <v>19067</v>
      </c>
      <c r="H4756">
        <v>60.895999799999998</v>
      </c>
      <c r="I4756">
        <v>-136.70802470000001</v>
      </c>
      <c r="J4756" s="1" t="str">
        <f t="shared" si="340"/>
        <v>Fluid (stream)</v>
      </c>
      <c r="K4756" s="1" t="str">
        <f t="shared" si="337"/>
        <v>Untreated Water</v>
      </c>
      <c r="L4756">
        <v>12</v>
      </c>
      <c r="M4756" t="s">
        <v>101</v>
      </c>
      <c r="N4756">
        <v>209</v>
      </c>
      <c r="P4756" t="s">
        <v>272</v>
      </c>
      <c r="Q4756" t="s">
        <v>146</v>
      </c>
      <c r="R4756" t="s">
        <v>55</v>
      </c>
    </row>
    <row r="4757" spans="1:18" hidden="1" x14ac:dyDescent="0.3">
      <c r="A4757" t="s">
        <v>19068</v>
      </c>
      <c r="B4757" t="s">
        <v>19069</v>
      </c>
      <c r="C4757" s="1" t="str">
        <f t="shared" si="338"/>
        <v>21:0852</v>
      </c>
      <c r="D4757" s="1" t="str">
        <f t="shared" si="339"/>
        <v>21:0234</v>
      </c>
      <c r="E4757" t="s">
        <v>19070</v>
      </c>
      <c r="F4757" t="s">
        <v>19071</v>
      </c>
      <c r="H4757">
        <v>60.902550599999998</v>
      </c>
      <c r="I4757">
        <v>-136.70413439999999</v>
      </c>
      <c r="J4757" s="1" t="str">
        <f t="shared" si="340"/>
        <v>Fluid (stream)</v>
      </c>
      <c r="K4757" s="1" t="str">
        <f t="shared" si="337"/>
        <v>Untreated Water</v>
      </c>
      <c r="L4757">
        <v>12</v>
      </c>
      <c r="M4757" t="s">
        <v>107</v>
      </c>
      <c r="N4757">
        <v>210</v>
      </c>
      <c r="P4757" t="s">
        <v>194</v>
      </c>
      <c r="Q4757" t="s">
        <v>38</v>
      </c>
      <c r="R4757" t="s">
        <v>599</v>
      </c>
    </row>
    <row r="4758" spans="1:18" hidden="1" x14ac:dyDescent="0.3">
      <c r="A4758" t="s">
        <v>19072</v>
      </c>
      <c r="B4758" t="s">
        <v>19073</v>
      </c>
      <c r="C4758" s="1" t="str">
        <f t="shared" si="338"/>
        <v>21:0852</v>
      </c>
      <c r="D4758" s="1" t="str">
        <f t="shared" si="339"/>
        <v>21:0234</v>
      </c>
      <c r="E4758" t="s">
        <v>19074</v>
      </c>
      <c r="F4758" t="s">
        <v>19075</v>
      </c>
      <c r="H4758">
        <v>60.909329499999998</v>
      </c>
      <c r="I4758">
        <v>-136.70846090000001</v>
      </c>
      <c r="J4758" s="1" t="str">
        <f t="shared" si="340"/>
        <v>Fluid (stream)</v>
      </c>
      <c r="K4758" s="1" t="str">
        <f t="shared" si="337"/>
        <v>Untreated Water</v>
      </c>
      <c r="L4758">
        <v>12</v>
      </c>
      <c r="M4758" t="s">
        <v>114</v>
      </c>
      <c r="N4758">
        <v>211</v>
      </c>
      <c r="P4758" t="s">
        <v>414</v>
      </c>
      <c r="Q4758" t="s">
        <v>31</v>
      </c>
      <c r="R4758" t="s">
        <v>934</v>
      </c>
    </row>
    <row r="4759" spans="1:18" hidden="1" x14ac:dyDescent="0.3">
      <c r="A4759" t="s">
        <v>19076</v>
      </c>
      <c r="B4759" t="s">
        <v>19077</v>
      </c>
      <c r="C4759" s="1" t="str">
        <f t="shared" si="338"/>
        <v>21:0852</v>
      </c>
      <c r="D4759" s="1" t="str">
        <f t="shared" si="339"/>
        <v>21:0234</v>
      </c>
      <c r="E4759" t="s">
        <v>19078</v>
      </c>
      <c r="F4759" t="s">
        <v>19079</v>
      </c>
      <c r="H4759">
        <v>60.918276200000001</v>
      </c>
      <c r="I4759">
        <v>-136.72515390000001</v>
      </c>
      <c r="J4759" s="1" t="str">
        <f t="shared" si="340"/>
        <v>Fluid (stream)</v>
      </c>
      <c r="K4759" s="1" t="str">
        <f t="shared" si="337"/>
        <v>Untreated Water</v>
      </c>
      <c r="L4759">
        <v>12</v>
      </c>
      <c r="M4759" t="s">
        <v>121</v>
      </c>
      <c r="N4759">
        <v>212</v>
      </c>
      <c r="P4759" t="s">
        <v>68</v>
      </c>
      <c r="Q4759" t="s">
        <v>24</v>
      </c>
      <c r="R4759" t="s">
        <v>522</v>
      </c>
    </row>
    <row r="4760" spans="1:18" hidden="1" x14ac:dyDescent="0.3">
      <c r="A4760" t="s">
        <v>19080</v>
      </c>
      <c r="B4760" t="s">
        <v>19081</v>
      </c>
      <c r="C4760" s="1" t="str">
        <f t="shared" si="338"/>
        <v>21:0852</v>
      </c>
      <c r="D4760" s="1" t="str">
        <f t="shared" si="339"/>
        <v>21:0234</v>
      </c>
      <c r="E4760" t="s">
        <v>19082</v>
      </c>
      <c r="F4760" t="s">
        <v>19083</v>
      </c>
      <c r="H4760">
        <v>60.925028699999999</v>
      </c>
      <c r="I4760">
        <v>-136.66088869999999</v>
      </c>
      <c r="J4760" s="1" t="str">
        <f t="shared" si="340"/>
        <v>Fluid (stream)</v>
      </c>
      <c r="K4760" s="1" t="str">
        <f t="shared" si="337"/>
        <v>Untreated Water</v>
      </c>
      <c r="L4760">
        <v>12</v>
      </c>
      <c r="M4760" t="s">
        <v>127</v>
      </c>
      <c r="N4760">
        <v>213</v>
      </c>
      <c r="P4760" t="s">
        <v>200</v>
      </c>
      <c r="Q4760" t="s">
        <v>96</v>
      </c>
      <c r="R4760" t="s">
        <v>9133</v>
      </c>
    </row>
    <row r="4761" spans="1:18" hidden="1" x14ac:dyDescent="0.3">
      <c r="A4761" t="s">
        <v>19084</v>
      </c>
      <c r="B4761" t="s">
        <v>19085</v>
      </c>
      <c r="C4761" s="1" t="str">
        <f t="shared" si="338"/>
        <v>21:0852</v>
      </c>
      <c r="D4761" s="1" t="str">
        <f t="shared" si="339"/>
        <v>21:0234</v>
      </c>
      <c r="E4761" t="s">
        <v>19086</v>
      </c>
      <c r="F4761" t="s">
        <v>19087</v>
      </c>
      <c r="H4761">
        <v>60.908789800000001</v>
      </c>
      <c r="I4761">
        <v>-136.5935671</v>
      </c>
      <c r="J4761" s="1" t="str">
        <f t="shared" si="340"/>
        <v>Fluid (stream)</v>
      </c>
      <c r="K4761" s="1" t="str">
        <f t="shared" si="337"/>
        <v>Untreated Water</v>
      </c>
      <c r="L4761">
        <v>12</v>
      </c>
      <c r="M4761" t="s">
        <v>133</v>
      </c>
      <c r="N4761">
        <v>214</v>
      </c>
      <c r="P4761" t="s">
        <v>319</v>
      </c>
      <c r="Q4761" t="s">
        <v>96</v>
      </c>
      <c r="R4761" t="s">
        <v>1088</v>
      </c>
    </row>
    <row r="4762" spans="1:18" hidden="1" x14ac:dyDescent="0.3">
      <c r="A4762" t="s">
        <v>19088</v>
      </c>
      <c r="B4762" t="s">
        <v>19089</v>
      </c>
      <c r="C4762" s="1" t="str">
        <f t="shared" si="338"/>
        <v>21:0852</v>
      </c>
      <c r="D4762" s="1" t="str">
        <f t="shared" si="339"/>
        <v>21:0234</v>
      </c>
      <c r="E4762" t="s">
        <v>19090</v>
      </c>
      <c r="F4762" t="s">
        <v>19091</v>
      </c>
      <c r="H4762">
        <v>60.910795200000003</v>
      </c>
      <c r="I4762">
        <v>-136.5626675</v>
      </c>
      <c r="J4762" s="1" t="str">
        <f t="shared" si="340"/>
        <v>Fluid (stream)</v>
      </c>
      <c r="K4762" s="1" t="str">
        <f t="shared" ref="K4762:K4825" si="341">HYPERLINK("http://geochem.nrcan.gc.ca/cdogs/content/kwd/kwd080007_e.htm", "Untreated Water")</f>
        <v>Untreated Water</v>
      </c>
      <c r="L4762">
        <v>12</v>
      </c>
      <c r="M4762" t="s">
        <v>139</v>
      </c>
      <c r="N4762">
        <v>215</v>
      </c>
      <c r="P4762" t="s">
        <v>235</v>
      </c>
      <c r="Q4762" t="s">
        <v>46</v>
      </c>
      <c r="R4762" t="s">
        <v>401</v>
      </c>
    </row>
    <row r="4763" spans="1:18" hidden="1" x14ac:dyDescent="0.3">
      <c r="A4763" t="s">
        <v>19092</v>
      </c>
      <c r="B4763" t="s">
        <v>19093</v>
      </c>
      <c r="C4763" s="1" t="str">
        <f t="shared" si="338"/>
        <v>21:0852</v>
      </c>
      <c r="D4763" s="1" t="str">
        <f t="shared" si="339"/>
        <v>21:0234</v>
      </c>
      <c r="E4763" t="s">
        <v>19094</v>
      </c>
      <c r="F4763" t="s">
        <v>19095</v>
      </c>
      <c r="H4763">
        <v>60.9194648</v>
      </c>
      <c r="I4763">
        <v>-136.5607492</v>
      </c>
      <c r="J4763" s="1" t="str">
        <f t="shared" si="340"/>
        <v>Fluid (stream)</v>
      </c>
      <c r="K4763" s="1" t="str">
        <f t="shared" si="341"/>
        <v>Untreated Water</v>
      </c>
      <c r="L4763">
        <v>12</v>
      </c>
      <c r="M4763" t="s">
        <v>241</v>
      </c>
      <c r="N4763">
        <v>216</v>
      </c>
      <c r="P4763" t="s">
        <v>247</v>
      </c>
      <c r="Q4763" t="s">
        <v>46</v>
      </c>
      <c r="R4763" t="s">
        <v>460</v>
      </c>
    </row>
    <row r="4764" spans="1:18" hidden="1" x14ac:dyDescent="0.3">
      <c r="A4764" t="s">
        <v>19096</v>
      </c>
      <c r="B4764" t="s">
        <v>19097</v>
      </c>
      <c r="C4764" s="1" t="str">
        <f t="shared" si="338"/>
        <v>21:0852</v>
      </c>
      <c r="D4764" s="1" t="str">
        <f t="shared" si="339"/>
        <v>21:0234</v>
      </c>
      <c r="E4764" t="s">
        <v>19098</v>
      </c>
      <c r="F4764" t="s">
        <v>19099</v>
      </c>
      <c r="H4764">
        <v>60.887039999999999</v>
      </c>
      <c r="I4764">
        <v>-136.57151229999999</v>
      </c>
      <c r="J4764" s="1" t="str">
        <f t="shared" si="340"/>
        <v>Fluid (stream)</v>
      </c>
      <c r="K4764" s="1" t="str">
        <f t="shared" si="341"/>
        <v>Untreated Water</v>
      </c>
      <c r="L4764">
        <v>13</v>
      </c>
      <c r="M4764" t="s">
        <v>22</v>
      </c>
      <c r="N4764">
        <v>217</v>
      </c>
      <c r="P4764" t="s">
        <v>319</v>
      </c>
      <c r="Q4764" t="s">
        <v>24</v>
      </c>
      <c r="R4764" t="s">
        <v>655</v>
      </c>
    </row>
    <row r="4765" spans="1:18" hidden="1" x14ac:dyDescent="0.3">
      <c r="A4765" t="s">
        <v>19100</v>
      </c>
      <c r="B4765" t="s">
        <v>19101</v>
      </c>
      <c r="C4765" s="1" t="str">
        <f t="shared" si="338"/>
        <v>21:0852</v>
      </c>
      <c r="D4765" s="1" t="str">
        <f t="shared" si="339"/>
        <v>21:0234</v>
      </c>
      <c r="E4765" t="s">
        <v>19098</v>
      </c>
      <c r="F4765" t="s">
        <v>19102</v>
      </c>
      <c r="H4765">
        <v>60.887039999999999</v>
      </c>
      <c r="I4765">
        <v>-136.57151229999999</v>
      </c>
      <c r="J4765" s="1" t="str">
        <f t="shared" si="340"/>
        <v>Fluid (stream)</v>
      </c>
      <c r="K4765" s="1" t="str">
        <f t="shared" si="341"/>
        <v>Untreated Water</v>
      </c>
      <c r="L4765">
        <v>13</v>
      </c>
      <c r="M4765" t="s">
        <v>29</v>
      </c>
      <c r="N4765">
        <v>218</v>
      </c>
      <c r="P4765" t="s">
        <v>235</v>
      </c>
      <c r="Q4765" t="s">
        <v>24</v>
      </c>
      <c r="R4765" t="s">
        <v>655</v>
      </c>
    </row>
    <row r="4766" spans="1:18" hidden="1" x14ac:dyDescent="0.3">
      <c r="A4766" t="s">
        <v>19103</v>
      </c>
      <c r="B4766" t="s">
        <v>19104</v>
      </c>
      <c r="C4766" s="1" t="str">
        <f t="shared" si="338"/>
        <v>21:0852</v>
      </c>
      <c r="D4766" s="1" t="str">
        <f t="shared" si="339"/>
        <v>21:0234</v>
      </c>
      <c r="E4766" t="s">
        <v>19105</v>
      </c>
      <c r="F4766" t="s">
        <v>19106</v>
      </c>
      <c r="H4766">
        <v>60.889212999999998</v>
      </c>
      <c r="I4766">
        <v>-136.5498365</v>
      </c>
      <c r="J4766" s="1" t="str">
        <f t="shared" si="340"/>
        <v>Fluid (stream)</v>
      </c>
      <c r="K4766" s="1" t="str">
        <f t="shared" si="341"/>
        <v>Untreated Water</v>
      </c>
      <c r="L4766">
        <v>13</v>
      </c>
      <c r="M4766" t="s">
        <v>36</v>
      </c>
      <c r="N4766">
        <v>219</v>
      </c>
      <c r="P4766" t="s">
        <v>161</v>
      </c>
      <c r="Q4766" t="s">
        <v>38</v>
      </c>
      <c r="R4766" t="s">
        <v>599</v>
      </c>
    </row>
    <row r="4767" spans="1:18" hidden="1" x14ac:dyDescent="0.3">
      <c r="A4767" t="s">
        <v>19107</v>
      </c>
      <c r="B4767" t="s">
        <v>19108</v>
      </c>
      <c r="C4767" s="1" t="str">
        <f t="shared" si="338"/>
        <v>21:0852</v>
      </c>
      <c r="D4767" s="1" t="str">
        <f t="shared" si="339"/>
        <v>21:0234</v>
      </c>
      <c r="E4767" t="s">
        <v>19109</v>
      </c>
      <c r="F4767" t="s">
        <v>19110</v>
      </c>
      <c r="H4767">
        <v>60.935689099999998</v>
      </c>
      <c r="I4767">
        <v>-136.49355310000001</v>
      </c>
      <c r="J4767" s="1" t="str">
        <f t="shared" si="340"/>
        <v>Fluid (stream)</v>
      </c>
      <c r="K4767" s="1" t="str">
        <f t="shared" si="341"/>
        <v>Untreated Water</v>
      </c>
      <c r="L4767">
        <v>13</v>
      </c>
      <c r="M4767" t="s">
        <v>44</v>
      </c>
      <c r="N4767">
        <v>220</v>
      </c>
      <c r="P4767" t="s">
        <v>521</v>
      </c>
      <c r="Q4767" t="s">
        <v>236</v>
      </c>
      <c r="R4767" t="s">
        <v>55</v>
      </c>
    </row>
    <row r="4768" spans="1:18" hidden="1" x14ac:dyDescent="0.3">
      <c r="A4768" t="s">
        <v>19111</v>
      </c>
      <c r="B4768" t="s">
        <v>19112</v>
      </c>
      <c r="C4768" s="1" t="str">
        <f t="shared" si="338"/>
        <v>21:0852</v>
      </c>
      <c r="D4768" s="1" t="str">
        <f t="shared" si="339"/>
        <v>21:0234</v>
      </c>
      <c r="E4768" t="s">
        <v>19113</v>
      </c>
      <c r="F4768" t="s">
        <v>19114</v>
      </c>
      <c r="H4768">
        <v>60.937670400000002</v>
      </c>
      <c r="I4768">
        <v>-136.49545459999999</v>
      </c>
      <c r="J4768" s="1" t="str">
        <f t="shared" si="340"/>
        <v>Fluid (stream)</v>
      </c>
      <c r="K4768" s="1" t="str">
        <f t="shared" si="341"/>
        <v>Untreated Water</v>
      </c>
      <c r="L4768">
        <v>13</v>
      </c>
      <c r="M4768" t="s">
        <v>52</v>
      </c>
      <c r="N4768">
        <v>221</v>
      </c>
      <c r="P4768" t="s">
        <v>1846</v>
      </c>
      <c r="Q4768" t="s">
        <v>46</v>
      </c>
      <c r="R4768" t="s">
        <v>934</v>
      </c>
    </row>
    <row r="4769" spans="1:18" hidden="1" x14ac:dyDescent="0.3">
      <c r="A4769" t="s">
        <v>19115</v>
      </c>
      <c r="B4769" t="s">
        <v>19116</v>
      </c>
      <c r="C4769" s="1" t="str">
        <f t="shared" si="338"/>
        <v>21:0852</v>
      </c>
      <c r="D4769" s="1" t="str">
        <f t="shared" si="339"/>
        <v>21:0234</v>
      </c>
      <c r="E4769" t="s">
        <v>19117</v>
      </c>
      <c r="F4769" t="s">
        <v>19118</v>
      </c>
      <c r="H4769">
        <v>60.941156399999997</v>
      </c>
      <c r="I4769">
        <v>-136.48227259999999</v>
      </c>
      <c r="J4769" s="1" t="str">
        <f t="shared" si="340"/>
        <v>Fluid (stream)</v>
      </c>
      <c r="K4769" s="1" t="str">
        <f t="shared" si="341"/>
        <v>Untreated Water</v>
      </c>
      <c r="L4769">
        <v>13</v>
      </c>
      <c r="M4769" t="s">
        <v>60</v>
      </c>
      <c r="N4769">
        <v>222</v>
      </c>
      <c r="P4769" t="s">
        <v>19119</v>
      </c>
      <c r="Q4769" t="s">
        <v>146</v>
      </c>
      <c r="R4769" t="s">
        <v>731</v>
      </c>
    </row>
    <row r="4770" spans="1:18" hidden="1" x14ac:dyDescent="0.3">
      <c r="A4770" t="s">
        <v>19120</v>
      </c>
      <c r="B4770" t="s">
        <v>19121</v>
      </c>
      <c r="C4770" s="1" t="str">
        <f t="shared" si="338"/>
        <v>21:0852</v>
      </c>
      <c r="D4770" s="1" t="str">
        <f t="shared" si="339"/>
        <v>21:0234</v>
      </c>
      <c r="E4770" t="s">
        <v>19122</v>
      </c>
      <c r="F4770" t="s">
        <v>19123</v>
      </c>
      <c r="H4770">
        <v>60.961281900000003</v>
      </c>
      <c r="I4770">
        <v>-136.4447907</v>
      </c>
      <c r="J4770" s="1" t="str">
        <f t="shared" si="340"/>
        <v>Fluid (stream)</v>
      </c>
      <c r="K4770" s="1" t="str">
        <f t="shared" si="341"/>
        <v>Untreated Water</v>
      </c>
      <c r="L4770">
        <v>13</v>
      </c>
      <c r="M4770" t="s">
        <v>67</v>
      </c>
      <c r="N4770">
        <v>223</v>
      </c>
      <c r="P4770" t="s">
        <v>1667</v>
      </c>
      <c r="Q4770" t="s">
        <v>46</v>
      </c>
      <c r="R4770" t="s">
        <v>76</v>
      </c>
    </row>
    <row r="4771" spans="1:18" hidden="1" x14ac:dyDescent="0.3">
      <c r="A4771" t="s">
        <v>19124</v>
      </c>
      <c r="B4771" t="s">
        <v>19125</v>
      </c>
      <c r="C4771" s="1" t="str">
        <f t="shared" si="338"/>
        <v>21:0852</v>
      </c>
      <c r="D4771" s="1" t="str">
        <f t="shared" si="339"/>
        <v>21:0234</v>
      </c>
      <c r="E4771" t="s">
        <v>19126</v>
      </c>
      <c r="F4771" t="s">
        <v>19127</v>
      </c>
      <c r="H4771">
        <v>60.968258499999997</v>
      </c>
      <c r="I4771">
        <v>-136.4389367</v>
      </c>
      <c r="J4771" s="1" t="str">
        <f t="shared" si="340"/>
        <v>Fluid (stream)</v>
      </c>
      <c r="K4771" s="1" t="str">
        <f t="shared" si="341"/>
        <v>Untreated Water</v>
      </c>
      <c r="L4771">
        <v>13</v>
      </c>
      <c r="M4771" t="s">
        <v>74</v>
      </c>
      <c r="N4771">
        <v>224</v>
      </c>
      <c r="P4771" t="s">
        <v>19128</v>
      </c>
      <c r="Q4771" t="s">
        <v>62</v>
      </c>
      <c r="R4771" t="s">
        <v>410</v>
      </c>
    </row>
    <row r="4772" spans="1:18" hidden="1" x14ac:dyDescent="0.3">
      <c r="A4772" t="s">
        <v>19129</v>
      </c>
      <c r="B4772" t="s">
        <v>19130</v>
      </c>
      <c r="C4772" s="1" t="str">
        <f t="shared" si="338"/>
        <v>21:0852</v>
      </c>
      <c r="D4772" s="1" t="str">
        <f t="shared" si="339"/>
        <v>21:0234</v>
      </c>
      <c r="E4772" t="s">
        <v>19131</v>
      </c>
      <c r="F4772" t="s">
        <v>19132</v>
      </c>
      <c r="H4772">
        <v>60.928583199999998</v>
      </c>
      <c r="I4772">
        <v>-136.39330870000001</v>
      </c>
      <c r="J4772" s="1" t="str">
        <f t="shared" si="340"/>
        <v>Fluid (stream)</v>
      </c>
      <c r="K4772" s="1" t="str">
        <f t="shared" si="341"/>
        <v>Untreated Water</v>
      </c>
      <c r="L4772">
        <v>13</v>
      </c>
      <c r="M4772" t="s">
        <v>81</v>
      </c>
      <c r="N4772">
        <v>225</v>
      </c>
      <c r="P4772" t="s">
        <v>1790</v>
      </c>
      <c r="Q4772" t="s">
        <v>31</v>
      </c>
      <c r="R4772" t="s">
        <v>147</v>
      </c>
    </row>
    <row r="4773" spans="1:18" hidden="1" x14ac:dyDescent="0.3">
      <c r="A4773" t="s">
        <v>19133</v>
      </c>
      <c r="B4773" t="s">
        <v>19134</v>
      </c>
      <c r="C4773" s="1" t="str">
        <f t="shared" si="338"/>
        <v>21:0852</v>
      </c>
      <c r="D4773" s="1" t="str">
        <f t="shared" si="339"/>
        <v>21:0234</v>
      </c>
      <c r="E4773" t="s">
        <v>19135</v>
      </c>
      <c r="F4773" t="s">
        <v>19136</v>
      </c>
      <c r="H4773">
        <v>60.885650099999999</v>
      </c>
      <c r="I4773">
        <v>-136.47863000000001</v>
      </c>
      <c r="J4773" s="1" t="str">
        <f t="shared" si="340"/>
        <v>Fluid (stream)</v>
      </c>
      <c r="K4773" s="1" t="str">
        <f t="shared" si="341"/>
        <v>Untreated Water</v>
      </c>
      <c r="L4773">
        <v>13</v>
      </c>
      <c r="M4773" t="s">
        <v>95</v>
      </c>
      <c r="N4773">
        <v>226</v>
      </c>
      <c r="P4773" t="s">
        <v>200</v>
      </c>
      <c r="Q4773" t="s">
        <v>146</v>
      </c>
      <c r="R4773" t="s">
        <v>55</v>
      </c>
    </row>
    <row r="4774" spans="1:18" hidden="1" x14ac:dyDescent="0.3">
      <c r="A4774" t="s">
        <v>19137</v>
      </c>
      <c r="B4774" t="s">
        <v>19138</v>
      </c>
      <c r="C4774" s="1" t="str">
        <f t="shared" si="338"/>
        <v>21:0852</v>
      </c>
      <c r="D4774" s="1" t="str">
        <f t="shared" si="339"/>
        <v>21:0234</v>
      </c>
      <c r="E4774" t="s">
        <v>19139</v>
      </c>
      <c r="F4774" t="s">
        <v>19140</v>
      </c>
      <c r="H4774">
        <v>60.848984999999999</v>
      </c>
      <c r="I4774">
        <v>-136.47881390000001</v>
      </c>
      <c r="J4774" s="1" t="str">
        <f t="shared" si="340"/>
        <v>Fluid (stream)</v>
      </c>
      <c r="K4774" s="1" t="str">
        <f t="shared" si="341"/>
        <v>Untreated Water</v>
      </c>
      <c r="L4774">
        <v>13</v>
      </c>
      <c r="M4774" t="s">
        <v>101</v>
      </c>
      <c r="N4774">
        <v>227</v>
      </c>
      <c r="P4774" t="s">
        <v>3963</v>
      </c>
      <c r="Q4774" t="s">
        <v>96</v>
      </c>
      <c r="R4774" t="s">
        <v>162</v>
      </c>
    </row>
    <row r="4775" spans="1:18" hidden="1" x14ac:dyDescent="0.3">
      <c r="A4775" t="s">
        <v>19141</v>
      </c>
      <c r="B4775" t="s">
        <v>19142</v>
      </c>
      <c r="C4775" s="1" t="str">
        <f t="shared" si="338"/>
        <v>21:0852</v>
      </c>
      <c r="D4775" s="1" t="str">
        <f t="shared" si="339"/>
        <v>21:0234</v>
      </c>
      <c r="E4775" t="s">
        <v>19143</v>
      </c>
      <c r="F4775" t="s">
        <v>19144</v>
      </c>
      <c r="H4775">
        <v>60.856844199999998</v>
      </c>
      <c r="I4775">
        <v>-136.4997037</v>
      </c>
      <c r="J4775" s="1" t="str">
        <f t="shared" si="340"/>
        <v>Fluid (stream)</v>
      </c>
      <c r="K4775" s="1" t="str">
        <f t="shared" si="341"/>
        <v>Untreated Water</v>
      </c>
      <c r="L4775">
        <v>13</v>
      </c>
      <c r="M4775" t="s">
        <v>107</v>
      </c>
      <c r="N4775">
        <v>228</v>
      </c>
      <c r="P4775" t="s">
        <v>225</v>
      </c>
      <c r="Q4775" t="s">
        <v>24</v>
      </c>
      <c r="R4775" t="s">
        <v>19145</v>
      </c>
    </row>
    <row r="4776" spans="1:18" hidden="1" x14ac:dyDescent="0.3">
      <c r="A4776" t="s">
        <v>19146</v>
      </c>
      <c r="B4776" t="s">
        <v>19147</v>
      </c>
      <c r="C4776" s="1" t="str">
        <f t="shared" si="338"/>
        <v>21:0852</v>
      </c>
      <c r="D4776" s="1" t="str">
        <f t="shared" si="339"/>
        <v>21:0234</v>
      </c>
      <c r="E4776" t="s">
        <v>19148</v>
      </c>
      <c r="F4776" t="s">
        <v>19149</v>
      </c>
      <c r="H4776">
        <v>60.845075799999996</v>
      </c>
      <c r="I4776">
        <v>-136.5609134</v>
      </c>
      <c r="J4776" s="1" t="str">
        <f t="shared" si="340"/>
        <v>Fluid (stream)</v>
      </c>
      <c r="K4776" s="1" t="str">
        <f t="shared" si="341"/>
        <v>Untreated Water</v>
      </c>
      <c r="L4776">
        <v>13</v>
      </c>
      <c r="M4776" t="s">
        <v>114</v>
      </c>
      <c r="N4776">
        <v>229</v>
      </c>
      <c r="P4776" t="s">
        <v>200</v>
      </c>
      <c r="Q4776" t="s">
        <v>24</v>
      </c>
      <c r="R4776" t="s">
        <v>183</v>
      </c>
    </row>
    <row r="4777" spans="1:18" hidden="1" x14ac:dyDescent="0.3">
      <c r="A4777" t="s">
        <v>19150</v>
      </c>
      <c r="B4777" t="s">
        <v>19151</v>
      </c>
      <c r="C4777" s="1" t="str">
        <f t="shared" si="338"/>
        <v>21:0852</v>
      </c>
      <c r="D4777" s="1" t="str">
        <f t="shared" si="339"/>
        <v>21:0234</v>
      </c>
      <c r="E4777" t="s">
        <v>19152</v>
      </c>
      <c r="F4777" t="s">
        <v>19153</v>
      </c>
      <c r="H4777">
        <v>60.820320000000002</v>
      </c>
      <c r="I4777">
        <v>-136.6042645</v>
      </c>
      <c r="J4777" s="1" t="str">
        <f t="shared" si="340"/>
        <v>Fluid (stream)</v>
      </c>
      <c r="K4777" s="1" t="str">
        <f t="shared" si="341"/>
        <v>Untreated Water</v>
      </c>
      <c r="L4777">
        <v>13</v>
      </c>
      <c r="M4777" t="s">
        <v>121</v>
      </c>
      <c r="N4777">
        <v>230</v>
      </c>
      <c r="P4777" t="s">
        <v>53</v>
      </c>
      <c r="Q4777" t="s">
        <v>89</v>
      </c>
      <c r="R4777" t="s">
        <v>636</v>
      </c>
    </row>
    <row r="4778" spans="1:18" hidden="1" x14ac:dyDescent="0.3">
      <c r="A4778" t="s">
        <v>19154</v>
      </c>
      <c r="B4778" t="s">
        <v>19155</v>
      </c>
      <c r="C4778" s="1" t="str">
        <f t="shared" si="338"/>
        <v>21:0852</v>
      </c>
      <c r="D4778" s="1" t="str">
        <f t="shared" si="339"/>
        <v>21:0234</v>
      </c>
      <c r="E4778" t="s">
        <v>19156</v>
      </c>
      <c r="F4778" t="s">
        <v>19157</v>
      </c>
      <c r="H4778">
        <v>60.821685000000002</v>
      </c>
      <c r="I4778">
        <v>-136.6770659</v>
      </c>
      <c r="J4778" s="1" t="str">
        <f t="shared" si="340"/>
        <v>Fluid (stream)</v>
      </c>
      <c r="K4778" s="1" t="str">
        <f t="shared" si="341"/>
        <v>Untreated Water</v>
      </c>
      <c r="L4778">
        <v>13</v>
      </c>
      <c r="M4778" t="s">
        <v>127</v>
      </c>
      <c r="N4778">
        <v>231</v>
      </c>
      <c r="P4778" t="s">
        <v>771</v>
      </c>
      <c r="Q4778" t="s">
        <v>31</v>
      </c>
      <c r="R4778" t="s">
        <v>3470</v>
      </c>
    </row>
    <row r="4779" spans="1:18" hidden="1" x14ac:dyDescent="0.3">
      <c r="A4779" t="s">
        <v>19158</v>
      </c>
      <c r="B4779" t="s">
        <v>19159</v>
      </c>
      <c r="C4779" s="1" t="str">
        <f t="shared" si="338"/>
        <v>21:0852</v>
      </c>
      <c r="D4779" s="1" t="str">
        <f t="shared" si="339"/>
        <v>21:0234</v>
      </c>
      <c r="E4779" t="s">
        <v>19160</v>
      </c>
      <c r="F4779" t="s">
        <v>19161</v>
      </c>
      <c r="H4779">
        <v>60.843415899999997</v>
      </c>
      <c r="I4779">
        <v>-136.66267210000001</v>
      </c>
      <c r="J4779" s="1" t="str">
        <f t="shared" si="340"/>
        <v>Fluid (stream)</v>
      </c>
      <c r="K4779" s="1" t="str">
        <f t="shared" si="341"/>
        <v>Untreated Water</v>
      </c>
      <c r="L4779">
        <v>13</v>
      </c>
      <c r="M4779" t="s">
        <v>133</v>
      </c>
      <c r="N4779">
        <v>232</v>
      </c>
      <c r="P4779" t="s">
        <v>200</v>
      </c>
      <c r="Q4779" t="s">
        <v>31</v>
      </c>
      <c r="R4779" t="s">
        <v>599</v>
      </c>
    </row>
    <row r="4780" spans="1:18" hidden="1" x14ac:dyDescent="0.3">
      <c r="A4780" t="s">
        <v>19162</v>
      </c>
      <c r="B4780" t="s">
        <v>19163</v>
      </c>
      <c r="C4780" s="1" t="str">
        <f t="shared" si="338"/>
        <v>21:0852</v>
      </c>
      <c r="D4780" s="1" t="str">
        <f t="shared" si="339"/>
        <v>21:0234</v>
      </c>
      <c r="E4780" t="s">
        <v>19164</v>
      </c>
      <c r="F4780" t="s">
        <v>19165</v>
      </c>
      <c r="H4780">
        <v>60.648490500000001</v>
      </c>
      <c r="I4780">
        <v>-136.30206380000001</v>
      </c>
      <c r="J4780" s="1" t="str">
        <f t="shared" si="340"/>
        <v>Fluid (stream)</v>
      </c>
      <c r="K4780" s="1" t="str">
        <f t="shared" si="341"/>
        <v>Untreated Water</v>
      </c>
      <c r="L4780">
        <v>13</v>
      </c>
      <c r="M4780" t="s">
        <v>139</v>
      </c>
      <c r="N4780">
        <v>233</v>
      </c>
      <c r="P4780" t="s">
        <v>235</v>
      </c>
      <c r="Q4780" t="s">
        <v>62</v>
      </c>
      <c r="R4780" t="s">
        <v>195</v>
      </c>
    </row>
    <row r="4781" spans="1:18" hidden="1" x14ac:dyDescent="0.3">
      <c r="A4781" t="s">
        <v>19166</v>
      </c>
      <c r="B4781" t="s">
        <v>19167</v>
      </c>
      <c r="C4781" s="1" t="str">
        <f t="shared" si="338"/>
        <v>21:0852</v>
      </c>
      <c r="D4781" s="1" t="str">
        <f t="shared" si="339"/>
        <v>21:0234</v>
      </c>
      <c r="E4781" t="s">
        <v>19168</v>
      </c>
      <c r="F4781" t="s">
        <v>19169</v>
      </c>
      <c r="H4781">
        <v>60.587301600000004</v>
      </c>
      <c r="I4781">
        <v>-136.34140859999999</v>
      </c>
      <c r="J4781" s="1" t="str">
        <f t="shared" si="340"/>
        <v>Fluid (stream)</v>
      </c>
      <c r="K4781" s="1" t="str">
        <f t="shared" si="341"/>
        <v>Untreated Water</v>
      </c>
      <c r="L4781">
        <v>13</v>
      </c>
      <c r="M4781" t="s">
        <v>241</v>
      </c>
      <c r="N4781">
        <v>234</v>
      </c>
      <c r="P4781" t="s">
        <v>356</v>
      </c>
      <c r="Q4781" t="s">
        <v>257</v>
      </c>
      <c r="R4781" t="s">
        <v>3875</v>
      </c>
    </row>
    <row r="4782" spans="1:18" hidden="1" x14ac:dyDescent="0.3">
      <c r="A4782" t="s">
        <v>19170</v>
      </c>
      <c r="B4782" t="s">
        <v>19171</v>
      </c>
      <c r="C4782" s="1" t="str">
        <f t="shared" si="338"/>
        <v>21:0852</v>
      </c>
      <c r="D4782" s="1" t="str">
        <f t="shared" si="339"/>
        <v>21:0234</v>
      </c>
      <c r="E4782" t="s">
        <v>19172</v>
      </c>
      <c r="F4782" t="s">
        <v>19173</v>
      </c>
      <c r="H4782">
        <v>60.572244499999996</v>
      </c>
      <c r="I4782">
        <v>-136.3492517</v>
      </c>
      <c r="J4782" s="1" t="str">
        <f t="shared" si="340"/>
        <v>Fluid (stream)</v>
      </c>
      <c r="K4782" s="1" t="str">
        <f t="shared" si="341"/>
        <v>Untreated Water</v>
      </c>
      <c r="L4782">
        <v>14</v>
      </c>
      <c r="M4782" t="s">
        <v>36</v>
      </c>
      <c r="N4782">
        <v>235</v>
      </c>
      <c r="P4782" t="s">
        <v>414</v>
      </c>
      <c r="Q4782" t="s">
        <v>579</v>
      </c>
      <c r="R4782" t="s">
        <v>815</v>
      </c>
    </row>
    <row r="4783" spans="1:18" hidden="1" x14ac:dyDescent="0.3">
      <c r="A4783" t="s">
        <v>19174</v>
      </c>
      <c r="B4783" t="s">
        <v>19175</v>
      </c>
      <c r="C4783" s="1" t="str">
        <f t="shared" si="338"/>
        <v>21:0852</v>
      </c>
      <c r="D4783" s="1" t="str">
        <f t="shared" si="339"/>
        <v>21:0234</v>
      </c>
      <c r="E4783" t="s">
        <v>19176</v>
      </c>
      <c r="F4783" t="s">
        <v>19177</v>
      </c>
      <c r="H4783">
        <v>60.554387800000001</v>
      </c>
      <c r="I4783">
        <v>-136.37524389999999</v>
      </c>
      <c r="J4783" s="1" t="str">
        <f t="shared" si="340"/>
        <v>Fluid (stream)</v>
      </c>
      <c r="K4783" s="1" t="str">
        <f t="shared" si="341"/>
        <v>Untreated Water</v>
      </c>
      <c r="L4783">
        <v>14</v>
      </c>
      <c r="M4783" t="s">
        <v>22</v>
      </c>
      <c r="N4783">
        <v>236</v>
      </c>
      <c r="P4783" t="s">
        <v>247</v>
      </c>
      <c r="Q4783" t="s">
        <v>1143</v>
      </c>
      <c r="R4783" t="s">
        <v>195</v>
      </c>
    </row>
    <row r="4784" spans="1:18" hidden="1" x14ac:dyDescent="0.3">
      <c r="A4784" t="s">
        <v>19178</v>
      </c>
      <c r="B4784" t="s">
        <v>19179</v>
      </c>
      <c r="C4784" s="1" t="str">
        <f t="shared" si="338"/>
        <v>21:0852</v>
      </c>
      <c r="D4784" s="1" t="str">
        <f t="shared" si="339"/>
        <v>21:0234</v>
      </c>
      <c r="E4784" t="s">
        <v>19176</v>
      </c>
      <c r="F4784" t="s">
        <v>19180</v>
      </c>
      <c r="H4784">
        <v>60.554387800000001</v>
      </c>
      <c r="I4784">
        <v>-136.37524389999999</v>
      </c>
      <c r="J4784" s="1" t="str">
        <f t="shared" si="340"/>
        <v>Fluid (stream)</v>
      </c>
      <c r="K4784" s="1" t="str">
        <f t="shared" si="341"/>
        <v>Untreated Water</v>
      </c>
      <c r="L4784">
        <v>14</v>
      </c>
      <c r="M4784" t="s">
        <v>29</v>
      </c>
      <c r="N4784">
        <v>237</v>
      </c>
      <c r="P4784" t="s">
        <v>247</v>
      </c>
      <c r="Q4784" t="s">
        <v>579</v>
      </c>
      <c r="R4784" t="s">
        <v>460</v>
      </c>
    </row>
    <row r="4785" spans="1:18" hidden="1" x14ac:dyDescent="0.3">
      <c r="A4785" t="s">
        <v>19181</v>
      </c>
      <c r="B4785" t="s">
        <v>19182</v>
      </c>
      <c r="C4785" s="1" t="str">
        <f t="shared" si="338"/>
        <v>21:0852</v>
      </c>
      <c r="D4785" s="1" t="str">
        <f t="shared" si="339"/>
        <v>21:0234</v>
      </c>
      <c r="E4785" t="s">
        <v>19183</v>
      </c>
      <c r="F4785" t="s">
        <v>19184</v>
      </c>
      <c r="H4785">
        <v>60.556450900000002</v>
      </c>
      <c r="I4785">
        <v>-136.4039472</v>
      </c>
      <c r="J4785" s="1" t="str">
        <f t="shared" si="340"/>
        <v>Fluid (stream)</v>
      </c>
      <c r="K4785" s="1" t="str">
        <f t="shared" si="341"/>
        <v>Untreated Water</v>
      </c>
      <c r="L4785">
        <v>14</v>
      </c>
      <c r="M4785" t="s">
        <v>44</v>
      </c>
      <c r="N4785">
        <v>238</v>
      </c>
      <c r="P4785" t="s">
        <v>465</v>
      </c>
      <c r="Q4785" t="s">
        <v>482</v>
      </c>
      <c r="R4785" t="s">
        <v>55</v>
      </c>
    </row>
    <row r="4786" spans="1:18" hidden="1" x14ac:dyDescent="0.3">
      <c r="A4786" t="s">
        <v>19185</v>
      </c>
      <c r="B4786" t="s">
        <v>19186</v>
      </c>
      <c r="C4786" s="1" t="str">
        <f t="shared" si="338"/>
        <v>21:0852</v>
      </c>
      <c r="D4786" s="1" t="str">
        <f t="shared" si="339"/>
        <v>21:0234</v>
      </c>
      <c r="E4786" t="s">
        <v>19187</v>
      </c>
      <c r="F4786" t="s">
        <v>19188</v>
      </c>
      <c r="H4786">
        <v>60.562643000000001</v>
      </c>
      <c r="I4786">
        <v>-136.42720019999999</v>
      </c>
      <c r="J4786" s="1" t="str">
        <f t="shared" si="340"/>
        <v>Fluid (stream)</v>
      </c>
      <c r="K4786" s="1" t="str">
        <f t="shared" si="341"/>
        <v>Untreated Water</v>
      </c>
      <c r="L4786">
        <v>14</v>
      </c>
      <c r="M4786" t="s">
        <v>52</v>
      </c>
      <c r="N4786">
        <v>239</v>
      </c>
      <c r="P4786" t="s">
        <v>267</v>
      </c>
      <c r="Q4786" t="s">
        <v>579</v>
      </c>
      <c r="R4786" t="s">
        <v>460</v>
      </c>
    </row>
    <row r="4787" spans="1:18" hidden="1" x14ac:dyDescent="0.3">
      <c r="A4787" t="s">
        <v>19189</v>
      </c>
      <c r="B4787" t="s">
        <v>19190</v>
      </c>
      <c r="C4787" s="1" t="str">
        <f t="shared" si="338"/>
        <v>21:0852</v>
      </c>
      <c r="D4787" s="1" t="str">
        <f t="shared" si="339"/>
        <v>21:0234</v>
      </c>
      <c r="E4787" t="s">
        <v>19191</v>
      </c>
      <c r="F4787" t="s">
        <v>19192</v>
      </c>
      <c r="H4787">
        <v>60.573705199999999</v>
      </c>
      <c r="I4787">
        <v>-136.51299839999999</v>
      </c>
      <c r="J4787" s="1" t="str">
        <f t="shared" si="340"/>
        <v>Fluid (stream)</v>
      </c>
      <c r="K4787" s="1" t="str">
        <f t="shared" si="341"/>
        <v>Untreated Water</v>
      </c>
      <c r="L4787">
        <v>14</v>
      </c>
      <c r="M4787" t="s">
        <v>60</v>
      </c>
      <c r="N4787">
        <v>240</v>
      </c>
      <c r="P4787" t="s">
        <v>465</v>
      </c>
      <c r="Q4787" t="s">
        <v>54</v>
      </c>
      <c r="R4787" t="s">
        <v>55</v>
      </c>
    </row>
    <row r="4788" spans="1:18" hidden="1" x14ac:dyDescent="0.3">
      <c r="A4788" t="s">
        <v>19193</v>
      </c>
      <c r="B4788" t="s">
        <v>19194</v>
      </c>
      <c r="C4788" s="1" t="str">
        <f t="shared" si="338"/>
        <v>21:0852</v>
      </c>
      <c r="D4788" s="1" t="str">
        <f t="shared" si="339"/>
        <v>21:0234</v>
      </c>
      <c r="E4788" t="s">
        <v>19195</v>
      </c>
      <c r="F4788" t="s">
        <v>19196</v>
      </c>
      <c r="H4788">
        <v>60.589359799999997</v>
      </c>
      <c r="I4788">
        <v>-136.5199193</v>
      </c>
      <c r="J4788" s="1" t="str">
        <f t="shared" si="340"/>
        <v>Fluid (stream)</v>
      </c>
      <c r="K4788" s="1" t="str">
        <f t="shared" si="341"/>
        <v>Untreated Water</v>
      </c>
      <c r="L4788">
        <v>14</v>
      </c>
      <c r="M4788" t="s">
        <v>67</v>
      </c>
      <c r="N4788">
        <v>241</v>
      </c>
      <c r="P4788" t="s">
        <v>465</v>
      </c>
      <c r="Q4788" t="s">
        <v>54</v>
      </c>
      <c r="R4788" t="s">
        <v>55</v>
      </c>
    </row>
    <row r="4789" spans="1:18" hidden="1" x14ac:dyDescent="0.3">
      <c r="A4789" t="s">
        <v>19197</v>
      </c>
      <c r="B4789" t="s">
        <v>19198</v>
      </c>
      <c r="C4789" s="1" t="str">
        <f t="shared" si="338"/>
        <v>21:0852</v>
      </c>
      <c r="D4789" s="1" t="str">
        <f t="shared" si="339"/>
        <v>21:0234</v>
      </c>
      <c r="E4789" t="s">
        <v>19199</v>
      </c>
      <c r="F4789" t="s">
        <v>19200</v>
      </c>
      <c r="H4789">
        <v>60.583472999999998</v>
      </c>
      <c r="I4789">
        <v>-136.6070082</v>
      </c>
      <c r="J4789" s="1" t="str">
        <f t="shared" si="340"/>
        <v>Fluid (stream)</v>
      </c>
      <c r="K4789" s="1" t="str">
        <f t="shared" si="341"/>
        <v>Untreated Water</v>
      </c>
      <c r="L4789">
        <v>14</v>
      </c>
      <c r="M4789" t="s">
        <v>74</v>
      </c>
      <c r="N4789">
        <v>242</v>
      </c>
      <c r="P4789" t="s">
        <v>267</v>
      </c>
      <c r="Q4789" t="s">
        <v>310</v>
      </c>
      <c r="R4789" t="s">
        <v>522</v>
      </c>
    </row>
    <row r="4790" spans="1:18" hidden="1" x14ac:dyDescent="0.3">
      <c r="A4790" t="s">
        <v>19201</v>
      </c>
      <c r="B4790" t="s">
        <v>19202</v>
      </c>
      <c r="C4790" s="1" t="str">
        <f t="shared" si="338"/>
        <v>21:0852</v>
      </c>
      <c r="D4790" s="1" t="str">
        <f t="shared" si="339"/>
        <v>21:0234</v>
      </c>
      <c r="E4790" t="s">
        <v>19203</v>
      </c>
      <c r="F4790" t="s">
        <v>19204</v>
      </c>
      <c r="H4790">
        <v>60.580582100000001</v>
      </c>
      <c r="I4790">
        <v>-136.59571220000001</v>
      </c>
      <c r="J4790" s="1" t="str">
        <f t="shared" si="340"/>
        <v>Fluid (stream)</v>
      </c>
      <c r="K4790" s="1" t="str">
        <f t="shared" si="341"/>
        <v>Untreated Water</v>
      </c>
      <c r="L4790">
        <v>14</v>
      </c>
      <c r="M4790" t="s">
        <v>81</v>
      </c>
      <c r="N4790">
        <v>243</v>
      </c>
      <c r="P4790" t="s">
        <v>134</v>
      </c>
      <c r="Q4790" t="s">
        <v>248</v>
      </c>
      <c r="R4790" t="s">
        <v>890</v>
      </c>
    </row>
    <row r="4791" spans="1:18" hidden="1" x14ac:dyDescent="0.3">
      <c r="A4791" t="s">
        <v>19205</v>
      </c>
      <c r="B4791" t="s">
        <v>19206</v>
      </c>
      <c r="C4791" s="1" t="str">
        <f t="shared" si="338"/>
        <v>21:0852</v>
      </c>
      <c r="D4791" s="1" t="str">
        <f t="shared" si="339"/>
        <v>21:0234</v>
      </c>
      <c r="E4791" t="s">
        <v>19207</v>
      </c>
      <c r="F4791" t="s">
        <v>19208</v>
      </c>
      <c r="H4791">
        <v>60.578133000000001</v>
      </c>
      <c r="I4791">
        <v>-136.649452</v>
      </c>
      <c r="J4791" s="1" t="str">
        <f t="shared" si="340"/>
        <v>Fluid (stream)</v>
      </c>
      <c r="K4791" s="1" t="str">
        <f t="shared" si="341"/>
        <v>Untreated Water</v>
      </c>
      <c r="L4791">
        <v>14</v>
      </c>
      <c r="M4791" t="s">
        <v>95</v>
      </c>
      <c r="N4791">
        <v>244</v>
      </c>
      <c r="P4791" t="s">
        <v>256</v>
      </c>
      <c r="Q4791" t="s">
        <v>38</v>
      </c>
      <c r="R4791" t="s">
        <v>522</v>
      </c>
    </row>
    <row r="4792" spans="1:18" hidden="1" x14ac:dyDescent="0.3">
      <c r="A4792" t="s">
        <v>19209</v>
      </c>
      <c r="B4792" t="s">
        <v>19210</v>
      </c>
      <c r="C4792" s="1" t="str">
        <f t="shared" si="338"/>
        <v>21:0852</v>
      </c>
      <c r="D4792" s="1" t="str">
        <f t="shared" si="339"/>
        <v>21:0234</v>
      </c>
      <c r="E4792" t="s">
        <v>19211</v>
      </c>
      <c r="F4792" t="s">
        <v>19212</v>
      </c>
      <c r="H4792">
        <v>60.557237800000003</v>
      </c>
      <c r="I4792">
        <v>-136.81614099999999</v>
      </c>
      <c r="J4792" s="1" t="str">
        <f t="shared" si="340"/>
        <v>Fluid (stream)</v>
      </c>
      <c r="K4792" s="1" t="str">
        <f t="shared" si="341"/>
        <v>Untreated Water</v>
      </c>
      <c r="L4792">
        <v>14</v>
      </c>
      <c r="M4792" t="s">
        <v>101</v>
      </c>
      <c r="N4792">
        <v>245</v>
      </c>
      <c r="P4792" t="s">
        <v>5596</v>
      </c>
      <c r="Q4792" t="s">
        <v>31</v>
      </c>
      <c r="R4792" t="s">
        <v>25</v>
      </c>
    </row>
    <row r="4793" spans="1:18" hidden="1" x14ac:dyDescent="0.3">
      <c r="A4793" t="s">
        <v>19213</v>
      </c>
      <c r="B4793" t="s">
        <v>19214</v>
      </c>
      <c r="C4793" s="1" t="str">
        <f t="shared" si="338"/>
        <v>21:0852</v>
      </c>
      <c r="D4793" s="1" t="str">
        <f t="shared" si="339"/>
        <v>21:0234</v>
      </c>
      <c r="E4793" t="s">
        <v>19215</v>
      </c>
      <c r="F4793" t="s">
        <v>19216</v>
      </c>
      <c r="H4793">
        <v>60.563666400000002</v>
      </c>
      <c r="I4793">
        <v>-136.84184250000001</v>
      </c>
      <c r="J4793" s="1" t="str">
        <f t="shared" si="340"/>
        <v>Fluid (stream)</v>
      </c>
      <c r="K4793" s="1" t="str">
        <f t="shared" si="341"/>
        <v>Untreated Water</v>
      </c>
      <c r="L4793">
        <v>14</v>
      </c>
      <c r="M4793" t="s">
        <v>107</v>
      </c>
      <c r="N4793">
        <v>246</v>
      </c>
      <c r="P4793" t="s">
        <v>2526</v>
      </c>
      <c r="Q4793" t="s">
        <v>24</v>
      </c>
      <c r="R4793" t="s">
        <v>55</v>
      </c>
    </row>
    <row r="4794" spans="1:18" hidden="1" x14ac:dyDescent="0.3">
      <c r="A4794" t="s">
        <v>19217</v>
      </c>
      <c r="B4794" t="s">
        <v>19218</v>
      </c>
      <c r="C4794" s="1" t="str">
        <f t="shared" si="338"/>
        <v>21:0852</v>
      </c>
      <c r="D4794" s="1" t="str">
        <f t="shared" si="339"/>
        <v>21:0234</v>
      </c>
      <c r="E4794" t="s">
        <v>19219</v>
      </c>
      <c r="F4794" t="s">
        <v>19220</v>
      </c>
      <c r="H4794">
        <v>60.558628499999998</v>
      </c>
      <c r="I4794">
        <v>-136.87539390000001</v>
      </c>
      <c r="J4794" s="1" t="str">
        <f t="shared" si="340"/>
        <v>Fluid (stream)</v>
      </c>
      <c r="K4794" s="1" t="str">
        <f t="shared" si="341"/>
        <v>Untreated Water</v>
      </c>
      <c r="L4794">
        <v>14</v>
      </c>
      <c r="M4794" t="s">
        <v>114</v>
      </c>
      <c r="N4794">
        <v>247</v>
      </c>
      <c r="P4794" t="s">
        <v>319</v>
      </c>
      <c r="Q4794" t="s">
        <v>146</v>
      </c>
      <c r="R4794" t="s">
        <v>69</v>
      </c>
    </row>
    <row r="4795" spans="1:18" hidden="1" x14ac:dyDescent="0.3">
      <c r="A4795" t="s">
        <v>19221</v>
      </c>
      <c r="B4795" t="s">
        <v>19222</v>
      </c>
      <c r="C4795" s="1" t="str">
        <f t="shared" si="338"/>
        <v>21:0852</v>
      </c>
      <c r="D4795" s="1" t="str">
        <f t="shared" si="339"/>
        <v>21:0234</v>
      </c>
      <c r="E4795" t="s">
        <v>19223</v>
      </c>
      <c r="F4795" t="s">
        <v>19224</v>
      </c>
      <c r="H4795">
        <v>60.5763927</v>
      </c>
      <c r="I4795">
        <v>-136.90774300000001</v>
      </c>
      <c r="J4795" s="1" t="str">
        <f t="shared" si="340"/>
        <v>Fluid (stream)</v>
      </c>
      <c r="K4795" s="1" t="str">
        <f t="shared" si="341"/>
        <v>Untreated Water</v>
      </c>
      <c r="L4795">
        <v>14</v>
      </c>
      <c r="M4795" t="s">
        <v>121</v>
      </c>
      <c r="N4795">
        <v>248</v>
      </c>
      <c r="P4795" t="s">
        <v>262</v>
      </c>
      <c r="Q4795" t="s">
        <v>62</v>
      </c>
      <c r="R4795" t="s">
        <v>460</v>
      </c>
    </row>
    <row r="4796" spans="1:18" hidden="1" x14ac:dyDescent="0.3">
      <c r="A4796" t="s">
        <v>19225</v>
      </c>
      <c r="B4796" t="s">
        <v>19226</v>
      </c>
      <c r="C4796" s="1" t="str">
        <f t="shared" si="338"/>
        <v>21:0852</v>
      </c>
      <c r="D4796" s="1" t="str">
        <f t="shared" si="339"/>
        <v>21:0234</v>
      </c>
      <c r="E4796" t="s">
        <v>19227</v>
      </c>
      <c r="F4796" t="s">
        <v>19228</v>
      </c>
      <c r="H4796">
        <v>60.534665799999999</v>
      </c>
      <c r="I4796">
        <v>-136.9259941</v>
      </c>
      <c r="J4796" s="1" t="str">
        <f t="shared" si="340"/>
        <v>Fluid (stream)</v>
      </c>
      <c r="K4796" s="1" t="str">
        <f t="shared" si="341"/>
        <v>Untreated Water</v>
      </c>
      <c r="L4796">
        <v>14</v>
      </c>
      <c r="M4796" t="s">
        <v>127</v>
      </c>
      <c r="N4796">
        <v>249</v>
      </c>
      <c r="P4796" t="s">
        <v>188</v>
      </c>
      <c r="Q4796" t="s">
        <v>96</v>
      </c>
      <c r="R4796" t="s">
        <v>460</v>
      </c>
    </row>
    <row r="4797" spans="1:18" hidden="1" x14ac:dyDescent="0.3">
      <c r="A4797" t="s">
        <v>19229</v>
      </c>
      <c r="B4797" t="s">
        <v>19230</v>
      </c>
      <c r="C4797" s="1" t="str">
        <f t="shared" si="338"/>
        <v>21:0852</v>
      </c>
      <c r="D4797" s="1" t="str">
        <f t="shared" si="339"/>
        <v>21:0234</v>
      </c>
      <c r="E4797" t="s">
        <v>19231</v>
      </c>
      <c r="F4797" t="s">
        <v>19232</v>
      </c>
      <c r="H4797">
        <v>60.540339099999997</v>
      </c>
      <c r="I4797">
        <v>-136.92368769999999</v>
      </c>
      <c r="J4797" s="1" t="str">
        <f t="shared" si="340"/>
        <v>Fluid (stream)</v>
      </c>
      <c r="K4797" s="1" t="str">
        <f t="shared" si="341"/>
        <v>Untreated Water</v>
      </c>
      <c r="L4797">
        <v>14</v>
      </c>
      <c r="M4797" t="s">
        <v>133</v>
      </c>
      <c r="N4797">
        <v>250</v>
      </c>
      <c r="P4797" t="s">
        <v>115</v>
      </c>
      <c r="Q4797" t="s">
        <v>96</v>
      </c>
      <c r="R4797" t="s">
        <v>55</v>
      </c>
    </row>
    <row r="4798" spans="1:18" hidden="1" x14ac:dyDescent="0.3">
      <c r="A4798" t="s">
        <v>19233</v>
      </c>
      <c r="B4798" t="s">
        <v>19234</v>
      </c>
      <c r="C4798" s="1" t="str">
        <f t="shared" si="338"/>
        <v>21:0852</v>
      </c>
      <c r="D4798" s="1" t="str">
        <f t="shared" si="339"/>
        <v>21:0234</v>
      </c>
      <c r="E4798" t="s">
        <v>19235</v>
      </c>
      <c r="F4798" t="s">
        <v>19236</v>
      </c>
      <c r="H4798">
        <v>60.522924400000001</v>
      </c>
      <c r="I4798">
        <v>-136.96077460000001</v>
      </c>
      <c r="J4798" s="1" t="str">
        <f t="shared" si="340"/>
        <v>Fluid (stream)</v>
      </c>
      <c r="K4798" s="1" t="str">
        <f t="shared" si="341"/>
        <v>Untreated Water</v>
      </c>
      <c r="L4798">
        <v>14</v>
      </c>
      <c r="M4798" t="s">
        <v>139</v>
      </c>
      <c r="N4798">
        <v>251</v>
      </c>
      <c r="P4798" t="s">
        <v>128</v>
      </c>
      <c r="Q4798" t="s">
        <v>24</v>
      </c>
      <c r="R4798" t="s">
        <v>55</v>
      </c>
    </row>
    <row r="4799" spans="1:18" hidden="1" x14ac:dyDescent="0.3">
      <c r="A4799" t="s">
        <v>19237</v>
      </c>
      <c r="B4799" t="s">
        <v>19238</v>
      </c>
      <c r="C4799" s="1" t="str">
        <f t="shared" si="338"/>
        <v>21:0852</v>
      </c>
      <c r="D4799" s="1" t="str">
        <f t="shared" si="339"/>
        <v>21:0234</v>
      </c>
      <c r="E4799" t="s">
        <v>19239</v>
      </c>
      <c r="F4799" t="s">
        <v>19240</v>
      </c>
      <c r="H4799">
        <v>60.526246499999999</v>
      </c>
      <c r="I4799">
        <v>-137.03172090000001</v>
      </c>
      <c r="J4799" s="1" t="str">
        <f t="shared" si="340"/>
        <v>Fluid (stream)</v>
      </c>
      <c r="K4799" s="1" t="str">
        <f t="shared" si="341"/>
        <v>Untreated Water</v>
      </c>
      <c r="L4799">
        <v>14</v>
      </c>
      <c r="M4799" t="s">
        <v>241</v>
      </c>
      <c r="N4799">
        <v>252</v>
      </c>
      <c r="P4799" t="s">
        <v>53</v>
      </c>
      <c r="Q4799" t="s">
        <v>248</v>
      </c>
      <c r="R4799" t="s">
        <v>55</v>
      </c>
    </row>
    <row r="4800" spans="1:18" hidden="1" x14ac:dyDescent="0.3">
      <c r="A4800" t="s">
        <v>19241</v>
      </c>
      <c r="B4800" t="s">
        <v>19242</v>
      </c>
      <c r="C4800" s="1" t="str">
        <f t="shared" si="338"/>
        <v>21:0852</v>
      </c>
      <c r="D4800" s="1" t="str">
        <f t="shared" si="339"/>
        <v>21:0234</v>
      </c>
      <c r="E4800" t="s">
        <v>19243</v>
      </c>
      <c r="F4800" t="s">
        <v>19244</v>
      </c>
      <c r="H4800">
        <v>60.537966500000003</v>
      </c>
      <c r="I4800">
        <v>-137.0517256</v>
      </c>
      <c r="J4800" s="1" t="str">
        <f t="shared" si="340"/>
        <v>Fluid (stream)</v>
      </c>
      <c r="K4800" s="1" t="str">
        <f t="shared" si="341"/>
        <v>Untreated Water</v>
      </c>
      <c r="L4800">
        <v>15</v>
      </c>
      <c r="M4800" t="s">
        <v>36</v>
      </c>
      <c r="N4800">
        <v>253</v>
      </c>
      <c r="P4800" t="s">
        <v>414</v>
      </c>
      <c r="Q4800" t="s">
        <v>62</v>
      </c>
      <c r="R4800" t="s">
        <v>460</v>
      </c>
    </row>
    <row r="4801" spans="1:18" hidden="1" x14ac:dyDescent="0.3">
      <c r="A4801" t="s">
        <v>19245</v>
      </c>
      <c r="B4801" t="s">
        <v>19246</v>
      </c>
      <c r="C4801" s="1" t="str">
        <f t="shared" si="338"/>
        <v>21:0852</v>
      </c>
      <c r="D4801" s="1" t="str">
        <f t="shared" si="339"/>
        <v>21:0234</v>
      </c>
      <c r="E4801" t="s">
        <v>19247</v>
      </c>
      <c r="F4801" t="s">
        <v>19248</v>
      </c>
      <c r="H4801">
        <v>60.546986599999997</v>
      </c>
      <c r="I4801">
        <v>-137.0474461</v>
      </c>
      <c r="J4801" s="1" t="str">
        <f t="shared" si="340"/>
        <v>Fluid (stream)</v>
      </c>
      <c r="K4801" s="1" t="str">
        <f t="shared" si="341"/>
        <v>Untreated Water</v>
      </c>
      <c r="L4801">
        <v>15</v>
      </c>
      <c r="M4801" t="s">
        <v>44</v>
      </c>
      <c r="N4801">
        <v>254</v>
      </c>
      <c r="P4801" t="s">
        <v>235</v>
      </c>
      <c r="Q4801" t="s">
        <v>146</v>
      </c>
      <c r="R4801" t="s">
        <v>532</v>
      </c>
    </row>
    <row r="4802" spans="1:18" hidden="1" x14ac:dyDescent="0.3">
      <c r="A4802" t="s">
        <v>19249</v>
      </c>
      <c r="B4802" t="s">
        <v>19250</v>
      </c>
      <c r="C4802" s="1" t="str">
        <f t="shared" si="338"/>
        <v>21:0852</v>
      </c>
      <c r="D4802" s="1" t="str">
        <f t="shared" si="339"/>
        <v>21:0234</v>
      </c>
      <c r="E4802" t="s">
        <v>19251</v>
      </c>
      <c r="F4802" t="s">
        <v>19252</v>
      </c>
      <c r="H4802">
        <v>60.539087799999997</v>
      </c>
      <c r="I4802">
        <v>-136.82797619999999</v>
      </c>
      <c r="J4802" s="1" t="str">
        <f t="shared" si="340"/>
        <v>Fluid (stream)</v>
      </c>
      <c r="K4802" s="1" t="str">
        <f t="shared" si="341"/>
        <v>Untreated Water</v>
      </c>
      <c r="L4802">
        <v>15</v>
      </c>
      <c r="M4802" t="s">
        <v>52</v>
      </c>
      <c r="N4802">
        <v>255</v>
      </c>
      <c r="P4802" t="s">
        <v>53</v>
      </c>
      <c r="Q4802" t="s">
        <v>96</v>
      </c>
      <c r="R4802" t="s">
        <v>2135</v>
      </c>
    </row>
    <row r="4803" spans="1:18" hidden="1" x14ac:dyDescent="0.3">
      <c r="A4803" t="s">
        <v>19253</v>
      </c>
      <c r="B4803" t="s">
        <v>19254</v>
      </c>
      <c r="C4803" s="1" t="str">
        <f t="shared" si="338"/>
        <v>21:0852</v>
      </c>
      <c r="D4803" s="1" t="str">
        <f t="shared" si="339"/>
        <v>21:0234</v>
      </c>
      <c r="E4803" t="s">
        <v>19255</v>
      </c>
      <c r="F4803" t="s">
        <v>19256</v>
      </c>
      <c r="H4803">
        <v>60.514078499999997</v>
      </c>
      <c r="I4803">
        <v>-136.79605530000001</v>
      </c>
      <c r="J4803" s="1" t="str">
        <f t="shared" si="340"/>
        <v>Fluid (stream)</v>
      </c>
      <c r="K4803" s="1" t="str">
        <f t="shared" si="341"/>
        <v>Untreated Water</v>
      </c>
      <c r="L4803">
        <v>15</v>
      </c>
      <c r="M4803" t="s">
        <v>60</v>
      </c>
      <c r="N4803">
        <v>256</v>
      </c>
      <c r="P4803" t="s">
        <v>256</v>
      </c>
      <c r="Q4803" t="s">
        <v>31</v>
      </c>
      <c r="R4803" t="s">
        <v>522</v>
      </c>
    </row>
    <row r="4804" spans="1:18" hidden="1" x14ac:dyDescent="0.3">
      <c r="A4804" t="s">
        <v>19257</v>
      </c>
      <c r="B4804" t="s">
        <v>19258</v>
      </c>
      <c r="C4804" s="1" t="str">
        <f t="shared" ref="C4804:C4867" si="342">HYPERLINK("http://geochem.nrcan.gc.ca/cdogs/content/bdl/bdl210852_e.htm", "21:0852")</f>
        <v>21:0852</v>
      </c>
      <c r="D4804" s="1" t="str">
        <f t="shared" ref="D4804:D4867" si="343">HYPERLINK("http://geochem.nrcan.gc.ca/cdogs/content/svy/svy210234_e.htm", "21:0234")</f>
        <v>21:0234</v>
      </c>
      <c r="E4804" t="s">
        <v>19259</v>
      </c>
      <c r="F4804" t="s">
        <v>19260</v>
      </c>
      <c r="H4804">
        <v>60.531926200000001</v>
      </c>
      <c r="I4804">
        <v>-136.75530660000001</v>
      </c>
      <c r="J4804" s="1" t="str">
        <f t="shared" ref="J4804:J4867" si="344">HYPERLINK("http://geochem.nrcan.gc.ca/cdogs/content/kwd/kwd020018_e.htm", "Fluid (stream)")</f>
        <v>Fluid (stream)</v>
      </c>
      <c r="K4804" s="1" t="str">
        <f t="shared" si="341"/>
        <v>Untreated Water</v>
      </c>
      <c r="L4804">
        <v>15</v>
      </c>
      <c r="M4804" t="s">
        <v>67</v>
      </c>
      <c r="N4804">
        <v>257</v>
      </c>
      <c r="P4804" t="s">
        <v>356</v>
      </c>
      <c r="Q4804" t="s">
        <v>46</v>
      </c>
      <c r="R4804" t="s">
        <v>55</v>
      </c>
    </row>
    <row r="4805" spans="1:18" hidden="1" x14ac:dyDescent="0.3">
      <c r="A4805" t="s">
        <v>19261</v>
      </c>
      <c r="B4805" t="s">
        <v>19262</v>
      </c>
      <c r="C4805" s="1" t="str">
        <f t="shared" si="342"/>
        <v>21:0852</v>
      </c>
      <c r="D4805" s="1" t="str">
        <f t="shared" si="343"/>
        <v>21:0234</v>
      </c>
      <c r="E4805" t="s">
        <v>19263</v>
      </c>
      <c r="F4805" t="s">
        <v>19264</v>
      </c>
      <c r="H4805">
        <v>60.547371699999999</v>
      </c>
      <c r="I4805">
        <v>-136.7285363</v>
      </c>
      <c r="J4805" s="1" t="str">
        <f t="shared" si="344"/>
        <v>Fluid (stream)</v>
      </c>
      <c r="K4805" s="1" t="str">
        <f t="shared" si="341"/>
        <v>Untreated Water</v>
      </c>
      <c r="L4805">
        <v>15</v>
      </c>
      <c r="M4805" t="s">
        <v>22</v>
      </c>
      <c r="N4805">
        <v>258</v>
      </c>
      <c r="P4805" t="s">
        <v>319</v>
      </c>
      <c r="Q4805" t="s">
        <v>257</v>
      </c>
      <c r="R4805" t="s">
        <v>55</v>
      </c>
    </row>
    <row r="4806" spans="1:18" hidden="1" x14ac:dyDescent="0.3">
      <c r="A4806" t="s">
        <v>19265</v>
      </c>
      <c r="B4806" t="s">
        <v>19266</v>
      </c>
      <c r="C4806" s="1" t="str">
        <f t="shared" si="342"/>
        <v>21:0852</v>
      </c>
      <c r="D4806" s="1" t="str">
        <f t="shared" si="343"/>
        <v>21:0234</v>
      </c>
      <c r="E4806" t="s">
        <v>19263</v>
      </c>
      <c r="F4806" t="s">
        <v>19267</v>
      </c>
      <c r="H4806">
        <v>60.547371699999999</v>
      </c>
      <c r="I4806">
        <v>-136.7285363</v>
      </c>
      <c r="J4806" s="1" t="str">
        <f t="shared" si="344"/>
        <v>Fluid (stream)</v>
      </c>
      <c r="K4806" s="1" t="str">
        <f t="shared" si="341"/>
        <v>Untreated Water</v>
      </c>
      <c r="L4806">
        <v>15</v>
      </c>
      <c r="M4806" t="s">
        <v>29</v>
      </c>
      <c r="N4806">
        <v>259</v>
      </c>
      <c r="P4806" t="s">
        <v>200</v>
      </c>
      <c r="Q4806" t="s">
        <v>248</v>
      </c>
      <c r="R4806" t="s">
        <v>55</v>
      </c>
    </row>
    <row r="4807" spans="1:18" hidden="1" x14ac:dyDescent="0.3">
      <c r="A4807" t="s">
        <v>19268</v>
      </c>
      <c r="B4807" t="s">
        <v>19269</v>
      </c>
      <c r="C4807" s="1" t="str">
        <f t="shared" si="342"/>
        <v>21:0852</v>
      </c>
      <c r="D4807" s="1" t="str">
        <f t="shared" si="343"/>
        <v>21:0234</v>
      </c>
      <c r="E4807" t="s">
        <v>19270</v>
      </c>
      <c r="F4807" t="s">
        <v>19271</v>
      </c>
      <c r="H4807">
        <v>60.5502319</v>
      </c>
      <c r="I4807">
        <v>-136.69101359999999</v>
      </c>
      <c r="J4807" s="1" t="str">
        <f t="shared" si="344"/>
        <v>Fluid (stream)</v>
      </c>
      <c r="K4807" s="1" t="str">
        <f t="shared" si="341"/>
        <v>Untreated Water</v>
      </c>
      <c r="L4807">
        <v>15</v>
      </c>
      <c r="M4807" t="s">
        <v>74</v>
      </c>
      <c r="N4807">
        <v>260</v>
      </c>
      <c r="P4807" t="s">
        <v>272</v>
      </c>
      <c r="Q4807" t="s">
        <v>236</v>
      </c>
      <c r="R4807" t="s">
        <v>55</v>
      </c>
    </row>
    <row r="4808" spans="1:18" hidden="1" x14ac:dyDescent="0.3">
      <c r="A4808" t="s">
        <v>19272</v>
      </c>
      <c r="B4808" t="s">
        <v>19273</v>
      </c>
      <c r="C4808" s="1" t="str">
        <f t="shared" si="342"/>
        <v>21:0852</v>
      </c>
      <c r="D4808" s="1" t="str">
        <f t="shared" si="343"/>
        <v>21:0234</v>
      </c>
      <c r="E4808" t="s">
        <v>19274</v>
      </c>
      <c r="F4808" t="s">
        <v>19275</v>
      </c>
      <c r="H4808">
        <v>60.553132300000001</v>
      </c>
      <c r="I4808">
        <v>-136.68676980000001</v>
      </c>
      <c r="J4808" s="1" t="str">
        <f t="shared" si="344"/>
        <v>Fluid (stream)</v>
      </c>
      <c r="K4808" s="1" t="str">
        <f t="shared" si="341"/>
        <v>Untreated Water</v>
      </c>
      <c r="L4808">
        <v>15</v>
      </c>
      <c r="M4808" t="s">
        <v>81</v>
      </c>
      <c r="N4808">
        <v>261</v>
      </c>
      <c r="P4808" t="s">
        <v>262</v>
      </c>
      <c r="Q4808" t="s">
        <v>310</v>
      </c>
      <c r="R4808" t="s">
        <v>55</v>
      </c>
    </row>
    <row r="4809" spans="1:18" hidden="1" x14ac:dyDescent="0.3">
      <c r="A4809" t="s">
        <v>19276</v>
      </c>
      <c r="B4809" t="s">
        <v>19277</v>
      </c>
      <c r="C4809" s="1" t="str">
        <f t="shared" si="342"/>
        <v>21:0852</v>
      </c>
      <c r="D4809" s="1" t="str">
        <f t="shared" si="343"/>
        <v>21:0234</v>
      </c>
      <c r="E4809" t="s">
        <v>19278</v>
      </c>
      <c r="F4809" t="s">
        <v>19279</v>
      </c>
      <c r="H4809">
        <v>60.666358899999999</v>
      </c>
      <c r="I4809">
        <v>-136.5974812</v>
      </c>
      <c r="J4809" s="1" t="str">
        <f t="shared" si="344"/>
        <v>Fluid (stream)</v>
      </c>
      <c r="K4809" s="1" t="str">
        <f t="shared" si="341"/>
        <v>Untreated Water</v>
      </c>
      <c r="L4809">
        <v>15</v>
      </c>
      <c r="M4809" t="s">
        <v>95</v>
      </c>
      <c r="N4809">
        <v>262</v>
      </c>
      <c r="P4809" t="s">
        <v>537</v>
      </c>
      <c r="Q4809" t="s">
        <v>46</v>
      </c>
      <c r="R4809" t="s">
        <v>55</v>
      </c>
    </row>
    <row r="4810" spans="1:18" hidden="1" x14ac:dyDescent="0.3">
      <c r="A4810" t="s">
        <v>19280</v>
      </c>
      <c r="B4810" t="s">
        <v>19281</v>
      </c>
      <c r="C4810" s="1" t="str">
        <f t="shared" si="342"/>
        <v>21:0852</v>
      </c>
      <c r="D4810" s="1" t="str">
        <f t="shared" si="343"/>
        <v>21:0234</v>
      </c>
      <c r="E4810" t="s">
        <v>19282</v>
      </c>
      <c r="F4810" t="s">
        <v>19283</v>
      </c>
      <c r="H4810">
        <v>60.682844600000003</v>
      </c>
      <c r="I4810">
        <v>-136.56259209999999</v>
      </c>
      <c r="J4810" s="1" t="str">
        <f t="shared" si="344"/>
        <v>Fluid (stream)</v>
      </c>
      <c r="K4810" s="1" t="str">
        <f t="shared" si="341"/>
        <v>Untreated Water</v>
      </c>
      <c r="L4810">
        <v>15</v>
      </c>
      <c r="M4810" t="s">
        <v>101</v>
      </c>
      <c r="N4810">
        <v>263</v>
      </c>
      <c r="P4810" t="s">
        <v>247</v>
      </c>
      <c r="Q4810" t="s">
        <v>482</v>
      </c>
      <c r="R4810" t="s">
        <v>55</v>
      </c>
    </row>
    <row r="4811" spans="1:18" hidden="1" x14ac:dyDescent="0.3">
      <c r="A4811" t="s">
        <v>19284</v>
      </c>
      <c r="B4811" t="s">
        <v>19285</v>
      </c>
      <c r="C4811" s="1" t="str">
        <f t="shared" si="342"/>
        <v>21:0852</v>
      </c>
      <c r="D4811" s="1" t="str">
        <f t="shared" si="343"/>
        <v>21:0234</v>
      </c>
      <c r="E4811" t="s">
        <v>19286</v>
      </c>
      <c r="F4811" t="s">
        <v>19287</v>
      </c>
      <c r="H4811">
        <v>60.698290200000002</v>
      </c>
      <c r="I4811">
        <v>-136.52989020000001</v>
      </c>
      <c r="J4811" s="1" t="str">
        <f t="shared" si="344"/>
        <v>Fluid (stream)</v>
      </c>
      <c r="K4811" s="1" t="str">
        <f t="shared" si="341"/>
        <v>Untreated Water</v>
      </c>
      <c r="L4811">
        <v>15</v>
      </c>
      <c r="M4811" t="s">
        <v>107</v>
      </c>
      <c r="N4811">
        <v>264</v>
      </c>
      <c r="P4811" t="s">
        <v>267</v>
      </c>
      <c r="Q4811" t="s">
        <v>310</v>
      </c>
      <c r="R4811" t="s">
        <v>195</v>
      </c>
    </row>
    <row r="4812" spans="1:18" hidden="1" x14ac:dyDescent="0.3">
      <c r="A4812" t="s">
        <v>19288</v>
      </c>
      <c r="B4812" t="s">
        <v>19289</v>
      </c>
      <c r="C4812" s="1" t="str">
        <f t="shared" si="342"/>
        <v>21:0852</v>
      </c>
      <c r="D4812" s="1" t="str">
        <f t="shared" si="343"/>
        <v>21:0234</v>
      </c>
      <c r="E4812" t="s">
        <v>19290</v>
      </c>
      <c r="F4812" t="s">
        <v>19291</v>
      </c>
      <c r="H4812">
        <v>60.708358799999999</v>
      </c>
      <c r="I4812">
        <v>-136.50671109999999</v>
      </c>
      <c r="J4812" s="1" t="str">
        <f t="shared" si="344"/>
        <v>Fluid (stream)</v>
      </c>
      <c r="K4812" s="1" t="str">
        <f t="shared" si="341"/>
        <v>Untreated Water</v>
      </c>
      <c r="L4812">
        <v>15</v>
      </c>
      <c r="M4812" t="s">
        <v>114</v>
      </c>
      <c r="N4812">
        <v>265</v>
      </c>
      <c r="P4812" t="s">
        <v>356</v>
      </c>
      <c r="Q4812" t="s">
        <v>248</v>
      </c>
      <c r="R4812" t="s">
        <v>285</v>
      </c>
    </row>
    <row r="4813" spans="1:18" hidden="1" x14ac:dyDescent="0.3">
      <c r="A4813" t="s">
        <v>19292</v>
      </c>
      <c r="B4813" t="s">
        <v>19293</v>
      </c>
      <c r="C4813" s="1" t="str">
        <f t="shared" si="342"/>
        <v>21:0852</v>
      </c>
      <c r="D4813" s="1" t="str">
        <f t="shared" si="343"/>
        <v>21:0234</v>
      </c>
      <c r="E4813" t="s">
        <v>19294</v>
      </c>
      <c r="F4813" t="s">
        <v>19295</v>
      </c>
      <c r="H4813">
        <v>60.734087199999998</v>
      </c>
      <c r="I4813">
        <v>-136.48077319999999</v>
      </c>
      <c r="J4813" s="1" t="str">
        <f t="shared" si="344"/>
        <v>Fluid (stream)</v>
      </c>
      <c r="K4813" s="1" t="str">
        <f t="shared" si="341"/>
        <v>Untreated Water</v>
      </c>
      <c r="L4813">
        <v>15</v>
      </c>
      <c r="M4813" t="s">
        <v>121</v>
      </c>
      <c r="N4813">
        <v>266</v>
      </c>
      <c r="P4813" t="s">
        <v>272</v>
      </c>
      <c r="Q4813" t="s">
        <v>310</v>
      </c>
      <c r="R4813" t="s">
        <v>195</v>
      </c>
    </row>
    <row r="4814" spans="1:18" hidden="1" x14ac:dyDescent="0.3">
      <c r="A4814" t="s">
        <v>19296</v>
      </c>
      <c r="B4814" t="s">
        <v>19297</v>
      </c>
      <c r="C4814" s="1" t="str">
        <f t="shared" si="342"/>
        <v>21:0852</v>
      </c>
      <c r="D4814" s="1" t="str">
        <f t="shared" si="343"/>
        <v>21:0234</v>
      </c>
      <c r="E4814" t="s">
        <v>19298</v>
      </c>
      <c r="F4814" t="s">
        <v>19299</v>
      </c>
      <c r="H4814">
        <v>60.751676600000003</v>
      </c>
      <c r="I4814">
        <v>-136.45464630000001</v>
      </c>
      <c r="J4814" s="1" t="str">
        <f t="shared" si="344"/>
        <v>Fluid (stream)</v>
      </c>
      <c r="K4814" s="1" t="str">
        <f t="shared" si="341"/>
        <v>Untreated Water</v>
      </c>
      <c r="L4814">
        <v>15</v>
      </c>
      <c r="M4814" t="s">
        <v>127</v>
      </c>
      <c r="N4814">
        <v>267</v>
      </c>
      <c r="P4814" t="s">
        <v>356</v>
      </c>
      <c r="Q4814" t="s">
        <v>310</v>
      </c>
      <c r="R4814" t="s">
        <v>195</v>
      </c>
    </row>
    <row r="4815" spans="1:18" hidden="1" x14ac:dyDescent="0.3">
      <c r="A4815" t="s">
        <v>19300</v>
      </c>
      <c r="B4815" t="s">
        <v>19301</v>
      </c>
      <c r="C4815" s="1" t="str">
        <f t="shared" si="342"/>
        <v>21:0852</v>
      </c>
      <c r="D4815" s="1" t="str">
        <f t="shared" si="343"/>
        <v>21:0234</v>
      </c>
      <c r="E4815" t="s">
        <v>19302</v>
      </c>
      <c r="F4815" t="s">
        <v>19303</v>
      </c>
      <c r="H4815">
        <v>60.751418299999997</v>
      </c>
      <c r="I4815">
        <v>-136.3874404</v>
      </c>
      <c r="J4815" s="1" t="str">
        <f t="shared" si="344"/>
        <v>Fluid (stream)</v>
      </c>
      <c r="K4815" s="1" t="str">
        <f t="shared" si="341"/>
        <v>Untreated Water</v>
      </c>
      <c r="L4815">
        <v>15</v>
      </c>
      <c r="M4815" t="s">
        <v>133</v>
      </c>
      <c r="N4815">
        <v>268</v>
      </c>
      <c r="P4815" t="s">
        <v>247</v>
      </c>
      <c r="Q4815" t="s">
        <v>1292</v>
      </c>
      <c r="R4815" t="s">
        <v>55</v>
      </c>
    </row>
    <row r="4816" spans="1:18" hidden="1" x14ac:dyDescent="0.3">
      <c r="A4816" t="s">
        <v>19304</v>
      </c>
      <c r="B4816" t="s">
        <v>19305</v>
      </c>
      <c r="C4816" s="1" t="str">
        <f t="shared" si="342"/>
        <v>21:0852</v>
      </c>
      <c r="D4816" s="1" t="str">
        <f t="shared" si="343"/>
        <v>21:0234</v>
      </c>
      <c r="E4816" t="s">
        <v>19306</v>
      </c>
      <c r="F4816" t="s">
        <v>19307</v>
      </c>
      <c r="H4816">
        <v>60.770908900000002</v>
      </c>
      <c r="I4816">
        <v>-136.34546700000001</v>
      </c>
      <c r="J4816" s="1" t="str">
        <f t="shared" si="344"/>
        <v>Fluid (stream)</v>
      </c>
      <c r="K4816" s="1" t="str">
        <f t="shared" si="341"/>
        <v>Untreated Water</v>
      </c>
      <c r="L4816">
        <v>15</v>
      </c>
      <c r="M4816" t="s">
        <v>139</v>
      </c>
      <c r="N4816">
        <v>269</v>
      </c>
      <c r="P4816" t="s">
        <v>294</v>
      </c>
      <c r="Q4816" t="s">
        <v>310</v>
      </c>
      <c r="R4816" t="s">
        <v>55</v>
      </c>
    </row>
    <row r="4817" spans="1:18" hidden="1" x14ac:dyDescent="0.3">
      <c r="A4817" t="s">
        <v>19308</v>
      </c>
      <c r="B4817" t="s">
        <v>19309</v>
      </c>
      <c r="C4817" s="1" t="str">
        <f t="shared" si="342"/>
        <v>21:0852</v>
      </c>
      <c r="D4817" s="1" t="str">
        <f t="shared" si="343"/>
        <v>21:0234</v>
      </c>
      <c r="E4817" t="s">
        <v>19310</v>
      </c>
      <c r="F4817" t="s">
        <v>19311</v>
      </c>
      <c r="H4817">
        <v>60.7913511</v>
      </c>
      <c r="I4817">
        <v>-136.40290870000001</v>
      </c>
      <c r="J4817" s="1" t="str">
        <f t="shared" si="344"/>
        <v>Fluid (stream)</v>
      </c>
      <c r="K4817" s="1" t="str">
        <f t="shared" si="341"/>
        <v>Untreated Water</v>
      </c>
      <c r="L4817">
        <v>15</v>
      </c>
      <c r="M4817" t="s">
        <v>241</v>
      </c>
      <c r="N4817">
        <v>270</v>
      </c>
      <c r="P4817" t="s">
        <v>5596</v>
      </c>
      <c r="Q4817" t="s">
        <v>248</v>
      </c>
      <c r="R4817" t="s">
        <v>55</v>
      </c>
    </row>
    <row r="4818" spans="1:18" hidden="1" x14ac:dyDescent="0.3">
      <c r="A4818" t="s">
        <v>19312</v>
      </c>
      <c r="B4818" t="s">
        <v>19313</v>
      </c>
      <c r="C4818" s="1" t="str">
        <f t="shared" si="342"/>
        <v>21:0852</v>
      </c>
      <c r="D4818" s="1" t="str">
        <f t="shared" si="343"/>
        <v>21:0234</v>
      </c>
      <c r="E4818" t="s">
        <v>19314</v>
      </c>
      <c r="F4818" t="s">
        <v>19315</v>
      </c>
      <c r="H4818">
        <v>60.8159803</v>
      </c>
      <c r="I4818">
        <v>-136.5043374</v>
      </c>
      <c r="J4818" s="1" t="str">
        <f t="shared" si="344"/>
        <v>Fluid (stream)</v>
      </c>
      <c r="K4818" s="1" t="str">
        <f t="shared" si="341"/>
        <v>Untreated Water</v>
      </c>
      <c r="L4818">
        <v>16</v>
      </c>
      <c r="M4818" t="s">
        <v>22</v>
      </c>
      <c r="N4818">
        <v>271</v>
      </c>
      <c r="P4818" t="s">
        <v>19316</v>
      </c>
      <c r="Q4818" t="s">
        <v>89</v>
      </c>
      <c r="R4818" t="s">
        <v>538</v>
      </c>
    </row>
    <row r="4819" spans="1:18" hidden="1" x14ac:dyDescent="0.3">
      <c r="A4819" t="s">
        <v>19317</v>
      </c>
      <c r="B4819" t="s">
        <v>19318</v>
      </c>
      <c r="C4819" s="1" t="str">
        <f t="shared" si="342"/>
        <v>21:0852</v>
      </c>
      <c r="D4819" s="1" t="str">
        <f t="shared" si="343"/>
        <v>21:0234</v>
      </c>
      <c r="E4819" t="s">
        <v>19314</v>
      </c>
      <c r="F4819" t="s">
        <v>19319</v>
      </c>
      <c r="H4819">
        <v>60.8159803</v>
      </c>
      <c r="I4819">
        <v>-136.5043374</v>
      </c>
      <c r="J4819" s="1" t="str">
        <f t="shared" si="344"/>
        <v>Fluid (stream)</v>
      </c>
      <c r="K4819" s="1" t="str">
        <f t="shared" si="341"/>
        <v>Untreated Water</v>
      </c>
      <c r="L4819">
        <v>16</v>
      </c>
      <c r="M4819" t="s">
        <v>29</v>
      </c>
      <c r="N4819">
        <v>272</v>
      </c>
      <c r="P4819" t="s">
        <v>19320</v>
      </c>
      <c r="Q4819" t="s">
        <v>89</v>
      </c>
      <c r="R4819" t="s">
        <v>538</v>
      </c>
    </row>
    <row r="4820" spans="1:18" hidden="1" x14ac:dyDescent="0.3">
      <c r="A4820" t="s">
        <v>19321</v>
      </c>
      <c r="B4820" t="s">
        <v>19322</v>
      </c>
      <c r="C4820" s="1" t="str">
        <f t="shared" si="342"/>
        <v>21:0852</v>
      </c>
      <c r="D4820" s="1" t="str">
        <f t="shared" si="343"/>
        <v>21:0234</v>
      </c>
      <c r="E4820" t="s">
        <v>19323</v>
      </c>
      <c r="F4820" t="s">
        <v>19324</v>
      </c>
      <c r="H4820">
        <v>60.8131865</v>
      </c>
      <c r="I4820">
        <v>-136.4211085</v>
      </c>
      <c r="J4820" s="1" t="str">
        <f t="shared" si="344"/>
        <v>Fluid (stream)</v>
      </c>
      <c r="K4820" s="1" t="str">
        <f t="shared" si="341"/>
        <v>Untreated Water</v>
      </c>
      <c r="L4820">
        <v>16</v>
      </c>
      <c r="M4820" t="s">
        <v>36</v>
      </c>
      <c r="N4820">
        <v>273</v>
      </c>
      <c r="P4820" t="s">
        <v>1310</v>
      </c>
      <c r="Q4820" t="s">
        <v>24</v>
      </c>
      <c r="R4820" t="s">
        <v>102</v>
      </c>
    </row>
    <row r="4821" spans="1:18" hidden="1" x14ac:dyDescent="0.3">
      <c r="A4821" t="s">
        <v>19325</v>
      </c>
      <c r="B4821" t="s">
        <v>19326</v>
      </c>
      <c r="C4821" s="1" t="str">
        <f t="shared" si="342"/>
        <v>21:0852</v>
      </c>
      <c r="D4821" s="1" t="str">
        <f t="shared" si="343"/>
        <v>21:0234</v>
      </c>
      <c r="E4821" t="s">
        <v>19327</v>
      </c>
      <c r="F4821" t="s">
        <v>19328</v>
      </c>
      <c r="H4821">
        <v>60.829241600000003</v>
      </c>
      <c r="I4821">
        <v>-136.36656669999999</v>
      </c>
      <c r="J4821" s="1" t="str">
        <f t="shared" si="344"/>
        <v>Fluid (stream)</v>
      </c>
      <c r="K4821" s="1" t="str">
        <f t="shared" si="341"/>
        <v>Untreated Water</v>
      </c>
      <c r="L4821">
        <v>16</v>
      </c>
      <c r="M4821" t="s">
        <v>44</v>
      </c>
      <c r="N4821">
        <v>274</v>
      </c>
      <c r="P4821" t="s">
        <v>1676</v>
      </c>
      <c r="Q4821" t="s">
        <v>96</v>
      </c>
      <c r="R4821" t="s">
        <v>840</v>
      </c>
    </row>
    <row r="4822" spans="1:18" hidden="1" x14ac:dyDescent="0.3">
      <c r="A4822" t="s">
        <v>19329</v>
      </c>
      <c r="B4822" t="s">
        <v>19330</v>
      </c>
      <c r="C4822" s="1" t="str">
        <f t="shared" si="342"/>
        <v>21:0852</v>
      </c>
      <c r="D4822" s="1" t="str">
        <f t="shared" si="343"/>
        <v>21:0234</v>
      </c>
      <c r="E4822" t="s">
        <v>19331</v>
      </c>
      <c r="F4822" t="s">
        <v>19332</v>
      </c>
      <c r="H4822">
        <v>60.885069399999999</v>
      </c>
      <c r="I4822">
        <v>-136.2410806</v>
      </c>
      <c r="J4822" s="1" t="str">
        <f t="shared" si="344"/>
        <v>Fluid (stream)</v>
      </c>
      <c r="K4822" s="1" t="str">
        <f t="shared" si="341"/>
        <v>Untreated Water</v>
      </c>
      <c r="L4822">
        <v>16</v>
      </c>
      <c r="M4822" t="s">
        <v>52</v>
      </c>
      <c r="N4822">
        <v>275</v>
      </c>
      <c r="P4822" t="s">
        <v>319</v>
      </c>
      <c r="Q4822" t="s">
        <v>46</v>
      </c>
      <c r="R4822" t="s">
        <v>55</v>
      </c>
    </row>
    <row r="4823" spans="1:18" hidden="1" x14ac:dyDescent="0.3">
      <c r="A4823" t="s">
        <v>19333</v>
      </c>
      <c r="B4823" t="s">
        <v>19334</v>
      </c>
      <c r="C4823" s="1" t="str">
        <f t="shared" si="342"/>
        <v>21:0852</v>
      </c>
      <c r="D4823" s="1" t="str">
        <f t="shared" si="343"/>
        <v>21:0234</v>
      </c>
      <c r="E4823" t="s">
        <v>19335</v>
      </c>
      <c r="F4823" t="s">
        <v>19336</v>
      </c>
      <c r="H4823">
        <v>60.906918599999997</v>
      </c>
      <c r="I4823">
        <v>-136.25621820000001</v>
      </c>
      <c r="J4823" s="1" t="str">
        <f t="shared" si="344"/>
        <v>Fluid (stream)</v>
      </c>
      <c r="K4823" s="1" t="str">
        <f t="shared" si="341"/>
        <v>Untreated Water</v>
      </c>
      <c r="L4823">
        <v>16</v>
      </c>
      <c r="M4823" t="s">
        <v>60</v>
      </c>
      <c r="N4823">
        <v>276</v>
      </c>
      <c r="P4823" t="s">
        <v>1064</v>
      </c>
      <c r="Q4823" t="s">
        <v>62</v>
      </c>
      <c r="R4823" t="s">
        <v>599</v>
      </c>
    </row>
    <row r="4824" spans="1:18" hidden="1" x14ac:dyDescent="0.3">
      <c r="A4824" t="s">
        <v>19337</v>
      </c>
      <c r="B4824" t="s">
        <v>19338</v>
      </c>
      <c r="C4824" s="1" t="str">
        <f t="shared" si="342"/>
        <v>21:0852</v>
      </c>
      <c r="D4824" s="1" t="str">
        <f t="shared" si="343"/>
        <v>21:0234</v>
      </c>
      <c r="E4824" t="s">
        <v>19339</v>
      </c>
      <c r="F4824" t="s">
        <v>19340</v>
      </c>
      <c r="H4824">
        <v>60.919090300000001</v>
      </c>
      <c r="I4824">
        <v>-136.2372378</v>
      </c>
      <c r="J4824" s="1" t="str">
        <f t="shared" si="344"/>
        <v>Fluid (stream)</v>
      </c>
      <c r="K4824" s="1" t="str">
        <f t="shared" si="341"/>
        <v>Untreated Water</v>
      </c>
      <c r="L4824">
        <v>16</v>
      </c>
      <c r="M4824" t="s">
        <v>67</v>
      </c>
      <c r="N4824">
        <v>277</v>
      </c>
      <c r="P4824" t="s">
        <v>2145</v>
      </c>
      <c r="Q4824" t="s">
        <v>62</v>
      </c>
      <c r="R4824" t="s">
        <v>460</v>
      </c>
    </row>
    <row r="4825" spans="1:18" hidden="1" x14ac:dyDescent="0.3">
      <c r="A4825" t="s">
        <v>19341</v>
      </c>
      <c r="B4825" t="s">
        <v>19342</v>
      </c>
      <c r="C4825" s="1" t="str">
        <f t="shared" si="342"/>
        <v>21:0852</v>
      </c>
      <c r="D4825" s="1" t="str">
        <f t="shared" si="343"/>
        <v>21:0234</v>
      </c>
      <c r="E4825" t="s">
        <v>19343</v>
      </c>
      <c r="F4825" t="s">
        <v>19344</v>
      </c>
      <c r="H4825">
        <v>60.916422099999998</v>
      </c>
      <c r="I4825">
        <v>-136.34235340000001</v>
      </c>
      <c r="J4825" s="1" t="str">
        <f t="shared" si="344"/>
        <v>Fluid (stream)</v>
      </c>
      <c r="K4825" s="1" t="str">
        <f t="shared" si="341"/>
        <v>Untreated Water</v>
      </c>
      <c r="L4825">
        <v>16</v>
      </c>
      <c r="M4825" t="s">
        <v>74</v>
      </c>
      <c r="N4825">
        <v>278</v>
      </c>
      <c r="P4825" t="s">
        <v>19345</v>
      </c>
      <c r="Q4825" t="s">
        <v>146</v>
      </c>
      <c r="R4825" t="s">
        <v>162</v>
      </c>
    </row>
    <row r="4826" spans="1:18" hidden="1" x14ac:dyDescent="0.3">
      <c r="A4826" t="s">
        <v>19346</v>
      </c>
      <c r="B4826" t="s">
        <v>19347</v>
      </c>
      <c r="C4826" s="1" t="str">
        <f t="shared" si="342"/>
        <v>21:0852</v>
      </c>
      <c r="D4826" s="1" t="str">
        <f t="shared" si="343"/>
        <v>21:0234</v>
      </c>
      <c r="E4826" t="s">
        <v>19348</v>
      </c>
      <c r="F4826" t="s">
        <v>19349</v>
      </c>
      <c r="H4826">
        <v>60.934166400000002</v>
      </c>
      <c r="I4826">
        <v>-136.31119319999999</v>
      </c>
      <c r="J4826" s="1" t="str">
        <f t="shared" si="344"/>
        <v>Fluid (stream)</v>
      </c>
      <c r="K4826" s="1" t="str">
        <f t="shared" ref="K4826:K4889" si="345">HYPERLINK("http://geochem.nrcan.gc.ca/cdogs/content/kwd/kwd080007_e.htm", "Untreated Water")</f>
        <v>Untreated Water</v>
      </c>
      <c r="L4826">
        <v>16</v>
      </c>
      <c r="M4826" t="s">
        <v>81</v>
      </c>
      <c r="N4826">
        <v>279</v>
      </c>
      <c r="P4826" t="s">
        <v>173</v>
      </c>
      <c r="Q4826" t="s">
        <v>96</v>
      </c>
      <c r="R4826" t="s">
        <v>102</v>
      </c>
    </row>
    <row r="4827" spans="1:18" hidden="1" x14ac:dyDescent="0.3">
      <c r="A4827" t="s">
        <v>19350</v>
      </c>
      <c r="B4827" t="s">
        <v>19351</v>
      </c>
      <c r="C4827" s="1" t="str">
        <f t="shared" si="342"/>
        <v>21:0852</v>
      </c>
      <c r="D4827" s="1" t="str">
        <f t="shared" si="343"/>
        <v>21:0234</v>
      </c>
      <c r="E4827" t="s">
        <v>19352</v>
      </c>
      <c r="F4827" t="s">
        <v>19353</v>
      </c>
      <c r="H4827">
        <v>60.937772299999999</v>
      </c>
      <c r="I4827">
        <v>-136.33169799999999</v>
      </c>
      <c r="J4827" s="1" t="str">
        <f t="shared" si="344"/>
        <v>Fluid (stream)</v>
      </c>
      <c r="K4827" s="1" t="str">
        <f t="shared" si="345"/>
        <v>Untreated Water</v>
      </c>
      <c r="L4827">
        <v>16</v>
      </c>
      <c r="M4827" t="s">
        <v>95</v>
      </c>
      <c r="N4827">
        <v>280</v>
      </c>
      <c r="P4827" t="s">
        <v>1093</v>
      </c>
      <c r="Q4827" t="s">
        <v>146</v>
      </c>
      <c r="R4827" t="s">
        <v>12895</v>
      </c>
    </row>
    <row r="4828" spans="1:18" hidden="1" x14ac:dyDescent="0.3">
      <c r="A4828" t="s">
        <v>19354</v>
      </c>
      <c r="B4828" t="s">
        <v>19355</v>
      </c>
      <c r="C4828" s="1" t="str">
        <f t="shared" si="342"/>
        <v>21:0852</v>
      </c>
      <c r="D4828" s="1" t="str">
        <f t="shared" si="343"/>
        <v>21:0234</v>
      </c>
      <c r="E4828" t="s">
        <v>19356</v>
      </c>
      <c r="F4828" t="s">
        <v>19357</v>
      </c>
      <c r="H4828">
        <v>60.955126200000002</v>
      </c>
      <c r="I4828">
        <v>-136.3337707</v>
      </c>
      <c r="J4828" s="1" t="str">
        <f t="shared" si="344"/>
        <v>Fluid (stream)</v>
      </c>
      <c r="K4828" s="1" t="str">
        <f t="shared" si="345"/>
        <v>Untreated Water</v>
      </c>
      <c r="L4828">
        <v>16</v>
      </c>
      <c r="M4828" t="s">
        <v>101</v>
      </c>
      <c r="N4828">
        <v>281</v>
      </c>
      <c r="P4828" t="s">
        <v>19358</v>
      </c>
      <c r="Q4828" t="s">
        <v>257</v>
      </c>
      <c r="R4828" t="s">
        <v>211</v>
      </c>
    </row>
    <row r="4829" spans="1:18" hidden="1" x14ac:dyDescent="0.3">
      <c r="A4829" t="s">
        <v>19359</v>
      </c>
      <c r="B4829" t="s">
        <v>19360</v>
      </c>
      <c r="C4829" s="1" t="str">
        <f t="shared" si="342"/>
        <v>21:0852</v>
      </c>
      <c r="D4829" s="1" t="str">
        <f t="shared" si="343"/>
        <v>21:0234</v>
      </c>
      <c r="E4829" t="s">
        <v>19361</v>
      </c>
      <c r="F4829" t="s">
        <v>19362</v>
      </c>
      <c r="H4829">
        <v>60.981113800000003</v>
      </c>
      <c r="I4829">
        <v>-136.3298873</v>
      </c>
      <c r="J4829" s="1" t="str">
        <f t="shared" si="344"/>
        <v>Fluid (stream)</v>
      </c>
      <c r="K4829" s="1" t="str">
        <f t="shared" si="345"/>
        <v>Untreated Water</v>
      </c>
      <c r="L4829">
        <v>16</v>
      </c>
      <c r="M4829" t="s">
        <v>107</v>
      </c>
      <c r="N4829">
        <v>282</v>
      </c>
      <c r="P4829" t="s">
        <v>19363</v>
      </c>
      <c r="Q4829" t="s">
        <v>46</v>
      </c>
      <c r="R4829" t="s">
        <v>305</v>
      </c>
    </row>
    <row r="4830" spans="1:18" hidden="1" x14ac:dyDescent="0.3">
      <c r="A4830" t="s">
        <v>19364</v>
      </c>
      <c r="B4830" t="s">
        <v>19365</v>
      </c>
      <c r="C4830" s="1" t="str">
        <f t="shared" si="342"/>
        <v>21:0852</v>
      </c>
      <c r="D4830" s="1" t="str">
        <f t="shared" si="343"/>
        <v>21:0234</v>
      </c>
      <c r="E4830" t="s">
        <v>19366</v>
      </c>
      <c r="F4830" t="s">
        <v>19367</v>
      </c>
      <c r="H4830">
        <v>60.958124900000001</v>
      </c>
      <c r="I4830">
        <v>-136.26106050000001</v>
      </c>
      <c r="J4830" s="1" t="str">
        <f t="shared" si="344"/>
        <v>Fluid (stream)</v>
      </c>
      <c r="K4830" s="1" t="str">
        <f t="shared" si="345"/>
        <v>Untreated Water</v>
      </c>
      <c r="L4830">
        <v>16</v>
      </c>
      <c r="M4830" t="s">
        <v>114</v>
      </c>
      <c r="N4830">
        <v>283</v>
      </c>
      <c r="P4830" t="s">
        <v>2145</v>
      </c>
      <c r="Q4830" t="s">
        <v>38</v>
      </c>
      <c r="R4830" t="s">
        <v>55</v>
      </c>
    </row>
    <row r="4831" spans="1:18" hidden="1" x14ac:dyDescent="0.3">
      <c r="A4831" t="s">
        <v>19368</v>
      </c>
      <c r="B4831" t="s">
        <v>19369</v>
      </c>
      <c r="C4831" s="1" t="str">
        <f t="shared" si="342"/>
        <v>21:0852</v>
      </c>
      <c r="D4831" s="1" t="str">
        <f t="shared" si="343"/>
        <v>21:0234</v>
      </c>
      <c r="E4831" t="s">
        <v>19370</v>
      </c>
      <c r="F4831" t="s">
        <v>19371</v>
      </c>
      <c r="H4831">
        <v>60.948926</v>
      </c>
      <c r="I4831">
        <v>-136.21564989999999</v>
      </c>
      <c r="J4831" s="1" t="str">
        <f t="shared" si="344"/>
        <v>Fluid (stream)</v>
      </c>
      <c r="K4831" s="1" t="str">
        <f t="shared" si="345"/>
        <v>Untreated Water</v>
      </c>
      <c r="L4831">
        <v>16</v>
      </c>
      <c r="M4831" t="s">
        <v>121</v>
      </c>
      <c r="N4831">
        <v>284</v>
      </c>
      <c r="P4831" t="s">
        <v>173</v>
      </c>
      <c r="Q4831" t="s">
        <v>54</v>
      </c>
      <c r="R4831" t="s">
        <v>189</v>
      </c>
    </row>
    <row r="4832" spans="1:18" hidden="1" x14ac:dyDescent="0.3">
      <c r="A4832" t="s">
        <v>19372</v>
      </c>
      <c r="B4832" t="s">
        <v>19373</v>
      </c>
      <c r="C4832" s="1" t="str">
        <f t="shared" si="342"/>
        <v>21:0852</v>
      </c>
      <c r="D4832" s="1" t="str">
        <f t="shared" si="343"/>
        <v>21:0234</v>
      </c>
      <c r="E4832" t="s">
        <v>19374</v>
      </c>
      <c r="F4832" t="s">
        <v>19375</v>
      </c>
      <c r="H4832">
        <v>60.979571300000003</v>
      </c>
      <c r="I4832">
        <v>-136.204567</v>
      </c>
      <c r="J4832" s="1" t="str">
        <f t="shared" si="344"/>
        <v>Fluid (stream)</v>
      </c>
      <c r="K4832" s="1" t="str">
        <f t="shared" si="345"/>
        <v>Untreated Water</v>
      </c>
      <c r="L4832">
        <v>16</v>
      </c>
      <c r="M4832" t="s">
        <v>127</v>
      </c>
      <c r="N4832">
        <v>285</v>
      </c>
      <c r="P4832" t="s">
        <v>1851</v>
      </c>
      <c r="Q4832" t="s">
        <v>579</v>
      </c>
      <c r="R4832" t="s">
        <v>460</v>
      </c>
    </row>
    <row r="4833" spans="1:18" hidden="1" x14ac:dyDescent="0.3">
      <c r="A4833" t="s">
        <v>19376</v>
      </c>
      <c r="B4833" t="s">
        <v>19377</v>
      </c>
      <c r="C4833" s="1" t="str">
        <f t="shared" si="342"/>
        <v>21:0852</v>
      </c>
      <c r="D4833" s="1" t="str">
        <f t="shared" si="343"/>
        <v>21:0234</v>
      </c>
      <c r="E4833" t="s">
        <v>19378</v>
      </c>
      <c r="F4833" t="s">
        <v>19379</v>
      </c>
      <c r="H4833">
        <v>60.993266900000002</v>
      </c>
      <c r="I4833">
        <v>-136.1528582</v>
      </c>
      <c r="J4833" s="1" t="str">
        <f t="shared" si="344"/>
        <v>Fluid (stream)</v>
      </c>
      <c r="K4833" s="1" t="str">
        <f t="shared" si="345"/>
        <v>Untreated Water</v>
      </c>
      <c r="L4833">
        <v>16</v>
      </c>
      <c r="M4833" t="s">
        <v>133</v>
      </c>
      <c r="N4833">
        <v>286</v>
      </c>
      <c r="P4833" t="s">
        <v>1600</v>
      </c>
      <c r="Q4833" t="s">
        <v>54</v>
      </c>
      <c r="R4833" t="s">
        <v>329</v>
      </c>
    </row>
    <row r="4834" spans="1:18" hidden="1" x14ac:dyDescent="0.3">
      <c r="A4834" t="s">
        <v>19380</v>
      </c>
      <c r="B4834" t="s">
        <v>19381</v>
      </c>
      <c r="C4834" s="1" t="str">
        <f t="shared" si="342"/>
        <v>21:0852</v>
      </c>
      <c r="D4834" s="1" t="str">
        <f t="shared" si="343"/>
        <v>21:0234</v>
      </c>
      <c r="E4834" t="s">
        <v>19382</v>
      </c>
      <c r="F4834" t="s">
        <v>19383</v>
      </c>
      <c r="H4834">
        <v>60.976503200000003</v>
      </c>
      <c r="I4834">
        <v>-136.06679360000001</v>
      </c>
      <c r="J4834" s="1" t="str">
        <f t="shared" si="344"/>
        <v>Fluid (stream)</v>
      </c>
      <c r="K4834" s="1" t="str">
        <f t="shared" si="345"/>
        <v>Untreated Water</v>
      </c>
      <c r="L4834">
        <v>16</v>
      </c>
      <c r="M4834" t="s">
        <v>139</v>
      </c>
      <c r="N4834">
        <v>287</v>
      </c>
      <c r="P4834" t="s">
        <v>1070</v>
      </c>
      <c r="Q4834" t="s">
        <v>579</v>
      </c>
      <c r="R4834" t="s">
        <v>15003</v>
      </c>
    </row>
    <row r="4835" spans="1:18" hidden="1" x14ac:dyDescent="0.3">
      <c r="A4835" t="s">
        <v>19384</v>
      </c>
      <c r="B4835" t="s">
        <v>19385</v>
      </c>
      <c r="C4835" s="1" t="str">
        <f t="shared" si="342"/>
        <v>21:0852</v>
      </c>
      <c r="D4835" s="1" t="str">
        <f t="shared" si="343"/>
        <v>21:0234</v>
      </c>
      <c r="E4835" t="s">
        <v>19386</v>
      </c>
      <c r="F4835" t="s">
        <v>19387</v>
      </c>
      <c r="H4835">
        <v>60.984114699999999</v>
      </c>
      <c r="I4835">
        <v>-136.0510803</v>
      </c>
      <c r="J4835" s="1" t="str">
        <f t="shared" si="344"/>
        <v>Fluid (stream)</v>
      </c>
      <c r="K4835" s="1" t="str">
        <f t="shared" si="345"/>
        <v>Untreated Water</v>
      </c>
      <c r="L4835">
        <v>16</v>
      </c>
      <c r="M4835" t="s">
        <v>241</v>
      </c>
      <c r="N4835">
        <v>288</v>
      </c>
      <c r="P4835" t="s">
        <v>19388</v>
      </c>
      <c r="Q4835" t="s">
        <v>579</v>
      </c>
      <c r="R4835" t="s">
        <v>324</v>
      </c>
    </row>
    <row r="4836" spans="1:18" hidden="1" x14ac:dyDescent="0.3">
      <c r="A4836" t="s">
        <v>19389</v>
      </c>
      <c r="B4836" t="s">
        <v>19390</v>
      </c>
      <c r="C4836" s="1" t="str">
        <f t="shared" si="342"/>
        <v>21:0852</v>
      </c>
      <c r="D4836" s="1" t="str">
        <f t="shared" si="343"/>
        <v>21:0234</v>
      </c>
      <c r="E4836" t="s">
        <v>19391</v>
      </c>
      <c r="F4836" t="s">
        <v>19392</v>
      </c>
      <c r="H4836">
        <v>60.9922848</v>
      </c>
      <c r="I4836">
        <v>-136.02310270000001</v>
      </c>
      <c r="J4836" s="1" t="str">
        <f t="shared" si="344"/>
        <v>Fluid (stream)</v>
      </c>
      <c r="K4836" s="1" t="str">
        <f t="shared" si="345"/>
        <v>Untreated Water</v>
      </c>
      <c r="L4836">
        <v>17</v>
      </c>
      <c r="M4836" t="s">
        <v>36</v>
      </c>
      <c r="N4836">
        <v>289</v>
      </c>
      <c r="P4836" t="s">
        <v>19128</v>
      </c>
      <c r="Q4836" t="s">
        <v>38</v>
      </c>
      <c r="R4836" t="s">
        <v>90</v>
      </c>
    </row>
    <row r="4837" spans="1:18" hidden="1" x14ac:dyDescent="0.3">
      <c r="A4837" t="s">
        <v>19393</v>
      </c>
      <c r="B4837" t="s">
        <v>19394</v>
      </c>
      <c r="C4837" s="1" t="str">
        <f t="shared" si="342"/>
        <v>21:0852</v>
      </c>
      <c r="D4837" s="1" t="str">
        <f t="shared" si="343"/>
        <v>21:0234</v>
      </c>
      <c r="E4837" t="s">
        <v>19395</v>
      </c>
      <c r="F4837" t="s">
        <v>19396</v>
      </c>
      <c r="H4837">
        <v>60.963940700000002</v>
      </c>
      <c r="I4837">
        <v>-136.0624392</v>
      </c>
      <c r="J4837" s="1" t="str">
        <f t="shared" si="344"/>
        <v>Fluid (stream)</v>
      </c>
      <c r="K4837" s="1" t="str">
        <f t="shared" si="345"/>
        <v>Untreated Water</v>
      </c>
      <c r="L4837">
        <v>17</v>
      </c>
      <c r="M4837" t="s">
        <v>22</v>
      </c>
      <c r="N4837">
        <v>290</v>
      </c>
      <c r="P4837" t="s">
        <v>19397</v>
      </c>
      <c r="Q4837" t="s">
        <v>579</v>
      </c>
      <c r="R4837" t="s">
        <v>90</v>
      </c>
    </row>
    <row r="4838" spans="1:18" hidden="1" x14ac:dyDescent="0.3">
      <c r="A4838" t="s">
        <v>19398</v>
      </c>
      <c r="B4838" t="s">
        <v>19399</v>
      </c>
      <c r="C4838" s="1" t="str">
        <f t="shared" si="342"/>
        <v>21:0852</v>
      </c>
      <c r="D4838" s="1" t="str">
        <f t="shared" si="343"/>
        <v>21:0234</v>
      </c>
      <c r="E4838" t="s">
        <v>19395</v>
      </c>
      <c r="F4838" t="s">
        <v>19400</v>
      </c>
      <c r="H4838">
        <v>60.963940700000002</v>
      </c>
      <c r="I4838">
        <v>-136.0624392</v>
      </c>
      <c r="J4838" s="1" t="str">
        <f t="shared" si="344"/>
        <v>Fluid (stream)</v>
      </c>
      <c r="K4838" s="1" t="str">
        <f t="shared" si="345"/>
        <v>Untreated Water</v>
      </c>
      <c r="L4838">
        <v>17</v>
      </c>
      <c r="M4838" t="s">
        <v>29</v>
      </c>
      <c r="N4838">
        <v>291</v>
      </c>
      <c r="P4838" t="s">
        <v>19397</v>
      </c>
      <c r="Q4838" t="s">
        <v>236</v>
      </c>
      <c r="R4838" t="s">
        <v>687</v>
      </c>
    </row>
    <row r="4839" spans="1:18" hidden="1" x14ac:dyDescent="0.3">
      <c r="A4839" t="s">
        <v>19401</v>
      </c>
      <c r="B4839" t="s">
        <v>19402</v>
      </c>
      <c r="C4839" s="1" t="str">
        <f t="shared" si="342"/>
        <v>21:0852</v>
      </c>
      <c r="D4839" s="1" t="str">
        <f t="shared" si="343"/>
        <v>21:0234</v>
      </c>
      <c r="E4839" t="s">
        <v>19403</v>
      </c>
      <c r="F4839" t="s">
        <v>19404</v>
      </c>
      <c r="H4839">
        <v>60.9187729</v>
      </c>
      <c r="I4839">
        <v>-136.00472060000001</v>
      </c>
      <c r="J4839" s="1" t="str">
        <f t="shared" si="344"/>
        <v>Fluid (stream)</v>
      </c>
      <c r="K4839" s="1" t="str">
        <f t="shared" si="345"/>
        <v>Untreated Water</v>
      </c>
      <c r="L4839">
        <v>17</v>
      </c>
      <c r="M4839" t="s">
        <v>44</v>
      </c>
      <c r="N4839">
        <v>292</v>
      </c>
      <c r="P4839" t="s">
        <v>115</v>
      </c>
      <c r="Q4839" t="s">
        <v>236</v>
      </c>
      <c r="R4839" t="s">
        <v>55</v>
      </c>
    </row>
    <row r="4840" spans="1:18" hidden="1" x14ac:dyDescent="0.3">
      <c r="A4840" t="s">
        <v>19405</v>
      </c>
      <c r="B4840" t="s">
        <v>19406</v>
      </c>
      <c r="C4840" s="1" t="str">
        <f t="shared" si="342"/>
        <v>21:0852</v>
      </c>
      <c r="D4840" s="1" t="str">
        <f t="shared" si="343"/>
        <v>21:0234</v>
      </c>
      <c r="E4840" t="s">
        <v>19407</v>
      </c>
      <c r="F4840" t="s">
        <v>19408</v>
      </c>
      <c r="H4840">
        <v>60.8890624</v>
      </c>
      <c r="I4840">
        <v>-136.0654055</v>
      </c>
      <c r="J4840" s="1" t="str">
        <f t="shared" si="344"/>
        <v>Fluid (stream)</v>
      </c>
      <c r="K4840" s="1" t="str">
        <f t="shared" si="345"/>
        <v>Untreated Water</v>
      </c>
      <c r="L4840">
        <v>17</v>
      </c>
      <c r="M4840" t="s">
        <v>52</v>
      </c>
      <c r="N4840">
        <v>293</v>
      </c>
      <c r="P4840" t="s">
        <v>272</v>
      </c>
      <c r="Q4840" t="s">
        <v>54</v>
      </c>
      <c r="R4840" t="s">
        <v>55</v>
      </c>
    </row>
    <row r="4841" spans="1:18" hidden="1" x14ac:dyDescent="0.3">
      <c r="A4841" t="s">
        <v>19409</v>
      </c>
      <c r="B4841" t="s">
        <v>19410</v>
      </c>
      <c r="C4841" s="1" t="str">
        <f t="shared" si="342"/>
        <v>21:0852</v>
      </c>
      <c r="D4841" s="1" t="str">
        <f t="shared" si="343"/>
        <v>21:0234</v>
      </c>
      <c r="E4841" t="s">
        <v>19411</v>
      </c>
      <c r="F4841" t="s">
        <v>19412</v>
      </c>
      <c r="H4841">
        <v>60.884551000000002</v>
      </c>
      <c r="I4841">
        <v>-136.12222259999999</v>
      </c>
      <c r="J4841" s="1" t="str">
        <f t="shared" si="344"/>
        <v>Fluid (stream)</v>
      </c>
      <c r="K4841" s="1" t="str">
        <f t="shared" si="345"/>
        <v>Untreated Water</v>
      </c>
      <c r="L4841">
        <v>17</v>
      </c>
      <c r="M4841" t="s">
        <v>60</v>
      </c>
      <c r="N4841">
        <v>294</v>
      </c>
      <c r="P4841" t="s">
        <v>1610</v>
      </c>
      <c r="Q4841" t="s">
        <v>310</v>
      </c>
      <c r="R4841" t="s">
        <v>55</v>
      </c>
    </row>
    <row r="4842" spans="1:18" hidden="1" x14ac:dyDescent="0.3">
      <c r="A4842" t="s">
        <v>19413</v>
      </c>
      <c r="B4842" t="s">
        <v>19414</v>
      </c>
      <c r="C4842" s="1" t="str">
        <f t="shared" si="342"/>
        <v>21:0852</v>
      </c>
      <c r="D4842" s="1" t="str">
        <f t="shared" si="343"/>
        <v>21:0234</v>
      </c>
      <c r="E4842" t="s">
        <v>19415</v>
      </c>
      <c r="F4842" t="s">
        <v>19416</v>
      </c>
      <c r="H4842">
        <v>60.890091099999999</v>
      </c>
      <c r="I4842">
        <v>-136.17889740000001</v>
      </c>
      <c r="J4842" s="1" t="str">
        <f t="shared" si="344"/>
        <v>Fluid (stream)</v>
      </c>
      <c r="K4842" s="1" t="str">
        <f t="shared" si="345"/>
        <v>Untreated Water</v>
      </c>
      <c r="L4842">
        <v>17</v>
      </c>
      <c r="M4842" t="s">
        <v>67</v>
      </c>
      <c r="N4842">
        <v>295</v>
      </c>
      <c r="P4842" t="s">
        <v>267</v>
      </c>
      <c r="Q4842" t="s">
        <v>257</v>
      </c>
      <c r="R4842" t="s">
        <v>55</v>
      </c>
    </row>
    <row r="4843" spans="1:18" hidden="1" x14ac:dyDescent="0.3">
      <c r="A4843" t="s">
        <v>19417</v>
      </c>
      <c r="B4843" t="s">
        <v>19418</v>
      </c>
      <c r="C4843" s="1" t="str">
        <f t="shared" si="342"/>
        <v>21:0852</v>
      </c>
      <c r="D4843" s="1" t="str">
        <f t="shared" si="343"/>
        <v>21:0234</v>
      </c>
      <c r="E4843" t="s">
        <v>19419</v>
      </c>
      <c r="F4843" t="s">
        <v>19420</v>
      </c>
      <c r="H4843">
        <v>60.892135600000003</v>
      </c>
      <c r="I4843">
        <v>-136.17818030000001</v>
      </c>
      <c r="J4843" s="1" t="str">
        <f t="shared" si="344"/>
        <v>Fluid (stream)</v>
      </c>
      <c r="K4843" s="1" t="str">
        <f t="shared" si="345"/>
        <v>Untreated Water</v>
      </c>
      <c r="L4843">
        <v>17</v>
      </c>
      <c r="M4843" t="s">
        <v>74</v>
      </c>
      <c r="N4843">
        <v>296</v>
      </c>
      <c r="P4843" t="s">
        <v>235</v>
      </c>
      <c r="Q4843" t="s">
        <v>38</v>
      </c>
      <c r="R4843" t="s">
        <v>55</v>
      </c>
    </row>
    <row r="4844" spans="1:18" hidden="1" x14ac:dyDescent="0.3">
      <c r="A4844" t="s">
        <v>19421</v>
      </c>
      <c r="B4844" t="s">
        <v>19422</v>
      </c>
      <c r="C4844" s="1" t="str">
        <f t="shared" si="342"/>
        <v>21:0852</v>
      </c>
      <c r="D4844" s="1" t="str">
        <f t="shared" si="343"/>
        <v>21:0234</v>
      </c>
      <c r="E4844" t="s">
        <v>19423</v>
      </c>
      <c r="F4844" t="s">
        <v>19424</v>
      </c>
      <c r="H4844">
        <v>60.918527900000001</v>
      </c>
      <c r="I4844">
        <v>-136.16543139999999</v>
      </c>
      <c r="J4844" s="1" t="str">
        <f t="shared" si="344"/>
        <v>Fluid (stream)</v>
      </c>
      <c r="K4844" s="1" t="str">
        <f t="shared" si="345"/>
        <v>Untreated Water</v>
      </c>
      <c r="L4844">
        <v>17</v>
      </c>
      <c r="M4844" t="s">
        <v>81</v>
      </c>
      <c r="N4844">
        <v>297</v>
      </c>
      <c r="P4844" t="s">
        <v>225</v>
      </c>
      <c r="Q4844" t="s">
        <v>482</v>
      </c>
      <c r="R4844" t="s">
        <v>55</v>
      </c>
    </row>
    <row r="4845" spans="1:18" hidden="1" x14ac:dyDescent="0.3">
      <c r="A4845" t="s">
        <v>19425</v>
      </c>
      <c r="B4845" t="s">
        <v>19426</v>
      </c>
      <c r="C4845" s="1" t="str">
        <f t="shared" si="342"/>
        <v>21:0852</v>
      </c>
      <c r="D4845" s="1" t="str">
        <f t="shared" si="343"/>
        <v>21:0234</v>
      </c>
      <c r="E4845" t="s">
        <v>19427</v>
      </c>
      <c r="F4845" t="s">
        <v>19428</v>
      </c>
      <c r="H4845">
        <v>60.927016899999998</v>
      </c>
      <c r="I4845">
        <v>-136.13871359999999</v>
      </c>
      <c r="J4845" s="1" t="str">
        <f t="shared" si="344"/>
        <v>Fluid (stream)</v>
      </c>
      <c r="K4845" s="1" t="str">
        <f t="shared" si="345"/>
        <v>Untreated Water</v>
      </c>
      <c r="L4845">
        <v>17</v>
      </c>
      <c r="M4845" t="s">
        <v>95</v>
      </c>
      <c r="N4845">
        <v>298</v>
      </c>
      <c r="P4845" t="s">
        <v>210</v>
      </c>
      <c r="Q4845" t="s">
        <v>96</v>
      </c>
      <c r="R4845" t="s">
        <v>324</v>
      </c>
    </row>
    <row r="4846" spans="1:18" hidden="1" x14ac:dyDescent="0.3">
      <c r="A4846" t="s">
        <v>19429</v>
      </c>
      <c r="B4846" t="s">
        <v>19430</v>
      </c>
      <c r="C4846" s="1" t="str">
        <f t="shared" si="342"/>
        <v>21:0852</v>
      </c>
      <c r="D4846" s="1" t="str">
        <f t="shared" si="343"/>
        <v>21:0234</v>
      </c>
      <c r="E4846" t="s">
        <v>19431</v>
      </c>
      <c r="F4846" t="s">
        <v>19432</v>
      </c>
      <c r="H4846">
        <v>60.933719699999997</v>
      </c>
      <c r="I4846">
        <v>-136.11238090000001</v>
      </c>
      <c r="J4846" s="1" t="str">
        <f t="shared" si="344"/>
        <v>Fluid (stream)</v>
      </c>
      <c r="K4846" s="1" t="str">
        <f t="shared" si="345"/>
        <v>Untreated Water</v>
      </c>
      <c r="L4846">
        <v>17</v>
      </c>
      <c r="M4846" t="s">
        <v>101</v>
      </c>
      <c r="N4846">
        <v>299</v>
      </c>
      <c r="P4846" t="s">
        <v>53</v>
      </c>
      <c r="Q4846" t="s">
        <v>46</v>
      </c>
      <c r="R4846" t="s">
        <v>522</v>
      </c>
    </row>
    <row r="4847" spans="1:18" hidden="1" x14ac:dyDescent="0.3">
      <c r="A4847" t="s">
        <v>19433</v>
      </c>
      <c r="B4847" t="s">
        <v>19434</v>
      </c>
      <c r="C4847" s="1" t="str">
        <f t="shared" si="342"/>
        <v>21:0852</v>
      </c>
      <c r="D4847" s="1" t="str">
        <f t="shared" si="343"/>
        <v>21:0234</v>
      </c>
      <c r="E4847" t="s">
        <v>19435</v>
      </c>
      <c r="F4847" t="s">
        <v>19436</v>
      </c>
      <c r="H4847">
        <v>60.934893700000003</v>
      </c>
      <c r="I4847">
        <v>-136.14371869999999</v>
      </c>
      <c r="J4847" s="1" t="str">
        <f t="shared" si="344"/>
        <v>Fluid (stream)</v>
      </c>
      <c r="K4847" s="1" t="str">
        <f t="shared" si="345"/>
        <v>Untreated Water</v>
      </c>
      <c r="L4847">
        <v>17</v>
      </c>
      <c r="M4847" t="s">
        <v>107</v>
      </c>
      <c r="N4847">
        <v>300</v>
      </c>
      <c r="P4847" t="s">
        <v>68</v>
      </c>
      <c r="Q4847" t="s">
        <v>538</v>
      </c>
      <c r="R4847" t="s">
        <v>532</v>
      </c>
    </row>
    <row r="4848" spans="1:18" hidden="1" x14ac:dyDescent="0.3">
      <c r="A4848" t="s">
        <v>19437</v>
      </c>
      <c r="B4848" t="s">
        <v>19438</v>
      </c>
      <c r="C4848" s="1" t="str">
        <f t="shared" si="342"/>
        <v>21:0852</v>
      </c>
      <c r="D4848" s="1" t="str">
        <f t="shared" si="343"/>
        <v>21:0234</v>
      </c>
      <c r="E4848" t="s">
        <v>19439</v>
      </c>
      <c r="F4848" t="s">
        <v>19440</v>
      </c>
      <c r="H4848">
        <v>60.838915299999996</v>
      </c>
      <c r="I4848">
        <v>-136.22954139999999</v>
      </c>
      <c r="J4848" s="1" t="str">
        <f t="shared" si="344"/>
        <v>Fluid (stream)</v>
      </c>
      <c r="K4848" s="1" t="str">
        <f t="shared" si="345"/>
        <v>Untreated Water</v>
      </c>
      <c r="L4848">
        <v>17</v>
      </c>
      <c r="M4848" t="s">
        <v>114</v>
      </c>
      <c r="N4848">
        <v>301</v>
      </c>
      <c r="P4848" t="s">
        <v>161</v>
      </c>
      <c r="Q4848" t="s">
        <v>257</v>
      </c>
      <c r="R4848" t="s">
        <v>305</v>
      </c>
    </row>
    <row r="4849" spans="1:18" hidden="1" x14ac:dyDescent="0.3">
      <c r="A4849" t="s">
        <v>19441</v>
      </c>
      <c r="B4849" t="s">
        <v>19442</v>
      </c>
      <c r="C4849" s="1" t="str">
        <f t="shared" si="342"/>
        <v>21:0852</v>
      </c>
      <c r="D4849" s="1" t="str">
        <f t="shared" si="343"/>
        <v>21:0234</v>
      </c>
      <c r="E4849" t="s">
        <v>19443</v>
      </c>
      <c r="F4849" t="s">
        <v>19444</v>
      </c>
      <c r="H4849">
        <v>60.840422199999999</v>
      </c>
      <c r="I4849">
        <v>-136.17344489999999</v>
      </c>
      <c r="J4849" s="1" t="str">
        <f t="shared" si="344"/>
        <v>Fluid (stream)</v>
      </c>
      <c r="K4849" s="1" t="str">
        <f t="shared" si="345"/>
        <v>Untreated Water</v>
      </c>
      <c r="L4849">
        <v>17</v>
      </c>
      <c r="M4849" t="s">
        <v>121</v>
      </c>
      <c r="N4849">
        <v>302</v>
      </c>
      <c r="P4849" t="s">
        <v>134</v>
      </c>
      <c r="Q4849" t="s">
        <v>257</v>
      </c>
      <c r="R4849" t="s">
        <v>90</v>
      </c>
    </row>
    <row r="4850" spans="1:18" hidden="1" x14ac:dyDescent="0.3">
      <c r="A4850" t="s">
        <v>19445</v>
      </c>
      <c r="B4850" t="s">
        <v>19446</v>
      </c>
      <c r="C4850" s="1" t="str">
        <f t="shared" si="342"/>
        <v>21:0852</v>
      </c>
      <c r="D4850" s="1" t="str">
        <f t="shared" si="343"/>
        <v>21:0234</v>
      </c>
      <c r="E4850" t="s">
        <v>19447</v>
      </c>
      <c r="F4850" t="s">
        <v>19448</v>
      </c>
      <c r="H4850">
        <v>60.766959800000002</v>
      </c>
      <c r="I4850">
        <v>-136.22814489999999</v>
      </c>
      <c r="J4850" s="1" t="str">
        <f t="shared" si="344"/>
        <v>Fluid (stream)</v>
      </c>
      <c r="K4850" s="1" t="str">
        <f t="shared" si="345"/>
        <v>Untreated Water</v>
      </c>
      <c r="L4850">
        <v>17</v>
      </c>
      <c r="M4850" t="s">
        <v>127</v>
      </c>
      <c r="N4850">
        <v>303</v>
      </c>
      <c r="P4850" t="s">
        <v>2513</v>
      </c>
      <c r="Q4850" t="s">
        <v>89</v>
      </c>
      <c r="R4850" t="s">
        <v>225</v>
      </c>
    </row>
    <row r="4851" spans="1:18" hidden="1" x14ac:dyDescent="0.3">
      <c r="A4851" t="s">
        <v>19449</v>
      </c>
      <c r="B4851" t="s">
        <v>19450</v>
      </c>
      <c r="C4851" s="1" t="str">
        <f t="shared" si="342"/>
        <v>21:0852</v>
      </c>
      <c r="D4851" s="1" t="str">
        <f t="shared" si="343"/>
        <v>21:0234</v>
      </c>
      <c r="E4851" t="s">
        <v>19451</v>
      </c>
      <c r="F4851" t="s">
        <v>19452</v>
      </c>
      <c r="H4851">
        <v>60.757291500000001</v>
      </c>
      <c r="I4851">
        <v>-136.1498186</v>
      </c>
      <c r="J4851" s="1" t="str">
        <f t="shared" si="344"/>
        <v>Fluid (stream)</v>
      </c>
      <c r="K4851" s="1" t="str">
        <f t="shared" si="345"/>
        <v>Untreated Water</v>
      </c>
      <c r="L4851">
        <v>17</v>
      </c>
      <c r="M4851" t="s">
        <v>133</v>
      </c>
      <c r="N4851">
        <v>304</v>
      </c>
      <c r="P4851" t="s">
        <v>1780</v>
      </c>
      <c r="Q4851" t="s">
        <v>89</v>
      </c>
      <c r="R4851" t="s">
        <v>19453</v>
      </c>
    </row>
    <row r="4852" spans="1:18" hidden="1" x14ac:dyDescent="0.3">
      <c r="A4852" t="s">
        <v>19454</v>
      </c>
      <c r="B4852" t="s">
        <v>19455</v>
      </c>
      <c r="C4852" s="1" t="str">
        <f t="shared" si="342"/>
        <v>21:0852</v>
      </c>
      <c r="D4852" s="1" t="str">
        <f t="shared" si="343"/>
        <v>21:0234</v>
      </c>
      <c r="E4852" t="s">
        <v>19456</v>
      </c>
      <c r="F4852" t="s">
        <v>19457</v>
      </c>
      <c r="H4852">
        <v>60.775315599999999</v>
      </c>
      <c r="I4852">
        <v>-136.13257960000001</v>
      </c>
      <c r="J4852" s="1" t="str">
        <f t="shared" si="344"/>
        <v>Fluid (stream)</v>
      </c>
      <c r="K4852" s="1" t="str">
        <f t="shared" si="345"/>
        <v>Untreated Water</v>
      </c>
      <c r="L4852">
        <v>17</v>
      </c>
      <c r="M4852" t="s">
        <v>139</v>
      </c>
      <c r="N4852">
        <v>305</v>
      </c>
      <c r="P4852" t="s">
        <v>809</v>
      </c>
      <c r="Q4852" t="s">
        <v>31</v>
      </c>
      <c r="R4852" t="s">
        <v>162</v>
      </c>
    </row>
    <row r="4853" spans="1:18" hidden="1" x14ac:dyDescent="0.3">
      <c r="A4853" t="s">
        <v>19458</v>
      </c>
      <c r="B4853" t="s">
        <v>19459</v>
      </c>
      <c r="C4853" s="1" t="str">
        <f t="shared" si="342"/>
        <v>21:0852</v>
      </c>
      <c r="D4853" s="1" t="str">
        <f t="shared" si="343"/>
        <v>21:0234</v>
      </c>
      <c r="E4853" t="s">
        <v>19460</v>
      </c>
      <c r="F4853" t="s">
        <v>19461</v>
      </c>
      <c r="H4853">
        <v>60.7951379</v>
      </c>
      <c r="I4853">
        <v>-136.10279869999999</v>
      </c>
      <c r="J4853" s="1" t="str">
        <f t="shared" si="344"/>
        <v>Fluid (stream)</v>
      </c>
      <c r="K4853" s="1" t="str">
        <f t="shared" si="345"/>
        <v>Untreated Water</v>
      </c>
      <c r="L4853">
        <v>17</v>
      </c>
      <c r="M4853" t="s">
        <v>241</v>
      </c>
      <c r="N4853">
        <v>306</v>
      </c>
      <c r="P4853" t="s">
        <v>210</v>
      </c>
      <c r="Q4853" t="s">
        <v>24</v>
      </c>
      <c r="R4853" t="s">
        <v>183</v>
      </c>
    </row>
    <row r="4854" spans="1:18" hidden="1" x14ac:dyDescent="0.3">
      <c r="A4854" t="s">
        <v>19462</v>
      </c>
      <c r="B4854" t="s">
        <v>19463</v>
      </c>
      <c r="C4854" s="1" t="str">
        <f t="shared" si="342"/>
        <v>21:0852</v>
      </c>
      <c r="D4854" s="1" t="str">
        <f t="shared" si="343"/>
        <v>21:0234</v>
      </c>
      <c r="E4854" t="s">
        <v>19464</v>
      </c>
      <c r="F4854" t="s">
        <v>19465</v>
      </c>
      <c r="H4854">
        <v>60.8498144</v>
      </c>
      <c r="I4854">
        <v>-136.0157528</v>
      </c>
      <c r="J4854" s="1" t="str">
        <f t="shared" si="344"/>
        <v>Fluid (stream)</v>
      </c>
      <c r="K4854" s="1" t="str">
        <f t="shared" si="345"/>
        <v>Untreated Water</v>
      </c>
      <c r="L4854">
        <v>18</v>
      </c>
      <c r="M4854" t="s">
        <v>36</v>
      </c>
      <c r="N4854">
        <v>307</v>
      </c>
      <c r="P4854" t="s">
        <v>15080</v>
      </c>
      <c r="Q4854" t="s">
        <v>15080</v>
      </c>
      <c r="R4854" t="s">
        <v>15080</v>
      </c>
    </row>
    <row r="4855" spans="1:18" hidden="1" x14ac:dyDescent="0.3">
      <c r="A4855" t="s">
        <v>19466</v>
      </c>
      <c r="B4855" t="s">
        <v>19467</v>
      </c>
      <c r="C4855" s="1" t="str">
        <f t="shared" si="342"/>
        <v>21:0852</v>
      </c>
      <c r="D4855" s="1" t="str">
        <f t="shared" si="343"/>
        <v>21:0234</v>
      </c>
      <c r="E4855" t="s">
        <v>19468</v>
      </c>
      <c r="F4855" t="s">
        <v>19469</v>
      </c>
      <c r="H4855">
        <v>60.854063099999998</v>
      </c>
      <c r="I4855">
        <v>-136.0035738</v>
      </c>
      <c r="J4855" s="1" t="str">
        <f t="shared" si="344"/>
        <v>Fluid (stream)</v>
      </c>
      <c r="K4855" s="1" t="str">
        <f t="shared" si="345"/>
        <v>Untreated Water</v>
      </c>
      <c r="L4855">
        <v>18</v>
      </c>
      <c r="M4855" t="s">
        <v>22</v>
      </c>
      <c r="N4855">
        <v>308</v>
      </c>
      <c r="P4855" t="s">
        <v>537</v>
      </c>
      <c r="Q4855" t="s">
        <v>310</v>
      </c>
      <c r="R4855" t="s">
        <v>599</v>
      </c>
    </row>
    <row r="4856" spans="1:18" hidden="1" x14ac:dyDescent="0.3">
      <c r="A4856" t="s">
        <v>19470</v>
      </c>
      <c r="B4856" t="s">
        <v>19471</v>
      </c>
      <c r="C4856" s="1" t="str">
        <f t="shared" si="342"/>
        <v>21:0852</v>
      </c>
      <c r="D4856" s="1" t="str">
        <f t="shared" si="343"/>
        <v>21:0234</v>
      </c>
      <c r="E4856" t="s">
        <v>19468</v>
      </c>
      <c r="F4856" t="s">
        <v>19472</v>
      </c>
      <c r="H4856">
        <v>60.854063099999998</v>
      </c>
      <c r="I4856">
        <v>-136.0035738</v>
      </c>
      <c r="J4856" s="1" t="str">
        <f t="shared" si="344"/>
        <v>Fluid (stream)</v>
      </c>
      <c r="K4856" s="1" t="str">
        <f t="shared" si="345"/>
        <v>Untreated Water</v>
      </c>
      <c r="L4856">
        <v>18</v>
      </c>
      <c r="M4856" t="s">
        <v>29</v>
      </c>
      <c r="N4856">
        <v>309</v>
      </c>
      <c r="P4856" t="s">
        <v>30</v>
      </c>
      <c r="Q4856" t="s">
        <v>310</v>
      </c>
      <c r="R4856" t="s">
        <v>195</v>
      </c>
    </row>
    <row r="4857" spans="1:18" hidden="1" x14ac:dyDescent="0.3">
      <c r="A4857" t="s">
        <v>19473</v>
      </c>
      <c r="B4857" t="s">
        <v>19474</v>
      </c>
      <c r="C4857" s="1" t="str">
        <f t="shared" si="342"/>
        <v>21:0852</v>
      </c>
      <c r="D4857" s="1" t="str">
        <f t="shared" si="343"/>
        <v>21:0234</v>
      </c>
      <c r="E4857" t="s">
        <v>19475</v>
      </c>
      <c r="F4857" t="s">
        <v>19476</v>
      </c>
      <c r="H4857">
        <v>60.735875499999999</v>
      </c>
      <c r="I4857">
        <v>-136.01176889999999</v>
      </c>
      <c r="J4857" s="1" t="str">
        <f t="shared" si="344"/>
        <v>Fluid (stream)</v>
      </c>
      <c r="K4857" s="1" t="str">
        <f t="shared" si="345"/>
        <v>Untreated Water</v>
      </c>
      <c r="L4857">
        <v>18</v>
      </c>
      <c r="M4857" t="s">
        <v>44</v>
      </c>
      <c r="N4857">
        <v>310</v>
      </c>
      <c r="P4857" t="s">
        <v>19477</v>
      </c>
      <c r="Q4857" t="s">
        <v>62</v>
      </c>
      <c r="R4857" t="s">
        <v>3968</v>
      </c>
    </row>
    <row r="4858" spans="1:18" hidden="1" x14ac:dyDescent="0.3">
      <c r="A4858" t="s">
        <v>19478</v>
      </c>
      <c r="B4858" t="s">
        <v>19479</v>
      </c>
      <c r="C4858" s="1" t="str">
        <f t="shared" si="342"/>
        <v>21:0852</v>
      </c>
      <c r="D4858" s="1" t="str">
        <f t="shared" si="343"/>
        <v>21:0234</v>
      </c>
      <c r="E4858" t="s">
        <v>19480</v>
      </c>
      <c r="F4858" t="s">
        <v>19481</v>
      </c>
      <c r="H4858">
        <v>60.715724399999999</v>
      </c>
      <c r="I4858">
        <v>-136.04254839999999</v>
      </c>
      <c r="J4858" s="1" t="str">
        <f t="shared" si="344"/>
        <v>Fluid (stream)</v>
      </c>
      <c r="K4858" s="1" t="str">
        <f t="shared" si="345"/>
        <v>Untreated Water</v>
      </c>
      <c r="L4858">
        <v>18</v>
      </c>
      <c r="M4858" t="s">
        <v>52</v>
      </c>
      <c r="N4858">
        <v>311</v>
      </c>
      <c r="P4858" t="s">
        <v>15080</v>
      </c>
      <c r="Q4858" t="s">
        <v>15080</v>
      </c>
      <c r="R4858" t="s">
        <v>15080</v>
      </c>
    </row>
    <row r="4859" spans="1:18" hidden="1" x14ac:dyDescent="0.3">
      <c r="A4859" t="s">
        <v>19482</v>
      </c>
      <c r="B4859" t="s">
        <v>19483</v>
      </c>
      <c r="C4859" s="1" t="str">
        <f t="shared" si="342"/>
        <v>21:0852</v>
      </c>
      <c r="D4859" s="1" t="str">
        <f t="shared" si="343"/>
        <v>21:0234</v>
      </c>
      <c r="E4859" t="s">
        <v>19484</v>
      </c>
      <c r="F4859" t="s">
        <v>19485</v>
      </c>
      <c r="H4859">
        <v>60.712972399999998</v>
      </c>
      <c r="I4859">
        <v>-136.1231291</v>
      </c>
      <c r="J4859" s="1" t="str">
        <f t="shared" si="344"/>
        <v>Fluid (stream)</v>
      </c>
      <c r="K4859" s="1" t="str">
        <f t="shared" si="345"/>
        <v>Untreated Water</v>
      </c>
      <c r="L4859">
        <v>18</v>
      </c>
      <c r="M4859" t="s">
        <v>60</v>
      </c>
      <c r="N4859">
        <v>312</v>
      </c>
      <c r="P4859" t="s">
        <v>19486</v>
      </c>
      <c r="Q4859" t="s">
        <v>31</v>
      </c>
      <c r="R4859" t="s">
        <v>14638</v>
      </c>
    </row>
    <row r="4860" spans="1:18" hidden="1" x14ac:dyDescent="0.3">
      <c r="A4860" t="s">
        <v>19487</v>
      </c>
      <c r="B4860" t="s">
        <v>19488</v>
      </c>
      <c r="C4860" s="1" t="str">
        <f t="shared" si="342"/>
        <v>21:0852</v>
      </c>
      <c r="D4860" s="1" t="str">
        <f t="shared" si="343"/>
        <v>21:0234</v>
      </c>
      <c r="E4860" t="s">
        <v>19489</v>
      </c>
      <c r="F4860" t="s">
        <v>19490</v>
      </c>
      <c r="H4860">
        <v>60.735078999999999</v>
      </c>
      <c r="I4860">
        <v>-136.26727339999999</v>
      </c>
      <c r="J4860" s="1" t="str">
        <f t="shared" si="344"/>
        <v>Fluid (stream)</v>
      </c>
      <c r="K4860" s="1" t="str">
        <f t="shared" si="345"/>
        <v>Untreated Water</v>
      </c>
      <c r="L4860">
        <v>18</v>
      </c>
      <c r="M4860" t="s">
        <v>67</v>
      </c>
      <c r="N4860">
        <v>313</v>
      </c>
      <c r="P4860" t="s">
        <v>2573</v>
      </c>
      <c r="Q4860" t="s">
        <v>24</v>
      </c>
      <c r="R4860" t="s">
        <v>655</v>
      </c>
    </row>
    <row r="4861" spans="1:18" hidden="1" x14ac:dyDescent="0.3">
      <c r="A4861" t="s">
        <v>19491</v>
      </c>
      <c r="B4861" t="s">
        <v>19492</v>
      </c>
      <c r="C4861" s="1" t="str">
        <f t="shared" si="342"/>
        <v>21:0852</v>
      </c>
      <c r="D4861" s="1" t="str">
        <f t="shared" si="343"/>
        <v>21:0234</v>
      </c>
      <c r="E4861" t="s">
        <v>19493</v>
      </c>
      <c r="F4861" t="s">
        <v>19494</v>
      </c>
      <c r="H4861">
        <v>60.728056299999999</v>
      </c>
      <c r="I4861">
        <v>-136.2871839</v>
      </c>
      <c r="J4861" s="1" t="str">
        <f t="shared" si="344"/>
        <v>Fluid (stream)</v>
      </c>
      <c r="K4861" s="1" t="str">
        <f t="shared" si="345"/>
        <v>Untreated Water</v>
      </c>
      <c r="L4861">
        <v>18</v>
      </c>
      <c r="M4861" t="s">
        <v>74</v>
      </c>
      <c r="N4861">
        <v>314</v>
      </c>
      <c r="P4861" t="s">
        <v>1006</v>
      </c>
      <c r="Q4861" t="s">
        <v>62</v>
      </c>
      <c r="R4861" t="s">
        <v>401</v>
      </c>
    </row>
    <row r="4862" spans="1:18" hidden="1" x14ac:dyDescent="0.3">
      <c r="A4862" t="s">
        <v>19495</v>
      </c>
      <c r="B4862" t="s">
        <v>19496</v>
      </c>
      <c r="C4862" s="1" t="str">
        <f t="shared" si="342"/>
        <v>21:0852</v>
      </c>
      <c r="D4862" s="1" t="str">
        <f t="shared" si="343"/>
        <v>21:0234</v>
      </c>
      <c r="E4862" t="s">
        <v>19497</v>
      </c>
      <c r="F4862" t="s">
        <v>19498</v>
      </c>
      <c r="H4862">
        <v>60.690385200000001</v>
      </c>
      <c r="I4862">
        <v>-136.4149031</v>
      </c>
      <c r="J4862" s="1" t="str">
        <f t="shared" si="344"/>
        <v>Fluid (stream)</v>
      </c>
      <c r="K4862" s="1" t="str">
        <f t="shared" si="345"/>
        <v>Untreated Water</v>
      </c>
      <c r="L4862">
        <v>18</v>
      </c>
      <c r="M4862" t="s">
        <v>81</v>
      </c>
      <c r="N4862">
        <v>315</v>
      </c>
      <c r="P4862" t="s">
        <v>262</v>
      </c>
      <c r="Q4862" t="s">
        <v>38</v>
      </c>
      <c r="R4862" t="s">
        <v>55</v>
      </c>
    </row>
    <row r="4863" spans="1:18" hidden="1" x14ac:dyDescent="0.3">
      <c r="A4863" t="s">
        <v>19499</v>
      </c>
      <c r="B4863" t="s">
        <v>19500</v>
      </c>
      <c r="C4863" s="1" t="str">
        <f t="shared" si="342"/>
        <v>21:0852</v>
      </c>
      <c r="D4863" s="1" t="str">
        <f t="shared" si="343"/>
        <v>21:0234</v>
      </c>
      <c r="E4863" t="s">
        <v>19501</v>
      </c>
      <c r="F4863" t="s">
        <v>19502</v>
      </c>
      <c r="H4863">
        <v>60.676716200000001</v>
      </c>
      <c r="I4863">
        <v>-136.39971320000001</v>
      </c>
      <c r="J4863" s="1" t="str">
        <f t="shared" si="344"/>
        <v>Fluid (stream)</v>
      </c>
      <c r="K4863" s="1" t="str">
        <f t="shared" si="345"/>
        <v>Untreated Water</v>
      </c>
      <c r="L4863">
        <v>18</v>
      </c>
      <c r="M4863" t="s">
        <v>95</v>
      </c>
      <c r="N4863">
        <v>316</v>
      </c>
      <c r="P4863" t="s">
        <v>262</v>
      </c>
      <c r="Q4863" t="s">
        <v>257</v>
      </c>
      <c r="R4863" t="s">
        <v>55</v>
      </c>
    </row>
    <row r="4864" spans="1:18" hidden="1" x14ac:dyDescent="0.3">
      <c r="A4864" t="s">
        <v>19503</v>
      </c>
      <c r="B4864" t="s">
        <v>19504</v>
      </c>
      <c r="C4864" s="1" t="str">
        <f t="shared" si="342"/>
        <v>21:0852</v>
      </c>
      <c r="D4864" s="1" t="str">
        <f t="shared" si="343"/>
        <v>21:0234</v>
      </c>
      <c r="E4864" t="s">
        <v>19505</v>
      </c>
      <c r="F4864" t="s">
        <v>19506</v>
      </c>
      <c r="H4864">
        <v>60.660775000000001</v>
      </c>
      <c r="I4864">
        <v>-136.4153249</v>
      </c>
      <c r="J4864" s="1" t="str">
        <f t="shared" si="344"/>
        <v>Fluid (stream)</v>
      </c>
      <c r="K4864" s="1" t="str">
        <f t="shared" si="345"/>
        <v>Untreated Water</v>
      </c>
      <c r="L4864">
        <v>18</v>
      </c>
      <c r="M4864" t="s">
        <v>101</v>
      </c>
      <c r="N4864">
        <v>317</v>
      </c>
      <c r="P4864" t="s">
        <v>267</v>
      </c>
      <c r="Q4864" t="s">
        <v>310</v>
      </c>
      <c r="R4864" t="s">
        <v>285</v>
      </c>
    </row>
    <row r="4865" spans="1:18" hidden="1" x14ac:dyDescent="0.3">
      <c r="A4865" t="s">
        <v>19507</v>
      </c>
      <c r="B4865" t="s">
        <v>19508</v>
      </c>
      <c r="C4865" s="1" t="str">
        <f t="shared" si="342"/>
        <v>21:0852</v>
      </c>
      <c r="D4865" s="1" t="str">
        <f t="shared" si="343"/>
        <v>21:0234</v>
      </c>
      <c r="E4865" t="s">
        <v>19509</v>
      </c>
      <c r="F4865" t="s">
        <v>19510</v>
      </c>
      <c r="H4865">
        <v>60.6602745</v>
      </c>
      <c r="I4865">
        <v>-136.4520072</v>
      </c>
      <c r="J4865" s="1" t="str">
        <f t="shared" si="344"/>
        <v>Fluid (stream)</v>
      </c>
      <c r="K4865" s="1" t="str">
        <f t="shared" si="345"/>
        <v>Untreated Water</v>
      </c>
      <c r="L4865">
        <v>18</v>
      </c>
      <c r="M4865" t="s">
        <v>107</v>
      </c>
      <c r="N4865">
        <v>318</v>
      </c>
      <c r="P4865" t="s">
        <v>267</v>
      </c>
      <c r="Q4865" t="s">
        <v>310</v>
      </c>
      <c r="R4865" t="s">
        <v>55</v>
      </c>
    </row>
    <row r="4866" spans="1:18" hidden="1" x14ac:dyDescent="0.3">
      <c r="A4866" t="s">
        <v>19511</v>
      </c>
      <c r="B4866" t="s">
        <v>19512</v>
      </c>
      <c r="C4866" s="1" t="str">
        <f t="shared" si="342"/>
        <v>21:0852</v>
      </c>
      <c r="D4866" s="1" t="str">
        <f t="shared" si="343"/>
        <v>21:0234</v>
      </c>
      <c r="E4866" t="s">
        <v>19513</v>
      </c>
      <c r="F4866" t="s">
        <v>19514</v>
      </c>
      <c r="H4866">
        <v>60.638073400000003</v>
      </c>
      <c r="I4866">
        <v>-136.4605358</v>
      </c>
      <c r="J4866" s="1" t="str">
        <f t="shared" si="344"/>
        <v>Fluid (stream)</v>
      </c>
      <c r="K4866" s="1" t="str">
        <f t="shared" si="345"/>
        <v>Untreated Water</v>
      </c>
      <c r="L4866">
        <v>18</v>
      </c>
      <c r="M4866" t="s">
        <v>114</v>
      </c>
      <c r="N4866">
        <v>319</v>
      </c>
      <c r="P4866" t="s">
        <v>267</v>
      </c>
      <c r="Q4866" t="s">
        <v>257</v>
      </c>
      <c r="R4866" t="s">
        <v>460</v>
      </c>
    </row>
    <row r="4867" spans="1:18" hidden="1" x14ac:dyDescent="0.3">
      <c r="A4867" t="s">
        <v>19515</v>
      </c>
      <c r="B4867" t="s">
        <v>19516</v>
      </c>
      <c r="C4867" s="1" t="str">
        <f t="shared" si="342"/>
        <v>21:0852</v>
      </c>
      <c r="D4867" s="1" t="str">
        <f t="shared" si="343"/>
        <v>21:0234</v>
      </c>
      <c r="E4867" t="s">
        <v>19517</v>
      </c>
      <c r="F4867" t="s">
        <v>19518</v>
      </c>
      <c r="H4867">
        <v>60.627636500000001</v>
      </c>
      <c r="I4867">
        <v>-136.45662770000001</v>
      </c>
      <c r="J4867" s="1" t="str">
        <f t="shared" si="344"/>
        <v>Fluid (stream)</v>
      </c>
      <c r="K4867" s="1" t="str">
        <f t="shared" si="345"/>
        <v>Untreated Water</v>
      </c>
      <c r="L4867">
        <v>18</v>
      </c>
      <c r="M4867" t="s">
        <v>121</v>
      </c>
      <c r="N4867">
        <v>320</v>
      </c>
      <c r="P4867" t="s">
        <v>1610</v>
      </c>
      <c r="Q4867" t="s">
        <v>310</v>
      </c>
      <c r="R4867" t="s">
        <v>460</v>
      </c>
    </row>
    <row r="4868" spans="1:18" hidden="1" x14ac:dyDescent="0.3">
      <c r="A4868" t="s">
        <v>19519</v>
      </c>
      <c r="B4868" t="s">
        <v>19520</v>
      </c>
      <c r="C4868" s="1" t="str">
        <f t="shared" ref="C4868:C4931" si="346">HYPERLINK("http://geochem.nrcan.gc.ca/cdogs/content/bdl/bdl210852_e.htm", "21:0852")</f>
        <v>21:0852</v>
      </c>
      <c r="D4868" s="1" t="str">
        <f t="shared" ref="D4868:D4931" si="347">HYPERLINK("http://geochem.nrcan.gc.ca/cdogs/content/svy/svy210234_e.htm", "21:0234")</f>
        <v>21:0234</v>
      </c>
      <c r="E4868" t="s">
        <v>19521</v>
      </c>
      <c r="F4868" t="s">
        <v>19522</v>
      </c>
      <c r="H4868">
        <v>60.624658799999999</v>
      </c>
      <c r="I4868">
        <v>-136.4953691</v>
      </c>
      <c r="J4868" s="1" t="str">
        <f t="shared" ref="J4868:J4931" si="348">HYPERLINK("http://geochem.nrcan.gc.ca/cdogs/content/kwd/kwd020018_e.htm", "Fluid (stream)")</f>
        <v>Fluid (stream)</v>
      </c>
      <c r="K4868" s="1" t="str">
        <f t="shared" si="345"/>
        <v>Untreated Water</v>
      </c>
      <c r="L4868">
        <v>18</v>
      </c>
      <c r="M4868" t="s">
        <v>127</v>
      </c>
      <c r="N4868">
        <v>321</v>
      </c>
      <c r="P4868" t="s">
        <v>1896</v>
      </c>
      <c r="Q4868" t="s">
        <v>310</v>
      </c>
      <c r="R4868" t="s">
        <v>460</v>
      </c>
    </row>
    <row r="4869" spans="1:18" hidden="1" x14ac:dyDescent="0.3">
      <c r="A4869" t="s">
        <v>19523</v>
      </c>
      <c r="B4869" t="s">
        <v>19524</v>
      </c>
      <c r="C4869" s="1" t="str">
        <f t="shared" si="346"/>
        <v>21:0852</v>
      </c>
      <c r="D4869" s="1" t="str">
        <f t="shared" si="347"/>
        <v>21:0234</v>
      </c>
      <c r="E4869" t="s">
        <v>19525</v>
      </c>
      <c r="F4869" t="s">
        <v>19526</v>
      </c>
      <c r="H4869">
        <v>60.629805400000002</v>
      </c>
      <c r="I4869">
        <v>-136.52942569999999</v>
      </c>
      <c r="J4869" s="1" t="str">
        <f t="shared" si="348"/>
        <v>Fluid (stream)</v>
      </c>
      <c r="K4869" s="1" t="str">
        <f t="shared" si="345"/>
        <v>Untreated Water</v>
      </c>
      <c r="L4869">
        <v>18</v>
      </c>
      <c r="M4869" t="s">
        <v>133</v>
      </c>
      <c r="N4869">
        <v>322</v>
      </c>
      <c r="P4869" t="s">
        <v>272</v>
      </c>
      <c r="Q4869" t="s">
        <v>248</v>
      </c>
      <c r="R4869" t="s">
        <v>285</v>
      </c>
    </row>
    <row r="4870" spans="1:18" hidden="1" x14ac:dyDescent="0.3">
      <c r="A4870" t="s">
        <v>19527</v>
      </c>
      <c r="B4870" t="s">
        <v>19528</v>
      </c>
      <c r="C4870" s="1" t="str">
        <f t="shared" si="346"/>
        <v>21:0852</v>
      </c>
      <c r="D4870" s="1" t="str">
        <f t="shared" si="347"/>
        <v>21:0234</v>
      </c>
      <c r="E4870" t="s">
        <v>19529</v>
      </c>
      <c r="F4870" t="s">
        <v>19530</v>
      </c>
      <c r="H4870">
        <v>60.639078900000001</v>
      </c>
      <c r="I4870">
        <v>-136.5445297</v>
      </c>
      <c r="J4870" s="1" t="str">
        <f t="shared" si="348"/>
        <v>Fluid (stream)</v>
      </c>
      <c r="K4870" s="1" t="str">
        <f t="shared" si="345"/>
        <v>Untreated Water</v>
      </c>
      <c r="L4870">
        <v>18</v>
      </c>
      <c r="M4870" t="s">
        <v>139</v>
      </c>
      <c r="N4870">
        <v>323</v>
      </c>
      <c r="P4870" t="s">
        <v>247</v>
      </c>
      <c r="Q4870" t="s">
        <v>248</v>
      </c>
      <c r="R4870" t="s">
        <v>522</v>
      </c>
    </row>
    <row r="4871" spans="1:18" hidden="1" x14ac:dyDescent="0.3">
      <c r="A4871" t="s">
        <v>19531</v>
      </c>
      <c r="B4871" t="s">
        <v>19532</v>
      </c>
      <c r="C4871" s="1" t="str">
        <f t="shared" si="346"/>
        <v>21:0852</v>
      </c>
      <c r="D4871" s="1" t="str">
        <f t="shared" si="347"/>
        <v>21:0234</v>
      </c>
      <c r="E4871" t="s">
        <v>19533</v>
      </c>
      <c r="F4871" t="s">
        <v>19534</v>
      </c>
      <c r="H4871">
        <v>60.365864000000002</v>
      </c>
      <c r="I4871">
        <v>-137.03755559999999</v>
      </c>
      <c r="J4871" s="1" t="str">
        <f t="shared" si="348"/>
        <v>Fluid (stream)</v>
      </c>
      <c r="K4871" s="1" t="str">
        <f t="shared" si="345"/>
        <v>Untreated Water</v>
      </c>
      <c r="L4871">
        <v>18</v>
      </c>
      <c r="M4871" t="s">
        <v>241</v>
      </c>
      <c r="N4871">
        <v>324</v>
      </c>
      <c r="P4871" t="s">
        <v>598</v>
      </c>
      <c r="Q4871" t="s">
        <v>24</v>
      </c>
      <c r="R4871" t="s">
        <v>195</v>
      </c>
    </row>
    <row r="4872" spans="1:18" hidden="1" x14ac:dyDescent="0.3">
      <c r="A4872" t="s">
        <v>19535</v>
      </c>
      <c r="B4872" t="s">
        <v>19536</v>
      </c>
      <c r="C4872" s="1" t="str">
        <f t="shared" si="346"/>
        <v>21:0852</v>
      </c>
      <c r="D4872" s="1" t="str">
        <f t="shared" si="347"/>
        <v>21:0234</v>
      </c>
      <c r="E4872" t="s">
        <v>19537</v>
      </c>
      <c r="F4872" t="s">
        <v>19538</v>
      </c>
      <c r="H4872">
        <v>60.334891599999999</v>
      </c>
      <c r="I4872">
        <v>-136.9534261</v>
      </c>
      <c r="J4872" s="1" t="str">
        <f t="shared" si="348"/>
        <v>Fluid (stream)</v>
      </c>
      <c r="K4872" s="1" t="str">
        <f t="shared" si="345"/>
        <v>Untreated Water</v>
      </c>
      <c r="L4872">
        <v>19</v>
      </c>
      <c r="M4872" t="s">
        <v>22</v>
      </c>
      <c r="N4872">
        <v>325</v>
      </c>
      <c r="P4872" t="s">
        <v>200</v>
      </c>
      <c r="Q4872" t="s">
        <v>146</v>
      </c>
      <c r="R4872" t="s">
        <v>55</v>
      </c>
    </row>
    <row r="4873" spans="1:18" hidden="1" x14ac:dyDescent="0.3">
      <c r="A4873" t="s">
        <v>19539</v>
      </c>
      <c r="B4873" t="s">
        <v>19540</v>
      </c>
      <c r="C4873" s="1" t="str">
        <f t="shared" si="346"/>
        <v>21:0852</v>
      </c>
      <c r="D4873" s="1" t="str">
        <f t="shared" si="347"/>
        <v>21:0234</v>
      </c>
      <c r="E4873" t="s">
        <v>19537</v>
      </c>
      <c r="F4873" t="s">
        <v>19541</v>
      </c>
      <c r="H4873">
        <v>60.334891599999999</v>
      </c>
      <c r="I4873">
        <v>-136.9534261</v>
      </c>
      <c r="J4873" s="1" t="str">
        <f t="shared" si="348"/>
        <v>Fluid (stream)</v>
      </c>
      <c r="K4873" s="1" t="str">
        <f t="shared" si="345"/>
        <v>Untreated Water</v>
      </c>
      <c r="L4873">
        <v>19</v>
      </c>
      <c r="M4873" t="s">
        <v>29</v>
      </c>
      <c r="N4873">
        <v>326</v>
      </c>
      <c r="P4873" t="s">
        <v>200</v>
      </c>
      <c r="Q4873" t="s">
        <v>146</v>
      </c>
      <c r="R4873" t="s">
        <v>460</v>
      </c>
    </row>
    <row r="4874" spans="1:18" hidden="1" x14ac:dyDescent="0.3">
      <c r="A4874" t="s">
        <v>19542</v>
      </c>
      <c r="B4874" t="s">
        <v>19543</v>
      </c>
      <c r="C4874" s="1" t="str">
        <f t="shared" si="346"/>
        <v>21:0852</v>
      </c>
      <c r="D4874" s="1" t="str">
        <f t="shared" si="347"/>
        <v>21:0234</v>
      </c>
      <c r="E4874" t="s">
        <v>19544</v>
      </c>
      <c r="F4874" t="s">
        <v>19545</v>
      </c>
      <c r="H4874">
        <v>60.321385599999999</v>
      </c>
      <c r="I4874">
        <v>-136.95511719999999</v>
      </c>
      <c r="J4874" s="1" t="str">
        <f t="shared" si="348"/>
        <v>Fluid (stream)</v>
      </c>
      <c r="K4874" s="1" t="str">
        <f t="shared" si="345"/>
        <v>Untreated Water</v>
      </c>
      <c r="L4874">
        <v>19</v>
      </c>
      <c r="M4874" t="s">
        <v>36</v>
      </c>
      <c r="N4874">
        <v>327</v>
      </c>
      <c r="P4874" t="s">
        <v>1667</v>
      </c>
      <c r="Q4874" t="s">
        <v>62</v>
      </c>
      <c r="R4874" t="s">
        <v>55</v>
      </c>
    </row>
    <row r="4875" spans="1:18" hidden="1" x14ac:dyDescent="0.3">
      <c r="A4875" t="s">
        <v>19546</v>
      </c>
      <c r="B4875" t="s">
        <v>19547</v>
      </c>
      <c r="C4875" s="1" t="str">
        <f t="shared" si="346"/>
        <v>21:0852</v>
      </c>
      <c r="D4875" s="1" t="str">
        <f t="shared" si="347"/>
        <v>21:0234</v>
      </c>
      <c r="E4875" t="s">
        <v>19548</v>
      </c>
      <c r="F4875" t="s">
        <v>19549</v>
      </c>
      <c r="H4875">
        <v>60.304795200000001</v>
      </c>
      <c r="I4875">
        <v>-137.01177390000001</v>
      </c>
      <c r="J4875" s="1" t="str">
        <f t="shared" si="348"/>
        <v>Fluid (stream)</v>
      </c>
      <c r="K4875" s="1" t="str">
        <f t="shared" si="345"/>
        <v>Untreated Water</v>
      </c>
      <c r="L4875">
        <v>19</v>
      </c>
      <c r="M4875" t="s">
        <v>44</v>
      </c>
      <c r="N4875">
        <v>328</v>
      </c>
      <c r="P4875" t="s">
        <v>1006</v>
      </c>
      <c r="Q4875" t="s">
        <v>24</v>
      </c>
      <c r="R4875" t="s">
        <v>189</v>
      </c>
    </row>
    <row r="4876" spans="1:18" hidden="1" x14ac:dyDescent="0.3">
      <c r="A4876" t="s">
        <v>19550</v>
      </c>
      <c r="B4876" t="s">
        <v>19551</v>
      </c>
      <c r="C4876" s="1" t="str">
        <f t="shared" si="346"/>
        <v>21:0852</v>
      </c>
      <c r="D4876" s="1" t="str">
        <f t="shared" si="347"/>
        <v>21:0234</v>
      </c>
      <c r="E4876" t="s">
        <v>19552</v>
      </c>
      <c r="F4876" t="s">
        <v>19553</v>
      </c>
      <c r="H4876">
        <v>60.271442299999997</v>
      </c>
      <c r="I4876">
        <v>-136.98039420000001</v>
      </c>
      <c r="J4876" s="1" t="str">
        <f t="shared" si="348"/>
        <v>Fluid (stream)</v>
      </c>
      <c r="K4876" s="1" t="str">
        <f t="shared" si="345"/>
        <v>Untreated Water</v>
      </c>
      <c r="L4876">
        <v>19</v>
      </c>
      <c r="M4876" t="s">
        <v>52</v>
      </c>
      <c r="N4876">
        <v>329</v>
      </c>
      <c r="P4876" t="s">
        <v>82</v>
      </c>
      <c r="Q4876" t="s">
        <v>146</v>
      </c>
      <c r="R4876" t="s">
        <v>90</v>
      </c>
    </row>
    <row r="4877" spans="1:18" hidden="1" x14ac:dyDescent="0.3">
      <c r="A4877" t="s">
        <v>19554</v>
      </c>
      <c r="B4877" t="s">
        <v>19555</v>
      </c>
      <c r="C4877" s="1" t="str">
        <f t="shared" si="346"/>
        <v>21:0852</v>
      </c>
      <c r="D4877" s="1" t="str">
        <f t="shared" si="347"/>
        <v>21:0234</v>
      </c>
      <c r="E4877" t="s">
        <v>19556</v>
      </c>
      <c r="F4877" t="s">
        <v>19557</v>
      </c>
      <c r="H4877">
        <v>60.2552442</v>
      </c>
      <c r="I4877">
        <v>-136.96072699999999</v>
      </c>
      <c r="J4877" s="1" t="str">
        <f t="shared" si="348"/>
        <v>Fluid (stream)</v>
      </c>
      <c r="K4877" s="1" t="str">
        <f t="shared" si="345"/>
        <v>Untreated Water</v>
      </c>
      <c r="L4877">
        <v>19</v>
      </c>
      <c r="M4877" t="s">
        <v>60</v>
      </c>
      <c r="N4877">
        <v>330</v>
      </c>
      <c r="P4877" t="s">
        <v>140</v>
      </c>
      <c r="Q4877" t="s">
        <v>248</v>
      </c>
      <c r="R4877" t="s">
        <v>55</v>
      </c>
    </row>
    <row r="4878" spans="1:18" hidden="1" x14ac:dyDescent="0.3">
      <c r="A4878" t="s">
        <v>19558</v>
      </c>
      <c r="B4878" t="s">
        <v>19559</v>
      </c>
      <c r="C4878" s="1" t="str">
        <f t="shared" si="346"/>
        <v>21:0852</v>
      </c>
      <c r="D4878" s="1" t="str">
        <f t="shared" si="347"/>
        <v>21:0234</v>
      </c>
      <c r="E4878" t="s">
        <v>19560</v>
      </c>
      <c r="F4878" t="s">
        <v>19561</v>
      </c>
      <c r="H4878">
        <v>60.235700899999998</v>
      </c>
      <c r="I4878">
        <v>-136.9269731</v>
      </c>
      <c r="J4878" s="1" t="str">
        <f t="shared" si="348"/>
        <v>Fluid (stream)</v>
      </c>
      <c r="K4878" s="1" t="str">
        <f t="shared" si="345"/>
        <v>Untreated Water</v>
      </c>
      <c r="L4878">
        <v>19</v>
      </c>
      <c r="M4878" t="s">
        <v>67</v>
      </c>
      <c r="N4878">
        <v>331</v>
      </c>
      <c r="P4878" t="s">
        <v>225</v>
      </c>
      <c r="Q4878" t="s">
        <v>96</v>
      </c>
      <c r="R4878" t="s">
        <v>420</v>
      </c>
    </row>
    <row r="4879" spans="1:18" hidden="1" x14ac:dyDescent="0.3">
      <c r="A4879" t="s">
        <v>19562</v>
      </c>
      <c r="B4879" t="s">
        <v>19563</v>
      </c>
      <c r="C4879" s="1" t="str">
        <f t="shared" si="346"/>
        <v>21:0852</v>
      </c>
      <c r="D4879" s="1" t="str">
        <f t="shared" si="347"/>
        <v>21:0234</v>
      </c>
      <c r="E4879" t="s">
        <v>19564</v>
      </c>
      <c r="F4879" t="s">
        <v>19565</v>
      </c>
      <c r="H4879">
        <v>60.2249987</v>
      </c>
      <c r="I4879">
        <v>-136.9464036</v>
      </c>
      <c r="J4879" s="1" t="str">
        <f t="shared" si="348"/>
        <v>Fluid (stream)</v>
      </c>
      <c r="K4879" s="1" t="str">
        <f t="shared" si="345"/>
        <v>Untreated Water</v>
      </c>
      <c r="L4879">
        <v>19</v>
      </c>
      <c r="M4879" t="s">
        <v>74</v>
      </c>
      <c r="N4879">
        <v>332</v>
      </c>
      <c r="P4879" t="s">
        <v>1610</v>
      </c>
      <c r="Q4879" t="s">
        <v>31</v>
      </c>
      <c r="R4879" t="s">
        <v>324</v>
      </c>
    </row>
    <row r="4880" spans="1:18" hidden="1" x14ac:dyDescent="0.3">
      <c r="A4880" t="s">
        <v>19566</v>
      </c>
      <c r="B4880" t="s">
        <v>19567</v>
      </c>
      <c r="C4880" s="1" t="str">
        <f t="shared" si="346"/>
        <v>21:0852</v>
      </c>
      <c r="D4880" s="1" t="str">
        <f t="shared" si="347"/>
        <v>21:0234</v>
      </c>
      <c r="E4880" t="s">
        <v>19568</v>
      </c>
      <c r="F4880" t="s">
        <v>19569</v>
      </c>
      <c r="H4880">
        <v>60.197503400000002</v>
      </c>
      <c r="I4880">
        <v>-136.9727164</v>
      </c>
      <c r="J4880" s="1" t="str">
        <f t="shared" si="348"/>
        <v>Fluid (stream)</v>
      </c>
      <c r="K4880" s="1" t="str">
        <f t="shared" si="345"/>
        <v>Untreated Water</v>
      </c>
      <c r="L4880">
        <v>19</v>
      </c>
      <c r="M4880" t="s">
        <v>81</v>
      </c>
      <c r="N4880">
        <v>333</v>
      </c>
      <c r="P4880" t="s">
        <v>115</v>
      </c>
      <c r="Q4880" t="s">
        <v>46</v>
      </c>
      <c r="R4880" t="s">
        <v>90</v>
      </c>
    </row>
    <row r="4881" spans="1:18" hidden="1" x14ac:dyDescent="0.3">
      <c r="A4881" t="s">
        <v>19570</v>
      </c>
      <c r="B4881" t="s">
        <v>19571</v>
      </c>
      <c r="C4881" s="1" t="str">
        <f t="shared" si="346"/>
        <v>21:0852</v>
      </c>
      <c r="D4881" s="1" t="str">
        <f t="shared" si="347"/>
        <v>21:0234</v>
      </c>
      <c r="E4881" t="s">
        <v>19572</v>
      </c>
      <c r="F4881" t="s">
        <v>19573</v>
      </c>
      <c r="H4881">
        <v>60.161719599999998</v>
      </c>
      <c r="I4881">
        <v>-136.9661332</v>
      </c>
      <c r="J4881" s="1" t="str">
        <f t="shared" si="348"/>
        <v>Fluid (stream)</v>
      </c>
      <c r="K4881" s="1" t="str">
        <f t="shared" si="345"/>
        <v>Untreated Water</v>
      </c>
      <c r="L4881">
        <v>19</v>
      </c>
      <c r="M4881" t="s">
        <v>95</v>
      </c>
      <c r="N4881">
        <v>334</v>
      </c>
      <c r="P4881" t="s">
        <v>247</v>
      </c>
      <c r="Q4881" t="s">
        <v>62</v>
      </c>
      <c r="R4881" t="s">
        <v>24</v>
      </c>
    </row>
    <row r="4882" spans="1:18" hidden="1" x14ac:dyDescent="0.3">
      <c r="A4882" t="s">
        <v>19574</v>
      </c>
      <c r="B4882" t="s">
        <v>19575</v>
      </c>
      <c r="C4882" s="1" t="str">
        <f t="shared" si="346"/>
        <v>21:0852</v>
      </c>
      <c r="D4882" s="1" t="str">
        <f t="shared" si="347"/>
        <v>21:0234</v>
      </c>
      <c r="E4882" t="s">
        <v>19576</v>
      </c>
      <c r="F4882" t="s">
        <v>19577</v>
      </c>
      <c r="H4882">
        <v>60.150294500000001</v>
      </c>
      <c r="I4882">
        <v>-136.960712</v>
      </c>
      <c r="J4882" s="1" t="str">
        <f t="shared" si="348"/>
        <v>Fluid (stream)</v>
      </c>
      <c r="K4882" s="1" t="str">
        <f t="shared" si="345"/>
        <v>Untreated Water</v>
      </c>
      <c r="L4882">
        <v>19</v>
      </c>
      <c r="M4882" t="s">
        <v>101</v>
      </c>
      <c r="N4882">
        <v>335</v>
      </c>
      <c r="P4882" t="s">
        <v>537</v>
      </c>
      <c r="Q4882" t="s">
        <v>257</v>
      </c>
      <c r="R4882" t="s">
        <v>55</v>
      </c>
    </row>
    <row r="4883" spans="1:18" hidden="1" x14ac:dyDescent="0.3">
      <c r="A4883" t="s">
        <v>19578</v>
      </c>
      <c r="B4883" t="s">
        <v>19579</v>
      </c>
      <c r="C4883" s="1" t="str">
        <f t="shared" si="346"/>
        <v>21:0852</v>
      </c>
      <c r="D4883" s="1" t="str">
        <f t="shared" si="347"/>
        <v>21:0234</v>
      </c>
      <c r="E4883" t="s">
        <v>19580</v>
      </c>
      <c r="F4883" t="s">
        <v>19581</v>
      </c>
      <c r="H4883">
        <v>60.117728499999998</v>
      </c>
      <c r="I4883">
        <v>-136.92760079999999</v>
      </c>
      <c r="J4883" s="1" t="str">
        <f t="shared" si="348"/>
        <v>Fluid (stream)</v>
      </c>
      <c r="K4883" s="1" t="str">
        <f t="shared" si="345"/>
        <v>Untreated Water</v>
      </c>
      <c r="L4883">
        <v>19</v>
      </c>
      <c r="M4883" t="s">
        <v>107</v>
      </c>
      <c r="N4883">
        <v>336</v>
      </c>
      <c r="P4883" t="s">
        <v>272</v>
      </c>
      <c r="Q4883" t="s">
        <v>248</v>
      </c>
      <c r="R4883" t="s">
        <v>55</v>
      </c>
    </row>
    <row r="4884" spans="1:18" hidden="1" x14ac:dyDescent="0.3">
      <c r="A4884" t="s">
        <v>19582</v>
      </c>
      <c r="B4884" t="s">
        <v>19583</v>
      </c>
      <c r="C4884" s="1" t="str">
        <f t="shared" si="346"/>
        <v>21:0852</v>
      </c>
      <c r="D4884" s="1" t="str">
        <f t="shared" si="347"/>
        <v>21:0234</v>
      </c>
      <c r="E4884" t="s">
        <v>19584</v>
      </c>
      <c r="F4884" t="s">
        <v>19585</v>
      </c>
      <c r="H4884">
        <v>60.124563199999997</v>
      </c>
      <c r="I4884">
        <v>-136.88647399999999</v>
      </c>
      <c r="J4884" s="1" t="str">
        <f t="shared" si="348"/>
        <v>Fluid (stream)</v>
      </c>
      <c r="K4884" s="1" t="str">
        <f t="shared" si="345"/>
        <v>Untreated Water</v>
      </c>
      <c r="L4884">
        <v>19</v>
      </c>
      <c r="M4884" t="s">
        <v>114</v>
      </c>
      <c r="N4884">
        <v>337</v>
      </c>
      <c r="P4884" t="s">
        <v>53</v>
      </c>
      <c r="Q4884" t="s">
        <v>257</v>
      </c>
      <c r="R4884" t="s">
        <v>183</v>
      </c>
    </row>
    <row r="4885" spans="1:18" hidden="1" x14ac:dyDescent="0.3">
      <c r="A4885" t="s">
        <v>19586</v>
      </c>
      <c r="B4885" t="s">
        <v>19587</v>
      </c>
      <c r="C4885" s="1" t="str">
        <f t="shared" si="346"/>
        <v>21:0852</v>
      </c>
      <c r="D4885" s="1" t="str">
        <f t="shared" si="347"/>
        <v>21:0234</v>
      </c>
      <c r="E4885" t="s">
        <v>19588</v>
      </c>
      <c r="F4885" t="s">
        <v>19589</v>
      </c>
      <c r="H4885">
        <v>60.121055499999997</v>
      </c>
      <c r="I4885">
        <v>-136.87164000000001</v>
      </c>
      <c r="J4885" s="1" t="str">
        <f t="shared" si="348"/>
        <v>Fluid (stream)</v>
      </c>
      <c r="K4885" s="1" t="str">
        <f t="shared" si="345"/>
        <v>Untreated Water</v>
      </c>
      <c r="L4885">
        <v>19</v>
      </c>
      <c r="M4885" t="s">
        <v>121</v>
      </c>
      <c r="N4885">
        <v>338</v>
      </c>
      <c r="P4885" t="s">
        <v>1896</v>
      </c>
      <c r="Q4885" t="s">
        <v>248</v>
      </c>
      <c r="R4885" t="s">
        <v>460</v>
      </c>
    </row>
    <row r="4886" spans="1:18" hidden="1" x14ac:dyDescent="0.3">
      <c r="A4886" t="s">
        <v>19590</v>
      </c>
      <c r="B4886" t="s">
        <v>19591</v>
      </c>
      <c r="C4886" s="1" t="str">
        <f t="shared" si="346"/>
        <v>21:0852</v>
      </c>
      <c r="D4886" s="1" t="str">
        <f t="shared" si="347"/>
        <v>21:0234</v>
      </c>
      <c r="E4886" t="s">
        <v>19592</v>
      </c>
      <c r="F4886" t="s">
        <v>19593</v>
      </c>
      <c r="H4886">
        <v>60.1342547</v>
      </c>
      <c r="I4886">
        <v>-136.83142889999999</v>
      </c>
      <c r="J4886" s="1" t="str">
        <f t="shared" si="348"/>
        <v>Fluid (stream)</v>
      </c>
      <c r="K4886" s="1" t="str">
        <f t="shared" si="345"/>
        <v>Untreated Water</v>
      </c>
      <c r="L4886">
        <v>19</v>
      </c>
      <c r="M4886" t="s">
        <v>127</v>
      </c>
      <c r="N4886">
        <v>339</v>
      </c>
      <c r="P4886" t="s">
        <v>256</v>
      </c>
      <c r="Q4886" t="s">
        <v>248</v>
      </c>
      <c r="R4886" t="s">
        <v>761</v>
      </c>
    </row>
    <row r="4887" spans="1:18" hidden="1" x14ac:dyDescent="0.3">
      <c r="A4887" t="s">
        <v>19594</v>
      </c>
      <c r="B4887" t="s">
        <v>19595</v>
      </c>
      <c r="C4887" s="1" t="str">
        <f t="shared" si="346"/>
        <v>21:0852</v>
      </c>
      <c r="D4887" s="1" t="str">
        <f t="shared" si="347"/>
        <v>21:0234</v>
      </c>
      <c r="E4887" t="s">
        <v>19596</v>
      </c>
      <c r="F4887" t="s">
        <v>19597</v>
      </c>
      <c r="H4887">
        <v>60.130656799999997</v>
      </c>
      <c r="I4887">
        <v>-136.77979300000001</v>
      </c>
      <c r="J4887" s="1" t="str">
        <f t="shared" si="348"/>
        <v>Fluid (stream)</v>
      </c>
      <c r="K4887" s="1" t="str">
        <f t="shared" si="345"/>
        <v>Untreated Water</v>
      </c>
      <c r="L4887">
        <v>19</v>
      </c>
      <c r="M4887" t="s">
        <v>133</v>
      </c>
      <c r="N4887">
        <v>340</v>
      </c>
      <c r="P4887" t="s">
        <v>1896</v>
      </c>
      <c r="Q4887" t="s">
        <v>257</v>
      </c>
      <c r="R4887" t="s">
        <v>285</v>
      </c>
    </row>
    <row r="4888" spans="1:18" hidden="1" x14ac:dyDescent="0.3">
      <c r="A4888" t="s">
        <v>19598</v>
      </c>
      <c r="B4888" t="s">
        <v>19599</v>
      </c>
      <c r="C4888" s="1" t="str">
        <f t="shared" si="346"/>
        <v>21:0852</v>
      </c>
      <c r="D4888" s="1" t="str">
        <f t="shared" si="347"/>
        <v>21:0234</v>
      </c>
      <c r="E4888" t="s">
        <v>19600</v>
      </c>
      <c r="F4888" t="s">
        <v>19601</v>
      </c>
      <c r="H4888">
        <v>60.115782899999999</v>
      </c>
      <c r="I4888">
        <v>-136.76106530000001</v>
      </c>
      <c r="J4888" s="1" t="str">
        <f t="shared" si="348"/>
        <v>Fluid (stream)</v>
      </c>
      <c r="K4888" s="1" t="str">
        <f t="shared" si="345"/>
        <v>Untreated Water</v>
      </c>
      <c r="L4888">
        <v>19</v>
      </c>
      <c r="M4888" t="s">
        <v>139</v>
      </c>
      <c r="N4888">
        <v>341</v>
      </c>
      <c r="P4888" t="s">
        <v>1896</v>
      </c>
      <c r="Q4888" t="s">
        <v>236</v>
      </c>
      <c r="R4888" t="s">
        <v>460</v>
      </c>
    </row>
    <row r="4889" spans="1:18" hidden="1" x14ac:dyDescent="0.3">
      <c r="A4889" t="s">
        <v>19602</v>
      </c>
      <c r="B4889" t="s">
        <v>19603</v>
      </c>
      <c r="C4889" s="1" t="str">
        <f t="shared" si="346"/>
        <v>21:0852</v>
      </c>
      <c r="D4889" s="1" t="str">
        <f t="shared" si="347"/>
        <v>21:0234</v>
      </c>
      <c r="E4889" t="s">
        <v>19604</v>
      </c>
      <c r="F4889" t="s">
        <v>19605</v>
      </c>
      <c r="H4889">
        <v>60.114464900000002</v>
      </c>
      <c r="I4889">
        <v>-136.75818770000001</v>
      </c>
      <c r="J4889" s="1" t="str">
        <f t="shared" si="348"/>
        <v>Fluid (stream)</v>
      </c>
      <c r="K4889" s="1" t="str">
        <f t="shared" si="345"/>
        <v>Untreated Water</v>
      </c>
      <c r="L4889">
        <v>19</v>
      </c>
      <c r="M4889" t="s">
        <v>241</v>
      </c>
      <c r="N4889">
        <v>342</v>
      </c>
      <c r="P4889" t="s">
        <v>267</v>
      </c>
      <c r="Q4889" t="s">
        <v>257</v>
      </c>
      <c r="R4889" t="s">
        <v>55</v>
      </c>
    </row>
    <row r="4890" spans="1:18" hidden="1" x14ac:dyDescent="0.3">
      <c r="A4890" t="s">
        <v>19606</v>
      </c>
      <c r="B4890" t="s">
        <v>19607</v>
      </c>
      <c r="C4890" s="1" t="str">
        <f t="shared" si="346"/>
        <v>21:0852</v>
      </c>
      <c r="D4890" s="1" t="str">
        <f t="shared" si="347"/>
        <v>21:0234</v>
      </c>
      <c r="E4890" t="s">
        <v>19608</v>
      </c>
      <c r="F4890" t="s">
        <v>19609</v>
      </c>
      <c r="H4890">
        <v>60.080241999999998</v>
      </c>
      <c r="I4890">
        <v>-136.82874910000001</v>
      </c>
      <c r="J4890" s="1" t="str">
        <f t="shared" si="348"/>
        <v>Fluid (stream)</v>
      </c>
      <c r="K4890" s="1" t="str">
        <f t="shared" ref="K4890:K4953" si="349">HYPERLINK("http://geochem.nrcan.gc.ca/cdogs/content/kwd/kwd080007_e.htm", "Untreated Water")</f>
        <v>Untreated Water</v>
      </c>
      <c r="L4890">
        <v>20</v>
      </c>
      <c r="M4890" t="s">
        <v>36</v>
      </c>
      <c r="N4890">
        <v>343</v>
      </c>
      <c r="P4890" t="s">
        <v>1610</v>
      </c>
      <c r="Q4890" t="s">
        <v>236</v>
      </c>
      <c r="R4890" t="s">
        <v>285</v>
      </c>
    </row>
    <row r="4891" spans="1:18" hidden="1" x14ac:dyDescent="0.3">
      <c r="A4891" t="s">
        <v>19610</v>
      </c>
      <c r="B4891" t="s">
        <v>19611</v>
      </c>
      <c r="C4891" s="1" t="str">
        <f t="shared" si="346"/>
        <v>21:0852</v>
      </c>
      <c r="D4891" s="1" t="str">
        <f t="shared" si="347"/>
        <v>21:0234</v>
      </c>
      <c r="E4891" t="s">
        <v>19612</v>
      </c>
      <c r="F4891" t="s">
        <v>19613</v>
      </c>
      <c r="H4891">
        <v>60.082705199999999</v>
      </c>
      <c r="I4891">
        <v>-136.833775</v>
      </c>
      <c r="J4891" s="1" t="str">
        <f t="shared" si="348"/>
        <v>Fluid (stream)</v>
      </c>
      <c r="K4891" s="1" t="str">
        <f t="shared" si="349"/>
        <v>Untreated Water</v>
      </c>
      <c r="L4891">
        <v>20</v>
      </c>
      <c r="M4891" t="s">
        <v>44</v>
      </c>
      <c r="N4891">
        <v>344</v>
      </c>
      <c r="P4891" t="s">
        <v>356</v>
      </c>
      <c r="Q4891" t="s">
        <v>24</v>
      </c>
      <c r="R4891" t="s">
        <v>55</v>
      </c>
    </row>
    <row r="4892" spans="1:18" hidden="1" x14ac:dyDescent="0.3">
      <c r="A4892" t="s">
        <v>19614</v>
      </c>
      <c r="B4892" t="s">
        <v>19615</v>
      </c>
      <c r="C4892" s="1" t="str">
        <f t="shared" si="346"/>
        <v>21:0852</v>
      </c>
      <c r="D4892" s="1" t="str">
        <f t="shared" si="347"/>
        <v>21:0234</v>
      </c>
      <c r="E4892" t="s">
        <v>19616</v>
      </c>
      <c r="F4892" t="s">
        <v>19617</v>
      </c>
      <c r="H4892">
        <v>60.0699519</v>
      </c>
      <c r="I4892">
        <v>-136.76036110000001</v>
      </c>
      <c r="J4892" s="1" t="str">
        <f t="shared" si="348"/>
        <v>Fluid (stream)</v>
      </c>
      <c r="K4892" s="1" t="str">
        <f t="shared" si="349"/>
        <v>Untreated Water</v>
      </c>
      <c r="L4892">
        <v>20</v>
      </c>
      <c r="M4892" t="s">
        <v>52</v>
      </c>
      <c r="N4892">
        <v>345</v>
      </c>
      <c r="P4892" t="s">
        <v>1610</v>
      </c>
      <c r="Q4892" t="s">
        <v>310</v>
      </c>
      <c r="R4892" t="s">
        <v>55</v>
      </c>
    </row>
    <row r="4893" spans="1:18" hidden="1" x14ac:dyDescent="0.3">
      <c r="A4893" t="s">
        <v>19618</v>
      </c>
      <c r="B4893" t="s">
        <v>19619</v>
      </c>
      <c r="C4893" s="1" t="str">
        <f t="shared" si="346"/>
        <v>21:0852</v>
      </c>
      <c r="D4893" s="1" t="str">
        <f t="shared" si="347"/>
        <v>21:0234</v>
      </c>
      <c r="E4893" t="s">
        <v>19620</v>
      </c>
      <c r="F4893" t="s">
        <v>19621</v>
      </c>
      <c r="H4893">
        <v>60.050891900000003</v>
      </c>
      <c r="I4893">
        <v>-136.7428596</v>
      </c>
      <c r="J4893" s="1" t="str">
        <f t="shared" si="348"/>
        <v>Fluid (stream)</v>
      </c>
      <c r="K4893" s="1" t="str">
        <f t="shared" si="349"/>
        <v>Untreated Water</v>
      </c>
      <c r="L4893">
        <v>20</v>
      </c>
      <c r="M4893" t="s">
        <v>60</v>
      </c>
      <c r="N4893">
        <v>346</v>
      </c>
      <c r="P4893" t="s">
        <v>272</v>
      </c>
      <c r="Q4893" t="s">
        <v>482</v>
      </c>
      <c r="R4893" t="s">
        <v>55</v>
      </c>
    </row>
    <row r="4894" spans="1:18" hidden="1" x14ac:dyDescent="0.3">
      <c r="A4894" t="s">
        <v>19622</v>
      </c>
      <c r="B4894" t="s">
        <v>19623</v>
      </c>
      <c r="C4894" s="1" t="str">
        <f t="shared" si="346"/>
        <v>21:0852</v>
      </c>
      <c r="D4894" s="1" t="str">
        <f t="shared" si="347"/>
        <v>21:0234</v>
      </c>
      <c r="E4894" t="s">
        <v>19624</v>
      </c>
      <c r="F4894" t="s">
        <v>19625</v>
      </c>
      <c r="H4894">
        <v>60.051985199999997</v>
      </c>
      <c r="I4894">
        <v>-136.72386119999999</v>
      </c>
      <c r="J4894" s="1" t="str">
        <f t="shared" si="348"/>
        <v>Fluid (stream)</v>
      </c>
      <c r="K4894" s="1" t="str">
        <f t="shared" si="349"/>
        <v>Untreated Water</v>
      </c>
      <c r="L4894">
        <v>20</v>
      </c>
      <c r="M4894" t="s">
        <v>67</v>
      </c>
      <c r="N4894">
        <v>347</v>
      </c>
      <c r="P4894" t="s">
        <v>465</v>
      </c>
      <c r="Q4894" t="s">
        <v>482</v>
      </c>
      <c r="R4894" t="s">
        <v>55</v>
      </c>
    </row>
    <row r="4895" spans="1:18" hidden="1" x14ac:dyDescent="0.3">
      <c r="A4895" t="s">
        <v>19626</v>
      </c>
      <c r="B4895" t="s">
        <v>19627</v>
      </c>
      <c r="C4895" s="1" t="str">
        <f t="shared" si="346"/>
        <v>21:0852</v>
      </c>
      <c r="D4895" s="1" t="str">
        <f t="shared" si="347"/>
        <v>21:0234</v>
      </c>
      <c r="E4895" t="s">
        <v>19628</v>
      </c>
      <c r="F4895" t="s">
        <v>19629</v>
      </c>
      <c r="H4895">
        <v>60.022240699999998</v>
      </c>
      <c r="I4895">
        <v>-136.70090379999999</v>
      </c>
      <c r="J4895" s="1" t="str">
        <f t="shared" si="348"/>
        <v>Fluid (stream)</v>
      </c>
      <c r="K4895" s="1" t="str">
        <f t="shared" si="349"/>
        <v>Untreated Water</v>
      </c>
      <c r="L4895">
        <v>20</v>
      </c>
      <c r="M4895" t="s">
        <v>74</v>
      </c>
      <c r="N4895">
        <v>348</v>
      </c>
      <c r="P4895" t="s">
        <v>272</v>
      </c>
      <c r="Q4895" t="s">
        <v>482</v>
      </c>
      <c r="R4895" t="s">
        <v>55</v>
      </c>
    </row>
    <row r="4896" spans="1:18" hidden="1" x14ac:dyDescent="0.3">
      <c r="A4896" t="s">
        <v>19630</v>
      </c>
      <c r="B4896" t="s">
        <v>19631</v>
      </c>
      <c r="C4896" s="1" t="str">
        <f t="shared" si="346"/>
        <v>21:0852</v>
      </c>
      <c r="D4896" s="1" t="str">
        <f t="shared" si="347"/>
        <v>21:0234</v>
      </c>
      <c r="E4896" t="s">
        <v>19632</v>
      </c>
      <c r="F4896" t="s">
        <v>19633</v>
      </c>
      <c r="H4896">
        <v>60.0179799</v>
      </c>
      <c r="I4896">
        <v>-136.66097880000001</v>
      </c>
      <c r="J4896" s="1" t="str">
        <f t="shared" si="348"/>
        <v>Fluid (stream)</v>
      </c>
      <c r="K4896" s="1" t="str">
        <f t="shared" si="349"/>
        <v>Untreated Water</v>
      </c>
      <c r="L4896">
        <v>20</v>
      </c>
      <c r="M4896" t="s">
        <v>22</v>
      </c>
      <c r="N4896">
        <v>349</v>
      </c>
      <c r="P4896" t="s">
        <v>267</v>
      </c>
      <c r="Q4896" t="s">
        <v>579</v>
      </c>
      <c r="R4896" t="s">
        <v>55</v>
      </c>
    </row>
    <row r="4897" spans="1:18" hidden="1" x14ac:dyDescent="0.3">
      <c r="A4897" t="s">
        <v>19634</v>
      </c>
      <c r="B4897" t="s">
        <v>19635</v>
      </c>
      <c r="C4897" s="1" t="str">
        <f t="shared" si="346"/>
        <v>21:0852</v>
      </c>
      <c r="D4897" s="1" t="str">
        <f t="shared" si="347"/>
        <v>21:0234</v>
      </c>
      <c r="E4897" t="s">
        <v>19632</v>
      </c>
      <c r="F4897" t="s">
        <v>19636</v>
      </c>
      <c r="H4897">
        <v>60.0179799</v>
      </c>
      <c r="I4897">
        <v>-136.66097880000001</v>
      </c>
      <c r="J4897" s="1" t="str">
        <f t="shared" si="348"/>
        <v>Fluid (stream)</v>
      </c>
      <c r="K4897" s="1" t="str">
        <f t="shared" si="349"/>
        <v>Untreated Water</v>
      </c>
      <c r="L4897">
        <v>20</v>
      </c>
      <c r="M4897" t="s">
        <v>29</v>
      </c>
      <c r="N4897">
        <v>350</v>
      </c>
      <c r="P4897" t="s">
        <v>465</v>
      </c>
      <c r="Q4897" t="s">
        <v>579</v>
      </c>
      <c r="R4897" t="s">
        <v>55</v>
      </c>
    </row>
    <row r="4898" spans="1:18" hidden="1" x14ac:dyDescent="0.3">
      <c r="A4898" t="s">
        <v>19637</v>
      </c>
      <c r="B4898" t="s">
        <v>19638</v>
      </c>
      <c r="C4898" s="1" t="str">
        <f t="shared" si="346"/>
        <v>21:0852</v>
      </c>
      <c r="D4898" s="1" t="str">
        <f t="shared" si="347"/>
        <v>21:0234</v>
      </c>
      <c r="E4898" t="s">
        <v>19639</v>
      </c>
      <c r="F4898" t="s">
        <v>19640</v>
      </c>
      <c r="H4898">
        <v>60.001854399999999</v>
      </c>
      <c r="I4898">
        <v>-136.65346249999999</v>
      </c>
      <c r="J4898" s="1" t="str">
        <f t="shared" si="348"/>
        <v>Fluid (stream)</v>
      </c>
      <c r="K4898" s="1" t="str">
        <f t="shared" si="349"/>
        <v>Untreated Water</v>
      </c>
      <c r="L4898">
        <v>20</v>
      </c>
      <c r="M4898" t="s">
        <v>81</v>
      </c>
      <c r="N4898">
        <v>351</v>
      </c>
      <c r="P4898" t="s">
        <v>1610</v>
      </c>
      <c r="Q4898" t="s">
        <v>579</v>
      </c>
      <c r="R4898" t="s">
        <v>55</v>
      </c>
    </row>
    <row r="4899" spans="1:18" hidden="1" x14ac:dyDescent="0.3">
      <c r="A4899" t="s">
        <v>19641</v>
      </c>
      <c r="B4899" t="s">
        <v>19642</v>
      </c>
      <c r="C4899" s="1" t="str">
        <f t="shared" si="346"/>
        <v>21:0852</v>
      </c>
      <c r="D4899" s="1" t="str">
        <f t="shared" si="347"/>
        <v>21:0234</v>
      </c>
      <c r="E4899" t="s">
        <v>19643</v>
      </c>
      <c r="F4899" t="s">
        <v>19644</v>
      </c>
      <c r="H4899">
        <v>60.0012215</v>
      </c>
      <c r="I4899">
        <v>-136.76408069999999</v>
      </c>
      <c r="J4899" s="1" t="str">
        <f t="shared" si="348"/>
        <v>Fluid (stream)</v>
      </c>
      <c r="K4899" s="1" t="str">
        <f t="shared" si="349"/>
        <v>Untreated Water</v>
      </c>
      <c r="L4899">
        <v>20</v>
      </c>
      <c r="M4899" t="s">
        <v>95</v>
      </c>
      <c r="N4899">
        <v>352</v>
      </c>
      <c r="P4899" t="s">
        <v>465</v>
      </c>
      <c r="Q4899" t="s">
        <v>579</v>
      </c>
      <c r="R4899" t="s">
        <v>55</v>
      </c>
    </row>
    <row r="4900" spans="1:18" hidden="1" x14ac:dyDescent="0.3">
      <c r="A4900" t="s">
        <v>19645</v>
      </c>
      <c r="B4900" t="s">
        <v>19646</v>
      </c>
      <c r="C4900" s="1" t="str">
        <f t="shared" si="346"/>
        <v>21:0852</v>
      </c>
      <c r="D4900" s="1" t="str">
        <f t="shared" si="347"/>
        <v>21:0234</v>
      </c>
      <c r="E4900" t="s">
        <v>19647</v>
      </c>
      <c r="F4900" t="s">
        <v>19648</v>
      </c>
      <c r="H4900">
        <v>60.015079900000003</v>
      </c>
      <c r="I4900">
        <v>-136.84747350000001</v>
      </c>
      <c r="J4900" s="1" t="str">
        <f t="shared" si="348"/>
        <v>Fluid (stream)</v>
      </c>
      <c r="K4900" s="1" t="str">
        <f t="shared" si="349"/>
        <v>Untreated Water</v>
      </c>
      <c r="L4900">
        <v>20</v>
      </c>
      <c r="M4900" t="s">
        <v>101</v>
      </c>
      <c r="N4900">
        <v>353</v>
      </c>
      <c r="P4900" t="s">
        <v>1896</v>
      </c>
      <c r="Q4900" t="s">
        <v>482</v>
      </c>
      <c r="R4900" t="s">
        <v>401</v>
      </c>
    </row>
    <row r="4901" spans="1:18" hidden="1" x14ac:dyDescent="0.3">
      <c r="A4901" t="s">
        <v>19649</v>
      </c>
      <c r="B4901" t="s">
        <v>19650</v>
      </c>
      <c r="C4901" s="1" t="str">
        <f t="shared" si="346"/>
        <v>21:0852</v>
      </c>
      <c r="D4901" s="1" t="str">
        <f t="shared" si="347"/>
        <v>21:0234</v>
      </c>
      <c r="E4901" t="s">
        <v>19651</v>
      </c>
      <c r="F4901" t="s">
        <v>19652</v>
      </c>
      <c r="H4901">
        <v>60.0321128</v>
      </c>
      <c r="I4901">
        <v>-136.87019549999999</v>
      </c>
      <c r="J4901" s="1" t="str">
        <f t="shared" si="348"/>
        <v>Fluid (stream)</v>
      </c>
      <c r="K4901" s="1" t="str">
        <f t="shared" si="349"/>
        <v>Untreated Water</v>
      </c>
      <c r="L4901">
        <v>20</v>
      </c>
      <c r="M4901" t="s">
        <v>107</v>
      </c>
      <c r="N4901">
        <v>354</v>
      </c>
      <c r="P4901" t="s">
        <v>1896</v>
      </c>
      <c r="Q4901" t="s">
        <v>54</v>
      </c>
      <c r="R4901" t="s">
        <v>285</v>
      </c>
    </row>
    <row r="4902" spans="1:18" hidden="1" x14ac:dyDescent="0.3">
      <c r="A4902" t="s">
        <v>19653</v>
      </c>
      <c r="B4902" t="s">
        <v>19654</v>
      </c>
      <c r="C4902" s="1" t="str">
        <f t="shared" si="346"/>
        <v>21:0852</v>
      </c>
      <c r="D4902" s="1" t="str">
        <f t="shared" si="347"/>
        <v>21:0234</v>
      </c>
      <c r="E4902" t="s">
        <v>19655</v>
      </c>
      <c r="F4902" t="s">
        <v>19656</v>
      </c>
      <c r="H4902">
        <v>60.054369899999998</v>
      </c>
      <c r="I4902">
        <v>-136.88598400000001</v>
      </c>
      <c r="J4902" s="1" t="str">
        <f t="shared" si="348"/>
        <v>Fluid (stream)</v>
      </c>
      <c r="K4902" s="1" t="str">
        <f t="shared" si="349"/>
        <v>Untreated Water</v>
      </c>
      <c r="L4902">
        <v>20</v>
      </c>
      <c r="M4902" t="s">
        <v>114</v>
      </c>
      <c r="N4902">
        <v>355</v>
      </c>
      <c r="P4902" t="s">
        <v>1896</v>
      </c>
      <c r="Q4902" t="s">
        <v>579</v>
      </c>
      <c r="R4902" t="s">
        <v>55</v>
      </c>
    </row>
    <row r="4903" spans="1:18" hidden="1" x14ac:dyDescent="0.3">
      <c r="A4903" t="s">
        <v>19657</v>
      </c>
      <c r="B4903" t="s">
        <v>19658</v>
      </c>
      <c r="C4903" s="1" t="str">
        <f t="shared" si="346"/>
        <v>21:0852</v>
      </c>
      <c r="D4903" s="1" t="str">
        <f t="shared" si="347"/>
        <v>21:0234</v>
      </c>
      <c r="E4903" t="s">
        <v>19659</v>
      </c>
      <c r="F4903" t="s">
        <v>19660</v>
      </c>
      <c r="H4903">
        <v>60.068306100000001</v>
      </c>
      <c r="I4903">
        <v>-136.89502680000001</v>
      </c>
      <c r="J4903" s="1" t="str">
        <f t="shared" si="348"/>
        <v>Fluid (stream)</v>
      </c>
      <c r="K4903" s="1" t="str">
        <f t="shared" si="349"/>
        <v>Untreated Water</v>
      </c>
      <c r="L4903">
        <v>20</v>
      </c>
      <c r="M4903" t="s">
        <v>121</v>
      </c>
      <c r="N4903">
        <v>356</v>
      </c>
      <c r="P4903" t="s">
        <v>465</v>
      </c>
      <c r="Q4903" t="s">
        <v>236</v>
      </c>
      <c r="R4903" t="s">
        <v>911</v>
      </c>
    </row>
    <row r="4904" spans="1:18" hidden="1" x14ac:dyDescent="0.3">
      <c r="A4904" t="s">
        <v>19661</v>
      </c>
      <c r="B4904" t="s">
        <v>19662</v>
      </c>
      <c r="C4904" s="1" t="str">
        <f t="shared" si="346"/>
        <v>21:0852</v>
      </c>
      <c r="D4904" s="1" t="str">
        <f t="shared" si="347"/>
        <v>21:0234</v>
      </c>
      <c r="E4904" t="s">
        <v>19663</v>
      </c>
      <c r="F4904" t="s">
        <v>19664</v>
      </c>
      <c r="H4904">
        <v>60.539372700000001</v>
      </c>
      <c r="I4904">
        <v>-136.64222960000001</v>
      </c>
      <c r="J4904" s="1" t="str">
        <f t="shared" si="348"/>
        <v>Fluid (stream)</v>
      </c>
      <c r="K4904" s="1" t="str">
        <f t="shared" si="349"/>
        <v>Untreated Water</v>
      </c>
      <c r="L4904">
        <v>20</v>
      </c>
      <c r="M4904" t="s">
        <v>127</v>
      </c>
      <c r="N4904">
        <v>357</v>
      </c>
      <c r="P4904" t="s">
        <v>465</v>
      </c>
      <c r="Q4904" t="s">
        <v>310</v>
      </c>
      <c r="R4904" t="s">
        <v>55</v>
      </c>
    </row>
    <row r="4905" spans="1:18" hidden="1" x14ac:dyDescent="0.3">
      <c r="A4905" t="s">
        <v>19665</v>
      </c>
      <c r="B4905" t="s">
        <v>19666</v>
      </c>
      <c r="C4905" s="1" t="str">
        <f t="shared" si="346"/>
        <v>21:0852</v>
      </c>
      <c r="D4905" s="1" t="str">
        <f t="shared" si="347"/>
        <v>21:0234</v>
      </c>
      <c r="E4905" t="s">
        <v>19667</v>
      </c>
      <c r="F4905" t="s">
        <v>19668</v>
      </c>
      <c r="H4905">
        <v>60.536033799999998</v>
      </c>
      <c r="I4905">
        <v>-136.64426610000001</v>
      </c>
      <c r="J4905" s="1" t="str">
        <f t="shared" si="348"/>
        <v>Fluid (stream)</v>
      </c>
      <c r="K4905" s="1" t="str">
        <f t="shared" si="349"/>
        <v>Untreated Water</v>
      </c>
      <c r="L4905">
        <v>20</v>
      </c>
      <c r="M4905" t="s">
        <v>133</v>
      </c>
      <c r="N4905">
        <v>358</v>
      </c>
      <c r="P4905" t="s">
        <v>1896</v>
      </c>
      <c r="Q4905" t="s">
        <v>310</v>
      </c>
      <c r="R4905" t="s">
        <v>55</v>
      </c>
    </row>
    <row r="4906" spans="1:18" hidden="1" x14ac:dyDescent="0.3">
      <c r="A4906" t="s">
        <v>19669</v>
      </c>
      <c r="B4906" t="s">
        <v>19670</v>
      </c>
      <c r="C4906" s="1" t="str">
        <f t="shared" si="346"/>
        <v>21:0852</v>
      </c>
      <c r="D4906" s="1" t="str">
        <f t="shared" si="347"/>
        <v>21:0234</v>
      </c>
      <c r="E4906" t="s">
        <v>19671</v>
      </c>
      <c r="F4906" t="s">
        <v>19672</v>
      </c>
      <c r="H4906">
        <v>60.534759999999999</v>
      </c>
      <c r="I4906">
        <v>-136.64706319999999</v>
      </c>
      <c r="J4906" s="1" t="str">
        <f t="shared" si="348"/>
        <v>Fluid (stream)</v>
      </c>
      <c r="K4906" s="1" t="str">
        <f t="shared" si="349"/>
        <v>Untreated Water</v>
      </c>
      <c r="L4906">
        <v>20</v>
      </c>
      <c r="M4906" t="s">
        <v>139</v>
      </c>
      <c r="N4906">
        <v>359</v>
      </c>
      <c r="P4906" t="s">
        <v>1896</v>
      </c>
      <c r="Q4906" t="s">
        <v>310</v>
      </c>
      <c r="R4906" t="s">
        <v>55</v>
      </c>
    </row>
    <row r="4907" spans="1:18" hidden="1" x14ac:dyDescent="0.3">
      <c r="A4907" t="s">
        <v>19673</v>
      </c>
      <c r="B4907" t="s">
        <v>19674</v>
      </c>
      <c r="C4907" s="1" t="str">
        <f t="shared" si="346"/>
        <v>21:0852</v>
      </c>
      <c r="D4907" s="1" t="str">
        <f t="shared" si="347"/>
        <v>21:0234</v>
      </c>
      <c r="E4907" t="s">
        <v>19675</v>
      </c>
      <c r="F4907" t="s">
        <v>19676</v>
      </c>
      <c r="H4907">
        <v>60.521651599999998</v>
      </c>
      <c r="I4907">
        <v>-136.6906352</v>
      </c>
      <c r="J4907" s="1" t="str">
        <f t="shared" si="348"/>
        <v>Fluid (stream)</v>
      </c>
      <c r="K4907" s="1" t="str">
        <f t="shared" si="349"/>
        <v>Untreated Water</v>
      </c>
      <c r="L4907">
        <v>20</v>
      </c>
      <c r="M4907" t="s">
        <v>241</v>
      </c>
      <c r="N4907">
        <v>360</v>
      </c>
      <c r="P4907" t="s">
        <v>1896</v>
      </c>
      <c r="Q4907" t="s">
        <v>236</v>
      </c>
      <c r="R4907" t="s">
        <v>55</v>
      </c>
    </row>
    <row r="4908" spans="1:18" hidden="1" x14ac:dyDescent="0.3">
      <c r="A4908" t="s">
        <v>19677</v>
      </c>
      <c r="B4908" t="s">
        <v>19678</v>
      </c>
      <c r="C4908" s="1" t="str">
        <f t="shared" si="346"/>
        <v>21:0852</v>
      </c>
      <c r="D4908" s="1" t="str">
        <f t="shared" si="347"/>
        <v>21:0234</v>
      </c>
      <c r="E4908" t="s">
        <v>19679</v>
      </c>
      <c r="F4908" t="s">
        <v>19680</v>
      </c>
      <c r="H4908">
        <v>60.471324600000003</v>
      </c>
      <c r="I4908">
        <v>-136.6212357</v>
      </c>
      <c r="J4908" s="1" t="str">
        <f t="shared" si="348"/>
        <v>Fluid (stream)</v>
      </c>
      <c r="K4908" s="1" t="str">
        <f t="shared" si="349"/>
        <v>Untreated Water</v>
      </c>
      <c r="L4908">
        <v>21</v>
      </c>
      <c r="M4908" t="s">
        <v>22</v>
      </c>
      <c r="N4908">
        <v>361</v>
      </c>
      <c r="P4908" t="s">
        <v>272</v>
      </c>
      <c r="Q4908" t="s">
        <v>62</v>
      </c>
      <c r="R4908" t="s">
        <v>55</v>
      </c>
    </row>
    <row r="4909" spans="1:18" hidden="1" x14ac:dyDescent="0.3">
      <c r="A4909" t="s">
        <v>19681</v>
      </c>
      <c r="B4909" t="s">
        <v>19682</v>
      </c>
      <c r="C4909" s="1" t="str">
        <f t="shared" si="346"/>
        <v>21:0852</v>
      </c>
      <c r="D4909" s="1" t="str">
        <f t="shared" si="347"/>
        <v>21:0234</v>
      </c>
      <c r="E4909" t="s">
        <v>19679</v>
      </c>
      <c r="F4909" t="s">
        <v>19683</v>
      </c>
      <c r="H4909">
        <v>60.471324600000003</v>
      </c>
      <c r="I4909">
        <v>-136.6212357</v>
      </c>
      <c r="J4909" s="1" t="str">
        <f t="shared" si="348"/>
        <v>Fluid (stream)</v>
      </c>
      <c r="K4909" s="1" t="str">
        <f t="shared" si="349"/>
        <v>Untreated Water</v>
      </c>
      <c r="L4909">
        <v>21</v>
      </c>
      <c r="M4909" t="s">
        <v>29</v>
      </c>
      <c r="N4909">
        <v>362</v>
      </c>
      <c r="P4909" t="s">
        <v>272</v>
      </c>
      <c r="Q4909" t="s">
        <v>248</v>
      </c>
      <c r="R4909" t="s">
        <v>55</v>
      </c>
    </row>
    <row r="4910" spans="1:18" hidden="1" x14ac:dyDescent="0.3">
      <c r="A4910" t="s">
        <v>19684</v>
      </c>
      <c r="B4910" t="s">
        <v>19685</v>
      </c>
      <c r="C4910" s="1" t="str">
        <f t="shared" si="346"/>
        <v>21:0852</v>
      </c>
      <c r="D4910" s="1" t="str">
        <f t="shared" si="347"/>
        <v>21:0234</v>
      </c>
      <c r="E4910" t="s">
        <v>19686</v>
      </c>
      <c r="F4910" t="s">
        <v>19687</v>
      </c>
      <c r="H4910">
        <v>60.465952600000001</v>
      </c>
      <c r="I4910">
        <v>-136.6331539</v>
      </c>
      <c r="J4910" s="1" t="str">
        <f t="shared" si="348"/>
        <v>Fluid (stream)</v>
      </c>
      <c r="K4910" s="1" t="str">
        <f t="shared" si="349"/>
        <v>Untreated Water</v>
      </c>
      <c r="L4910">
        <v>21</v>
      </c>
      <c r="M4910" t="s">
        <v>36</v>
      </c>
      <c r="N4910">
        <v>363</v>
      </c>
      <c r="P4910" t="s">
        <v>272</v>
      </c>
      <c r="Q4910" t="s">
        <v>248</v>
      </c>
      <c r="R4910" t="s">
        <v>55</v>
      </c>
    </row>
    <row r="4911" spans="1:18" hidden="1" x14ac:dyDescent="0.3">
      <c r="A4911" t="s">
        <v>19688</v>
      </c>
      <c r="B4911" t="s">
        <v>19689</v>
      </c>
      <c r="C4911" s="1" t="str">
        <f t="shared" si="346"/>
        <v>21:0852</v>
      </c>
      <c r="D4911" s="1" t="str">
        <f t="shared" si="347"/>
        <v>21:0234</v>
      </c>
      <c r="E4911" t="s">
        <v>19690</v>
      </c>
      <c r="F4911" t="s">
        <v>19691</v>
      </c>
      <c r="H4911">
        <v>60.4410995</v>
      </c>
      <c r="I4911">
        <v>-136.64666360000001</v>
      </c>
      <c r="J4911" s="1" t="str">
        <f t="shared" si="348"/>
        <v>Fluid (stream)</v>
      </c>
      <c r="K4911" s="1" t="str">
        <f t="shared" si="349"/>
        <v>Untreated Water</v>
      </c>
      <c r="L4911">
        <v>21</v>
      </c>
      <c r="M4911" t="s">
        <v>44</v>
      </c>
      <c r="N4911">
        <v>364</v>
      </c>
      <c r="P4911" t="s">
        <v>272</v>
      </c>
      <c r="Q4911" t="s">
        <v>248</v>
      </c>
      <c r="R4911" t="s">
        <v>55</v>
      </c>
    </row>
    <row r="4912" spans="1:18" hidden="1" x14ac:dyDescent="0.3">
      <c r="A4912" t="s">
        <v>19692</v>
      </c>
      <c r="B4912" t="s">
        <v>19693</v>
      </c>
      <c r="C4912" s="1" t="str">
        <f t="shared" si="346"/>
        <v>21:0852</v>
      </c>
      <c r="D4912" s="1" t="str">
        <f t="shared" si="347"/>
        <v>21:0234</v>
      </c>
      <c r="E4912" t="s">
        <v>19694</v>
      </c>
      <c r="F4912" t="s">
        <v>19695</v>
      </c>
      <c r="H4912">
        <v>60.462510700000003</v>
      </c>
      <c r="I4912">
        <v>-136.54985149999999</v>
      </c>
      <c r="J4912" s="1" t="str">
        <f t="shared" si="348"/>
        <v>Fluid (stream)</v>
      </c>
      <c r="K4912" s="1" t="str">
        <f t="shared" si="349"/>
        <v>Untreated Water</v>
      </c>
      <c r="L4912">
        <v>21</v>
      </c>
      <c r="M4912" t="s">
        <v>52</v>
      </c>
      <c r="N4912">
        <v>365</v>
      </c>
      <c r="P4912" t="s">
        <v>247</v>
      </c>
      <c r="Q4912" t="s">
        <v>482</v>
      </c>
      <c r="R4912" t="s">
        <v>460</v>
      </c>
    </row>
    <row r="4913" spans="1:18" hidden="1" x14ac:dyDescent="0.3">
      <c r="A4913" t="s">
        <v>19696</v>
      </c>
      <c r="B4913" t="s">
        <v>19697</v>
      </c>
      <c r="C4913" s="1" t="str">
        <f t="shared" si="346"/>
        <v>21:0852</v>
      </c>
      <c r="D4913" s="1" t="str">
        <f t="shared" si="347"/>
        <v>21:0234</v>
      </c>
      <c r="E4913" t="s">
        <v>19698</v>
      </c>
      <c r="F4913" t="s">
        <v>19699</v>
      </c>
      <c r="H4913">
        <v>60.478105999999997</v>
      </c>
      <c r="I4913">
        <v>-136.5236491</v>
      </c>
      <c r="J4913" s="1" t="str">
        <f t="shared" si="348"/>
        <v>Fluid (stream)</v>
      </c>
      <c r="K4913" s="1" t="str">
        <f t="shared" si="349"/>
        <v>Untreated Water</v>
      </c>
      <c r="L4913">
        <v>21</v>
      </c>
      <c r="M4913" t="s">
        <v>60</v>
      </c>
      <c r="N4913">
        <v>366</v>
      </c>
      <c r="P4913" t="s">
        <v>1896</v>
      </c>
      <c r="Q4913" t="s">
        <v>54</v>
      </c>
      <c r="R4913" t="s">
        <v>55</v>
      </c>
    </row>
    <row r="4914" spans="1:18" hidden="1" x14ac:dyDescent="0.3">
      <c r="A4914" t="s">
        <v>19700</v>
      </c>
      <c r="B4914" t="s">
        <v>19701</v>
      </c>
      <c r="C4914" s="1" t="str">
        <f t="shared" si="346"/>
        <v>21:0852</v>
      </c>
      <c r="D4914" s="1" t="str">
        <f t="shared" si="347"/>
        <v>21:0234</v>
      </c>
      <c r="E4914" t="s">
        <v>19702</v>
      </c>
      <c r="F4914" t="s">
        <v>19703</v>
      </c>
      <c r="H4914">
        <v>60.527629699999999</v>
      </c>
      <c r="I4914">
        <v>-136.5032693</v>
      </c>
      <c r="J4914" s="1" t="str">
        <f t="shared" si="348"/>
        <v>Fluid (stream)</v>
      </c>
      <c r="K4914" s="1" t="str">
        <f t="shared" si="349"/>
        <v>Untreated Water</v>
      </c>
      <c r="L4914">
        <v>21</v>
      </c>
      <c r="M4914" t="s">
        <v>67</v>
      </c>
      <c r="N4914">
        <v>367</v>
      </c>
      <c r="P4914" t="s">
        <v>465</v>
      </c>
      <c r="Q4914" t="s">
        <v>54</v>
      </c>
      <c r="R4914" t="s">
        <v>55</v>
      </c>
    </row>
    <row r="4915" spans="1:18" hidden="1" x14ac:dyDescent="0.3">
      <c r="A4915" t="s">
        <v>19704</v>
      </c>
      <c r="B4915" t="s">
        <v>19705</v>
      </c>
      <c r="C4915" s="1" t="str">
        <f t="shared" si="346"/>
        <v>21:0852</v>
      </c>
      <c r="D4915" s="1" t="str">
        <f t="shared" si="347"/>
        <v>21:0234</v>
      </c>
      <c r="E4915" t="s">
        <v>19706</v>
      </c>
      <c r="F4915" t="s">
        <v>19707</v>
      </c>
      <c r="H4915">
        <v>60.512019500000001</v>
      </c>
      <c r="I4915">
        <v>-136.4922923</v>
      </c>
      <c r="J4915" s="1" t="str">
        <f t="shared" si="348"/>
        <v>Fluid (stream)</v>
      </c>
      <c r="K4915" s="1" t="str">
        <f t="shared" si="349"/>
        <v>Untreated Water</v>
      </c>
      <c r="L4915">
        <v>21</v>
      </c>
      <c r="M4915" t="s">
        <v>74</v>
      </c>
      <c r="N4915">
        <v>368</v>
      </c>
      <c r="P4915" t="s">
        <v>465</v>
      </c>
      <c r="Q4915" t="s">
        <v>482</v>
      </c>
      <c r="R4915" t="s">
        <v>285</v>
      </c>
    </row>
    <row r="4916" spans="1:18" hidden="1" x14ac:dyDescent="0.3">
      <c r="A4916" t="s">
        <v>19708</v>
      </c>
      <c r="B4916" t="s">
        <v>19709</v>
      </c>
      <c r="C4916" s="1" t="str">
        <f t="shared" si="346"/>
        <v>21:0852</v>
      </c>
      <c r="D4916" s="1" t="str">
        <f t="shared" si="347"/>
        <v>21:0234</v>
      </c>
      <c r="E4916" t="s">
        <v>19710</v>
      </c>
      <c r="F4916" t="s">
        <v>19711</v>
      </c>
      <c r="H4916">
        <v>60.511674599999999</v>
      </c>
      <c r="I4916">
        <v>-136.48699450000001</v>
      </c>
      <c r="J4916" s="1" t="str">
        <f t="shared" si="348"/>
        <v>Fluid (stream)</v>
      </c>
      <c r="K4916" s="1" t="str">
        <f t="shared" si="349"/>
        <v>Untreated Water</v>
      </c>
      <c r="L4916">
        <v>21</v>
      </c>
      <c r="M4916" t="s">
        <v>81</v>
      </c>
      <c r="N4916">
        <v>369</v>
      </c>
      <c r="P4916" t="s">
        <v>319</v>
      </c>
      <c r="Q4916" t="s">
        <v>236</v>
      </c>
      <c r="R4916" t="s">
        <v>55</v>
      </c>
    </row>
    <row r="4917" spans="1:18" hidden="1" x14ac:dyDescent="0.3">
      <c r="A4917" t="s">
        <v>19712</v>
      </c>
      <c r="B4917" t="s">
        <v>19713</v>
      </c>
      <c r="C4917" s="1" t="str">
        <f t="shared" si="346"/>
        <v>21:0852</v>
      </c>
      <c r="D4917" s="1" t="str">
        <f t="shared" si="347"/>
        <v>21:0234</v>
      </c>
      <c r="E4917" t="s">
        <v>19714</v>
      </c>
      <c r="F4917" t="s">
        <v>19715</v>
      </c>
      <c r="H4917">
        <v>60.484476600000001</v>
      </c>
      <c r="I4917">
        <v>-136.4208553</v>
      </c>
      <c r="J4917" s="1" t="str">
        <f t="shared" si="348"/>
        <v>Fluid (stream)</v>
      </c>
      <c r="K4917" s="1" t="str">
        <f t="shared" si="349"/>
        <v>Untreated Water</v>
      </c>
      <c r="L4917">
        <v>21</v>
      </c>
      <c r="M4917" t="s">
        <v>95</v>
      </c>
      <c r="N4917">
        <v>370</v>
      </c>
      <c r="P4917" t="s">
        <v>267</v>
      </c>
      <c r="Q4917" t="s">
        <v>236</v>
      </c>
      <c r="R4917" t="s">
        <v>55</v>
      </c>
    </row>
    <row r="4918" spans="1:18" hidden="1" x14ac:dyDescent="0.3">
      <c r="A4918" t="s">
        <v>19716</v>
      </c>
      <c r="B4918" t="s">
        <v>19717</v>
      </c>
      <c r="C4918" s="1" t="str">
        <f t="shared" si="346"/>
        <v>21:0852</v>
      </c>
      <c r="D4918" s="1" t="str">
        <f t="shared" si="347"/>
        <v>21:0234</v>
      </c>
      <c r="E4918" t="s">
        <v>19718</v>
      </c>
      <c r="F4918" t="s">
        <v>19719</v>
      </c>
      <c r="H4918">
        <v>60.481137500000003</v>
      </c>
      <c r="I4918">
        <v>-136.37620190000001</v>
      </c>
      <c r="J4918" s="1" t="str">
        <f t="shared" si="348"/>
        <v>Fluid (stream)</v>
      </c>
      <c r="K4918" s="1" t="str">
        <f t="shared" si="349"/>
        <v>Untreated Water</v>
      </c>
      <c r="L4918">
        <v>21</v>
      </c>
      <c r="M4918" t="s">
        <v>101</v>
      </c>
      <c r="N4918">
        <v>371</v>
      </c>
      <c r="P4918" t="s">
        <v>356</v>
      </c>
      <c r="Q4918" t="s">
        <v>310</v>
      </c>
      <c r="R4918" t="s">
        <v>55</v>
      </c>
    </row>
    <row r="4919" spans="1:18" hidden="1" x14ac:dyDescent="0.3">
      <c r="A4919" t="s">
        <v>19720</v>
      </c>
      <c r="B4919" t="s">
        <v>19721</v>
      </c>
      <c r="C4919" s="1" t="str">
        <f t="shared" si="346"/>
        <v>21:0852</v>
      </c>
      <c r="D4919" s="1" t="str">
        <f t="shared" si="347"/>
        <v>21:0234</v>
      </c>
      <c r="E4919" t="s">
        <v>19722</v>
      </c>
      <c r="F4919" t="s">
        <v>19723</v>
      </c>
      <c r="H4919">
        <v>60.467326999999997</v>
      </c>
      <c r="I4919">
        <v>-136.36916070000001</v>
      </c>
      <c r="J4919" s="1" t="str">
        <f t="shared" si="348"/>
        <v>Fluid (stream)</v>
      </c>
      <c r="K4919" s="1" t="str">
        <f t="shared" si="349"/>
        <v>Untreated Water</v>
      </c>
      <c r="L4919">
        <v>21</v>
      </c>
      <c r="M4919" t="s">
        <v>107</v>
      </c>
      <c r="N4919">
        <v>372</v>
      </c>
      <c r="P4919" t="s">
        <v>23</v>
      </c>
      <c r="Q4919" t="s">
        <v>62</v>
      </c>
      <c r="R4919" t="s">
        <v>55</v>
      </c>
    </row>
    <row r="4920" spans="1:18" hidden="1" x14ac:dyDescent="0.3">
      <c r="A4920" t="s">
        <v>19724</v>
      </c>
      <c r="B4920" t="s">
        <v>19725</v>
      </c>
      <c r="C4920" s="1" t="str">
        <f t="shared" si="346"/>
        <v>21:0852</v>
      </c>
      <c r="D4920" s="1" t="str">
        <f t="shared" si="347"/>
        <v>21:0234</v>
      </c>
      <c r="E4920" t="s">
        <v>19726</v>
      </c>
      <c r="F4920" t="s">
        <v>19727</v>
      </c>
      <c r="H4920">
        <v>60.436412699999998</v>
      </c>
      <c r="I4920">
        <v>-136.4731793</v>
      </c>
      <c r="J4920" s="1" t="str">
        <f t="shared" si="348"/>
        <v>Fluid (stream)</v>
      </c>
      <c r="K4920" s="1" t="str">
        <f t="shared" si="349"/>
        <v>Untreated Water</v>
      </c>
      <c r="L4920">
        <v>21</v>
      </c>
      <c r="M4920" t="s">
        <v>114</v>
      </c>
      <c r="N4920">
        <v>373</v>
      </c>
      <c r="P4920" t="s">
        <v>267</v>
      </c>
      <c r="Q4920" t="s">
        <v>38</v>
      </c>
      <c r="R4920" t="s">
        <v>55</v>
      </c>
    </row>
    <row r="4921" spans="1:18" hidden="1" x14ac:dyDescent="0.3">
      <c r="A4921" t="s">
        <v>19728</v>
      </c>
      <c r="B4921" t="s">
        <v>19729</v>
      </c>
      <c r="C4921" s="1" t="str">
        <f t="shared" si="346"/>
        <v>21:0852</v>
      </c>
      <c r="D4921" s="1" t="str">
        <f t="shared" si="347"/>
        <v>21:0234</v>
      </c>
      <c r="E4921" t="s">
        <v>19730</v>
      </c>
      <c r="F4921" t="s">
        <v>19731</v>
      </c>
      <c r="H4921">
        <v>60.442841100000003</v>
      </c>
      <c r="I4921">
        <v>-136.361897</v>
      </c>
      <c r="J4921" s="1" t="str">
        <f t="shared" si="348"/>
        <v>Fluid (stream)</v>
      </c>
      <c r="K4921" s="1" t="str">
        <f t="shared" si="349"/>
        <v>Untreated Water</v>
      </c>
      <c r="L4921">
        <v>21</v>
      </c>
      <c r="M4921" t="s">
        <v>121</v>
      </c>
      <c r="N4921">
        <v>374</v>
      </c>
      <c r="P4921" t="s">
        <v>267</v>
      </c>
      <c r="Q4921" t="s">
        <v>248</v>
      </c>
      <c r="R4921" t="s">
        <v>55</v>
      </c>
    </row>
    <row r="4922" spans="1:18" hidden="1" x14ac:dyDescent="0.3">
      <c r="A4922" t="s">
        <v>19732</v>
      </c>
      <c r="B4922" t="s">
        <v>19733</v>
      </c>
      <c r="C4922" s="1" t="str">
        <f t="shared" si="346"/>
        <v>21:0852</v>
      </c>
      <c r="D4922" s="1" t="str">
        <f t="shared" si="347"/>
        <v>21:0234</v>
      </c>
      <c r="E4922" t="s">
        <v>19734</v>
      </c>
      <c r="F4922" t="s">
        <v>19735</v>
      </c>
      <c r="H4922">
        <v>60.445624000000002</v>
      </c>
      <c r="I4922">
        <v>-136.3637401</v>
      </c>
      <c r="J4922" s="1" t="str">
        <f t="shared" si="348"/>
        <v>Fluid (stream)</v>
      </c>
      <c r="K4922" s="1" t="str">
        <f t="shared" si="349"/>
        <v>Untreated Water</v>
      </c>
      <c r="L4922">
        <v>21</v>
      </c>
      <c r="M4922" t="s">
        <v>127</v>
      </c>
      <c r="N4922">
        <v>375</v>
      </c>
      <c r="P4922" t="s">
        <v>465</v>
      </c>
      <c r="Q4922" t="s">
        <v>310</v>
      </c>
      <c r="R4922" t="s">
        <v>55</v>
      </c>
    </row>
    <row r="4923" spans="1:18" hidden="1" x14ac:dyDescent="0.3">
      <c r="A4923" t="s">
        <v>19736</v>
      </c>
      <c r="B4923" t="s">
        <v>19737</v>
      </c>
      <c r="C4923" s="1" t="str">
        <f t="shared" si="346"/>
        <v>21:0852</v>
      </c>
      <c r="D4923" s="1" t="str">
        <f t="shared" si="347"/>
        <v>21:0234</v>
      </c>
      <c r="E4923" t="s">
        <v>19738</v>
      </c>
      <c r="F4923" t="s">
        <v>19739</v>
      </c>
      <c r="H4923">
        <v>60.453361800000003</v>
      </c>
      <c r="I4923">
        <v>-136.30848779999999</v>
      </c>
      <c r="J4923" s="1" t="str">
        <f t="shared" si="348"/>
        <v>Fluid (stream)</v>
      </c>
      <c r="K4923" s="1" t="str">
        <f t="shared" si="349"/>
        <v>Untreated Water</v>
      </c>
      <c r="L4923">
        <v>21</v>
      </c>
      <c r="M4923" t="s">
        <v>133</v>
      </c>
      <c r="N4923">
        <v>376</v>
      </c>
      <c r="P4923" t="s">
        <v>19740</v>
      </c>
      <c r="Q4923" t="s">
        <v>62</v>
      </c>
      <c r="R4923" t="s">
        <v>415</v>
      </c>
    </row>
    <row r="4924" spans="1:18" hidden="1" x14ac:dyDescent="0.3">
      <c r="A4924" t="s">
        <v>19741</v>
      </c>
      <c r="B4924" t="s">
        <v>19742</v>
      </c>
      <c r="C4924" s="1" t="str">
        <f t="shared" si="346"/>
        <v>21:0852</v>
      </c>
      <c r="D4924" s="1" t="str">
        <f t="shared" si="347"/>
        <v>21:0234</v>
      </c>
      <c r="E4924" t="s">
        <v>19743</v>
      </c>
      <c r="F4924" t="s">
        <v>19744</v>
      </c>
      <c r="H4924">
        <v>60.489621700000001</v>
      </c>
      <c r="I4924">
        <v>-136.32858450000001</v>
      </c>
      <c r="J4924" s="1" t="str">
        <f t="shared" si="348"/>
        <v>Fluid (stream)</v>
      </c>
      <c r="K4924" s="1" t="str">
        <f t="shared" si="349"/>
        <v>Untreated Water</v>
      </c>
      <c r="L4924">
        <v>21</v>
      </c>
      <c r="M4924" t="s">
        <v>139</v>
      </c>
      <c r="N4924">
        <v>377</v>
      </c>
      <c r="P4924" t="s">
        <v>14230</v>
      </c>
      <c r="Q4924" t="s">
        <v>248</v>
      </c>
      <c r="R4924" t="s">
        <v>39</v>
      </c>
    </row>
    <row r="4925" spans="1:18" hidden="1" x14ac:dyDescent="0.3">
      <c r="A4925" t="s">
        <v>19745</v>
      </c>
      <c r="B4925" t="s">
        <v>19746</v>
      </c>
      <c r="C4925" s="1" t="str">
        <f t="shared" si="346"/>
        <v>21:0852</v>
      </c>
      <c r="D4925" s="1" t="str">
        <f t="shared" si="347"/>
        <v>21:0234</v>
      </c>
      <c r="E4925" t="s">
        <v>19747</v>
      </c>
      <c r="F4925" t="s">
        <v>19748</v>
      </c>
      <c r="H4925">
        <v>60.512975699999998</v>
      </c>
      <c r="I4925">
        <v>-136.3297585</v>
      </c>
      <c r="J4925" s="1" t="str">
        <f t="shared" si="348"/>
        <v>Fluid (stream)</v>
      </c>
      <c r="K4925" s="1" t="str">
        <f t="shared" si="349"/>
        <v>Untreated Water</v>
      </c>
      <c r="L4925">
        <v>21</v>
      </c>
      <c r="M4925" t="s">
        <v>241</v>
      </c>
      <c r="N4925">
        <v>378</v>
      </c>
      <c r="P4925" t="s">
        <v>5158</v>
      </c>
      <c r="Q4925" t="s">
        <v>310</v>
      </c>
      <c r="R4925" t="s">
        <v>449</v>
      </c>
    </row>
    <row r="4926" spans="1:18" hidden="1" x14ac:dyDescent="0.3">
      <c r="A4926" t="s">
        <v>19749</v>
      </c>
      <c r="B4926" t="s">
        <v>19750</v>
      </c>
      <c r="C4926" s="1" t="str">
        <f t="shared" si="346"/>
        <v>21:0852</v>
      </c>
      <c r="D4926" s="1" t="str">
        <f t="shared" si="347"/>
        <v>21:0234</v>
      </c>
      <c r="E4926" t="s">
        <v>19751</v>
      </c>
      <c r="F4926" t="s">
        <v>19752</v>
      </c>
      <c r="H4926">
        <v>60.520958899999997</v>
      </c>
      <c r="I4926">
        <v>-136.29873240000001</v>
      </c>
      <c r="J4926" s="1" t="str">
        <f t="shared" si="348"/>
        <v>Fluid (stream)</v>
      </c>
      <c r="K4926" s="1" t="str">
        <f t="shared" si="349"/>
        <v>Untreated Water</v>
      </c>
      <c r="L4926">
        <v>22</v>
      </c>
      <c r="M4926" t="s">
        <v>36</v>
      </c>
      <c r="N4926">
        <v>379</v>
      </c>
      <c r="P4926" t="s">
        <v>61</v>
      </c>
      <c r="Q4926" t="s">
        <v>236</v>
      </c>
      <c r="R4926" t="s">
        <v>532</v>
      </c>
    </row>
    <row r="4927" spans="1:18" hidden="1" x14ac:dyDescent="0.3">
      <c r="A4927" t="s">
        <v>19753</v>
      </c>
      <c r="B4927" t="s">
        <v>19754</v>
      </c>
      <c r="C4927" s="1" t="str">
        <f t="shared" si="346"/>
        <v>21:0852</v>
      </c>
      <c r="D4927" s="1" t="str">
        <f t="shared" si="347"/>
        <v>21:0234</v>
      </c>
      <c r="E4927" t="s">
        <v>19755</v>
      </c>
      <c r="F4927" t="s">
        <v>19756</v>
      </c>
      <c r="H4927">
        <v>60.527671300000002</v>
      </c>
      <c r="I4927">
        <v>-136.33019669999999</v>
      </c>
      <c r="J4927" s="1" t="str">
        <f t="shared" si="348"/>
        <v>Fluid (stream)</v>
      </c>
      <c r="K4927" s="1" t="str">
        <f t="shared" si="349"/>
        <v>Untreated Water</v>
      </c>
      <c r="L4927">
        <v>22</v>
      </c>
      <c r="M4927" t="s">
        <v>44</v>
      </c>
      <c r="N4927">
        <v>380</v>
      </c>
      <c r="P4927" t="s">
        <v>19757</v>
      </c>
      <c r="Q4927" t="s">
        <v>482</v>
      </c>
      <c r="R4927" t="s">
        <v>12895</v>
      </c>
    </row>
    <row r="4928" spans="1:18" hidden="1" x14ac:dyDescent="0.3">
      <c r="A4928" t="s">
        <v>19758</v>
      </c>
      <c r="B4928" t="s">
        <v>19759</v>
      </c>
      <c r="C4928" s="1" t="str">
        <f t="shared" si="346"/>
        <v>21:0852</v>
      </c>
      <c r="D4928" s="1" t="str">
        <f t="shared" si="347"/>
        <v>21:0234</v>
      </c>
      <c r="E4928" t="s">
        <v>19760</v>
      </c>
      <c r="F4928" t="s">
        <v>19761</v>
      </c>
      <c r="H4928">
        <v>60.523592700000002</v>
      </c>
      <c r="I4928">
        <v>-136.37204399999999</v>
      </c>
      <c r="J4928" s="1" t="str">
        <f t="shared" si="348"/>
        <v>Fluid (stream)</v>
      </c>
      <c r="K4928" s="1" t="str">
        <f t="shared" si="349"/>
        <v>Untreated Water</v>
      </c>
      <c r="L4928">
        <v>22</v>
      </c>
      <c r="M4928" t="s">
        <v>52</v>
      </c>
      <c r="N4928">
        <v>381</v>
      </c>
      <c r="P4928" t="s">
        <v>2513</v>
      </c>
      <c r="Q4928" t="s">
        <v>54</v>
      </c>
      <c r="R4928" t="s">
        <v>19762</v>
      </c>
    </row>
    <row r="4929" spans="1:18" hidden="1" x14ac:dyDescent="0.3">
      <c r="A4929" t="s">
        <v>19763</v>
      </c>
      <c r="B4929" t="s">
        <v>19764</v>
      </c>
      <c r="C4929" s="1" t="str">
        <f t="shared" si="346"/>
        <v>21:0852</v>
      </c>
      <c r="D4929" s="1" t="str">
        <f t="shared" si="347"/>
        <v>21:0234</v>
      </c>
      <c r="E4929" t="s">
        <v>19765</v>
      </c>
      <c r="F4929" t="s">
        <v>19766</v>
      </c>
      <c r="H4929">
        <v>60.5639757</v>
      </c>
      <c r="I4929">
        <v>-136.332088</v>
      </c>
      <c r="J4929" s="1" t="str">
        <f t="shared" si="348"/>
        <v>Fluid (stream)</v>
      </c>
      <c r="K4929" s="1" t="str">
        <f t="shared" si="349"/>
        <v>Untreated Water</v>
      </c>
      <c r="L4929">
        <v>22</v>
      </c>
      <c r="M4929" t="s">
        <v>60</v>
      </c>
      <c r="N4929">
        <v>382</v>
      </c>
      <c r="P4929" t="s">
        <v>553</v>
      </c>
      <c r="Q4929" t="s">
        <v>579</v>
      </c>
      <c r="R4929" t="s">
        <v>2135</v>
      </c>
    </row>
    <row r="4930" spans="1:18" hidden="1" x14ac:dyDescent="0.3">
      <c r="A4930" t="s">
        <v>19767</v>
      </c>
      <c r="B4930" t="s">
        <v>19768</v>
      </c>
      <c r="C4930" s="1" t="str">
        <f t="shared" si="346"/>
        <v>21:0852</v>
      </c>
      <c r="D4930" s="1" t="str">
        <f t="shared" si="347"/>
        <v>21:0234</v>
      </c>
      <c r="E4930" t="s">
        <v>19769</v>
      </c>
      <c r="F4930" t="s">
        <v>19770</v>
      </c>
      <c r="H4930">
        <v>60.569496000000001</v>
      </c>
      <c r="I4930">
        <v>-136.3095994</v>
      </c>
      <c r="J4930" s="1" t="str">
        <f t="shared" si="348"/>
        <v>Fluid (stream)</v>
      </c>
      <c r="K4930" s="1" t="str">
        <f t="shared" si="349"/>
        <v>Untreated Water</v>
      </c>
      <c r="L4930">
        <v>22</v>
      </c>
      <c r="M4930" t="s">
        <v>22</v>
      </c>
      <c r="N4930">
        <v>383</v>
      </c>
      <c r="P4930" t="s">
        <v>188</v>
      </c>
      <c r="Q4930" t="s">
        <v>54</v>
      </c>
      <c r="R4930" t="s">
        <v>3875</v>
      </c>
    </row>
    <row r="4931" spans="1:18" hidden="1" x14ac:dyDescent="0.3">
      <c r="A4931" t="s">
        <v>19771</v>
      </c>
      <c r="B4931" t="s">
        <v>19772</v>
      </c>
      <c r="C4931" s="1" t="str">
        <f t="shared" si="346"/>
        <v>21:0852</v>
      </c>
      <c r="D4931" s="1" t="str">
        <f t="shared" si="347"/>
        <v>21:0234</v>
      </c>
      <c r="E4931" t="s">
        <v>19769</v>
      </c>
      <c r="F4931" t="s">
        <v>19773</v>
      </c>
      <c r="H4931">
        <v>60.569496000000001</v>
      </c>
      <c r="I4931">
        <v>-136.3095994</v>
      </c>
      <c r="J4931" s="1" t="str">
        <f t="shared" si="348"/>
        <v>Fluid (stream)</v>
      </c>
      <c r="K4931" s="1" t="str">
        <f t="shared" si="349"/>
        <v>Untreated Water</v>
      </c>
      <c r="L4931">
        <v>22</v>
      </c>
      <c r="M4931" t="s">
        <v>29</v>
      </c>
      <c r="N4931">
        <v>384</v>
      </c>
      <c r="P4931" t="s">
        <v>771</v>
      </c>
      <c r="Q4931" t="s">
        <v>579</v>
      </c>
      <c r="R4931" t="s">
        <v>911</v>
      </c>
    </row>
    <row r="4932" spans="1:18" hidden="1" x14ac:dyDescent="0.3">
      <c r="A4932" t="s">
        <v>19774</v>
      </c>
      <c r="B4932" t="s">
        <v>19775</v>
      </c>
      <c r="C4932" s="1" t="str">
        <f t="shared" ref="C4932:C4995" si="350">HYPERLINK("http://geochem.nrcan.gc.ca/cdogs/content/bdl/bdl210852_e.htm", "21:0852")</f>
        <v>21:0852</v>
      </c>
      <c r="D4932" s="1" t="str">
        <f t="shared" ref="D4932:D4995" si="351">HYPERLINK("http://geochem.nrcan.gc.ca/cdogs/content/svy/svy210234_e.htm", "21:0234")</f>
        <v>21:0234</v>
      </c>
      <c r="E4932" t="s">
        <v>19776</v>
      </c>
      <c r="F4932" t="s">
        <v>19777</v>
      </c>
      <c r="H4932">
        <v>60.628757399999998</v>
      </c>
      <c r="I4932">
        <v>-136.297979</v>
      </c>
      <c r="J4932" s="1" t="str">
        <f t="shared" ref="J4932:J4995" si="352">HYPERLINK("http://geochem.nrcan.gc.ca/cdogs/content/kwd/kwd020018_e.htm", "Fluid (stream)")</f>
        <v>Fluid (stream)</v>
      </c>
      <c r="K4932" s="1" t="str">
        <f t="shared" si="349"/>
        <v>Untreated Water</v>
      </c>
      <c r="L4932">
        <v>22</v>
      </c>
      <c r="M4932" t="s">
        <v>67</v>
      </c>
      <c r="N4932">
        <v>385</v>
      </c>
      <c r="P4932" t="s">
        <v>356</v>
      </c>
      <c r="Q4932" t="s">
        <v>482</v>
      </c>
      <c r="R4932" t="s">
        <v>911</v>
      </c>
    </row>
    <row r="4933" spans="1:18" hidden="1" x14ac:dyDescent="0.3">
      <c r="A4933" t="s">
        <v>19778</v>
      </c>
      <c r="B4933" t="s">
        <v>19779</v>
      </c>
      <c r="C4933" s="1" t="str">
        <f t="shared" si="350"/>
        <v>21:0852</v>
      </c>
      <c r="D4933" s="1" t="str">
        <f t="shared" si="351"/>
        <v>21:0234</v>
      </c>
      <c r="E4933" t="s">
        <v>19780</v>
      </c>
      <c r="F4933" t="s">
        <v>19781</v>
      </c>
      <c r="H4933">
        <v>60.669506200000001</v>
      </c>
      <c r="I4933">
        <v>-136.2839688</v>
      </c>
      <c r="J4933" s="1" t="str">
        <f t="shared" si="352"/>
        <v>Fluid (stream)</v>
      </c>
      <c r="K4933" s="1" t="str">
        <f t="shared" si="349"/>
        <v>Untreated Water</v>
      </c>
      <c r="L4933">
        <v>22</v>
      </c>
      <c r="M4933" t="s">
        <v>74</v>
      </c>
      <c r="N4933">
        <v>386</v>
      </c>
      <c r="P4933" t="s">
        <v>161</v>
      </c>
      <c r="Q4933" t="s">
        <v>1292</v>
      </c>
      <c r="R4933" t="s">
        <v>460</v>
      </c>
    </row>
    <row r="4934" spans="1:18" hidden="1" x14ac:dyDescent="0.3">
      <c r="A4934" t="s">
        <v>19782</v>
      </c>
      <c r="B4934" t="s">
        <v>19783</v>
      </c>
      <c r="C4934" s="1" t="str">
        <f t="shared" si="350"/>
        <v>21:0852</v>
      </c>
      <c r="D4934" s="1" t="str">
        <f t="shared" si="351"/>
        <v>21:0234</v>
      </c>
      <c r="E4934" t="s">
        <v>19784</v>
      </c>
      <c r="F4934" t="s">
        <v>19785</v>
      </c>
      <c r="H4934">
        <v>60.687187100000003</v>
      </c>
      <c r="I4934">
        <v>-136.28108370000001</v>
      </c>
      <c r="J4934" s="1" t="str">
        <f t="shared" si="352"/>
        <v>Fluid (stream)</v>
      </c>
      <c r="K4934" s="1" t="str">
        <f t="shared" si="349"/>
        <v>Untreated Water</v>
      </c>
      <c r="L4934">
        <v>22</v>
      </c>
      <c r="M4934" t="s">
        <v>81</v>
      </c>
      <c r="N4934">
        <v>387</v>
      </c>
      <c r="P4934" t="s">
        <v>256</v>
      </c>
      <c r="Q4934" t="s">
        <v>46</v>
      </c>
      <c r="R4934" t="s">
        <v>55</v>
      </c>
    </row>
    <row r="4935" spans="1:18" hidden="1" x14ac:dyDescent="0.3">
      <c r="A4935" t="s">
        <v>19786</v>
      </c>
      <c r="B4935" t="s">
        <v>19787</v>
      </c>
      <c r="C4935" s="1" t="str">
        <f t="shared" si="350"/>
        <v>21:0852</v>
      </c>
      <c r="D4935" s="1" t="str">
        <f t="shared" si="351"/>
        <v>21:0234</v>
      </c>
      <c r="E4935" t="s">
        <v>19788</v>
      </c>
      <c r="F4935" t="s">
        <v>19789</v>
      </c>
      <c r="H4935">
        <v>60.699880299999997</v>
      </c>
      <c r="I4935">
        <v>-136.0186985</v>
      </c>
      <c r="J4935" s="1" t="str">
        <f t="shared" si="352"/>
        <v>Fluid (stream)</v>
      </c>
      <c r="K4935" s="1" t="str">
        <f t="shared" si="349"/>
        <v>Untreated Water</v>
      </c>
      <c r="L4935">
        <v>22</v>
      </c>
      <c r="M4935" t="s">
        <v>95</v>
      </c>
      <c r="N4935">
        <v>388</v>
      </c>
      <c r="P4935" t="s">
        <v>19790</v>
      </c>
      <c r="Q4935" t="s">
        <v>62</v>
      </c>
      <c r="R4935" t="s">
        <v>449</v>
      </c>
    </row>
    <row r="4936" spans="1:18" hidden="1" x14ac:dyDescent="0.3">
      <c r="A4936" t="s">
        <v>19791</v>
      </c>
      <c r="B4936" t="s">
        <v>19792</v>
      </c>
      <c r="C4936" s="1" t="str">
        <f t="shared" si="350"/>
        <v>21:0852</v>
      </c>
      <c r="D4936" s="1" t="str">
        <f t="shared" si="351"/>
        <v>21:0234</v>
      </c>
      <c r="E4936" t="s">
        <v>19793</v>
      </c>
      <c r="F4936" t="s">
        <v>19794</v>
      </c>
      <c r="H4936">
        <v>60.686666799999998</v>
      </c>
      <c r="I4936">
        <v>-136.02646569999999</v>
      </c>
      <c r="J4936" s="1" t="str">
        <f t="shared" si="352"/>
        <v>Fluid (stream)</v>
      </c>
      <c r="K4936" s="1" t="str">
        <f t="shared" si="349"/>
        <v>Untreated Water</v>
      </c>
      <c r="L4936">
        <v>22</v>
      </c>
      <c r="M4936" t="s">
        <v>101</v>
      </c>
      <c r="N4936">
        <v>389</v>
      </c>
      <c r="P4936" t="s">
        <v>19795</v>
      </c>
      <c r="Q4936" t="s">
        <v>1143</v>
      </c>
      <c r="R4936" t="s">
        <v>890</v>
      </c>
    </row>
    <row r="4937" spans="1:18" hidden="1" x14ac:dyDescent="0.3">
      <c r="A4937" t="s">
        <v>19796</v>
      </c>
      <c r="B4937" t="s">
        <v>19797</v>
      </c>
      <c r="C4937" s="1" t="str">
        <f t="shared" si="350"/>
        <v>21:0852</v>
      </c>
      <c r="D4937" s="1" t="str">
        <f t="shared" si="351"/>
        <v>21:0234</v>
      </c>
      <c r="E4937" t="s">
        <v>19798</v>
      </c>
      <c r="F4937" t="s">
        <v>19799</v>
      </c>
      <c r="H4937">
        <v>60.654224800000001</v>
      </c>
      <c r="I4937">
        <v>-136.03011710000001</v>
      </c>
      <c r="J4937" s="1" t="str">
        <f t="shared" si="352"/>
        <v>Fluid (stream)</v>
      </c>
      <c r="K4937" s="1" t="str">
        <f t="shared" si="349"/>
        <v>Untreated Water</v>
      </c>
      <c r="L4937">
        <v>22</v>
      </c>
      <c r="M4937" t="s">
        <v>107</v>
      </c>
      <c r="N4937">
        <v>390</v>
      </c>
      <c r="P4937" t="s">
        <v>2487</v>
      </c>
      <c r="Q4937" t="s">
        <v>482</v>
      </c>
      <c r="R4937" t="s">
        <v>211</v>
      </c>
    </row>
    <row r="4938" spans="1:18" hidden="1" x14ac:dyDescent="0.3">
      <c r="A4938" t="s">
        <v>19800</v>
      </c>
      <c r="B4938" t="s">
        <v>19801</v>
      </c>
      <c r="C4938" s="1" t="str">
        <f t="shared" si="350"/>
        <v>21:0852</v>
      </c>
      <c r="D4938" s="1" t="str">
        <f t="shared" si="351"/>
        <v>21:0234</v>
      </c>
      <c r="E4938" t="s">
        <v>19802</v>
      </c>
      <c r="F4938" t="s">
        <v>19803</v>
      </c>
      <c r="H4938">
        <v>60.656868500000002</v>
      </c>
      <c r="I4938">
        <v>-136.0260854</v>
      </c>
      <c r="J4938" s="1" t="str">
        <f t="shared" si="352"/>
        <v>Fluid (stream)</v>
      </c>
      <c r="K4938" s="1" t="str">
        <f t="shared" si="349"/>
        <v>Untreated Water</v>
      </c>
      <c r="L4938">
        <v>22</v>
      </c>
      <c r="M4938" t="s">
        <v>114</v>
      </c>
      <c r="N4938">
        <v>391</v>
      </c>
      <c r="P4938" t="s">
        <v>19804</v>
      </c>
      <c r="Q4938" t="s">
        <v>579</v>
      </c>
      <c r="R4938" t="s">
        <v>873</v>
      </c>
    </row>
    <row r="4939" spans="1:18" hidden="1" x14ac:dyDescent="0.3">
      <c r="A4939" t="s">
        <v>19805</v>
      </c>
      <c r="B4939" t="s">
        <v>19806</v>
      </c>
      <c r="C4939" s="1" t="str">
        <f t="shared" si="350"/>
        <v>21:0852</v>
      </c>
      <c r="D4939" s="1" t="str">
        <f t="shared" si="351"/>
        <v>21:0234</v>
      </c>
      <c r="E4939" t="s">
        <v>19807</v>
      </c>
      <c r="F4939" t="s">
        <v>19808</v>
      </c>
      <c r="H4939">
        <v>60.621224699999999</v>
      </c>
      <c r="I4939">
        <v>-136.01521500000001</v>
      </c>
      <c r="J4939" s="1" t="str">
        <f t="shared" si="352"/>
        <v>Fluid (stream)</v>
      </c>
      <c r="K4939" s="1" t="str">
        <f t="shared" si="349"/>
        <v>Untreated Water</v>
      </c>
      <c r="L4939">
        <v>22</v>
      </c>
      <c r="M4939" t="s">
        <v>121</v>
      </c>
      <c r="N4939">
        <v>392</v>
      </c>
      <c r="P4939" t="s">
        <v>1851</v>
      </c>
      <c r="Q4939" t="s">
        <v>54</v>
      </c>
      <c r="R4939" t="s">
        <v>687</v>
      </c>
    </row>
    <row r="4940" spans="1:18" hidden="1" x14ac:dyDescent="0.3">
      <c r="A4940" t="s">
        <v>19809</v>
      </c>
      <c r="B4940" t="s">
        <v>19810</v>
      </c>
      <c r="C4940" s="1" t="str">
        <f t="shared" si="350"/>
        <v>21:0852</v>
      </c>
      <c r="D4940" s="1" t="str">
        <f t="shared" si="351"/>
        <v>21:0234</v>
      </c>
      <c r="E4940" t="s">
        <v>19811</v>
      </c>
      <c r="F4940" t="s">
        <v>19812</v>
      </c>
      <c r="H4940">
        <v>60.611159499999999</v>
      </c>
      <c r="I4940">
        <v>-136.0992971</v>
      </c>
      <c r="J4940" s="1" t="str">
        <f t="shared" si="352"/>
        <v>Fluid (stream)</v>
      </c>
      <c r="K4940" s="1" t="str">
        <f t="shared" si="349"/>
        <v>Untreated Water</v>
      </c>
      <c r="L4940">
        <v>22</v>
      </c>
      <c r="M4940" t="s">
        <v>127</v>
      </c>
      <c r="N4940">
        <v>393</v>
      </c>
      <c r="P4940" t="s">
        <v>19740</v>
      </c>
      <c r="Q4940" t="s">
        <v>236</v>
      </c>
      <c r="R4940" t="s">
        <v>211</v>
      </c>
    </row>
    <row r="4941" spans="1:18" hidden="1" x14ac:dyDescent="0.3">
      <c r="A4941" t="s">
        <v>19813</v>
      </c>
      <c r="B4941" t="s">
        <v>19814</v>
      </c>
      <c r="C4941" s="1" t="str">
        <f t="shared" si="350"/>
        <v>21:0852</v>
      </c>
      <c r="D4941" s="1" t="str">
        <f t="shared" si="351"/>
        <v>21:0234</v>
      </c>
      <c r="E4941" t="s">
        <v>19815</v>
      </c>
      <c r="F4941" t="s">
        <v>19816</v>
      </c>
      <c r="H4941">
        <v>60.622907099999999</v>
      </c>
      <c r="I4941">
        <v>-136.13971789999999</v>
      </c>
      <c r="J4941" s="1" t="str">
        <f t="shared" si="352"/>
        <v>Fluid (stream)</v>
      </c>
      <c r="K4941" s="1" t="str">
        <f t="shared" si="349"/>
        <v>Untreated Water</v>
      </c>
      <c r="L4941">
        <v>22</v>
      </c>
      <c r="M4941" t="s">
        <v>133</v>
      </c>
      <c r="N4941">
        <v>394</v>
      </c>
      <c r="P4941" t="s">
        <v>2502</v>
      </c>
      <c r="Q4941" t="s">
        <v>54</v>
      </c>
      <c r="R4941" t="s">
        <v>420</v>
      </c>
    </row>
    <row r="4942" spans="1:18" hidden="1" x14ac:dyDescent="0.3">
      <c r="A4942" t="s">
        <v>19817</v>
      </c>
      <c r="B4942" t="s">
        <v>19818</v>
      </c>
      <c r="C4942" s="1" t="str">
        <f t="shared" si="350"/>
        <v>21:0852</v>
      </c>
      <c r="D4942" s="1" t="str">
        <f t="shared" si="351"/>
        <v>21:0234</v>
      </c>
      <c r="E4942" t="s">
        <v>19819</v>
      </c>
      <c r="F4942" t="s">
        <v>19820</v>
      </c>
      <c r="H4942">
        <v>60.630486900000001</v>
      </c>
      <c r="I4942">
        <v>-136.1468945</v>
      </c>
      <c r="J4942" s="1" t="str">
        <f t="shared" si="352"/>
        <v>Fluid (stream)</v>
      </c>
      <c r="K4942" s="1" t="str">
        <f t="shared" si="349"/>
        <v>Untreated Water</v>
      </c>
      <c r="L4942">
        <v>22</v>
      </c>
      <c r="M4942" t="s">
        <v>139</v>
      </c>
      <c r="N4942">
        <v>395</v>
      </c>
      <c r="P4942" t="s">
        <v>45</v>
      </c>
      <c r="Q4942" t="s">
        <v>236</v>
      </c>
      <c r="R4942" t="s">
        <v>687</v>
      </c>
    </row>
    <row r="4943" spans="1:18" hidden="1" x14ac:dyDescent="0.3">
      <c r="A4943" t="s">
        <v>19821</v>
      </c>
      <c r="B4943" t="s">
        <v>19822</v>
      </c>
      <c r="C4943" s="1" t="str">
        <f t="shared" si="350"/>
        <v>21:0852</v>
      </c>
      <c r="D4943" s="1" t="str">
        <f t="shared" si="351"/>
        <v>21:0234</v>
      </c>
      <c r="E4943" t="s">
        <v>19823</v>
      </c>
      <c r="F4943" t="s">
        <v>19824</v>
      </c>
      <c r="H4943">
        <v>60.657347999999999</v>
      </c>
      <c r="I4943">
        <v>-136.11548529999999</v>
      </c>
      <c r="J4943" s="1" t="str">
        <f t="shared" si="352"/>
        <v>Fluid (stream)</v>
      </c>
      <c r="K4943" s="1" t="str">
        <f t="shared" si="349"/>
        <v>Untreated Water</v>
      </c>
      <c r="L4943">
        <v>22</v>
      </c>
      <c r="M4943" t="s">
        <v>241</v>
      </c>
      <c r="N4943">
        <v>396</v>
      </c>
      <c r="P4943" t="s">
        <v>598</v>
      </c>
      <c r="Q4943" t="s">
        <v>310</v>
      </c>
      <c r="R4943" t="s">
        <v>55</v>
      </c>
    </row>
    <row r="4944" spans="1:18" hidden="1" x14ac:dyDescent="0.3">
      <c r="A4944" t="s">
        <v>19825</v>
      </c>
      <c r="B4944" t="s">
        <v>19826</v>
      </c>
      <c r="C4944" s="1" t="str">
        <f t="shared" si="350"/>
        <v>21:0852</v>
      </c>
      <c r="D4944" s="1" t="str">
        <f t="shared" si="351"/>
        <v>21:0234</v>
      </c>
      <c r="E4944" t="s">
        <v>19827</v>
      </c>
      <c r="F4944" t="s">
        <v>19828</v>
      </c>
      <c r="H4944">
        <v>60.583890500000003</v>
      </c>
      <c r="I4944">
        <v>-136.05354349999999</v>
      </c>
      <c r="J4944" s="1" t="str">
        <f t="shared" si="352"/>
        <v>Fluid (stream)</v>
      </c>
      <c r="K4944" s="1" t="str">
        <f t="shared" si="349"/>
        <v>Untreated Water</v>
      </c>
      <c r="L4944">
        <v>23</v>
      </c>
      <c r="M4944" t="s">
        <v>36</v>
      </c>
      <c r="N4944">
        <v>397</v>
      </c>
      <c r="P4944" t="s">
        <v>194</v>
      </c>
      <c r="Q4944" t="s">
        <v>482</v>
      </c>
      <c r="R4944" t="s">
        <v>211</v>
      </c>
    </row>
    <row r="4945" spans="1:18" hidden="1" x14ac:dyDescent="0.3">
      <c r="A4945" t="s">
        <v>19829</v>
      </c>
      <c r="B4945" t="s">
        <v>19830</v>
      </c>
      <c r="C4945" s="1" t="str">
        <f t="shared" si="350"/>
        <v>21:0852</v>
      </c>
      <c r="D4945" s="1" t="str">
        <f t="shared" si="351"/>
        <v>21:0234</v>
      </c>
      <c r="E4945" t="s">
        <v>19831</v>
      </c>
      <c r="F4945" t="s">
        <v>19832</v>
      </c>
      <c r="H4945">
        <v>60.585439600000001</v>
      </c>
      <c r="I4945">
        <v>-136.04837330000001</v>
      </c>
      <c r="J4945" s="1" t="str">
        <f t="shared" si="352"/>
        <v>Fluid (stream)</v>
      </c>
      <c r="K4945" s="1" t="str">
        <f t="shared" si="349"/>
        <v>Untreated Water</v>
      </c>
      <c r="L4945">
        <v>23</v>
      </c>
      <c r="M4945" t="s">
        <v>44</v>
      </c>
      <c r="N4945">
        <v>398</v>
      </c>
      <c r="P4945" t="s">
        <v>5499</v>
      </c>
      <c r="Q4945" t="s">
        <v>310</v>
      </c>
      <c r="R4945" t="s">
        <v>687</v>
      </c>
    </row>
    <row r="4946" spans="1:18" hidden="1" x14ac:dyDescent="0.3">
      <c r="A4946" t="s">
        <v>19833</v>
      </c>
      <c r="B4946" t="s">
        <v>19834</v>
      </c>
      <c r="C4946" s="1" t="str">
        <f t="shared" si="350"/>
        <v>21:0852</v>
      </c>
      <c r="D4946" s="1" t="str">
        <f t="shared" si="351"/>
        <v>21:0234</v>
      </c>
      <c r="E4946" t="s">
        <v>19835</v>
      </c>
      <c r="F4946" t="s">
        <v>19836</v>
      </c>
      <c r="H4946">
        <v>60.556097299999998</v>
      </c>
      <c r="I4946">
        <v>-136.0061364</v>
      </c>
      <c r="J4946" s="1" t="str">
        <f t="shared" si="352"/>
        <v>Fluid (stream)</v>
      </c>
      <c r="K4946" s="1" t="str">
        <f t="shared" si="349"/>
        <v>Untreated Water</v>
      </c>
      <c r="L4946">
        <v>23</v>
      </c>
      <c r="M4946" t="s">
        <v>52</v>
      </c>
      <c r="N4946">
        <v>399</v>
      </c>
      <c r="P4946" t="s">
        <v>194</v>
      </c>
      <c r="Q4946" t="s">
        <v>236</v>
      </c>
      <c r="R4946" t="s">
        <v>183</v>
      </c>
    </row>
    <row r="4947" spans="1:18" hidden="1" x14ac:dyDescent="0.3">
      <c r="A4947" t="s">
        <v>19837</v>
      </c>
      <c r="B4947" t="s">
        <v>19838</v>
      </c>
      <c r="C4947" s="1" t="str">
        <f t="shared" si="350"/>
        <v>21:0852</v>
      </c>
      <c r="D4947" s="1" t="str">
        <f t="shared" si="351"/>
        <v>21:0234</v>
      </c>
      <c r="E4947" t="s">
        <v>19839</v>
      </c>
      <c r="F4947" t="s">
        <v>19840</v>
      </c>
      <c r="H4947">
        <v>60.520471299999997</v>
      </c>
      <c r="I4947">
        <v>-136.0057247</v>
      </c>
      <c r="J4947" s="1" t="str">
        <f t="shared" si="352"/>
        <v>Fluid (stream)</v>
      </c>
      <c r="K4947" s="1" t="str">
        <f t="shared" si="349"/>
        <v>Untreated Water</v>
      </c>
      <c r="L4947">
        <v>23</v>
      </c>
      <c r="M4947" t="s">
        <v>22</v>
      </c>
      <c r="N4947">
        <v>400</v>
      </c>
      <c r="P4947" t="s">
        <v>319</v>
      </c>
      <c r="Q4947" t="s">
        <v>482</v>
      </c>
      <c r="R4947" t="s">
        <v>655</v>
      </c>
    </row>
    <row r="4948" spans="1:18" hidden="1" x14ac:dyDescent="0.3">
      <c r="A4948" t="s">
        <v>19841</v>
      </c>
      <c r="B4948" t="s">
        <v>19842</v>
      </c>
      <c r="C4948" s="1" t="str">
        <f t="shared" si="350"/>
        <v>21:0852</v>
      </c>
      <c r="D4948" s="1" t="str">
        <f t="shared" si="351"/>
        <v>21:0234</v>
      </c>
      <c r="E4948" t="s">
        <v>19839</v>
      </c>
      <c r="F4948" t="s">
        <v>19843</v>
      </c>
      <c r="H4948">
        <v>60.520471299999997</v>
      </c>
      <c r="I4948">
        <v>-136.0057247</v>
      </c>
      <c r="J4948" s="1" t="str">
        <f t="shared" si="352"/>
        <v>Fluid (stream)</v>
      </c>
      <c r="K4948" s="1" t="str">
        <f t="shared" si="349"/>
        <v>Untreated Water</v>
      </c>
      <c r="L4948">
        <v>23</v>
      </c>
      <c r="M4948" t="s">
        <v>29</v>
      </c>
      <c r="N4948">
        <v>401</v>
      </c>
      <c r="P4948" t="s">
        <v>235</v>
      </c>
      <c r="Q4948" t="s">
        <v>579</v>
      </c>
      <c r="R4948" t="s">
        <v>12895</v>
      </c>
    </row>
    <row r="4949" spans="1:18" hidden="1" x14ac:dyDescent="0.3">
      <c r="A4949" t="s">
        <v>19844</v>
      </c>
      <c r="B4949" t="s">
        <v>19845</v>
      </c>
      <c r="C4949" s="1" t="str">
        <f t="shared" si="350"/>
        <v>21:0852</v>
      </c>
      <c r="D4949" s="1" t="str">
        <f t="shared" si="351"/>
        <v>21:0234</v>
      </c>
      <c r="E4949" t="s">
        <v>19846</v>
      </c>
      <c r="F4949" t="s">
        <v>19847</v>
      </c>
      <c r="H4949">
        <v>60.479571399999998</v>
      </c>
      <c r="I4949">
        <v>-136.0508906</v>
      </c>
      <c r="J4949" s="1" t="str">
        <f t="shared" si="352"/>
        <v>Fluid (stream)</v>
      </c>
      <c r="K4949" s="1" t="str">
        <f t="shared" si="349"/>
        <v>Untreated Water</v>
      </c>
      <c r="L4949">
        <v>23</v>
      </c>
      <c r="M4949" t="s">
        <v>60</v>
      </c>
      <c r="N4949">
        <v>402</v>
      </c>
      <c r="P4949" t="s">
        <v>3381</v>
      </c>
      <c r="Q4949" t="s">
        <v>257</v>
      </c>
      <c r="R4949" t="s">
        <v>102</v>
      </c>
    </row>
    <row r="4950" spans="1:18" hidden="1" x14ac:dyDescent="0.3">
      <c r="A4950" t="s">
        <v>19848</v>
      </c>
      <c r="B4950" t="s">
        <v>19849</v>
      </c>
      <c r="C4950" s="1" t="str">
        <f t="shared" si="350"/>
        <v>21:0852</v>
      </c>
      <c r="D4950" s="1" t="str">
        <f t="shared" si="351"/>
        <v>21:0234</v>
      </c>
      <c r="E4950" t="s">
        <v>19850</v>
      </c>
      <c r="F4950" t="s">
        <v>19851</v>
      </c>
      <c r="H4950">
        <v>60.482646500000001</v>
      </c>
      <c r="I4950">
        <v>-136.05038959999999</v>
      </c>
      <c r="J4950" s="1" t="str">
        <f t="shared" si="352"/>
        <v>Fluid (stream)</v>
      </c>
      <c r="K4950" s="1" t="str">
        <f t="shared" si="349"/>
        <v>Untreated Water</v>
      </c>
      <c r="L4950">
        <v>23</v>
      </c>
      <c r="M4950" t="s">
        <v>67</v>
      </c>
      <c r="N4950">
        <v>403</v>
      </c>
      <c r="P4950" t="s">
        <v>1804</v>
      </c>
      <c r="Q4950" t="s">
        <v>257</v>
      </c>
      <c r="R4950" t="s">
        <v>147</v>
      </c>
    </row>
    <row r="4951" spans="1:18" hidden="1" x14ac:dyDescent="0.3">
      <c r="A4951" t="s">
        <v>19852</v>
      </c>
      <c r="B4951" t="s">
        <v>19853</v>
      </c>
      <c r="C4951" s="1" t="str">
        <f t="shared" si="350"/>
        <v>21:0852</v>
      </c>
      <c r="D4951" s="1" t="str">
        <f t="shared" si="351"/>
        <v>21:0234</v>
      </c>
      <c r="E4951" t="s">
        <v>19854</v>
      </c>
      <c r="F4951" t="s">
        <v>19855</v>
      </c>
      <c r="H4951">
        <v>60.485401299999999</v>
      </c>
      <c r="I4951">
        <v>-136.06762069999999</v>
      </c>
      <c r="J4951" s="1" t="str">
        <f t="shared" si="352"/>
        <v>Fluid (stream)</v>
      </c>
      <c r="K4951" s="1" t="str">
        <f t="shared" si="349"/>
        <v>Untreated Water</v>
      </c>
      <c r="L4951">
        <v>23</v>
      </c>
      <c r="M4951" t="s">
        <v>74</v>
      </c>
      <c r="N4951">
        <v>404</v>
      </c>
      <c r="P4951" t="s">
        <v>2145</v>
      </c>
      <c r="Q4951" t="s">
        <v>310</v>
      </c>
      <c r="R4951" t="s">
        <v>19856</v>
      </c>
    </row>
    <row r="4952" spans="1:18" hidden="1" x14ac:dyDescent="0.3">
      <c r="A4952" t="s">
        <v>19857</v>
      </c>
      <c r="B4952" t="s">
        <v>19858</v>
      </c>
      <c r="C4952" s="1" t="str">
        <f t="shared" si="350"/>
        <v>21:0852</v>
      </c>
      <c r="D4952" s="1" t="str">
        <f t="shared" si="351"/>
        <v>21:0234</v>
      </c>
      <c r="E4952" t="s">
        <v>19859</v>
      </c>
      <c r="F4952" t="s">
        <v>19860</v>
      </c>
      <c r="H4952">
        <v>60.435911699999998</v>
      </c>
      <c r="I4952">
        <v>-136.2381772</v>
      </c>
      <c r="J4952" s="1" t="str">
        <f t="shared" si="352"/>
        <v>Fluid (stream)</v>
      </c>
      <c r="K4952" s="1" t="str">
        <f t="shared" si="349"/>
        <v>Untreated Water</v>
      </c>
      <c r="L4952">
        <v>23</v>
      </c>
      <c r="M4952" t="s">
        <v>81</v>
      </c>
      <c r="N4952">
        <v>405</v>
      </c>
      <c r="P4952" t="s">
        <v>1093</v>
      </c>
      <c r="Q4952" t="s">
        <v>248</v>
      </c>
      <c r="R4952" t="s">
        <v>16874</v>
      </c>
    </row>
    <row r="4953" spans="1:18" hidden="1" x14ac:dyDescent="0.3">
      <c r="A4953" t="s">
        <v>19861</v>
      </c>
      <c r="B4953" t="s">
        <v>19862</v>
      </c>
      <c r="C4953" s="1" t="str">
        <f t="shared" si="350"/>
        <v>21:0852</v>
      </c>
      <c r="D4953" s="1" t="str">
        <f t="shared" si="351"/>
        <v>21:0234</v>
      </c>
      <c r="E4953" t="s">
        <v>19863</v>
      </c>
      <c r="F4953" t="s">
        <v>19864</v>
      </c>
      <c r="H4953">
        <v>60.4144918</v>
      </c>
      <c r="I4953">
        <v>-136.28308569999999</v>
      </c>
      <c r="J4953" s="1" t="str">
        <f t="shared" si="352"/>
        <v>Fluid (stream)</v>
      </c>
      <c r="K4953" s="1" t="str">
        <f t="shared" si="349"/>
        <v>Untreated Water</v>
      </c>
      <c r="L4953">
        <v>23</v>
      </c>
      <c r="M4953" t="s">
        <v>95</v>
      </c>
      <c r="N4953">
        <v>406</v>
      </c>
      <c r="P4953" t="s">
        <v>242</v>
      </c>
      <c r="Q4953" t="s">
        <v>257</v>
      </c>
      <c r="R4953" t="s">
        <v>55</v>
      </c>
    </row>
    <row r="4954" spans="1:18" hidden="1" x14ac:dyDescent="0.3">
      <c r="A4954" t="s">
        <v>19865</v>
      </c>
      <c r="B4954" t="s">
        <v>19866</v>
      </c>
      <c r="C4954" s="1" t="str">
        <f t="shared" si="350"/>
        <v>21:0852</v>
      </c>
      <c r="D4954" s="1" t="str">
        <f t="shared" si="351"/>
        <v>21:0234</v>
      </c>
      <c r="E4954" t="s">
        <v>19867</v>
      </c>
      <c r="F4954" t="s">
        <v>19868</v>
      </c>
      <c r="H4954">
        <v>60.414197100000003</v>
      </c>
      <c r="I4954">
        <v>-136.32785190000001</v>
      </c>
      <c r="J4954" s="1" t="str">
        <f t="shared" si="352"/>
        <v>Fluid (stream)</v>
      </c>
      <c r="K4954" s="1" t="str">
        <f t="shared" ref="K4954:K5017" si="353">HYPERLINK("http://geochem.nrcan.gc.ca/cdogs/content/kwd/kwd080007_e.htm", "Untreated Water")</f>
        <v>Untreated Water</v>
      </c>
      <c r="L4954">
        <v>23</v>
      </c>
      <c r="M4954" t="s">
        <v>101</v>
      </c>
      <c r="N4954">
        <v>407</v>
      </c>
      <c r="P4954" t="s">
        <v>247</v>
      </c>
      <c r="Q4954" t="s">
        <v>310</v>
      </c>
      <c r="R4954" t="s">
        <v>522</v>
      </c>
    </row>
    <row r="4955" spans="1:18" hidden="1" x14ac:dyDescent="0.3">
      <c r="A4955" t="s">
        <v>19869</v>
      </c>
      <c r="B4955" t="s">
        <v>19870</v>
      </c>
      <c r="C4955" s="1" t="str">
        <f t="shared" si="350"/>
        <v>21:0852</v>
      </c>
      <c r="D4955" s="1" t="str">
        <f t="shared" si="351"/>
        <v>21:0234</v>
      </c>
      <c r="E4955" t="s">
        <v>19871</v>
      </c>
      <c r="F4955" t="s">
        <v>19872</v>
      </c>
      <c r="H4955">
        <v>60.376430800000001</v>
      </c>
      <c r="I4955">
        <v>-136.33997220000001</v>
      </c>
      <c r="J4955" s="1" t="str">
        <f t="shared" si="352"/>
        <v>Fluid (stream)</v>
      </c>
      <c r="K4955" s="1" t="str">
        <f t="shared" si="353"/>
        <v>Untreated Water</v>
      </c>
      <c r="L4955">
        <v>23</v>
      </c>
      <c r="M4955" t="s">
        <v>107</v>
      </c>
      <c r="N4955">
        <v>408</v>
      </c>
      <c r="P4955" t="s">
        <v>414</v>
      </c>
      <c r="Q4955" t="s">
        <v>236</v>
      </c>
      <c r="R4955" t="s">
        <v>2135</v>
      </c>
    </row>
    <row r="4956" spans="1:18" hidden="1" x14ac:dyDescent="0.3">
      <c r="A4956" t="s">
        <v>19873</v>
      </c>
      <c r="B4956" t="s">
        <v>19874</v>
      </c>
      <c r="C4956" s="1" t="str">
        <f t="shared" si="350"/>
        <v>21:0852</v>
      </c>
      <c r="D4956" s="1" t="str">
        <f t="shared" si="351"/>
        <v>21:0234</v>
      </c>
      <c r="E4956" t="s">
        <v>19875</v>
      </c>
      <c r="F4956" t="s">
        <v>19876</v>
      </c>
      <c r="H4956">
        <v>60.363121800000002</v>
      </c>
      <c r="I4956">
        <v>-136.42650320000001</v>
      </c>
      <c r="J4956" s="1" t="str">
        <f t="shared" si="352"/>
        <v>Fluid (stream)</v>
      </c>
      <c r="K4956" s="1" t="str">
        <f t="shared" si="353"/>
        <v>Untreated Water</v>
      </c>
      <c r="L4956">
        <v>23</v>
      </c>
      <c r="M4956" t="s">
        <v>114</v>
      </c>
      <c r="N4956">
        <v>409</v>
      </c>
      <c r="P4956" t="s">
        <v>247</v>
      </c>
      <c r="Q4956" t="s">
        <v>236</v>
      </c>
      <c r="R4956" t="s">
        <v>189</v>
      </c>
    </row>
    <row r="4957" spans="1:18" hidden="1" x14ac:dyDescent="0.3">
      <c r="A4957" t="s">
        <v>19877</v>
      </c>
      <c r="B4957" t="s">
        <v>19878</v>
      </c>
      <c r="C4957" s="1" t="str">
        <f t="shared" si="350"/>
        <v>21:0852</v>
      </c>
      <c r="D4957" s="1" t="str">
        <f t="shared" si="351"/>
        <v>21:0234</v>
      </c>
      <c r="E4957" t="s">
        <v>19879</v>
      </c>
      <c r="F4957" t="s">
        <v>19880</v>
      </c>
      <c r="H4957">
        <v>60.364771500000003</v>
      </c>
      <c r="I4957">
        <v>-136.4947296</v>
      </c>
      <c r="J4957" s="1" t="str">
        <f t="shared" si="352"/>
        <v>Fluid (stream)</v>
      </c>
      <c r="K4957" s="1" t="str">
        <f t="shared" si="353"/>
        <v>Untreated Water</v>
      </c>
      <c r="L4957">
        <v>23</v>
      </c>
      <c r="M4957" t="s">
        <v>121</v>
      </c>
      <c r="N4957">
        <v>410</v>
      </c>
      <c r="P4957" t="s">
        <v>356</v>
      </c>
      <c r="Q4957" t="s">
        <v>310</v>
      </c>
      <c r="R4957" t="s">
        <v>55</v>
      </c>
    </row>
    <row r="4958" spans="1:18" hidden="1" x14ac:dyDescent="0.3">
      <c r="A4958" t="s">
        <v>19881</v>
      </c>
      <c r="B4958" t="s">
        <v>19882</v>
      </c>
      <c r="C4958" s="1" t="str">
        <f t="shared" si="350"/>
        <v>21:0852</v>
      </c>
      <c r="D4958" s="1" t="str">
        <f t="shared" si="351"/>
        <v>21:0234</v>
      </c>
      <c r="E4958" t="s">
        <v>19883</v>
      </c>
      <c r="F4958" t="s">
        <v>19884</v>
      </c>
      <c r="H4958">
        <v>60.372237499999997</v>
      </c>
      <c r="I4958">
        <v>-136.5602141</v>
      </c>
      <c r="J4958" s="1" t="str">
        <f t="shared" si="352"/>
        <v>Fluid (stream)</v>
      </c>
      <c r="K4958" s="1" t="str">
        <f t="shared" si="353"/>
        <v>Untreated Water</v>
      </c>
      <c r="L4958">
        <v>23</v>
      </c>
      <c r="M4958" t="s">
        <v>127</v>
      </c>
      <c r="N4958">
        <v>411</v>
      </c>
      <c r="P4958" t="s">
        <v>319</v>
      </c>
      <c r="Q4958" t="s">
        <v>310</v>
      </c>
      <c r="R4958" t="s">
        <v>55</v>
      </c>
    </row>
    <row r="4959" spans="1:18" hidden="1" x14ac:dyDescent="0.3">
      <c r="A4959" t="s">
        <v>19885</v>
      </c>
      <c r="B4959" t="s">
        <v>19886</v>
      </c>
      <c r="C4959" s="1" t="str">
        <f t="shared" si="350"/>
        <v>21:0852</v>
      </c>
      <c r="D4959" s="1" t="str">
        <f t="shared" si="351"/>
        <v>21:0234</v>
      </c>
      <c r="E4959" t="s">
        <v>19887</v>
      </c>
      <c r="F4959" t="s">
        <v>19888</v>
      </c>
      <c r="H4959">
        <v>60.393238599999997</v>
      </c>
      <c r="I4959">
        <v>-136.51697659999999</v>
      </c>
      <c r="J4959" s="1" t="str">
        <f t="shared" si="352"/>
        <v>Fluid (stream)</v>
      </c>
      <c r="K4959" s="1" t="str">
        <f t="shared" si="353"/>
        <v>Untreated Water</v>
      </c>
      <c r="L4959">
        <v>23</v>
      </c>
      <c r="M4959" t="s">
        <v>133</v>
      </c>
      <c r="N4959">
        <v>412</v>
      </c>
      <c r="P4959" t="s">
        <v>247</v>
      </c>
      <c r="Q4959" t="s">
        <v>310</v>
      </c>
      <c r="R4959" t="s">
        <v>55</v>
      </c>
    </row>
    <row r="4960" spans="1:18" hidden="1" x14ac:dyDescent="0.3">
      <c r="A4960" t="s">
        <v>19889</v>
      </c>
      <c r="B4960" t="s">
        <v>19890</v>
      </c>
      <c r="C4960" s="1" t="str">
        <f t="shared" si="350"/>
        <v>21:0852</v>
      </c>
      <c r="D4960" s="1" t="str">
        <f t="shared" si="351"/>
        <v>21:0234</v>
      </c>
      <c r="E4960" t="s">
        <v>19891</v>
      </c>
      <c r="F4960" t="s">
        <v>19892</v>
      </c>
      <c r="H4960">
        <v>60.384820499999996</v>
      </c>
      <c r="I4960">
        <v>-136.6098743</v>
      </c>
      <c r="J4960" s="1" t="str">
        <f t="shared" si="352"/>
        <v>Fluid (stream)</v>
      </c>
      <c r="K4960" s="1" t="str">
        <f t="shared" si="353"/>
        <v>Untreated Water</v>
      </c>
      <c r="L4960">
        <v>23</v>
      </c>
      <c r="M4960" t="s">
        <v>139</v>
      </c>
      <c r="N4960">
        <v>413</v>
      </c>
      <c r="P4960" t="s">
        <v>319</v>
      </c>
      <c r="Q4960" t="s">
        <v>248</v>
      </c>
      <c r="R4960" t="s">
        <v>55</v>
      </c>
    </row>
    <row r="4961" spans="1:18" hidden="1" x14ac:dyDescent="0.3">
      <c r="A4961" t="s">
        <v>19893</v>
      </c>
      <c r="B4961" t="s">
        <v>19894</v>
      </c>
      <c r="C4961" s="1" t="str">
        <f t="shared" si="350"/>
        <v>21:0852</v>
      </c>
      <c r="D4961" s="1" t="str">
        <f t="shared" si="351"/>
        <v>21:0234</v>
      </c>
      <c r="E4961" t="s">
        <v>19895</v>
      </c>
      <c r="F4961" t="s">
        <v>19896</v>
      </c>
      <c r="H4961">
        <v>60.395215499999999</v>
      </c>
      <c r="I4961">
        <v>-136.67289239999999</v>
      </c>
      <c r="J4961" s="1" t="str">
        <f t="shared" si="352"/>
        <v>Fluid (stream)</v>
      </c>
      <c r="K4961" s="1" t="str">
        <f t="shared" si="353"/>
        <v>Untreated Water</v>
      </c>
      <c r="L4961">
        <v>23</v>
      </c>
      <c r="M4961" t="s">
        <v>241</v>
      </c>
      <c r="N4961">
        <v>414</v>
      </c>
      <c r="P4961" t="s">
        <v>537</v>
      </c>
      <c r="Q4961" t="s">
        <v>62</v>
      </c>
      <c r="R4961" t="s">
        <v>55</v>
      </c>
    </row>
    <row r="4962" spans="1:18" hidden="1" x14ac:dyDescent="0.3">
      <c r="A4962" t="s">
        <v>19897</v>
      </c>
      <c r="B4962" t="s">
        <v>19898</v>
      </c>
      <c r="C4962" s="1" t="str">
        <f t="shared" si="350"/>
        <v>21:0852</v>
      </c>
      <c r="D4962" s="1" t="str">
        <f t="shared" si="351"/>
        <v>21:0234</v>
      </c>
      <c r="E4962" t="s">
        <v>19899</v>
      </c>
      <c r="F4962" t="s">
        <v>19900</v>
      </c>
      <c r="H4962">
        <v>60.4156336</v>
      </c>
      <c r="I4962">
        <v>-136.73837459999999</v>
      </c>
      <c r="J4962" s="1" t="str">
        <f t="shared" si="352"/>
        <v>Fluid (stream)</v>
      </c>
      <c r="K4962" s="1" t="str">
        <f t="shared" si="353"/>
        <v>Untreated Water</v>
      </c>
      <c r="L4962">
        <v>24</v>
      </c>
      <c r="M4962" t="s">
        <v>36</v>
      </c>
      <c r="N4962">
        <v>415</v>
      </c>
      <c r="P4962" t="s">
        <v>194</v>
      </c>
      <c r="Q4962" t="s">
        <v>62</v>
      </c>
      <c r="R4962" t="s">
        <v>55</v>
      </c>
    </row>
    <row r="4963" spans="1:18" hidden="1" x14ac:dyDescent="0.3">
      <c r="A4963" t="s">
        <v>19901</v>
      </c>
      <c r="B4963" t="s">
        <v>19902</v>
      </c>
      <c r="C4963" s="1" t="str">
        <f t="shared" si="350"/>
        <v>21:0852</v>
      </c>
      <c r="D4963" s="1" t="str">
        <f t="shared" si="351"/>
        <v>21:0234</v>
      </c>
      <c r="E4963" t="s">
        <v>19903</v>
      </c>
      <c r="F4963" t="s">
        <v>19904</v>
      </c>
      <c r="H4963">
        <v>60.419798999999998</v>
      </c>
      <c r="I4963">
        <v>-136.78603860000001</v>
      </c>
      <c r="J4963" s="1" t="str">
        <f t="shared" si="352"/>
        <v>Fluid (stream)</v>
      </c>
      <c r="K4963" s="1" t="str">
        <f t="shared" si="353"/>
        <v>Untreated Water</v>
      </c>
      <c r="L4963">
        <v>24</v>
      </c>
      <c r="M4963" t="s">
        <v>44</v>
      </c>
      <c r="N4963">
        <v>416</v>
      </c>
      <c r="P4963" t="s">
        <v>319</v>
      </c>
      <c r="Q4963" t="s">
        <v>46</v>
      </c>
      <c r="R4963" t="s">
        <v>55</v>
      </c>
    </row>
    <row r="4964" spans="1:18" hidden="1" x14ac:dyDescent="0.3">
      <c r="A4964" t="s">
        <v>19905</v>
      </c>
      <c r="B4964" t="s">
        <v>19906</v>
      </c>
      <c r="C4964" s="1" t="str">
        <f t="shared" si="350"/>
        <v>21:0852</v>
      </c>
      <c r="D4964" s="1" t="str">
        <f t="shared" si="351"/>
        <v>21:0234</v>
      </c>
      <c r="E4964" t="s">
        <v>19907</v>
      </c>
      <c r="F4964" t="s">
        <v>19908</v>
      </c>
      <c r="H4964">
        <v>60.451810999999999</v>
      </c>
      <c r="I4964">
        <v>-136.74154490000001</v>
      </c>
      <c r="J4964" s="1" t="str">
        <f t="shared" si="352"/>
        <v>Fluid (stream)</v>
      </c>
      <c r="K4964" s="1" t="str">
        <f t="shared" si="353"/>
        <v>Untreated Water</v>
      </c>
      <c r="L4964">
        <v>24</v>
      </c>
      <c r="M4964" t="s">
        <v>52</v>
      </c>
      <c r="N4964">
        <v>417</v>
      </c>
      <c r="P4964" t="s">
        <v>247</v>
      </c>
      <c r="Q4964" t="s">
        <v>46</v>
      </c>
      <c r="R4964" t="s">
        <v>55</v>
      </c>
    </row>
    <row r="4965" spans="1:18" hidden="1" x14ac:dyDescent="0.3">
      <c r="A4965" t="s">
        <v>19909</v>
      </c>
      <c r="B4965" t="s">
        <v>19910</v>
      </c>
      <c r="C4965" s="1" t="str">
        <f t="shared" si="350"/>
        <v>21:0852</v>
      </c>
      <c r="D4965" s="1" t="str">
        <f t="shared" si="351"/>
        <v>21:0234</v>
      </c>
      <c r="E4965" t="s">
        <v>19911</v>
      </c>
      <c r="F4965" t="s">
        <v>19912</v>
      </c>
      <c r="H4965">
        <v>60.4570145</v>
      </c>
      <c r="I4965">
        <v>-136.7786821</v>
      </c>
      <c r="J4965" s="1" t="str">
        <f t="shared" si="352"/>
        <v>Fluid (stream)</v>
      </c>
      <c r="K4965" s="1" t="str">
        <f t="shared" si="353"/>
        <v>Untreated Water</v>
      </c>
      <c r="L4965">
        <v>24</v>
      </c>
      <c r="M4965" t="s">
        <v>60</v>
      </c>
      <c r="N4965">
        <v>418</v>
      </c>
      <c r="P4965" t="s">
        <v>247</v>
      </c>
      <c r="Q4965" t="s">
        <v>62</v>
      </c>
      <c r="R4965" t="s">
        <v>55</v>
      </c>
    </row>
    <row r="4966" spans="1:18" hidden="1" x14ac:dyDescent="0.3">
      <c r="A4966" t="s">
        <v>19913</v>
      </c>
      <c r="B4966" t="s">
        <v>19914</v>
      </c>
      <c r="C4966" s="1" t="str">
        <f t="shared" si="350"/>
        <v>21:0852</v>
      </c>
      <c r="D4966" s="1" t="str">
        <f t="shared" si="351"/>
        <v>21:0234</v>
      </c>
      <c r="E4966" t="s">
        <v>19915</v>
      </c>
      <c r="F4966" t="s">
        <v>19916</v>
      </c>
      <c r="H4966">
        <v>60.397665500000002</v>
      </c>
      <c r="I4966">
        <v>-136.7444035</v>
      </c>
      <c r="J4966" s="1" t="str">
        <f t="shared" si="352"/>
        <v>Fluid (stream)</v>
      </c>
      <c r="K4966" s="1" t="str">
        <f t="shared" si="353"/>
        <v>Untreated Water</v>
      </c>
      <c r="L4966">
        <v>24</v>
      </c>
      <c r="M4966" t="s">
        <v>22</v>
      </c>
      <c r="N4966">
        <v>419</v>
      </c>
      <c r="P4966" t="s">
        <v>247</v>
      </c>
      <c r="Q4966" t="s">
        <v>62</v>
      </c>
      <c r="R4966" t="s">
        <v>55</v>
      </c>
    </row>
    <row r="4967" spans="1:18" hidden="1" x14ac:dyDescent="0.3">
      <c r="A4967" t="s">
        <v>19917</v>
      </c>
      <c r="B4967" t="s">
        <v>19918</v>
      </c>
      <c r="C4967" s="1" t="str">
        <f t="shared" si="350"/>
        <v>21:0852</v>
      </c>
      <c r="D4967" s="1" t="str">
        <f t="shared" si="351"/>
        <v>21:0234</v>
      </c>
      <c r="E4967" t="s">
        <v>19915</v>
      </c>
      <c r="F4967" t="s">
        <v>19919</v>
      </c>
      <c r="H4967">
        <v>60.397665500000002</v>
      </c>
      <c r="I4967">
        <v>-136.7444035</v>
      </c>
      <c r="J4967" s="1" t="str">
        <f t="shared" si="352"/>
        <v>Fluid (stream)</v>
      </c>
      <c r="K4967" s="1" t="str">
        <f t="shared" si="353"/>
        <v>Untreated Water</v>
      </c>
      <c r="L4967">
        <v>24</v>
      </c>
      <c r="M4967" t="s">
        <v>29</v>
      </c>
      <c r="N4967">
        <v>420</v>
      </c>
      <c r="P4967" t="s">
        <v>247</v>
      </c>
      <c r="Q4967" t="s">
        <v>62</v>
      </c>
      <c r="R4967" t="s">
        <v>55</v>
      </c>
    </row>
    <row r="4968" spans="1:18" hidden="1" x14ac:dyDescent="0.3">
      <c r="A4968" t="s">
        <v>19920</v>
      </c>
      <c r="B4968" t="s">
        <v>19921</v>
      </c>
      <c r="C4968" s="1" t="str">
        <f t="shared" si="350"/>
        <v>21:0852</v>
      </c>
      <c r="D4968" s="1" t="str">
        <f t="shared" si="351"/>
        <v>21:0234</v>
      </c>
      <c r="E4968" t="s">
        <v>19922</v>
      </c>
      <c r="F4968" t="s">
        <v>19923</v>
      </c>
      <c r="H4968">
        <v>60.388478300000003</v>
      </c>
      <c r="I4968">
        <v>-136.70068950000001</v>
      </c>
      <c r="J4968" s="1" t="str">
        <f t="shared" si="352"/>
        <v>Fluid (stream)</v>
      </c>
      <c r="K4968" s="1" t="str">
        <f t="shared" si="353"/>
        <v>Untreated Water</v>
      </c>
      <c r="L4968">
        <v>24</v>
      </c>
      <c r="M4968" t="s">
        <v>67</v>
      </c>
      <c r="N4968">
        <v>421</v>
      </c>
      <c r="P4968" t="s">
        <v>247</v>
      </c>
      <c r="Q4968" t="s">
        <v>38</v>
      </c>
      <c r="R4968" t="s">
        <v>55</v>
      </c>
    </row>
    <row r="4969" spans="1:18" hidden="1" x14ac:dyDescent="0.3">
      <c r="A4969" t="s">
        <v>19924</v>
      </c>
      <c r="B4969" t="s">
        <v>19925</v>
      </c>
      <c r="C4969" s="1" t="str">
        <f t="shared" si="350"/>
        <v>21:0852</v>
      </c>
      <c r="D4969" s="1" t="str">
        <f t="shared" si="351"/>
        <v>21:0234</v>
      </c>
      <c r="E4969" t="s">
        <v>19926</v>
      </c>
      <c r="F4969" t="s">
        <v>19927</v>
      </c>
      <c r="H4969">
        <v>60.386367300000003</v>
      </c>
      <c r="I4969">
        <v>-136.6659425</v>
      </c>
      <c r="J4969" s="1" t="str">
        <f t="shared" si="352"/>
        <v>Fluid (stream)</v>
      </c>
      <c r="K4969" s="1" t="str">
        <f t="shared" si="353"/>
        <v>Untreated Water</v>
      </c>
      <c r="L4969">
        <v>24</v>
      </c>
      <c r="M4969" t="s">
        <v>74</v>
      </c>
      <c r="N4969">
        <v>422</v>
      </c>
      <c r="P4969" t="s">
        <v>262</v>
      </c>
      <c r="Q4969" t="s">
        <v>236</v>
      </c>
      <c r="R4969" t="s">
        <v>460</v>
      </c>
    </row>
    <row r="4970" spans="1:18" hidden="1" x14ac:dyDescent="0.3">
      <c r="A4970" t="s">
        <v>19928</v>
      </c>
      <c r="B4970" t="s">
        <v>19929</v>
      </c>
      <c r="C4970" s="1" t="str">
        <f t="shared" si="350"/>
        <v>21:0852</v>
      </c>
      <c r="D4970" s="1" t="str">
        <f t="shared" si="351"/>
        <v>21:0234</v>
      </c>
      <c r="E4970" t="s">
        <v>19930</v>
      </c>
      <c r="F4970" t="s">
        <v>19931</v>
      </c>
      <c r="H4970">
        <v>60.390713499999997</v>
      </c>
      <c r="I4970">
        <v>-136.7237978</v>
      </c>
      <c r="J4970" s="1" t="str">
        <f t="shared" si="352"/>
        <v>Fluid (stream)</v>
      </c>
      <c r="K4970" s="1" t="str">
        <f t="shared" si="353"/>
        <v>Untreated Water</v>
      </c>
      <c r="L4970">
        <v>24</v>
      </c>
      <c r="M4970" t="s">
        <v>81</v>
      </c>
      <c r="N4970">
        <v>423</v>
      </c>
      <c r="P4970" t="s">
        <v>167</v>
      </c>
      <c r="Q4970" t="s">
        <v>236</v>
      </c>
      <c r="R4970" t="s">
        <v>55</v>
      </c>
    </row>
    <row r="4971" spans="1:18" hidden="1" x14ac:dyDescent="0.3">
      <c r="A4971" t="s">
        <v>19932</v>
      </c>
      <c r="B4971" t="s">
        <v>19933</v>
      </c>
      <c r="C4971" s="1" t="str">
        <f t="shared" si="350"/>
        <v>21:0852</v>
      </c>
      <c r="D4971" s="1" t="str">
        <f t="shared" si="351"/>
        <v>21:0234</v>
      </c>
      <c r="E4971" t="s">
        <v>19934</v>
      </c>
      <c r="F4971" t="s">
        <v>19935</v>
      </c>
      <c r="H4971">
        <v>60.384118999999998</v>
      </c>
      <c r="I4971">
        <v>-136.65466989999999</v>
      </c>
      <c r="J4971" s="1" t="str">
        <f t="shared" si="352"/>
        <v>Fluid (stream)</v>
      </c>
      <c r="K4971" s="1" t="str">
        <f t="shared" si="353"/>
        <v>Untreated Water</v>
      </c>
      <c r="L4971">
        <v>24</v>
      </c>
      <c r="M4971" t="s">
        <v>95</v>
      </c>
      <c r="N4971">
        <v>424</v>
      </c>
      <c r="P4971" t="s">
        <v>235</v>
      </c>
      <c r="Q4971" t="s">
        <v>236</v>
      </c>
      <c r="R4971" t="s">
        <v>285</v>
      </c>
    </row>
    <row r="4972" spans="1:18" hidden="1" x14ac:dyDescent="0.3">
      <c r="A4972" t="s">
        <v>19936</v>
      </c>
      <c r="B4972" t="s">
        <v>19937</v>
      </c>
      <c r="C4972" s="1" t="str">
        <f t="shared" si="350"/>
        <v>21:0852</v>
      </c>
      <c r="D4972" s="1" t="str">
        <f t="shared" si="351"/>
        <v>21:0234</v>
      </c>
      <c r="E4972" t="s">
        <v>19938</v>
      </c>
      <c r="F4972" t="s">
        <v>19939</v>
      </c>
      <c r="H4972">
        <v>60.378117000000003</v>
      </c>
      <c r="I4972">
        <v>-136.62501589999999</v>
      </c>
      <c r="J4972" s="1" t="str">
        <f t="shared" si="352"/>
        <v>Fluid (stream)</v>
      </c>
      <c r="K4972" s="1" t="str">
        <f t="shared" si="353"/>
        <v>Untreated Water</v>
      </c>
      <c r="L4972">
        <v>24</v>
      </c>
      <c r="M4972" t="s">
        <v>101</v>
      </c>
      <c r="N4972">
        <v>425</v>
      </c>
      <c r="P4972" t="s">
        <v>194</v>
      </c>
      <c r="Q4972" t="s">
        <v>482</v>
      </c>
      <c r="R4972" t="s">
        <v>911</v>
      </c>
    </row>
    <row r="4973" spans="1:18" hidden="1" x14ac:dyDescent="0.3">
      <c r="A4973" t="s">
        <v>19940</v>
      </c>
      <c r="B4973" t="s">
        <v>19941</v>
      </c>
      <c r="C4973" s="1" t="str">
        <f t="shared" si="350"/>
        <v>21:0852</v>
      </c>
      <c r="D4973" s="1" t="str">
        <f t="shared" si="351"/>
        <v>21:0234</v>
      </c>
      <c r="E4973" t="s">
        <v>19942</v>
      </c>
      <c r="F4973" t="s">
        <v>19943</v>
      </c>
      <c r="H4973">
        <v>60.366529200000002</v>
      </c>
      <c r="I4973">
        <v>-136.57899829999999</v>
      </c>
      <c r="J4973" s="1" t="str">
        <f t="shared" si="352"/>
        <v>Fluid (stream)</v>
      </c>
      <c r="K4973" s="1" t="str">
        <f t="shared" si="353"/>
        <v>Untreated Water</v>
      </c>
      <c r="L4973">
        <v>24</v>
      </c>
      <c r="M4973" t="s">
        <v>107</v>
      </c>
      <c r="N4973">
        <v>426</v>
      </c>
      <c r="P4973" t="s">
        <v>2140</v>
      </c>
      <c r="Q4973" t="s">
        <v>236</v>
      </c>
      <c r="R4973" t="s">
        <v>687</v>
      </c>
    </row>
    <row r="4974" spans="1:18" hidden="1" x14ac:dyDescent="0.3">
      <c r="A4974" t="s">
        <v>19944</v>
      </c>
      <c r="B4974" t="s">
        <v>19945</v>
      </c>
      <c r="C4974" s="1" t="str">
        <f t="shared" si="350"/>
        <v>21:0852</v>
      </c>
      <c r="D4974" s="1" t="str">
        <f t="shared" si="351"/>
        <v>21:0234</v>
      </c>
      <c r="E4974" t="s">
        <v>19946</v>
      </c>
      <c r="F4974" t="s">
        <v>19947</v>
      </c>
      <c r="H4974">
        <v>60.349335600000003</v>
      </c>
      <c r="I4974">
        <v>-136.51845209999999</v>
      </c>
      <c r="J4974" s="1" t="str">
        <f t="shared" si="352"/>
        <v>Fluid (stream)</v>
      </c>
      <c r="K4974" s="1" t="str">
        <f t="shared" si="353"/>
        <v>Untreated Water</v>
      </c>
      <c r="L4974">
        <v>24</v>
      </c>
      <c r="M4974" t="s">
        <v>114</v>
      </c>
      <c r="N4974">
        <v>427</v>
      </c>
      <c r="P4974" t="s">
        <v>7061</v>
      </c>
      <c r="Q4974" t="s">
        <v>482</v>
      </c>
      <c r="R4974" t="s">
        <v>687</v>
      </c>
    </row>
    <row r="4975" spans="1:18" hidden="1" x14ac:dyDescent="0.3">
      <c r="A4975" t="s">
        <v>19948</v>
      </c>
      <c r="B4975" t="s">
        <v>19949</v>
      </c>
      <c r="C4975" s="1" t="str">
        <f t="shared" si="350"/>
        <v>21:0852</v>
      </c>
      <c r="D4975" s="1" t="str">
        <f t="shared" si="351"/>
        <v>21:0234</v>
      </c>
      <c r="E4975" t="s">
        <v>19950</v>
      </c>
      <c r="F4975" t="s">
        <v>19951</v>
      </c>
      <c r="H4975">
        <v>60.344450799999997</v>
      </c>
      <c r="I4975">
        <v>-136.45730639999999</v>
      </c>
      <c r="J4975" s="1" t="str">
        <f t="shared" si="352"/>
        <v>Fluid (stream)</v>
      </c>
      <c r="K4975" s="1" t="str">
        <f t="shared" si="353"/>
        <v>Untreated Water</v>
      </c>
      <c r="L4975">
        <v>24</v>
      </c>
      <c r="M4975" t="s">
        <v>121</v>
      </c>
      <c r="N4975">
        <v>428</v>
      </c>
      <c r="P4975" t="s">
        <v>225</v>
      </c>
      <c r="Q4975" t="s">
        <v>236</v>
      </c>
      <c r="R4975" t="s">
        <v>55</v>
      </c>
    </row>
    <row r="4976" spans="1:18" hidden="1" x14ac:dyDescent="0.3">
      <c r="A4976" t="s">
        <v>19952</v>
      </c>
      <c r="B4976" t="s">
        <v>19953</v>
      </c>
      <c r="C4976" s="1" t="str">
        <f t="shared" si="350"/>
        <v>21:0852</v>
      </c>
      <c r="D4976" s="1" t="str">
        <f t="shared" si="351"/>
        <v>21:0234</v>
      </c>
      <c r="E4976" t="s">
        <v>19954</v>
      </c>
      <c r="F4976" t="s">
        <v>19955</v>
      </c>
      <c r="H4976">
        <v>60.308216700000003</v>
      </c>
      <c r="I4976">
        <v>-136.4880167</v>
      </c>
      <c r="J4976" s="1" t="str">
        <f t="shared" si="352"/>
        <v>Fluid (stream)</v>
      </c>
      <c r="K4976" s="1" t="str">
        <f t="shared" si="353"/>
        <v>Untreated Water</v>
      </c>
      <c r="L4976">
        <v>24</v>
      </c>
      <c r="M4976" t="s">
        <v>127</v>
      </c>
      <c r="N4976">
        <v>429</v>
      </c>
      <c r="P4976" t="s">
        <v>356</v>
      </c>
      <c r="Q4976" t="s">
        <v>248</v>
      </c>
      <c r="R4976" t="s">
        <v>522</v>
      </c>
    </row>
    <row r="4977" spans="1:18" hidden="1" x14ac:dyDescent="0.3">
      <c r="A4977" t="s">
        <v>19956</v>
      </c>
      <c r="B4977" t="s">
        <v>19957</v>
      </c>
      <c r="C4977" s="1" t="str">
        <f t="shared" si="350"/>
        <v>21:0852</v>
      </c>
      <c r="D4977" s="1" t="str">
        <f t="shared" si="351"/>
        <v>21:0234</v>
      </c>
      <c r="E4977" t="s">
        <v>19958</v>
      </c>
      <c r="F4977" t="s">
        <v>19959</v>
      </c>
      <c r="H4977">
        <v>60.283564599999998</v>
      </c>
      <c r="I4977">
        <v>-136.4020372</v>
      </c>
      <c r="J4977" s="1" t="str">
        <f t="shared" si="352"/>
        <v>Fluid (stream)</v>
      </c>
      <c r="K4977" s="1" t="str">
        <f t="shared" si="353"/>
        <v>Untreated Water</v>
      </c>
      <c r="L4977">
        <v>24</v>
      </c>
      <c r="M4977" t="s">
        <v>133</v>
      </c>
      <c r="N4977">
        <v>430</v>
      </c>
      <c r="P4977" t="s">
        <v>134</v>
      </c>
      <c r="Q4977" t="s">
        <v>517</v>
      </c>
      <c r="R4977" t="s">
        <v>890</v>
      </c>
    </row>
    <row r="4978" spans="1:18" hidden="1" x14ac:dyDescent="0.3">
      <c r="A4978" t="s">
        <v>19960</v>
      </c>
      <c r="B4978" t="s">
        <v>19961</v>
      </c>
      <c r="C4978" s="1" t="str">
        <f t="shared" si="350"/>
        <v>21:0852</v>
      </c>
      <c r="D4978" s="1" t="str">
        <f t="shared" si="351"/>
        <v>21:0234</v>
      </c>
      <c r="E4978" t="s">
        <v>19962</v>
      </c>
      <c r="F4978" t="s">
        <v>19963</v>
      </c>
      <c r="H4978">
        <v>60.281963699999999</v>
      </c>
      <c r="I4978">
        <v>-136.40055799999999</v>
      </c>
      <c r="J4978" s="1" t="str">
        <f t="shared" si="352"/>
        <v>Fluid (stream)</v>
      </c>
      <c r="K4978" s="1" t="str">
        <f t="shared" si="353"/>
        <v>Untreated Water</v>
      </c>
      <c r="L4978">
        <v>24</v>
      </c>
      <c r="M4978" t="s">
        <v>139</v>
      </c>
      <c r="N4978">
        <v>431</v>
      </c>
      <c r="P4978" t="s">
        <v>88</v>
      </c>
      <c r="Q4978" t="s">
        <v>1292</v>
      </c>
      <c r="R4978" t="s">
        <v>522</v>
      </c>
    </row>
    <row r="4979" spans="1:18" hidden="1" x14ac:dyDescent="0.3">
      <c r="A4979" t="s">
        <v>19964</v>
      </c>
      <c r="B4979" t="s">
        <v>19965</v>
      </c>
      <c r="C4979" s="1" t="str">
        <f t="shared" si="350"/>
        <v>21:0852</v>
      </c>
      <c r="D4979" s="1" t="str">
        <f t="shared" si="351"/>
        <v>21:0234</v>
      </c>
      <c r="E4979" t="s">
        <v>19966</v>
      </c>
      <c r="F4979" t="s">
        <v>19967</v>
      </c>
      <c r="H4979">
        <v>60.304039299999999</v>
      </c>
      <c r="I4979">
        <v>-136.35964559999999</v>
      </c>
      <c r="J4979" s="1" t="str">
        <f t="shared" si="352"/>
        <v>Fluid (stream)</v>
      </c>
      <c r="K4979" s="1" t="str">
        <f t="shared" si="353"/>
        <v>Untreated Water</v>
      </c>
      <c r="L4979">
        <v>24</v>
      </c>
      <c r="M4979" t="s">
        <v>241</v>
      </c>
      <c r="N4979">
        <v>432</v>
      </c>
      <c r="P4979" t="s">
        <v>23</v>
      </c>
      <c r="Q4979" t="s">
        <v>1292</v>
      </c>
      <c r="R4979" t="s">
        <v>195</v>
      </c>
    </row>
    <row r="4980" spans="1:18" hidden="1" x14ac:dyDescent="0.3">
      <c r="A4980" t="s">
        <v>19968</v>
      </c>
      <c r="B4980" t="s">
        <v>19969</v>
      </c>
      <c r="C4980" s="1" t="str">
        <f t="shared" si="350"/>
        <v>21:0852</v>
      </c>
      <c r="D4980" s="1" t="str">
        <f t="shared" si="351"/>
        <v>21:0234</v>
      </c>
      <c r="E4980" t="s">
        <v>19970</v>
      </c>
      <c r="F4980" t="s">
        <v>19971</v>
      </c>
      <c r="H4980">
        <v>60.323034300000003</v>
      </c>
      <c r="I4980">
        <v>-136.38908169999999</v>
      </c>
      <c r="J4980" s="1" t="str">
        <f t="shared" si="352"/>
        <v>Fluid (stream)</v>
      </c>
      <c r="K4980" s="1" t="str">
        <f t="shared" si="353"/>
        <v>Untreated Water</v>
      </c>
      <c r="L4980">
        <v>25</v>
      </c>
      <c r="M4980" t="s">
        <v>36</v>
      </c>
      <c r="N4980">
        <v>433</v>
      </c>
      <c r="P4980" t="s">
        <v>1837</v>
      </c>
      <c r="Q4980" t="s">
        <v>257</v>
      </c>
      <c r="R4980" t="s">
        <v>90</v>
      </c>
    </row>
    <row r="4981" spans="1:18" hidden="1" x14ac:dyDescent="0.3">
      <c r="A4981" t="s">
        <v>19972</v>
      </c>
      <c r="B4981" t="s">
        <v>19973</v>
      </c>
      <c r="C4981" s="1" t="str">
        <f t="shared" si="350"/>
        <v>21:0852</v>
      </c>
      <c r="D4981" s="1" t="str">
        <f t="shared" si="351"/>
        <v>21:0234</v>
      </c>
      <c r="E4981" t="s">
        <v>19974</v>
      </c>
      <c r="F4981" t="s">
        <v>19975</v>
      </c>
      <c r="H4981">
        <v>60.3356523</v>
      </c>
      <c r="I4981">
        <v>-136.41461630000001</v>
      </c>
      <c r="J4981" s="1" t="str">
        <f t="shared" si="352"/>
        <v>Fluid (stream)</v>
      </c>
      <c r="K4981" s="1" t="str">
        <f t="shared" si="353"/>
        <v>Untreated Water</v>
      </c>
      <c r="L4981">
        <v>25</v>
      </c>
      <c r="M4981" t="s">
        <v>44</v>
      </c>
      <c r="N4981">
        <v>434</v>
      </c>
      <c r="P4981" t="s">
        <v>2414</v>
      </c>
      <c r="Q4981" t="s">
        <v>248</v>
      </c>
      <c r="R4981" t="s">
        <v>55</v>
      </c>
    </row>
    <row r="4982" spans="1:18" hidden="1" x14ac:dyDescent="0.3">
      <c r="A4982" t="s">
        <v>19976</v>
      </c>
      <c r="B4982" t="s">
        <v>19977</v>
      </c>
      <c r="C4982" s="1" t="str">
        <f t="shared" si="350"/>
        <v>21:0852</v>
      </c>
      <c r="D4982" s="1" t="str">
        <f t="shared" si="351"/>
        <v>21:0234</v>
      </c>
      <c r="E4982" t="s">
        <v>19978</v>
      </c>
      <c r="F4982" t="s">
        <v>19979</v>
      </c>
      <c r="H4982">
        <v>60.295427500000002</v>
      </c>
      <c r="I4982">
        <v>-136.34191939999999</v>
      </c>
      <c r="J4982" s="1" t="str">
        <f t="shared" si="352"/>
        <v>Fluid (stream)</v>
      </c>
      <c r="K4982" s="1" t="str">
        <f t="shared" si="353"/>
        <v>Untreated Water</v>
      </c>
      <c r="L4982">
        <v>25</v>
      </c>
      <c r="M4982" t="s">
        <v>52</v>
      </c>
      <c r="N4982">
        <v>435</v>
      </c>
      <c r="P4982" t="s">
        <v>7061</v>
      </c>
      <c r="Q4982" t="s">
        <v>310</v>
      </c>
      <c r="R4982" t="s">
        <v>55</v>
      </c>
    </row>
    <row r="4983" spans="1:18" hidden="1" x14ac:dyDescent="0.3">
      <c r="A4983" t="s">
        <v>19980</v>
      </c>
      <c r="B4983" t="s">
        <v>19981</v>
      </c>
      <c r="C4983" s="1" t="str">
        <f t="shared" si="350"/>
        <v>21:0852</v>
      </c>
      <c r="D4983" s="1" t="str">
        <f t="shared" si="351"/>
        <v>21:0234</v>
      </c>
      <c r="E4983" t="s">
        <v>19982</v>
      </c>
      <c r="F4983" t="s">
        <v>19983</v>
      </c>
      <c r="H4983">
        <v>60.283073799999997</v>
      </c>
      <c r="I4983">
        <v>-136.3209402</v>
      </c>
      <c r="J4983" s="1" t="str">
        <f t="shared" si="352"/>
        <v>Fluid (stream)</v>
      </c>
      <c r="K4983" s="1" t="str">
        <f t="shared" si="353"/>
        <v>Untreated Water</v>
      </c>
      <c r="L4983">
        <v>25</v>
      </c>
      <c r="M4983" t="s">
        <v>22</v>
      </c>
      <c r="N4983">
        <v>436</v>
      </c>
      <c r="P4983" t="s">
        <v>200</v>
      </c>
      <c r="Q4983" t="s">
        <v>54</v>
      </c>
      <c r="R4983" t="s">
        <v>460</v>
      </c>
    </row>
    <row r="4984" spans="1:18" hidden="1" x14ac:dyDescent="0.3">
      <c r="A4984" t="s">
        <v>19984</v>
      </c>
      <c r="B4984" t="s">
        <v>19985</v>
      </c>
      <c r="C4984" s="1" t="str">
        <f t="shared" si="350"/>
        <v>21:0852</v>
      </c>
      <c r="D4984" s="1" t="str">
        <f t="shared" si="351"/>
        <v>21:0234</v>
      </c>
      <c r="E4984" t="s">
        <v>19982</v>
      </c>
      <c r="F4984" t="s">
        <v>19986</v>
      </c>
      <c r="H4984">
        <v>60.283073799999997</v>
      </c>
      <c r="I4984">
        <v>-136.3209402</v>
      </c>
      <c r="J4984" s="1" t="str">
        <f t="shared" si="352"/>
        <v>Fluid (stream)</v>
      </c>
      <c r="K4984" s="1" t="str">
        <f t="shared" si="353"/>
        <v>Untreated Water</v>
      </c>
      <c r="L4984">
        <v>25</v>
      </c>
      <c r="M4984" t="s">
        <v>29</v>
      </c>
      <c r="N4984">
        <v>437</v>
      </c>
      <c r="P4984" t="s">
        <v>194</v>
      </c>
      <c r="Q4984" t="s">
        <v>1292</v>
      </c>
      <c r="R4984" t="s">
        <v>460</v>
      </c>
    </row>
    <row r="4985" spans="1:18" hidden="1" x14ac:dyDescent="0.3">
      <c r="A4985" t="s">
        <v>19987</v>
      </c>
      <c r="B4985" t="s">
        <v>19988</v>
      </c>
      <c r="C4985" s="1" t="str">
        <f t="shared" si="350"/>
        <v>21:0852</v>
      </c>
      <c r="D4985" s="1" t="str">
        <f t="shared" si="351"/>
        <v>21:0234</v>
      </c>
      <c r="E4985" t="s">
        <v>19989</v>
      </c>
      <c r="F4985" t="s">
        <v>19990</v>
      </c>
      <c r="H4985">
        <v>60.310803100000001</v>
      </c>
      <c r="I4985">
        <v>-136.2397564</v>
      </c>
      <c r="J4985" s="1" t="str">
        <f t="shared" si="352"/>
        <v>Fluid (stream)</v>
      </c>
      <c r="K4985" s="1" t="str">
        <f t="shared" si="353"/>
        <v>Untreated Water</v>
      </c>
      <c r="L4985">
        <v>25</v>
      </c>
      <c r="M4985" t="s">
        <v>60</v>
      </c>
      <c r="N4985">
        <v>438</v>
      </c>
      <c r="P4985" t="s">
        <v>2140</v>
      </c>
      <c r="Q4985" t="s">
        <v>248</v>
      </c>
      <c r="R4985" t="s">
        <v>205</v>
      </c>
    </row>
    <row r="4986" spans="1:18" hidden="1" x14ac:dyDescent="0.3">
      <c r="A4986" t="s">
        <v>19991</v>
      </c>
      <c r="B4986" t="s">
        <v>19992</v>
      </c>
      <c r="C4986" s="1" t="str">
        <f t="shared" si="350"/>
        <v>21:0852</v>
      </c>
      <c r="D4986" s="1" t="str">
        <f t="shared" si="351"/>
        <v>21:0234</v>
      </c>
      <c r="E4986" t="s">
        <v>19993</v>
      </c>
      <c r="F4986" t="s">
        <v>19994</v>
      </c>
      <c r="H4986">
        <v>60.318455499999999</v>
      </c>
      <c r="I4986">
        <v>-136.22110900000001</v>
      </c>
      <c r="J4986" s="1" t="str">
        <f t="shared" si="352"/>
        <v>Fluid (stream)</v>
      </c>
      <c r="K4986" s="1" t="str">
        <f t="shared" si="353"/>
        <v>Untreated Water</v>
      </c>
      <c r="L4986">
        <v>25</v>
      </c>
      <c r="M4986" t="s">
        <v>67</v>
      </c>
      <c r="N4986">
        <v>439</v>
      </c>
      <c r="P4986" t="s">
        <v>134</v>
      </c>
      <c r="Q4986" t="s">
        <v>310</v>
      </c>
      <c r="R4986" t="s">
        <v>195</v>
      </c>
    </row>
    <row r="4987" spans="1:18" hidden="1" x14ac:dyDescent="0.3">
      <c r="A4987" t="s">
        <v>19995</v>
      </c>
      <c r="B4987" t="s">
        <v>19996</v>
      </c>
      <c r="C4987" s="1" t="str">
        <f t="shared" si="350"/>
        <v>21:0852</v>
      </c>
      <c r="D4987" s="1" t="str">
        <f t="shared" si="351"/>
        <v>21:0234</v>
      </c>
      <c r="E4987" t="s">
        <v>19997</v>
      </c>
      <c r="F4987" t="s">
        <v>19998</v>
      </c>
      <c r="H4987">
        <v>60.3199665</v>
      </c>
      <c r="I4987">
        <v>-136.2218354</v>
      </c>
      <c r="J4987" s="1" t="str">
        <f t="shared" si="352"/>
        <v>Fluid (stream)</v>
      </c>
      <c r="K4987" s="1" t="str">
        <f t="shared" si="353"/>
        <v>Untreated Water</v>
      </c>
      <c r="L4987">
        <v>25</v>
      </c>
      <c r="M4987" t="s">
        <v>74</v>
      </c>
      <c r="N4987">
        <v>440</v>
      </c>
      <c r="P4987" t="s">
        <v>537</v>
      </c>
      <c r="Q4987" t="s">
        <v>46</v>
      </c>
      <c r="R4987" t="s">
        <v>211</v>
      </c>
    </row>
    <row r="4988" spans="1:18" hidden="1" x14ac:dyDescent="0.3">
      <c r="A4988" t="s">
        <v>19999</v>
      </c>
      <c r="B4988" t="s">
        <v>20000</v>
      </c>
      <c r="C4988" s="1" t="str">
        <f t="shared" si="350"/>
        <v>21:0852</v>
      </c>
      <c r="D4988" s="1" t="str">
        <f t="shared" si="351"/>
        <v>21:0234</v>
      </c>
      <c r="E4988" t="s">
        <v>20001</v>
      </c>
      <c r="F4988" t="s">
        <v>20002</v>
      </c>
      <c r="H4988">
        <v>60.335050600000002</v>
      </c>
      <c r="I4988">
        <v>-136.25783060000001</v>
      </c>
      <c r="J4988" s="1" t="str">
        <f t="shared" si="352"/>
        <v>Fluid (stream)</v>
      </c>
      <c r="K4988" s="1" t="str">
        <f t="shared" si="353"/>
        <v>Untreated Water</v>
      </c>
      <c r="L4988">
        <v>25</v>
      </c>
      <c r="M4988" t="s">
        <v>81</v>
      </c>
      <c r="N4988">
        <v>441</v>
      </c>
      <c r="P4988" t="s">
        <v>1856</v>
      </c>
      <c r="Q4988" t="s">
        <v>62</v>
      </c>
      <c r="R4988" t="s">
        <v>55</v>
      </c>
    </row>
    <row r="4989" spans="1:18" hidden="1" x14ac:dyDescent="0.3">
      <c r="A4989" t="s">
        <v>20003</v>
      </c>
      <c r="B4989" t="s">
        <v>20004</v>
      </c>
      <c r="C4989" s="1" t="str">
        <f t="shared" si="350"/>
        <v>21:0852</v>
      </c>
      <c r="D4989" s="1" t="str">
        <f t="shared" si="351"/>
        <v>21:0234</v>
      </c>
      <c r="E4989" t="s">
        <v>20005</v>
      </c>
      <c r="F4989" t="s">
        <v>20006</v>
      </c>
      <c r="H4989">
        <v>60.326226599999998</v>
      </c>
      <c r="I4989">
        <v>-136.2697871</v>
      </c>
      <c r="J4989" s="1" t="str">
        <f t="shared" si="352"/>
        <v>Fluid (stream)</v>
      </c>
      <c r="K4989" s="1" t="str">
        <f t="shared" si="353"/>
        <v>Untreated Water</v>
      </c>
      <c r="L4989">
        <v>25</v>
      </c>
      <c r="M4989" t="s">
        <v>95</v>
      </c>
      <c r="N4989">
        <v>442</v>
      </c>
      <c r="P4989" t="s">
        <v>1760</v>
      </c>
      <c r="Q4989" t="s">
        <v>46</v>
      </c>
      <c r="R4989" t="s">
        <v>635</v>
      </c>
    </row>
    <row r="4990" spans="1:18" hidden="1" x14ac:dyDescent="0.3">
      <c r="A4990" t="s">
        <v>20007</v>
      </c>
      <c r="B4990" t="s">
        <v>20008</v>
      </c>
      <c r="C4990" s="1" t="str">
        <f t="shared" si="350"/>
        <v>21:0852</v>
      </c>
      <c r="D4990" s="1" t="str">
        <f t="shared" si="351"/>
        <v>21:0234</v>
      </c>
      <c r="E4990" t="s">
        <v>20009</v>
      </c>
      <c r="F4990" t="s">
        <v>20010</v>
      </c>
      <c r="H4990">
        <v>60.3405883</v>
      </c>
      <c r="I4990">
        <v>-136.3176857</v>
      </c>
      <c r="J4990" s="1" t="str">
        <f t="shared" si="352"/>
        <v>Fluid (stream)</v>
      </c>
      <c r="K4990" s="1" t="str">
        <f t="shared" si="353"/>
        <v>Untreated Water</v>
      </c>
      <c r="L4990">
        <v>25</v>
      </c>
      <c r="M4990" t="s">
        <v>101</v>
      </c>
      <c r="N4990">
        <v>443</v>
      </c>
      <c r="P4990" t="s">
        <v>709</v>
      </c>
      <c r="Q4990" t="s">
        <v>146</v>
      </c>
      <c r="R4990" t="s">
        <v>69</v>
      </c>
    </row>
    <row r="4991" spans="1:18" hidden="1" x14ac:dyDescent="0.3">
      <c r="A4991" t="s">
        <v>20011</v>
      </c>
      <c r="B4991" t="s">
        <v>20012</v>
      </c>
      <c r="C4991" s="1" t="str">
        <f t="shared" si="350"/>
        <v>21:0852</v>
      </c>
      <c r="D4991" s="1" t="str">
        <f t="shared" si="351"/>
        <v>21:0234</v>
      </c>
      <c r="E4991" t="s">
        <v>20013</v>
      </c>
      <c r="F4991" t="s">
        <v>20014</v>
      </c>
      <c r="H4991">
        <v>60.350482</v>
      </c>
      <c r="I4991">
        <v>-136.2716906</v>
      </c>
      <c r="J4991" s="1" t="str">
        <f t="shared" si="352"/>
        <v>Fluid (stream)</v>
      </c>
      <c r="K4991" s="1" t="str">
        <f t="shared" si="353"/>
        <v>Untreated Water</v>
      </c>
      <c r="L4991">
        <v>25</v>
      </c>
      <c r="M4991" t="s">
        <v>107</v>
      </c>
      <c r="N4991">
        <v>444</v>
      </c>
      <c r="P4991" t="s">
        <v>553</v>
      </c>
      <c r="Q4991" t="s">
        <v>62</v>
      </c>
      <c r="R4991" t="s">
        <v>55</v>
      </c>
    </row>
    <row r="4992" spans="1:18" hidden="1" x14ac:dyDescent="0.3">
      <c r="A4992" t="s">
        <v>20015</v>
      </c>
      <c r="B4992" t="s">
        <v>20016</v>
      </c>
      <c r="C4992" s="1" t="str">
        <f t="shared" si="350"/>
        <v>21:0852</v>
      </c>
      <c r="D4992" s="1" t="str">
        <f t="shared" si="351"/>
        <v>21:0234</v>
      </c>
      <c r="E4992" t="s">
        <v>20017</v>
      </c>
      <c r="F4992" t="s">
        <v>20018</v>
      </c>
      <c r="H4992">
        <v>60.368314599999998</v>
      </c>
      <c r="I4992">
        <v>-136.29709990000001</v>
      </c>
      <c r="J4992" s="1" t="str">
        <f t="shared" si="352"/>
        <v>Fluid (stream)</v>
      </c>
      <c r="K4992" s="1" t="str">
        <f t="shared" si="353"/>
        <v>Untreated Water</v>
      </c>
      <c r="L4992">
        <v>25</v>
      </c>
      <c r="M4992" t="s">
        <v>114</v>
      </c>
      <c r="N4992">
        <v>445</v>
      </c>
      <c r="P4992" t="s">
        <v>6492</v>
      </c>
      <c r="Q4992" t="s">
        <v>24</v>
      </c>
      <c r="R4992" t="s">
        <v>147</v>
      </c>
    </row>
    <row r="4993" spans="1:18" hidden="1" x14ac:dyDescent="0.3">
      <c r="A4993" t="s">
        <v>20019</v>
      </c>
      <c r="B4993" t="s">
        <v>20020</v>
      </c>
      <c r="C4993" s="1" t="str">
        <f t="shared" si="350"/>
        <v>21:0852</v>
      </c>
      <c r="D4993" s="1" t="str">
        <f t="shared" si="351"/>
        <v>21:0234</v>
      </c>
      <c r="E4993" t="s">
        <v>20021</v>
      </c>
      <c r="F4993" t="s">
        <v>20022</v>
      </c>
      <c r="H4993">
        <v>60.394523399999997</v>
      </c>
      <c r="I4993">
        <v>-136.26674790000001</v>
      </c>
      <c r="J4993" s="1" t="str">
        <f t="shared" si="352"/>
        <v>Fluid (stream)</v>
      </c>
      <c r="K4993" s="1" t="str">
        <f t="shared" si="353"/>
        <v>Untreated Water</v>
      </c>
      <c r="L4993">
        <v>25</v>
      </c>
      <c r="M4993" t="s">
        <v>121</v>
      </c>
      <c r="N4993">
        <v>446</v>
      </c>
      <c r="P4993" t="s">
        <v>2573</v>
      </c>
      <c r="Q4993" t="s">
        <v>24</v>
      </c>
      <c r="R4993" t="s">
        <v>752</v>
      </c>
    </row>
    <row r="4994" spans="1:18" hidden="1" x14ac:dyDescent="0.3">
      <c r="A4994" t="s">
        <v>20023</v>
      </c>
      <c r="B4994" t="s">
        <v>20024</v>
      </c>
      <c r="C4994" s="1" t="str">
        <f t="shared" si="350"/>
        <v>21:0852</v>
      </c>
      <c r="D4994" s="1" t="str">
        <f t="shared" si="351"/>
        <v>21:0234</v>
      </c>
      <c r="E4994" t="s">
        <v>20025</v>
      </c>
      <c r="F4994" t="s">
        <v>20026</v>
      </c>
      <c r="H4994">
        <v>60.586553700000003</v>
      </c>
      <c r="I4994">
        <v>-136.18789039999999</v>
      </c>
      <c r="J4994" s="1" t="str">
        <f t="shared" si="352"/>
        <v>Fluid (stream)</v>
      </c>
      <c r="K4994" s="1" t="str">
        <f t="shared" si="353"/>
        <v>Untreated Water</v>
      </c>
      <c r="L4994">
        <v>25</v>
      </c>
      <c r="M4994" t="s">
        <v>127</v>
      </c>
      <c r="N4994">
        <v>447</v>
      </c>
      <c r="P4994" t="s">
        <v>1006</v>
      </c>
      <c r="Q4994" t="s">
        <v>24</v>
      </c>
      <c r="R4994" t="s">
        <v>211</v>
      </c>
    </row>
    <row r="4995" spans="1:18" hidden="1" x14ac:dyDescent="0.3">
      <c r="A4995" t="s">
        <v>20027</v>
      </c>
      <c r="B4995" t="s">
        <v>20028</v>
      </c>
      <c r="C4995" s="1" t="str">
        <f t="shared" si="350"/>
        <v>21:0852</v>
      </c>
      <c r="D4995" s="1" t="str">
        <f t="shared" si="351"/>
        <v>21:0234</v>
      </c>
      <c r="E4995" t="s">
        <v>20029</v>
      </c>
      <c r="F4995" t="s">
        <v>20030</v>
      </c>
      <c r="H4995">
        <v>60.577688799999997</v>
      </c>
      <c r="I4995">
        <v>-136.1543331</v>
      </c>
      <c r="J4995" s="1" t="str">
        <f t="shared" si="352"/>
        <v>Fluid (stream)</v>
      </c>
      <c r="K4995" s="1" t="str">
        <f t="shared" si="353"/>
        <v>Untreated Water</v>
      </c>
      <c r="L4995">
        <v>25</v>
      </c>
      <c r="M4995" t="s">
        <v>133</v>
      </c>
      <c r="N4995">
        <v>448</v>
      </c>
      <c r="P4995" t="s">
        <v>188</v>
      </c>
      <c r="Q4995" t="s">
        <v>38</v>
      </c>
      <c r="R4995" t="s">
        <v>500</v>
      </c>
    </row>
    <row r="4996" spans="1:18" hidden="1" x14ac:dyDescent="0.3">
      <c r="A4996" t="s">
        <v>20031</v>
      </c>
      <c r="B4996" t="s">
        <v>20032</v>
      </c>
      <c r="C4996" s="1" t="str">
        <f t="shared" ref="C4996:C5059" si="354">HYPERLINK("http://geochem.nrcan.gc.ca/cdogs/content/bdl/bdl210852_e.htm", "21:0852")</f>
        <v>21:0852</v>
      </c>
      <c r="D4996" s="1" t="str">
        <f t="shared" ref="D4996:D5059" si="355">HYPERLINK("http://geochem.nrcan.gc.ca/cdogs/content/svy/svy210234_e.htm", "21:0234")</f>
        <v>21:0234</v>
      </c>
      <c r="E4996" t="s">
        <v>20033</v>
      </c>
      <c r="F4996" t="s">
        <v>20034</v>
      </c>
      <c r="H4996">
        <v>60.5545148</v>
      </c>
      <c r="I4996">
        <v>-136.2069596</v>
      </c>
      <c r="J4996" s="1" t="str">
        <f t="shared" ref="J4996:J5059" si="356">HYPERLINK("http://geochem.nrcan.gc.ca/cdogs/content/kwd/kwd020018_e.htm", "Fluid (stream)")</f>
        <v>Fluid (stream)</v>
      </c>
      <c r="K4996" s="1" t="str">
        <f t="shared" si="353"/>
        <v>Untreated Water</v>
      </c>
      <c r="L4996">
        <v>25</v>
      </c>
      <c r="M4996" t="s">
        <v>139</v>
      </c>
      <c r="N4996">
        <v>449</v>
      </c>
      <c r="P4996" t="s">
        <v>20035</v>
      </c>
      <c r="Q4996" t="s">
        <v>257</v>
      </c>
      <c r="R4996" t="s">
        <v>3470</v>
      </c>
    </row>
    <row r="4997" spans="1:18" hidden="1" x14ac:dyDescent="0.3">
      <c r="A4997" t="s">
        <v>20036</v>
      </c>
      <c r="B4997" t="s">
        <v>20037</v>
      </c>
      <c r="C4997" s="1" t="str">
        <f t="shared" si="354"/>
        <v>21:0852</v>
      </c>
      <c r="D4997" s="1" t="str">
        <f t="shared" si="355"/>
        <v>21:0234</v>
      </c>
      <c r="E4997" t="s">
        <v>20038</v>
      </c>
      <c r="F4997" t="s">
        <v>20039</v>
      </c>
      <c r="H4997">
        <v>60.573401699999998</v>
      </c>
      <c r="I4997">
        <v>-136.15374249999999</v>
      </c>
      <c r="J4997" s="1" t="str">
        <f t="shared" si="356"/>
        <v>Fluid (stream)</v>
      </c>
      <c r="K4997" s="1" t="str">
        <f t="shared" si="353"/>
        <v>Untreated Water</v>
      </c>
      <c r="L4997">
        <v>25</v>
      </c>
      <c r="M4997" t="s">
        <v>241</v>
      </c>
      <c r="N4997">
        <v>450</v>
      </c>
      <c r="P4997" t="s">
        <v>686</v>
      </c>
      <c r="Q4997" t="s">
        <v>236</v>
      </c>
      <c r="R4997" t="s">
        <v>687</v>
      </c>
    </row>
    <row r="4998" spans="1:18" hidden="1" x14ac:dyDescent="0.3">
      <c r="A4998" t="s">
        <v>20040</v>
      </c>
      <c r="B4998" t="s">
        <v>20041</v>
      </c>
      <c r="C4998" s="1" t="str">
        <f t="shared" si="354"/>
        <v>21:0852</v>
      </c>
      <c r="D4998" s="1" t="str">
        <f t="shared" si="355"/>
        <v>21:0234</v>
      </c>
      <c r="E4998" t="s">
        <v>20042</v>
      </c>
      <c r="F4998" t="s">
        <v>20043</v>
      </c>
      <c r="H4998">
        <v>60.453485399999998</v>
      </c>
      <c r="I4998">
        <v>-136.08666210000001</v>
      </c>
      <c r="J4998" s="1" t="str">
        <f t="shared" si="356"/>
        <v>Fluid (stream)</v>
      </c>
      <c r="K4998" s="1" t="str">
        <f t="shared" si="353"/>
        <v>Untreated Water</v>
      </c>
      <c r="L4998">
        <v>26</v>
      </c>
      <c r="M4998" t="s">
        <v>36</v>
      </c>
      <c r="N4998">
        <v>451</v>
      </c>
      <c r="P4998" t="s">
        <v>167</v>
      </c>
      <c r="Q4998" t="s">
        <v>46</v>
      </c>
      <c r="R4998" t="s">
        <v>329</v>
      </c>
    </row>
    <row r="4999" spans="1:18" hidden="1" x14ac:dyDescent="0.3">
      <c r="A4999" t="s">
        <v>20044</v>
      </c>
      <c r="B4999" t="s">
        <v>20045</v>
      </c>
      <c r="C4999" s="1" t="str">
        <f t="shared" si="354"/>
        <v>21:0852</v>
      </c>
      <c r="D4999" s="1" t="str">
        <f t="shared" si="355"/>
        <v>21:0234</v>
      </c>
      <c r="E4999" t="s">
        <v>20046</v>
      </c>
      <c r="F4999" t="s">
        <v>20047</v>
      </c>
      <c r="H4999">
        <v>60.431663299999997</v>
      </c>
      <c r="I4999">
        <v>-136.11721900000001</v>
      </c>
      <c r="J4999" s="1" t="str">
        <f t="shared" si="356"/>
        <v>Fluid (stream)</v>
      </c>
      <c r="K4999" s="1" t="str">
        <f t="shared" si="353"/>
        <v>Untreated Water</v>
      </c>
      <c r="L4999">
        <v>26</v>
      </c>
      <c r="M4999" t="s">
        <v>44</v>
      </c>
      <c r="N4999">
        <v>452</v>
      </c>
      <c r="P4999" t="s">
        <v>5153</v>
      </c>
      <c r="Q4999" t="s">
        <v>96</v>
      </c>
      <c r="R4999" t="s">
        <v>579</v>
      </c>
    </row>
    <row r="5000" spans="1:18" hidden="1" x14ac:dyDescent="0.3">
      <c r="A5000" t="s">
        <v>20048</v>
      </c>
      <c r="B5000" t="s">
        <v>20049</v>
      </c>
      <c r="C5000" s="1" t="str">
        <f t="shared" si="354"/>
        <v>21:0852</v>
      </c>
      <c r="D5000" s="1" t="str">
        <f t="shared" si="355"/>
        <v>21:0234</v>
      </c>
      <c r="E5000" t="s">
        <v>20050</v>
      </c>
      <c r="F5000" t="s">
        <v>20051</v>
      </c>
      <c r="H5000">
        <v>60.426823300000002</v>
      </c>
      <c r="I5000">
        <v>-136.15311109999999</v>
      </c>
      <c r="J5000" s="1" t="str">
        <f t="shared" si="356"/>
        <v>Fluid (stream)</v>
      </c>
      <c r="K5000" s="1" t="str">
        <f t="shared" si="353"/>
        <v>Untreated Water</v>
      </c>
      <c r="L5000">
        <v>26</v>
      </c>
      <c r="M5000" t="s">
        <v>52</v>
      </c>
      <c r="N5000">
        <v>453</v>
      </c>
      <c r="P5000" t="s">
        <v>1851</v>
      </c>
      <c r="Q5000" t="s">
        <v>46</v>
      </c>
      <c r="R5000" t="s">
        <v>522</v>
      </c>
    </row>
    <row r="5001" spans="1:18" hidden="1" x14ac:dyDescent="0.3">
      <c r="A5001" t="s">
        <v>20052</v>
      </c>
      <c r="B5001" t="s">
        <v>20053</v>
      </c>
      <c r="C5001" s="1" t="str">
        <f t="shared" si="354"/>
        <v>21:0852</v>
      </c>
      <c r="D5001" s="1" t="str">
        <f t="shared" si="355"/>
        <v>21:0234</v>
      </c>
      <c r="E5001" t="s">
        <v>20054</v>
      </c>
      <c r="F5001" t="s">
        <v>20055</v>
      </c>
      <c r="H5001">
        <v>60.415847900000003</v>
      </c>
      <c r="I5001">
        <v>-136.18408339999999</v>
      </c>
      <c r="J5001" s="1" t="str">
        <f t="shared" si="356"/>
        <v>Fluid (stream)</v>
      </c>
      <c r="K5001" s="1" t="str">
        <f t="shared" si="353"/>
        <v>Untreated Water</v>
      </c>
      <c r="L5001">
        <v>26</v>
      </c>
      <c r="M5001" t="s">
        <v>60</v>
      </c>
      <c r="N5001">
        <v>454</v>
      </c>
      <c r="P5001" t="s">
        <v>61</v>
      </c>
      <c r="Q5001" t="s">
        <v>146</v>
      </c>
      <c r="R5001" t="s">
        <v>90</v>
      </c>
    </row>
    <row r="5002" spans="1:18" hidden="1" x14ac:dyDescent="0.3">
      <c r="A5002" t="s">
        <v>20056</v>
      </c>
      <c r="B5002" t="s">
        <v>20057</v>
      </c>
      <c r="C5002" s="1" t="str">
        <f t="shared" si="354"/>
        <v>21:0852</v>
      </c>
      <c r="D5002" s="1" t="str">
        <f t="shared" si="355"/>
        <v>21:0234</v>
      </c>
      <c r="E5002" t="s">
        <v>20058</v>
      </c>
      <c r="F5002" t="s">
        <v>20059</v>
      </c>
      <c r="H5002">
        <v>60.291763899999999</v>
      </c>
      <c r="I5002">
        <v>-136.88499100000001</v>
      </c>
      <c r="J5002" s="1" t="str">
        <f t="shared" si="356"/>
        <v>Fluid (stream)</v>
      </c>
      <c r="K5002" s="1" t="str">
        <f t="shared" si="353"/>
        <v>Untreated Water</v>
      </c>
      <c r="L5002">
        <v>26</v>
      </c>
      <c r="M5002" t="s">
        <v>67</v>
      </c>
      <c r="N5002">
        <v>455</v>
      </c>
      <c r="P5002" t="s">
        <v>267</v>
      </c>
      <c r="Q5002" t="s">
        <v>38</v>
      </c>
      <c r="R5002" t="s">
        <v>55</v>
      </c>
    </row>
    <row r="5003" spans="1:18" hidden="1" x14ac:dyDescent="0.3">
      <c r="A5003" t="s">
        <v>20060</v>
      </c>
      <c r="B5003" t="s">
        <v>20061</v>
      </c>
      <c r="C5003" s="1" t="str">
        <f t="shared" si="354"/>
        <v>21:0852</v>
      </c>
      <c r="D5003" s="1" t="str">
        <f t="shared" si="355"/>
        <v>21:0234</v>
      </c>
      <c r="E5003" t="s">
        <v>20062</v>
      </c>
      <c r="F5003" t="s">
        <v>20063</v>
      </c>
      <c r="H5003">
        <v>60.277578099999999</v>
      </c>
      <c r="I5003">
        <v>-136.8764152</v>
      </c>
      <c r="J5003" s="1" t="str">
        <f t="shared" si="356"/>
        <v>Fluid (stream)</v>
      </c>
      <c r="K5003" s="1" t="str">
        <f t="shared" si="353"/>
        <v>Untreated Water</v>
      </c>
      <c r="L5003">
        <v>26</v>
      </c>
      <c r="M5003" t="s">
        <v>74</v>
      </c>
      <c r="N5003">
        <v>456</v>
      </c>
      <c r="P5003" t="s">
        <v>262</v>
      </c>
      <c r="Q5003" t="s">
        <v>310</v>
      </c>
      <c r="R5003" t="s">
        <v>55</v>
      </c>
    </row>
    <row r="5004" spans="1:18" hidden="1" x14ac:dyDescent="0.3">
      <c r="A5004" t="s">
        <v>20064</v>
      </c>
      <c r="B5004" t="s">
        <v>20065</v>
      </c>
      <c r="C5004" s="1" t="str">
        <f t="shared" si="354"/>
        <v>21:0852</v>
      </c>
      <c r="D5004" s="1" t="str">
        <f t="shared" si="355"/>
        <v>21:0234</v>
      </c>
      <c r="E5004" t="s">
        <v>20066</v>
      </c>
      <c r="F5004" t="s">
        <v>20067</v>
      </c>
      <c r="H5004">
        <v>60.2739166</v>
      </c>
      <c r="I5004">
        <v>-136.85190220000001</v>
      </c>
      <c r="J5004" s="1" t="str">
        <f t="shared" si="356"/>
        <v>Fluid (stream)</v>
      </c>
      <c r="K5004" s="1" t="str">
        <f t="shared" si="353"/>
        <v>Untreated Water</v>
      </c>
      <c r="L5004">
        <v>26</v>
      </c>
      <c r="M5004" t="s">
        <v>81</v>
      </c>
      <c r="N5004">
        <v>457</v>
      </c>
      <c r="P5004" t="s">
        <v>256</v>
      </c>
      <c r="Q5004" t="s">
        <v>236</v>
      </c>
      <c r="R5004" t="s">
        <v>55</v>
      </c>
    </row>
    <row r="5005" spans="1:18" hidden="1" x14ac:dyDescent="0.3">
      <c r="A5005" t="s">
        <v>20068</v>
      </c>
      <c r="B5005" t="s">
        <v>20069</v>
      </c>
      <c r="C5005" s="1" t="str">
        <f t="shared" si="354"/>
        <v>21:0852</v>
      </c>
      <c r="D5005" s="1" t="str">
        <f t="shared" si="355"/>
        <v>21:0234</v>
      </c>
      <c r="E5005" t="s">
        <v>20070</v>
      </c>
      <c r="F5005" t="s">
        <v>20071</v>
      </c>
      <c r="H5005">
        <v>60.2503514</v>
      </c>
      <c r="I5005">
        <v>-136.82715150000001</v>
      </c>
      <c r="J5005" s="1" t="str">
        <f t="shared" si="356"/>
        <v>Fluid (stream)</v>
      </c>
      <c r="K5005" s="1" t="str">
        <f t="shared" si="353"/>
        <v>Untreated Water</v>
      </c>
      <c r="L5005">
        <v>26</v>
      </c>
      <c r="M5005" t="s">
        <v>95</v>
      </c>
      <c r="N5005">
        <v>458</v>
      </c>
      <c r="P5005" t="s">
        <v>247</v>
      </c>
      <c r="Q5005" t="s">
        <v>38</v>
      </c>
      <c r="R5005" t="s">
        <v>55</v>
      </c>
    </row>
    <row r="5006" spans="1:18" hidden="1" x14ac:dyDescent="0.3">
      <c r="A5006" t="s">
        <v>20072</v>
      </c>
      <c r="B5006" t="s">
        <v>20073</v>
      </c>
      <c r="C5006" s="1" t="str">
        <f t="shared" si="354"/>
        <v>21:0852</v>
      </c>
      <c r="D5006" s="1" t="str">
        <f t="shared" si="355"/>
        <v>21:0234</v>
      </c>
      <c r="E5006" t="s">
        <v>20074</v>
      </c>
      <c r="F5006" t="s">
        <v>20075</v>
      </c>
      <c r="H5006">
        <v>60.243527800000003</v>
      </c>
      <c r="I5006">
        <v>-136.8490458</v>
      </c>
      <c r="J5006" s="1" t="str">
        <f t="shared" si="356"/>
        <v>Fluid (stream)</v>
      </c>
      <c r="K5006" s="1" t="str">
        <f t="shared" si="353"/>
        <v>Untreated Water</v>
      </c>
      <c r="L5006">
        <v>26</v>
      </c>
      <c r="M5006" t="s">
        <v>22</v>
      </c>
      <c r="N5006">
        <v>459</v>
      </c>
      <c r="P5006" t="s">
        <v>262</v>
      </c>
      <c r="Q5006" t="s">
        <v>38</v>
      </c>
      <c r="R5006" t="s">
        <v>55</v>
      </c>
    </row>
    <row r="5007" spans="1:18" hidden="1" x14ac:dyDescent="0.3">
      <c r="A5007" t="s">
        <v>20076</v>
      </c>
      <c r="B5007" t="s">
        <v>20077</v>
      </c>
      <c r="C5007" s="1" t="str">
        <f t="shared" si="354"/>
        <v>21:0852</v>
      </c>
      <c r="D5007" s="1" t="str">
        <f t="shared" si="355"/>
        <v>21:0234</v>
      </c>
      <c r="E5007" t="s">
        <v>20074</v>
      </c>
      <c r="F5007" t="s">
        <v>20078</v>
      </c>
      <c r="H5007">
        <v>60.243527800000003</v>
      </c>
      <c r="I5007">
        <v>-136.8490458</v>
      </c>
      <c r="J5007" s="1" t="str">
        <f t="shared" si="356"/>
        <v>Fluid (stream)</v>
      </c>
      <c r="K5007" s="1" t="str">
        <f t="shared" si="353"/>
        <v>Untreated Water</v>
      </c>
      <c r="L5007">
        <v>26</v>
      </c>
      <c r="M5007" t="s">
        <v>29</v>
      </c>
      <c r="N5007">
        <v>460</v>
      </c>
      <c r="P5007" t="s">
        <v>262</v>
      </c>
      <c r="Q5007" t="s">
        <v>236</v>
      </c>
      <c r="R5007" t="s">
        <v>55</v>
      </c>
    </row>
    <row r="5008" spans="1:18" hidden="1" x14ac:dyDescent="0.3">
      <c r="A5008" t="s">
        <v>20079</v>
      </c>
      <c r="B5008" t="s">
        <v>20080</v>
      </c>
      <c r="C5008" s="1" t="str">
        <f t="shared" si="354"/>
        <v>21:0852</v>
      </c>
      <c r="D5008" s="1" t="str">
        <f t="shared" si="355"/>
        <v>21:0234</v>
      </c>
      <c r="E5008" t="s">
        <v>20081</v>
      </c>
      <c r="F5008" t="s">
        <v>20082</v>
      </c>
      <c r="H5008">
        <v>60.244373699999997</v>
      </c>
      <c r="I5008">
        <v>-136.8124736</v>
      </c>
      <c r="J5008" s="1" t="str">
        <f t="shared" si="356"/>
        <v>Fluid (stream)</v>
      </c>
      <c r="K5008" s="1" t="str">
        <f t="shared" si="353"/>
        <v>Untreated Water</v>
      </c>
      <c r="L5008">
        <v>26</v>
      </c>
      <c r="M5008" t="s">
        <v>101</v>
      </c>
      <c r="N5008">
        <v>461</v>
      </c>
      <c r="P5008" t="s">
        <v>267</v>
      </c>
      <c r="Q5008" t="s">
        <v>257</v>
      </c>
      <c r="R5008" t="s">
        <v>55</v>
      </c>
    </row>
    <row r="5009" spans="1:18" hidden="1" x14ac:dyDescent="0.3">
      <c r="A5009" t="s">
        <v>20083</v>
      </c>
      <c r="B5009" t="s">
        <v>20084</v>
      </c>
      <c r="C5009" s="1" t="str">
        <f t="shared" si="354"/>
        <v>21:0852</v>
      </c>
      <c r="D5009" s="1" t="str">
        <f t="shared" si="355"/>
        <v>21:0234</v>
      </c>
      <c r="E5009" t="s">
        <v>20085</v>
      </c>
      <c r="F5009" t="s">
        <v>20086</v>
      </c>
      <c r="H5009">
        <v>60.215118400000001</v>
      </c>
      <c r="I5009">
        <v>-136.8264873</v>
      </c>
      <c r="J5009" s="1" t="str">
        <f t="shared" si="356"/>
        <v>Fluid (stream)</v>
      </c>
      <c r="K5009" s="1" t="str">
        <f t="shared" si="353"/>
        <v>Untreated Water</v>
      </c>
      <c r="L5009">
        <v>26</v>
      </c>
      <c r="M5009" t="s">
        <v>107</v>
      </c>
      <c r="N5009">
        <v>462</v>
      </c>
      <c r="P5009" t="s">
        <v>1610</v>
      </c>
      <c r="Q5009" t="s">
        <v>257</v>
      </c>
      <c r="R5009" t="s">
        <v>522</v>
      </c>
    </row>
    <row r="5010" spans="1:18" hidden="1" x14ac:dyDescent="0.3">
      <c r="A5010" t="s">
        <v>20087</v>
      </c>
      <c r="B5010" t="s">
        <v>20088</v>
      </c>
      <c r="C5010" s="1" t="str">
        <f t="shared" si="354"/>
        <v>21:0852</v>
      </c>
      <c r="D5010" s="1" t="str">
        <f t="shared" si="355"/>
        <v>21:0234</v>
      </c>
      <c r="E5010" t="s">
        <v>20089</v>
      </c>
      <c r="F5010" t="s">
        <v>20090</v>
      </c>
      <c r="H5010">
        <v>60.206116399999999</v>
      </c>
      <c r="I5010">
        <v>-136.776453</v>
      </c>
      <c r="J5010" s="1" t="str">
        <f t="shared" si="356"/>
        <v>Fluid (stream)</v>
      </c>
      <c r="K5010" s="1" t="str">
        <f t="shared" si="353"/>
        <v>Untreated Water</v>
      </c>
      <c r="L5010">
        <v>26</v>
      </c>
      <c r="M5010" t="s">
        <v>114</v>
      </c>
      <c r="N5010">
        <v>463</v>
      </c>
      <c r="P5010" t="s">
        <v>262</v>
      </c>
      <c r="Q5010" t="s">
        <v>54</v>
      </c>
      <c r="R5010" t="s">
        <v>195</v>
      </c>
    </row>
    <row r="5011" spans="1:18" hidden="1" x14ac:dyDescent="0.3">
      <c r="A5011" t="s">
        <v>20091</v>
      </c>
      <c r="B5011" t="s">
        <v>20092</v>
      </c>
      <c r="C5011" s="1" t="str">
        <f t="shared" si="354"/>
        <v>21:0852</v>
      </c>
      <c r="D5011" s="1" t="str">
        <f t="shared" si="355"/>
        <v>21:0234</v>
      </c>
      <c r="E5011" t="s">
        <v>20093</v>
      </c>
      <c r="F5011" t="s">
        <v>20094</v>
      </c>
      <c r="H5011">
        <v>60.190717100000001</v>
      </c>
      <c r="I5011">
        <v>-136.70298829999999</v>
      </c>
      <c r="J5011" s="1" t="str">
        <f t="shared" si="356"/>
        <v>Fluid (stream)</v>
      </c>
      <c r="K5011" s="1" t="str">
        <f t="shared" si="353"/>
        <v>Untreated Water</v>
      </c>
      <c r="L5011">
        <v>26</v>
      </c>
      <c r="M5011" t="s">
        <v>121</v>
      </c>
      <c r="N5011">
        <v>464</v>
      </c>
      <c r="P5011" t="s">
        <v>267</v>
      </c>
      <c r="Q5011" t="s">
        <v>482</v>
      </c>
      <c r="R5011" t="s">
        <v>55</v>
      </c>
    </row>
    <row r="5012" spans="1:18" hidden="1" x14ac:dyDescent="0.3">
      <c r="A5012" t="s">
        <v>20095</v>
      </c>
      <c r="B5012" t="s">
        <v>20096</v>
      </c>
      <c r="C5012" s="1" t="str">
        <f t="shared" si="354"/>
        <v>21:0852</v>
      </c>
      <c r="D5012" s="1" t="str">
        <f t="shared" si="355"/>
        <v>21:0234</v>
      </c>
      <c r="E5012" t="s">
        <v>20097</v>
      </c>
      <c r="F5012" t="s">
        <v>20098</v>
      </c>
      <c r="H5012">
        <v>60.192173500000003</v>
      </c>
      <c r="I5012">
        <v>-136.70077330000001</v>
      </c>
      <c r="J5012" s="1" t="str">
        <f t="shared" si="356"/>
        <v>Fluid (stream)</v>
      </c>
      <c r="K5012" s="1" t="str">
        <f t="shared" si="353"/>
        <v>Untreated Water</v>
      </c>
      <c r="L5012">
        <v>26</v>
      </c>
      <c r="M5012" t="s">
        <v>127</v>
      </c>
      <c r="N5012">
        <v>465</v>
      </c>
      <c r="P5012" t="s">
        <v>465</v>
      </c>
      <c r="Q5012" t="s">
        <v>310</v>
      </c>
      <c r="R5012" t="s">
        <v>55</v>
      </c>
    </row>
    <row r="5013" spans="1:18" hidden="1" x14ac:dyDescent="0.3">
      <c r="A5013" t="s">
        <v>20099</v>
      </c>
      <c r="B5013" t="s">
        <v>20100</v>
      </c>
      <c r="C5013" s="1" t="str">
        <f t="shared" si="354"/>
        <v>21:0852</v>
      </c>
      <c r="D5013" s="1" t="str">
        <f t="shared" si="355"/>
        <v>21:0234</v>
      </c>
      <c r="E5013" t="s">
        <v>20101</v>
      </c>
      <c r="F5013" t="s">
        <v>20102</v>
      </c>
      <c r="H5013">
        <v>60.235986199999999</v>
      </c>
      <c r="I5013">
        <v>-136.71720690000001</v>
      </c>
      <c r="J5013" s="1" t="str">
        <f t="shared" si="356"/>
        <v>Fluid (stream)</v>
      </c>
      <c r="K5013" s="1" t="str">
        <f t="shared" si="353"/>
        <v>Untreated Water</v>
      </c>
      <c r="L5013">
        <v>26</v>
      </c>
      <c r="M5013" t="s">
        <v>133</v>
      </c>
      <c r="N5013">
        <v>466</v>
      </c>
      <c r="P5013" t="s">
        <v>465</v>
      </c>
      <c r="Q5013" t="s">
        <v>257</v>
      </c>
      <c r="R5013" t="s">
        <v>55</v>
      </c>
    </row>
    <row r="5014" spans="1:18" hidden="1" x14ac:dyDescent="0.3">
      <c r="A5014" t="s">
        <v>20103</v>
      </c>
      <c r="B5014" t="s">
        <v>20104</v>
      </c>
      <c r="C5014" s="1" t="str">
        <f t="shared" si="354"/>
        <v>21:0852</v>
      </c>
      <c r="D5014" s="1" t="str">
        <f t="shared" si="355"/>
        <v>21:0234</v>
      </c>
      <c r="E5014" t="s">
        <v>20105</v>
      </c>
      <c r="F5014" t="s">
        <v>20106</v>
      </c>
      <c r="H5014">
        <v>60.197110600000002</v>
      </c>
      <c r="I5014">
        <v>-136.77762509999999</v>
      </c>
      <c r="J5014" s="1" t="str">
        <f t="shared" si="356"/>
        <v>Fluid (stream)</v>
      </c>
      <c r="K5014" s="1" t="str">
        <f t="shared" si="353"/>
        <v>Untreated Water</v>
      </c>
      <c r="L5014">
        <v>26</v>
      </c>
      <c r="M5014" t="s">
        <v>139</v>
      </c>
      <c r="N5014">
        <v>467</v>
      </c>
      <c r="P5014" t="s">
        <v>272</v>
      </c>
      <c r="Q5014" t="s">
        <v>310</v>
      </c>
      <c r="R5014" t="s">
        <v>532</v>
      </c>
    </row>
    <row r="5015" spans="1:18" hidden="1" x14ac:dyDescent="0.3">
      <c r="A5015" t="s">
        <v>20107</v>
      </c>
      <c r="B5015" t="s">
        <v>20108</v>
      </c>
      <c r="C5015" s="1" t="str">
        <f t="shared" si="354"/>
        <v>21:0852</v>
      </c>
      <c r="D5015" s="1" t="str">
        <f t="shared" si="355"/>
        <v>21:0234</v>
      </c>
      <c r="E5015" t="s">
        <v>20109</v>
      </c>
      <c r="F5015" t="s">
        <v>20110</v>
      </c>
      <c r="H5015">
        <v>60.190458100000001</v>
      </c>
      <c r="I5015">
        <v>-136.8256739</v>
      </c>
      <c r="J5015" s="1" t="str">
        <f t="shared" si="356"/>
        <v>Fluid (stream)</v>
      </c>
      <c r="K5015" s="1" t="str">
        <f t="shared" si="353"/>
        <v>Untreated Water</v>
      </c>
      <c r="L5015">
        <v>26</v>
      </c>
      <c r="M5015" t="s">
        <v>241</v>
      </c>
      <c r="N5015">
        <v>468</v>
      </c>
      <c r="P5015" t="s">
        <v>267</v>
      </c>
      <c r="Q5015" t="s">
        <v>236</v>
      </c>
      <c r="R5015" t="s">
        <v>90</v>
      </c>
    </row>
    <row r="5016" spans="1:18" hidden="1" x14ac:dyDescent="0.3">
      <c r="A5016" t="s">
        <v>20111</v>
      </c>
      <c r="B5016" t="s">
        <v>20112</v>
      </c>
      <c r="C5016" s="1" t="str">
        <f t="shared" si="354"/>
        <v>21:0852</v>
      </c>
      <c r="D5016" s="1" t="str">
        <f t="shared" si="355"/>
        <v>21:0234</v>
      </c>
      <c r="E5016" t="s">
        <v>20113</v>
      </c>
      <c r="F5016" t="s">
        <v>20114</v>
      </c>
      <c r="H5016">
        <v>60.182025199999998</v>
      </c>
      <c r="I5016">
        <v>-136.8105813</v>
      </c>
      <c r="J5016" s="1" t="str">
        <f t="shared" si="356"/>
        <v>Fluid (stream)</v>
      </c>
      <c r="K5016" s="1" t="str">
        <f t="shared" si="353"/>
        <v>Untreated Water</v>
      </c>
      <c r="L5016">
        <v>27</v>
      </c>
      <c r="M5016" t="s">
        <v>36</v>
      </c>
      <c r="N5016">
        <v>469</v>
      </c>
      <c r="P5016" t="s">
        <v>465</v>
      </c>
      <c r="Q5016" t="s">
        <v>310</v>
      </c>
      <c r="R5016" t="s">
        <v>324</v>
      </c>
    </row>
    <row r="5017" spans="1:18" hidden="1" x14ac:dyDescent="0.3">
      <c r="A5017" t="s">
        <v>20115</v>
      </c>
      <c r="B5017" t="s">
        <v>20116</v>
      </c>
      <c r="C5017" s="1" t="str">
        <f t="shared" si="354"/>
        <v>21:0852</v>
      </c>
      <c r="D5017" s="1" t="str">
        <f t="shared" si="355"/>
        <v>21:0234</v>
      </c>
      <c r="E5017" t="s">
        <v>20117</v>
      </c>
      <c r="F5017" t="s">
        <v>20118</v>
      </c>
      <c r="H5017">
        <v>60.159767199999997</v>
      </c>
      <c r="I5017">
        <v>-136.78162280000001</v>
      </c>
      <c r="J5017" s="1" t="str">
        <f t="shared" si="356"/>
        <v>Fluid (stream)</v>
      </c>
      <c r="K5017" s="1" t="str">
        <f t="shared" si="353"/>
        <v>Untreated Water</v>
      </c>
      <c r="L5017">
        <v>27</v>
      </c>
      <c r="M5017" t="s">
        <v>44</v>
      </c>
      <c r="N5017">
        <v>470</v>
      </c>
      <c r="P5017" t="s">
        <v>256</v>
      </c>
      <c r="Q5017" t="s">
        <v>257</v>
      </c>
      <c r="R5017" t="s">
        <v>189</v>
      </c>
    </row>
    <row r="5018" spans="1:18" hidden="1" x14ac:dyDescent="0.3">
      <c r="A5018" t="s">
        <v>20119</v>
      </c>
      <c r="B5018" t="s">
        <v>20120</v>
      </c>
      <c r="C5018" s="1" t="str">
        <f t="shared" si="354"/>
        <v>21:0852</v>
      </c>
      <c r="D5018" s="1" t="str">
        <f t="shared" si="355"/>
        <v>21:0234</v>
      </c>
      <c r="E5018" t="s">
        <v>20121</v>
      </c>
      <c r="F5018" t="s">
        <v>20122</v>
      </c>
      <c r="H5018">
        <v>60.148374500000003</v>
      </c>
      <c r="I5018">
        <v>-136.82873960000001</v>
      </c>
      <c r="J5018" s="1" t="str">
        <f t="shared" si="356"/>
        <v>Fluid (stream)</v>
      </c>
      <c r="K5018" s="1" t="str">
        <f t="shared" ref="K5018:K5081" si="357">HYPERLINK("http://geochem.nrcan.gc.ca/cdogs/content/kwd/kwd080007_e.htm", "Untreated Water")</f>
        <v>Untreated Water</v>
      </c>
      <c r="L5018">
        <v>27</v>
      </c>
      <c r="M5018" t="s">
        <v>22</v>
      </c>
      <c r="N5018">
        <v>471</v>
      </c>
      <c r="P5018" t="s">
        <v>537</v>
      </c>
      <c r="Q5018" t="s">
        <v>24</v>
      </c>
      <c r="R5018" t="s">
        <v>20123</v>
      </c>
    </row>
    <row r="5019" spans="1:18" hidden="1" x14ac:dyDescent="0.3">
      <c r="A5019" t="s">
        <v>20124</v>
      </c>
      <c r="B5019" t="s">
        <v>20125</v>
      </c>
      <c r="C5019" s="1" t="str">
        <f t="shared" si="354"/>
        <v>21:0852</v>
      </c>
      <c r="D5019" s="1" t="str">
        <f t="shared" si="355"/>
        <v>21:0234</v>
      </c>
      <c r="E5019" t="s">
        <v>20121</v>
      </c>
      <c r="F5019" t="s">
        <v>20126</v>
      </c>
      <c r="H5019">
        <v>60.148374500000003</v>
      </c>
      <c r="I5019">
        <v>-136.82873960000001</v>
      </c>
      <c r="J5019" s="1" t="str">
        <f t="shared" si="356"/>
        <v>Fluid (stream)</v>
      </c>
      <c r="K5019" s="1" t="str">
        <f t="shared" si="357"/>
        <v>Untreated Water</v>
      </c>
      <c r="L5019">
        <v>27</v>
      </c>
      <c r="M5019" t="s">
        <v>29</v>
      </c>
      <c r="N5019">
        <v>472</v>
      </c>
      <c r="P5019" t="s">
        <v>140</v>
      </c>
      <c r="Q5019" t="s">
        <v>24</v>
      </c>
      <c r="R5019" t="s">
        <v>20127</v>
      </c>
    </row>
    <row r="5020" spans="1:18" hidden="1" x14ac:dyDescent="0.3">
      <c r="A5020" t="s">
        <v>20128</v>
      </c>
      <c r="B5020" t="s">
        <v>20129</v>
      </c>
      <c r="C5020" s="1" t="str">
        <f t="shared" si="354"/>
        <v>21:0852</v>
      </c>
      <c r="D5020" s="1" t="str">
        <f t="shared" si="355"/>
        <v>21:0234</v>
      </c>
      <c r="E5020" t="s">
        <v>20130</v>
      </c>
      <c r="F5020" t="s">
        <v>20131</v>
      </c>
      <c r="H5020">
        <v>60.037608499999997</v>
      </c>
      <c r="I5020">
        <v>-136.23815680000001</v>
      </c>
      <c r="J5020" s="1" t="str">
        <f t="shared" si="356"/>
        <v>Fluid (stream)</v>
      </c>
      <c r="K5020" s="1" t="str">
        <f t="shared" si="357"/>
        <v>Untreated Water</v>
      </c>
      <c r="L5020">
        <v>27</v>
      </c>
      <c r="M5020" t="s">
        <v>52</v>
      </c>
      <c r="N5020">
        <v>473</v>
      </c>
      <c r="P5020" t="s">
        <v>210</v>
      </c>
      <c r="Q5020" t="s">
        <v>310</v>
      </c>
      <c r="R5020" t="s">
        <v>890</v>
      </c>
    </row>
    <row r="5021" spans="1:18" hidden="1" x14ac:dyDescent="0.3">
      <c r="A5021" t="s">
        <v>20132</v>
      </c>
      <c r="B5021" t="s">
        <v>20133</v>
      </c>
      <c r="C5021" s="1" t="str">
        <f t="shared" si="354"/>
        <v>21:0852</v>
      </c>
      <c r="D5021" s="1" t="str">
        <f t="shared" si="355"/>
        <v>21:0234</v>
      </c>
      <c r="E5021" t="s">
        <v>20134</v>
      </c>
      <c r="F5021" t="s">
        <v>20135</v>
      </c>
      <c r="H5021">
        <v>60.077310799999999</v>
      </c>
      <c r="I5021">
        <v>-136.19194880000001</v>
      </c>
      <c r="J5021" s="1" t="str">
        <f t="shared" si="356"/>
        <v>Fluid (stream)</v>
      </c>
      <c r="K5021" s="1" t="str">
        <f t="shared" si="357"/>
        <v>Untreated Water</v>
      </c>
      <c r="L5021">
        <v>27</v>
      </c>
      <c r="M5021" t="s">
        <v>60</v>
      </c>
      <c r="N5021">
        <v>474</v>
      </c>
      <c r="P5021" t="s">
        <v>319</v>
      </c>
      <c r="Q5021" t="s">
        <v>236</v>
      </c>
      <c r="R5021" t="s">
        <v>460</v>
      </c>
    </row>
    <row r="5022" spans="1:18" hidden="1" x14ac:dyDescent="0.3">
      <c r="A5022" t="s">
        <v>20136</v>
      </c>
      <c r="B5022" t="s">
        <v>20137</v>
      </c>
      <c r="C5022" s="1" t="str">
        <f t="shared" si="354"/>
        <v>21:0852</v>
      </c>
      <c r="D5022" s="1" t="str">
        <f t="shared" si="355"/>
        <v>21:0234</v>
      </c>
      <c r="E5022" t="s">
        <v>20138</v>
      </c>
      <c r="F5022" t="s">
        <v>20139</v>
      </c>
      <c r="H5022">
        <v>60.076475700000003</v>
      </c>
      <c r="I5022">
        <v>-136.16055969999999</v>
      </c>
      <c r="J5022" s="1" t="str">
        <f t="shared" si="356"/>
        <v>Fluid (stream)</v>
      </c>
      <c r="K5022" s="1" t="str">
        <f t="shared" si="357"/>
        <v>Untreated Water</v>
      </c>
      <c r="L5022">
        <v>27</v>
      </c>
      <c r="M5022" t="s">
        <v>67</v>
      </c>
      <c r="N5022">
        <v>475</v>
      </c>
      <c r="P5022" t="s">
        <v>1799</v>
      </c>
      <c r="Q5022" t="s">
        <v>236</v>
      </c>
      <c r="R5022" t="s">
        <v>195</v>
      </c>
    </row>
    <row r="5023" spans="1:18" hidden="1" x14ac:dyDescent="0.3">
      <c r="A5023" t="s">
        <v>20140</v>
      </c>
      <c r="B5023" t="s">
        <v>20141</v>
      </c>
      <c r="C5023" s="1" t="str">
        <f t="shared" si="354"/>
        <v>21:0852</v>
      </c>
      <c r="D5023" s="1" t="str">
        <f t="shared" si="355"/>
        <v>21:0234</v>
      </c>
      <c r="E5023" t="s">
        <v>20142</v>
      </c>
      <c r="F5023" t="s">
        <v>20143</v>
      </c>
      <c r="H5023">
        <v>60.0231846</v>
      </c>
      <c r="I5023">
        <v>-136.1640223</v>
      </c>
      <c r="J5023" s="1" t="str">
        <f t="shared" si="356"/>
        <v>Fluid (stream)</v>
      </c>
      <c r="K5023" s="1" t="str">
        <f t="shared" si="357"/>
        <v>Untreated Water</v>
      </c>
      <c r="L5023">
        <v>27</v>
      </c>
      <c r="M5023" t="s">
        <v>74</v>
      </c>
      <c r="N5023">
        <v>476</v>
      </c>
      <c r="P5023" t="s">
        <v>173</v>
      </c>
      <c r="Q5023" t="s">
        <v>236</v>
      </c>
      <c r="R5023" t="s">
        <v>90</v>
      </c>
    </row>
    <row r="5024" spans="1:18" hidden="1" x14ac:dyDescent="0.3">
      <c r="A5024" t="s">
        <v>20144</v>
      </c>
      <c r="B5024" t="s">
        <v>20145</v>
      </c>
      <c r="C5024" s="1" t="str">
        <f t="shared" si="354"/>
        <v>21:0852</v>
      </c>
      <c r="D5024" s="1" t="str">
        <f t="shared" si="355"/>
        <v>21:0234</v>
      </c>
      <c r="E5024" t="s">
        <v>20146</v>
      </c>
      <c r="F5024" t="s">
        <v>20147</v>
      </c>
      <c r="H5024">
        <v>60.013565800000002</v>
      </c>
      <c r="I5024">
        <v>-136.12684229999999</v>
      </c>
      <c r="J5024" s="1" t="str">
        <f t="shared" si="356"/>
        <v>Fluid (stream)</v>
      </c>
      <c r="K5024" s="1" t="str">
        <f t="shared" si="357"/>
        <v>Untreated Water</v>
      </c>
      <c r="L5024">
        <v>27</v>
      </c>
      <c r="M5024" t="s">
        <v>81</v>
      </c>
      <c r="N5024">
        <v>477</v>
      </c>
      <c r="P5024" t="s">
        <v>20148</v>
      </c>
      <c r="Q5024" t="s">
        <v>248</v>
      </c>
      <c r="R5024" t="s">
        <v>19059</v>
      </c>
    </row>
    <row r="5025" spans="1:18" hidden="1" x14ac:dyDescent="0.3">
      <c r="A5025" t="s">
        <v>20149</v>
      </c>
      <c r="B5025" t="s">
        <v>20150</v>
      </c>
      <c r="C5025" s="1" t="str">
        <f t="shared" si="354"/>
        <v>21:0852</v>
      </c>
      <c r="D5025" s="1" t="str">
        <f t="shared" si="355"/>
        <v>21:0234</v>
      </c>
      <c r="E5025" t="s">
        <v>20151</v>
      </c>
      <c r="F5025" t="s">
        <v>20152</v>
      </c>
      <c r="H5025">
        <v>60.008459999999999</v>
      </c>
      <c r="I5025">
        <v>-136.1263998</v>
      </c>
      <c r="J5025" s="1" t="str">
        <f t="shared" si="356"/>
        <v>Fluid (stream)</v>
      </c>
      <c r="K5025" s="1" t="str">
        <f t="shared" si="357"/>
        <v>Untreated Water</v>
      </c>
      <c r="L5025">
        <v>27</v>
      </c>
      <c r="M5025" t="s">
        <v>95</v>
      </c>
      <c r="N5025">
        <v>478</v>
      </c>
      <c r="P5025" t="s">
        <v>1667</v>
      </c>
      <c r="Q5025" t="s">
        <v>310</v>
      </c>
      <c r="R5025" t="s">
        <v>90</v>
      </c>
    </row>
    <row r="5026" spans="1:18" hidden="1" x14ac:dyDescent="0.3">
      <c r="A5026" t="s">
        <v>20153</v>
      </c>
      <c r="B5026" t="s">
        <v>20154</v>
      </c>
      <c r="C5026" s="1" t="str">
        <f t="shared" si="354"/>
        <v>21:0852</v>
      </c>
      <c r="D5026" s="1" t="str">
        <f t="shared" si="355"/>
        <v>21:0234</v>
      </c>
      <c r="E5026" t="s">
        <v>20155</v>
      </c>
      <c r="F5026" t="s">
        <v>20156</v>
      </c>
      <c r="H5026">
        <v>60.002196699999999</v>
      </c>
      <c r="I5026">
        <v>-136.1067146</v>
      </c>
      <c r="J5026" s="1" t="str">
        <f t="shared" si="356"/>
        <v>Fluid (stream)</v>
      </c>
      <c r="K5026" s="1" t="str">
        <f t="shared" si="357"/>
        <v>Untreated Water</v>
      </c>
      <c r="L5026">
        <v>27</v>
      </c>
      <c r="M5026" t="s">
        <v>101</v>
      </c>
      <c r="N5026">
        <v>479</v>
      </c>
      <c r="P5026" t="s">
        <v>805</v>
      </c>
      <c r="Q5026" t="s">
        <v>236</v>
      </c>
      <c r="R5026" t="s">
        <v>189</v>
      </c>
    </row>
    <row r="5027" spans="1:18" hidden="1" x14ac:dyDescent="0.3">
      <c r="A5027" t="s">
        <v>20157</v>
      </c>
      <c r="B5027" t="s">
        <v>20158</v>
      </c>
      <c r="C5027" s="1" t="str">
        <f t="shared" si="354"/>
        <v>21:0852</v>
      </c>
      <c r="D5027" s="1" t="str">
        <f t="shared" si="355"/>
        <v>21:0234</v>
      </c>
      <c r="E5027" t="s">
        <v>20159</v>
      </c>
      <c r="F5027" t="s">
        <v>20160</v>
      </c>
      <c r="H5027">
        <v>60.013322600000002</v>
      </c>
      <c r="I5027">
        <v>-136.00319769999999</v>
      </c>
      <c r="J5027" s="1" t="str">
        <f t="shared" si="356"/>
        <v>Fluid (stream)</v>
      </c>
      <c r="K5027" s="1" t="str">
        <f t="shared" si="357"/>
        <v>Untreated Water</v>
      </c>
      <c r="L5027">
        <v>27</v>
      </c>
      <c r="M5027" t="s">
        <v>107</v>
      </c>
      <c r="N5027">
        <v>480</v>
      </c>
      <c r="P5027" t="s">
        <v>182</v>
      </c>
      <c r="Q5027" t="s">
        <v>482</v>
      </c>
      <c r="R5027" t="s">
        <v>55</v>
      </c>
    </row>
    <row r="5028" spans="1:18" hidden="1" x14ac:dyDescent="0.3">
      <c r="A5028" t="s">
        <v>20161</v>
      </c>
      <c r="B5028" t="s">
        <v>20162</v>
      </c>
      <c r="C5028" s="1" t="str">
        <f t="shared" si="354"/>
        <v>21:0852</v>
      </c>
      <c r="D5028" s="1" t="str">
        <f t="shared" si="355"/>
        <v>21:0234</v>
      </c>
      <c r="E5028" t="s">
        <v>20163</v>
      </c>
      <c r="F5028" t="s">
        <v>20164</v>
      </c>
      <c r="H5028">
        <v>60.037237699999999</v>
      </c>
      <c r="I5028">
        <v>-136.00406480000001</v>
      </c>
      <c r="J5028" s="1" t="str">
        <f t="shared" si="356"/>
        <v>Fluid (stream)</v>
      </c>
      <c r="K5028" s="1" t="str">
        <f t="shared" si="357"/>
        <v>Untreated Water</v>
      </c>
      <c r="L5028">
        <v>27</v>
      </c>
      <c r="M5028" t="s">
        <v>114</v>
      </c>
      <c r="N5028">
        <v>481</v>
      </c>
      <c r="P5028" t="s">
        <v>4783</v>
      </c>
      <c r="Q5028" t="s">
        <v>579</v>
      </c>
      <c r="R5028" t="s">
        <v>532</v>
      </c>
    </row>
    <row r="5029" spans="1:18" hidden="1" x14ac:dyDescent="0.3">
      <c r="A5029" t="s">
        <v>20165</v>
      </c>
      <c r="B5029" t="s">
        <v>20166</v>
      </c>
      <c r="C5029" s="1" t="str">
        <f t="shared" si="354"/>
        <v>21:0852</v>
      </c>
      <c r="D5029" s="1" t="str">
        <f t="shared" si="355"/>
        <v>21:0234</v>
      </c>
      <c r="E5029" t="s">
        <v>20167</v>
      </c>
      <c r="F5029" t="s">
        <v>20168</v>
      </c>
      <c r="H5029">
        <v>60.0713376</v>
      </c>
      <c r="I5029">
        <v>-136.04072919999999</v>
      </c>
      <c r="J5029" s="1" t="str">
        <f t="shared" si="356"/>
        <v>Fluid (stream)</v>
      </c>
      <c r="K5029" s="1" t="str">
        <f t="shared" si="357"/>
        <v>Untreated Water</v>
      </c>
      <c r="L5029">
        <v>27</v>
      </c>
      <c r="M5029" t="s">
        <v>121</v>
      </c>
      <c r="N5029">
        <v>482</v>
      </c>
      <c r="P5029" t="s">
        <v>4447</v>
      </c>
      <c r="Q5029" t="s">
        <v>1292</v>
      </c>
      <c r="R5029" t="s">
        <v>189</v>
      </c>
    </row>
    <row r="5030" spans="1:18" hidden="1" x14ac:dyDescent="0.3">
      <c r="A5030" t="s">
        <v>20169</v>
      </c>
      <c r="B5030" t="s">
        <v>20170</v>
      </c>
      <c r="C5030" s="1" t="str">
        <f t="shared" si="354"/>
        <v>21:0852</v>
      </c>
      <c r="D5030" s="1" t="str">
        <f t="shared" si="355"/>
        <v>21:0234</v>
      </c>
      <c r="E5030" t="s">
        <v>20171</v>
      </c>
      <c r="F5030" t="s">
        <v>20172</v>
      </c>
      <c r="H5030">
        <v>60.100695299999998</v>
      </c>
      <c r="I5030">
        <v>-136.05853959999999</v>
      </c>
      <c r="J5030" s="1" t="str">
        <f t="shared" si="356"/>
        <v>Fluid (stream)</v>
      </c>
      <c r="K5030" s="1" t="str">
        <f t="shared" si="357"/>
        <v>Untreated Water</v>
      </c>
      <c r="L5030">
        <v>27</v>
      </c>
      <c r="M5030" t="s">
        <v>127</v>
      </c>
      <c r="N5030">
        <v>483</v>
      </c>
      <c r="P5030" t="s">
        <v>256</v>
      </c>
      <c r="Q5030" t="s">
        <v>579</v>
      </c>
      <c r="R5030" t="s">
        <v>55</v>
      </c>
    </row>
    <row r="5031" spans="1:18" hidden="1" x14ac:dyDescent="0.3">
      <c r="A5031" t="s">
        <v>20173</v>
      </c>
      <c r="B5031" t="s">
        <v>20174</v>
      </c>
      <c r="C5031" s="1" t="str">
        <f t="shared" si="354"/>
        <v>21:0852</v>
      </c>
      <c r="D5031" s="1" t="str">
        <f t="shared" si="355"/>
        <v>21:0234</v>
      </c>
      <c r="E5031" t="s">
        <v>20175</v>
      </c>
      <c r="F5031" t="s">
        <v>20176</v>
      </c>
      <c r="H5031">
        <v>60.1083511</v>
      </c>
      <c r="I5031">
        <v>-136.06912779999999</v>
      </c>
      <c r="J5031" s="1" t="str">
        <f t="shared" si="356"/>
        <v>Fluid (stream)</v>
      </c>
      <c r="K5031" s="1" t="str">
        <f t="shared" si="357"/>
        <v>Untreated Water</v>
      </c>
      <c r="L5031">
        <v>27</v>
      </c>
      <c r="M5031" t="s">
        <v>133</v>
      </c>
      <c r="N5031">
        <v>484</v>
      </c>
      <c r="P5031" t="s">
        <v>267</v>
      </c>
      <c r="Q5031" t="s">
        <v>579</v>
      </c>
      <c r="R5031" t="s">
        <v>55</v>
      </c>
    </row>
    <row r="5032" spans="1:18" hidden="1" x14ac:dyDescent="0.3">
      <c r="A5032" t="s">
        <v>20177</v>
      </c>
      <c r="B5032" t="s">
        <v>20178</v>
      </c>
      <c r="C5032" s="1" t="str">
        <f t="shared" si="354"/>
        <v>21:0852</v>
      </c>
      <c r="D5032" s="1" t="str">
        <f t="shared" si="355"/>
        <v>21:0234</v>
      </c>
      <c r="E5032" t="s">
        <v>20179</v>
      </c>
      <c r="F5032" t="s">
        <v>20180</v>
      </c>
      <c r="H5032">
        <v>60.117666300000003</v>
      </c>
      <c r="I5032">
        <v>-136.09300060000001</v>
      </c>
      <c r="J5032" s="1" t="str">
        <f t="shared" si="356"/>
        <v>Fluid (stream)</v>
      </c>
      <c r="K5032" s="1" t="str">
        <f t="shared" si="357"/>
        <v>Untreated Water</v>
      </c>
      <c r="L5032">
        <v>27</v>
      </c>
      <c r="M5032" t="s">
        <v>139</v>
      </c>
      <c r="N5032">
        <v>485</v>
      </c>
      <c r="P5032" t="s">
        <v>6492</v>
      </c>
      <c r="Q5032" t="s">
        <v>482</v>
      </c>
      <c r="R5032" t="s">
        <v>189</v>
      </c>
    </row>
    <row r="5033" spans="1:18" hidden="1" x14ac:dyDescent="0.3">
      <c r="A5033" t="s">
        <v>20181</v>
      </c>
      <c r="B5033" t="s">
        <v>20182</v>
      </c>
      <c r="C5033" s="1" t="str">
        <f t="shared" si="354"/>
        <v>21:0852</v>
      </c>
      <c r="D5033" s="1" t="str">
        <f t="shared" si="355"/>
        <v>21:0234</v>
      </c>
      <c r="E5033" t="s">
        <v>20183</v>
      </c>
      <c r="F5033" t="s">
        <v>20184</v>
      </c>
      <c r="H5033">
        <v>60.096583500000001</v>
      </c>
      <c r="I5033">
        <v>-136.12602050000001</v>
      </c>
      <c r="J5033" s="1" t="str">
        <f t="shared" si="356"/>
        <v>Fluid (stream)</v>
      </c>
      <c r="K5033" s="1" t="str">
        <f t="shared" si="357"/>
        <v>Untreated Water</v>
      </c>
      <c r="L5033">
        <v>27</v>
      </c>
      <c r="M5033" t="s">
        <v>241</v>
      </c>
      <c r="N5033">
        <v>486</v>
      </c>
      <c r="P5033" t="s">
        <v>2540</v>
      </c>
      <c r="Q5033" t="s">
        <v>236</v>
      </c>
      <c r="R5033" t="s">
        <v>3875</v>
      </c>
    </row>
    <row r="5034" spans="1:18" hidden="1" x14ac:dyDescent="0.3">
      <c r="A5034" t="s">
        <v>20185</v>
      </c>
      <c r="B5034" t="s">
        <v>20186</v>
      </c>
      <c r="C5034" s="1" t="str">
        <f t="shared" si="354"/>
        <v>21:0852</v>
      </c>
      <c r="D5034" s="1" t="str">
        <f t="shared" si="355"/>
        <v>21:0234</v>
      </c>
      <c r="E5034" t="s">
        <v>20187</v>
      </c>
      <c r="F5034" t="s">
        <v>20188</v>
      </c>
      <c r="H5034">
        <v>60.053934300000002</v>
      </c>
      <c r="I5034">
        <v>-136.0877547</v>
      </c>
      <c r="J5034" s="1" t="str">
        <f t="shared" si="356"/>
        <v>Fluid (stream)</v>
      </c>
      <c r="K5034" s="1" t="str">
        <f t="shared" si="357"/>
        <v>Untreated Water</v>
      </c>
      <c r="L5034">
        <v>28</v>
      </c>
      <c r="M5034" t="s">
        <v>36</v>
      </c>
      <c r="N5034">
        <v>487</v>
      </c>
      <c r="P5034" t="s">
        <v>1851</v>
      </c>
      <c r="Q5034" t="s">
        <v>24</v>
      </c>
      <c r="R5034" t="s">
        <v>285</v>
      </c>
    </row>
    <row r="5035" spans="1:18" hidden="1" x14ac:dyDescent="0.3">
      <c r="A5035" t="s">
        <v>20189</v>
      </c>
      <c r="B5035" t="s">
        <v>20190</v>
      </c>
      <c r="C5035" s="1" t="str">
        <f t="shared" si="354"/>
        <v>21:0852</v>
      </c>
      <c r="D5035" s="1" t="str">
        <f t="shared" si="355"/>
        <v>21:0234</v>
      </c>
      <c r="E5035" t="s">
        <v>20191</v>
      </c>
      <c r="F5035" t="s">
        <v>20192</v>
      </c>
      <c r="H5035">
        <v>60.125310200000001</v>
      </c>
      <c r="I5035">
        <v>-136.08510039999999</v>
      </c>
      <c r="J5035" s="1" t="str">
        <f t="shared" si="356"/>
        <v>Fluid (stream)</v>
      </c>
      <c r="K5035" s="1" t="str">
        <f t="shared" si="357"/>
        <v>Untreated Water</v>
      </c>
      <c r="L5035">
        <v>28</v>
      </c>
      <c r="M5035" t="s">
        <v>44</v>
      </c>
      <c r="N5035">
        <v>488</v>
      </c>
      <c r="P5035" t="s">
        <v>247</v>
      </c>
      <c r="Q5035" t="s">
        <v>1292</v>
      </c>
      <c r="R5035" t="s">
        <v>522</v>
      </c>
    </row>
    <row r="5036" spans="1:18" hidden="1" x14ac:dyDescent="0.3">
      <c r="A5036" t="s">
        <v>20193</v>
      </c>
      <c r="B5036" t="s">
        <v>20194</v>
      </c>
      <c r="C5036" s="1" t="str">
        <f t="shared" si="354"/>
        <v>21:0852</v>
      </c>
      <c r="D5036" s="1" t="str">
        <f t="shared" si="355"/>
        <v>21:0234</v>
      </c>
      <c r="E5036" t="s">
        <v>20195</v>
      </c>
      <c r="F5036" t="s">
        <v>20196</v>
      </c>
      <c r="H5036">
        <v>60.142324899999998</v>
      </c>
      <c r="I5036">
        <v>-136.11034720000001</v>
      </c>
      <c r="J5036" s="1" t="str">
        <f t="shared" si="356"/>
        <v>Fluid (stream)</v>
      </c>
      <c r="K5036" s="1" t="str">
        <f t="shared" si="357"/>
        <v>Untreated Water</v>
      </c>
      <c r="L5036">
        <v>28</v>
      </c>
      <c r="M5036" t="s">
        <v>52</v>
      </c>
      <c r="N5036">
        <v>489</v>
      </c>
      <c r="P5036" t="s">
        <v>61</v>
      </c>
      <c r="Q5036" t="s">
        <v>310</v>
      </c>
      <c r="R5036" t="s">
        <v>141</v>
      </c>
    </row>
    <row r="5037" spans="1:18" hidden="1" x14ac:dyDescent="0.3">
      <c r="A5037" t="s">
        <v>20197</v>
      </c>
      <c r="B5037" t="s">
        <v>20198</v>
      </c>
      <c r="C5037" s="1" t="str">
        <f t="shared" si="354"/>
        <v>21:0852</v>
      </c>
      <c r="D5037" s="1" t="str">
        <f t="shared" si="355"/>
        <v>21:0234</v>
      </c>
      <c r="E5037" t="s">
        <v>20199</v>
      </c>
      <c r="F5037" t="s">
        <v>20200</v>
      </c>
      <c r="H5037">
        <v>60.152923199999996</v>
      </c>
      <c r="I5037">
        <v>-136.04823440000001</v>
      </c>
      <c r="J5037" s="1" t="str">
        <f t="shared" si="356"/>
        <v>Fluid (stream)</v>
      </c>
      <c r="K5037" s="1" t="str">
        <f t="shared" si="357"/>
        <v>Untreated Water</v>
      </c>
      <c r="L5037">
        <v>28</v>
      </c>
      <c r="M5037" t="s">
        <v>60</v>
      </c>
      <c r="N5037">
        <v>490</v>
      </c>
      <c r="P5037" t="s">
        <v>134</v>
      </c>
      <c r="Q5037" t="s">
        <v>482</v>
      </c>
      <c r="R5037" t="s">
        <v>911</v>
      </c>
    </row>
    <row r="5038" spans="1:18" hidden="1" x14ac:dyDescent="0.3">
      <c r="A5038" t="s">
        <v>20201</v>
      </c>
      <c r="B5038" t="s">
        <v>20202</v>
      </c>
      <c r="C5038" s="1" t="str">
        <f t="shared" si="354"/>
        <v>21:0852</v>
      </c>
      <c r="D5038" s="1" t="str">
        <f t="shared" si="355"/>
        <v>21:0234</v>
      </c>
      <c r="E5038" t="s">
        <v>20203</v>
      </c>
      <c r="F5038" t="s">
        <v>20204</v>
      </c>
      <c r="H5038">
        <v>60.166553700000001</v>
      </c>
      <c r="I5038">
        <v>-136.03459319999999</v>
      </c>
      <c r="J5038" s="1" t="str">
        <f t="shared" si="356"/>
        <v>Fluid (stream)</v>
      </c>
      <c r="K5038" s="1" t="str">
        <f t="shared" si="357"/>
        <v>Untreated Water</v>
      </c>
      <c r="L5038">
        <v>28</v>
      </c>
      <c r="M5038" t="s">
        <v>22</v>
      </c>
      <c r="N5038">
        <v>491</v>
      </c>
      <c r="P5038" t="s">
        <v>37</v>
      </c>
      <c r="Q5038" t="s">
        <v>257</v>
      </c>
      <c r="R5038" t="s">
        <v>890</v>
      </c>
    </row>
    <row r="5039" spans="1:18" hidden="1" x14ac:dyDescent="0.3">
      <c r="A5039" t="s">
        <v>20205</v>
      </c>
      <c r="B5039" t="s">
        <v>20206</v>
      </c>
      <c r="C5039" s="1" t="str">
        <f t="shared" si="354"/>
        <v>21:0852</v>
      </c>
      <c r="D5039" s="1" t="str">
        <f t="shared" si="355"/>
        <v>21:0234</v>
      </c>
      <c r="E5039" t="s">
        <v>20203</v>
      </c>
      <c r="F5039" t="s">
        <v>20207</v>
      </c>
      <c r="H5039">
        <v>60.166553700000001</v>
      </c>
      <c r="I5039">
        <v>-136.03459319999999</v>
      </c>
      <c r="J5039" s="1" t="str">
        <f t="shared" si="356"/>
        <v>Fluid (stream)</v>
      </c>
      <c r="K5039" s="1" t="str">
        <f t="shared" si="357"/>
        <v>Untreated Water</v>
      </c>
      <c r="L5039">
        <v>28</v>
      </c>
      <c r="M5039" t="s">
        <v>29</v>
      </c>
      <c r="N5039">
        <v>492</v>
      </c>
      <c r="P5039" t="s">
        <v>37</v>
      </c>
      <c r="Q5039" t="s">
        <v>482</v>
      </c>
      <c r="R5039" t="s">
        <v>599</v>
      </c>
    </row>
    <row r="5040" spans="1:18" hidden="1" x14ac:dyDescent="0.3">
      <c r="A5040" t="s">
        <v>20208</v>
      </c>
      <c r="B5040" t="s">
        <v>20209</v>
      </c>
      <c r="C5040" s="1" t="str">
        <f t="shared" si="354"/>
        <v>21:0852</v>
      </c>
      <c r="D5040" s="1" t="str">
        <f t="shared" si="355"/>
        <v>21:0234</v>
      </c>
      <c r="E5040" t="s">
        <v>20210</v>
      </c>
      <c r="F5040" t="s">
        <v>20211</v>
      </c>
      <c r="H5040">
        <v>60.198448200000001</v>
      </c>
      <c r="I5040">
        <v>-136.07325929999999</v>
      </c>
      <c r="J5040" s="1" t="str">
        <f t="shared" si="356"/>
        <v>Fluid (stream)</v>
      </c>
      <c r="K5040" s="1" t="str">
        <f t="shared" si="357"/>
        <v>Untreated Water</v>
      </c>
      <c r="L5040">
        <v>28</v>
      </c>
      <c r="M5040" t="s">
        <v>67</v>
      </c>
      <c r="N5040">
        <v>493</v>
      </c>
      <c r="P5040" t="s">
        <v>115</v>
      </c>
      <c r="Q5040" t="s">
        <v>236</v>
      </c>
      <c r="R5040" t="s">
        <v>168</v>
      </c>
    </row>
    <row r="5041" spans="1:18" hidden="1" x14ac:dyDescent="0.3">
      <c r="A5041" t="s">
        <v>20212</v>
      </c>
      <c r="B5041" t="s">
        <v>20213</v>
      </c>
      <c r="C5041" s="1" t="str">
        <f t="shared" si="354"/>
        <v>21:0852</v>
      </c>
      <c r="D5041" s="1" t="str">
        <f t="shared" si="355"/>
        <v>21:0234</v>
      </c>
      <c r="E5041" t="s">
        <v>20214</v>
      </c>
      <c r="F5041" t="s">
        <v>20215</v>
      </c>
      <c r="H5041">
        <v>60.217254799999999</v>
      </c>
      <c r="I5041">
        <v>-136.09053209999999</v>
      </c>
      <c r="J5041" s="1" t="str">
        <f t="shared" si="356"/>
        <v>Fluid (stream)</v>
      </c>
      <c r="K5041" s="1" t="str">
        <f t="shared" si="357"/>
        <v>Untreated Water</v>
      </c>
      <c r="L5041">
        <v>28</v>
      </c>
      <c r="M5041" t="s">
        <v>74</v>
      </c>
      <c r="N5041">
        <v>494</v>
      </c>
      <c r="P5041" t="s">
        <v>3946</v>
      </c>
      <c r="Q5041" t="s">
        <v>62</v>
      </c>
      <c r="R5041" t="s">
        <v>19762</v>
      </c>
    </row>
    <row r="5042" spans="1:18" hidden="1" x14ac:dyDescent="0.3">
      <c r="A5042" t="s">
        <v>20216</v>
      </c>
      <c r="B5042" t="s">
        <v>20217</v>
      </c>
      <c r="C5042" s="1" t="str">
        <f t="shared" si="354"/>
        <v>21:0852</v>
      </c>
      <c r="D5042" s="1" t="str">
        <f t="shared" si="355"/>
        <v>21:0234</v>
      </c>
      <c r="E5042" t="s">
        <v>20218</v>
      </c>
      <c r="F5042" t="s">
        <v>20219</v>
      </c>
      <c r="H5042">
        <v>60.246219400000001</v>
      </c>
      <c r="I5042">
        <v>-136.1413167</v>
      </c>
      <c r="J5042" s="1" t="str">
        <f t="shared" si="356"/>
        <v>Fluid (stream)</v>
      </c>
      <c r="K5042" s="1" t="str">
        <f t="shared" si="357"/>
        <v>Untreated Water</v>
      </c>
      <c r="L5042">
        <v>28</v>
      </c>
      <c r="M5042" t="s">
        <v>81</v>
      </c>
      <c r="N5042">
        <v>495</v>
      </c>
      <c r="P5042" t="s">
        <v>834</v>
      </c>
      <c r="Q5042" t="s">
        <v>248</v>
      </c>
      <c r="R5042" t="s">
        <v>752</v>
      </c>
    </row>
    <row r="5043" spans="1:18" hidden="1" x14ac:dyDescent="0.3">
      <c r="A5043" t="s">
        <v>20220</v>
      </c>
      <c r="B5043" t="s">
        <v>20221</v>
      </c>
      <c r="C5043" s="1" t="str">
        <f t="shared" si="354"/>
        <v>21:0852</v>
      </c>
      <c r="D5043" s="1" t="str">
        <f t="shared" si="355"/>
        <v>21:0234</v>
      </c>
      <c r="E5043" t="s">
        <v>20222</v>
      </c>
      <c r="F5043" t="s">
        <v>20223</v>
      </c>
      <c r="H5043">
        <v>60.270574099999997</v>
      </c>
      <c r="I5043">
        <v>-136.16910200000001</v>
      </c>
      <c r="J5043" s="1" t="str">
        <f t="shared" si="356"/>
        <v>Fluid (stream)</v>
      </c>
      <c r="K5043" s="1" t="str">
        <f t="shared" si="357"/>
        <v>Untreated Water</v>
      </c>
      <c r="L5043">
        <v>28</v>
      </c>
      <c r="M5043" t="s">
        <v>95</v>
      </c>
      <c r="N5043">
        <v>496</v>
      </c>
      <c r="P5043" t="s">
        <v>20224</v>
      </c>
      <c r="Q5043" t="s">
        <v>257</v>
      </c>
      <c r="R5043" t="s">
        <v>840</v>
      </c>
    </row>
    <row r="5044" spans="1:18" hidden="1" x14ac:dyDescent="0.3">
      <c r="A5044" t="s">
        <v>20225</v>
      </c>
      <c r="B5044" t="s">
        <v>20226</v>
      </c>
      <c r="C5044" s="1" t="str">
        <f t="shared" si="354"/>
        <v>21:0852</v>
      </c>
      <c r="D5044" s="1" t="str">
        <f t="shared" si="355"/>
        <v>21:0234</v>
      </c>
      <c r="E5044" t="s">
        <v>20227</v>
      </c>
      <c r="F5044" t="s">
        <v>20228</v>
      </c>
      <c r="H5044">
        <v>60.478542300000001</v>
      </c>
      <c r="I5044">
        <v>-136.2222792</v>
      </c>
      <c r="J5044" s="1" t="str">
        <f t="shared" si="356"/>
        <v>Fluid (stream)</v>
      </c>
      <c r="K5044" s="1" t="str">
        <f t="shared" si="357"/>
        <v>Untreated Water</v>
      </c>
      <c r="L5044">
        <v>28</v>
      </c>
      <c r="M5044" t="s">
        <v>101</v>
      </c>
      <c r="N5044">
        <v>497</v>
      </c>
      <c r="P5044" t="s">
        <v>3963</v>
      </c>
      <c r="Q5044" t="s">
        <v>310</v>
      </c>
      <c r="R5044" t="s">
        <v>761</v>
      </c>
    </row>
    <row r="5045" spans="1:18" hidden="1" x14ac:dyDescent="0.3">
      <c r="A5045" t="s">
        <v>20229</v>
      </c>
      <c r="B5045" t="s">
        <v>20230</v>
      </c>
      <c r="C5045" s="1" t="str">
        <f t="shared" si="354"/>
        <v>21:0852</v>
      </c>
      <c r="D5045" s="1" t="str">
        <f t="shared" si="355"/>
        <v>21:0234</v>
      </c>
      <c r="E5045" t="s">
        <v>20231</v>
      </c>
      <c r="F5045" t="s">
        <v>20232</v>
      </c>
      <c r="H5045">
        <v>60.485781899999999</v>
      </c>
      <c r="I5045">
        <v>-136.17307159999999</v>
      </c>
      <c r="J5045" s="1" t="str">
        <f t="shared" si="356"/>
        <v>Fluid (stream)</v>
      </c>
      <c r="K5045" s="1" t="str">
        <f t="shared" si="357"/>
        <v>Untreated Water</v>
      </c>
      <c r="L5045">
        <v>28</v>
      </c>
      <c r="M5045" t="s">
        <v>107</v>
      </c>
      <c r="N5045">
        <v>498</v>
      </c>
      <c r="P5045" t="s">
        <v>20233</v>
      </c>
      <c r="Q5045" t="s">
        <v>257</v>
      </c>
      <c r="R5045" t="s">
        <v>532</v>
      </c>
    </row>
    <row r="5046" spans="1:18" hidden="1" x14ac:dyDescent="0.3">
      <c r="A5046" t="s">
        <v>20234</v>
      </c>
      <c r="B5046" t="s">
        <v>20235</v>
      </c>
      <c r="C5046" s="1" t="str">
        <f t="shared" si="354"/>
        <v>21:0852</v>
      </c>
      <c r="D5046" s="1" t="str">
        <f t="shared" si="355"/>
        <v>21:0234</v>
      </c>
      <c r="E5046" t="s">
        <v>20236</v>
      </c>
      <c r="F5046" t="s">
        <v>20237</v>
      </c>
      <c r="H5046">
        <v>60.5052102</v>
      </c>
      <c r="I5046">
        <v>-136.20474569999999</v>
      </c>
      <c r="J5046" s="1" t="str">
        <f t="shared" si="356"/>
        <v>Fluid (stream)</v>
      </c>
      <c r="K5046" s="1" t="str">
        <f t="shared" si="357"/>
        <v>Untreated Water</v>
      </c>
      <c r="L5046">
        <v>28</v>
      </c>
      <c r="M5046" t="s">
        <v>114</v>
      </c>
      <c r="N5046">
        <v>499</v>
      </c>
      <c r="P5046" t="s">
        <v>20238</v>
      </c>
      <c r="Q5046" t="s">
        <v>54</v>
      </c>
      <c r="R5046" t="s">
        <v>532</v>
      </c>
    </row>
    <row r="5047" spans="1:18" hidden="1" x14ac:dyDescent="0.3">
      <c r="A5047" t="s">
        <v>20239</v>
      </c>
      <c r="B5047" t="s">
        <v>20240</v>
      </c>
      <c r="C5047" s="1" t="str">
        <f t="shared" si="354"/>
        <v>21:0852</v>
      </c>
      <c r="D5047" s="1" t="str">
        <f t="shared" si="355"/>
        <v>21:0234</v>
      </c>
      <c r="E5047" t="s">
        <v>20241</v>
      </c>
      <c r="F5047" t="s">
        <v>20242</v>
      </c>
      <c r="H5047">
        <v>60.512396899999999</v>
      </c>
      <c r="I5047">
        <v>-136.09934190000001</v>
      </c>
      <c r="J5047" s="1" t="str">
        <f t="shared" si="356"/>
        <v>Fluid (stream)</v>
      </c>
      <c r="K5047" s="1" t="str">
        <f t="shared" si="357"/>
        <v>Untreated Water</v>
      </c>
      <c r="L5047">
        <v>28</v>
      </c>
      <c r="M5047" t="s">
        <v>121</v>
      </c>
      <c r="N5047">
        <v>500</v>
      </c>
      <c r="P5047" t="s">
        <v>23</v>
      </c>
      <c r="Q5047" t="s">
        <v>257</v>
      </c>
      <c r="R5047" t="s">
        <v>201</v>
      </c>
    </row>
    <row r="5048" spans="1:18" hidden="1" x14ac:dyDescent="0.3">
      <c r="A5048" t="s">
        <v>20243</v>
      </c>
      <c r="B5048" t="s">
        <v>20244</v>
      </c>
      <c r="C5048" s="1" t="str">
        <f t="shared" si="354"/>
        <v>21:0852</v>
      </c>
      <c r="D5048" s="1" t="str">
        <f t="shared" si="355"/>
        <v>21:0234</v>
      </c>
      <c r="E5048" t="s">
        <v>20245</v>
      </c>
      <c r="F5048" t="s">
        <v>20246</v>
      </c>
      <c r="H5048">
        <v>60.542133499999998</v>
      </c>
      <c r="I5048">
        <v>-136.1159351</v>
      </c>
      <c r="J5048" s="1" t="str">
        <f t="shared" si="356"/>
        <v>Fluid (stream)</v>
      </c>
      <c r="K5048" s="1" t="str">
        <f t="shared" si="357"/>
        <v>Untreated Water</v>
      </c>
      <c r="L5048">
        <v>28</v>
      </c>
      <c r="M5048" t="s">
        <v>127</v>
      </c>
      <c r="N5048">
        <v>501</v>
      </c>
      <c r="P5048" t="s">
        <v>537</v>
      </c>
      <c r="Q5048" t="s">
        <v>38</v>
      </c>
      <c r="R5048" t="s">
        <v>16790</v>
      </c>
    </row>
    <row r="5049" spans="1:18" hidden="1" x14ac:dyDescent="0.3">
      <c r="A5049" t="s">
        <v>20247</v>
      </c>
      <c r="B5049" t="s">
        <v>20248</v>
      </c>
      <c r="C5049" s="1" t="str">
        <f t="shared" si="354"/>
        <v>21:0852</v>
      </c>
      <c r="D5049" s="1" t="str">
        <f t="shared" si="355"/>
        <v>21:0234</v>
      </c>
      <c r="E5049" t="s">
        <v>20249</v>
      </c>
      <c r="F5049" t="s">
        <v>20250</v>
      </c>
      <c r="H5049">
        <v>60.552243900000001</v>
      </c>
      <c r="I5049">
        <v>-136.11382119999999</v>
      </c>
      <c r="J5049" s="1" t="str">
        <f t="shared" si="356"/>
        <v>Fluid (stream)</v>
      </c>
      <c r="K5049" s="1" t="str">
        <f t="shared" si="357"/>
        <v>Untreated Water</v>
      </c>
      <c r="L5049">
        <v>28</v>
      </c>
      <c r="M5049" t="s">
        <v>133</v>
      </c>
      <c r="N5049">
        <v>502</v>
      </c>
      <c r="P5049" t="s">
        <v>194</v>
      </c>
      <c r="Q5049" t="s">
        <v>248</v>
      </c>
      <c r="R5049" t="s">
        <v>752</v>
      </c>
    </row>
    <row r="5050" spans="1:18" hidden="1" x14ac:dyDescent="0.3">
      <c r="A5050" t="s">
        <v>20251</v>
      </c>
      <c r="B5050" t="s">
        <v>20252</v>
      </c>
      <c r="C5050" s="1" t="str">
        <f t="shared" si="354"/>
        <v>21:0852</v>
      </c>
      <c r="D5050" s="1" t="str">
        <f t="shared" si="355"/>
        <v>21:0234</v>
      </c>
      <c r="E5050" t="s">
        <v>20253</v>
      </c>
      <c r="F5050" t="s">
        <v>20254</v>
      </c>
      <c r="H5050">
        <v>60.566858699999997</v>
      </c>
      <c r="I5050">
        <v>-136.10450839999999</v>
      </c>
      <c r="J5050" s="1" t="str">
        <f t="shared" si="356"/>
        <v>Fluid (stream)</v>
      </c>
      <c r="K5050" s="1" t="str">
        <f t="shared" si="357"/>
        <v>Untreated Water</v>
      </c>
      <c r="L5050">
        <v>28</v>
      </c>
      <c r="M5050" t="s">
        <v>139</v>
      </c>
      <c r="N5050">
        <v>503</v>
      </c>
      <c r="P5050" t="s">
        <v>4447</v>
      </c>
      <c r="Q5050" t="s">
        <v>310</v>
      </c>
      <c r="R5050" t="s">
        <v>90</v>
      </c>
    </row>
    <row r="5051" spans="1:18" hidden="1" x14ac:dyDescent="0.3">
      <c r="A5051" t="s">
        <v>20255</v>
      </c>
      <c r="B5051" t="s">
        <v>20256</v>
      </c>
      <c r="C5051" s="1" t="str">
        <f t="shared" si="354"/>
        <v>21:0852</v>
      </c>
      <c r="D5051" s="1" t="str">
        <f t="shared" si="355"/>
        <v>21:0234</v>
      </c>
      <c r="E5051" t="s">
        <v>20257</v>
      </c>
      <c r="F5051" t="s">
        <v>20258</v>
      </c>
      <c r="H5051">
        <v>60.406580400000003</v>
      </c>
      <c r="I5051">
        <v>-136.1195362</v>
      </c>
      <c r="J5051" s="1" t="str">
        <f t="shared" si="356"/>
        <v>Fluid (stream)</v>
      </c>
      <c r="K5051" s="1" t="str">
        <f t="shared" si="357"/>
        <v>Untreated Water</v>
      </c>
      <c r="L5051">
        <v>28</v>
      </c>
      <c r="M5051" t="s">
        <v>241</v>
      </c>
      <c r="N5051">
        <v>504</v>
      </c>
      <c r="P5051" t="s">
        <v>161</v>
      </c>
      <c r="Q5051" t="s">
        <v>62</v>
      </c>
      <c r="R5051" t="s">
        <v>532</v>
      </c>
    </row>
    <row r="5052" spans="1:18" hidden="1" x14ac:dyDescent="0.3">
      <c r="A5052" t="s">
        <v>20259</v>
      </c>
      <c r="B5052" t="s">
        <v>20260</v>
      </c>
      <c r="C5052" s="1" t="str">
        <f t="shared" si="354"/>
        <v>21:0852</v>
      </c>
      <c r="D5052" s="1" t="str">
        <f t="shared" si="355"/>
        <v>21:0234</v>
      </c>
      <c r="E5052" t="s">
        <v>20261</v>
      </c>
      <c r="F5052" t="s">
        <v>20262</v>
      </c>
      <c r="H5052">
        <v>60.364659099999997</v>
      </c>
      <c r="I5052">
        <v>-136.18117419999999</v>
      </c>
      <c r="J5052" s="1" t="str">
        <f t="shared" si="356"/>
        <v>Fluid (stream)</v>
      </c>
      <c r="K5052" s="1" t="str">
        <f t="shared" si="357"/>
        <v>Untreated Water</v>
      </c>
      <c r="L5052">
        <v>29</v>
      </c>
      <c r="M5052" t="s">
        <v>22</v>
      </c>
      <c r="N5052">
        <v>505</v>
      </c>
      <c r="P5052" t="s">
        <v>256</v>
      </c>
      <c r="Q5052" t="s">
        <v>46</v>
      </c>
      <c r="R5052" t="s">
        <v>449</v>
      </c>
    </row>
    <row r="5053" spans="1:18" hidden="1" x14ac:dyDescent="0.3">
      <c r="A5053" t="s">
        <v>20263</v>
      </c>
      <c r="B5053" t="s">
        <v>20264</v>
      </c>
      <c r="C5053" s="1" t="str">
        <f t="shared" si="354"/>
        <v>21:0852</v>
      </c>
      <c r="D5053" s="1" t="str">
        <f t="shared" si="355"/>
        <v>21:0234</v>
      </c>
      <c r="E5053" t="s">
        <v>20261</v>
      </c>
      <c r="F5053" t="s">
        <v>20265</v>
      </c>
      <c r="H5053">
        <v>60.364659099999997</v>
      </c>
      <c r="I5053">
        <v>-136.18117419999999</v>
      </c>
      <c r="J5053" s="1" t="str">
        <f t="shared" si="356"/>
        <v>Fluid (stream)</v>
      </c>
      <c r="K5053" s="1" t="str">
        <f t="shared" si="357"/>
        <v>Untreated Water</v>
      </c>
      <c r="L5053">
        <v>29</v>
      </c>
      <c r="M5053" t="s">
        <v>29</v>
      </c>
      <c r="N5053">
        <v>506</v>
      </c>
      <c r="P5053" t="s">
        <v>235</v>
      </c>
      <c r="Q5053" t="s">
        <v>46</v>
      </c>
      <c r="R5053" t="s">
        <v>599</v>
      </c>
    </row>
    <row r="5054" spans="1:18" hidden="1" x14ac:dyDescent="0.3">
      <c r="A5054" t="s">
        <v>20266</v>
      </c>
      <c r="B5054" t="s">
        <v>20267</v>
      </c>
      <c r="C5054" s="1" t="str">
        <f t="shared" si="354"/>
        <v>21:0852</v>
      </c>
      <c r="D5054" s="1" t="str">
        <f t="shared" si="355"/>
        <v>21:0234</v>
      </c>
      <c r="E5054" t="s">
        <v>20268</v>
      </c>
      <c r="F5054" t="s">
        <v>20269</v>
      </c>
      <c r="H5054">
        <v>60.365920600000003</v>
      </c>
      <c r="I5054">
        <v>-136.11168620000001</v>
      </c>
      <c r="J5054" s="1" t="str">
        <f t="shared" si="356"/>
        <v>Fluid (stream)</v>
      </c>
      <c r="K5054" s="1" t="str">
        <f t="shared" si="357"/>
        <v>Untreated Water</v>
      </c>
      <c r="L5054">
        <v>29</v>
      </c>
      <c r="M5054" t="s">
        <v>36</v>
      </c>
      <c r="N5054">
        <v>507</v>
      </c>
      <c r="P5054" t="s">
        <v>53</v>
      </c>
      <c r="Q5054" t="s">
        <v>146</v>
      </c>
      <c r="R5054" t="s">
        <v>90</v>
      </c>
    </row>
    <row r="5055" spans="1:18" hidden="1" x14ac:dyDescent="0.3">
      <c r="A5055" t="s">
        <v>20270</v>
      </c>
      <c r="B5055" t="s">
        <v>20271</v>
      </c>
      <c r="C5055" s="1" t="str">
        <f t="shared" si="354"/>
        <v>21:0852</v>
      </c>
      <c r="D5055" s="1" t="str">
        <f t="shared" si="355"/>
        <v>21:0234</v>
      </c>
      <c r="E5055" t="s">
        <v>20272</v>
      </c>
      <c r="F5055" t="s">
        <v>20273</v>
      </c>
      <c r="H5055">
        <v>60.391899000000002</v>
      </c>
      <c r="I5055">
        <v>-136.0520199</v>
      </c>
      <c r="J5055" s="1" t="str">
        <f t="shared" si="356"/>
        <v>Fluid (stream)</v>
      </c>
      <c r="K5055" s="1" t="str">
        <f t="shared" si="357"/>
        <v>Untreated Water</v>
      </c>
      <c r="L5055">
        <v>29</v>
      </c>
      <c r="M5055" t="s">
        <v>44</v>
      </c>
      <c r="N5055">
        <v>508</v>
      </c>
      <c r="P5055" t="s">
        <v>134</v>
      </c>
      <c r="Q5055" t="s">
        <v>46</v>
      </c>
      <c r="R5055" t="s">
        <v>532</v>
      </c>
    </row>
    <row r="5056" spans="1:18" hidden="1" x14ac:dyDescent="0.3">
      <c r="A5056" t="s">
        <v>20274</v>
      </c>
      <c r="B5056" t="s">
        <v>20275</v>
      </c>
      <c r="C5056" s="1" t="str">
        <f t="shared" si="354"/>
        <v>21:0852</v>
      </c>
      <c r="D5056" s="1" t="str">
        <f t="shared" si="355"/>
        <v>21:0234</v>
      </c>
      <c r="E5056" t="s">
        <v>20276</v>
      </c>
      <c r="F5056" t="s">
        <v>20277</v>
      </c>
      <c r="H5056">
        <v>60.392334699999999</v>
      </c>
      <c r="I5056">
        <v>-136.04914869999999</v>
      </c>
      <c r="J5056" s="1" t="str">
        <f t="shared" si="356"/>
        <v>Fluid (stream)</v>
      </c>
      <c r="K5056" s="1" t="str">
        <f t="shared" si="357"/>
        <v>Untreated Water</v>
      </c>
      <c r="L5056">
        <v>29</v>
      </c>
      <c r="M5056" t="s">
        <v>52</v>
      </c>
      <c r="N5056">
        <v>509</v>
      </c>
      <c r="P5056" t="s">
        <v>108</v>
      </c>
      <c r="Q5056" t="s">
        <v>46</v>
      </c>
      <c r="R5056" t="s">
        <v>911</v>
      </c>
    </row>
    <row r="5057" spans="1:18" hidden="1" x14ac:dyDescent="0.3">
      <c r="A5057" t="s">
        <v>20278</v>
      </c>
      <c r="B5057" t="s">
        <v>20279</v>
      </c>
      <c r="C5057" s="1" t="str">
        <f t="shared" si="354"/>
        <v>21:0852</v>
      </c>
      <c r="D5057" s="1" t="str">
        <f t="shared" si="355"/>
        <v>21:0234</v>
      </c>
      <c r="E5057" t="s">
        <v>20280</v>
      </c>
      <c r="F5057" t="s">
        <v>20281</v>
      </c>
      <c r="H5057">
        <v>60.372942399999999</v>
      </c>
      <c r="I5057">
        <v>-136.03238479999999</v>
      </c>
      <c r="J5057" s="1" t="str">
        <f t="shared" si="356"/>
        <v>Fluid (stream)</v>
      </c>
      <c r="K5057" s="1" t="str">
        <f t="shared" si="357"/>
        <v>Untreated Water</v>
      </c>
      <c r="L5057">
        <v>29</v>
      </c>
      <c r="M5057" t="s">
        <v>60</v>
      </c>
      <c r="N5057">
        <v>510</v>
      </c>
      <c r="P5057" t="s">
        <v>256</v>
      </c>
      <c r="Q5057" t="s">
        <v>38</v>
      </c>
      <c r="R5057" t="s">
        <v>55</v>
      </c>
    </row>
    <row r="5058" spans="1:18" hidden="1" x14ac:dyDescent="0.3">
      <c r="A5058" t="s">
        <v>20282</v>
      </c>
      <c r="B5058" t="s">
        <v>20283</v>
      </c>
      <c r="C5058" s="1" t="str">
        <f t="shared" si="354"/>
        <v>21:0852</v>
      </c>
      <c r="D5058" s="1" t="str">
        <f t="shared" si="355"/>
        <v>21:0234</v>
      </c>
      <c r="E5058" t="s">
        <v>20284</v>
      </c>
      <c r="F5058" t="s">
        <v>20285</v>
      </c>
      <c r="H5058">
        <v>60.356173499999997</v>
      </c>
      <c r="I5058">
        <v>-136.0511583</v>
      </c>
      <c r="J5058" s="1" t="str">
        <f t="shared" si="356"/>
        <v>Fluid (stream)</v>
      </c>
      <c r="K5058" s="1" t="str">
        <f t="shared" si="357"/>
        <v>Untreated Water</v>
      </c>
      <c r="L5058">
        <v>29</v>
      </c>
      <c r="M5058" t="s">
        <v>67</v>
      </c>
      <c r="N5058">
        <v>511</v>
      </c>
      <c r="P5058" t="s">
        <v>256</v>
      </c>
      <c r="Q5058" t="s">
        <v>236</v>
      </c>
      <c r="R5058" t="s">
        <v>285</v>
      </c>
    </row>
    <row r="5059" spans="1:18" hidden="1" x14ac:dyDescent="0.3">
      <c r="A5059" t="s">
        <v>20286</v>
      </c>
      <c r="B5059" t="s">
        <v>20287</v>
      </c>
      <c r="C5059" s="1" t="str">
        <f t="shared" si="354"/>
        <v>21:0852</v>
      </c>
      <c r="D5059" s="1" t="str">
        <f t="shared" si="355"/>
        <v>21:0234</v>
      </c>
      <c r="E5059" t="s">
        <v>20288</v>
      </c>
      <c r="F5059" t="s">
        <v>20289</v>
      </c>
      <c r="H5059">
        <v>60.356300300000001</v>
      </c>
      <c r="I5059">
        <v>-136.0555851</v>
      </c>
      <c r="J5059" s="1" t="str">
        <f t="shared" si="356"/>
        <v>Fluid (stream)</v>
      </c>
      <c r="K5059" s="1" t="str">
        <f t="shared" si="357"/>
        <v>Untreated Water</v>
      </c>
      <c r="L5059">
        <v>29</v>
      </c>
      <c r="M5059" t="s">
        <v>74</v>
      </c>
      <c r="N5059">
        <v>512</v>
      </c>
      <c r="P5059" t="s">
        <v>182</v>
      </c>
      <c r="Q5059" t="s">
        <v>38</v>
      </c>
      <c r="R5059" t="s">
        <v>532</v>
      </c>
    </row>
    <row r="5060" spans="1:18" hidden="1" x14ac:dyDescent="0.3">
      <c r="A5060" t="s">
        <v>20290</v>
      </c>
      <c r="B5060" t="s">
        <v>20291</v>
      </c>
      <c r="C5060" s="1" t="str">
        <f t="shared" ref="C5060:C5123" si="358">HYPERLINK("http://geochem.nrcan.gc.ca/cdogs/content/bdl/bdl210852_e.htm", "21:0852")</f>
        <v>21:0852</v>
      </c>
      <c r="D5060" s="1" t="str">
        <f t="shared" ref="D5060:D5123" si="359">HYPERLINK("http://geochem.nrcan.gc.ca/cdogs/content/svy/svy210234_e.htm", "21:0234")</f>
        <v>21:0234</v>
      </c>
      <c r="E5060" t="s">
        <v>20292</v>
      </c>
      <c r="F5060" t="s">
        <v>20293</v>
      </c>
      <c r="H5060">
        <v>60.3103725</v>
      </c>
      <c r="I5060">
        <v>-136.13378069999999</v>
      </c>
      <c r="J5060" s="1" t="str">
        <f t="shared" ref="J5060:J5123" si="360">HYPERLINK("http://geochem.nrcan.gc.ca/cdogs/content/kwd/kwd020018_e.htm", "Fluid (stream)")</f>
        <v>Fluid (stream)</v>
      </c>
      <c r="K5060" s="1" t="str">
        <f t="shared" si="357"/>
        <v>Untreated Water</v>
      </c>
      <c r="L5060">
        <v>29</v>
      </c>
      <c r="M5060" t="s">
        <v>81</v>
      </c>
      <c r="N5060">
        <v>513</v>
      </c>
      <c r="P5060" t="s">
        <v>319</v>
      </c>
      <c r="Q5060" t="s">
        <v>257</v>
      </c>
      <c r="R5060" t="s">
        <v>189</v>
      </c>
    </row>
    <row r="5061" spans="1:18" hidden="1" x14ac:dyDescent="0.3">
      <c r="A5061" t="s">
        <v>20294</v>
      </c>
      <c r="B5061" t="s">
        <v>20295</v>
      </c>
      <c r="C5061" s="1" t="str">
        <f t="shared" si="358"/>
        <v>21:0852</v>
      </c>
      <c r="D5061" s="1" t="str">
        <f t="shared" si="359"/>
        <v>21:0234</v>
      </c>
      <c r="E5061" t="s">
        <v>20296</v>
      </c>
      <c r="F5061" t="s">
        <v>20297</v>
      </c>
      <c r="H5061">
        <v>60.317549399999997</v>
      </c>
      <c r="I5061">
        <v>-136.07051920000001</v>
      </c>
      <c r="J5061" s="1" t="str">
        <f t="shared" si="360"/>
        <v>Fluid (stream)</v>
      </c>
      <c r="K5061" s="1" t="str">
        <f t="shared" si="357"/>
        <v>Untreated Water</v>
      </c>
      <c r="L5061">
        <v>29</v>
      </c>
      <c r="M5061" t="s">
        <v>95</v>
      </c>
      <c r="N5061">
        <v>514</v>
      </c>
      <c r="P5061" t="s">
        <v>2145</v>
      </c>
      <c r="Q5061" t="s">
        <v>248</v>
      </c>
      <c r="R5061" t="s">
        <v>3875</v>
      </c>
    </row>
    <row r="5062" spans="1:18" hidden="1" x14ac:dyDescent="0.3">
      <c r="A5062" t="s">
        <v>20298</v>
      </c>
      <c r="B5062" t="s">
        <v>20299</v>
      </c>
      <c r="C5062" s="1" t="str">
        <f t="shared" si="358"/>
        <v>21:0852</v>
      </c>
      <c r="D5062" s="1" t="str">
        <f t="shared" si="359"/>
        <v>21:0234</v>
      </c>
      <c r="E5062" t="s">
        <v>20300</v>
      </c>
      <c r="F5062" t="s">
        <v>20301</v>
      </c>
      <c r="H5062">
        <v>60.305942700000003</v>
      </c>
      <c r="I5062">
        <v>-136.05424959999999</v>
      </c>
      <c r="J5062" s="1" t="str">
        <f t="shared" si="360"/>
        <v>Fluid (stream)</v>
      </c>
      <c r="K5062" s="1" t="str">
        <f t="shared" si="357"/>
        <v>Untreated Water</v>
      </c>
      <c r="L5062">
        <v>29</v>
      </c>
      <c r="M5062" t="s">
        <v>101</v>
      </c>
      <c r="N5062">
        <v>515</v>
      </c>
      <c r="P5062" t="s">
        <v>210</v>
      </c>
      <c r="Q5062" t="s">
        <v>38</v>
      </c>
      <c r="R5062" t="s">
        <v>890</v>
      </c>
    </row>
    <row r="5063" spans="1:18" hidden="1" x14ac:dyDescent="0.3">
      <c r="A5063" t="s">
        <v>20302</v>
      </c>
      <c r="B5063" t="s">
        <v>20303</v>
      </c>
      <c r="C5063" s="1" t="str">
        <f t="shared" si="358"/>
        <v>21:0852</v>
      </c>
      <c r="D5063" s="1" t="str">
        <f t="shared" si="359"/>
        <v>21:0234</v>
      </c>
      <c r="E5063" t="s">
        <v>20304</v>
      </c>
      <c r="F5063" t="s">
        <v>20305</v>
      </c>
      <c r="H5063">
        <v>60.313178999999998</v>
      </c>
      <c r="I5063">
        <v>-136.0441285</v>
      </c>
      <c r="J5063" s="1" t="str">
        <f t="shared" si="360"/>
        <v>Fluid (stream)</v>
      </c>
      <c r="K5063" s="1" t="str">
        <f t="shared" si="357"/>
        <v>Untreated Water</v>
      </c>
      <c r="L5063">
        <v>29</v>
      </c>
      <c r="M5063" t="s">
        <v>107</v>
      </c>
      <c r="N5063">
        <v>516</v>
      </c>
      <c r="P5063" t="s">
        <v>272</v>
      </c>
      <c r="Q5063" t="s">
        <v>248</v>
      </c>
      <c r="R5063" t="s">
        <v>285</v>
      </c>
    </row>
    <row r="5064" spans="1:18" hidden="1" x14ac:dyDescent="0.3">
      <c r="A5064" t="s">
        <v>20306</v>
      </c>
      <c r="B5064" t="s">
        <v>20307</v>
      </c>
      <c r="C5064" s="1" t="str">
        <f t="shared" si="358"/>
        <v>21:0852</v>
      </c>
      <c r="D5064" s="1" t="str">
        <f t="shared" si="359"/>
        <v>21:0234</v>
      </c>
      <c r="E5064" t="s">
        <v>20308</v>
      </c>
      <c r="F5064" t="s">
        <v>20309</v>
      </c>
      <c r="H5064">
        <v>60.3027205</v>
      </c>
      <c r="I5064">
        <v>-136.0299334</v>
      </c>
      <c r="J5064" s="1" t="str">
        <f t="shared" si="360"/>
        <v>Fluid (stream)</v>
      </c>
      <c r="K5064" s="1" t="str">
        <f t="shared" si="357"/>
        <v>Untreated Water</v>
      </c>
      <c r="L5064">
        <v>29</v>
      </c>
      <c r="M5064" t="s">
        <v>114</v>
      </c>
      <c r="N5064">
        <v>517</v>
      </c>
      <c r="P5064" t="s">
        <v>182</v>
      </c>
      <c r="Q5064" t="s">
        <v>236</v>
      </c>
      <c r="R5064" t="s">
        <v>189</v>
      </c>
    </row>
    <row r="5065" spans="1:18" hidden="1" x14ac:dyDescent="0.3">
      <c r="A5065" t="s">
        <v>20310</v>
      </c>
      <c r="B5065" t="s">
        <v>20311</v>
      </c>
      <c r="C5065" s="1" t="str">
        <f t="shared" si="358"/>
        <v>21:0852</v>
      </c>
      <c r="D5065" s="1" t="str">
        <f t="shared" si="359"/>
        <v>21:0234</v>
      </c>
      <c r="E5065" t="s">
        <v>20312</v>
      </c>
      <c r="F5065" t="s">
        <v>20313</v>
      </c>
      <c r="H5065">
        <v>60.250418600000003</v>
      </c>
      <c r="I5065">
        <v>-136.00353939999999</v>
      </c>
      <c r="J5065" s="1" t="str">
        <f t="shared" si="360"/>
        <v>Fluid (stream)</v>
      </c>
      <c r="K5065" s="1" t="str">
        <f t="shared" si="357"/>
        <v>Untreated Water</v>
      </c>
      <c r="L5065">
        <v>29</v>
      </c>
      <c r="M5065" t="s">
        <v>121</v>
      </c>
      <c r="N5065">
        <v>518</v>
      </c>
      <c r="P5065" t="s">
        <v>267</v>
      </c>
      <c r="Q5065" t="s">
        <v>236</v>
      </c>
      <c r="R5065" t="s">
        <v>55</v>
      </c>
    </row>
    <row r="5066" spans="1:18" hidden="1" x14ac:dyDescent="0.3">
      <c r="A5066" t="s">
        <v>20314</v>
      </c>
      <c r="B5066" t="s">
        <v>20315</v>
      </c>
      <c r="C5066" s="1" t="str">
        <f t="shared" si="358"/>
        <v>21:0852</v>
      </c>
      <c r="D5066" s="1" t="str">
        <f t="shared" si="359"/>
        <v>21:0234</v>
      </c>
      <c r="E5066" t="s">
        <v>20316</v>
      </c>
      <c r="F5066" t="s">
        <v>20317</v>
      </c>
      <c r="H5066">
        <v>60.231169899999998</v>
      </c>
      <c r="I5066">
        <v>-136.0485075</v>
      </c>
      <c r="J5066" s="1" t="str">
        <f t="shared" si="360"/>
        <v>Fluid (stream)</v>
      </c>
      <c r="K5066" s="1" t="str">
        <f t="shared" si="357"/>
        <v>Untreated Water</v>
      </c>
      <c r="L5066">
        <v>29</v>
      </c>
      <c r="M5066" t="s">
        <v>127</v>
      </c>
      <c r="N5066">
        <v>519</v>
      </c>
      <c r="P5066" t="s">
        <v>75</v>
      </c>
      <c r="Q5066" t="s">
        <v>236</v>
      </c>
      <c r="R5066" t="s">
        <v>668</v>
      </c>
    </row>
    <row r="5067" spans="1:18" hidden="1" x14ac:dyDescent="0.3">
      <c r="A5067" t="s">
        <v>20318</v>
      </c>
      <c r="B5067" t="s">
        <v>20319</v>
      </c>
      <c r="C5067" s="1" t="str">
        <f t="shared" si="358"/>
        <v>21:0852</v>
      </c>
      <c r="D5067" s="1" t="str">
        <f t="shared" si="359"/>
        <v>21:0234</v>
      </c>
      <c r="E5067" t="s">
        <v>20320</v>
      </c>
      <c r="F5067" t="s">
        <v>20321</v>
      </c>
      <c r="H5067">
        <v>60.210711400000001</v>
      </c>
      <c r="I5067">
        <v>-136.00231009999999</v>
      </c>
      <c r="J5067" s="1" t="str">
        <f t="shared" si="360"/>
        <v>Fluid (stream)</v>
      </c>
      <c r="K5067" s="1" t="str">
        <f t="shared" si="357"/>
        <v>Untreated Water</v>
      </c>
      <c r="L5067">
        <v>29</v>
      </c>
      <c r="M5067" t="s">
        <v>133</v>
      </c>
      <c r="N5067">
        <v>520</v>
      </c>
      <c r="P5067" t="s">
        <v>188</v>
      </c>
      <c r="Q5067" t="s">
        <v>236</v>
      </c>
      <c r="R5067" t="s">
        <v>460</v>
      </c>
    </row>
    <row r="5068" spans="1:18" hidden="1" x14ac:dyDescent="0.3">
      <c r="A5068" t="s">
        <v>20322</v>
      </c>
      <c r="B5068" t="s">
        <v>20323</v>
      </c>
      <c r="C5068" s="1" t="str">
        <f t="shared" si="358"/>
        <v>21:0852</v>
      </c>
      <c r="D5068" s="1" t="str">
        <f t="shared" si="359"/>
        <v>21:0234</v>
      </c>
      <c r="E5068" t="s">
        <v>20324</v>
      </c>
      <c r="F5068" t="s">
        <v>20325</v>
      </c>
      <c r="H5068">
        <v>60.2745581</v>
      </c>
      <c r="I5068">
        <v>-136.0911543</v>
      </c>
      <c r="J5068" s="1" t="str">
        <f t="shared" si="360"/>
        <v>Fluid (stream)</v>
      </c>
      <c r="K5068" s="1" t="str">
        <f t="shared" si="357"/>
        <v>Untreated Water</v>
      </c>
      <c r="L5068">
        <v>29</v>
      </c>
      <c r="M5068" t="s">
        <v>139</v>
      </c>
      <c r="N5068">
        <v>521</v>
      </c>
      <c r="P5068" t="s">
        <v>194</v>
      </c>
      <c r="Q5068" t="s">
        <v>482</v>
      </c>
      <c r="R5068" t="s">
        <v>460</v>
      </c>
    </row>
    <row r="5069" spans="1:18" hidden="1" x14ac:dyDescent="0.3">
      <c r="A5069" t="s">
        <v>20326</v>
      </c>
      <c r="B5069" t="s">
        <v>20327</v>
      </c>
      <c r="C5069" s="1" t="str">
        <f t="shared" si="358"/>
        <v>21:0852</v>
      </c>
      <c r="D5069" s="1" t="str">
        <f t="shared" si="359"/>
        <v>21:0234</v>
      </c>
      <c r="E5069" t="s">
        <v>20328</v>
      </c>
      <c r="F5069" t="s">
        <v>20329</v>
      </c>
      <c r="H5069">
        <v>60.265013699999997</v>
      </c>
      <c r="I5069">
        <v>-136.10842360000001</v>
      </c>
      <c r="J5069" s="1" t="str">
        <f t="shared" si="360"/>
        <v>Fluid (stream)</v>
      </c>
      <c r="K5069" s="1" t="str">
        <f t="shared" si="357"/>
        <v>Untreated Water</v>
      </c>
      <c r="L5069">
        <v>29</v>
      </c>
      <c r="M5069" t="s">
        <v>241</v>
      </c>
      <c r="N5069">
        <v>522</v>
      </c>
      <c r="P5069" t="s">
        <v>356</v>
      </c>
      <c r="Q5069" t="s">
        <v>38</v>
      </c>
      <c r="R5069" t="s">
        <v>522</v>
      </c>
    </row>
    <row r="5070" spans="1:18" hidden="1" x14ac:dyDescent="0.3">
      <c r="A5070" t="s">
        <v>20330</v>
      </c>
      <c r="B5070" t="s">
        <v>20331</v>
      </c>
      <c r="C5070" s="1" t="str">
        <f t="shared" si="358"/>
        <v>21:0852</v>
      </c>
      <c r="D5070" s="1" t="str">
        <f t="shared" si="359"/>
        <v>21:0234</v>
      </c>
      <c r="E5070" t="s">
        <v>20332</v>
      </c>
      <c r="F5070" t="s">
        <v>20333</v>
      </c>
      <c r="H5070">
        <v>60.215781300000003</v>
      </c>
      <c r="I5070">
        <v>-136.18306910000001</v>
      </c>
      <c r="J5070" s="1" t="str">
        <f t="shared" si="360"/>
        <v>Fluid (stream)</v>
      </c>
      <c r="K5070" s="1" t="str">
        <f t="shared" si="357"/>
        <v>Untreated Water</v>
      </c>
      <c r="L5070">
        <v>30</v>
      </c>
      <c r="M5070" t="s">
        <v>36</v>
      </c>
      <c r="N5070">
        <v>523</v>
      </c>
      <c r="P5070" t="s">
        <v>140</v>
      </c>
      <c r="Q5070" t="s">
        <v>248</v>
      </c>
      <c r="R5070" t="s">
        <v>2135</v>
      </c>
    </row>
    <row r="5071" spans="1:18" hidden="1" x14ac:dyDescent="0.3">
      <c r="A5071" t="s">
        <v>20334</v>
      </c>
      <c r="B5071" t="s">
        <v>20335</v>
      </c>
      <c r="C5071" s="1" t="str">
        <f t="shared" si="358"/>
        <v>21:0852</v>
      </c>
      <c r="D5071" s="1" t="str">
        <f t="shared" si="359"/>
        <v>21:0234</v>
      </c>
      <c r="E5071" t="s">
        <v>20336</v>
      </c>
      <c r="F5071" t="s">
        <v>20337</v>
      </c>
      <c r="H5071">
        <v>60.226755599999997</v>
      </c>
      <c r="I5071">
        <v>-136.2168101</v>
      </c>
      <c r="J5071" s="1" t="str">
        <f t="shared" si="360"/>
        <v>Fluid (stream)</v>
      </c>
      <c r="K5071" s="1" t="str">
        <f t="shared" si="357"/>
        <v>Untreated Water</v>
      </c>
      <c r="L5071">
        <v>30</v>
      </c>
      <c r="M5071" t="s">
        <v>44</v>
      </c>
      <c r="N5071">
        <v>524</v>
      </c>
      <c r="P5071" t="s">
        <v>262</v>
      </c>
      <c r="Q5071" t="s">
        <v>257</v>
      </c>
      <c r="R5071" t="s">
        <v>460</v>
      </c>
    </row>
    <row r="5072" spans="1:18" hidden="1" x14ac:dyDescent="0.3">
      <c r="A5072" t="s">
        <v>20338</v>
      </c>
      <c r="B5072" t="s">
        <v>20339</v>
      </c>
      <c r="C5072" s="1" t="str">
        <f t="shared" si="358"/>
        <v>21:0852</v>
      </c>
      <c r="D5072" s="1" t="str">
        <f t="shared" si="359"/>
        <v>21:0234</v>
      </c>
      <c r="E5072" t="s">
        <v>20340</v>
      </c>
      <c r="F5072" t="s">
        <v>20341</v>
      </c>
      <c r="H5072">
        <v>60.2548277</v>
      </c>
      <c r="I5072">
        <v>-136.3185546</v>
      </c>
      <c r="J5072" s="1" t="str">
        <f t="shared" si="360"/>
        <v>Fluid (stream)</v>
      </c>
      <c r="K5072" s="1" t="str">
        <f t="shared" si="357"/>
        <v>Untreated Water</v>
      </c>
      <c r="L5072">
        <v>30</v>
      </c>
      <c r="M5072" t="s">
        <v>22</v>
      </c>
      <c r="N5072">
        <v>525</v>
      </c>
      <c r="P5072" t="s">
        <v>414</v>
      </c>
      <c r="Q5072" t="s">
        <v>236</v>
      </c>
      <c r="R5072" t="s">
        <v>195</v>
      </c>
    </row>
    <row r="5073" spans="1:18" hidden="1" x14ac:dyDescent="0.3">
      <c r="A5073" t="s">
        <v>20342</v>
      </c>
      <c r="B5073" t="s">
        <v>20343</v>
      </c>
      <c r="C5073" s="1" t="str">
        <f t="shared" si="358"/>
        <v>21:0852</v>
      </c>
      <c r="D5073" s="1" t="str">
        <f t="shared" si="359"/>
        <v>21:0234</v>
      </c>
      <c r="E5073" t="s">
        <v>20340</v>
      </c>
      <c r="F5073" t="s">
        <v>20344</v>
      </c>
      <c r="H5073">
        <v>60.2548277</v>
      </c>
      <c r="I5073">
        <v>-136.3185546</v>
      </c>
      <c r="J5073" s="1" t="str">
        <f t="shared" si="360"/>
        <v>Fluid (stream)</v>
      </c>
      <c r="K5073" s="1" t="str">
        <f t="shared" si="357"/>
        <v>Untreated Water</v>
      </c>
      <c r="L5073">
        <v>30</v>
      </c>
      <c r="M5073" t="s">
        <v>29</v>
      </c>
      <c r="N5073">
        <v>526</v>
      </c>
      <c r="P5073" t="s">
        <v>134</v>
      </c>
      <c r="Q5073" t="s">
        <v>482</v>
      </c>
      <c r="R5073" t="s">
        <v>460</v>
      </c>
    </row>
    <row r="5074" spans="1:18" hidden="1" x14ac:dyDescent="0.3">
      <c r="A5074" t="s">
        <v>20345</v>
      </c>
      <c r="B5074" t="s">
        <v>20346</v>
      </c>
      <c r="C5074" s="1" t="str">
        <f t="shared" si="358"/>
        <v>21:0852</v>
      </c>
      <c r="D5074" s="1" t="str">
        <f t="shared" si="359"/>
        <v>21:0234</v>
      </c>
      <c r="E5074" t="s">
        <v>20347</v>
      </c>
      <c r="F5074" t="s">
        <v>20348</v>
      </c>
      <c r="H5074">
        <v>60.448927500000003</v>
      </c>
      <c r="I5074">
        <v>-136.80970809999999</v>
      </c>
      <c r="J5074" s="1" t="str">
        <f t="shared" si="360"/>
        <v>Fluid (stream)</v>
      </c>
      <c r="K5074" s="1" t="str">
        <f t="shared" si="357"/>
        <v>Untreated Water</v>
      </c>
      <c r="L5074">
        <v>30</v>
      </c>
      <c r="M5074" t="s">
        <v>52</v>
      </c>
      <c r="N5074">
        <v>527</v>
      </c>
      <c r="P5074" t="s">
        <v>210</v>
      </c>
      <c r="Q5074" t="s">
        <v>38</v>
      </c>
      <c r="R5074" t="s">
        <v>55</v>
      </c>
    </row>
    <row r="5075" spans="1:18" hidden="1" x14ac:dyDescent="0.3">
      <c r="A5075" t="s">
        <v>20349</v>
      </c>
      <c r="B5075" t="s">
        <v>20350</v>
      </c>
      <c r="C5075" s="1" t="str">
        <f t="shared" si="358"/>
        <v>21:0852</v>
      </c>
      <c r="D5075" s="1" t="str">
        <f t="shared" si="359"/>
        <v>21:0234</v>
      </c>
      <c r="E5075" t="s">
        <v>20351</v>
      </c>
      <c r="F5075" t="s">
        <v>20352</v>
      </c>
      <c r="H5075">
        <v>60.469735</v>
      </c>
      <c r="I5075">
        <v>-136.86838800000001</v>
      </c>
      <c r="J5075" s="1" t="str">
        <f t="shared" si="360"/>
        <v>Fluid (stream)</v>
      </c>
      <c r="K5075" s="1" t="str">
        <f t="shared" si="357"/>
        <v>Untreated Water</v>
      </c>
      <c r="L5075">
        <v>30</v>
      </c>
      <c r="M5075" t="s">
        <v>60</v>
      </c>
      <c r="N5075">
        <v>528</v>
      </c>
      <c r="P5075" t="s">
        <v>537</v>
      </c>
      <c r="Q5075" t="s">
        <v>31</v>
      </c>
      <c r="R5075" t="s">
        <v>211</v>
      </c>
    </row>
    <row r="5076" spans="1:18" hidden="1" x14ac:dyDescent="0.3">
      <c r="A5076" t="s">
        <v>20353</v>
      </c>
      <c r="B5076" t="s">
        <v>20354</v>
      </c>
      <c r="C5076" s="1" t="str">
        <f t="shared" si="358"/>
        <v>21:0852</v>
      </c>
      <c r="D5076" s="1" t="str">
        <f t="shared" si="359"/>
        <v>21:0234</v>
      </c>
      <c r="E5076" t="s">
        <v>20355</v>
      </c>
      <c r="F5076" t="s">
        <v>20356</v>
      </c>
      <c r="H5076">
        <v>60.200174199999999</v>
      </c>
      <c r="I5076">
        <v>-136.16271829999999</v>
      </c>
      <c r="J5076" s="1" t="str">
        <f t="shared" si="360"/>
        <v>Fluid (stream)</v>
      </c>
      <c r="K5076" s="1" t="str">
        <f t="shared" si="357"/>
        <v>Untreated Water</v>
      </c>
      <c r="L5076">
        <v>30</v>
      </c>
      <c r="M5076" t="s">
        <v>67</v>
      </c>
      <c r="N5076">
        <v>529</v>
      </c>
      <c r="P5076" t="s">
        <v>30</v>
      </c>
      <c r="Q5076" t="s">
        <v>146</v>
      </c>
      <c r="R5076" t="s">
        <v>3875</v>
      </c>
    </row>
    <row r="5077" spans="1:18" hidden="1" x14ac:dyDescent="0.3">
      <c r="A5077" t="s">
        <v>20357</v>
      </c>
      <c r="B5077" t="s">
        <v>20358</v>
      </c>
      <c r="C5077" s="1" t="str">
        <f t="shared" si="358"/>
        <v>21:0852</v>
      </c>
      <c r="D5077" s="1" t="str">
        <f t="shared" si="359"/>
        <v>21:0234</v>
      </c>
      <c r="E5077" t="s">
        <v>20359</v>
      </c>
      <c r="F5077" t="s">
        <v>20360</v>
      </c>
      <c r="H5077">
        <v>60.188408199999998</v>
      </c>
      <c r="I5077">
        <v>-136.15784830000001</v>
      </c>
      <c r="J5077" s="1" t="str">
        <f t="shared" si="360"/>
        <v>Fluid (stream)</v>
      </c>
      <c r="K5077" s="1" t="str">
        <f t="shared" si="357"/>
        <v>Untreated Water</v>
      </c>
      <c r="L5077">
        <v>30</v>
      </c>
      <c r="M5077" t="s">
        <v>74</v>
      </c>
      <c r="N5077">
        <v>530</v>
      </c>
      <c r="P5077" t="s">
        <v>53</v>
      </c>
      <c r="Q5077" t="s">
        <v>24</v>
      </c>
      <c r="R5077" t="s">
        <v>655</v>
      </c>
    </row>
    <row r="5078" spans="1:18" hidden="1" x14ac:dyDescent="0.3">
      <c r="A5078" t="s">
        <v>20361</v>
      </c>
      <c r="B5078" t="s">
        <v>20362</v>
      </c>
      <c r="C5078" s="1" t="str">
        <f t="shared" si="358"/>
        <v>21:0852</v>
      </c>
      <c r="D5078" s="1" t="str">
        <f t="shared" si="359"/>
        <v>21:0234</v>
      </c>
      <c r="E5078" t="s">
        <v>20363</v>
      </c>
      <c r="F5078" t="s">
        <v>20364</v>
      </c>
      <c r="H5078">
        <v>60.178002399999997</v>
      </c>
      <c r="I5078">
        <v>-136.18311650000001</v>
      </c>
      <c r="J5078" s="1" t="str">
        <f t="shared" si="360"/>
        <v>Fluid (stream)</v>
      </c>
      <c r="K5078" s="1" t="str">
        <f t="shared" si="357"/>
        <v>Untreated Water</v>
      </c>
      <c r="L5078">
        <v>30</v>
      </c>
      <c r="M5078" t="s">
        <v>81</v>
      </c>
      <c r="N5078">
        <v>531</v>
      </c>
      <c r="P5078" t="s">
        <v>414</v>
      </c>
      <c r="Q5078" t="s">
        <v>38</v>
      </c>
      <c r="R5078" t="s">
        <v>911</v>
      </c>
    </row>
    <row r="5079" spans="1:18" hidden="1" x14ac:dyDescent="0.3">
      <c r="A5079" t="s">
        <v>20365</v>
      </c>
      <c r="B5079" t="s">
        <v>20366</v>
      </c>
      <c r="C5079" s="1" t="str">
        <f t="shared" si="358"/>
        <v>21:0852</v>
      </c>
      <c r="D5079" s="1" t="str">
        <f t="shared" si="359"/>
        <v>21:0234</v>
      </c>
      <c r="E5079" t="s">
        <v>20367</v>
      </c>
      <c r="F5079" t="s">
        <v>20368</v>
      </c>
      <c r="H5079">
        <v>60.142356900000003</v>
      </c>
      <c r="I5079">
        <v>-136.1467232</v>
      </c>
      <c r="J5079" s="1" t="str">
        <f t="shared" si="360"/>
        <v>Fluid (stream)</v>
      </c>
      <c r="K5079" s="1" t="str">
        <f t="shared" si="357"/>
        <v>Untreated Water</v>
      </c>
      <c r="L5079">
        <v>30</v>
      </c>
      <c r="M5079" t="s">
        <v>95</v>
      </c>
      <c r="N5079">
        <v>532</v>
      </c>
      <c r="P5079" t="s">
        <v>771</v>
      </c>
      <c r="Q5079" t="s">
        <v>248</v>
      </c>
      <c r="R5079" t="s">
        <v>532</v>
      </c>
    </row>
    <row r="5080" spans="1:18" hidden="1" x14ac:dyDescent="0.3">
      <c r="A5080" t="s">
        <v>20369</v>
      </c>
      <c r="B5080" t="s">
        <v>20370</v>
      </c>
      <c r="C5080" s="1" t="str">
        <f t="shared" si="358"/>
        <v>21:0852</v>
      </c>
      <c r="D5080" s="1" t="str">
        <f t="shared" si="359"/>
        <v>21:0234</v>
      </c>
      <c r="E5080" t="s">
        <v>20371</v>
      </c>
      <c r="F5080" t="s">
        <v>20372</v>
      </c>
      <c r="H5080">
        <v>60.151679899999998</v>
      </c>
      <c r="I5080">
        <v>-136.21223409999999</v>
      </c>
      <c r="J5080" s="1" t="str">
        <f t="shared" si="360"/>
        <v>Fluid (stream)</v>
      </c>
      <c r="K5080" s="1" t="str">
        <f t="shared" si="357"/>
        <v>Untreated Water</v>
      </c>
      <c r="L5080">
        <v>30</v>
      </c>
      <c r="M5080" t="s">
        <v>101</v>
      </c>
      <c r="N5080">
        <v>533</v>
      </c>
      <c r="P5080" t="s">
        <v>414</v>
      </c>
      <c r="Q5080" t="s">
        <v>236</v>
      </c>
      <c r="R5080" t="s">
        <v>522</v>
      </c>
    </row>
    <row r="5081" spans="1:18" hidden="1" x14ac:dyDescent="0.3">
      <c r="A5081" t="s">
        <v>20373</v>
      </c>
      <c r="B5081" t="s">
        <v>20374</v>
      </c>
      <c r="C5081" s="1" t="str">
        <f t="shared" si="358"/>
        <v>21:0852</v>
      </c>
      <c r="D5081" s="1" t="str">
        <f t="shared" si="359"/>
        <v>21:0234</v>
      </c>
      <c r="E5081" t="s">
        <v>20375</v>
      </c>
      <c r="F5081" t="s">
        <v>20376</v>
      </c>
      <c r="H5081">
        <v>60.145016599999998</v>
      </c>
      <c r="I5081">
        <v>-136.21224119999999</v>
      </c>
      <c r="J5081" s="1" t="str">
        <f t="shared" si="360"/>
        <v>Fluid (stream)</v>
      </c>
      <c r="K5081" s="1" t="str">
        <f t="shared" si="357"/>
        <v>Untreated Water</v>
      </c>
      <c r="L5081">
        <v>30</v>
      </c>
      <c r="M5081" t="s">
        <v>107</v>
      </c>
      <c r="N5081">
        <v>534</v>
      </c>
      <c r="P5081" t="s">
        <v>182</v>
      </c>
      <c r="Q5081" t="s">
        <v>482</v>
      </c>
      <c r="R5081" t="s">
        <v>195</v>
      </c>
    </row>
    <row r="5082" spans="1:18" hidden="1" x14ac:dyDescent="0.3">
      <c r="A5082" t="s">
        <v>20377</v>
      </c>
      <c r="B5082" t="s">
        <v>20378</v>
      </c>
      <c r="C5082" s="1" t="str">
        <f t="shared" si="358"/>
        <v>21:0852</v>
      </c>
      <c r="D5082" s="1" t="str">
        <f t="shared" si="359"/>
        <v>21:0234</v>
      </c>
      <c r="E5082" t="s">
        <v>20379</v>
      </c>
      <c r="F5082" t="s">
        <v>20380</v>
      </c>
      <c r="H5082">
        <v>60.1455287</v>
      </c>
      <c r="I5082">
        <v>-136.2072896</v>
      </c>
      <c r="J5082" s="1" t="str">
        <f t="shared" si="360"/>
        <v>Fluid (stream)</v>
      </c>
      <c r="K5082" s="1" t="str">
        <f t="shared" ref="K5082:K5145" si="361">HYPERLINK("http://geochem.nrcan.gc.ca/cdogs/content/kwd/kwd080007_e.htm", "Untreated Water")</f>
        <v>Untreated Water</v>
      </c>
      <c r="L5082">
        <v>30</v>
      </c>
      <c r="M5082" t="s">
        <v>114</v>
      </c>
      <c r="N5082">
        <v>535</v>
      </c>
      <c r="P5082" t="s">
        <v>53</v>
      </c>
      <c r="Q5082" t="s">
        <v>236</v>
      </c>
      <c r="R5082" t="s">
        <v>890</v>
      </c>
    </row>
    <row r="5083" spans="1:18" hidden="1" x14ac:dyDescent="0.3">
      <c r="A5083" t="s">
        <v>20381</v>
      </c>
      <c r="B5083" t="s">
        <v>20382</v>
      </c>
      <c r="C5083" s="1" t="str">
        <f t="shared" si="358"/>
        <v>21:0852</v>
      </c>
      <c r="D5083" s="1" t="str">
        <f t="shared" si="359"/>
        <v>21:0234</v>
      </c>
      <c r="E5083" t="s">
        <v>20383</v>
      </c>
      <c r="F5083" t="s">
        <v>20384</v>
      </c>
      <c r="H5083">
        <v>60.119072000000003</v>
      </c>
      <c r="I5083">
        <v>-136.1925383</v>
      </c>
      <c r="J5083" s="1" t="str">
        <f t="shared" si="360"/>
        <v>Fluid (stream)</v>
      </c>
      <c r="K5083" s="1" t="str">
        <f t="shared" si="361"/>
        <v>Untreated Water</v>
      </c>
      <c r="L5083">
        <v>30</v>
      </c>
      <c r="M5083" t="s">
        <v>121</v>
      </c>
      <c r="N5083">
        <v>536</v>
      </c>
      <c r="P5083" t="s">
        <v>23</v>
      </c>
      <c r="Q5083" t="s">
        <v>482</v>
      </c>
      <c r="R5083" t="s">
        <v>189</v>
      </c>
    </row>
    <row r="5084" spans="1:18" hidden="1" x14ac:dyDescent="0.3">
      <c r="A5084" t="s">
        <v>20385</v>
      </c>
      <c r="B5084" t="s">
        <v>20386</v>
      </c>
      <c r="C5084" s="1" t="str">
        <f t="shared" si="358"/>
        <v>21:0852</v>
      </c>
      <c r="D5084" s="1" t="str">
        <f t="shared" si="359"/>
        <v>21:0234</v>
      </c>
      <c r="E5084" t="s">
        <v>20387</v>
      </c>
      <c r="F5084" t="s">
        <v>20388</v>
      </c>
      <c r="H5084">
        <v>60.107204600000003</v>
      </c>
      <c r="I5084">
        <v>-136.21777829999999</v>
      </c>
      <c r="J5084" s="1" t="str">
        <f t="shared" si="360"/>
        <v>Fluid (stream)</v>
      </c>
      <c r="K5084" s="1" t="str">
        <f t="shared" si="361"/>
        <v>Untreated Water</v>
      </c>
      <c r="L5084">
        <v>30</v>
      </c>
      <c r="M5084" t="s">
        <v>127</v>
      </c>
      <c r="N5084">
        <v>537</v>
      </c>
      <c r="P5084" t="s">
        <v>173</v>
      </c>
      <c r="Q5084" t="s">
        <v>579</v>
      </c>
      <c r="R5084" t="s">
        <v>460</v>
      </c>
    </row>
    <row r="5085" spans="1:18" hidden="1" x14ac:dyDescent="0.3">
      <c r="A5085" t="s">
        <v>20389</v>
      </c>
      <c r="B5085" t="s">
        <v>20390</v>
      </c>
      <c r="C5085" s="1" t="str">
        <f t="shared" si="358"/>
        <v>21:0852</v>
      </c>
      <c r="D5085" s="1" t="str">
        <f t="shared" si="359"/>
        <v>21:0234</v>
      </c>
      <c r="E5085" t="s">
        <v>20391</v>
      </c>
      <c r="F5085" t="s">
        <v>20392</v>
      </c>
      <c r="H5085">
        <v>60.052962399999998</v>
      </c>
      <c r="I5085">
        <v>-136.31938070000001</v>
      </c>
      <c r="J5085" s="1" t="str">
        <f t="shared" si="360"/>
        <v>Fluid (stream)</v>
      </c>
      <c r="K5085" s="1" t="str">
        <f t="shared" si="361"/>
        <v>Untreated Water</v>
      </c>
      <c r="L5085">
        <v>30</v>
      </c>
      <c r="M5085" t="s">
        <v>133</v>
      </c>
      <c r="N5085">
        <v>538</v>
      </c>
      <c r="P5085" t="s">
        <v>272</v>
      </c>
      <c r="Q5085" t="s">
        <v>1292</v>
      </c>
      <c r="R5085" t="s">
        <v>285</v>
      </c>
    </row>
    <row r="5086" spans="1:18" hidden="1" x14ac:dyDescent="0.3">
      <c r="A5086" t="s">
        <v>20393</v>
      </c>
      <c r="B5086" t="s">
        <v>20394</v>
      </c>
      <c r="C5086" s="1" t="str">
        <f t="shared" si="358"/>
        <v>21:0852</v>
      </c>
      <c r="D5086" s="1" t="str">
        <f t="shared" si="359"/>
        <v>21:0234</v>
      </c>
      <c r="E5086" t="s">
        <v>20395</v>
      </c>
      <c r="F5086" t="s">
        <v>20396</v>
      </c>
      <c r="H5086">
        <v>60.030086099999998</v>
      </c>
      <c r="I5086">
        <v>-136.28408450000001</v>
      </c>
      <c r="J5086" s="1" t="str">
        <f t="shared" si="360"/>
        <v>Fluid (stream)</v>
      </c>
      <c r="K5086" s="1" t="str">
        <f t="shared" si="361"/>
        <v>Untreated Water</v>
      </c>
      <c r="L5086">
        <v>30</v>
      </c>
      <c r="M5086" t="s">
        <v>139</v>
      </c>
      <c r="N5086">
        <v>539</v>
      </c>
      <c r="P5086" t="s">
        <v>356</v>
      </c>
      <c r="Q5086" t="s">
        <v>1292</v>
      </c>
      <c r="R5086" t="s">
        <v>55</v>
      </c>
    </row>
    <row r="5087" spans="1:18" hidden="1" x14ac:dyDescent="0.3">
      <c r="A5087" t="s">
        <v>20397</v>
      </c>
      <c r="B5087" t="s">
        <v>20398</v>
      </c>
      <c r="C5087" s="1" t="str">
        <f t="shared" si="358"/>
        <v>21:0852</v>
      </c>
      <c r="D5087" s="1" t="str">
        <f t="shared" si="359"/>
        <v>21:0234</v>
      </c>
      <c r="E5087" t="s">
        <v>20399</v>
      </c>
      <c r="F5087" t="s">
        <v>20400</v>
      </c>
      <c r="H5087">
        <v>60.020597199999997</v>
      </c>
      <c r="I5087">
        <v>-136.25564019999999</v>
      </c>
      <c r="J5087" s="1" t="str">
        <f t="shared" si="360"/>
        <v>Fluid (stream)</v>
      </c>
      <c r="K5087" s="1" t="str">
        <f t="shared" si="361"/>
        <v>Untreated Water</v>
      </c>
      <c r="L5087">
        <v>30</v>
      </c>
      <c r="M5087" t="s">
        <v>241</v>
      </c>
      <c r="N5087">
        <v>540</v>
      </c>
      <c r="P5087" t="s">
        <v>140</v>
      </c>
      <c r="Q5087" t="s">
        <v>54</v>
      </c>
      <c r="R5087" t="s">
        <v>195</v>
      </c>
    </row>
    <row r="5088" spans="1:18" hidden="1" x14ac:dyDescent="0.3">
      <c r="A5088" t="s">
        <v>20401</v>
      </c>
      <c r="B5088" t="s">
        <v>20402</v>
      </c>
      <c r="C5088" s="1" t="str">
        <f t="shared" si="358"/>
        <v>21:0852</v>
      </c>
      <c r="D5088" s="1" t="str">
        <f t="shared" si="359"/>
        <v>21:0234</v>
      </c>
      <c r="E5088" t="s">
        <v>20403</v>
      </c>
      <c r="F5088" t="s">
        <v>20404</v>
      </c>
      <c r="H5088">
        <v>60.012309000000002</v>
      </c>
      <c r="I5088">
        <v>-136.27905459999999</v>
      </c>
      <c r="J5088" s="1" t="str">
        <f t="shared" si="360"/>
        <v>Fluid (stream)</v>
      </c>
      <c r="K5088" s="1" t="str">
        <f t="shared" si="361"/>
        <v>Untreated Water</v>
      </c>
      <c r="L5088">
        <v>31</v>
      </c>
      <c r="M5088" t="s">
        <v>22</v>
      </c>
      <c r="N5088">
        <v>541</v>
      </c>
      <c r="P5088" t="s">
        <v>2540</v>
      </c>
      <c r="Q5088" t="s">
        <v>236</v>
      </c>
      <c r="R5088" t="s">
        <v>911</v>
      </c>
    </row>
    <row r="5089" spans="1:18" hidden="1" x14ac:dyDescent="0.3">
      <c r="A5089" t="s">
        <v>20405</v>
      </c>
      <c r="B5089" t="s">
        <v>20406</v>
      </c>
      <c r="C5089" s="1" t="str">
        <f t="shared" si="358"/>
        <v>21:0852</v>
      </c>
      <c r="D5089" s="1" t="str">
        <f t="shared" si="359"/>
        <v>21:0234</v>
      </c>
      <c r="E5089" t="s">
        <v>20403</v>
      </c>
      <c r="F5089" t="s">
        <v>20407</v>
      </c>
      <c r="H5089">
        <v>60.012309000000002</v>
      </c>
      <c r="I5089">
        <v>-136.27905459999999</v>
      </c>
      <c r="J5089" s="1" t="str">
        <f t="shared" si="360"/>
        <v>Fluid (stream)</v>
      </c>
      <c r="K5089" s="1" t="str">
        <f t="shared" si="361"/>
        <v>Untreated Water</v>
      </c>
      <c r="L5089">
        <v>31</v>
      </c>
      <c r="M5089" t="s">
        <v>29</v>
      </c>
      <c r="N5089">
        <v>542</v>
      </c>
      <c r="P5089" t="s">
        <v>1605</v>
      </c>
      <c r="Q5089" t="s">
        <v>579</v>
      </c>
      <c r="R5089" t="s">
        <v>532</v>
      </c>
    </row>
    <row r="5090" spans="1:18" hidden="1" x14ac:dyDescent="0.3">
      <c r="A5090" t="s">
        <v>20408</v>
      </c>
      <c r="B5090" t="s">
        <v>20409</v>
      </c>
      <c r="C5090" s="1" t="str">
        <f t="shared" si="358"/>
        <v>21:0852</v>
      </c>
      <c r="D5090" s="1" t="str">
        <f t="shared" si="359"/>
        <v>21:0234</v>
      </c>
      <c r="E5090" t="s">
        <v>20410</v>
      </c>
      <c r="F5090" t="s">
        <v>20411</v>
      </c>
      <c r="H5090">
        <v>60.006889299999997</v>
      </c>
      <c r="I5090">
        <v>-136.32609769999999</v>
      </c>
      <c r="J5090" s="1" t="str">
        <f t="shared" si="360"/>
        <v>Fluid (stream)</v>
      </c>
      <c r="K5090" s="1" t="str">
        <f t="shared" si="361"/>
        <v>Untreated Water</v>
      </c>
      <c r="L5090">
        <v>31</v>
      </c>
      <c r="M5090" t="s">
        <v>36</v>
      </c>
      <c r="N5090">
        <v>543</v>
      </c>
      <c r="P5090" t="s">
        <v>247</v>
      </c>
      <c r="Q5090" t="s">
        <v>62</v>
      </c>
      <c r="R5090" t="s">
        <v>195</v>
      </c>
    </row>
    <row r="5091" spans="1:18" hidden="1" x14ac:dyDescent="0.3">
      <c r="A5091" t="s">
        <v>20412</v>
      </c>
      <c r="B5091" t="s">
        <v>20413</v>
      </c>
      <c r="C5091" s="1" t="str">
        <f t="shared" si="358"/>
        <v>21:0852</v>
      </c>
      <c r="D5091" s="1" t="str">
        <f t="shared" si="359"/>
        <v>21:0234</v>
      </c>
      <c r="E5091" t="s">
        <v>20414</v>
      </c>
      <c r="F5091" t="s">
        <v>20415</v>
      </c>
      <c r="H5091">
        <v>60.001748300000003</v>
      </c>
      <c r="I5091">
        <v>-136.3283122</v>
      </c>
      <c r="J5091" s="1" t="str">
        <f t="shared" si="360"/>
        <v>Fluid (stream)</v>
      </c>
      <c r="K5091" s="1" t="str">
        <f t="shared" si="361"/>
        <v>Untreated Water</v>
      </c>
      <c r="L5091">
        <v>31</v>
      </c>
      <c r="M5091" t="s">
        <v>44</v>
      </c>
      <c r="N5091">
        <v>544</v>
      </c>
      <c r="P5091" t="s">
        <v>1610</v>
      </c>
      <c r="Q5091" t="s">
        <v>310</v>
      </c>
      <c r="R5091" t="s">
        <v>460</v>
      </c>
    </row>
    <row r="5092" spans="1:18" hidden="1" x14ac:dyDescent="0.3">
      <c r="A5092" t="s">
        <v>20416</v>
      </c>
      <c r="B5092" t="s">
        <v>20417</v>
      </c>
      <c r="C5092" s="1" t="str">
        <f t="shared" si="358"/>
        <v>21:0852</v>
      </c>
      <c r="D5092" s="1" t="str">
        <f t="shared" si="359"/>
        <v>21:0234</v>
      </c>
      <c r="E5092" t="s">
        <v>20418</v>
      </c>
      <c r="F5092" t="s">
        <v>20419</v>
      </c>
      <c r="H5092">
        <v>60.001790700000001</v>
      </c>
      <c r="I5092">
        <v>-136.47363780000001</v>
      </c>
      <c r="J5092" s="1" t="str">
        <f t="shared" si="360"/>
        <v>Fluid (stream)</v>
      </c>
      <c r="K5092" s="1" t="str">
        <f t="shared" si="361"/>
        <v>Untreated Water</v>
      </c>
      <c r="L5092">
        <v>31</v>
      </c>
      <c r="M5092" t="s">
        <v>52</v>
      </c>
      <c r="N5092">
        <v>545</v>
      </c>
      <c r="P5092" t="s">
        <v>1896</v>
      </c>
      <c r="Q5092" t="s">
        <v>248</v>
      </c>
      <c r="R5092" t="s">
        <v>55</v>
      </c>
    </row>
    <row r="5093" spans="1:18" hidden="1" x14ac:dyDescent="0.3">
      <c r="A5093" t="s">
        <v>20420</v>
      </c>
      <c r="B5093" t="s">
        <v>20421</v>
      </c>
      <c r="C5093" s="1" t="str">
        <f t="shared" si="358"/>
        <v>21:0852</v>
      </c>
      <c r="D5093" s="1" t="str">
        <f t="shared" si="359"/>
        <v>21:0234</v>
      </c>
      <c r="E5093" t="s">
        <v>20422</v>
      </c>
      <c r="F5093" t="s">
        <v>20423</v>
      </c>
      <c r="H5093">
        <v>60.002427699999998</v>
      </c>
      <c r="I5093">
        <v>-136.58020010000001</v>
      </c>
      <c r="J5093" s="1" t="str">
        <f t="shared" si="360"/>
        <v>Fluid (stream)</v>
      </c>
      <c r="K5093" s="1" t="str">
        <f t="shared" si="361"/>
        <v>Untreated Water</v>
      </c>
      <c r="L5093">
        <v>31</v>
      </c>
      <c r="M5093" t="s">
        <v>60</v>
      </c>
      <c r="N5093">
        <v>546</v>
      </c>
      <c r="P5093" t="s">
        <v>1610</v>
      </c>
      <c r="Q5093" t="s">
        <v>310</v>
      </c>
      <c r="R5093" t="s">
        <v>55</v>
      </c>
    </row>
    <row r="5094" spans="1:18" hidden="1" x14ac:dyDescent="0.3">
      <c r="A5094" t="s">
        <v>20424</v>
      </c>
      <c r="B5094" t="s">
        <v>20425</v>
      </c>
      <c r="C5094" s="1" t="str">
        <f t="shared" si="358"/>
        <v>21:0852</v>
      </c>
      <c r="D5094" s="1" t="str">
        <f t="shared" si="359"/>
        <v>21:0234</v>
      </c>
      <c r="E5094" t="s">
        <v>20426</v>
      </c>
      <c r="F5094" t="s">
        <v>20427</v>
      </c>
      <c r="H5094">
        <v>60.022260500000002</v>
      </c>
      <c r="I5094">
        <v>-136.56559150000001</v>
      </c>
      <c r="J5094" s="1" t="str">
        <f t="shared" si="360"/>
        <v>Fluid (stream)</v>
      </c>
      <c r="K5094" s="1" t="str">
        <f t="shared" si="361"/>
        <v>Untreated Water</v>
      </c>
      <c r="L5094">
        <v>31</v>
      </c>
      <c r="M5094" t="s">
        <v>67</v>
      </c>
      <c r="N5094">
        <v>547</v>
      </c>
      <c r="P5094" t="s">
        <v>1896</v>
      </c>
      <c r="Q5094" t="s">
        <v>310</v>
      </c>
      <c r="R5094" t="s">
        <v>55</v>
      </c>
    </row>
    <row r="5095" spans="1:18" hidden="1" x14ac:dyDescent="0.3">
      <c r="A5095" t="s">
        <v>20428</v>
      </c>
      <c r="B5095" t="s">
        <v>20429</v>
      </c>
      <c r="C5095" s="1" t="str">
        <f t="shared" si="358"/>
        <v>21:0852</v>
      </c>
      <c r="D5095" s="1" t="str">
        <f t="shared" si="359"/>
        <v>21:0234</v>
      </c>
      <c r="E5095" t="s">
        <v>20430</v>
      </c>
      <c r="F5095" t="s">
        <v>20431</v>
      </c>
      <c r="H5095">
        <v>60.036441099999998</v>
      </c>
      <c r="I5095">
        <v>-136.5426764</v>
      </c>
      <c r="J5095" s="1" t="str">
        <f t="shared" si="360"/>
        <v>Fluid (stream)</v>
      </c>
      <c r="K5095" s="1" t="str">
        <f t="shared" si="361"/>
        <v>Untreated Water</v>
      </c>
      <c r="L5095">
        <v>31</v>
      </c>
      <c r="M5095" t="s">
        <v>74</v>
      </c>
      <c r="N5095">
        <v>548</v>
      </c>
      <c r="P5095" t="s">
        <v>1896</v>
      </c>
      <c r="Q5095" t="s">
        <v>482</v>
      </c>
      <c r="R5095" t="s">
        <v>55</v>
      </c>
    </row>
    <row r="5096" spans="1:18" hidden="1" x14ac:dyDescent="0.3">
      <c r="A5096" t="s">
        <v>20432</v>
      </c>
      <c r="B5096" t="s">
        <v>20433</v>
      </c>
      <c r="C5096" s="1" t="str">
        <f t="shared" si="358"/>
        <v>21:0852</v>
      </c>
      <c r="D5096" s="1" t="str">
        <f t="shared" si="359"/>
        <v>21:0234</v>
      </c>
      <c r="E5096" t="s">
        <v>20434</v>
      </c>
      <c r="F5096" t="s">
        <v>20435</v>
      </c>
      <c r="H5096">
        <v>60.040046500000003</v>
      </c>
      <c r="I5096">
        <v>-136.55535789999999</v>
      </c>
      <c r="J5096" s="1" t="str">
        <f t="shared" si="360"/>
        <v>Fluid (stream)</v>
      </c>
      <c r="K5096" s="1" t="str">
        <f t="shared" si="361"/>
        <v>Untreated Water</v>
      </c>
      <c r="L5096">
        <v>31</v>
      </c>
      <c r="M5096" t="s">
        <v>81</v>
      </c>
      <c r="N5096">
        <v>549</v>
      </c>
      <c r="P5096" t="s">
        <v>272</v>
      </c>
      <c r="Q5096" t="s">
        <v>248</v>
      </c>
      <c r="R5096" t="s">
        <v>55</v>
      </c>
    </row>
    <row r="5097" spans="1:18" hidden="1" x14ac:dyDescent="0.3">
      <c r="A5097" t="s">
        <v>20436</v>
      </c>
      <c r="B5097" t="s">
        <v>20437</v>
      </c>
      <c r="C5097" s="1" t="str">
        <f t="shared" si="358"/>
        <v>21:0852</v>
      </c>
      <c r="D5097" s="1" t="str">
        <f t="shared" si="359"/>
        <v>21:0234</v>
      </c>
      <c r="E5097" t="s">
        <v>20438</v>
      </c>
      <c r="F5097" t="s">
        <v>20439</v>
      </c>
      <c r="H5097">
        <v>60.038160400000002</v>
      </c>
      <c r="I5097">
        <v>-136.5576566</v>
      </c>
      <c r="J5097" s="1" t="str">
        <f t="shared" si="360"/>
        <v>Fluid (stream)</v>
      </c>
      <c r="K5097" s="1" t="str">
        <f t="shared" si="361"/>
        <v>Untreated Water</v>
      </c>
      <c r="L5097">
        <v>31</v>
      </c>
      <c r="M5097" t="s">
        <v>95</v>
      </c>
      <c r="N5097">
        <v>550</v>
      </c>
      <c r="P5097" t="s">
        <v>272</v>
      </c>
      <c r="Q5097" t="s">
        <v>248</v>
      </c>
      <c r="R5097" t="s">
        <v>55</v>
      </c>
    </row>
    <row r="5098" spans="1:18" hidden="1" x14ac:dyDescent="0.3">
      <c r="A5098" t="s">
        <v>20440</v>
      </c>
      <c r="B5098" t="s">
        <v>20441</v>
      </c>
      <c r="C5098" s="1" t="str">
        <f t="shared" si="358"/>
        <v>21:0852</v>
      </c>
      <c r="D5098" s="1" t="str">
        <f t="shared" si="359"/>
        <v>21:0234</v>
      </c>
      <c r="E5098" t="s">
        <v>20442</v>
      </c>
      <c r="F5098" t="s">
        <v>20443</v>
      </c>
      <c r="H5098">
        <v>60.079749700000001</v>
      </c>
      <c r="I5098">
        <v>-136.5377288</v>
      </c>
      <c r="J5098" s="1" t="str">
        <f t="shared" si="360"/>
        <v>Fluid (stream)</v>
      </c>
      <c r="K5098" s="1" t="str">
        <f t="shared" si="361"/>
        <v>Untreated Water</v>
      </c>
      <c r="L5098">
        <v>31</v>
      </c>
      <c r="M5098" t="s">
        <v>101</v>
      </c>
      <c r="N5098">
        <v>551</v>
      </c>
      <c r="P5098" t="s">
        <v>267</v>
      </c>
      <c r="Q5098" t="s">
        <v>54</v>
      </c>
      <c r="R5098" t="s">
        <v>55</v>
      </c>
    </row>
    <row r="5099" spans="1:18" hidden="1" x14ac:dyDescent="0.3">
      <c r="A5099" t="s">
        <v>20444</v>
      </c>
      <c r="B5099" t="s">
        <v>20445</v>
      </c>
      <c r="C5099" s="1" t="str">
        <f t="shared" si="358"/>
        <v>21:0852</v>
      </c>
      <c r="D5099" s="1" t="str">
        <f t="shared" si="359"/>
        <v>21:0234</v>
      </c>
      <c r="E5099" t="s">
        <v>20446</v>
      </c>
      <c r="F5099" t="s">
        <v>20447</v>
      </c>
      <c r="H5099">
        <v>60.081050300000001</v>
      </c>
      <c r="I5099">
        <v>-136.53863430000001</v>
      </c>
      <c r="J5099" s="1" t="str">
        <f t="shared" si="360"/>
        <v>Fluid (stream)</v>
      </c>
      <c r="K5099" s="1" t="str">
        <f t="shared" si="361"/>
        <v>Untreated Water</v>
      </c>
      <c r="L5099">
        <v>31</v>
      </c>
      <c r="M5099" t="s">
        <v>107</v>
      </c>
      <c r="N5099">
        <v>552</v>
      </c>
      <c r="P5099" t="s">
        <v>267</v>
      </c>
      <c r="Q5099" t="s">
        <v>482</v>
      </c>
      <c r="R5099" t="s">
        <v>55</v>
      </c>
    </row>
    <row r="5100" spans="1:18" hidden="1" x14ac:dyDescent="0.3">
      <c r="A5100" t="s">
        <v>20448</v>
      </c>
      <c r="B5100" t="s">
        <v>20449</v>
      </c>
      <c r="C5100" s="1" t="str">
        <f t="shared" si="358"/>
        <v>21:0852</v>
      </c>
      <c r="D5100" s="1" t="str">
        <f t="shared" si="359"/>
        <v>21:0234</v>
      </c>
      <c r="E5100" t="s">
        <v>20450</v>
      </c>
      <c r="F5100" t="s">
        <v>20451</v>
      </c>
      <c r="H5100">
        <v>60.070003300000003</v>
      </c>
      <c r="I5100">
        <v>-136.6118812</v>
      </c>
      <c r="J5100" s="1" t="str">
        <f t="shared" si="360"/>
        <v>Fluid (stream)</v>
      </c>
      <c r="K5100" s="1" t="str">
        <f t="shared" si="361"/>
        <v>Untreated Water</v>
      </c>
      <c r="L5100">
        <v>31</v>
      </c>
      <c r="M5100" t="s">
        <v>114</v>
      </c>
      <c r="N5100">
        <v>553</v>
      </c>
      <c r="P5100" t="s">
        <v>1896</v>
      </c>
      <c r="Q5100" t="s">
        <v>1292</v>
      </c>
      <c r="R5100" t="s">
        <v>55</v>
      </c>
    </row>
    <row r="5101" spans="1:18" hidden="1" x14ac:dyDescent="0.3">
      <c r="A5101" t="s">
        <v>20452</v>
      </c>
      <c r="B5101" t="s">
        <v>20453</v>
      </c>
      <c r="C5101" s="1" t="str">
        <f t="shared" si="358"/>
        <v>21:0852</v>
      </c>
      <c r="D5101" s="1" t="str">
        <f t="shared" si="359"/>
        <v>21:0234</v>
      </c>
      <c r="E5101" t="s">
        <v>20454</v>
      </c>
      <c r="F5101" t="s">
        <v>20455</v>
      </c>
      <c r="H5101">
        <v>60.0992812</v>
      </c>
      <c r="I5101">
        <v>-136.64978730000001</v>
      </c>
      <c r="J5101" s="1" t="str">
        <f t="shared" si="360"/>
        <v>Fluid (stream)</v>
      </c>
      <c r="K5101" s="1" t="str">
        <f t="shared" si="361"/>
        <v>Untreated Water</v>
      </c>
      <c r="L5101">
        <v>31</v>
      </c>
      <c r="M5101" t="s">
        <v>121</v>
      </c>
      <c r="N5101">
        <v>554</v>
      </c>
      <c r="P5101" t="s">
        <v>1896</v>
      </c>
      <c r="Q5101" t="s">
        <v>1247</v>
      </c>
      <c r="R5101" t="s">
        <v>55</v>
      </c>
    </row>
    <row r="5102" spans="1:18" hidden="1" x14ac:dyDescent="0.3">
      <c r="A5102" t="s">
        <v>20456</v>
      </c>
      <c r="B5102" t="s">
        <v>20457</v>
      </c>
      <c r="C5102" s="1" t="str">
        <f t="shared" si="358"/>
        <v>21:0852</v>
      </c>
      <c r="D5102" s="1" t="str">
        <f t="shared" si="359"/>
        <v>21:0234</v>
      </c>
      <c r="E5102" t="s">
        <v>20458</v>
      </c>
      <c r="F5102" t="s">
        <v>20459</v>
      </c>
      <c r="H5102">
        <v>60.090625000000003</v>
      </c>
      <c r="I5102">
        <v>-136.66900649999999</v>
      </c>
      <c r="J5102" s="1" t="str">
        <f t="shared" si="360"/>
        <v>Fluid (stream)</v>
      </c>
      <c r="K5102" s="1" t="str">
        <f t="shared" si="361"/>
        <v>Untreated Water</v>
      </c>
      <c r="L5102">
        <v>31</v>
      </c>
      <c r="M5102" t="s">
        <v>127</v>
      </c>
      <c r="N5102">
        <v>555</v>
      </c>
      <c r="P5102" t="s">
        <v>1896</v>
      </c>
      <c r="Q5102" t="s">
        <v>1292</v>
      </c>
      <c r="R5102" t="s">
        <v>55</v>
      </c>
    </row>
    <row r="5103" spans="1:18" hidden="1" x14ac:dyDescent="0.3">
      <c r="A5103" t="s">
        <v>20460</v>
      </c>
      <c r="B5103" t="s">
        <v>20461</v>
      </c>
      <c r="C5103" s="1" t="str">
        <f t="shared" si="358"/>
        <v>21:0852</v>
      </c>
      <c r="D5103" s="1" t="str">
        <f t="shared" si="359"/>
        <v>21:0234</v>
      </c>
      <c r="E5103" t="s">
        <v>20462</v>
      </c>
      <c r="F5103" t="s">
        <v>20463</v>
      </c>
      <c r="H5103">
        <v>60.110292299999998</v>
      </c>
      <c r="I5103">
        <v>-136.7092251</v>
      </c>
      <c r="J5103" s="1" t="str">
        <f t="shared" si="360"/>
        <v>Fluid (stream)</v>
      </c>
      <c r="K5103" s="1" t="str">
        <f t="shared" si="361"/>
        <v>Untreated Water</v>
      </c>
      <c r="L5103">
        <v>31</v>
      </c>
      <c r="M5103" t="s">
        <v>133</v>
      </c>
      <c r="N5103">
        <v>556</v>
      </c>
      <c r="P5103" t="s">
        <v>1610</v>
      </c>
      <c r="Q5103" t="s">
        <v>54</v>
      </c>
      <c r="R5103" t="s">
        <v>55</v>
      </c>
    </row>
    <row r="5104" spans="1:18" hidden="1" x14ac:dyDescent="0.3">
      <c r="A5104" t="s">
        <v>20464</v>
      </c>
      <c r="B5104" t="s">
        <v>20465</v>
      </c>
      <c r="C5104" s="1" t="str">
        <f t="shared" si="358"/>
        <v>21:0852</v>
      </c>
      <c r="D5104" s="1" t="str">
        <f t="shared" si="359"/>
        <v>21:0234</v>
      </c>
      <c r="E5104" t="s">
        <v>20466</v>
      </c>
      <c r="F5104" t="s">
        <v>20467</v>
      </c>
      <c r="H5104">
        <v>60.113055699999997</v>
      </c>
      <c r="I5104">
        <v>-136.70944059999999</v>
      </c>
      <c r="J5104" s="1" t="str">
        <f t="shared" si="360"/>
        <v>Fluid (stream)</v>
      </c>
      <c r="K5104" s="1" t="str">
        <f t="shared" si="361"/>
        <v>Untreated Water</v>
      </c>
      <c r="L5104">
        <v>31</v>
      </c>
      <c r="M5104" t="s">
        <v>139</v>
      </c>
      <c r="N5104">
        <v>557</v>
      </c>
      <c r="P5104" t="s">
        <v>1896</v>
      </c>
      <c r="Q5104" t="s">
        <v>54</v>
      </c>
      <c r="R5104" t="s">
        <v>55</v>
      </c>
    </row>
    <row r="5105" spans="1:18" hidden="1" x14ac:dyDescent="0.3">
      <c r="A5105" t="s">
        <v>20468</v>
      </c>
      <c r="B5105" t="s">
        <v>20469</v>
      </c>
      <c r="C5105" s="1" t="str">
        <f t="shared" si="358"/>
        <v>21:0852</v>
      </c>
      <c r="D5105" s="1" t="str">
        <f t="shared" si="359"/>
        <v>21:0234</v>
      </c>
      <c r="E5105" t="s">
        <v>20470</v>
      </c>
      <c r="F5105" t="s">
        <v>20471</v>
      </c>
      <c r="H5105">
        <v>60.161443300000002</v>
      </c>
      <c r="I5105">
        <v>-136.58539010000001</v>
      </c>
      <c r="J5105" s="1" t="str">
        <f t="shared" si="360"/>
        <v>Fluid (stream)</v>
      </c>
      <c r="K5105" s="1" t="str">
        <f t="shared" si="361"/>
        <v>Untreated Water</v>
      </c>
      <c r="L5105">
        <v>31</v>
      </c>
      <c r="M5105" t="s">
        <v>241</v>
      </c>
      <c r="N5105">
        <v>558</v>
      </c>
      <c r="P5105" t="s">
        <v>1896</v>
      </c>
      <c r="Q5105" t="s">
        <v>54</v>
      </c>
      <c r="R5105" t="s">
        <v>55</v>
      </c>
    </row>
    <row r="5106" spans="1:18" hidden="1" x14ac:dyDescent="0.3">
      <c r="A5106" t="s">
        <v>20472</v>
      </c>
      <c r="B5106" t="s">
        <v>20473</v>
      </c>
      <c r="C5106" s="1" t="str">
        <f t="shared" si="358"/>
        <v>21:0852</v>
      </c>
      <c r="D5106" s="1" t="str">
        <f t="shared" si="359"/>
        <v>21:0234</v>
      </c>
      <c r="E5106" t="s">
        <v>20474</v>
      </c>
      <c r="F5106" t="s">
        <v>20475</v>
      </c>
      <c r="H5106">
        <v>60.1585544</v>
      </c>
      <c r="I5106">
        <v>-136.5798815</v>
      </c>
      <c r="J5106" s="1" t="str">
        <f t="shared" si="360"/>
        <v>Fluid (stream)</v>
      </c>
      <c r="K5106" s="1" t="str">
        <f t="shared" si="361"/>
        <v>Untreated Water</v>
      </c>
      <c r="L5106">
        <v>32</v>
      </c>
      <c r="M5106" t="s">
        <v>22</v>
      </c>
      <c r="N5106">
        <v>559</v>
      </c>
      <c r="P5106" t="s">
        <v>465</v>
      </c>
      <c r="Q5106" t="s">
        <v>236</v>
      </c>
      <c r="R5106" t="s">
        <v>285</v>
      </c>
    </row>
    <row r="5107" spans="1:18" hidden="1" x14ac:dyDescent="0.3">
      <c r="A5107" t="s">
        <v>20476</v>
      </c>
      <c r="B5107" t="s">
        <v>20477</v>
      </c>
      <c r="C5107" s="1" t="str">
        <f t="shared" si="358"/>
        <v>21:0852</v>
      </c>
      <c r="D5107" s="1" t="str">
        <f t="shared" si="359"/>
        <v>21:0234</v>
      </c>
      <c r="E5107" t="s">
        <v>20474</v>
      </c>
      <c r="F5107" t="s">
        <v>20478</v>
      </c>
      <c r="H5107">
        <v>60.1585544</v>
      </c>
      <c r="I5107">
        <v>-136.5798815</v>
      </c>
      <c r="J5107" s="1" t="str">
        <f t="shared" si="360"/>
        <v>Fluid (stream)</v>
      </c>
      <c r="K5107" s="1" t="str">
        <f t="shared" si="361"/>
        <v>Untreated Water</v>
      </c>
      <c r="L5107">
        <v>32</v>
      </c>
      <c r="M5107" t="s">
        <v>29</v>
      </c>
      <c r="N5107">
        <v>560</v>
      </c>
      <c r="P5107" t="s">
        <v>267</v>
      </c>
      <c r="Q5107" t="s">
        <v>236</v>
      </c>
      <c r="R5107" t="s">
        <v>55</v>
      </c>
    </row>
    <row r="5108" spans="1:18" hidden="1" x14ac:dyDescent="0.3">
      <c r="A5108" t="s">
        <v>20479</v>
      </c>
      <c r="B5108" t="s">
        <v>20480</v>
      </c>
      <c r="C5108" s="1" t="str">
        <f t="shared" si="358"/>
        <v>21:0852</v>
      </c>
      <c r="D5108" s="1" t="str">
        <f t="shared" si="359"/>
        <v>21:0234</v>
      </c>
      <c r="E5108" t="s">
        <v>20481</v>
      </c>
      <c r="F5108" t="s">
        <v>20482</v>
      </c>
      <c r="H5108">
        <v>60.186496599999998</v>
      </c>
      <c r="I5108">
        <v>-136.5629228</v>
      </c>
      <c r="J5108" s="1" t="str">
        <f t="shared" si="360"/>
        <v>Fluid (stream)</v>
      </c>
      <c r="K5108" s="1" t="str">
        <f t="shared" si="361"/>
        <v>Untreated Water</v>
      </c>
      <c r="L5108">
        <v>32</v>
      </c>
      <c r="M5108" t="s">
        <v>36</v>
      </c>
      <c r="N5108">
        <v>561</v>
      </c>
      <c r="P5108" t="s">
        <v>262</v>
      </c>
      <c r="Q5108" t="s">
        <v>54</v>
      </c>
      <c r="R5108" t="s">
        <v>55</v>
      </c>
    </row>
    <row r="5109" spans="1:18" hidden="1" x14ac:dyDescent="0.3">
      <c r="A5109" t="s">
        <v>20483</v>
      </c>
      <c r="B5109" t="s">
        <v>20484</v>
      </c>
      <c r="C5109" s="1" t="str">
        <f t="shared" si="358"/>
        <v>21:0852</v>
      </c>
      <c r="D5109" s="1" t="str">
        <f t="shared" si="359"/>
        <v>21:0234</v>
      </c>
      <c r="E5109" t="s">
        <v>20485</v>
      </c>
      <c r="F5109" t="s">
        <v>20486</v>
      </c>
      <c r="H5109">
        <v>60.1803794</v>
      </c>
      <c r="I5109">
        <v>-136.5376971</v>
      </c>
      <c r="J5109" s="1" t="str">
        <f t="shared" si="360"/>
        <v>Fluid (stream)</v>
      </c>
      <c r="K5109" s="1" t="str">
        <f t="shared" si="361"/>
        <v>Untreated Water</v>
      </c>
      <c r="L5109">
        <v>32</v>
      </c>
      <c r="M5109" t="s">
        <v>44</v>
      </c>
      <c r="N5109">
        <v>562</v>
      </c>
      <c r="P5109" t="s">
        <v>140</v>
      </c>
      <c r="Q5109" t="s">
        <v>482</v>
      </c>
      <c r="R5109" t="s">
        <v>460</v>
      </c>
    </row>
    <row r="5110" spans="1:18" hidden="1" x14ac:dyDescent="0.3">
      <c r="A5110" t="s">
        <v>20487</v>
      </c>
      <c r="B5110" t="s">
        <v>20488</v>
      </c>
      <c r="C5110" s="1" t="str">
        <f t="shared" si="358"/>
        <v>21:0852</v>
      </c>
      <c r="D5110" s="1" t="str">
        <f t="shared" si="359"/>
        <v>21:0234</v>
      </c>
      <c r="E5110" t="s">
        <v>20489</v>
      </c>
      <c r="F5110" t="s">
        <v>20490</v>
      </c>
      <c r="H5110">
        <v>60.150874399999999</v>
      </c>
      <c r="I5110">
        <v>-136.49881400000001</v>
      </c>
      <c r="J5110" s="1" t="str">
        <f t="shared" si="360"/>
        <v>Fluid (stream)</v>
      </c>
      <c r="K5110" s="1" t="str">
        <f t="shared" si="361"/>
        <v>Untreated Water</v>
      </c>
      <c r="L5110">
        <v>32</v>
      </c>
      <c r="M5110" t="s">
        <v>52</v>
      </c>
      <c r="N5110">
        <v>563</v>
      </c>
      <c r="P5110" t="s">
        <v>210</v>
      </c>
      <c r="Q5110" t="s">
        <v>579</v>
      </c>
      <c r="R5110" t="s">
        <v>285</v>
      </c>
    </row>
    <row r="5111" spans="1:18" hidden="1" x14ac:dyDescent="0.3">
      <c r="A5111" t="s">
        <v>20491</v>
      </c>
      <c r="B5111" t="s">
        <v>20492</v>
      </c>
      <c r="C5111" s="1" t="str">
        <f t="shared" si="358"/>
        <v>21:0852</v>
      </c>
      <c r="D5111" s="1" t="str">
        <f t="shared" si="359"/>
        <v>21:0234</v>
      </c>
      <c r="E5111" t="s">
        <v>20493</v>
      </c>
      <c r="F5111" t="s">
        <v>20494</v>
      </c>
      <c r="H5111">
        <v>60.205942800000003</v>
      </c>
      <c r="I5111">
        <v>-136.55959100000001</v>
      </c>
      <c r="J5111" s="1" t="str">
        <f t="shared" si="360"/>
        <v>Fluid (stream)</v>
      </c>
      <c r="K5111" s="1" t="str">
        <f t="shared" si="361"/>
        <v>Untreated Water</v>
      </c>
      <c r="L5111">
        <v>32</v>
      </c>
      <c r="M5111" t="s">
        <v>60</v>
      </c>
      <c r="N5111">
        <v>564</v>
      </c>
      <c r="P5111" t="s">
        <v>1610</v>
      </c>
      <c r="Q5111" t="s">
        <v>482</v>
      </c>
      <c r="R5111" t="s">
        <v>460</v>
      </c>
    </row>
    <row r="5112" spans="1:18" hidden="1" x14ac:dyDescent="0.3">
      <c r="A5112" t="s">
        <v>20495</v>
      </c>
      <c r="B5112" t="s">
        <v>20496</v>
      </c>
      <c r="C5112" s="1" t="str">
        <f t="shared" si="358"/>
        <v>21:0852</v>
      </c>
      <c r="D5112" s="1" t="str">
        <f t="shared" si="359"/>
        <v>21:0234</v>
      </c>
      <c r="E5112" t="s">
        <v>20497</v>
      </c>
      <c r="F5112" t="s">
        <v>20498</v>
      </c>
      <c r="H5112">
        <v>60.228943000000001</v>
      </c>
      <c r="I5112">
        <v>-136.5168635</v>
      </c>
      <c r="J5112" s="1" t="str">
        <f t="shared" si="360"/>
        <v>Fluid (stream)</v>
      </c>
      <c r="K5112" s="1" t="str">
        <f t="shared" si="361"/>
        <v>Untreated Water</v>
      </c>
      <c r="L5112">
        <v>32</v>
      </c>
      <c r="M5112" t="s">
        <v>67</v>
      </c>
      <c r="N5112">
        <v>565</v>
      </c>
      <c r="P5112" t="s">
        <v>256</v>
      </c>
      <c r="Q5112" t="s">
        <v>579</v>
      </c>
      <c r="R5112" t="s">
        <v>55</v>
      </c>
    </row>
    <row r="5113" spans="1:18" hidden="1" x14ac:dyDescent="0.3">
      <c r="A5113" t="s">
        <v>20499</v>
      </c>
      <c r="B5113" t="s">
        <v>20500</v>
      </c>
      <c r="C5113" s="1" t="str">
        <f t="shared" si="358"/>
        <v>21:0852</v>
      </c>
      <c r="D5113" s="1" t="str">
        <f t="shared" si="359"/>
        <v>21:0234</v>
      </c>
      <c r="E5113" t="s">
        <v>20501</v>
      </c>
      <c r="F5113" t="s">
        <v>20502</v>
      </c>
      <c r="H5113">
        <v>60.215314300000003</v>
      </c>
      <c r="I5113">
        <v>-136.49036989999999</v>
      </c>
      <c r="J5113" s="1" t="str">
        <f t="shared" si="360"/>
        <v>Fluid (stream)</v>
      </c>
      <c r="K5113" s="1" t="str">
        <f t="shared" si="361"/>
        <v>Untreated Water</v>
      </c>
      <c r="L5113">
        <v>32</v>
      </c>
      <c r="M5113" t="s">
        <v>74</v>
      </c>
      <c r="N5113">
        <v>566</v>
      </c>
      <c r="P5113" t="s">
        <v>5158</v>
      </c>
      <c r="Q5113" t="s">
        <v>579</v>
      </c>
      <c r="R5113" t="s">
        <v>532</v>
      </c>
    </row>
    <row r="5114" spans="1:18" hidden="1" x14ac:dyDescent="0.3">
      <c r="A5114" t="s">
        <v>20503</v>
      </c>
      <c r="B5114" t="s">
        <v>20504</v>
      </c>
      <c r="C5114" s="1" t="str">
        <f t="shared" si="358"/>
        <v>21:0852</v>
      </c>
      <c r="D5114" s="1" t="str">
        <f t="shared" si="359"/>
        <v>21:0234</v>
      </c>
      <c r="E5114" t="s">
        <v>20505</v>
      </c>
      <c r="F5114" t="s">
        <v>20506</v>
      </c>
      <c r="H5114">
        <v>60.200857999999997</v>
      </c>
      <c r="I5114">
        <v>-136.46187750000001</v>
      </c>
      <c r="J5114" s="1" t="str">
        <f t="shared" si="360"/>
        <v>Fluid (stream)</v>
      </c>
      <c r="K5114" s="1" t="str">
        <f t="shared" si="361"/>
        <v>Untreated Water</v>
      </c>
      <c r="L5114">
        <v>32</v>
      </c>
      <c r="M5114" t="s">
        <v>81</v>
      </c>
      <c r="N5114">
        <v>567</v>
      </c>
      <c r="P5114" t="s">
        <v>2430</v>
      </c>
      <c r="Q5114" t="s">
        <v>54</v>
      </c>
      <c r="R5114" t="s">
        <v>189</v>
      </c>
    </row>
    <row r="5115" spans="1:18" hidden="1" x14ac:dyDescent="0.3">
      <c r="A5115" t="s">
        <v>20507</v>
      </c>
      <c r="B5115" t="s">
        <v>20508</v>
      </c>
      <c r="C5115" s="1" t="str">
        <f t="shared" si="358"/>
        <v>21:0852</v>
      </c>
      <c r="D5115" s="1" t="str">
        <f t="shared" si="359"/>
        <v>21:0234</v>
      </c>
      <c r="E5115" t="s">
        <v>20509</v>
      </c>
      <c r="F5115" t="s">
        <v>20510</v>
      </c>
      <c r="H5115">
        <v>60.187249299999998</v>
      </c>
      <c r="I5115">
        <v>-136.4465932</v>
      </c>
      <c r="J5115" s="1" t="str">
        <f t="shared" si="360"/>
        <v>Fluid (stream)</v>
      </c>
      <c r="K5115" s="1" t="str">
        <f t="shared" si="361"/>
        <v>Untreated Water</v>
      </c>
      <c r="L5115">
        <v>32</v>
      </c>
      <c r="M5115" t="s">
        <v>95</v>
      </c>
      <c r="N5115">
        <v>568</v>
      </c>
      <c r="P5115" t="s">
        <v>235</v>
      </c>
      <c r="Q5115" t="s">
        <v>236</v>
      </c>
      <c r="R5115" t="s">
        <v>460</v>
      </c>
    </row>
    <row r="5116" spans="1:18" hidden="1" x14ac:dyDescent="0.3">
      <c r="A5116" t="s">
        <v>20511</v>
      </c>
      <c r="B5116" t="s">
        <v>20512</v>
      </c>
      <c r="C5116" s="1" t="str">
        <f t="shared" si="358"/>
        <v>21:0852</v>
      </c>
      <c r="D5116" s="1" t="str">
        <f t="shared" si="359"/>
        <v>21:0234</v>
      </c>
      <c r="E5116" t="s">
        <v>20513</v>
      </c>
      <c r="F5116" t="s">
        <v>20514</v>
      </c>
      <c r="H5116">
        <v>60.209655400000003</v>
      </c>
      <c r="I5116">
        <v>-136.39445760000001</v>
      </c>
      <c r="J5116" s="1" t="str">
        <f t="shared" si="360"/>
        <v>Fluid (stream)</v>
      </c>
      <c r="K5116" s="1" t="str">
        <f t="shared" si="361"/>
        <v>Untreated Water</v>
      </c>
      <c r="L5116">
        <v>32</v>
      </c>
      <c r="M5116" t="s">
        <v>101</v>
      </c>
      <c r="N5116">
        <v>569</v>
      </c>
      <c r="P5116" t="s">
        <v>235</v>
      </c>
      <c r="Q5116" t="s">
        <v>1143</v>
      </c>
      <c r="R5116" t="s">
        <v>285</v>
      </c>
    </row>
    <row r="5117" spans="1:18" hidden="1" x14ac:dyDescent="0.3">
      <c r="A5117" t="s">
        <v>20515</v>
      </c>
      <c r="B5117" t="s">
        <v>20516</v>
      </c>
      <c r="C5117" s="1" t="str">
        <f t="shared" si="358"/>
        <v>21:0852</v>
      </c>
      <c r="D5117" s="1" t="str">
        <f t="shared" si="359"/>
        <v>21:0234</v>
      </c>
      <c r="E5117" t="s">
        <v>20517</v>
      </c>
      <c r="F5117" t="s">
        <v>20518</v>
      </c>
      <c r="H5117">
        <v>60.226172300000002</v>
      </c>
      <c r="I5117">
        <v>-136.3356191</v>
      </c>
      <c r="J5117" s="1" t="str">
        <f t="shared" si="360"/>
        <v>Fluid (stream)</v>
      </c>
      <c r="K5117" s="1" t="str">
        <f t="shared" si="361"/>
        <v>Untreated Water</v>
      </c>
      <c r="L5117">
        <v>32</v>
      </c>
      <c r="M5117" t="s">
        <v>107</v>
      </c>
      <c r="N5117">
        <v>570</v>
      </c>
      <c r="P5117" t="s">
        <v>134</v>
      </c>
      <c r="Q5117" t="s">
        <v>54</v>
      </c>
      <c r="R5117" t="s">
        <v>285</v>
      </c>
    </row>
    <row r="5118" spans="1:18" hidden="1" x14ac:dyDescent="0.3">
      <c r="A5118" t="s">
        <v>20519</v>
      </c>
      <c r="B5118" t="s">
        <v>20520</v>
      </c>
      <c r="C5118" s="1" t="str">
        <f t="shared" si="358"/>
        <v>21:0852</v>
      </c>
      <c r="D5118" s="1" t="str">
        <f t="shared" si="359"/>
        <v>21:0234</v>
      </c>
      <c r="E5118" t="s">
        <v>20521</v>
      </c>
      <c r="F5118" t="s">
        <v>20522</v>
      </c>
      <c r="H5118">
        <v>60.234936099999999</v>
      </c>
      <c r="I5118">
        <v>-136.3122467</v>
      </c>
      <c r="J5118" s="1" t="str">
        <f t="shared" si="360"/>
        <v>Fluid (stream)</v>
      </c>
      <c r="K5118" s="1" t="str">
        <f t="shared" si="361"/>
        <v>Untreated Water</v>
      </c>
      <c r="L5118">
        <v>32</v>
      </c>
      <c r="M5118" t="s">
        <v>114</v>
      </c>
      <c r="N5118">
        <v>571</v>
      </c>
      <c r="P5118" t="s">
        <v>140</v>
      </c>
      <c r="Q5118" t="s">
        <v>38</v>
      </c>
      <c r="R5118" t="s">
        <v>522</v>
      </c>
    </row>
    <row r="5119" spans="1:18" hidden="1" x14ac:dyDescent="0.3">
      <c r="A5119" t="s">
        <v>20523</v>
      </c>
      <c r="B5119" t="s">
        <v>20524</v>
      </c>
      <c r="C5119" s="1" t="str">
        <f t="shared" si="358"/>
        <v>21:0852</v>
      </c>
      <c r="D5119" s="1" t="str">
        <f t="shared" si="359"/>
        <v>21:0234</v>
      </c>
      <c r="E5119" t="s">
        <v>20525</v>
      </c>
      <c r="F5119" t="s">
        <v>20526</v>
      </c>
      <c r="H5119">
        <v>60.191120699999999</v>
      </c>
      <c r="I5119">
        <v>-136.33489689999999</v>
      </c>
      <c r="J5119" s="1" t="str">
        <f t="shared" si="360"/>
        <v>Fluid (stream)</v>
      </c>
      <c r="K5119" s="1" t="str">
        <f t="shared" si="361"/>
        <v>Untreated Water</v>
      </c>
      <c r="L5119">
        <v>32</v>
      </c>
      <c r="M5119" t="s">
        <v>121</v>
      </c>
      <c r="N5119">
        <v>572</v>
      </c>
      <c r="P5119" t="s">
        <v>200</v>
      </c>
      <c r="Q5119" t="s">
        <v>538</v>
      </c>
      <c r="R5119" t="s">
        <v>109</v>
      </c>
    </row>
    <row r="5120" spans="1:18" hidden="1" x14ac:dyDescent="0.3">
      <c r="A5120" t="s">
        <v>20527</v>
      </c>
      <c r="B5120" t="s">
        <v>20528</v>
      </c>
      <c r="C5120" s="1" t="str">
        <f t="shared" si="358"/>
        <v>21:0852</v>
      </c>
      <c r="D5120" s="1" t="str">
        <f t="shared" si="359"/>
        <v>21:0234</v>
      </c>
      <c r="E5120" t="s">
        <v>20529</v>
      </c>
      <c r="F5120" t="s">
        <v>20530</v>
      </c>
      <c r="H5120">
        <v>60.188055400000003</v>
      </c>
      <c r="I5120">
        <v>-136.3144853</v>
      </c>
      <c r="J5120" s="1" t="str">
        <f t="shared" si="360"/>
        <v>Fluid (stream)</v>
      </c>
      <c r="K5120" s="1" t="str">
        <f t="shared" si="361"/>
        <v>Untreated Water</v>
      </c>
      <c r="L5120">
        <v>32</v>
      </c>
      <c r="M5120" t="s">
        <v>127</v>
      </c>
      <c r="N5120">
        <v>573</v>
      </c>
      <c r="P5120" t="s">
        <v>414</v>
      </c>
      <c r="Q5120" t="s">
        <v>236</v>
      </c>
      <c r="R5120" t="s">
        <v>460</v>
      </c>
    </row>
    <row r="5121" spans="1:18" hidden="1" x14ac:dyDescent="0.3">
      <c r="A5121" t="s">
        <v>20531</v>
      </c>
      <c r="B5121" t="s">
        <v>20532</v>
      </c>
      <c r="C5121" s="1" t="str">
        <f t="shared" si="358"/>
        <v>21:0852</v>
      </c>
      <c r="D5121" s="1" t="str">
        <f t="shared" si="359"/>
        <v>21:0234</v>
      </c>
      <c r="E5121" t="s">
        <v>20533</v>
      </c>
      <c r="F5121" t="s">
        <v>20534</v>
      </c>
      <c r="H5121">
        <v>60.179878299999999</v>
      </c>
      <c r="I5121">
        <v>-136.3204321</v>
      </c>
      <c r="J5121" s="1" t="str">
        <f t="shared" si="360"/>
        <v>Fluid (stream)</v>
      </c>
      <c r="K5121" s="1" t="str">
        <f t="shared" si="361"/>
        <v>Untreated Water</v>
      </c>
      <c r="L5121">
        <v>32</v>
      </c>
      <c r="M5121" t="s">
        <v>133</v>
      </c>
      <c r="N5121">
        <v>574</v>
      </c>
      <c r="P5121" t="s">
        <v>2414</v>
      </c>
      <c r="Q5121" t="s">
        <v>579</v>
      </c>
      <c r="R5121" t="s">
        <v>532</v>
      </c>
    </row>
    <row r="5122" spans="1:18" hidden="1" x14ac:dyDescent="0.3">
      <c r="A5122" t="s">
        <v>20535</v>
      </c>
      <c r="B5122" t="s">
        <v>20536</v>
      </c>
      <c r="C5122" s="1" t="str">
        <f t="shared" si="358"/>
        <v>21:0852</v>
      </c>
      <c r="D5122" s="1" t="str">
        <f t="shared" si="359"/>
        <v>21:0234</v>
      </c>
      <c r="E5122" t="s">
        <v>20537</v>
      </c>
      <c r="F5122" t="s">
        <v>20538</v>
      </c>
      <c r="H5122">
        <v>60.160631100000003</v>
      </c>
      <c r="I5122">
        <v>-136.28778629999999</v>
      </c>
      <c r="J5122" s="1" t="str">
        <f t="shared" si="360"/>
        <v>Fluid (stream)</v>
      </c>
      <c r="K5122" s="1" t="str">
        <f t="shared" si="361"/>
        <v>Untreated Water</v>
      </c>
      <c r="L5122">
        <v>32</v>
      </c>
      <c r="M5122" t="s">
        <v>139</v>
      </c>
      <c r="N5122">
        <v>575</v>
      </c>
      <c r="P5122" t="s">
        <v>2430</v>
      </c>
      <c r="Q5122" t="s">
        <v>1292</v>
      </c>
      <c r="R5122" t="s">
        <v>195</v>
      </c>
    </row>
    <row r="5123" spans="1:18" hidden="1" x14ac:dyDescent="0.3">
      <c r="A5123" t="s">
        <v>20539</v>
      </c>
      <c r="B5123" t="s">
        <v>20540</v>
      </c>
      <c r="C5123" s="1" t="str">
        <f t="shared" si="358"/>
        <v>21:0852</v>
      </c>
      <c r="D5123" s="1" t="str">
        <f t="shared" si="359"/>
        <v>21:0234</v>
      </c>
      <c r="E5123" t="s">
        <v>20541</v>
      </c>
      <c r="F5123" t="s">
        <v>20542</v>
      </c>
      <c r="H5123">
        <v>60.165481300000003</v>
      </c>
      <c r="I5123">
        <v>-136.23860070000001</v>
      </c>
      <c r="J5123" s="1" t="str">
        <f t="shared" si="360"/>
        <v>Fluid (stream)</v>
      </c>
      <c r="K5123" s="1" t="str">
        <f t="shared" si="361"/>
        <v>Untreated Water</v>
      </c>
      <c r="L5123">
        <v>32</v>
      </c>
      <c r="M5123" t="s">
        <v>241</v>
      </c>
      <c r="N5123">
        <v>576</v>
      </c>
      <c r="P5123" t="s">
        <v>200</v>
      </c>
      <c r="Q5123" t="s">
        <v>236</v>
      </c>
      <c r="R5123" t="s">
        <v>2135</v>
      </c>
    </row>
    <row r="5124" spans="1:18" hidden="1" x14ac:dyDescent="0.3">
      <c r="A5124" t="s">
        <v>20543</v>
      </c>
      <c r="B5124" t="s">
        <v>20544</v>
      </c>
      <c r="C5124" s="1" t="str">
        <f t="shared" ref="C5124:C5187" si="362">HYPERLINK("http://geochem.nrcan.gc.ca/cdogs/content/bdl/bdl210852_e.htm", "21:0852")</f>
        <v>21:0852</v>
      </c>
      <c r="D5124" s="1" t="str">
        <f t="shared" ref="D5124:D5187" si="363">HYPERLINK("http://geochem.nrcan.gc.ca/cdogs/content/svy/svy210234_e.htm", "21:0234")</f>
        <v>21:0234</v>
      </c>
      <c r="E5124" t="s">
        <v>20545</v>
      </c>
      <c r="F5124" t="s">
        <v>20546</v>
      </c>
      <c r="H5124">
        <v>60.128563700000001</v>
      </c>
      <c r="I5124">
        <v>-136.29418329999999</v>
      </c>
      <c r="J5124" s="1" t="str">
        <f t="shared" ref="J5124:J5187" si="364">HYPERLINK("http://geochem.nrcan.gc.ca/cdogs/content/kwd/kwd020018_e.htm", "Fluid (stream)")</f>
        <v>Fluid (stream)</v>
      </c>
      <c r="K5124" s="1" t="str">
        <f t="shared" si="361"/>
        <v>Untreated Water</v>
      </c>
      <c r="L5124">
        <v>33</v>
      </c>
      <c r="M5124" t="s">
        <v>22</v>
      </c>
      <c r="N5124">
        <v>577</v>
      </c>
      <c r="P5124" t="s">
        <v>2526</v>
      </c>
      <c r="Q5124" t="s">
        <v>1292</v>
      </c>
      <c r="R5124" t="s">
        <v>189</v>
      </c>
    </row>
    <row r="5125" spans="1:18" hidden="1" x14ac:dyDescent="0.3">
      <c r="A5125" t="s">
        <v>20547</v>
      </c>
      <c r="B5125" t="s">
        <v>20548</v>
      </c>
      <c r="C5125" s="1" t="str">
        <f t="shared" si="362"/>
        <v>21:0852</v>
      </c>
      <c r="D5125" s="1" t="str">
        <f t="shared" si="363"/>
        <v>21:0234</v>
      </c>
      <c r="E5125" t="s">
        <v>20545</v>
      </c>
      <c r="F5125" t="s">
        <v>20549</v>
      </c>
      <c r="H5125">
        <v>60.128563700000001</v>
      </c>
      <c r="I5125">
        <v>-136.29418329999999</v>
      </c>
      <c r="J5125" s="1" t="str">
        <f t="shared" si="364"/>
        <v>Fluid (stream)</v>
      </c>
      <c r="K5125" s="1" t="str">
        <f t="shared" si="361"/>
        <v>Untreated Water</v>
      </c>
      <c r="L5125">
        <v>33</v>
      </c>
      <c r="M5125" t="s">
        <v>29</v>
      </c>
      <c r="N5125">
        <v>578</v>
      </c>
      <c r="P5125" t="s">
        <v>2397</v>
      </c>
      <c r="Q5125" t="s">
        <v>1143</v>
      </c>
      <c r="R5125" t="s">
        <v>911</v>
      </c>
    </row>
    <row r="5126" spans="1:18" hidden="1" x14ac:dyDescent="0.3">
      <c r="A5126" t="s">
        <v>20550</v>
      </c>
      <c r="B5126" t="s">
        <v>20551</v>
      </c>
      <c r="C5126" s="1" t="str">
        <f t="shared" si="362"/>
        <v>21:0852</v>
      </c>
      <c r="D5126" s="1" t="str">
        <f t="shared" si="363"/>
        <v>21:0234</v>
      </c>
      <c r="E5126" t="s">
        <v>20552</v>
      </c>
      <c r="F5126" t="s">
        <v>20553</v>
      </c>
      <c r="H5126">
        <v>60.166150100000003</v>
      </c>
      <c r="I5126">
        <v>-136.3549668</v>
      </c>
      <c r="J5126" s="1" t="str">
        <f t="shared" si="364"/>
        <v>Fluid (stream)</v>
      </c>
      <c r="K5126" s="1" t="str">
        <f t="shared" si="361"/>
        <v>Untreated Water</v>
      </c>
      <c r="L5126">
        <v>33</v>
      </c>
      <c r="M5126" t="s">
        <v>36</v>
      </c>
      <c r="N5126">
        <v>579</v>
      </c>
      <c r="P5126" t="s">
        <v>356</v>
      </c>
      <c r="Q5126" t="s">
        <v>579</v>
      </c>
      <c r="R5126" t="s">
        <v>460</v>
      </c>
    </row>
    <row r="5127" spans="1:18" hidden="1" x14ac:dyDescent="0.3">
      <c r="A5127" t="s">
        <v>20554</v>
      </c>
      <c r="B5127" t="s">
        <v>20555</v>
      </c>
      <c r="C5127" s="1" t="str">
        <f t="shared" si="362"/>
        <v>21:0852</v>
      </c>
      <c r="D5127" s="1" t="str">
        <f t="shared" si="363"/>
        <v>21:0234</v>
      </c>
      <c r="E5127" t="s">
        <v>20556</v>
      </c>
      <c r="F5127" t="s">
        <v>20557</v>
      </c>
      <c r="H5127">
        <v>60.141660399999999</v>
      </c>
      <c r="I5127">
        <v>-136.400903</v>
      </c>
      <c r="J5127" s="1" t="str">
        <f t="shared" si="364"/>
        <v>Fluid (stream)</v>
      </c>
      <c r="K5127" s="1" t="str">
        <f t="shared" si="361"/>
        <v>Untreated Water</v>
      </c>
      <c r="L5127">
        <v>33</v>
      </c>
      <c r="M5127" t="s">
        <v>44</v>
      </c>
      <c r="N5127">
        <v>580</v>
      </c>
      <c r="P5127" t="s">
        <v>356</v>
      </c>
      <c r="Q5127" t="s">
        <v>248</v>
      </c>
      <c r="R5127" t="s">
        <v>55</v>
      </c>
    </row>
    <row r="5128" spans="1:18" hidden="1" x14ac:dyDescent="0.3">
      <c r="A5128" t="s">
        <v>20558</v>
      </c>
      <c r="B5128" t="s">
        <v>20559</v>
      </c>
      <c r="C5128" s="1" t="str">
        <f t="shared" si="362"/>
        <v>21:0852</v>
      </c>
      <c r="D5128" s="1" t="str">
        <f t="shared" si="363"/>
        <v>21:0234</v>
      </c>
      <c r="E5128" t="s">
        <v>20560</v>
      </c>
      <c r="F5128" t="s">
        <v>20561</v>
      </c>
      <c r="H5128">
        <v>60.138506599999999</v>
      </c>
      <c r="I5128">
        <v>-136.39081189999999</v>
      </c>
      <c r="J5128" s="1" t="str">
        <f t="shared" si="364"/>
        <v>Fluid (stream)</v>
      </c>
      <c r="K5128" s="1" t="str">
        <f t="shared" si="361"/>
        <v>Untreated Water</v>
      </c>
      <c r="L5128">
        <v>33</v>
      </c>
      <c r="M5128" t="s">
        <v>52</v>
      </c>
      <c r="N5128">
        <v>581</v>
      </c>
      <c r="P5128" t="s">
        <v>356</v>
      </c>
      <c r="Q5128" t="s">
        <v>310</v>
      </c>
      <c r="R5128" t="s">
        <v>460</v>
      </c>
    </row>
    <row r="5129" spans="1:18" hidden="1" x14ac:dyDescent="0.3">
      <c r="A5129" t="s">
        <v>20562</v>
      </c>
      <c r="B5129" t="s">
        <v>20563</v>
      </c>
      <c r="C5129" s="1" t="str">
        <f t="shared" si="362"/>
        <v>21:0852</v>
      </c>
      <c r="D5129" s="1" t="str">
        <f t="shared" si="363"/>
        <v>21:0234</v>
      </c>
      <c r="E5129" t="s">
        <v>20564</v>
      </c>
      <c r="F5129" t="s">
        <v>20565</v>
      </c>
      <c r="H5129">
        <v>60.115678099999997</v>
      </c>
      <c r="I5129">
        <v>-136.40956829999999</v>
      </c>
      <c r="J5129" s="1" t="str">
        <f t="shared" si="364"/>
        <v>Fluid (stream)</v>
      </c>
      <c r="K5129" s="1" t="str">
        <f t="shared" si="361"/>
        <v>Untreated Water</v>
      </c>
      <c r="L5129">
        <v>33</v>
      </c>
      <c r="M5129" t="s">
        <v>60</v>
      </c>
      <c r="N5129">
        <v>582</v>
      </c>
      <c r="P5129" t="s">
        <v>267</v>
      </c>
      <c r="Q5129" t="s">
        <v>482</v>
      </c>
      <c r="R5129" t="s">
        <v>460</v>
      </c>
    </row>
    <row r="5130" spans="1:18" hidden="1" x14ac:dyDescent="0.3">
      <c r="A5130" t="s">
        <v>20566</v>
      </c>
      <c r="B5130" t="s">
        <v>20567</v>
      </c>
      <c r="C5130" s="1" t="str">
        <f t="shared" si="362"/>
        <v>21:0852</v>
      </c>
      <c r="D5130" s="1" t="str">
        <f t="shared" si="363"/>
        <v>21:0234</v>
      </c>
      <c r="E5130" t="s">
        <v>20568</v>
      </c>
      <c r="F5130" t="s">
        <v>20569</v>
      </c>
      <c r="H5130">
        <v>60.086452800000004</v>
      </c>
      <c r="I5130">
        <v>-136.4132089</v>
      </c>
      <c r="J5130" s="1" t="str">
        <f t="shared" si="364"/>
        <v>Fluid (stream)</v>
      </c>
      <c r="K5130" s="1" t="str">
        <f t="shared" si="361"/>
        <v>Untreated Water</v>
      </c>
      <c r="L5130">
        <v>33</v>
      </c>
      <c r="M5130" t="s">
        <v>67</v>
      </c>
      <c r="N5130">
        <v>583</v>
      </c>
      <c r="P5130" t="s">
        <v>356</v>
      </c>
      <c r="Q5130" t="s">
        <v>538</v>
      </c>
      <c r="R5130" t="s">
        <v>55</v>
      </c>
    </row>
    <row r="5131" spans="1:18" hidden="1" x14ac:dyDescent="0.3">
      <c r="A5131" t="s">
        <v>20570</v>
      </c>
      <c r="B5131" t="s">
        <v>20571</v>
      </c>
      <c r="C5131" s="1" t="str">
        <f t="shared" si="362"/>
        <v>21:0852</v>
      </c>
      <c r="D5131" s="1" t="str">
        <f t="shared" si="363"/>
        <v>21:0234</v>
      </c>
      <c r="E5131" t="s">
        <v>20572</v>
      </c>
      <c r="F5131" t="s">
        <v>20573</v>
      </c>
      <c r="H5131">
        <v>60.085713200000001</v>
      </c>
      <c r="I5131">
        <v>-136.4101392</v>
      </c>
      <c r="J5131" s="1" t="str">
        <f t="shared" si="364"/>
        <v>Fluid (stream)</v>
      </c>
      <c r="K5131" s="1" t="str">
        <f t="shared" si="361"/>
        <v>Untreated Water</v>
      </c>
      <c r="L5131">
        <v>33</v>
      </c>
      <c r="M5131" t="s">
        <v>74</v>
      </c>
      <c r="N5131">
        <v>584</v>
      </c>
      <c r="P5131" t="s">
        <v>267</v>
      </c>
      <c r="Q5131" t="s">
        <v>517</v>
      </c>
      <c r="R5131" t="s">
        <v>55</v>
      </c>
    </row>
    <row r="5132" spans="1:18" hidden="1" x14ac:dyDescent="0.3">
      <c r="A5132" t="s">
        <v>20574</v>
      </c>
      <c r="B5132" t="s">
        <v>20575</v>
      </c>
      <c r="C5132" s="1" t="str">
        <f t="shared" si="362"/>
        <v>21:0852</v>
      </c>
      <c r="D5132" s="1" t="str">
        <f t="shared" si="363"/>
        <v>21:0234</v>
      </c>
      <c r="E5132" t="s">
        <v>20576</v>
      </c>
      <c r="F5132" t="s">
        <v>20577</v>
      </c>
      <c r="H5132">
        <v>60.075129799999999</v>
      </c>
      <c r="I5132">
        <v>-136.390153</v>
      </c>
      <c r="J5132" s="1" t="str">
        <f t="shared" si="364"/>
        <v>Fluid (stream)</v>
      </c>
      <c r="K5132" s="1" t="str">
        <f t="shared" si="361"/>
        <v>Untreated Water</v>
      </c>
      <c r="L5132">
        <v>33</v>
      </c>
      <c r="M5132" t="s">
        <v>81</v>
      </c>
      <c r="N5132">
        <v>585</v>
      </c>
      <c r="P5132" t="s">
        <v>256</v>
      </c>
      <c r="Q5132" t="s">
        <v>517</v>
      </c>
      <c r="R5132" t="s">
        <v>460</v>
      </c>
    </row>
    <row r="5133" spans="1:18" hidden="1" x14ac:dyDescent="0.3">
      <c r="A5133" t="s">
        <v>20578</v>
      </c>
      <c r="B5133" t="s">
        <v>20579</v>
      </c>
      <c r="C5133" s="1" t="str">
        <f t="shared" si="362"/>
        <v>21:0852</v>
      </c>
      <c r="D5133" s="1" t="str">
        <f t="shared" si="363"/>
        <v>21:0234</v>
      </c>
      <c r="E5133" t="s">
        <v>20580</v>
      </c>
      <c r="F5133" t="s">
        <v>20581</v>
      </c>
      <c r="H5133">
        <v>60.058885600000004</v>
      </c>
      <c r="I5133">
        <v>-136.42803219999999</v>
      </c>
      <c r="J5133" s="1" t="str">
        <f t="shared" si="364"/>
        <v>Fluid (stream)</v>
      </c>
      <c r="K5133" s="1" t="str">
        <f t="shared" si="361"/>
        <v>Untreated Water</v>
      </c>
      <c r="L5133">
        <v>33</v>
      </c>
      <c r="M5133" t="s">
        <v>95</v>
      </c>
      <c r="N5133">
        <v>586</v>
      </c>
      <c r="P5133" t="s">
        <v>1896</v>
      </c>
      <c r="Q5133" t="s">
        <v>517</v>
      </c>
      <c r="R5133" t="s">
        <v>285</v>
      </c>
    </row>
    <row r="5134" spans="1:18" hidden="1" x14ac:dyDescent="0.3">
      <c r="A5134" t="s">
        <v>20582</v>
      </c>
      <c r="B5134" t="s">
        <v>20583</v>
      </c>
      <c r="C5134" s="1" t="str">
        <f t="shared" si="362"/>
        <v>21:0852</v>
      </c>
      <c r="D5134" s="1" t="str">
        <f t="shared" si="363"/>
        <v>21:0234</v>
      </c>
      <c r="E5134" t="s">
        <v>20584</v>
      </c>
      <c r="F5134" t="s">
        <v>20585</v>
      </c>
      <c r="H5134">
        <v>60.0865571</v>
      </c>
      <c r="I5134">
        <v>-136.4542184</v>
      </c>
      <c r="J5134" s="1" t="str">
        <f t="shared" si="364"/>
        <v>Fluid (stream)</v>
      </c>
      <c r="K5134" s="1" t="str">
        <f t="shared" si="361"/>
        <v>Untreated Water</v>
      </c>
      <c r="L5134">
        <v>33</v>
      </c>
      <c r="M5134" t="s">
        <v>101</v>
      </c>
      <c r="N5134">
        <v>587</v>
      </c>
      <c r="P5134" t="s">
        <v>465</v>
      </c>
      <c r="Q5134" t="s">
        <v>1143</v>
      </c>
      <c r="R5134" t="s">
        <v>55</v>
      </c>
    </row>
    <row r="5135" spans="1:18" hidden="1" x14ac:dyDescent="0.3">
      <c r="A5135" t="s">
        <v>20586</v>
      </c>
      <c r="B5135" t="s">
        <v>20587</v>
      </c>
      <c r="C5135" s="1" t="str">
        <f t="shared" si="362"/>
        <v>21:0852</v>
      </c>
      <c r="D5135" s="1" t="str">
        <f t="shared" si="363"/>
        <v>21:0234</v>
      </c>
      <c r="E5135" t="s">
        <v>20588</v>
      </c>
      <c r="F5135" t="s">
        <v>20589</v>
      </c>
      <c r="H5135">
        <v>60.107324900000002</v>
      </c>
      <c r="I5135">
        <v>-136.50611420000001</v>
      </c>
      <c r="J5135" s="1" t="str">
        <f t="shared" si="364"/>
        <v>Fluid (stream)</v>
      </c>
      <c r="K5135" s="1" t="str">
        <f t="shared" si="361"/>
        <v>Untreated Water</v>
      </c>
      <c r="L5135">
        <v>33</v>
      </c>
      <c r="M5135" t="s">
        <v>107</v>
      </c>
      <c r="N5135">
        <v>588</v>
      </c>
      <c r="P5135" t="s">
        <v>267</v>
      </c>
      <c r="Q5135" t="s">
        <v>1292</v>
      </c>
      <c r="R5135" t="s">
        <v>55</v>
      </c>
    </row>
    <row r="5136" spans="1:18" hidden="1" x14ac:dyDescent="0.3">
      <c r="A5136" t="s">
        <v>20590</v>
      </c>
      <c r="B5136" t="s">
        <v>20591</v>
      </c>
      <c r="C5136" s="1" t="str">
        <f t="shared" si="362"/>
        <v>21:0852</v>
      </c>
      <c r="D5136" s="1" t="str">
        <f t="shared" si="363"/>
        <v>21:0234</v>
      </c>
      <c r="E5136" t="s">
        <v>20592</v>
      </c>
      <c r="F5136" t="s">
        <v>20593</v>
      </c>
      <c r="H5136">
        <v>60.116965100000002</v>
      </c>
      <c r="I5136">
        <v>-136.5562736</v>
      </c>
      <c r="J5136" s="1" t="str">
        <f t="shared" si="364"/>
        <v>Fluid (stream)</v>
      </c>
      <c r="K5136" s="1" t="str">
        <f t="shared" si="361"/>
        <v>Untreated Water</v>
      </c>
      <c r="L5136">
        <v>33</v>
      </c>
      <c r="M5136" t="s">
        <v>114</v>
      </c>
      <c r="N5136">
        <v>589</v>
      </c>
      <c r="P5136" t="s">
        <v>262</v>
      </c>
      <c r="Q5136" t="s">
        <v>1292</v>
      </c>
      <c r="R5136" t="s">
        <v>285</v>
      </c>
    </row>
    <row r="5137" spans="1:18" hidden="1" x14ac:dyDescent="0.3">
      <c r="A5137" t="s">
        <v>20594</v>
      </c>
      <c r="B5137" t="s">
        <v>20595</v>
      </c>
      <c r="C5137" s="1" t="str">
        <f t="shared" si="362"/>
        <v>21:0852</v>
      </c>
      <c r="D5137" s="1" t="str">
        <f t="shared" si="363"/>
        <v>21:0234</v>
      </c>
      <c r="E5137" t="s">
        <v>20596</v>
      </c>
      <c r="F5137" t="s">
        <v>20597</v>
      </c>
      <c r="H5137">
        <v>60.187573499999999</v>
      </c>
      <c r="I5137">
        <v>-136.62280910000001</v>
      </c>
      <c r="J5137" s="1" t="str">
        <f t="shared" si="364"/>
        <v>Fluid (stream)</v>
      </c>
      <c r="K5137" s="1" t="str">
        <f t="shared" si="361"/>
        <v>Untreated Water</v>
      </c>
      <c r="L5137">
        <v>33</v>
      </c>
      <c r="M5137" t="s">
        <v>121</v>
      </c>
      <c r="N5137">
        <v>590</v>
      </c>
      <c r="P5137" t="s">
        <v>465</v>
      </c>
      <c r="Q5137" t="s">
        <v>54</v>
      </c>
      <c r="R5137" t="s">
        <v>460</v>
      </c>
    </row>
    <row r="5138" spans="1:18" hidden="1" x14ac:dyDescent="0.3">
      <c r="A5138" t="s">
        <v>20598</v>
      </c>
      <c r="B5138" t="s">
        <v>20599</v>
      </c>
      <c r="C5138" s="1" t="str">
        <f t="shared" si="362"/>
        <v>21:0852</v>
      </c>
      <c r="D5138" s="1" t="str">
        <f t="shared" si="363"/>
        <v>21:0234</v>
      </c>
      <c r="E5138" t="s">
        <v>20600</v>
      </c>
      <c r="F5138" t="s">
        <v>20601</v>
      </c>
      <c r="H5138">
        <v>60.2194778</v>
      </c>
      <c r="I5138">
        <v>-136.65442519999999</v>
      </c>
      <c r="J5138" s="1" t="str">
        <f t="shared" si="364"/>
        <v>Fluid (stream)</v>
      </c>
      <c r="K5138" s="1" t="str">
        <f t="shared" si="361"/>
        <v>Untreated Water</v>
      </c>
      <c r="L5138">
        <v>33</v>
      </c>
      <c r="M5138" t="s">
        <v>127</v>
      </c>
      <c r="N5138">
        <v>591</v>
      </c>
      <c r="P5138" t="s">
        <v>1610</v>
      </c>
      <c r="Q5138" t="s">
        <v>579</v>
      </c>
      <c r="R5138" t="s">
        <v>55</v>
      </c>
    </row>
    <row r="5139" spans="1:18" hidden="1" x14ac:dyDescent="0.3">
      <c r="A5139" t="s">
        <v>20602</v>
      </c>
      <c r="B5139" t="s">
        <v>20603</v>
      </c>
      <c r="C5139" s="1" t="str">
        <f t="shared" si="362"/>
        <v>21:0852</v>
      </c>
      <c r="D5139" s="1" t="str">
        <f t="shared" si="363"/>
        <v>21:0234</v>
      </c>
      <c r="E5139" t="s">
        <v>20604</v>
      </c>
      <c r="F5139" t="s">
        <v>20605</v>
      </c>
      <c r="H5139">
        <v>60.241620300000001</v>
      </c>
      <c r="I5139">
        <v>-136.58630669999999</v>
      </c>
      <c r="J5139" s="1" t="str">
        <f t="shared" si="364"/>
        <v>Fluid (stream)</v>
      </c>
      <c r="K5139" s="1" t="str">
        <f t="shared" si="361"/>
        <v>Untreated Water</v>
      </c>
      <c r="L5139">
        <v>33</v>
      </c>
      <c r="M5139" t="s">
        <v>133</v>
      </c>
      <c r="N5139">
        <v>592</v>
      </c>
      <c r="P5139" t="s">
        <v>465</v>
      </c>
      <c r="Q5139" t="s">
        <v>1143</v>
      </c>
      <c r="R5139" t="s">
        <v>285</v>
      </c>
    </row>
    <row r="5140" spans="1:18" hidden="1" x14ac:dyDescent="0.3">
      <c r="A5140" t="s">
        <v>20606</v>
      </c>
      <c r="B5140" t="s">
        <v>20607</v>
      </c>
      <c r="C5140" s="1" t="str">
        <f t="shared" si="362"/>
        <v>21:0852</v>
      </c>
      <c r="D5140" s="1" t="str">
        <f t="shared" si="363"/>
        <v>21:0234</v>
      </c>
      <c r="E5140" t="s">
        <v>20608</v>
      </c>
      <c r="F5140" t="s">
        <v>20609</v>
      </c>
      <c r="H5140">
        <v>60.266376399999999</v>
      </c>
      <c r="I5140">
        <v>-136.56923069999999</v>
      </c>
      <c r="J5140" s="1" t="str">
        <f t="shared" si="364"/>
        <v>Fluid (stream)</v>
      </c>
      <c r="K5140" s="1" t="str">
        <f t="shared" si="361"/>
        <v>Untreated Water</v>
      </c>
      <c r="L5140">
        <v>33</v>
      </c>
      <c r="M5140" t="s">
        <v>139</v>
      </c>
      <c r="N5140">
        <v>593</v>
      </c>
      <c r="P5140" t="s">
        <v>200</v>
      </c>
      <c r="Q5140" t="s">
        <v>579</v>
      </c>
      <c r="R5140" t="s">
        <v>401</v>
      </c>
    </row>
    <row r="5141" spans="1:18" hidden="1" x14ac:dyDescent="0.3">
      <c r="A5141" t="s">
        <v>20610</v>
      </c>
      <c r="B5141" t="s">
        <v>20611</v>
      </c>
      <c r="C5141" s="1" t="str">
        <f t="shared" si="362"/>
        <v>21:0852</v>
      </c>
      <c r="D5141" s="1" t="str">
        <f t="shared" si="363"/>
        <v>21:0234</v>
      </c>
      <c r="E5141" t="s">
        <v>20612</v>
      </c>
      <c r="F5141" t="s">
        <v>20613</v>
      </c>
      <c r="H5141">
        <v>60.2768455</v>
      </c>
      <c r="I5141">
        <v>-136.5868389</v>
      </c>
      <c r="J5141" s="1" t="str">
        <f t="shared" si="364"/>
        <v>Fluid (stream)</v>
      </c>
      <c r="K5141" s="1" t="str">
        <f t="shared" si="361"/>
        <v>Untreated Water</v>
      </c>
      <c r="L5141">
        <v>33</v>
      </c>
      <c r="M5141" t="s">
        <v>241</v>
      </c>
      <c r="N5141">
        <v>594</v>
      </c>
      <c r="P5141" t="s">
        <v>267</v>
      </c>
      <c r="Q5141" t="s">
        <v>482</v>
      </c>
      <c r="R5141" t="s">
        <v>55</v>
      </c>
    </row>
    <row r="5142" spans="1:18" hidden="1" x14ac:dyDescent="0.3">
      <c r="A5142" t="s">
        <v>20614</v>
      </c>
      <c r="B5142" t="s">
        <v>20615</v>
      </c>
      <c r="C5142" s="1" t="str">
        <f t="shared" si="362"/>
        <v>21:0852</v>
      </c>
      <c r="D5142" s="1" t="str">
        <f t="shared" si="363"/>
        <v>21:0234</v>
      </c>
      <c r="E5142" t="s">
        <v>20616</v>
      </c>
      <c r="F5142" t="s">
        <v>20617</v>
      </c>
      <c r="H5142">
        <v>60.261143199999999</v>
      </c>
      <c r="I5142">
        <v>-136.63457059999999</v>
      </c>
      <c r="J5142" s="1" t="str">
        <f t="shared" si="364"/>
        <v>Fluid (stream)</v>
      </c>
      <c r="K5142" s="1" t="str">
        <f t="shared" si="361"/>
        <v>Untreated Water</v>
      </c>
      <c r="L5142">
        <v>34</v>
      </c>
      <c r="M5142" t="s">
        <v>36</v>
      </c>
      <c r="N5142">
        <v>595</v>
      </c>
      <c r="P5142" t="s">
        <v>272</v>
      </c>
      <c r="Q5142" t="s">
        <v>46</v>
      </c>
      <c r="R5142" t="s">
        <v>460</v>
      </c>
    </row>
    <row r="5143" spans="1:18" hidden="1" x14ac:dyDescent="0.3">
      <c r="A5143" t="s">
        <v>20618</v>
      </c>
      <c r="B5143" t="s">
        <v>20619</v>
      </c>
      <c r="C5143" s="1" t="str">
        <f t="shared" si="362"/>
        <v>21:0852</v>
      </c>
      <c r="D5143" s="1" t="str">
        <f t="shared" si="363"/>
        <v>21:0234</v>
      </c>
      <c r="E5143" t="s">
        <v>20620</v>
      </c>
      <c r="F5143" t="s">
        <v>20621</v>
      </c>
      <c r="H5143">
        <v>60.3525676</v>
      </c>
      <c r="I5143">
        <v>-136.54740219999999</v>
      </c>
      <c r="J5143" s="1" t="str">
        <f t="shared" si="364"/>
        <v>Fluid (stream)</v>
      </c>
      <c r="K5143" s="1" t="str">
        <f t="shared" si="361"/>
        <v>Untreated Water</v>
      </c>
      <c r="L5143">
        <v>34</v>
      </c>
      <c r="M5143" t="s">
        <v>44</v>
      </c>
      <c r="N5143">
        <v>596</v>
      </c>
      <c r="P5143" t="s">
        <v>1006</v>
      </c>
      <c r="Q5143" t="s">
        <v>257</v>
      </c>
      <c r="R5143" t="s">
        <v>285</v>
      </c>
    </row>
    <row r="5144" spans="1:18" hidden="1" x14ac:dyDescent="0.3">
      <c r="A5144" t="s">
        <v>20622</v>
      </c>
      <c r="B5144" t="s">
        <v>20623</v>
      </c>
      <c r="C5144" s="1" t="str">
        <f t="shared" si="362"/>
        <v>21:0852</v>
      </c>
      <c r="D5144" s="1" t="str">
        <f t="shared" si="363"/>
        <v>21:0234</v>
      </c>
      <c r="E5144" t="s">
        <v>20624</v>
      </c>
      <c r="F5144" t="s">
        <v>20625</v>
      </c>
      <c r="H5144">
        <v>60.339017400000003</v>
      </c>
      <c r="I5144">
        <v>-136.5465427</v>
      </c>
      <c r="J5144" s="1" t="str">
        <f t="shared" si="364"/>
        <v>Fluid (stream)</v>
      </c>
      <c r="K5144" s="1" t="str">
        <f t="shared" si="361"/>
        <v>Untreated Water</v>
      </c>
      <c r="L5144">
        <v>34</v>
      </c>
      <c r="M5144" t="s">
        <v>52</v>
      </c>
      <c r="N5144">
        <v>597</v>
      </c>
      <c r="P5144" t="s">
        <v>521</v>
      </c>
      <c r="Q5144" t="s">
        <v>310</v>
      </c>
      <c r="R5144" t="s">
        <v>195</v>
      </c>
    </row>
    <row r="5145" spans="1:18" hidden="1" x14ac:dyDescent="0.3">
      <c r="A5145" t="s">
        <v>20626</v>
      </c>
      <c r="B5145" t="s">
        <v>20627</v>
      </c>
      <c r="C5145" s="1" t="str">
        <f t="shared" si="362"/>
        <v>21:0852</v>
      </c>
      <c r="D5145" s="1" t="str">
        <f t="shared" si="363"/>
        <v>21:0234</v>
      </c>
      <c r="E5145" t="s">
        <v>20628</v>
      </c>
      <c r="F5145" t="s">
        <v>20629</v>
      </c>
      <c r="H5145">
        <v>60.324977500000003</v>
      </c>
      <c r="I5145">
        <v>-136.56757279999999</v>
      </c>
      <c r="J5145" s="1" t="str">
        <f t="shared" si="364"/>
        <v>Fluid (stream)</v>
      </c>
      <c r="K5145" s="1" t="str">
        <f t="shared" si="361"/>
        <v>Untreated Water</v>
      </c>
      <c r="L5145">
        <v>34</v>
      </c>
      <c r="M5145" t="s">
        <v>22</v>
      </c>
      <c r="N5145">
        <v>598</v>
      </c>
      <c r="P5145" t="s">
        <v>262</v>
      </c>
      <c r="Q5145" t="s">
        <v>236</v>
      </c>
      <c r="R5145" t="s">
        <v>55</v>
      </c>
    </row>
    <row r="5146" spans="1:18" hidden="1" x14ac:dyDescent="0.3">
      <c r="A5146" t="s">
        <v>20630</v>
      </c>
      <c r="B5146" t="s">
        <v>20631</v>
      </c>
      <c r="C5146" s="1" t="str">
        <f t="shared" si="362"/>
        <v>21:0852</v>
      </c>
      <c r="D5146" s="1" t="str">
        <f t="shared" si="363"/>
        <v>21:0234</v>
      </c>
      <c r="E5146" t="s">
        <v>20628</v>
      </c>
      <c r="F5146" t="s">
        <v>20632</v>
      </c>
      <c r="H5146">
        <v>60.324977500000003</v>
      </c>
      <c r="I5146">
        <v>-136.56757279999999</v>
      </c>
      <c r="J5146" s="1" t="str">
        <f t="shared" si="364"/>
        <v>Fluid (stream)</v>
      </c>
      <c r="K5146" s="1" t="str">
        <f t="shared" ref="K5146:K5209" si="365">HYPERLINK("http://geochem.nrcan.gc.ca/cdogs/content/kwd/kwd080007_e.htm", "Untreated Water")</f>
        <v>Untreated Water</v>
      </c>
      <c r="L5146">
        <v>34</v>
      </c>
      <c r="M5146" t="s">
        <v>29</v>
      </c>
      <c r="N5146">
        <v>599</v>
      </c>
      <c r="P5146" t="s">
        <v>262</v>
      </c>
      <c r="Q5146" t="s">
        <v>248</v>
      </c>
      <c r="R5146" t="s">
        <v>55</v>
      </c>
    </row>
    <row r="5147" spans="1:18" hidden="1" x14ac:dyDescent="0.3">
      <c r="A5147" t="s">
        <v>20633</v>
      </c>
      <c r="B5147" t="s">
        <v>20634</v>
      </c>
      <c r="C5147" s="1" t="str">
        <f t="shared" si="362"/>
        <v>21:0852</v>
      </c>
      <c r="D5147" s="1" t="str">
        <f t="shared" si="363"/>
        <v>21:0234</v>
      </c>
      <c r="E5147" t="s">
        <v>20635</v>
      </c>
      <c r="F5147" t="s">
        <v>20636</v>
      </c>
      <c r="H5147">
        <v>60.319100400000004</v>
      </c>
      <c r="I5147">
        <v>-136.56100799999999</v>
      </c>
      <c r="J5147" s="1" t="str">
        <f t="shared" si="364"/>
        <v>Fluid (stream)</v>
      </c>
      <c r="K5147" s="1" t="str">
        <f t="shared" si="365"/>
        <v>Untreated Water</v>
      </c>
      <c r="L5147">
        <v>34</v>
      </c>
      <c r="M5147" t="s">
        <v>60</v>
      </c>
      <c r="N5147">
        <v>600</v>
      </c>
      <c r="P5147" t="s">
        <v>45</v>
      </c>
      <c r="Q5147" t="s">
        <v>310</v>
      </c>
      <c r="R5147" t="s">
        <v>195</v>
      </c>
    </row>
    <row r="5148" spans="1:18" hidden="1" x14ac:dyDescent="0.3">
      <c r="A5148" t="s">
        <v>20637</v>
      </c>
      <c r="B5148" t="s">
        <v>20638</v>
      </c>
      <c r="C5148" s="1" t="str">
        <f t="shared" si="362"/>
        <v>21:0852</v>
      </c>
      <c r="D5148" s="1" t="str">
        <f t="shared" si="363"/>
        <v>21:0234</v>
      </c>
      <c r="E5148" t="s">
        <v>20639</v>
      </c>
      <c r="F5148" t="s">
        <v>20640</v>
      </c>
      <c r="H5148">
        <v>60.304819500000001</v>
      </c>
      <c r="I5148">
        <v>-136.5794013</v>
      </c>
      <c r="J5148" s="1" t="str">
        <f t="shared" si="364"/>
        <v>Fluid (stream)</v>
      </c>
      <c r="K5148" s="1" t="str">
        <f t="shared" si="365"/>
        <v>Untreated Water</v>
      </c>
      <c r="L5148">
        <v>34</v>
      </c>
      <c r="M5148" t="s">
        <v>67</v>
      </c>
      <c r="N5148">
        <v>601</v>
      </c>
      <c r="P5148" t="s">
        <v>272</v>
      </c>
      <c r="Q5148" t="s">
        <v>482</v>
      </c>
      <c r="R5148" t="s">
        <v>55</v>
      </c>
    </row>
    <row r="5149" spans="1:18" hidden="1" x14ac:dyDescent="0.3">
      <c r="A5149" t="s">
        <v>20641</v>
      </c>
      <c r="B5149" t="s">
        <v>20642</v>
      </c>
      <c r="C5149" s="1" t="str">
        <f t="shared" si="362"/>
        <v>21:0852</v>
      </c>
      <c r="D5149" s="1" t="str">
        <f t="shared" si="363"/>
        <v>21:0234</v>
      </c>
      <c r="E5149" t="s">
        <v>20643</v>
      </c>
      <c r="F5149" t="s">
        <v>20644</v>
      </c>
      <c r="H5149">
        <v>60.2914776</v>
      </c>
      <c r="I5149">
        <v>-136.57228040000001</v>
      </c>
      <c r="J5149" s="1" t="str">
        <f t="shared" si="364"/>
        <v>Fluid (stream)</v>
      </c>
      <c r="K5149" s="1" t="str">
        <f t="shared" si="365"/>
        <v>Untreated Water</v>
      </c>
      <c r="L5149">
        <v>34</v>
      </c>
      <c r="M5149" t="s">
        <v>74</v>
      </c>
      <c r="N5149">
        <v>602</v>
      </c>
      <c r="P5149" t="s">
        <v>188</v>
      </c>
      <c r="Q5149" t="s">
        <v>579</v>
      </c>
      <c r="R5149" t="s">
        <v>522</v>
      </c>
    </row>
    <row r="5150" spans="1:18" hidden="1" x14ac:dyDescent="0.3">
      <c r="A5150" t="s">
        <v>20645</v>
      </c>
      <c r="B5150" t="s">
        <v>20646</v>
      </c>
      <c r="C5150" s="1" t="str">
        <f t="shared" si="362"/>
        <v>21:0852</v>
      </c>
      <c r="D5150" s="1" t="str">
        <f t="shared" si="363"/>
        <v>21:0234</v>
      </c>
      <c r="E5150" t="s">
        <v>20647</v>
      </c>
      <c r="F5150" t="s">
        <v>20648</v>
      </c>
      <c r="H5150">
        <v>60.2630354</v>
      </c>
      <c r="I5150">
        <v>-136.5095503</v>
      </c>
      <c r="J5150" s="1" t="str">
        <f t="shared" si="364"/>
        <v>Fluid (stream)</v>
      </c>
      <c r="K5150" s="1" t="str">
        <f t="shared" si="365"/>
        <v>Untreated Water</v>
      </c>
      <c r="L5150">
        <v>34</v>
      </c>
      <c r="M5150" t="s">
        <v>81</v>
      </c>
      <c r="N5150">
        <v>603</v>
      </c>
      <c r="P5150" t="s">
        <v>140</v>
      </c>
      <c r="Q5150" t="s">
        <v>1292</v>
      </c>
      <c r="R5150" t="s">
        <v>189</v>
      </c>
    </row>
    <row r="5151" spans="1:18" hidden="1" x14ac:dyDescent="0.3">
      <c r="A5151" t="s">
        <v>20649</v>
      </c>
      <c r="B5151" t="s">
        <v>20650</v>
      </c>
      <c r="C5151" s="1" t="str">
        <f t="shared" si="362"/>
        <v>21:0852</v>
      </c>
      <c r="D5151" s="1" t="str">
        <f t="shared" si="363"/>
        <v>21:0234</v>
      </c>
      <c r="E5151" t="s">
        <v>20651</v>
      </c>
      <c r="F5151" t="s">
        <v>20652</v>
      </c>
      <c r="H5151">
        <v>60.316906299999999</v>
      </c>
      <c r="I5151">
        <v>-136.66927960000001</v>
      </c>
      <c r="J5151" s="1" t="str">
        <f t="shared" si="364"/>
        <v>Fluid (stream)</v>
      </c>
      <c r="K5151" s="1" t="str">
        <f t="shared" si="365"/>
        <v>Untreated Water</v>
      </c>
      <c r="L5151">
        <v>34</v>
      </c>
      <c r="M5151" t="s">
        <v>95</v>
      </c>
      <c r="N5151">
        <v>604</v>
      </c>
      <c r="P5151" t="s">
        <v>235</v>
      </c>
      <c r="Q5151" t="s">
        <v>482</v>
      </c>
      <c r="R5151" t="s">
        <v>460</v>
      </c>
    </row>
    <row r="5152" spans="1:18" hidden="1" x14ac:dyDescent="0.3">
      <c r="A5152" t="s">
        <v>20653</v>
      </c>
      <c r="B5152" t="s">
        <v>20654</v>
      </c>
      <c r="C5152" s="1" t="str">
        <f t="shared" si="362"/>
        <v>21:0852</v>
      </c>
      <c r="D5152" s="1" t="str">
        <f t="shared" si="363"/>
        <v>21:0234</v>
      </c>
      <c r="E5152" t="s">
        <v>20655</v>
      </c>
      <c r="F5152" t="s">
        <v>20656</v>
      </c>
      <c r="H5152">
        <v>60.313662399999998</v>
      </c>
      <c r="I5152">
        <v>-136.65287509999999</v>
      </c>
      <c r="J5152" s="1" t="str">
        <f t="shared" si="364"/>
        <v>Fluid (stream)</v>
      </c>
      <c r="K5152" s="1" t="str">
        <f t="shared" si="365"/>
        <v>Untreated Water</v>
      </c>
      <c r="L5152">
        <v>34</v>
      </c>
      <c r="M5152" t="s">
        <v>101</v>
      </c>
      <c r="N5152">
        <v>605</v>
      </c>
      <c r="P5152" t="s">
        <v>267</v>
      </c>
      <c r="Q5152" t="s">
        <v>482</v>
      </c>
      <c r="R5152" t="s">
        <v>460</v>
      </c>
    </row>
    <row r="5153" spans="1:18" hidden="1" x14ac:dyDescent="0.3">
      <c r="A5153" t="s">
        <v>20657</v>
      </c>
      <c r="B5153" t="s">
        <v>20658</v>
      </c>
      <c r="C5153" s="1" t="str">
        <f t="shared" si="362"/>
        <v>21:0852</v>
      </c>
      <c r="D5153" s="1" t="str">
        <f t="shared" si="363"/>
        <v>21:0234</v>
      </c>
      <c r="E5153" t="s">
        <v>20659</v>
      </c>
      <c r="F5153" t="s">
        <v>20660</v>
      </c>
      <c r="H5153">
        <v>60.279567900000004</v>
      </c>
      <c r="I5153">
        <v>-136.69229469999999</v>
      </c>
      <c r="J5153" s="1" t="str">
        <f t="shared" si="364"/>
        <v>Fluid (stream)</v>
      </c>
      <c r="K5153" s="1" t="str">
        <f t="shared" si="365"/>
        <v>Untreated Water</v>
      </c>
      <c r="L5153">
        <v>34</v>
      </c>
      <c r="M5153" t="s">
        <v>107</v>
      </c>
      <c r="N5153">
        <v>606</v>
      </c>
      <c r="P5153" t="s">
        <v>1896</v>
      </c>
      <c r="Q5153" t="s">
        <v>579</v>
      </c>
      <c r="R5153" t="s">
        <v>55</v>
      </c>
    </row>
    <row r="5154" spans="1:18" hidden="1" x14ac:dyDescent="0.3">
      <c r="A5154" t="s">
        <v>20661</v>
      </c>
      <c r="B5154" t="s">
        <v>20662</v>
      </c>
      <c r="C5154" s="1" t="str">
        <f t="shared" si="362"/>
        <v>21:0852</v>
      </c>
      <c r="D5154" s="1" t="str">
        <f t="shared" si="363"/>
        <v>21:0234</v>
      </c>
      <c r="E5154" t="s">
        <v>20663</v>
      </c>
      <c r="F5154" t="s">
        <v>20664</v>
      </c>
      <c r="H5154">
        <v>60.266451699999998</v>
      </c>
      <c r="I5154">
        <v>-136.7391427</v>
      </c>
      <c r="J5154" s="1" t="str">
        <f t="shared" si="364"/>
        <v>Fluid (stream)</v>
      </c>
      <c r="K5154" s="1" t="str">
        <f t="shared" si="365"/>
        <v>Untreated Water</v>
      </c>
      <c r="L5154">
        <v>34</v>
      </c>
      <c r="M5154" t="s">
        <v>114</v>
      </c>
      <c r="N5154">
        <v>607</v>
      </c>
      <c r="P5154" t="s">
        <v>1896</v>
      </c>
      <c r="Q5154" t="s">
        <v>579</v>
      </c>
      <c r="R5154" t="s">
        <v>55</v>
      </c>
    </row>
    <row r="5155" spans="1:18" hidden="1" x14ac:dyDescent="0.3">
      <c r="A5155" t="s">
        <v>20665</v>
      </c>
      <c r="B5155" t="s">
        <v>20666</v>
      </c>
      <c r="C5155" s="1" t="str">
        <f t="shared" si="362"/>
        <v>21:0852</v>
      </c>
      <c r="D5155" s="1" t="str">
        <f t="shared" si="363"/>
        <v>21:0234</v>
      </c>
      <c r="E5155" t="s">
        <v>20667</v>
      </c>
      <c r="F5155" t="s">
        <v>20668</v>
      </c>
      <c r="H5155">
        <v>60.317212599999998</v>
      </c>
      <c r="I5155">
        <v>-136.80512529999999</v>
      </c>
      <c r="J5155" s="1" t="str">
        <f t="shared" si="364"/>
        <v>Fluid (stream)</v>
      </c>
      <c r="K5155" s="1" t="str">
        <f t="shared" si="365"/>
        <v>Untreated Water</v>
      </c>
      <c r="L5155">
        <v>34</v>
      </c>
      <c r="M5155" t="s">
        <v>121</v>
      </c>
      <c r="N5155">
        <v>608</v>
      </c>
      <c r="P5155" t="s">
        <v>267</v>
      </c>
      <c r="Q5155" t="s">
        <v>579</v>
      </c>
      <c r="R5155" t="s">
        <v>460</v>
      </c>
    </row>
    <row r="5156" spans="1:18" hidden="1" x14ac:dyDescent="0.3">
      <c r="A5156" t="s">
        <v>20669</v>
      </c>
      <c r="B5156" t="s">
        <v>20670</v>
      </c>
      <c r="C5156" s="1" t="str">
        <f t="shared" si="362"/>
        <v>21:0852</v>
      </c>
      <c r="D5156" s="1" t="str">
        <f t="shared" si="363"/>
        <v>21:0234</v>
      </c>
      <c r="E5156" t="s">
        <v>20671</v>
      </c>
      <c r="F5156" t="s">
        <v>20672</v>
      </c>
      <c r="H5156">
        <v>60.326945100000003</v>
      </c>
      <c r="I5156">
        <v>-136.79342</v>
      </c>
      <c r="J5156" s="1" t="str">
        <f t="shared" si="364"/>
        <v>Fluid (stream)</v>
      </c>
      <c r="K5156" s="1" t="str">
        <f t="shared" si="365"/>
        <v>Untreated Water</v>
      </c>
      <c r="L5156">
        <v>34</v>
      </c>
      <c r="M5156" t="s">
        <v>127</v>
      </c>
      <c r="N5156">
        <v>609</v>
      </c>
      <c r="P5156" t="s">
        <v>272</v>
      </c>
      <c r="Q5156" t="s">
        <v>236</v>
      </c>
      <c r="R5156" t="s">
        <v>285</v>
      </c>
    </row>
    <row r="5157" spans="1:18" hidden="1" x14ac:dyDescent="0.3">
      <c r="A5157" t="s">
        <v>20673</v>
      </c>
      <c r="B5157" t="s">
        <v>20674</v>
      </c>
      <c r="C5157" s="1" t="str">
        <f t="shared" si="362"/>
        <v>21:0852</v>
      </c>
      <c r="D5157" s="1" t="str">
        <f t="shared" si="363"/>
        <v>21:0234</v>
      </c>
      <c r="E5157" t="s">
        <v>20675</v>
      </c>
      <c r="F5157" t="s">
        <v>20676</v>
      </c>
      <c r="H5157">
        <v>60.337366500000002</v>
      </c>
      <c r="I5157">
        <v>-136.79250690000001</v>
      </c>
      <c r="J5157" s="1" t="str">
        <f t="shared" si="364"/>
        <v>Fluid (stream)</v>
      </c>
      <c r="K5157" s="1" t="str">
        <f t="shared" si="365"/>
        <v>Untreated Water</v>
      </c>
      <c r="L5157">
        <v>34</v>
      </c>
      <c r="M5157" t="s">
        <v>133</v>
      </c>
      <c r="N5157">
        <v>610</v>
      </c>
      <c r="P5157" t="s">
        <v>356</v>
      </c>
      <c r="Q5157" t="s">
        <v>236</v>
      </c>
      <c r="R5157" t="s">
        <v>55</v>
      </c>
    </row>
    <row r="5158" spans="1:18" hidden="1" x14ac:dyDescent="0.3">
      <c r="A5158" t="s">
        <v>20677</v>
      </c>
      <c r="B5158" t="s">
        <v>20678</v>
      </c>
      <c r="C5158" s="1" t="str">
        <f t="shared" si="362"/>
        <v>21:0852</v>
      </c>
      <c r="D5158" s="1" t="str">
        <f t="shared" si="363"/>
        <v>21:0234</v>
      </c>
      <c r="E5158" t="s">
        <v>20679</v>
      </c>
      <c r="F5158" t="s">
        <v>20680</v>
      </c>
      <c r="H5158">
        <v>60.368586999999998</v>
      </c>
      <c r="I5158">
        <v>-136.78762169999999</v>
      </c>
      <c r="J5158" s="1" t="str">
        <f t="shared" si="364"/>
        <v>Fluid (stream)</v>
      </c>
      <c r="K5158" s="1" t="str">
        <f t="shared" si="365"/>
        <v>Untreated Water</v>
      </c>
      <c r="L5158">
        <v>34</v>
      </c>
      <c r="M5158" t="s">
        <v>139</v>
      </c>
      <c r="N5158">
        <v>611</v>
      </c>
      <c r="P5158" t="s">
        <v>262</v>
      </c>
      <c r="Q5158" t="s">
        <v>236</v>
      </c>
      <c r="R5158" t="s">
        <v>285</v>
      </c>
    </row>
    <row r="5159" spans="1:18" hidden="1" x14ac:dyDescent="0.3">
      <c r="A5159" t="s">
        <v>20681</v>
      </c>
      <c r="B5159" t="s">
        <v>20682</v>
      </c>
      <c r="C5159" s="1" t="str">
        <f t="shared" si="362"/>
        <v>21:0852</v>
      </c>
      <c r="D5159" s="1" t="str">
        <f t="shared" si="363"/>
        <v>21:0234</v>
      </c>
      <c r="E5159" t="s">
        <v>20683</v>
      </c>
      <c r="F5159" t="s">
        <v>20684</v>
      </c>
      <c r="H5159">
        <v>60.371014799999998</v>
      </c>
      <c r="I5159">
        <v>-136.83227880000001</v>
      </c>
      <c r="J5159" s="1" t="str">
        <f t="shared" si="364"/>
        <v>Fluid (stream)</v>
      </c>
      <c r="K5159" s="1" t="str">
        <f t="shared" si="365"/>
        <v>Untreated Water</v>
      </c>
      <c r="L5159">
        <v>34</v>
      </c>
      <c r="M5159" t="s">
        <v>241</v>
      </c>
      <c r="N5159">
        <v>612</v>
      </c>
      <c r="P5159" t="s">
        <v>256</v>
      </c>
      <c r="Q5159" t="s">
        <v>482</v>
      </c>
      <c r="R5159" t="s">
        <v>55</v>
      </c>
    </row>
    <row r="5160" spans="1:18" hidden="1" x14ac:dyDescent="0.3">
      <c r="A5160" t="s">
        <v>20685</v>
      </c>
      <c r="B5160" t="s">
        <v>20686</v>
      </c>
      <c r="C5160" s="1" t="str">
        <f t="shared" si="362"/>
        <v>21:0852</v>
      </c>
      <c r="D5160" s="1" t="str">
        <f t="shared" si="363"/>
        <v>21:0234</v>
      </c>
      <c r="E5160" t="s">
        <v>20687</v>
      </c>
      <c r="F5160" t="s">
        <v>20688</v>
      </c>
      <c r="H5160">
        <v>60.348550500000002</v>
      </c>
      <c r="I5160">
        <v>-136.91217689999999</v>
      </c>
      <c r="J5160" s="1" t="str">
        <f t="shared" si="364"/>
        <v>Fluid (stream)</v>
      </c>
      <c r="K5160" s="1" t="str">
        <f t="shared" si="365"/>
        <v>Untreated Water</v>
      </c>
      <c r="L5160">
        <v>35</v>
      </c>
      <c r="M5160" t="s">
        <v>22</v>
      </c>
      <c r="N5160">
        <v>613</v>
      </c>
      <c r="P5160" t="s">
        <v>319</v>
      </c>
      <c r="Q5160" t="s">
        <v>38</v>
      </c>
      <c r="R5160" t="s">
        <v>55</v>
      </c>
    </row>
    <row r="5161" spans="1:18" hidden="1" x14ac:dyDescent="0.3">
      <c r="A5161" t="s">
        <v>20689</v>
      </c>
      <c r="B5161" t="s">
        <v>20690</v>
      </c>
      <c r="C5161" s="1" t="str">
        <f t="shared" si="362"/>
        <v>21:0852</v>
      </c>
      <c r="D5161" s="1" t="str">
        <f t="shared" si="363"/>
        <v>21:0234</v>
      </c>
      <c r="E5161" t="s">
        <v>20687</v>
      </c>
      <c r="F5161" t="s">
        <v>20691</v>
      </c>
      <c r="H5161">
        <v>60.348550500000002</v>
      </c>
      <c r="I5161">
        <v>-136.91217689999999</v>
      </c>
      <c r="J5161" s="1" t="str">
        <f t="shared" si="364"/>
        <v>Fluid (stream)</v>
      </c>
      <c r="K5161" s="1" t="str">
        <f t="shared" si="365"/>
        <v>Untreated Water</v>
      </c>
      <c r="L5161">
        <v>35</v>
      </c>
      <c r="M5161" t="s">
        <v>29</v>
      </c>
      <c r="N5161">
        <v>614</v>
      </c>
      <c r="P5161" t="s">
        <v>235</v>
      </c>
      <c r="Q5161" t="s">
        <v>248</v>
      </c>
      <c r="R5161" t="s">
        <v>55</v>
      </c>
    </row>
    <row r="5162" spans="1:18" hidden="1" x14ac:dyDescent="0.3">
      <c r="A5162" t="s">
        <v>20692</v>
      </c>
      <c r="B5162" t="s">
        <v>20693</v>
      </c>
      <c r="C5162" s="1" t="str">
        <f t="shared" si="362"/>
        <v>21:0852</v>
      </c>
      <c r="D5162" s="1" t="str">
        <f t="shared" si="363"/>
        <v>21:0234</v>
      </c>
      <c r="E5162" t="s">
        <v>20694</v>
      </c>
      <c r="F5162" t="s">
        <v>20695</v>
      </c>
      <c r="H5162">
        <v>60.381956199999998</v>
      </c>
      <c r="I5162">
        <v>-136.9361073</v>
      </c>
      <c r="J5162" s="1" t="str">
        <f t="shared" si="364"/>
        <v>Fluid (stream)</v>
      </c>
      <c r="K5162" s="1" t="str">
        <f t="shared" si="365"/>
        <v>Untreated Water</v>
      </c>
      <c r="L5162">
        <v>35</v>
      </c>
      <c r="M5162" t="s">
        <v>36</v>
      </c>
      <c r="N5162">
        <v>615</v>
      </c>
      <c r="P5162" t="s">
        <v>37</v>
      </c>
      <c r="Q5162" t="s">
        <v>146</v>
      </c>
      <c r="R5162" t="s">
        <v>55</v>
      </c>
    </row>
    <row r="5163" spans="1:18" hidden="1" x14ac:dyDescent="0.3">
      <c r="A5163" t="s">
        <v>20696</v>
      </c>
      <c r="B5163" t="s">
        <v>20697</v>
      </c>
      <c r="C5163" s="1" t="str">
        <f t="shared" si="362"/>
        <v>21:0852</v>
      </c>
      <c r="D5163" s="1" t="str">
        <f t="shared" si="363"/>
        <v>21:0234</v>
      </c>
      <c r="E5163" t="s">
        <v>20698</v>
      </c>
      <c r="F5163" t="s">
        <v>20699</v>
      </c>
      <c r="H5163">
        <v>60.3872371</v>
      </c>
      <c r="I5163">
        <v>-136.980661</v>
      </c>
      <c r="J5163" s="1" t="str">
        <f t="shared" si="364"/>
        <v>Fluid (stream)</v>
      </c>
      <c r="K5163" s="1" t="str">
        <f t="shared" si="365"/>
        <v>Untreated Water</v>
      </c>
      <c r="L5163">
        <v>35</v>
      </c>
      <c r="M5163" t="s">
        <v>44</v>
      </c>
      <c r="N5163">
        <v>616</v>
      </c>
      <c r="P5163" t="s">
        <v>1846</v>
      </c>
      <c r="Q5163" t="s">
        <v>46</v>
      </c>
      <c r="R5163" t="s">
        <v>55</v>
      </c>
    </row>
    <row r="5164" spans="1:18" hidden="1" x14ac:dyDescent="0.3">
      <c r="A5164" t="s">
        <v>20700</v>
      </c>
      <c r="B5164" t="s">
        <v>20701</v>
      </c>
      <c r="C5164" s="1" t="str">
        <f t="shared" si="362"/>
        <v>21:0852</v>
      </c>
      <c r="D5164" s="1" t="str">
        <f t="shared" si="363"/>
        <v>21:0234</v>
      </c>
      <c r="E5164" t="s">
        <v>20702</v>
      </c>
      <c r="F5164" t="s">
        <v>20703</v>
      </c>
      <c r="H5164">
        <v>60.424657600000003</v>
      </c>
      <c r="I5164">
        <v>-136.95610579999999</v>
      </c>
      <c r="J5164" s="1" t="str">
        <f t="shared" si="364"/>
        <v>Fluid (stream)</v>
      </c>
      <c r="K5164" s="1" t="str">
        <f t="shared" si="365"/>
        <v>Untreated Water</v>
      </c>
      <c r="L5164">
        <v>35</v>
      </c>
      <c r="M5164" t="s">
        <v>52</v>
      </c>
      <c r="N5164">
        <v>617</v>
      </c>
      <c r="P5164" t="s">
        <v>521</v>
      </c>
      <c r="Q5164" t="s">
        <v>146</v>
      </c>
      <c r="R5164" t="s">
        <v>55</v>
      </c>
    </row>
    <row r="5165" spans="1:18" hidden="1" x14ac:dyDescent="0.3">
      <c r="A5165" t="s">
        <v>20704</v>
      </c>
      <c r="B5165" t="s">
        <v>20705</v>
      </c>
      <c r="C5165" s="1" t="str">
        <f t="shared" si="362"/>
        <v>21:0852</v>
      </c>
      <c r="D5165" s="1" t="str">
        <f t="shared" si="363"/>
        <v>21:0234</v>
      </c>
      <c r="E5165" t="s">
        <v>20706</v>
      </c>
      <c r="F5165" t="s">
        <v>20707</v>
      </c>
      <c r="H5165">
        <v>60.421253</v>
      </c>
      <c r="I5165">
        <v>-136.91537550000001</v>
      </c>
      <c r="J5165" s="1" t="str">
        <f t="shared" si="364"/>
        <v>Fluid (stream)</v>
      </c>
      <c r="K5165" s="1" t="str">
        <f t="shared" si="365"/>
        <v>Untreated Water</v>
      </c>
      <c r="L5165">
        <v>35</v>
      </c>
      <c r="M5165" t="s">
        <v>60</v>
      </c>
      <c r="N5165">
        <v>618</v>
      </c>
      <c r="P5165" t="s">
        <v>134</v>
      </c>
      <c r="Q5165" t="s">
        <v>62</v>
      </c>
      <c r="R5165" t="s">
        <v>55</v>
      </c>
    </row>
    <row r="5166" spans="1:18" hidden="1" x14ac:dyDescent="0.3">
      <c r="A5166" t="s">
        <v>20708</v>
      </c>
      <c r="B5166" t="s">
        <v>20709</v>
      </c>
      <c r="C5166" s="1" t="str">
        <f t="shared" si="362"/>
        <v>21:0852</v>
      </c>
      <c r="D5166" s="1" t="str">
        <f t="shared" si="363"/>
        <v>21:0234</v>
      </c>
      <c r="E5166" t="s">
        <v>20710</v>
      </c>
      <c r="F5166" t="s">
        <v>20711</v>
      </c>
      <c r="H5166">
        <v>60.419937500000003</v>
      </c>
      <c r="I5166">
        <v>-136.8886335</v>
      </c>
      <c r="J5166" s="1" t="str">
        <f t="shared" si="364"/>
        <v>Fluid (stream)</v>
      </c>
      <c r="K5166" s="1" t="str">
        <f t="shared" si="365"/>
        <v>Untreated Water</v>
      </c>
      <c r="L5166">
        <v>35</v>
      </c>
      <c r="M5166" t="s">
        <v>67</v>
      </c>
      <c r="N5166">
        <v>619</v>
      </c>
      <c r="P5166" t="s">
        <v>210</v>
      </c>
      <c r="Q5166" t="s">
        <v>46</v>
      </c>
      <c r="R5166" t="s">
        <v>55</v>
      </c>
    </row>
    <row r="5167" spans="1:18" hidden="1" x14ac:dyDescent="0.3">
      <c r="A5167" t="s">
        <v>20712</v>
      </c>
      <c r="B5167" t="s">
        <v>20713</v>
      </c>
      <c r="C5167" s="1" t="str">
        <f t="shared" si="362"/>
        <v>21:0852</v>
      </c>
      <c r="D5167" s="1" t="str">
        <f t="shared" si="363"/>
        <v>21:0234</v>
      </c>
      <c r="E5167" t="s">
        <v>20714</v>
      </c>
      <c r="F5167" t="s">
        <v>20715</v>
      </c>
      <c r="H5167">
        <v>60.844906100000003</v>
      </c>
      <c r="I5167">
        <v>-138.042878</v>
      </c>
      <c r="J5167" s="1" t="str">
        <f t="shared" si="364"/>
        <v>Fluid (stream)</v>
      </c>
      <c r="K5167" s="1" t="str">
        <f t="shared" si="365"/>
        <v>Untreated Water</v>
      </c>
      <c r="L5167">
        <v>36</v>
      </c>
      <c r="M5167" t="s">
        <v>36</v>
      </c>
      <c r="N5167">
        <v>620</v>
      </c>
      <c r="P5167" t="s">
        <v>2414</v>
      </c>
      <c r="Q5167" t="s">
        <v>89</v>
      </c>
      <c r="R5167" t="s">
        <v>668</v>
      </c>
    </row>
    <row r="5168" spans="1:18" hidden="1" x14ac:dyDescent="0.3">
      <c r="A5168" t="s">
        <v>20716</v>
      </c>
      <c r="B5168" t="s">
        <v>20717</v>
      </c>
      <c r="C5168" s="1" t="str">
        <f t="shared" si="362"/>
        <v>21:0852</v>
      </c>
      <c r="D5168" s="1" t="str">
        <f t="shared" si="363"/>
        <v>21:0234</v>
      </c>
      <c r="E5168" t="s">
        <v>20718</v>
      </c>
      <c r="F5168" t="s">
        <v>20719</v>
      </c>
      <c r="H5168">
        <v>60.829548899999999</v>
      </c>
      <c r="I5168">
        <v>-138.07968460000001</v>
      </c>
      <c r="J5168" s="1" t="str">
        <f t="shared" si="364"/>
        <v>Fluid (stream)</v>
      </c>
      <c r="K5168" s="1" t="str">
        <f t="shared" si="365"/>
        <v>Untreated Water</v>
      </c>
      <c r="L5168">
        <v>36</v>
      </c>
      <c r="M5168" t="s">
        <v>44</v>
      </c>
      <c r="N5168">
        <v>621</v>
      </c>
      <c r="P5168" t="s">
        <v>829</v>
      </c>
      <c r="Q5168" t="s">
        <v>31</v>
      </c>
      <c r="R5168" t="s">
        <v>1142</v>
      </c>
    </row>
    <row r="5169" spans="1:18" hidden="1" x14ac:dyDescent="0.3">
      <c r="A5169" t="s">
        <v>20720</v>
      </c>
      <c r="B5169" t="s">
        <v>20721</v>
      </c>
      <c r="C5169" s="1" t="str">
        <f t="shared" si="362"/>
        <v>21:0852</v>
      </c>
      <c r="D5169" s="1" t="str">
        <f t="shared" si="363"/>
        <v>21:0234</v>
      </c>
      <c r="E5169" t="s">
        <v>20722</v>
      </c>
      <c r="F5169" t="s">
        <v>20723</v>
      </c>
      <c r="H5169">
        <v>60.848643099999997</v>
      </c>
      <c r="I5169">
        <v>-138.1134619</v>
      </c>
      <c r="J5169" s="1" t="str">
        <f t="shared" si="364"/>
        <v>Fluid (stream)</v>
      </c>
      <c r="K5169" s="1" t="str">
        <f t="shared" si="365"/>
        <v>Untreated Water</v>
      </c>
      <c r="L5169">
        <v>36</v>
      </c>
      <c r="M5169" t="s">
        <v>52</v>
      </c>
      <c r="N5169">
        <v>622</v>
      </c>
      <c r="P5169" t="s">
        <v>521</v>
      </c>
      <c r="Q5169" t="s">
        <v>116</v>
      </c>
      <c r="R5169" t="s">
        <v>2503</v>
      </c>
    </row>
    <row r="5170" spans="1:18" hidden="1" x14ac:dyDescent="0.3">
      <c r="A5170" t="s">
        <v>20724</v>
      </c>
      <c r="B5170" t="s">
        <v>20725</v>
      </c>
      <c r="C5170" s="1" t="str">
        <f t="shared" si="362"/>
        <v>21:0852</v>
      </c>
      <c r="D5170" s="1" t="str">
        <f t="shared" si="363"/>
        <v>21:0234</v>
      </c>
      <c r="E5170" t="s">
        <v>20726</v>
      </c>
      <c r="F5170" t="s">
        <v>20727</v>
      </c>
      <c r="H5170">
        <v>60.873515500000003</v>
      </c>
      <c r="I5170">
        <v>-138.09407820000001</v>
      </c>
      <c r="J5170" s="1" t="str">
        <f t="shared" si="364"/>
        <v>Fluid (stream)</v>
      </c>
      <c r="K5170" s="1" t="str">
        <f t="shared" si="365"/>
        <v>Untreated Water</v>
      </c>
      <c r="L5170">
        <v>36</v>
      </c>
      <c r="M5170" t="s">
        <v>22</v>
      </c>
      <c r="N5170">
        <v>623</v>
      </c>
      <c r="P5170" t="s">
        <v>294</v>
      </c>
      <c r="Q5170" t="s">
        <v>31</v>
      </c>
      <c r="R5170" t="s">
        <v>4319</v>
      </c>
    </row>
    <row r="5171" spans="1:18" hidden="1" x14ac:dyDescent="0.3">
      <c r="A5171" t="s">
        <v>20728</v>
      </c>
      <c r="B5171" t="s">
        <v>20729</v>
      </c>
      <c r="C5171" s="1" t="str">
        <f t="shared" si="362"/>
        <v>21:0852</v>
      </c>
      <c r="D5171" s="1" t="str">
        <f t="shared" si="363"/>
        <v>21:0234</v>
      </c>
      <c r="E5171" t="s">
        <v>20726</v>
      </c>
      <c r="F5171" t="s">
        <v>20730</v>
      </c>
      <c r="H5171">
        <v>60.873515500000003</v>
      </c>
      <c r="I5171">
        <v>-138.09407820000001</v>
      </c>
      <c r="J5171" s="1" t="str">
        <f t="shared" si="364"/>
        <v>Fluid (stream)</v>
      </c>
      <c r="K5171" s="1" t="str">
        <f t="shared" si="365"/>
        <v>Untreated Water</v>
      </c>
      <c r="L5171">
        <v>36</v>
      </c>
      <c r="M5171" t="s">
        <v>29</v>
      </c>
      <c r="N5171">
        <v>624</v>
      </c>
      <c r="P5171" t="s">
        <v>173</v>
      </c>
      <c r="Q5171" t="s">
        <v>24</v>
      </c>
      <c r="R5171" t="s">
        <v>4319</v>
      </c>
    </row>
    <row r="5172" spans="1:18" hidden="1" x14ac:dyDescent="0.3">
      <c r="A5172" t="s">
        <v>20731</v>
      </c>
      <c r="B5172" t="s">
        <v>20732</v>
      </c>
      <c r="C5172" s="1" t="str">
        <f t="shared" si="362"/>
        <v>21:0852</v>
      </c>
      <c r="D5172" s="1" t="str">
        <f t="shared" si="363"/>
        <v>21:0234</v>
      </c>
      <c r="E5172" t="s">
        <v>20733</v>
      </c>
      <c r="F5172" t="s">
        <v>20734</v>
      </c>
      <c r="H5172">
        <v>60.870837700000003</v>
      </c>
      <c r="I5172">
        <v>-138.09738050000001</v>
      </c>
      <c r="J5172" s="1" t="str">
        <f t="shared" si="364"/>
        <v>Fluid (stream)</v>
      </c>
      <c r="K5172" s="1" t="str">
        <f t="shared" si="365"/>
        <v>Untreated Water</v>
      </c>
      <c r="L5172">
        <v>36</v>
      </c>
      <c r="M5172" t="s">
        <v>60</v>
      </c>
      <c r="N5172">
        <v>625</v>
      </c>
      <c r="P5172" t="s">
        <v>140</v>
      </c>
      <c r="Q5172" t="s">
        <v>31</v>
      </c>
      <c r="R5172" t="s">
        <v>324</v>
      </c>
    </row>
    <row r="5173" spans="1:18" hidden="1" x14ac:dyDescent="0.3">
      <c r="A5173" t="s">
        <v>20735</v>
      </c>
      <c r="B5173" t="s">
        <v>20736</v>
      </c>
      <c r="C5173" s="1" t="str">
        <f t="shared" si="362"/>
        <v>21:0852</v>
      </c>
      <c r="D5173" s="1" t="str">
        <f t="shared" si="363"/>
        <v>21:0234</v>
      </c>
      <c r="E5173" t="s">
        <v>20737</v>
      </c>
      <c r="F5173" t="s">
        <v>20738</v>
      </c>
      <c r="H5173">
        <v>60.872222899999997</v>
      </c>
      <c r="I5173">
        <v>-138.0373654</v>
      </c>
      <c r="J5173" s="1" t="str">
        <f t="shared" si="364"/>
        <v>Fluid (stream)</v>
      </c>
      <c r="K5173" s="1" t="str">
        <f t="shared" si="365"/>
        <v>Untreated Water</v>
      </c>
      <c r="L5173">
        <v>36</v>
      </c>
      <c r="M5173" t="s">
        <v>67</v>
      </c>
      <c r="N5173">
        <v>626</v>
      </c>
      <c r="P5173" t="s">
        <v>598</v>
      </c>
      <c r="Q5173" t="s">
        <v>116</v>
      </c>
      <c r="R5173" t="s">
        <v>15506</v>
      </c>
    </row>
    <row r="5174" spans="1:18" hidden="1" x14ac:dyDescent="0.3">
      <c r="A5174" t="s">
        <v>20739</v>
      </c>
      <c r="B5174" t="s">
        <v>20740</v>
      </c>
      <c r="C5174" s="1" t="str">
        <f t="shared" si="362"/>
        <v>21:0852</v>
      </c>
      <c r="D5174" s="1" t="str">
        <f t="shared" si="363"/>
        <v>21:0234</v>
      </c>
      <c r="E5174" t="s">
        <v>20741</v>
      </c>
      <c r="F5174" t="s">
        <v>20742</v>
      </c>
      <c r="H5174">
        <v>60.925252700000001</v>
      </c>
      <c r="I5174">
        <v>-138.04041330000001</v>
      </c>
      <c r="J5174" s="1" t="str">
        <f t="shared" si="364"/>
        <v>Fluid (stream)</v>
      </c>
      <c r="K5174" s="1" t="str">
        <f t="shared" si="365"/>
        <v>Untreated Water</v>
      </c>
      <c r="L5174">
        <v>36</v>
      </c>
      <c r="M5174" t="s">
        <v>74</v>
      </c>
      <c r="N5174">
        <v>627</v>
      </c>
      <c r="P5174" t="s">
        <v>2487</v>
      </c>
      <c r="Q5174" t="s">
        <v>116</v>
      </c>
      <c r="R5174" t="s">
        <v>47</v>
      </c>
    </row>
    <row r="5175" spans="1:18" hidden="1" x14ac:dyDescent="0.3">
      <c r="A5175" t="s">
        <v>20743</v>
      </c>
      <c r="B5175" t="s">
        <v>20744</v>
      </c>
      <c r="C5175" s="1" t="str">
        <f t="shared" si="362"/>
        <v>21:0852</v>
      </c>
      <c r="D5175" s="1" t="str">
        <f t="shared" si="363"/>
        <v>21:0234</v>
      </c>
      <c r="E5175" t="s">
        <v>20745</v>
      </c>
      <c r="F5175" t="s">
        <v>20746</v>
      </c>
      <c r="H5175">
        <v>60.912222100000001</v>
      </c>
      <c r="I5175">
        <v>-138.04311730000001</v>
      </c>
      <c r="J5175" s="1" t="str">
        <f t="shared" si="364"/>
        <v>Fluid (stream)</v>
      </c>
      <c r="K5175" s="1" t="str">
        <f t="shared" si="365"/>
        <v>Untreated Water</v>
      </c>
      <c r="L5175">
        <v>36</v>
      </c>
      <c r="M5175" t="s">
        <v>81</v>
      </c>
      <c r="N5175">
        <v>628</v>
      </c>
      <c r="P5175" t="s">
        <v>2430</v>
      </c>
      <c r="Q5175" t="s">
        <v>116</v>
      </c>
      <c r="R5175" t="s">
        <v>668</v>
      </c>
    </row>
    <row r="5176" spans="1:18" hidden="1" x14ac:dyDescent="0.3">
      <c r="A5176" t="s">
        <v>20747</v>
      </c>
      <c r="B5176" t="s">
        <v>20748</v>
      </c>
      <c r="C5176" s="1" t="str">
        <f t="shared" si="362"/>
        <v>21:0852</v>
      </c>
      <c r="D5176" s="1" t="str">
        <f t="shared" si="363"/>
        <v>21:0234</v>
      </c>
      <c r="E5176" t="s">
        <v>20749</v>
      </c>
      <c r="F5176" t="s">
        <v>20750</v>
      </c>
      <c r="H5176">
        <v>60.892322399999998</v>
      </c>
      <c r="I5176">
        <v>-138.15511420000001</v>
      </c>
      <c r="J5176" s="1" t="str">
        <f t="shared" si="364"/>
        <v>Fluid (stream)</v>
      </c>
      <c r="K5176" s="1" t="str">
        <f t="shared" si="365"/>
        <v>Untreated Water</v>
      </c>
      <c r="L5176">
        <v>36</v>
      </c>
      <c r="M5176" t="s">
        <v>95</v>
      </c>
      <c r="N5176">
        <v>629</v>
      </c>
      <c r="P5176" t="s">
        <v>2397</v>
      </c>
      <c r="Q5176" t="s">
        <v>31</v>
      </c>
      <c r="R5176" t="s">
        <v>168</v>
      </c>
    </row>
    <row r="5177" spans="1:18" hidden="1" x14ac:dyDescent="0.3">
      <c r="A5177" t="s">
        <v>20751</v>
      </c>
      <c r="B5177" t="s">
        <v>20752</v>
      </c>
      <c r="C5177" s="1" t="str">
        <f t="shared" si="362"/>
        <v>21:0852</v>
      </c>
      <c r="D5177" s="1" t="str">
        <f t="shared" si="363"/>
        <v>21:0234</v>
      </c>
      <c r="E5177" t="s">
        <v>20753</v>
      </c>
      <c r="F5177" t="s">
        <v>20754</v>
      </c>
      <c r="H5177">
        <v>60.896345099999998</v>
      </c>
      <c r="I5177">
        <v>-138.18188190000001</v>
      </c>
      <c r="J5177" s="1" t="str">
        <f t="shared" si="364"/>
        <v>Fluid (stream)</v>
      </c>
      <c r="K5177" s="1" t="str">
        <f t="shared" si="365"/>
        <v>Untreated Water</v>
      </c>
      <c r="L5177">
        <v>36</v>
      </c>
      <c r="M5177" t="s">
        <v>101</v>
      </c>
      <c r="N5177">
        <v>630</v>
      </c>
      <c r="P5177" t="s">
        <v>140</v>
      </c>
      <c r="Q5177" t="s">
        <v>31</v>
      </c>
      <c r="R5177" t="s">
        <v>15506</v>
      </c>
    </row>
    <row r="5178" spans="1:18" hidden="1" x14ac:dyDescent="0.3">
      <c r="A5178" t="s">
        <v>20755</v>
      </c>
      <c r="B5178" t="s">
        <v>20756</v>
      </c>
      <c r="C5178" s="1" t="str">
        <f t="shared" si="362"/>
        <v>21:0852</v>
      </c>
      <c r="D5178" s="1" t="str">
        <f t="shared" si="363"/>
        <v>21:0234</v>
      </c>
      <c r="E5178" t="s">
        <v>20757</v>
      </c>
      <c r="F5178" t="s">
        <v>20758</v>
      </c>
      <c r="H5178">
        <v>60.906132900000003</v>
      </c>
      <c r="I5178">
        <v>-138.2070636</v>
      </c>
      <c r="J5178" s="1" t="str">
        <f t="shared" si="364"/>
        <v>Fluid (stream)</v>
      </c>
      <c r="K5178" s="1" t="str">
        <f t="shared" si="365"/>
        <v>Untreated Water</v>
      </c>
      <c r="L5178">
        <v>36</v>
      </c>
      <c r="M5178" t="s">
        <v>107</v>
      </c>
      <c r="N5178">
        <v>631</v>
      </c>
      <c r="P5178" t="s">
        <v>1760</v>
      </c>
      <c r="Q5178" t="s">
        <v>96</v>
      </c>
      <c r="R5178" t="s">
        <v>47</v>
      </c>
    </row>
    <row r="5179" spans="1:18" hidden="1" x14ac:dyDescent="0.3">
      <c r="A5179" t="s">
        <v>20759</v>
      </c>
      <c r="B5179" t="s">
        <v>20760</v>
      </c>
      <c r="C5179" s="1" t="str">
        <f t="shared" si="362"/>
        <v>21:0852</v>
      </c>
      <c r="D5179" s="1" t="str">
        <f t="shared" si="363"/>
        <v>21:0234</v>
      </c>
      <c r="E5179" t="s">
        <v>20761</v>
      </c>
      <c r="F5179" t="s">
        <v>20762</v>
      </c>
      <c r="H5179">
        <v>60.9117879</v>
      </c>
      <c r="I5179">
        <v>-138.2072699</v>
      </c>
      <c r="J5179" s="1" t="str">
        <f t="shared" si="364"/>
        <v>Fluid (stream)</v>
      </c>
      <c r="K5179" s="1" t="str">
        <f t="shared" si="365"/>
        <v>Untreated Water</v>
      </c>
      <c r="L5179">
        <v>36</v>
      </c>
      <c r="M5179" t="s">
        <v>114</v>
      </c>
      <c r="N5179">
        <v>632</v>
      </c>
      <c r="P5179" t="s">
        <v>200</v>
      </c>
      <c r="Q5179" t="s">
        <v>96</v>
      </c>
      <c r="R5179" t="s">
        <v>347</v>
      </c>
    </row>
    <row r="5180" spans="1:18" hidden="1" x14ac:dyDescent="0.3">
      <c r="A5180" t="s">
        <v>20763</v>
      </c>
      <c r="B5180" t="s">
        <v>20764</v>
      </c>
      <c r="C5180" s="1" t="str">
        <f t="shared" si="362"/>
        <v>21:0852</v>
      </c>
      <c r="D5180" s="1" t="str">
        <f t="shared" si="363"/>
        <v>21:0234</v>
      </c>
      <c r="E5180" t="s">
        <v>20765</v>
      </c>
      <c r="F5180" t="s">
        <v>20766</v>
      </c>
      <c r="H5180">
        <v>60.901799799999999</v>
      </c>
      <c r="I5180">
        <v>-138.2421707</v>
      </c>
      <c r="J5180" s="1" t="str">
        <f t="shared" si="364"/>
        <v>Fluid (stream)</v>
      </c>
      <c r="K5180" s="1" t="str">
        <f t="shared" si="365"/>
        <v>Untreated Water</v>
      </c>
      <c r="L5180">
        <v>36</v>
      </c>
      <c r="M5180" t="s">
        <v>121</v>
      </c>
      <c r="N5180">
        <v>633</v>
      </c>
      <c r="P5180" t="s">
        <v>272</v>
      </c>
      <c r="Q5180" t="s">
        <v>89</v>
      </c>
      <c r="R5180" t="s">
        <v>189</v>
      </c>
    </row>
    <row r="5181" spans="1:18" hidden="1" x14ac:dyDescent="0.3">
      <c r="A5181" t="s">
        <v>20767</v>
      </c>
      <c r="B5181" t="s">
        <v>20768</v>
      </c>
      <c r="C5181" s="1" t="str">
        <f t="shared" si="362"/>
        <v>21:0852</v>
      </c>
      <c r="D5181" s="1" t="str">
        <f t="shared" si="363"/>
        <v>21:0234</v>
      </c>
      <c r="E5181" t="s">
        <v>20769</v>
      </c>
      <c r="F5181" t="s">
        <v>20770</v>
      </c>
      <c r="H5181">
        <v>60.932421300000001</v>
      </c>
      <c r="I5181">
        <v>-138.25783490000001</v>
      </c>
      <c r="J5181" s="1" t="str">
        <f t="shared" si="364"/>
        <v>Fluid (stream)</v>
      </c>
      <c r="K5181" s="1" t="str">
        <f t="shared" si="365"/>
        <v>Untreated Water</v>
      </c>
      <c r="L5181">
        <v>36</v>
      </c>
      <c r="M5181" t="s">
        <v>127</v>
      </c>
      <c r="N5181">
        <v>634</v>
      </c>
      <c r="P5181" t="s">
        <v>194</v>
      </c>
      <c r="Q5181" t="s">
        <v>96</v>
      </c>
      <c r="R5181" t="s">
        <v>2503</v>
      </c>
    </row>
    <row r="5182" spans="1:18" hidden="1" x14ac:dyDescent="0.3">
      <c r="A5182" t="s">
        <v>20771</v>
      </c>
      <c r="B5182" t="s">
        <v>20772</v>
      </c>
      <c r="C5182" s="1" t="str">
        <f t="shared" si="362"/>
        <v>21:0852</v>
      </c>
      <c r="D5182" s="1" t="str">
        <f t="shared" si="363"/>
        <v>21:0234</v>
      </c>
      <c r="E5182" t="s">
        <v>20773</v>
      </c>
      <c r="F5182" t="s">
        <v>20774</v>
      </c>
      <c r="H5182">
        <v>60.941006000000002</v>
      </c>
      <c r="I5182">
        <v>-138.2771309</v>
      </c>
      <c r="J5182" s="1" t="str">
        <f t="shared" si="364"/>
        <v>Fluid (stream)</v>
      </c>
      <c r="K5182" s="1" t="str">
        <f t="shared" si="365"/>
        <v>Untreated Water</v>
      </c>
      <c r="L5182">
        <v>36</v>
      </c>
      <c r="M5182" t="s">
        <v>133</v>
      </c>
      <c r="N5182">
        <v>635</v>
      </c>
      <c r="P5182" t="s">
        <v>82</v>
      </c>
      <c r="Q5182" t="s">
        <v>89</v>
      </c>
      <c r="R5182" t="s">
        <v>789</v>
      </c>
    </row>
    <row r="5183" spans="1:18" hidden="1" x14ac:dyDescent="0.3">
      <c r="A5183" t="s">
        <v>20775</v>
      </c>
      <c r="B5183" t="s">
        <v>20776</v>
      </c>
      <c r="C5183" s="1" t="str">
        <f t="shared" si="362"/>
        <v>21:0852</v>
      </c>
      <c r="D5183" s="1" t="str">
        <f t="shared" si="363"/>
        <v>21:0234</v>
      </c>
      <c r="E5183" t="s">
        <v>20777</v>
      </c>
      <c r="F5183" t="s">
        <v>20778</v>
      </c>
      <c r="H5183">
        <v>60.922349199999999</v>
      </c>
      <c r="I5183">
        <v>-138.35279969999999</v>
      </c>
      <c r="J5183" s="1" t="str">
        <f t="shared" si="364"/>
        <v>Fluid (stream)</v>
      </c>
      <c r="K5183" s="1" t="str">
        <f t="shared" si="365"/>
        <v>Untreated Water</v>
      </c>
      <c r="L5183">
        <v>36</v>
      </c>
      <c r="M5183" t="s">
        <v>139</v>
      </c>
      <c r="N5183">
        <v>636</v>
      </c>
      <c r="P5183" t="s">
        <v>7061</v>
      </c>
      <c r="Q5183" t="s">
        <v>96</v>
      </c>
      <c r="R5183" t="s">
        <v>835</v>
      </c>
    </row>
    <row r="5184" spans="1:18" hidden="1" x14ac:dyDescent="0.3">
      <c r="A5184" t="s">
        <v>20779</v>
      </c>
      <c r="B5184" t="s">
        <v>20780</v>
      </c>
      <c r="C5184" s="1" t="str">
        <f t="shared" si="362"/>
        <v>21:0852</v>
      </c>
      <c r="D5184" s="1" t="str">
        <f t="shared" si="363"/>
        <v>21:0234</v>
      </c>
      <c r="E5184" t="s">
        <v>20781</v>
      </c>
      <c r="F5184" t="s">
        <v>20782</v>
      </c>
      <c r="H5184">
        <v>60.919193300000003</v>
      </c>
      <c r="I5184">
        <v>-138.35036769999999</v>
      </c>
      <c r="J5184" s="1" t="str">
        <f t="shared" si="364"/>
        <v>Fluid (stream)</v>
      </c>
      <c r="K5184" s="1" t="str">
        <f t="shared" si="365"/>
        <v>Untreated Water</v>
      </c>
      <c r="L5184">
        <v>36</v>
      </c>
      <c r="M5184" t="s">
        <v>241</v>
      </c>
      <c r="N5184">
        <v>637</v>
      </c>
      <c r="P5184" t="s">
        <v>173</v>
      </c>
      <c r="Q5184" t="s">
        <v>96</v>
      </c>
      <c r="R5184" t="s">
        <v>20783</v>
      </c>
    </row>
    <row r="5185" spans="1:18" hidden="1" x14ac:dyDescent="0.3">
      <c r="A5185" t="s">
        <v>20784</v>
      </c>
      <c r="B5185" t="s">
        <v>20785</v>
      </c>
      <c r="C5185" s="1" t="str">
        <f t="shared" si="362"/>
        <v>21:0852</v>
      </c>
      <c r="D5185" s="1" t="str">
        <f t="shared" si="363"/>
        <v>21:0234</v>
      </c>
      <c r="E5185" t="s">
        <v>20786</v>
      </c>
      <c r="F5185" t="s">
        <v>20787</v>
      </c>
      <c r="H5185">
        <v>60.884583300000003</v>
      </c>
      <c r="I5185">
        <v>-138.42444</v>
      </c>
      <c r="J5185" s="1" t="str">
        <f t="shared" si="364"/>
        <v>Fluid (stream)</v>
      </c>
      <c r="K5185" s="1" t="str">
        <f t="shared" si="365"/>
        <v>Untreated Water</v>
      </c>
      <c r="L5185">
        <v>37</v>
      </c>
      <c r="M5185" t="s">
        <v>22</v>
      </c>
      <c r="N5185">
        <v>638</v>
      </c>
      <c r="P5185" t="s">
        <v>2526</v>
      </c>
      <c r="Q5185" t="s">
        <v>96</v>
      </c>
      <c r="R5185" t="s">
        <v>47</v>
      </c>
    </row>
    <row r="5186" spans="1:18" hidden="1" x14ac:dyDescent="0.3">
      <c r="A5186" t="s">
        <v>20788</v>
      </c>
      <c r="B5186" t="s">
        <v>20789</v>
      </c>
      <c r="C5186" s="1" t="str">
        <f t="shared" si="362"/>
        <v>21:0852</v>
      </c>
      <c r="D5186" s="1" t="str">
        <f t="shared" si="363"/>
        <v>21:0234</v>
      </c>
      <c r="E5186" t="s">
        <v>20786</v>
      </c>
      <c r="F5186" t="s">
        <v>20790</v>
      </c>
      <c r="H5186">
        <v>60.884583300000003</v>
      </c>
      <c r="I5186">
        <v>-138.42444</v>
      </c>
      <c r="J5186" s="1" t="str">
        <f t="shared" si="364"/>
        <v>Fluid (stream)</v>
      </c>
      <c r="K5186" s="1" t="str">
        <f t="shared" si="365"/>
        <v>Untreated Water</v>
      </c>
      <c r="L5186">
        <v>37</v>
      </c>
      <c r="M5186" t="s">
        <v>29</v>
      </c>
      <c r="N5186">
        <v>639</v>
      </c>
      <c r="P5186" t="s">
        <v>37</v>
      </c>
      <c r="Q5186" t="s">
        <v>96</v>
      </c>
      <c r="R5186" t="s">
        <v>47</v>
      </c>
    </row>
    <row r="5187" spans="1:18" hidden="1" x14ac:dyDescent="0.3">
      <c r="A5187" t="s">
        <v>20791</v>
      </c>
      <c r="B5187" t="s">
        <v>20792</v>
      </c>
      <c r="C5187" s="1" t="str">
        <f t="shared" si="362"/>
        <v>21:0852</v>
      </c>
      <c r="D5187" s="1" t="str">
        <f t="shared" si="363"/>
        <v>21:0234</v>
      </c>
      <c r="E5187" t="s">
        <v>20793</v>
      </c>
      <c r="F5187" t="s">
        <v>20794</v>
      </c>
      <c r="H5187">
        <v>60.921954499999998</v>
      </c>
      <c r="I5187">
        <v>-138.46571080000001</v>
      </c>
      <c r="J5187" s="1" t="str">
        <f t="shared" si="364"/>
        <v>Fluid (stream)</v>
      </c>
      <c r="K5187" s="1" t="str">
        <f t="shared" si="365"/>
        <v>Untreated Water</v>
      </c>
      <c r="L5187">
        <v>37</v>
      </c>
      <c r="M5187" t="s">
        <v>36</v>
      </c>
      <c r="N5187">
        <v>640</v>
      </c>
      <c r="P5187" t="s">
        <v>188</v>
      </c>
      <c r="Q5187" t="s">
        <v>31</v>
      </c>
      <c r="R5187" t="s">
        <v>934</v>
      </c>
    </row>
    <row r="5188" spans="1:18" hidden="1" x14ac:dyDescent="0.3">
      <c r="A5188" t="s">
        <v>20795</v>
      </c>
      <c r="B5188" t="s">
        <v>20796</v>
      </c>
      <c r="C5188" s="1" t="str">
        <f t="shared" ref="C5188:C5208" si="366">HYPERLINK("http://geochem.nrcan.gc.ca/cdogs/content/bdl/bdl210852_e.htm", "21:0852")</f>
        <v>21:0852</v>
      </c>
      <c r="D5188" s="1" t="str">
        <f t="shared" ref="D5188:D5208" si="367">HYPERLINK("http://geochem.nrcan.gc.ca/cdogs/content/svy/svy210234_e.htm", "21:0234")</f>
        <v>21:0234</v>
      </c>
      <c r="E5188" t="s">
        <v>20797</v>
      </c>
      <c r="F5188" t="s">
        <v>20798</v>
      </c>
      <c r="H5188">
        <v>60.936987600000002</v>
      </c>
      <c r="I5188">
        <v>-138.46743290000001</v>
      </c>
      <c r="J5188" s="1" t="str">
        <f t="shared" ref="J5188:J5208" si="368">HYPERLINK("http://geochem.nrcan.gc.ca/cdogs/content/kwd/kwd020018_e.htm", "Fluid (stream)")</f>
        <v>Fluid (stream)</v>
      </c>
      <c r="K5188" s="1" t="str">
        <f t="shared" si="365"/>
        <v>Untreated Water</v>
      </c>
      <c r="L5188">
        <v>37</v>
      </c>
      <c r="M5188" t="s">
        <v>44</v>
      </c>
      <c r="N5188">
        <v>641</v>
      </c>
      <c r="P5188" t="s">
        <v>20238</v>
      </c>
      <c r="Q5188" t="s">
        <v>46</v>
      </c>
      <c r="R5188" t="s">
        <v>840</v>
      </c>
    </row>
    <row r="5189" spans="1:18" hidden="1" x14ac:dyDescent="0.3">
      <c r="A5189" t="s">
        <v>20799</v>
      </c>
      <c r="B5189" t="s">
        <v>20800</v>
      </c>
      <c r="C5189" s="1" t="str">
        <f t="shared" si="366"/>
        <v>21:0852</v>
      </c>
      <c r="D5189" s="1" t="str">
        <f t="shared" si="367"/>
        <v>21:0234</v>
      </c>
      <c r="E5189" t="s">
        <v>20801</v>
      </c>
      <c r="F5189" t="s">
        <v>20802</v>
      </c>
      <c r="H5189">
        <v>60.958114000000002</v>
      </c>
      <c r="I5189">
        <v>-138.47075989999999</v>
      </c>
      <c r="J5189" s="1" t="str">
        <f t="shared" si="368"/>
        <v>Fluid (stream)</v>
      </c>
      <c r="K5189" s="1" t="str">
        <f t="shared" si="365"/>
        <v>Untreated Water</v>
      </c>
      <c r="L5189">
        <v>37</v>
      </c>
      <c r="M5189" t="s">
        <v>52</v>
      </c>
      <c r="N5189">
        <v>642</v>
      </c>
      <c r="P5189" t="s">
        <v>108</v>
      </c>
      <c r="Q5189" t="s">
        <v>31</v>
      </c>
      <c r="R5189" t="s">
        <v>47</v>
      </c>
    </row>
    <row r="5190" spans="1:18" hidden="1" x14ac:dyDescent="0.3">
      <c r="A5190" t="s">
        <v>20803</v>
      </c>
      <c r="B5190" t="s">
        <v>20804</v>
      </c>
      <c r="C5190" s="1" t="str">
        <f t="shared" si="366"/>
        <v>21:0852</v>
      </c>
      <c r="D5190" s="1" t="str">
        <f t="shared" si="367"/>
        <v>21:0234</v>
      </c>
      <c r="E5190" t="s">
        <v>20805</v>
      </c>
      <c r="F5190" t="s">
        <v>20806</v>
      </c>
      <c r="H5190">
        <v>60.948421199999999</v>
      </c>
      <c r="I5190">
        <v>-138.40046229999999</v>
      </c>
      <c r="J5190" s="1" t="str">
        <f t="shared" si="368"/>
        <v>Fluid (stream)</v>
      </c>
      <c r="K5190" s="1" t="str">
        <f t="shared" si="365"/>
        <v>Untreated Water</v>
      </c>
      <c r="L5190">
        <v>37</v>
      </c>
      <c r="M5190" t="s">
        <v>60</v>
      </c>
      <c r="N5190">
        <v>643</v>
      </c>
      <c r="P5190" t="s">
        <v>61</v>
      </c>
      <c r="Q5190" t="s">
        <v>96</v>
      </c>
      <c r="R5190" t="s">
        <v>16874</v>
      </c>
    </row>
    <row r="5191" spans="1:18" hidden="1" x14ac:dyDescent="0.3">
      <c r="A5191" t="s">
        <v>20807</v>
      </c>
      <c r="B5191" t="s">
        <v>20808</v>
      </c>
      <c r="C5191" s="1" t="str">
        <f t="shared" si="366"/>
        <v>21:0852</v>
      </c>
      <c r="D5191" s="1" t="str">
        <f t="shared" si="367"/>
        <v>21:0234</v>
      </c>
      <c r="E5191" t="s">
        <v>20809</v>
      </c>
      <c r="F5191" t="s">
        <v>20810</v>
      </c>
      <c r="H5191">
        <v>60.9954842</v>
      </c>
      <c r="I5191">
        <v>-138.35856759999999</v>
      </c>
      <c r="J5191" s="1" t="str">
        <f t="shared" si="368"/>
        <v>Fluid (stream)</v>
      </c>
      <c r="K5191" s="1" t="str">
        <f t="shared" si="365"/>
        <v>Untreated Water</v>
      </c>
      <c r="L5191">
        <v>37</v>
      </c>
      <c r="M5191" t="s">
        <v>67</v>
      </c>
      <c r="N5191">
        <v>644</v>
      </c>
      <c r="P5191" t="s">
        <v>23</v>
      </c>
      <c r="Q5191" t="s">
        <v>96</v>
      </c>
      <c r="R5191" t="s">
        <v>151</v>
      </c>
    </row>
    <row r="5192" spans="1:18" hidden="1" x14ac:dyDescent="0.3">
      <c r="A5192" t="s">
        <v>20811</v>
      </c>
      <c r="B5192" t="s">
        <v>20812</v>
      </c>
      <c r="C5192" s="1" t="str">
        <f t="shared" si="366"/>
        <v>21:0852</v>
      </c>
      <c r="D5192" s="1" t="str">
        <f t="shared" si="367"/>
        <v>21:0234</v>
      </c>
      <c r="E5192" t="s">
        <v>20813</v>
      </c>
      <c r="F5192" t="s">
        <v>20814</v>
      </c>
      <c r="H5192">
        <v>60.996599400000001</v>
      </c>
      <c r="I5192">
        <v>-138.41561290000001</v>
      </c>
      <c r="J5192" s="1" t="str">
        <f t="shared" si="368"/>
        <v>Fluid (stream)</v>
      </c>
      <c r="K5192" s="1" t="str">
        <f t="shared" si="365"/>
        <v>Untreated Water</v>
      </c>
      <c r="L5192">
        <v>37</v>
      </c>
      <c r="M5192" t="s">
        <v>74</v>
      </c>
      <c r="N5192">
        <v>645</v>
      </c>
      <c r="P5192" t="s">
        <v>225</v>
      </c>
      <c r="Q5192" t="s">
        <v>116</v>
      </c>
      <c r="R5192" t="s">
        <v>168</v>
      </c>
    </row>
    <row r="5193" spans="1:18" hidden="1" x14ac:dyDescent="0.3">
      <c r="A5193" t="s">
        <v>20815</v>
      </c>
      <c r="B5193" t="s">
        <v>20816</v>
      </c>
      <c r="C5193" s="1" t="str">
        <f t="shared" si="366"/>
        <v>21:0852</v>
      </c>
      <c r="D5193" s="1" t="str">
        <f t="shared" si="367"/>
        <v>21:0234</v>
      </c>
      <c r="E5193" t="s">
        <v>20817</v>
      </c>
      <c r="F5193" t="s">
        <v>20818</v>
      </c>
      <c r="H5193">
        <v>60.995299099999997</v>
      </c>
      <c r="I5193">
        <v>-138.38222160000001</v>
      </c>
      <c r="J5193" s="1" t="str">
        <f t="shared" si="368"/>
        <v>Fluid (stream)</v>
      </c>
      <c r="K5193" s="1" t="str">
        <f t="shared" si="365"/>
        <v>Untreated Water</v>
      </c>
      <c r="L5193">
        <v>37</v>
      </c>
      <c r="M5193" t="s">
        <v>81</v>
      </c>
      <c r="N5193">
        <v>646</v>
      </c>
      <c r="P5193" t="s">
        <v>537</v>
      </c>
      <c r="Q5193" t="s">
        <v>89</v>
      </c>
      <c r="R5193" t="s">
        <v>109</v>
      </c>
    </row>
    <row r="5194" spans="1:18" hidden="1" x14ac:dyDescent="0.3">
      <c r="A5194" t="s">
        <v>20819</v>
      </c>
      <c r="B5194" t="s">
        <v>20820</v>
      </c>
      <c r="C5194" s="1" t="str">
        <f t="shared" si="366"/>
        <v>21:0852</v>
      </c>
      <c r="D5194" s="1" t="str">
        <f t="shared" si="367"/>
        <v>21:0234</v>
      </c>
      <c r="E5194" t="s">
        <v>20821</v>
      </c>
      <c r="F5194" t="s">
        <v>20822</v>
      </c>
      <c r="H5194">
        <v>60.997869000000001</v>
      </c>
      <c r="I5194">
        <v>-138.4464007</v>
      </c>
      <c r="J5194" s="1" t="str">
        <f t="shared" si="368"/>
        <v>Fluid (stream)</v>
      </c>
      <c r="K5194" s="1" t="str">
        <f t="shared" si="365"/>
        <v>Untreated Water</v>
      </c>
      <c r="L5194">
        <v>37</v>
      </c>
      <c r="M5194" t="s">
        <v>95</v>
      </c>
      <c r="N5194">
        <v>647</v>
      </c>
      <c r="P5194" t="s">
        <v>1856</v>
      </c>
      <c r="Q5194" t="s">
        <v>96</v>
      </c>
      <c r="R5194" t="s">
        <v>151</v>
      </c>
    </row>
    <row r="5195" spans="1:18" hidden="1" x14ac:dyDescent="0.3">
      <c r="A5195" t="s">
        <v>20823</v>
      </c>
      <c r="B5195" t="s">
        <v>20824</v>
      </c>
      <c r="C5195" s="1" t="str">
        <f t="shared" si="366"/>
        <v>21:0852</v>
      </c>
      <c r="D5195" s="1" t="str">
        <f t="shared" si="367"/>
        <v>21:0234</v>
      </c>
      <c r="E5195" t="s">
        <v>20825</v>
      </c>
      <c r="F5195" t="s">
        <v>20826</v>
      </c>
      <c r="H5195">
        <v>60.986373700000001</v>
      </c>
      <c r="I5195">
        <v>-138.34020419999999</v>
      </c>
      <c r="J5195" s="1" t="str">
        <f t="shared" si="368"/>
        <v>Fluid (stream)</v>
      </c>
      <c r="K5195" s="1" t="str">
        <f t="shared" si="365"/>
        <v>Untreated Water</v>
      </c>
      <c r="L5195">
        <v>37</v>
      </c>
      <c r="M5195" t="s">
        <v>101</v>
      </c>
      <c r="N5195">
        <v>648</v>
      </c>
      <c r="P5195" t="s">
        <v>558</v>
      </c>
      <c r="Q5195" t="s">
        <v>24</v>
      </c>
      <c r="R5195" t="s">
        <v>329</v>
      </c>
    </row>
    <row r="5196" spans="1:18" hidden="1" x14ac:dyDescent="0.3">
      <c r="A5196" t="s">
        <v>20827</v>
      </c>
      <c r="B5196" t="s">
        <v>20828</v>
      </c>
      <c r="C5196" s="1" t="str">
        <f t="shared" si="366"/>
        <v>21:0852</v>
      </c>
      <c r="D5196" s="1" t="str">
        <f t="shared" si="367"/>
        <v>21:0234</v>
      </c>
      <c r="E5196" t="s">
        <v>20829</v>
      </c>
      <c r="F5196" t="s">
        <v>20830</v>
      </c>
      <c r="H5196">
        <v>60.9796391</v>
      </c>
      <c r="I5196">
        <v>-138.3158833</v>
      </c>
      <c r="J5196" s="1" t="str">
        <f t="shared" si="368"/>
        <v>Fluid (stream)</v>
      </c>
      <c r="K5196" s="1" t="str">
        <f t="shared" si="365"/>
        <v>Untreated Water</v>
      </c>
      <c r="L5196">
        <v>37</v>
      </c>
      <c r="M5196" t="s">
        <v>107</v>
      </c>
      <c r="N5196">
        <v>649</v>
      </c>
      <c r="P5196" t="s">
        <v>37</v>
      </c>
      <c r="Q5196" t="s">
        <v>24</v>
      </c>
      <c r="R5196" t="s">
        <v>147</v>
      </c>
    </row>
    <row r="5197" spans="1:18" hidden="1" x14ac:dyDescent="0.3">
      <c r="A5197" t="s">
        <v>20831</v>
      </c>
      <c r="B5197" t="s">
        <v>20832</v>
      </c>
      <c r="C5197" s="1" t="str">
        <f t="shared" si="366"/>
        <v>21:0852</v>
      </c>
      <c r="D5197" s="1" t="str">
        <f t="shared" si="367"/>
        <v>21:0234</v>
      </c>
      <c r="E5197" t="s">
        <v>20833</v>
      </c>
      <c r="F5197" t="s">
        <v>20834</v>
      </c>
      <c r="H5197">
        <v>60.9891577</v>
      </c>
      <c r="I5197">
        <v>-138.26303949999999</v>
      </c>
      <c r="J5197" s="1" t="str">
        <f t="shared" si="368"/>
        <v>Fluid (stream)</v>
      </c>
      <c r="K5197" s="1" t="str">
        <f t="shared" si="365"/>
        <v>Untreated Water</v>
      </c>
      <c r="L5197">
        <v>37</v>
      </c>
      <c r="M5197" t="s">
        <v>114</v>
      </c>
      <c r="N5197">
        <v>650</v>
      </c>
      <c r="P5197" t="s">
        <v>1006</v>
      </c>
      <c r="Q5197" t="s">
        <v>96</v>
      </c>
      <c r="R5197" t="s">
        <v>55</v>
      </c>
    </row>
    <row r="5198" spans="1:18" hidden="1" x14ac:dyDescent="0.3">
      <c r="A5198" t="s">
        <v>20835</v>
      </c>
      <c r="B5198" t="s">
        <v>20836</v>
      </c>
      <c r="C5198" s="1" t="str">
        <f t="shared" si="366"/>
        <v>21:0852</v>
      </c>
      <c r="D5198" s="1" t="str">
        <f t="shared" si="367"/>
        <v>21:0234</v>
      </c>
      <c r="E5198" t="s">
        <v>20837</v>
      </c>
      <c r="F5198" t="s">
        <v>20838</v>
      </c>
      <c r="H5198">
        <v>60.997739600000003</v>
      </c>
      <c r="I5198">
        <v>-138.24291389999999</v>
      </c>
      <c r="J5198" s="1" t="str">
        <f t="shared" si="368"/>
        <v>Fluid (stream)</v>
      </c>
      <c r="K5198" s="1" t="str">
        <f t="shared" si="365"/>
        <v>Untreated Water</v>
      </c>
      <c r="L5198">
        <v>37</v>
      </c>
      <c r="M5198" t="s">
        <v>121</v>
      </c>
      <c r="N5198">
        <v>651</v>
      </c>
      <c r="P5198" t="s">
        <v>2145</v>
      </c>
      <c r="Q5198" t="s">
        <v>89</v>
      </c>
      <c r="R5198" t="s">
        <v>76</v>
      </c>
    </row>
    <row r="5199" spans="1:18" hidden="1" x14ac:dyDescent="0.3">
      <c r="A5199" t="s">
        <v>20839</v>
      </c>
      <c r="B5199" t="s">
        <v>20840</v>
      </c>
      <c r="C5199" s="1" t="str">
        <f t="shared" si="366"/>
        <v>21:0852</v>
      </c>
      <c r="D5199" s="1" t="str">
        <f t="shared" si="367"/>
        <v>21:0234</v>
      </c>
      <c r="E5199" t="s">
        <v>20841</v>
      </c>
      <c r="F5199" t="s">
        <v>20842</v>
      </c>
      <c r="H5199">
        <v>60.978326199999998</v>
      </c>
      <c r="I5199">
        <v>-138.2110424</v>
      </c>
      <c r="J5199" s="1" t="str">
        <f t="shared" si="368"/>
        <v>Fluid (stream)</v>
      </c>
      <c r="K5199" s="1" t="str">
        <f t="shared" si="365"/>
        <v>Untreated Water</v>
      </c>
      <c r="L5199">
        <v>37</v>
      </c>
      <c r="M5199" t="s">
        <v>127</v>
      </c>
      <c r="N5199">
        <v>652</v>
      </c>
      <c r="P5199" t="s">
        <v>537</v>
      </c>
      <c r="Q5199" t="s">
        <v>89</v>
      </c>
      <c r="R5199" t="s">
        <v>668</v>
      </c>
    </row>
    <row r="5200" spans="1:18" hidden="1" x14ac:dyDescent="0.3">
      <c r="A5200" t="s">
        <v>20843</v>
      </c>
      <c r="B5200" t="s">
        <v>20844</v>
      </c>
      <c r="C5200" s="1" t="str">
        <f t="shared" si="366"/>
        <v>21:0852</v>
      </c>
      <c r="D5200" s="1" t="str">
        <f t="shared" si="367"/>
        <v>21:0234</v>
      </c>
      <c r="E5200" t="s">
        <v>20845</v>
      </c>
      <c r="F5200" t="s">
        <v>20846</v>
      </c>
      <c r="H5200">
        <v>60.977844099999999</v>
      </c>
      <c r="I5200">
        <v>-138.2055569</v>
      </c>
      <c r="J5200" s="1" t="str">
        <f t="shared" si="368"/>
        <v>Fluid (stream)</v>
      </c>
      <c r="K5200" s="1" t="str">
        <f t="shared" si="365"/>
        <v>Untreated Water</v>
      </c>
      <c r="L5200">
        <v>37</v>
      </c>
      <c r="M5200" t="s">
        <v>133</v>
      </c>
      <c r="N5200">
        <v>653</v>
      </c>
      <c r="P5200" t="s">
        <v>115</v>
      </c>
      <c r="Q5200" t="s">
        <v>89</v>
      </c>
      <c r="R5200" t="s">
        <v>687</v>
      </c>
    </row>
    <row r="5201" spans="1:18" hidden="1" x14ac:dyDescent="0.3">
      <c r="A5201" t="s">
        <v>20847</v>
      </c>
      <c r="B5201" t="s">
        <v>20848</v>
      </c>
      <c r="C5201" s="1" t="str">
        <f t="shared" si="366"/>
        <v>21:0852</v>
      </c>
      <c r="D5201" s="1" t="str">
        <f t="shared" si="367"/>
        <v>21:0234</v>
      </c>
      <c r="E5201" t="s">
        <v>20849</v>
      </c>
      <c r="F5201" t="s">
        <v>20850</v>
      </c>
      <c r="H5201">
        <v>60.967825400000002</v>
      </c>
      <c r="I5201">
        <v>-138.2002641</v>
      </c>
      <c r="J5201" s="1" t="str">
        <f t="shared" si="368"/>
        <v>Fluid (stream)</v>
      </c>
      <c r="K5201" s="1" t="str">
        <f t="shared" si="365"/>
        <v>Untreated Water</v>
      </c>
      <c r="L5201">
        <v>37</v>
      </c>
      <c r="M5201" t="s">
        <v>139</v>
      </c>
      <c r="N5201">
        <v>654</v>
      </c>
      <c r="P5201" t="s">
        <v>225</v>
      </c>
      <c r="Q5201" t="s">
        <v>31</v>
      </c>
      <c r="R5201" t="s">
        <v>761</v>
      </c>
    </row>
    <row r="5202" spans="1:18" hidden="1" x14ac:dyDescent="0.3">
      <c r="A5202" t="s">
        <v>20851</v>
      </c>
      <c r="B5202" t="s">
        <v>20852</v>
      </c>
      <c r="C5202" s="1" t="str">
        <f t="shared" si="366"/>
        <v>21:0852</v>
      </c>
      <c r="D5202" s="1" t="str">
        <f t="shared" si="367"/>
        <v>21:0234</v>
      </c>
      <c r="E5202" t="s">
        <v>20853</v>
      </c>
      <c r="F5202" t="s">
        <v>20854</v>
      </c>
      <c r="H5202">
        <v>60.9987602</v>
      </c>
      <c r="I5202">
        <v>-138.1473852</v>
      </c>
      <c r="J5202" s="1" t="str">
        <f t="shared" si="368"/>
        <v>Fluid (stream)</v>
      </c>
      <c r="K5202" s="1" t="str">
        <f t="shared" si="365"/>
        <v>Untreated Water</v>
      </c>
      <c r="L5202">
        <v>37</v>
      </c>
      <c r="M5202" t="s">
        <v>241</v>
      </c>
      <c r="N5202">
        <v>655</v>
      </c>
      <c r="P5202" t="s">
        <v>1846</v>
      </c>
      <c r="Q5202" t="s">
        <v>116</v>
      </c>
      <c r="R5202" t="s">
        <v>4319</v>
      </c>
    </row>
    <row r="5203" spans="1:18" hidden="1" x14ac:dyDescent="0.3">
      <c r="A5203" t="s">
        <v>20855</v>
      </c>
      <c r="B5203" t="s">
        <v>20856</v>
      </c>
      <c r="C5203" s="1" t="str">
        <f t="shared" si="366"/>
        <v>21:0852</v>
      </c>
      <c r="D5203" s="1" t="str">
        <f t="shared" si="367"/>
        <v>21:0234</v>
      </c>
      <c r="E5203" t="s">
        <v>20857</v>
      </c>
      <c r="F5203" t="s">
        <v>20858</v>
      </c>
      <c r="H5203">
        <v>60.987117699999999</v>
      </c>
      <c r="I5203">
        <v>-138.08821420000001</v>
      </c>
      <c r="J5203" s="1" t="str">
        <f t="shared" si="368"/>
        <v>Fluid (stream)</v>
      </c>
      <c r="K5203" s="1" t="str">
        <f t="shared" si="365"/>
        <v>Untreated Water</v>
      </c>
      <c r="L5203">
        <v>38</v>
      </c>
      <c r="M5203" t="s">
        <v>22</v>
      </c>
      <c r="N5203">
        <v>656</v>
      </c>
      <c r="P5203" t="s">
        <v>2430</v>
      </c>
      <c r="Q5203" t="s">
        <v>116</v>
      </c>
      <c r="R5203" t="s">
        <v>47</v>
      </c>
    </row>
    <row r="5204" spans="1:18" hidden="1" x14ac:dyDescent="0.3">
      <c r="A5204" t="s">
        <v>20859</v>
      </c>
      <c r="B5204" t="s">
        <v>20860</v>
      </c>
      <c r="C5204" s="1" t="str">
        <f t="shared" si="366"/>
        <v>21:0852</v>
      </c>
      <c r="D5204" s="1" t="str">
        <f t="shared" si="367"/>
        <v>21:0234</v>
      </c>
      <c r="E5204" t="s">
        <v>20857</v>
      </c>
      <c r="F5204" t="s">
        <v>20861</v>
      </c>
      <c r="H5204">
        <v>60.987117699999999</v>
      </c>
      <c r="I5204">
        <v>-138.08821420000001</v>
      </c>
      <c r="J5204" s="1" t="str">
        <f t="shared" si="368"/>
        <v>Fluid (stream)</v>
      </c>
      <c r="K5204" s="1" t="str">
        <f t="shared" si="365"/>
        <v>Untreated Water</v>
      </c>
      <c r="L5204">
        <v>38</v>
      </c>
      <c r="M5204" t="s">
        <v>29</v>
      </c>
      <c r="N5204">
        <v>657</v>
      </c>
      <c r="P5204" t="s">
        <v>1799</v>
      </c>
      <c r="Q5204" t="s">
        <v>31</v>
      </c>
      <c r="R5204" t="s">
        <v>47</v>
      </c>
    </row>
    <row r="5205" spans="1:18" hidden="1" x14ac:dyDescent="0.3">
      <c r="A5205" t="s">
        <v>20862</v>
      </c>
      <c r="B5205" t="s">
        <v>20863</v>
      </c>
      <c r="C5205" s="1" t="str">
        <f t="shared" si="366"/>
        <v>21:0852</v>
      </c>
      <c r="D5205" s="1" t="str">
        <f t="shared" si="367"/>
        <v>21:0234</v>
      </c>
      <c r="E5205" t="s">
        <v>20864</v>
      </c>
      <c r="F5205" t="s">
        <v>20865</v>
      </c>
      <c r="H5205">
        <v>60.9776296</v>
      </c>
      <c r="I5205">
        <v>-138.06334680000001</v>
      </c>
      <c r="J5205" s="1" t="str">
        <f t="shared" si="368"/>
        <v>Fluid (stream)</v>
      </c>
      <c r="K5205" s="1" t="str">
        <f t="shared" si="365"/>
        <v>Untreated Water</v>
      </c>
      <c r="L5205">
        <v>38</v>
      </c>
      <c r="M5205" t="s">
        <v>36</v>
      </c>
      <c r="N5205">
        <v>658</v>
      </c>
      <c r="P5205" t="s">
        <v>1851</v>
      </c>
      <c r="Q5205" t="s">
        <v>89</v>
      </c>
      <c r="R5205" t="s">
        <v>840</v>
      </c>
    </row>
    <row r="5206" spans="1:18" hidden="1" x14ac:dyDescent="0.3">
      <c r="A5206" t="s">
        <v>20866</v>
      </c>
      <c r="B5206" t="s">
        <v>20867</v>
      </c>
      <c r="C5206" s="1" t="str">
        <f t="shared" si="366"/>
        <v>21:0852</v>
      </c>
      <c r="D5206" s="1" t="str">
        <f t="shared" si="367"/>
        <v>21:0234</v>
      </c>
      <c r="E5206" t="s">
        <v>20868</v>
      </c>
      <c r="F5206" t="s">
        <v>20869</v>
      </c>
      <c r="H5206">
        <v>60.953226200000003</v>
      </c>
      <c r="I5206">
        <v>-138.1076095</v>
      </c>
      <c r="J5206" s="1" t="str">
        <f t="shared" si="368"/>
        <v>Fluid (stream)</v>
      </c>
      <c r="K5206" s="1" t="str">
        <f t="shared" si="365"/>
        <v>Untreated Water</v>
      </c>
      <c r="L5206">
        <v>38</v>
      </c>
      <c r="M5206" t="s">
        <v>44</v>
      </c>
      <c r="N5206">
        <v>659</v>
      </c>
      <c r="P5206" t="s">
        <v>294</v>
      </c>
      <c r="Q5206" t="s">
        <v>89</v>
      </c>
      <c r="R5206" t="s">
        <v>4319</v>
      </c>
    </row>
    <row r="5207" spans="1:18" hidden="1" x14ac:dyDescent="0.3">
      <c r="A5207" t="s">
        <v>20870</v>
      </c>
      <c r="B5207" t="s">
        <v>20871</v>
      </c>
      <c r="C5207" s="1" t="str">
        <f t="shared" si="366"/>
        <v>21:0852</v>
      </c>
      <c r="D5207" s="1" t="str">
        <f t="shared" si="367"/>
        <v>21:0234</v>
      </c>
      <c r="E5207" t="s">
        <v>20872</v>
      </c>
      <c r="F5207" t="s">
        <v>20873</v>
      </c>
      <c r="H5207">
        <v>60.936873900000002</v>
      </c>
      <c r="I5207">
        <v>-138.1008592</v>
      </c>
      <c r="J5207" s="1" t="str">
        <f t="shared" si="368"/>
        <v>Fluid (stream)</v>
      </c>
      <c r="K5207" s="1" t="str">
        <f t="shared" si="365"/>
        <v>Untreated Water</v>
      </c>
      <c r="L5207">
        <v>38</v>
      </c>
      <c r="M5207" t="s">
        <v>52</v>
      </c>
      <c r="N5207">
        <v>660</v>
      </c>
      <c r="P5207" t="s">
        <v>681</v>
      </c>
      <c r="Q5207" t="s">
        <v>89</v>
      </c>
      <c r="R5207" t="s">
        <v>168</v>
      </c>
    </row>
    <row r="5208" spans="1:18" hidden="1" x14ac:dyDescent="0.3">
      <c r="A5208" t="s">
        <v>20874</v>
      </c>
      <c r="B5208" t="s">
        <v>20875</v>
      </c>
      <c r="C5208" s="1" t="str">
        <f t="shared" si="366"/>
        <v>21:0852</v>
      </c>
      <c r="D5208" s="1" t="str">
        <f t="shared" si="367"/>
        <v>21:0234</v>
      </c>
      <c r="E5208" t="s">
        <v>20876</v>
      </c>
      <c r="F5208" t="s">
        <v>20877</v>
      </c>
      <c r="H5208">
        <v>60.937066399999999</v>
      </c>
      <c r="I5208">
        <v>-138.02288129999999</v>
      </c>
      <c r="J5208" s="1" t="str">
        <f t="shared" si="368"/>
        <v>Fluid (stream)</v>
      </c>
      <c r="K5208" s="1" t="str">
        <f t="shared" si="365"/>
        <v>Untreated Water</v>
      </c>
      <c r="L5208">
        <v>38</v>
      </c>
      <c r="M5208" t="s">
        <v>60</v>
      </c>
      <c r="N5208">
        <v>661</v>
      </c>
      <c r="P5208" t="s">
        <v>108</v>
      </c>
      <c r="Q5208" t="s">
        <v>31</v>
      </c>
      <c r="R5208" t="s">
        <v>1071</v>
      </c>
    </row>
    <row r="5209" spans="1:18" x14ac:dyDescent="0.3">
      <c r="A5209" t="s">
        <v>20878</v>
      </c>
      <c r="B5209" t="s">
        <v>20879</v>
      </c>
      <c r="C5209" s="1" t="str">
        <f t="shared" ref="C5209:C5272" si="369">HYPERLINK("http://geochem.nrcan.gc.ca/cdogs/content/bdl/bdl210855_e.htm", "21:0855")</f>
        <v>21:0855</v>
      </c>
      <c r="D5209" s="1" t="str">
        <f t="shared" ref="D5209:D5272" si="370">HYPERLINK("http://geochem.nrcan.gc.ca/cdogs/content/svy/svy210235_e.htm", "21:0235")</f>
        <v>21:0235</v>
      </c>
      <c r="E5209" t="s">
        <v>20880</v>
      </c>
      <c r="F5209" t="s">
        <v>20881</v>
      </c>
      <c r="H5209">
        <v>60.063014899999999</v>
      </c>
      <c r="I5209">
        <v>-128.68034259999999</v>
      </c>
      <c r="J5209" s="1" t="str">
        <f t="shared" ref="J5209:J5272" si="371">HYPERLINK("http://geochem.nrcan.gc.ca/cdogs/content/kwd/kwd020016_e.htm", "Fluid (lake)")</f>
        <v>Fluid (lake)</v>
      </c>
      <c r="K5209" s="1" t="str">
        <f t="shared" si="365"/>
        <v>Untreated Water</v>
      </c>
      <c r="L5209">
        <v>1</v>
      </c>
      <c r="M5209" t="s">
        <v>36</v>
      </c>
      <c r="N5209">
        <v>1</v>
      </c>
      <c r="P5209" t="s">
        <v>225</v>
      </c>
      <c r="Q5209" t="s">
        <v>146</v>
      </c>
      <c r="R5209" t="s">
        <v>329</v>
      </c>
    </row>
    <row r="5210" spans="1:18" x14ac:dyDescent="0.3">
      <c r="A5210" t="s">
        <v>20882</v>
      </c>
      <c r="B5210" t="s">
        <v>20883</v>
      </c>
      <c r="C5210" s="1" t="str">
        <f t="shared" si="369"/>
        <v>21:0855</v>
      </c>
      <c r="D5210" s="1" t="str">
        <f t="shared" si="370"/>
        <v>21:0235</v>
      </c>
      <c r="E5210" t="s">
        <v>20884</v>
      </c>
      <c r="F5210" t="s">
        <v>20885</v>
      </c>
      <c r="H5210">
        <v>60.002352999999999</v>
      </c>
      <c r="I5210">
        <v>-128.73362990000001</v>
      </c>
      <c r="J5210" s="1" t="str">
        <f t="shared" si="371"/>
        <v>Fluid (lake)</v>
      </c>
      <c r="K5210" s="1" t="str">
        <f t="shared" ref="K5210:K5273" si="372">HYPERLINK("http://geochem.nrcan.gc.ca/cdogs/content/kwd/kwd080007_e.htm", "Untreated Water")</f>
        <v>Untreated Water</v>
      </c>
      <c r="L5210">
        <v>1</v>
      </c>
      <c r="M5210" t="s">
        <v>44</v>
      </c>
      <c r="N5210">
        <v>2</v>
      </c>
      <c r="P5210" t="s">
        <v>182</v>
      </c>
      <c r="Q5210" t="s">
        <v>96</v>
      </c>
      <c r="R5210" t="s">
        <v>14243</v>
      </c>
    </row>
    <row r="5211" spans="1:18" x14ac:dyDescent="0.3">
      <c r="A5211" t="s">
        <v>20886</v>
      </c>
      <c r="B5211" t="s">
        <v>20887</v>
      </c>
      <c r="C5211" s="1" t="str">
        <f t="shared" si="369"/>
        <v>21:0855</v>
      </c>
      <c r="D5211" s="1" t="str">
        <f t="shared" si="370"/>
        <v>21:0235</v>
      </c>
      <c r="E5211" t="s">
        <v>20888</v>
      </c>
      <c r="F5211" t="s">
        <v>20889</v>
      </c>
      <c r="H5211">
        <v>60.001232600000002</v>
      </c>
      <c r="I5211">
        <v>-128.7090441</v>
      </c>
      <c r="J5211" s="1" t="str">
        <f t="shared" si="371"/>
        <v>Fluid (lake)</v>
      </c>
      <c r="K5211" s="1" t="str">
        <f t="shared" si="372"/>
        <v>Untreated Water</v>
      </c>
      <c r="L5211">
        <v>1</v>
      </c>
      <c r="M5211" t="s">
        <v>52</v>
      </c>
      <c r="N5211">
        <v>3</v>
      </c>
      <c r="P5211" t="s">
        <v>30</v>
      </c>
      <c r="Q5211" t="s">
        <v>96</v>
      </c>
      <c r="R5211" t="s">
        <v>646</v>
      </c>
    </row>
    <row r="5212" spans="1:18" x14ac:dyDescent="0.3">
      <c r="A5212" t="s">
        <v>20890</v>
      </c>
      <c r="B5212" t="s">
        <v>20891</v>
      </c>
      <c r="C5212" s="1" t="str">
        <f t="shared" si="369"/>
        <v>21:0855</v>
      </c>
      <c r="D5212" s="1" t="str">
        <f t="shared" si="370"/>
        <v>21:0235</v>
      </c>
      <c r="E5212" t="s">
        <v>20892</v>
      </c>
      <c r="F5212" t="s">
        <v>20893</v>
      </c>
      <c r="H5212">
        <v>60.002380899999999</v>
      </c>
      <c r="I5212">
        <v>-128.50273519999999</v>
      </c>
      <c r="J5212" s="1" t="str">
        <f t="shared" si="371"/>
        <v>Fluid (lake)</v>
      </c>
      <c r="K5212" s="1" t="str">
        <f t="shared" si="372"/>
        <v>Untreated Water</v>
      </c>
      <c r="L5212">
        <v>1</v>
      </c>
      <c r="M5212" t="s">
        <v>22</v>
      </c>
      <c r="N5212">
        <v>4</v>
      </c>
      <c r="P5212" t="s">
        <v>2193</v>
      </c>
      <c r="Q5212" t="s">
        <v>24</v>
      </c>
      <c r="R5212" t="s">
        <v>183</v>
      </c>
    </row>
    <row r="5213" spans="1:18" x14ac:dyDescent="0.3">
      <c r="A5213" t="s">
        <v>20894</v>
      </c>
      <c r="B5213" t="s">
        <v>20895</v>
      </c>
      <c r="C5213" s="1" t="str">
        <f t="shared" si="369"/>
        <v>21:0855</v>
      </c>
      <c r="D5213" s="1" t="str">
        <f t="shared" si="370"/>
        <v>21:0235</v>
      </c>
      <c r="E5213" t="s">
        <v>20892</v>
      </c>
      <c r="F5213" t="s">
        <v>20896</v>
      </c>
      <c r="H5213">
        <v>60.002380899999999</v>
      </c>
      <c r="I5213">
        <v>-128.50273519999999</v>
      </c>
      <c r="J5213" s="1" t="str">
        <f t="shared" si="371"/>
        <v>Fluid (lake)</v>
      </c>
      <c r="K5213" s="1" t="str">
        <f t="shared" si="372"/>
        <v>Untreated Water</v>
      </c>
      <c r="L5213">
        <v>1</v>
      </c>
      <c r="M5213" t="s">
        <v>29</v>
      </c>
      <c r="N5213">
        <v>5</v>
      </c>
      <c r="P5213" t="s">
        <v>1799</v>
      </c>
      <c r="Q5213" t="s">
        <v>146</v>
      </c>
      <c r="R5213" t="s">
        <v>347</v>
      </c>
    </row>
    <row r="5214" spans="1:18" x14ac:dyDescent="0.3">
      <c r="A5214" t="s">
        <v>20897</v>
      </c>
      <c r="B5214" t="s">
        <v>20898</v>
      </c>
      <c r="C5214" s="1" t="str">
        <f t="shared" si="369"/>
        <v>21:0855</v>
      </c>
      <c r="D5214" s="1" t="str">
        <f t="shared" si="370"/>
        <v>21:0235</v>
      </c>
      <c r="E5214" t="s">
        <v>20899</v>
      </c>
      <c r="F5214" t="s">
        <v>20900</v>
      </c>
      <c r="H5214">
        <v>60.007201899999998</v>
      </c>
      <c r="I5214">
        <v>-128.3950164</v>
      </c>
      <c r="J5214" s="1" t="str">
        <f t="shared" si="371"/>
        <v>Fluid (lake)</v>
      </c>
      <c r="K5214" s="1" t="str">
        <f t="shared" si="372"/>
        <v>Untreated Water</v>
      </c>
      <c r="L5214">
        <v>1</v>
      </c>
      <c r="M5214" t="s">
        <v>60</v>
      </c>
      <c r="N5214">
        <v>6</v>
      </c>
      <c r="P5214" t="s">
        <v>1846</v>
      </c>
      <c r="Q5214" t="s">
        <v>146</v>
      </c>
      <c r="R5214" t="s">
        <v>305</v>
      </c>
    </row>
    <row r="5215" spans="1:18" x14ac:dyDescent="0.3">
      <c r="A5215" t="s">
        <v>20901</v>
      </c>
      <c r="B5215" t="s">
        <v>20902</v>
      </c>
      <c r="C5215" s="1" t="str">
        <f t="shared" si="369"/>
        <v>21:0855</v>
      </c>
      <c r="D5215" s="1" t="str">
        <f t="shared" si="370"/>
        <v>21:0235</v>
      </c>
      <c r="E5215" t="s">
        <v>20903</v>
      </c>
      <c r="F5215" t="s">
        <v>20904</v>
      </c>
      <c r="H5215">
        <v>60.014454299999997</v>
      </c>
      <c r="I5215">
        <v>-128.3694146</v>
      </c>
      <c r="J5215" s="1" t="str">
        <f t="shared" si="371"/>
        <v>Fluid (lake)</v>
      </c>
      <c r="K5215" s="1" t="str">
        <f t="shared" si="372"/>
        <v>Untreated Water</v>
      </c>
      <c r="L5215">
        <v>1</v>
      </c>
      <c r="M5215" t="s">
        <v>67</v>
      </c>
      <c r="N5215">
        <v>7</v>
      </c>
      <c r="P5215" t="s">
        <v>88</v>
      </c>
      <c r="Q5215" t="s">
        <v>46</v>
      </c>
      <c r="R5215" t="s">
        <v>911</v>
      </c>
    </row>
    <row r="5216" spans="1:18" x14ac:dyDescent="0.3">
      <c r="A5216" t="s">
        <v>20905</v>
      </c>
      <c r="B5216" t="s">
        <v>20906</v>
      </c>
      <c r="C5216" s="1" t="str">
        <f t="shared" si="369"/>
        <v>21:0855</v>
      </c>
      <c r="D5216" s="1" t="str">
        <f t="shared" si="370"/>
        <v>21:0235</v>
      </c>
      <c r="E5216" t="s">
        <v>20907</v>
      </c>
      <c r="F5216" t="s">
        <v>20908</v>
      </c>
      <c r="H5216">
        <v>60.041620899999998</v>
      </c>
      <c r="I5216">
        <v>-128.3795772</v>
      </c>
      <c r="J5216" s="1" t="str">
        <f t="shared" si="371"/>
        <v>Fluid (lake)</v>
      </c>
      <c r="K5216" s="1" t="str">
        <f t="shared" si="372"/>
        <v>Untreated Water</v>
      </c>
      <c r="L5216">
        <v>1</v>
      </c>
      <c r="M5216" t="s">
        <v>74</v>
      </c>
      <c r="N5216">
        <v>8</v>
      </c>
      <c r="P5216" t="s">
        <v>521</v>
      </c>
      <c r="Q5216" t="s">
        <v>96</v>
      </c>
      <c r="R5216" t="s">
        <v>211</v>
      </c>
    </row>
    <row r="5217" spans="1:18" x14ac:dyDescent="0.3">
      <c r="A5217" t="s">
        <v>20909</v>
      </c>
      <c r="B5217" t="s">
        <v>20910</v>
      </c>
      <c r="C5217" s="1" t="str">
        <f t="shared" si="369"/>
        <v>21:0855</v>
      </c>
      <c r="D5217" s="1" t="str">
        <f t="shared" si="370"/>
        <v>21:0235</v>
      </c>
      <c r="E5217" t="s">
        <v>20911</v>
      </c>
      <c r="F5217" t="s">
        <v>20912</v>
      </c>
      <c r="H5217">
        <v>60.011499499999999</v>
      </c>
      <c r="I5217">
        <v>-128.0761948</v>
      </c>
      <c r="J5217" s="1" t="str">
        <f t="shared" si="371"/>
        <v>Fluid (lake)</v>
      </c>
      <c r="K5217" s="1" t="str">
        <f t="shared" si="372"/>
        <v>Untreated Water</v>
      </c>
      <c r="L5217">
        <v>1</v>
      </c>
      <c r="M5217" t="s">
        <v>81</v>
      </c>
      <c r="N5217">
        <v>9</v>
      </c>
      <c r="P5217" t="s">
        <v>2573</v>
      </c>
      <c r="Q5217" t="s">
        <v>38</v>
      </c>
      <c r="R5217" t="s">
        <v>5458</v>
      </c>
    </row>
    <row r="5218" spans="1:18" x14ac:dyDescent="0.3">
      <c r="A5218" t="s">
        <v>20913</v>
      </c>
      <c r="B5218" t="s">
        <v>20914</v>
      </c>
      <c r="C5218" s="1" t="str">
        <f t="shared" si="369"/>
        <v>21:0855</v>
      </c>
      <c r="D5218" s="1" t="str">
        <f t="shared" si="370"/>
        <v>21:0235</v>
      </c>
      <c r="E5218" t="s">
        <v>20915</v>
      </c>
      <c r="F5218" t="s">
        <v>20916</v>
      </c>
      <c r="H5218">
        <v>60.045462499999999</v>
      </c>
      <c r="I5218">
        <v>-128.09583900000001</v>
      </c>
      <c r="J5218" s="1" t="str">
        <f t="shared" si="371"/>
        <v>Fluid (lake)</v>
      </c>
      <c r="K5218" s="1" t="str">
        <f t="shared" si="372"/>
        <v>Untreated Water</v>
      </c>
      <c r="L5218">
        <v>1</v>
      </c>
      <c r="M5218" t="s">
        <v>95</v>
      </c>
      <c r="N5218">
        <v>10</v>
      </c>
      <c r="P5218" t="s">
        <v>188</v>
      </c>
      <c r="Q5218" t="s">
        <v>248</v>
      </c>
      <c r="R5218" t="s">
        <v>55</v>
      </c>
    </row>
    <row r="5219" spans="1:18" x14ac:dyDescent="0.3">
      <c r="A5219" t="s">
        <v>20917</v>
      </c>
      <c r="B5219" t="s">
        <v>20918</v>
      </c>
      <c r="C5219" s="1" t="str">
        <f t="shared" si="369"/>
        <v>21:0855</v>
      </c>
      <c r="D5219" s="1" t="str">
        <f t="shared" si="370"/>
        <v>21:0235</v>
      </c>
      <c r="E5219" t="s">
        <v>20919</v>
      </c>
      <c r="F5219" t="s">
        <v>20920</v>
      </c>
      <c r="H5219">
        <v>60.090510999999999</v>
      </c>
      <c r="I5219">
        <v>-128.09667210000001</v>
      </c>
      <c r="J5219" s="1" t="str">
        <f t="shared" si="371"/>
        <v>Fluid (lake)</v>
      </c>
      <c r="K5219" s="1" t="str">
        <f t="shared" si="372"/>
        <v>Untreated Water</v>
      </c>
      <c r="L5219">
        <v>1</v>
      </c>
      <c r="M5219" t="s">
        <v>101</v>
      </c>
      <c r="N5219">
        <v>11</v>
      </c>
      <c r="P5219" t="s">
        <v>82</v>
      </c>
      <c r="Q5219" t="s">
        <v>248</v>
      </c>
      <c r="R5219" t="s">
        <v>189</v>
      </c>
    </row>
    <row r="5220" spans="1:18" x14ac:dyDescent="0.3">
      <c r="A5220" t="s">
        <v>20921</v>
      </c>
      <c r="B5220" t="s">
        <v>20922</v>
      </c>
      <c r="C5220" s="1" t="str">
        <f t="shared" si="369"/>
        <v>21:0855</v>
      </c>
      <c r="D5220" s="1" t="str">
        <f t="shared" si="370"/>
        <v>21:0235</v>
      </c>
      <c r="E5220" t="s">
        <v>20923</v>
      </c>
      <c r="F5220" t="s">
        <v>20924</v>
      </c>
      <c r="H5220">
        <v>60.095059999999997</v>
      </c>
      <c r="I5220">
        <v>-128.23891879999999</v>
      </c>
      <c r="J5220" s="1" t="str">
        <f t="shared" si="371"/>
        <v>Fluid (lake)</v>
      </c>
      <c r="K5220" s="1" t="str">
        <f t="shared" si="372"/>
        <v>Untreated Water</v>
      </c>
      <c r="L5220">
        <v>1</v>
      </c>
      <c r="M5220" t="s">
        <v>107</v>
      </c>
      <c r="N5220">
        <v>12</v>
      </c>
      <c r="P5220" t="s">
        <v>537</v>
      </c>
      <c r="Q5220" t="s">
        <v>31</v>
      </c>
      <c r="R5220" t="s">
        <v>401</v>
      </c>
    </row>
    <row r="5221" spans="1:18" x14ac:dyDescent="0.3">
      <c r="A5221" t="s">
        <v>20925</v>
      </c>
      <c r="B5221" t="s">
        <v>20926</v>
      </c>
      <c r="C5221" s="1" t="str">
        <f t="shared" si="369"/>
        <v>21:0855</v>
      </c>
      <c r="D5221" s="1" t="str">
        <f t="shared" si="370"/>
        <v>21:0235</v>
      </c>
      <c r="E5221" t="s">
        <v>20927</v>
      </c>
      <c r="F5221" t="s">
        <v>20928</v>
      </c>
      <c r="H5221">
        <v>60.174356500000002</v>
      </c>
      <c r="I5221">
        <v>-128.16832360000001</v>
      </c>
      <c r="J5221" s="1" t="str">
        <f t="shared" si="371"/>
        <v>Fluid (lake)</v>
      </c>
      <c r="K5221" s="1" t="str">
        <f t="shared" si="372"/>
        <v>Untreated Water</v>
      </c>
      <c r="L5221">
        <v>1</v>
      </c>
      <c r="M5221" t="s">
        <v>114</v>
      </c>
      <c r="N5221">
        <v>13</v>
      </c>
      <c r="P5221" t="s">
        <v>210</v>
      </c>
      <c r="Q5221" t="s">
        <v>538</v>
      </c>
      <c r="R5221" t="s">
        <v>55</v>
      </c>
    </row>
    <row r="5222" spans="1:18" x14ac:dyDescent="0.3">
      <c r="A5222" t="s">
        <v>20929</v>
      </c>
      <c r="B5222" t="s">
        <v>20930</v>
      </c>
      <c r="C5222" s="1" t="str">
        <f t="shared" si="369"/>
        <v>21:0855</v>
      </c>
      <c r="D5222" s="1" t="str">
        <f t="shared" si="370"/>
        <v>21:0235</v>
      </c>
      <c r="E5222" t="s">
        <v>20931</v>
      </c>
      <c r="F5222" t="s">
        <v>20932</v>
      </c>
      <c r="H5222">
        <v>60.189568000000001</v>
      </c>
      <c r="I5222">
        <v>-128.21098190000001</v>
      </c>
      <c r="J5222" s="1" t="str">
        <f t="shared" si="371"/>
        <v>Fluid (lake)</v>
      </c>
      <c r="K5222" s="1" t="str">
        <f t="shared" si="372"/>
        <v>Untreated Water</v>
      </c>
      <c r="L5222">
        <v>1</v>
      </c>
      <c r="M5222" t="s">
        <v>121</v>
      </c>
      <c r="N5222">
        <v>14</v>
      </c>
      <c r="P5222" t="s">
        <v>115</v>
      </c>
      <c r="Q5222" t="s">
        <v>579</v>
      </c>
      <c r="R5222" t="s">
        <v>55</v>
      </c>
    </row>
    <row r="5223" spans="1:18" x14ac:dyDescent="0.3">
      <c r="A5223" t="s">
        <v>20933</v>
      </c>
      <c r="B5223" t="s">
        <v>20934</v>
      </c>
      <c r="C5223" s="1" t="str">
        <f t="shared" si="369"/>
        <v>21:0855</v>
      </c>
      <c r="D5223" s="1" t="str">
        <f t="shared" si="370"/>
        <v>21:0235</v>
      </c>
      <c r="E5223" t="s">
        <v>20935</v>
      </c>
      <c r="F5223" t="s">
        <v>20936</v>
      </c>
      <c r="H5223">
        <v>60.206428500000001</v>
      </c>
      <c r="I5223">
        <v>-128.0911572</v>
      </c>
      <c r="J5223" s="1" t="str">
        <f t="shared" si="371"/>
        <v>Fluid (lake)</v>
      </c>
      <c r="K5223" s="1" t="str">
        <f t="shared" si="372"/>
        <v>Untreated Water</v>
      </c>
      <c r="L5223">
        <v>1</v>
      </c>
      <c r="M5223" t="s">
        <v>127</v>
      </c>
      <c r="N5223">
        <v>15</v>
      </c>
      <c r="P5223" t="s">
        <v>188</v>
      </c>
      <c r="Q5223" t="s">
        <v>310</v>
      </c>
      <c r="R5223" t="s">
        <v>55</v>
      </c>
    </row>
    <row r="5224" spans="1:18" x14ac:dyDescent="0.3">
      <c r="A5224" t="s">
        <v>20937</v>
      </c>
      <c r="B5224" t="s">
        <v>20938</v>
      </c>
      <c r="C5224" s="1" t="str">
        <f t="shared" si="369"/>
        <v>21:0855</v>
      </c>
      <c r="D5224" s="1" t="str">
        <f t="shared" si="370"/>
        <v>21:0235</v>
      </c>
      <c r="E5224" t="s">
        <v>20939</v>
      </c>
      <c r="F5224" t="s">
        <v>20940</v>
      </c>
      <c r="H5224">
        <v>60.172640800000003</v>
      </c>
      <c r="I5224">
        <v>-128.27700949999999</v>
      </c>
      <c r="J5224" s="1" t="str">
        <f t="shared" si="371"/>
        <v>Fluid (lake)</v>
      </c>
      <c r="K5224" s="1" t="str">
        <f t="shared" si="372"/>
        <v>Untreated Water</v>
      </c>
      <c r="L5224">
        <v>1</v>
      </c>
      <c r="M5224" t="s">
        <v>133</v>
      </c>
      <c r="N5224">
        <v>16</v>
      </c>
      <c r="P5224" t="s">
        <v>194</v>
      </c>
      <c r="Q5224" t="s">
        <v>257</v>
      </c>
      <c r="R5224" t="s">
        <v>55</v>
      </c>
    </row>
    <row r="5225" spans="1:18" x14ac:dyDescent="0.3">
      <c r="A5225" t="s">
        <v>20941</v>
      </c>
      <c r="B5225" t="s">
        <v>20942</v>
      </c>
      <c r="C5225" s="1" t="str">
        <f t="shared" si="369"/>
        <v>21:0855</v>
      </c>
      <c r="D5225" s="1" t="str">
        <f t="shared" si="370"/>
        <v>21:0235</v>
      </c>
      <c r="E5225" t="s">
        <v>20943</v>
      </c>
      <c r="F5225" t="s">
        <v>20944</v>
      </c>
      <c r="H5225">
        <v>60.164030799999999</v>
      </c>
      <c r="I5225">
        <v>-128.36865839999999</v>
      </c>
      <c r="J5225" s="1" t="str">
        <f t="shared" si="371"/>
        <v>Fluid (lake)</v>
      </c>
      <c r="K5225" s="1" t="str">
        <f t="shared" si="372"/>
        <v>Untreated Water</v>
      </c>
      <c r="L5225">
        <v>1</v>
      </c>
      <c r="M5225" t="s">
        <v>139</v>
      </c>
      <c r="N5225">
        <v>17</v>
      </c>
      <c r="P5225" t="s">
        <v>68</v>
      </c>
      <c r="Q5225" t="s">
        <v>257</v>
      </c>
      <c r="R5225" t="s">
        <v>460</v>
      </c>
    </row>
    <row r="5226" spans="1:18" x14ac:dyDescent="0.3">
      <c r="A5226" t="s">
        <v>20945</v>
      </c>
      <c r="B5226" t="s">
        <v>20946</v>
      </c>
      <c r="C5226" s="1" t="str">
        <f t="shared" si="369"/>
        <v>21:0855</v>
      </c>
      <c r="D5226" s="1" t="str">
        <f t="shared" si="370"/>
        <v>21:0235</v>
      </c>
      <c r="E5226" t="s">
        <v>20947</v>
      </c>
      <c r="F5226" t="s">
        <v>20948</v>
      </c>
      <c r="H5226">
        <v>60.134968299999997</v>
      </c>
      <c r="I5226">
        <v>-128.38273480000001</v>
      </c>
      <c r="J5226" s="1" t="str">
        <f t="shared" si="371"/>
        <v>Fluid (lake)</v>
      </c>
      <c r="K5226" s="1" t="str">
        <f t="shared" si="372"/>
        <v>Untreated Water</v>
      </c>
      <c r="L5226">
        <v>1</v>
      </c>
      <c r="M5226" t="s">
        <v>241</v>
      </c>
      <c r="N5226">
        <v>18</v>
      </c>
      <c r="P5226" t="s">
        <v>194</v>
      </c>
      <c r="Q5226" t="s">
        <v>310</v>
      </c>
      <c r="R5226" t="s">
        <v>55</v>
      </c>
    </row>
    <row r="5227" spans="1:18" x14ac:dyDescent="0.3">
      <c r="A5227" t="s">
        <v>20949</v>
      </c>
      <c r="B5227" t="s">
        <v>20950</v>
      </c>
      <c r="C5227" s="1" t="str">
        <f t="shared" si="369"/>
        <v>21:0855</v>
      </c>
      <c r="D5227" s="1" t="str">
        <f t="shared" si="370"/>
        <v>21:0235</v>
      </c>
      <c r="E5227" t="s">
        <v>20951</v>
      </c>
      <c r="F5227" t="s">
        <v>20952</v>
      </c>
      <c r="H5227">
        <v>60.113453</v>
      </c>
      <c r="I5227">
        <v>-128.4101048</v>
      </c>
      <c r="J5227" s="1" t="str">
        <f t="shared" si="371"/>
        <v>Fluid (lake)</v>
      </c>
      <c r="K5227" s="1" t="str">
        <f t="shared" si="372"/>
        <v>Untreated Water</v>
      </c>
      <c r="L5227">
        <v>2</v>
      </c>
      <c r="M5227" t="s">
        <v>36</v>
      </c>
      <c r="N5227">
        <v>19</v>
      </c>
      <c r="P5227" t="s">
        <v>140</v>
      </c>
      <c r="Q5227" t="s">
        <v>24</v>
      </c>
      <c r="R5227" t="s">
        <v>183</v>
      </c>
    </row>
    <row r="5228" spans="1:18" x14ac:dyDescent="0.3">
      <c r="A5228" t="s">
        <v>20953</v>
      </c>
      <c r="B5228" t="s">
        <v>20954</v>
      </c>
      <c r="C5228" s="1" t="str">
        <f t="shared" si="369"/>
        <v>21:0855</v>
      </c>
      <c r="D5228" s="1" t="str">
        <f t="shared" si="370"/>
        <v>21:0235</v>
      </c>
      <c r="E5228" t="s">
        <v>20955</v>
      </c>
      <c r="F5228" t="s">
        <v>20956</v>
      </c>
      <c r="H5228">
        <v>60.103376699999998</v>
      </c>
      <c r="I5228">
        <v>-128.49657540000001</v>
      </c>
      <c r="J5228" s="1" t="str">
        <f t="shared" si="371"/>
        <v>Fluid (lake)</v>
      </c>
      <c r="K5228" s="1" t="str">
        <f t="shared" si="372"/>
        <v>Untreated Water</v>
      </c>
      <c r="L5228">
        <v>2</v>
      </c>
      <c r="M5228" t="s">
        <v>44</v>
      </c>
      <c r="N5228">
        <v>20</v>
      </c>
      <c r="P5228" t="s">
        <v>161</v>
      </c>
      <c r="Q5228" t="s">
        <v>96</v>
      </c>
      <c r="R5228" t="s">
        <v>211</v>
      </c>
    </row>
    <row r="5229" spans="1:18" x14ac:dyDescent="0.3">
      <c r="A5229" t="s">
        <v>20957</v>
      </c>
      <c r="B5229" t="s">
        <v>20958</v>
      </c>
      <c r="C5229" s="1" t="str">
        <f t="shared" si="369"/>
        <v>21:0855</v>
      </c>
      <c r="D5229" s="1" t="str">
        <f t="shared" si="370"/>
        <v>21:0235</v>
      </c>
      <c r="E5229" t="s">
        <v>20959</v>
      </c>
      <c r="F5229" t="s">
        <v>20960</v>
      </c>
      <c r="H5229">
        <v>60.181409799999997</v>
      </c>
      <c r="I5229">
        <v>-128.945142</v>
      </c>
      <c r="J5229" s="1" t="str">
        <f t="shared" si="371"/>
        <v>Fluid (lake)</v>
      </c>
      <c r="K5229" s="1" t="str">
        <f t="shared" si="372"/>
        <v>Untreated Water</v>
      </c>
      <c r="L5229">
        <v>2</v>
      </c>
      <c r="M5229" t="s">
        <v>22</v>
      </c>
      <c r="N5229">
        <v>21</v>
      </c>
      <c r="P5229" t="s">
        <v>194</v>
      </c>
      <c r="Q5229" t="s">
        <v>62</v>
      </c>
      <c r="R5229" t="s">
        <v>460</v>
      </c>
    </row>
    <row r="5230" spans="1:18" x14ac:dyDescent="0.3">
      <c r="A5230" t="s">
        <v>20961</v>
      </c>
      <c r="B5230" t="s">
        <v>20962</v>
      </c>
      <c r="C5230" s="1" t="str">
        <f t="shared" si="369"/>
        <v>21:0855</v>
      </c>
      <c r="D5230" s="1" t="str">
        <f t="shared" si="370"/>
        <v>21:0235</v>
      </c>
      <c r="E5230" t="s">
        <v>20959</v>
      </c>
      <c r="F5230" t="s">
        <v>20963</v>
      </c>
      <c r="H5230">
        <v>60.181409799999997</v>
      </c>
      <c r="I5230">
        <v>-128.945142</v>
      </c>
      <c r="J5230" s="1" t="str">
        <f t="shared" si="371"/>
        <v>Fluid (lake)</v>
      </c>
      <c r="K5230" s="1" t="str">
        <f t="shared" si="372"/>
        <v>Untreated Water</v>
      </c>
      <c r="L5230">
        <v>2</v>
      </c>
      <c r="M5230" t="s">
        <v>29</v>
      </c>
      <c r="N5230">
        <v>22</v>
      </c>
      <c r="P5230" t="s">
        <v>247</v>
      </c>
      <c r="Q5230" t="s">
        <v>257</v>
      </c>
      <c r="R5230" t="s">
        <v>460</v>
      </c>
    </row>
    <row r="5231" spans="1:18" x14ac:dyDescent="0.3">
      <c r="A5231" t="s">
        <v>20964</v>
      </c>
      <c r="B5231" t="s">
        <v>20965</v>
      </c>
      <c r="C5231" s="1" t="str">
        <f t="shared" si="369"/>
        <v>21:0855</v>
      </c>
      <c r="D5231" s="1" t="str">
        <f t="shared" si="370"/>
        <v>21:0235</v>
      </c>
      <c r="E5231" t="s">
        <v>20966</v>
      </c>
      <c r="F5231" t="s">
        <v>20967</v>
      </c>
      <c r="H5231">
        <v>60.182037100000002</v>
      </c>
      <c r="I5231">
        <v>-128.96931570000001</v>
      </c>
      <c r="J5231" s="1" t="str">
        <f t="shared" si="371"/>
        <v>Fluid (lake)</v>
      </c>
      <c r="K5231" s="1" t="str">
        <f t="shared" si="372"/>
        <v>Untreated Water</v>
      </c>
      <c r="L5231">
        <v>2</v>
      </c>
      <c r="M5231" t="s">
        <v>52</v>
      </c>
      <c r="N5231">
        <v>23</v>
      </c>
      <c r="P5231" t="s">
        <v>356</v>
      </c>
      <c r="Q5231" t="s">
        <v>257</v>
      </c>
      <c r="R5231" t="s">
        <v>460</v>
      </c>
    </row>
    <row r="5232" spans="1:18" x14ac:dyDescent="0.3">
      <c r="A5232" t="s">
        <v>20968</v>
      </c>
      <c r="B5232" t="s">
        <v>20969</v>
      </c>
      <c r="C5232" s="1" t="str">
        <f t="shared" si="369"/>
        <v>21:0855</v>
      </c>
      <c r="D5232" s="1" t="str">
        <f t="shared" si="370"/>
        <v>21:0235</v>
      </c>
      <c r="E5232" t="s">
        <v>20970</v>
      </c>
      <c r="F5232" t="s">
        <v>20971</v>
      </c>
      <c r="H5232">
        <v>60.237635500000003</v>
      </c>
      <c r="I5232">
        <v>-129.0291794</v>
      </c>
      <c r="J5232" s="1" t="str">
        <f t="shared" si="371"/>
        <v>Fluid (lake)</v>
      </c>
      <c r="K5232" s="1" t="str">
        <f t="shared" si="372"/>
        <v>Untreated Water</v>
      </c>
      <c r="L5232">
        <v>2</v>
      </c>
      <c r="M5232" t="s">
        <v>60</v>
      </c>
      <c r="N5232">
        <v>24</v>
      </c>
      <c r="P5232" t="s">
        <v>247</v>
      </c>
      <c r="Q5232" t="s">
        <v>248</v>
      </c>
      <c r="R5232" t="s">
        <v>55</v>
      </c>
    </row>
    <row r="5233" spans="1:18" x14ac:dyDescent="0.3">
      <c r="A5233" t="s">
        <v>20972</v>
      </c>
      <c r="B5233" t="s">
        <v>20973</v>
      </c>
      <c r="C5233" s="1" t="str">
        <f t="shared" si="369"/>
        <v>21:0855</v>
      </c>
      <c r="D5233" s="1" t="str">
        <f t="shared" si="370"/>
        <v>21:0235</v>
      </c>
      <c r="E5233" t="s">
        <v>20974</v>
      </c>
      <c r="F5233" t="s">
        <v>20975</v>
      </c>
      <c r="H5233">
        <v>60.227741299999998</v>
      </c>
      <c r="I5233">
        <v>-129.05502250000001</v>
      </c>
      <c r="J5233" s="1" t="str">
        <f t="shared" si="371"/>
        <v>Fluid (lake)</v>
      </c>
      <c r="K5233" s="1" t="str">
        <f t="shared" si="372"/>
        <v>Untreated Water</v>
      </c>
      <c r="L5233">
        <v>2</v>
      </c>
      <c r="M5233" t="s">
        <v>67</v>
      </c>
      <c r="N5233">
        <v>25</v>
      </c>
      <c r="P5233" t="s">
        <v>465</v>
      </c>
      <c r="Q5233" t="s">
        <v>538</v>
      </c>
      <c r="R5233" t="s">
        <v>55</v>
      </c>
    </row>
    <row r="5234" spans="1:18" x14ac:dyDescent="0.3">
      <c r="A5234" t="s">
        <v>20976</v>
      </c>
      <c r="B5234" t="s">
        <v>20977</v>
      </c>
      <c r="C5234" s="1" t="str">
        <f t="shared" si="369"/>
        <v>21:0855</v>
      </c>
      <c r="D5234" s="1" t="str">
        <f t="shared" si="370"/>
        <v>21:0235</v>
      </c>
      <c r="E5234" t="s">
        <v>20978</v>
      </c>
      <c r="F5234" t="s">
        <v>20979</v>
      </c>
      <c r="H5234">
        <v>60.238653999999997</v>
      </c>
      <c r="I5234">
        <v>-129.0832484</v>
      </c>
      <c r="J5234" s="1" t="str">
        <f t="shared" si="371"/>
        <v>Fluid (lake)</v>
      </c>
      <c r="K5234" s="1" t="str">
        <f t="shared" si="372"/>
        <v>Untreated Water</v>
      </c>
      <c r="L5234">
        <v>2</v>
      </c>
      <c r="M5234" t="s">
        <v>74</v>
      </c>
      <c r="N5234">
        <v>26</v>
      </c>
      <c r="P5234" t="s">
        <v>272</v>
      </c>
      <c r="Q5234" t="s">
        <v>236</v>
      </c>
      <c r="R5234" t="s">
        <v>890</v>
      </c>
    </row>
    <row r="5235" spans="1:18" x14ac:dyDescent="0.3">
      <c r="A5235" t="s">
        <v>20980</v>
      </c>
      <c r="B5235" t="s">
        <v>20981</v>
      </c>
      <c r="C5235" s="1" t="str">
        <f t="shared" si="369"/>
        <v>21:0855</v>
      </c>
      <c r="D5235" s="1" t="str">
        <f t="shared" si="370"/>
        <v>21:0235</v>
      </c>
      <c r="E5235" t="s">
        <v>20982</v>
      </c>
      <c r="F5235" t="s">
        <v>20983</v>
      </c>
      <c r="H5235">
        <v>60.329431700000001</v>
      </c>
      <c r="I5235">
        <v>-129.31947450000001</v>
      </c>
      <c r="J5235" s="1" t="str">
        <f t="shared" si="371"/>
        <v>Fluid (lake)</v>
      </c>
      <c r="K5235" s="1" t="str">
        <f t="shared" si="372"/>
        <v>Untreated Water</v>
      </c>
      <c r="L5235">
        <v>2</v>
      </c>
      <c r="M5235" t="s">
        <v>81</v>
      </c>
      <c r="N5235">
        <v>27</v>
      </c>
      <c r="P5235" t="s">
        <v>194</v>
      </c>
      <c r="Q5235" t="s">
        <v>24</v>
      </c>
      <c r="R5235" t="s">
        <v>189</v>
      </c>
    </row>
    <row r="5236" spans="1:18" x14ac:dyDescent="0.3">
      <c r="A5236" t="s">
        <v>20984</v>
      </c>
      <c r="B5236" t="s">
        <v>20985</v>
      </c>
      <c r="C5236" s="1" t="str">
        <f t="shared" si="369"/>
        <v>21:0855</v>
      </c>
      <c r="D5236" s="1" t="str">
        <f t="shared" si="370"/>
        <v>21:0235</v>
      </c>
      <c r="E5236" t="s">
        <v>20986</v>
      </c>
      <c r="F5236" t="s">
        <v>20987</v>
      </c>
      <c r="H5236">
        <v>60.3603132</v>
      </c>
      <c r="I5236">
        <v>-129.32570509999999</v>
      </c>
      <c r="J5236" s="1" t="str">
        <f t="shared" si="371"/>
        <v>Fluid (lake)</v>
      </c>
      <c r="K5236" s="1" t="str">
        <f t="shared" si="372"/>
        <v>Untreated Water</v>
      </c>
      <c r="L5236">
        <v>2</v>
      </c>
      <c r="M5236" t="s">
        <v>95</v>
      </c>
      <c r="N5236">
        <v>28</v>
      </c>
      <c r="P5236" t="s">
        <v>247</v>
      </c>
      <c r="Q5236" t="s">
        <v>62</v>
      </c>
      <c r="R5236" t="s">
        <v>55</v>
      </c>
    </row>
    <row r="5237" spans="1:18" x14ac:dyDescent="0.3">
      <c r="A5237" t="s">
        <v>20988</v>
      </c>
      <c r="B5237" t="s">
        <v>20989</v>
      </c>
      <c r="C5237" s="1" t="str">
        <f t="shared" si="369"/>
        <v>21:0855</v>
      </c>
      <c r="D5237" s="1" t="str">
        <f t="shared" si="370"/>
        <v>21:0235</v>
      </c>
      <c r="E5237" t="s">
        <v>20990</v>
      </c>
      <c r="F5237" t="s">
        <v>20991</v>
      </c>
      <c r="H5237">
        <v>60.341367599999998</v>
      </c>
      <c r="I5237">
        <v>-129.3949696</v>
      </c>
      <c r="J5237" s="1" t="str">
        <f t="shared" si="371"/>
        <v>Fluid (lake)</v>
      </c>
      <c r="K5237" s="1" t="str">
        <f t="shared" si="372"/>
        <v>Untreated Water</v>
      </c>
      <c r="L5237">
        <v>2</v>
      </c>
      <c r="M5237" t="s">
        <v>101</v>
      </c>
      <c r="N5237">
        <v>29</v>
      </c>
      <c r="P5237" t="s">
        <v>356</v>
      </c>
      <c r="Q5237" t="s">
        <v>46</v>
      </c>
      <c r="R5237" t="s">
        <v>449</v>
      </c>
    </row>
    <row r="5238" spans="1:18" x14ac:dyDescent="0.3">
      <c r="A5238" t="s">
        <v>20992</v>
      </c>
      <c r="B5238" t="s">
        <v>20993</v>
      </c>
      <c r="C5238" s="1" t="str">
        <f t="shared" si="369"/>
        <v>21:0855</v>
      </c>
      <c r="D5238" s="1" t="str">
        <f t="shared" si="370"/>
        <v>21:0235</v>
      </c>
      <c r="E5238" t="s">
        <v>20994</v>
      </c>
      <c r="F5238" t="s">
        <v>20995</v>
      </c>
      <c r="H5238">
        <v>60.351976000000001</v>
      </c>
      <c r="I5238">
        <v>-129.41131680000001</v>
      </c>
      <c r="J5238" s="1" t="str">
        <f t="shared" si="371"/>
        <v>Fluid (lake)</v>
      </c>
      <c r="K5238" s="1" t="str">
        <f t="shared" si="372"/>
        <v>Untreated Water</v>
      </c>
      <c r="L5238">
        <v>2</v>
      </c>
      <c r="M5238" t="s">
        <v>107</v>
      </c>
      <c r="N5238">
        <v>30</v>
      </c>
      <c r="P5238" t="s">
        <v>465</v>
      </c>
      <c r="Q5238" t="s">
        <v>1143</v>
      </c>
      <c r="R5238" t="s">
        <v>55</v>
      </c>
    </row>
    <row r="5239" spans="1:18" x14ac:dyDescent="0.3">
      <c r="A5239" t="s">
        <v>20996</v>
      </c>
      <c r="B5239" t="s">
        <v>20997</v>
      </c>
      <c r="C5239" s="1" t="str">
        <f t="shared" si="369"/>
        <v>21:0855</v>
      </c>
      <c r="D5239" s="1" t="str">
        <f t="shared" si="370"/>
        <v>21:0235</v>
      </c>
      <c r="E5239" t="s">
        <v>20998</v>
      </c>
      <c r="F5239" t="s">
        <v>20999</v>
      </c>
      <c r="H5239">
        <v>60.397093699999999</v>
      </c>
      <c r="I5239">
        <v>-129.63497889999999</v>
      </c>
      <c r="J5239" s="1" t="str">
        <f t="shared" si="371"/>
        <v>Fluid (lake)</v>
      </c>
      <c r="K5239" s="1" t="str">
        <f t="shared" si="372"/>
        <v>Untreated Water</v>
      </c>
      <c r="L5239">
        <v>2</v>
      </c>
      <c r="M5239" t="s">
        <v>114</v>
      </c>
      <c r="N5239">
        <v>31</v>
      </c>
      <c r="P5239" t="s">
        <v>134</v>
      </c>
      <c r="Q5239" t="s">
        <v>96</v>
      </c>
      <c r="R5239" t="s">
        <v>873</v>
      </c>
    </row>
    <row r="5240" spans="1:18" x14ac:dyDescent="0.3">
      <c r="A5240" t="s">
        <v>21000</v>
      </c>
      <c r="B5240" t="s">
        <v>21001</v>
      </c>
      <c r="C5240" s="1" t="str">
        <f t="shared" si="369"/>
        <v>21:0855</v>
      </c>
      <c r="D5240" s="1" t="str">
        <f t="shared" si="370"/>
        <v>21:0235</v>
      </c>
      <c r="E5240" t="s">
        <v>21002</v>
      </c>
      <c r="F5240" t="s">
        <v>21003</v>
      </c>
      <c r="H5240">
        <v>60.421704099999999</v>
      </c>
      <c r="I5240">
        <v>-129.66288170000001</v>
      </c>
      <c r="J5240" s="1" t="str">
        <f t="shared" si="371"/>
        <v>Fluid (lake)</v>
      </c>
      <c r="K5240" s="1" t="str">
        <f t="shared" si="372"/>
        <v>Untreated Water</v>
      </c>
      <c r="L5240">
        <v>2</v>
      </c>
      <c r="M5240" t="s">
        <v>121</v>
      </c>
      <c r="N5240">
        <v>32</v>
      </c>
      <c r="P5240" t="s">
        <v>1006</v>
      </c>
      <c r="Q5240" t="s">
        <v>24</v>
      </c>
      <c r="R5240" t="s">
        <v>55</v>
      </c>
    </row>
    <row r="5241" spans="1:18" x14ac:dyDescent="0.3">
      <c r="A5241" t="s">
        <v>21004</v>
      </c>
      <c r="B5241" t="s">
        <v>21005</v>
      </c>
      <c r="C5241" s="1" t="str">
        <f t="shared" si="369"/>
        <v>21:0855</v>
      </c>
      <c r="D5241" s="1" t="str">
        <f t="shared" si="370"/>
        <v>21:0235</v>
      </c>
      <c r="E5241" t="s">
        <v>21006</v>
      </c>
      <c r="F5241" t="s">
        <v>21007</v>
      </c>
      <c r="H5241">
        <v>60.4132982</v>
      </c>
      <c r="I5241">
        <v>-129.69130509999999</v>
      </c>
      <c r="J5241" s="1" t="str">
        <f t="shared" si="371"/>
        <v>Fluid (lake)</v>
      </c>
      <c r="K5241" s="1" t="str">
        <f t="shared" si="372"/>
        <v>Untreated Water</v>
      </c>
      <c r="L5241">
        <v>2</v>
      </c>
      <c r="M5241" t="s">
        <v>127</v>
      </c>
      <c r="N5241">
        <v>33</v>
      </c>
      <c r="P5241" t="s">
        <v>21008</v>
      </c>
      <c r="Q5241" t="s">
        <v>38</v>
      </c>
      <c r="R5241" t="s">
        <v>460</v>
      </c>
    </row>
    <row r="5242" spans="1:18" x14ac:dyDescent="0.3">
      <c r="A5242" t="s">
        <v>21009</v>
      </c>
      <c r="B5242" t="s">
        <v>21010</v>
      </c>
      <c r="C5242" s="1" t="str">
        <f t="shared" si="369"/>
        <v>21:0855</v>
      </c>
      <c r="D5242" s="1" t="str">
        <f t="shared" si="370"/>
        <v>21:0235</v>
      </c>
      <c r="E5242" t="s">
        <v>21011</v>
      </c>
      <c r="F5242" t="s">
        <v>21012</v>
      </c>
      <c r="H5242">
        <v>60.442376799999998</v>
      </c>
      <c r="I5242">
        <v>-129.80239040000001</v>
      </c>
      <c r="J5242" s="1" t="str">
        <f t="shared" si="371"/>
        <v>Fluid (lake)</v>
      </c>
      <c r="K5242" s="1" t="str">
        <f t="shared" si="372"/>
        <v>Untreated Water</v>
      </c>
      <c r="L5242">
        <v>2</v>
      </c>
      <c r="M5242" t="s">
        <v>133</v>
      </c>
      <c r="N5242">
        <v>34</v>
      </c>
      <c r="P5242" t="s">
        <v>414</v>
      </c>
      <c r="Q5242" t="s">
        <v>236</v>
      </c>
      <c r="R5242" t="s">
        <v>55</v>
      </c>
    </row>
    <row r="5243" spans="1:18" x14ac:dyDescent="0.3">
      <c r="A5243" t="s">
        <v>21013</v>
      </c>
      <c r="B5243" t="s">
        <v>21014</v>
      </c>
      <c r="C5243" s="1" t="str">
        <f t="shared" si="369"/>
        <v>21:0855</v>
      </c>
      <c r="D5243" s="1" t="str">
        <f t="shared" si="370"/>
        <v>21:0235</v>
      </c>
      <c r="E5243" t="s">
        <v>21015</v>
      </c>
      <c r="F5243" t="s">
        <v>21016</v>
      </c>
      <c r="H5243">
        <v>60.447038399999997</v>
      </c>
      <c r="I5243">
        <v>-129.8371282</v>
      </c>
      <c r="J5243" s="1" t="str">
        <f t="shared" si="371"/>
        <v>Fluid (lake)</v>
      </c>
      <c r="K5243" s="1" t="str">
        <f t="shared" si="372"/>
        <v>Untreated Water</v>
      </c>
      <c r="L5243">
        <v>2</v>
      </c>
      <c r="M5243" t="s">
        <v>139</v>
      </c>
      <c r="N5243">
        <v>35</v>
      </c>
      <c r="P5243" t="s">
        <v>134</v>
      </c>
      <c r="Q5243" t="s">
        <v>310</v>
      </c>
      <c r="R5243" t="s">
        <v>460</v>
      </c>
    </row>
    <row r="5244" spans="1:18" x14ac:dyDescent="0.3">
      <c r="A5244" t="s">
        <v>21017</v>
      </c>
      <c r="B5244" t="s">
        <v>21018</v>
      </c>
      <c r="C5244" s="1" t="str">
        <f t="shared" si="369"/>
        <v>21:0855</v>
      </c>
      <c r="D5244" s="1" t="str">
        <f t="shared" si="370"/>
        <v>21:0235</v>
      </c>
      <c r="E5244" t="s">
        <v>21019</v>
      </c>
      <c r="F5244" t="s">
        <v>21020</v>
      </c>
      <c r="H5244">
        <v>60.456599699999998</v>
      </c>
      <c r="I5244">
        <v>-129.872299</v>
      </c>
      <c r="J5244" s="1" t="str">
        <f t="shared" si="371"/>
        <v>Fluid (lake)</v>
      </c>
      <c r="K5244" s="1" t="str">
        <f t="shared" si="372"/>
        <v>Untreated Water</v>
      </c>
      <c r="L5244">
        <v>2</v>
      </c>
      <c r="M5244" t="s">
        <v>241</v>
      </c>
      <c r="N5244">
        <v>36</v>
      </c>
      <c r="P5244" t="s">
        <v>134</v>
      </c>
      <c r="Q5244" t="s">
        <v>248</v>
      </c>
      <c r="R5244" t="s">
        <v>55</v>
      </c>
    </row>
    <row r="5245" spans="1:18" x14ac:dyDescent="0.3">
      <c r="A5245" t="s">
        <v>21021</v>
      </c>
      <c r="B5245" t="s">
        <v>21022</v>
      </c>
      <c r="C5245" s="1" t="str">
        <f t="shared" si="369"/>
        <v>21:0855</v>
      </c>
      <c r="D5245" s="1" t="str">
        <f t="shared" si="370"/>
        <v>21:0235</v>
      </c>
      <c r="E5245" t="s">
        <v>21023</v>
      </c>
      <c r="F5245" t="s">
        <v>21024</v>
      </c>
      <c r="H5245">
        <v>60.449891100000002</v>
      </c>
      <c r="I5245">
        <v>-129.9866859</v>
      </c>
      <c r="J5245" s="1" t="str">
        <f t="shared" si="371"/>
        <v>Fluid (lake)</v>
      </c>
      <c r="K5245" s="1" t="str">
        <f t="shared" si="372"/>
        <v>Untreated Water</v>
      </c>
      <c r="L5245">
        <v>3</v>
      </c>
      <c r="M5245" t="s">
        <v>22</v>
      </c>
      <c r="N5245">
        <v>37</v>
      </c>
      <c r="P5245" t="s">
        <v>115</v>
      </c>
      <c r="Q5245" t="s">
        <v>248</v>
      </c>
      <c r="R5245" t="s">
        <v>522</v>
      </c>
    </row>
    <row r="5246" spans="1:18" x14ac:dyDescent="0.3">
      <c r="A5246" t="s">
        <v>21025</v>
      </c>
      <c r="B5246" t="s">
        <v>21026</v>
      </c>
      <c r="C5246" s="1" t="str">
        <f t="shared" si="369"/>
        <v>21:0855</v>
      </c>
      <c r="D5246" s="1" t="str">
        <f t="shared" si="370"/>
        <v>21:0235</v>
      </c>
      <c r="E5246" t="s">
        <v>21023</v>
      </c>
      <c r="F5246" t="s">
        <v>21027</v>
      </c>
      <c r="H5246">
        <v>60.449891100000002</v>
      </c>
      <c r="I5246">
        <v>-129.9866859</v>
      </c>
      <c r="J5246" s="1" t="str">
        <f t="shared" si="371"/>
        <v>Fluid (lake)</v>
      </c>
      <c r="K5246" s="1" t="str">
        <f t="shared" si="372"/>
        <v>Untreated Water</v>
      </c>
      <c r="L5246">
        <v>3</v>
      </c>
      <c r="M5246" t="s">
        <v>29</v>
      </c>
      <c r="N5246">
        <v>38</v>
      </c>
      <c r="P5246" t="s">
        <v>771</v>
      </c>
      <c r="Q5246" t="s">
        <v>248</v>
      </c>
      <c r="R5246" t="s">
        <v>522</v>
      </c>
    </row>
    <row r="5247" spans="1:18" x14ac:dyDescent="0.3">
      <c r="A5247" t="s">
        <v>21028</v>
      </c>
      <c r="B5247" t="s">
        <v>21029</v>
      </c>
      <c r="C5247" s="1" t="str">
        <f t="shared" si="369"/>
        <v>21:0855</v>
      </c>
      <c r="D5247" s="1" t="str">
        <f t="shared" si="370"/>
        <v>21:0235</v>
      </c>
      <c r="E5247" t="s">
        <v>21030</v>
      </c>
      <c r="F5247" t="s">
        <v>21031</v>
      </c>
      <c r="H5247">
        <v>60.422536100000002</v>
      </c>
      <c r="I5247">
        <v>-129.8619951</v>
      </c>
      <c r="J5247" s="1" t="str">
        <f t="shared" si="371"/>
        <v>Fluid (lake)</v>
      </c>
      <c r="K5247" s="1" t="str">
        <f t="shared" si="372"/>
        <v>Untreated Water</v>
      </c>
      <c r="L5247">
        <v>3</v>
      </c>
      <c r="M5247" t="s">
        <v>36</v>
      </c>
      <c r="N5247">
        <v>39</v>
      </c>
      <c r="P5247" t="s">
        <v>1006</v>
      </c>
      <c r="Q5247" t="s">
        <v>62</v>
      </c>
      <c r="R5247" t="s">
        <v>988</v>
      </c>
    </row>
    <row r="5248" spans="1:18" x14ac:dyDescent="0.3">
      <c r="A5248" t="s">
        <v>21032</v>
      </c>
      <c r="B5248" t="s">
        <v>21033</v>
      </c>
      <c r="C5248" s="1" t="str">
        <f t="shared" si="369"/>
        <v>21:0855</v>
      </c>
      <c r="D5248" s="1" t="str">
        <f t="shared" si="370"/>
        <v>21:0235</v>
      </c>
      <c r="E5248" t="s">
        <v>21034</v>
      </c>
      <c r="F5248" t="s">
        <v>21035</v>
      </c>
      <c r="H5248">
        <v>60.371581900000002</v>
      </c>
      <c r="I5248">
        <v>-129.61245059999999</v>
      </c>
      <c r="J5248" s="1" t="str">
        <f t="shared" si="371"/>
        <v>Fluid (lake)</v>
      </c>
      <c r="K5248" s="1" t="str">
        <f t="shared" si="372"/>
        <v>Untreated Water</v>
      </c>
      <c r="L5248">
        <v>3</v>
      </c>
      <c r="M5248" t="s">
        <v>44</v>
      </c>
      <c r="N5248">
        <v>40</v>
      </c>
      <c r="P5248" t="s">
        <v>1006</v>
      </c>
      <c r="Q5248" t="s">
        <v>38</v>
      </c>
      <c r="R5248" t="s">
        <v>890</v>
      </c>
    </row>
    <row r="5249" spans="1:18" x14ac:dyDescent="0.3">
      <c r="A5249" t="s">
        <v>21036</v>
      </c>
      <c r="B5249" t="s">
        <v>21037</v>
      </c>
      <c r="C5249" s="1" t="str">
        <f t="shared" si="369"/>
        <v>21:0855</v>
      </c>
      <c r="D5249" s="1" t="str">
        <f t="shared" si="370"/>
        <v>21:0235</v>
      </c>
      <c r="E5249" t="s">
        <v>21038</v>
      </c>
      <c r="F5249" t="s">
        <v>21039</v>
      </c>
      <c r="H5249">
        <v>60.363633299999996</v>
      </c>
      <c r="I5249">
        <v>-129.62250710000001</v>
      </c>
      <c r="J5249" s="1" t="str">
        <f t="shared" si="371"/>
        <v>Fluid (lake)</v>
      </c>
      <c r="K5249" s="1" t="str">
        <f t="shared" si="372"/>
        <v>Untreated Water</v>
      </c>
      <c r="L5249">
        <v>3</v>
      </c>
      <c r="M5249" t="s">
        <v>52</v>
      </c>
      <c r="N5249">
        <v>41</v>
      </c>
      <c r="P5249" t="s">
        <v>161</v>
      </c>
      <c r="Q5249" t="s">
        <v>62</v>
      </c>
      <c r="R5249" t="s">
        <v>9133</v>
      </c>
    </row>
    <row r="5250" spans="1:18" x14ac:dyDescent="0.3">
      <c r="A5250" t="s">
        <v>21040</v>
      </c>
      <c r="B5250" t="s">
        <v>21041</v>
      </c>
      <c r="C5250" s="1" t="str">
        <f t="shared" si="369"/>
        <v>21:0855</v>
      </c>
      <c r="D5250" s="1" t="str">
        <f t="shared" si="370"/>
        <v>21:0235</v>
      </c>
      <c r="E5250" t="s">
        <v>21042</v>
      </c>
      <c r="F5250" t="s">
        <v>21043</v>
      </c>
      <c r="H5250">
        <v>60.093679100000003</v>
      </c>
      <c r="I5250">
        <v>-128.66957690000001</v>
      </c>
      <c r="J5250" s="1" t="str">
        <f t="shared" si="371"/>
        <v>Fluid (lake)</v>
      </c>
      <c r="K5250" s="1" t="str">
        <f t="shared" si="372"/>
        <v>Untreated Water</v>
      </c>
      <c r="L5250">
        <v>3</v>
      </c>
      <c r="M5250" t="s">
        <v>60</v>
      </c>
      <c r="N5250">
        <v>42</v>
      </c>
      <c r="P5250" t="s">
        <v>108</v>
      </c>
      <c r="Q5250" t="s">
        <v>96</v>
      </c>
      <c r="R5250" t="s">
        <v>789</v>
      </c>
    </row>
    <row r="5251" spans="1:18" x14ac:dyDescent="0.3">
      <c r="A5251" t="s">
        <v>21044</v>
      </c>
      <c r="B5251" t="s">
        <v>21045</v>
      </c>
      <c r="C5251" s="1" t="str">
        <f t="shared" si="369"/>
        <v>21:0855</v>
      </c>
      <c r="D5251" s="1" t="str">
        <f t="shared" si="370"/>
        <v>21:0235</v>
      </c>
      <c r="E5251" t="s">
        <v>21046</v>
      </c>
      <c r="F5251" t="s">
        <v>21047</v>
      </c>
      <c r="H5251">
        <v>60.123346300000001</v>
      </c>
      <c r="I5251">
        <v>-128.58693260000001</v>
      </c>
      <c r="J5251" s="1" t="str">
        <f t="shared" si="371"/>
        <v>Fluid (lake)</v>
      </c>
      <c r="K5251" s="1" t="str">
        <f t="shared" si="372"/>
        <v>Untreated Water</v>
      </c>
      <c r="L5251">
        <v>3</v>
      </c>
      <c r="M5251" t="s">
        <v>67</v>
      </c>
      <c r="N5251">
        <v>43</v>
      </c>
      <c r="P5251" t="s">
        <v>115</v>
      </c>
      <c r="Q5251" t="s">
        <v>24</v>
      </c>
      <c r="R5251" t="s">
        <v>55</v>
      </c>
    </row>
    <row r="5252" spans="1:18" x14ac:dyDescent="0.3">
      <c r="A5252" t="s">
        <v>21048</v>
      </c>
      <c r="B5252" t="s">
        <v>21049</v>
      </c>
      <c r="C5252" s="1" t="str">
        <f t="shared" si="369"/>
        <v>21:0855</v>
      </c>
      <c r="D5252" s="1" t="str">
        <f t="shared" si="370"/>
        <v>21:0235</v>
      </c>
      <c r="E5252" t="s">
        <v>21050</v>
      </c>
      <c r="F5252" t="s">
        <v>21051</v>
      </c>
      <c r="H5252">
        <v>60.103628</v>
      </c>
      <c r="I5252">
        <v>-128.55388930000001</v>
      </c>
      <c r="J5252" s="1" t="str">
        <f t="shared" si="371"/>
        <v>Fluid (lake)</v>
      </c>
      <c r="K5252" s="1" t="str">
        <f t="shared" si="372"/>
        <v>Untreated Water</v>
      </c>
      <c r="L5252">
        <v>3</v>
      </c>
      <c r="M5252" t="s">
        <v>74</v>
      </c>
      <c r="N5252">
        <v>44</v>
      </c>
      <c r="P5252" t="s">
        <v>256</v>
      </c>
      <c r="Q5252" t="s">
        <v>146</v>
      </c>
      <c r="R5252" t="s">
        <v>55</v>
      </c>
    </row>
    <row r="5253" spans="1:18" x14ac:dyDescent="0.3">
      <c r="A5253" t="s">
        <v>21052</v>
      </c>
      <c r="B5253" t="s">
        <v>21053</v>
      </c>
      <c r="C5253" s="1" t="str">
        <f t="shared" si="369"/>
        <v>21:0855</v>
      </c>
      <c r="D5253" s="1" t="str">
        <f t="shared" si="370"/>
        <v>21:0235</v>
      </c>
      <c r="E5253" t="s">
        <v>21054</v>
      </c>
      <c r="F5253" t="s">
        <v>21055</v>
      </c>
      <c r="H5253">
        <v>60.087263299999996</v>
      </c>
      <c r="I5253">
        <v>-128.5472613</v>
      </c>
      <c r="J5253" s="1" t="str">
        <f t="shared" si="371"/>
        <v>Fluid (lake)</v>
      </c>
      <c r="K5253" s="1" t="str">
        <f t="shared" si="372"/>
        <v>Untreated Water</v>
      </c>
      <c r="L5253">
        <v>3</v>
      </c>
      <c r="M5253" t="s">
        <v>81</v>
      </c>
      <c r="N5253">
        <v>45</v>
      </c>
      <c r="P5253" t="s">
        <v>210</v>
      </c>
      <c r="Q5253" t="s">
        <v>46</v>
      </c>
      <c r="R5253" t="s">
        <v>55</v>
      </c>
    </row>
    <row r="5254" spans="1:18" x14ac:dyDescent="0.3">
      <c r="A5254" t="s">
        <v>21056</v>
      </c>
      <c r="B5254" t="s">
        <v>21057</v>
      </c>
      <c r="C5254" s="1" t="str">
        <f t="shared" si="369"/>
        <v>21:0855</v>
      </c>
      <c r="D5254" s="1" t="str">
        <f t="shared" si="370"/>
        <v>21:0235</v>
      </c>
      <c r="E5254" t="s">
        <v>21058</v>
      </c>
      <c r="F5254" t="s">
        <v>21059</v>
      </c>
      <c r="H5254">
        <v>60.063440499999999</v>
      </c>
      <c r="I5254">
        <v>-128.51929620000001</v>
      </c>
      <c r="J5254" s="1" t="str">
        <f t="shared" si="371"/>
        <v>Fluid (lake)</v>
      </c>
      <c r="K5254" s="1" t="str">
        <f t="shared" si="372"/>
        <v>Untreated Water</v>
      </c>
      <c r="L5254">
        <v>3</v>
      </c>
      <c r="M5254" t="s">
        <v>95</v>
      </c>
      <c r="N5254">
        <v>46</v>
      </c>
      <c r="P5254" t="s">
        <v>771</v>
      </c>
      <c r="Q5254" t="s">
        <v>24</v>
      </c>
      <c r="R5254" t="s">
        <v>90</v>
      </c>
    </row>
    <row r="5255" spans="1:18" x14ac:dyDescent="0.3">
      <c r="A5255" t="s">
        <v>21060</v>
      </c>
      <c r="B5255" t="s">
        <v>21061</v>
      </c>
      <c r="C5255" s="1" t="str">
        <f t="shared" si="369"/>
        <v>21:0855</v>
      </c>
      <c r="D5255" s="1" t="str">
        <f t="shared" si="370"/>
        <v>21:0235</v>
      </c>
      <c r="E5255" t="s">
        <v>21062</v>
      </c>
      <c r="F5255" t="s">
        <v>21063</v>
      </c>
      <c r="H5255">
        <v>60.059512599999998</v>
      </c>
      <c r="I5255">
        <v>-128.46247109999999</v>
      </c>
      <c r="J5255" s="1" t="str">
        <f t="shared" si="371"/>
        <v>Fluid (lake)</v>
      </c>
      <c r="K5255" s="1" t="str">
        <f t="shared" si="372"/>
        <v>Untreated Water</v>
      </c>
      <c r="L5255">
        <v>3</v>
      </c>
      <c r="M5255" t="s">
        <v>101</v>
      </c>
      <c r="N5255">
        <v>47</v>
      </c>
      <c r="P5255" t="s">
        <v>21064</v>
      </c>
      <c r="Q5255" t="s">
        <v>24</v>
      </c>
      <c r="R5255" t="s">
        <v>90</v>
      </c>
    </row>
    <row r="5256" spans="1:18" x14ac:dyDescent="0.3">
      <c r="A5256" t="s">
        <v>21065</v>
      </c>
      <c r="B5256" t="s">
        <v>21066</v>
      </c>
      <c r="C5256" s="1" t="str">
        <f t="shared" si="369"/>
        <v>21:0855</v>
      </c>
      <c r="D5256" s="1" t="str">
        <f t="shared" si="370"/>
        <v>21:0235</v>
      </c>
      <c r="E5256" t="s">
        <v>21067</v>
      </c>
      <c r="F5256" t="s">
        <v>21068</v>
      </c>
      <c r="H5256">
        <v>60.143585100000003</v>
      </c>
      <c r="I5256">
        <v>-128.46886169999999</v>
      </c>
      <c r="J5256" s="1" t="str">
        <f t="shared" si="371"/>
        <v>Fluid (lake)</v>
      </c>
      <c r="K5256" s="1" t="str">
        <f t="shared" si="372"/>
        <v>Untreated Water</v>
      </c>
      <c r="L5256">
        <v>3</v>
      </c>
      <c r="M5256" t="s">
        <v>107</v>
      </c>
      <c r="N5256">
        <v>48</v>
      </c>
      <c r="P5256" t="s">
        <v>537</v>
      </c>
      <c r="Q5256" t="s">
        <v>146</v>
      </c>
      <c r="R5256" t="s">
        <v>532</v>
      </c>
    </row>
    <row r="5257" spans="1:18" x14ac:dyDescent="0.3">
      <c r="A5257" t="s">
        <v>21069</v>
      </c>
      <c r="B5257" t="s">
        <v>21070</v>
      </c>
      <c r="C5257" s="1" t="str">
        <f t="shared" si="369"/>
        <v>21:0855</v>
      </c>
      <c r="D5257" s="1" t="str">
        <f t="shared" si="370"/>
        <v>21:0235</v>
      </c>
      <c r="E5257" t="s">
        <v>21071</v>
      </c>
      <c r="F5257" t="s">
        <v>21072</v>
      </c>
      <c r="H5257">
        <v>60.187764000000001</v>
      </c>
      <c r="I5257">
        <v>-128.43434099999999</v>
      </c>
      <c r="J5257" s="1" t="str">
        <f t="shared" si="371"/>
        <v>Fluid (lake)</v>
      </c>
      <c r="K5257" s="1" t="str">
        <f t="shared" si="372"/>
        <v>Untreated Water</v>
      </c>
      <c r="L5257">
        <v>3</v>
      </c>
      <c r="M5257" t="s">
        <v>114</v>
      </c>
      <c r="N5257">
        <v>49</v>
      </c>
      <c r="P5257" t="s">
        <v>53</v>
      </c>
      <c r="Q5257" t="s">
        <v>24</v>
      </c>
      <c r="R5257" t="s">
        <v>55</v>
      </c>
    </row>
    <row r="5258" spans="1:18" x14ac:dyDescent="0.3">
      <c r="A5258" t="s">
        <v>21073</v>
      </c>
      <c r="B5258" t="s">
        <v>21074</v>
      </c>
      <c r="C5258" s="1" t="str">
        <f t="shared" si="369"/>
        <v>21:0855</v>
      </c>
      <c r="D5258" s="1" t="str">
        <f t="shared" si="370"/>
        <v>21:0235</v>
      </c>
      <c r="E5258" t="s">
        <v>21075</v>
      </c>
      <c r="F5258" t="s">
        <v>21076</v>
      </c>
      <c r="H5258">
        <v>60.201976899999998</v>
      </c>
      <c r="I5258">
        <v>-128.46422140000001</v>
      </c>
      <c r="J5258" s="1" t="str">
        <f t="shared" si="371"/>
        <v>Fluid (lake)</v>
      </c>
      <c r="K5258" s="1" t="str">
        <f t="shared" si="372"/>
        <v>Untreated Water</v>
      </c>
      <c r="L5258">
        <v>3</v>
      </c>
      <c r="M5258" t="s">
        <v>121</v>
      </c>
      <c r="N5258">
        <v>50</v>
      </c>
      <c r="P5258" t="s">
        <v>53</v>
      </c>
      <c r="Q5258" t="s">
        <v>46</v>
      </c>
      <c r="R5258" t="s">
        <v>500</v>
      </c>
    </row>
    <row r="5259" spans="1:18" x14ac:dyDescent="0.3">
      <c r="A5259" t="s">
        <v>21077</v>
      </c>
      <c r="B5259" t="s">
        <v>21078</v>
      </c>
      <c r="C5259" s="1" t="str">
        <f t="shared" si="369"/>
        <v>21:0855</v>
      </c>
      <c r="D5259" s="1" t="str">
        <f t="shared" si="370"/>
        <v>21:0235</v>
      </c>
      <c r="E5259" t="s">
        <v>21079</v>
      </c>
      <c r="F5259" t="s">
        <v>21080</v>
      </c>
      <c r="H5259">
        <v>60.187504199999999</v>
      </c>
      <c r="I5259">
        <v>-128.45809209999999</v>
      </c>
      <c r="J5259" s="1" t="str">
        <f t="shared" si="371"/>
        <v>Fluid (lake)</v>
      </c>
      <c r="K5259" s="1" t="str">
        <f t="shared" si="372"/>
        <v>Untreated Water</v>
      </c>
      <c r="L5259">
        <v>3</v>
      </c>
      <c r="M5259" t="s">
        <v>127</v>
      </c>
      <c r="N5259">
        <v>51</v>
      </c>
      <c r="P5259" t="s">
        <v>553</v>
      </c>
      <c r="Q5259" t="s">
        <v>146</v>
      </c>
      <c r="R5259" t="s">
        <v>522</v>
      </c>
    </row>
    <row r="5260" spans="1:18" x14ac:dyDescent="0.3">
      <c r="A5260" t="s">
        <v>21081</v>
      </c>
      <c r="B5260" t="s">
        <v>21082</v>
      </c>
      <c r="C5260" s="1" t="str">
        <f t="shared" si="369"/>
        <v>21:0855</v>
      </c>
      <c r="D5260" s="1" t="str">
        <f t="shared" si="370"/>
        <v>21:0235</v>
      </c>
      <c r="E5260" t="s">
        <v>21083</v>
      </c>
      <c r="F5260" t="s">
        <v>21084</v>
      </c>
      <c r="H5260">
        <v>60.214482799999999</v>
      </c>
      <c r="I5260">
        <v>-128.2349801</v>
      </c>
      <c r="J5260" s="1" t="str">
        <f t="shared" si="371"/>
        <v>Fluid (lake)</v>
      </c>
      <c r="K5260" s="1" t="str">
        <f t="shared" si="372"/>
        <v>Untreated Water</v>
      </c>
      <c r="L5260">
        <v>3</v>
      </c>
      <c r="M5260" t="s">
        <v>133</v>
      </c>
      <c r="N5260">
        <v>52</v>
      </c>
      <c r="P5260" t="s">
        <v>30</v>
      </c>
      <c r="Q5260" t="s">
        <v>46</v>
      </c>
      <c r="R5260" t="s">
        <v>55</v>
      </c>
    </row>
    <row r="5261" spans="1:18" x14ac:dyDescent="0.3">
      <c r="A5261" t="s">
        <v>21085</v>
      </c>
      <c r="B5261" t="s">
        <v>21086</v>
      </c>
      <c r="C5261" s="1" t="str">
        <f t="shared" si="369"/>
        <v>21:0855</v>
      </c>
      <c r="D5261" s="1" t="str">
        <f t="shared" si="370"/>
        <v>21:0235</v>
      </c>
      <c r="E5261" t="s">
        <v>21087</v>
      </c>
      <c r="F5261" t="s">
        <v>21088</v>
      </c>
      <c r="H5261">
        <v>60.231172999999998</v>
      </c>
      <c r="I5261">
        <v>-128.173113</v>
      </c>
      <c r="J5261" s="1" t="str">
        <f t="shared" si="371"/>
        <v>Fluid (lake)</v>
      </c>
      <c r="K5261" s="1" t="str">
        <f t="shared" si="372"/>
        <v>Untreated Water</v>
      </c>
      <c r="L5261">
        <v>3</v>
      </c>
      <c r="M5261" t="s">
        <v>139</v>
      </c>
      <c r="N5261">
        <v>53</v>
      </c>
      <c r="P5261" t="s">
        <v>182</v>
      </c>
      <c r="Q5261" t="s">
        <v>38</v>
      </c>
      <c r="R5261" t="s">
        <v>55</v>
      </c>
    </row>
    <row r="5262" spans="1:18" x14ac:dyDescent="0.3">
      <c r="A5262" t="s">
        <v>21089</v>
      </c>
      <c r="B5262" t="s">
        <v>21090</v>
      </c>
      <c r="C5262" s="1" t="str">
        <f t="shared" si="369"/>
        <v>21:0855</v>
      </c>
      <c r="D5262" s="1" t="str">
        <f t="shared" si="370"/>
        <v>21:0235</v>
      </c>
      <c r="E5262" t="s">
        <v>21091</v>
      </c>
      <c r="F5262" t="s">
        <v>21092</v>
      </c>
      <c r="H5262">
        <v>60.246642700000002</v>
      </c>
      <c r="I5262">
        <v>-128.2420516</v>
      </c>
      <c r="J5262" s="1" t="str">
        <f t="shared" si="371"/>
        <v>Fluid (lake)</v>
      </c>
      <c r="K5262" s="1" t="str">
        <f t="shared" si="372"/>
        <v>Untreated Water</v>
      </c>
      <c r="L5262">
        <v>3</v>
      </c>
      <c r="M5262" t="s">
        <v>241</v>
      </c>
      <c r="N5262">
        <v>54</v>
      </c>
      <c r="P5262" t="s">
        <v>182</v>
      </c>
      <c r="Q5262" t="s">
        <v>46</v>
      </c>
      <c r="R5262" t="s">
        <v>55</v>
      </c>
    </row>
    <row r="5263" spans="1:18" x14ac:dyDescent="0.3">
      <c r="A5263" t="s">
        <v>21093</v>
      </c>
      <c r="B5263" t="s">
        <v>21094</v>
      </c>
      <c r="C5263" s="1" t="str">
        <f t="shared" si="369"/>
        <v>21:0855</v>
      </c>
      <c r="D5263" s="1" t="str">
        <f t="shared" si="370"/>
        <v>21:0235</v>
      </c>
      <c r="E5263" t="s">
        <v>21095</v>
      </c>
      <c r="F5263" t="s">
        <v>21096</v>
      </c>
      <c r="H5263">
        <v>60.249938700000001</v>
      </c>
      <c r="I5263">
        <v>-128.29264900000001</v>
      </c>
      <c r="J5263" s="1" t="str">
        <f t="shared" si="371"/>
        <v>Fluid (lake)</v>
      </c>
      <c r="K5263" s="1" t="str">
        <f t="shared" si="372"/>
        <v>Untreated Water</v>
      </c>
      <c r="L5263">
        <v>4</v>
      </c>
      <c r="M5263" t="s">
        <v>36</v>
      </c>
      <c r="N5263">
        <v>55</v>
      </c>
      <c r="P5263" t="s">
        <v>82</v>
      </c>
      <c r="Q5263" t="s">
        <v>96</v>
      </c>
      <c r="R5263" t="s">
        <v>761</v>
      </c>
    </row>
    <row r="5264" spans="1:18" x14ac:dyDescent="0.3">
      <c r="A5264" t="s">
        <v>21097</v>
      </c>
      <c r="B5264" t="s">
        <v>21098</v>
      </c>
      <c r="C5264" s="1" t="str">
        <f t="shared" si="369"/>
        <v>21:0855</v>
      </c>
      <c r="D5264" s="1" t="str">
        <f t="shared" si="370"/>
        <v>21:0235</v>
      </c>
      <c r="E5264" t="s">
        <v>21099</v>
      </c>
      <c r="F5264" t="s">
        <v>21100</v>
      </c>
      <c r="H5264">
        <v>60.276726699999998</v>
      </c>
      <c r="I5264">
        <v>-128.31194189999999</v>
      </c>
      <c r="J5264" s="1" t="str">
        <f t="shared" si="371"/>
        <v>Fluid (lake)</v>
      </c>
      <c r="K5264" s="1" t="str">
        <f t="shared" si="372"/>
        <v>Untreated Water</v>
      </c>
      <c r="L5264">
        <v>4</v>
      </c>
      <c r="M5264" t="s">
        <v>22</v>
      </c>
      <c r="N5264">
        <v>56</v>
      </c>
      <c r="P5264" t="s">
        <v>200</v>
      </c>
      <c r="Q5264" t="s">
        <v>46</v>
      </c>
      <c r="R5264" t="s">
        <v>460</v>
      </c>
    </row>
    <row r="5265" spans="1:18" x14ac:dyDescent="0.3">
      <c r="A5265" t="s">
        <v>21101</v>
      </c>
      <c r="B5265" t="s">
        <v>21102</v>
      </c>
      <c r="C5265" s="1" t="str">
        <f t="shared" si="369"/>
        <v>21:0855</v>
      </c>
      <c r="D5265" s="1" t="str">
        <f t="shared" si="370"/>
        <v>21:0235</v>
      </c>
      <c r="E5265" t="s">
        <v>21099</v>
      </c>
      <c r="F5265" t="s">
        <v>21103</v>
      </c>
      <c r="H5265">
        <v>60.276726699999998</v>
      </c>
      <c r="I5265">
        <v>-128.31194189999999</v>
      </c>
      <c r="J5265" s="1" t="str">
        <f t="shared" si="371"/>
        <v>Fluid (lake)</v>
      </c>
      <c r="K5265" s="1" t="str">
        <f t="shared" si="372"/>
        <v>Untreated Water</v>
      </c>
      <c r="L5265">
        <v>4</v>
      </c>
      <c r="M5265" t="s">
        <v>29</v>
      </c>
      <c r="N5265">
        <v>57</v>
      </c>
      <c r="P5265" t="s">
        <v>235</v>
      </c>
      <c r="Q5265" t="s">
        <v>54</v>
      </c>
      <c r="R5265" t="s">
        <v>55</v>
      </c>
    </row>
    <row r="5266" spans="1:18" x14ac:dyDescent="0.3">
      <c r="A5266" t="s">
        <v>21104</v>
      </c>
      <c r="B5266" t="s">
        <v>21105</v>
      </c>
      <c r="C5266" s="1" t="str">
        <f t="shared" si="369"/>
        <v>21:0855</v>
      </c>
      <c r="D5266" s="1" t="str">
        <f t="shared" si="370"/>
        <v>21:0235</v>
      </c>
      <c r="E5266" t="s">
        <v>21106</v>
      </c>
      <c r="F5266" t="s">
        <v>21107</v>
      </c>
      <c r="H5266">
        <v>60.257111600000002</v>
      </c>
      <c r="I5266">
        <v>-128.38605770000001</v>
      </c>
      <c r="J5266" s="1" t="str">
        <f t="shared" si="371"/>
        <v>Fluid (lake)</v>
      </c>
      <c r="K5266" s="1" t="str">
        <f t="shared" si="372"/>
        <v>Untreated Water</v>
      </c>
      <c r="L5266">
        <v>4</v>
      </c>
      <c r="M5266" t="s">
        <v>44</v>
      </c>
      <c r="N5266">
        <v>58</v>
      </c>
      <c r="P5266" t="s">
        <v>272</v>
      </c>
      <c r="Q5266" t="s">
        <v>579</v>
      </c>
      <c r="R5266" t="s">
        <v>599</v>
      </c>
    </row>
    <row r="5267" spans="1:18" x14ac:dyDescent="0.3">
      <c r="A5267" t="s">
        <v>21108</v>
      </c>
      <c r="B5267" t="s">
        <v>21109</v>
      </c>
      <c r="C5267" s="1" t="str">
        <f t="shared" si="369"/>
        <v>21:0855</v>
      </c>
      <c r="D5267" s="1" t="str">
        <f t="shared" si="370"/>
        <v>21:0235</v>
      </c>
      <c r="E5267" t="s">
        <v>21110</v>
      </c>
      <c r="F5267" t="s">
        <v>21111</v>
      </c>
      <c r="H5267">
        <v>60.249102100000002</v>
      </c>
      <c r="I5267">
        <v>-128.4990042</v>
      </c>
      <c r="J5267" s="1" t="str">
        <f t="shared" si="371"/>
        <v>Fluid (lake)</v>
      </c>
      <c r="K5267" s="1" t="str">
        <f t="shared" si="372"/>
        <v>Untreated Water</v>
      </c>
      <c r="L5267">
        <v>4</v>
      </c>
      <c r="M5267" t="s">
        <v>52</v>
      </c>
      <c r="N5267">
        <v>59</v>
      </c>
      <c r="P5267" t="s">
        <v>256</v>
      </c>
      <c r="Q5267" t="s">
        <v>257</v>
      </c>
      <c r="R5267" t="s">
        <v>890</v>
      </c>
    </row>
    <row r="5268" spans="1:18" x14ac:dyDescent="0.3">
      <c r="A5268" t="s">
        <v>21112</v>
      </c>
      <c r="B5268" t="s">
        <v>21113</v>
      </c>
      <c r="C5268" s="1" t="str">
        <f t="shared" si="369"/>
        <v>21:0855</v>
      </c>
      <c r="D5268" s="1" t="str">
        <f t="shared" si="370"/>
        <v>21:0235</v>
      </c>
      <c r="E5268" t="s">
        <v>21114</v>
      </c>
      <c r="F5268" t="s">
        <v>21115</v>
      </c>
      <c r="H5268">
        <v>60.207853999999998</v>
      </c>
      <c r="I5268">
        <v>-128.66099969999999</v>
      </c>
      <c r="J5268" s="1" t="str">
        <f t="shared" si="371"/>
        <v>Fluid (lake)</v>
      </c>
      <c r="K5268" s="1" t="str">
        <f t="shared" si="372"/>
        <v>Untreated Water</v>
      </c>
      <c r="L5268">
        <v>4</v>
      </c>
      <c r="M5268" t="s">
        <v>60</v>
      </c>
      <c r="N5268">
        <v>60</v>
      </c>
      <c r="P5268" t="s">
        <v>1896</v>
      </c>
      <c r="Q5268" t="s">
        <v>236</v>
      </c>
      <c r="R5268" t="s">
        <v>55</v>
      </c>
    </row>
    <row r="5269" spans="1:18" x14ac:dyDescent="0.3">
      <c r="A5269" t="s">
        <v>21116</v>
      </c>
      <c r="B5269" t="s">
        <v>21117</v>
      </c>
      <c r="C5269" s="1" t="str">
        <f t="shared" si="369"/>
        <v>21:0855</v>
      </c>
      <c r="D5269" s="1" t="str">
        <f t="shared" si="370"/>
        <v>21:0235</v>
      </c>
      <c r="E5269" t="s">
        <v>21118</v>
      </c>
      <c r="F5269" t="s">
        <v>21119</v>
      </c>
      <c r="H5269">
        <v>60.160862799999997</v>
      </c>
      <c r="I5269">
        <v>-128.72574370000001</v>
      </c>
      <c r="J5269" s="1" t="str">
        <f t="shared" si="371"/>
        <v>Fluid (lake)</v>
      </c>
      <c r="K5269" s="1" t="str">
        <f t="shared" si="372"/>
        <v>Untreated Water</v>
      </c>
      <c r="L5269">
        <v>4</v>
      </c>
      <c r="M5269" t="s">
        <v>67</v>
      </c>
      <c r="N5269">
        <v>61</v>
      </c>
      <c r="P5269" t="s">
        <v>134</v>
      </c>
      <c r="Q5269" t="s">
        <v>248</v>
      </c>
      <c r="R5269" t="s">
        <v>401</v>
      </c>
    </row>
    <row r="5270" spans="1:18" x14ac:dyDescent="0.3">
      <c r="A5270" t="s">
        <v>21120</v>
      </c>
      <c r="B5270" t="s">
        <v>21121</v>
      </c>
      <c r="C5270" s="1" t="str">
        <f t="shared" si="369"/>
        <v>21:0855</v>
      </c>
      <c r="D5270" s="1" t="str">
        <f t="shared" si="370"/>
        <v>21:0235</v>
      </c>
      <c r="E5270" t="s">
        <v>21122</v>
      </c>
      <c r="F5270" t="s">
        <v>21123</v>
      </c>
      <c r="H5270">
        <v>60.167202600000003</v>
      </c>
      <c r="I5270">
        <v>-128.77888390000001</v>
      </c>
      <c r="J5270" s="1" t="str">
        <f t="shared" si="371"/>
        <v>Fluid (lake)</v>
      </c>
      <c r="K5270" s="1" t="str">
        <f t="shared" si="372"/>
        <v>Untreated Water</v>
      </c>
      <c r="L5270">
        <v>4</v>
      </c>
      <c r="M5270" t="s">
        <v>74</v>
      </c>
      <c r="N5270">
        <v>62</v>
      </c>
      <c r="P5270" t="s">
        <v>188</v>
      </c>
      <c r="Q5270" t="s">
        <v>482</v>
      </c>
      <c r="R5270" t="s">
        <v>285</v>
      </c>
    </row>
    <row r="5271" spans="1:18" x14ac:dyDescent="0.3">
      <c r="A5271" t="s">
        <v>21124</v>
      </c>
      <c r="B5271" t="s">
        <v>21125</v>
      </c>
      <c r="C5271" s="1" t="str">
        <f t="shared" si="369"/>
        <v>21:0855</v>
      </c>
      <c r="D5271" s="1" t="str">
        <f t="shared" si="370"/>
        <v>21:0235</v>
      </c>
      <c r="E5271" t="s">
        <v>21126</v>
      </c>
      <c r="F5271" t="s">
        <v>21127</v>
      </c>
      <c r="H5271">
        <v>60.1712208</v>
      </c>
      <c r="I5271">
        <v>-128.83075869999999</v>
      </c>
      <c r="J5271" s="1" t="str">
        <f t="shared" si="371"/>
        <v>Fluid (lake)</v>
      </c>
      <c r="K5271" s="1" t="str">
        <f t="shared" si="372"/>
        <v>Untreated Water</v>
      </c>
      <c r="L5271">
        <v>4</v>
      </c>
      <c r="M5271" t="s">
        <v>81</v>
      </c>
      <c r="N5271">
        <v>63</v>
      </c>
      <c r="P5271" t="s">
        <v>134</v>
      </c>
      <c r="Q5271" t="s">
        <v>310</v>
      </c>
      <c r="R5271" t="s">
        <v>55</v>
      </c>
    </row>
    <row r="5272" spans="1:18" x14ac:dyDescent="0.3">
      <c r="A5272" t="s">
        <v>21128</v>
      </c>
      <c r="B5272" t="s">
        <v>21129</v>
      </c>
      <c r="C5272" s="1" t="str">
        <f t="shared" si="369"/>
        <v>21:0855</v>
      </c>
      <c r="D5272" s="1" t="str">
        <f t="shared" si="370"/>
        <v>21:0235</v>
      </c>
      <c r="E5272" t="s">
        <v>21130</v>
      </c>
      <c r="F5272" t="s">
        <v>21131</v>
      </c>
      <c r="H5272">
        <v>60.204439399999998</v>
      </c>
      <c r="I5272">
        <v>-128.9093852</v>
      </c>
      <c r="J5272" s="1" t="str">
        <f t="shared" si="371"/>
        <v>Fluid (lake)</v>
      </c>
      <c r="K5272" s="1" t="str">
        <f t="shared" si="372"/>
        <v>Untreated Water</v>
      </c>
      <c r="L5272">
        <v>4</v>
      </c>
      <c r="M5272" t="s">
        <v>95</v>
      </c>
      <c r="N5272">
        <v>64</v>
      </c>
      <c r="P5272" t="s">
        <v>188</v>
      </c>
      <c r="Q5272" t="s">
        <v>62</v>
      </c>
      <c r="R5272" t="s">
        <v>532</v>
      </c>
    </row>
    <row r="5273" spans="1:18" x14ac:dyDescent="0.3">
      <c r="A5273" t="s">
        <v>21132</v>
      </c>
      <c r="B5273" t="s">
        <v>21133</v>
      </c>
      <c r="C5273" s="1" t="str">
        <f t="shared" ref="C5273:C5336" si="373">HYPERLINK("http://geochem.nrcan.gc.ca/cdogs/content/bdl/bdl210855_e.htm", "21:0855")</f>
        <v>21:0855</v>
      </c>
      <c r="D5273" s="1" t="str">
        <f t="shared" ref="D5273:D5336" si="374">HYPERLINK("http://geochem.nrcan.gc.ca/cdogs/content/svy/svy210235_e.htm", "21:0235")</f>
        <v>21:0235</v>
      </c>
      <c r="E5273" t="s">
        <v>21134</v>
      </c>
      <c r="F5273" t="s">
        <v>21135</v>
      </c>
      <c r="H5273">
        <v>60.133823700000001</v>
      </c>
      <c r="I5273">
        <v>-128.805048</v>
      </c>
      <c r="J5273" s="1" t="str">
        <f t="shared" ref="J5273:J5336" si="375">HYPERLINK("http://geochem.nrcan.gc.ca/cdogs/content/kwd/kwd020016_e.htm", "Fluid (lake)")</f>
        <v>Fluid (lake)</v>
      </c>
      <c r="K5273" s="1" t="str">
        <f t="shared" si="372"/>
        <v>Untreated Water</v>
      </c>
      <c r="L5273">
        <v>4</v>
      </c>
      <c r="M5273" t="s">
        <v>101</v>
      </c>
      <c r="N5273">
        <v>65</v>
      </c>
      <c r="P5273" t="s">
        <v>140</v>
      </c>
      <c r="Q5273" t="s">
        <v>482</v>
      </c>
      <c r="R5273" t="s">
        <v>195</v>
      </c>
    </row>
    <row r="5274" spans="1:18" x14ac:dyDescent="0.3">
      <c r="A5274" t="s">
        <v>21136</v>
      </c>
      <c r="B5274" t="s">
        <v>21137</v>
      </c>
      <c r="C5274" s="1" t="str">
        <f t="shared" si="373"/>
        <v>21:0855</v>
      </c>
      <c r="D5274" s="1" t="str">
        <f t="shared" si="374"/>
        <v>21:0235</v>
      </c>
      <c r="E5274" t="s">
        <v>21138</v>
      </c>
      <c r="F5274" t="s">
        <v>21139</v>
      </c>
      <c r="H5274">
        <v>60.098598099999997</v>
      </c>
      <c r="I5274">
        <v>-128.71532830000001</v>
      </c>
      <c r="J5274" s="1" t="str">
        <f t="shared" si="375"/>
        <v>Fluid (lake)</v>
      </c>
      <c r="K5274" s="1" t="str">
        <f t="shared" ref="K5274:K5337" si="376">HYPERLINK("http://geochem.nrcan.gc.ca/cdogs/content/kwd/kwd080007_e.htm", "Untreated Water")</f>
        <v>Untreated Water</v>
      </c>
      <c r="L5274">
        <v>4</v>
      </c>
      <c r="M5274" t="s">
        <v>107</v>
      </c>
      <c r="N5274">
        <v>66</v>
      </c>
      <c r="P5274" t="s">
        <v>235</v>
      </c>
      <c r="Q5274" t="s">
        <v>248</v>
      </c>
      <c r="R5274" t="s">
        <v>890</v>
      </c>
    </row>
    <row r="5275" spans="1:18" x14ac:dyDescent="0.3">
      <c r="A5275" t="s">
        <v>21140</v>
      </c>
      <c r="B5275" t="s">
        <v>21141</v>
      </c>
      <c r="C5275" s="1" t="str">
        <f t="shared" si="373"/>
        <v>21:0855</v>
      </c>
      <c r="D5275" s="1" t="str">
        <f t="shared" si="374"/>
        <v>21:0235</v>
      </c>
      <c r="E5275" t="s">
        <v>21142</v>
      </c>
      <c r="F5275" t="s">
        <v>21143</v>
      </c>
      <c r="H5275">
        <v>60.080264100000001</v>
      </c>
      <c r="I5275">
        <v>-128.7423191</v>
      </c>
      <c r="J5275" s="1" t="str">
        <f t="shared" si="375"/>
        <v>Fluid (lake)</v>
      </c>
      <c r="K5275" s="1" t="str">
        <f t="shared" si="376"/>
        <v>Untreated Water</v>
      </c>
      <c r="L5275">
        <v>4</v>
      </c>
      <c r="M5275" t="s">
        <v>114</v>
      </c>
      <c r="N5275">
        <v>67</v>
      </c>
      <c r="P5275" t="s">
        <v>194</v>
      </c>
      <c r="Q5275" t="s">
        <v>46</v>
      </c>
      <c r="R5275" t="s">
        <v>449</v>
      </c>
    </row>
    <row r="5276" spans="1:18" x14ac:dyDescent="0.3">
      <c r="A5276" t="s">
        <v>21144</v>
      </c>
      <c r="B5276" t="s">
        <v>21145</v>
      </c>
      <c r="C5276" s="1" t="str">
        <f t="shared" si="373"/>
        <v>21:0855</v>
      </c>
      <c r="D5276" s="1" t="str">
        <f t="shared" si="374"/>
        <v>21:0235</v>
      </c>
      <c r="E5276" t="s">
        <v>21146</v>
      </c>
      <c r="F5276" t="s">
        <v>21147</v>
      </c>
      <c r="H5276">
        <v>60.2761456</v>
      </c>
      <c r="I5276">
        <v>-128.8858127</v>
      </c>
      <c r="J5276" s="1" t="str">
        <f t="shared" si="375"/>
        <v>Fluid (lake)</v>
      </c>
      <c r="K5276" s="1" t="str">
        <f t="shared" si="376"/>
        <v>Untreated Water</v>
      </c>
      <c r="L5276">
        <v>4</v>
      </c>
      <c r="M5276" t="s">
        <v>121</v>
      </c>
      <c r="N5276">
        <v>68</v>
      </c>
      <c r="P5276" t="s">
        <v>200</v>
      </c>
      <c r="Q5276" t="s">
        <v>62</v>
      </c>
      <c r="R5276" t="s">
        <v>55</v>
      </c>
    </row>
    <row r="5277" spans="1:18" x14ac:dyDescent="0.3">
      <c r="A5277" t="s">
        <v>21148</v>
      </c>
      <c r="B5277" t="s">
        <v>21149</v>
      </c>
      <c r="C5277" s="1" t="str">
        <f t="shared" si="373"/>
        <v>21:0855</v>
      </c>
      <c r="D5277" s="1" t="str">
        <f t="shared" si="374"/>
        <v>21:0235</v>
      </c>
      <c r="E5277" t="s">
        <v>21150</v>
      </c>
      <c r="F5277" t="s">
        <v>21151</v>
      </c>
      <c r="H5277">
        <v>60.300431199999998</v>
      </c>
      <c r="I5277">
        <v>-128.93513970000001</v>
      </c>
      <c r="J5277" s="1" t="str">
        <f t="shared" si="375"/>
        <v>Fluid (lake)</v>
      </c>
      <c r="K5277" s="1" t="str">
        <f t="shared" si="376"/>
        <v>Untreated Water</v>
      </c>
      <c r="L5277">
        <v>4</v>
      </c>
      <c r="M5277" t="s">
        <v>127</v>
      </c>
      <c r="N5277">
        <v>69</v>
      </c>
      <c r="P5277" t="s">
        <v>356</v>
      </c>
      <c r="Q5277" t="s">
        <v>248</v>
      </c>
      <c r="R5277" t="s">
        <v>55</v>
      </c>
    </row>
    <row r="5278" spans="1:18" x14ac:dyDescent="0.3">
      <c r="A5278" t="s">
        <v>21152</v>
      </c>
      <c r="B5278" t="s">
        <v>21153</v>
      </c>
      <c r="C5278" s="1" t="str">
        <f t="shared" si="373"/>
        <v>21:0855</v>
      </c>
      <c r="D5278" s="1" t="str">
        <f t="shared" si="374"/>
        <v>21:0235</v>
      </c>
      <c r="E5278" t="s">
        <v>21154</v>
      </c>
      <c r="F5278" t="s">
        <v>21155</v>
      </c>
      <c r="H5278">
        <v>60.335487200000003</v>
      </c>
      <c r="I5278">
        <v>-129.03566559999999</v>
      </c>
      <c r="J5278" s="1" t="str">
        <f t="shared" si="375"/>
        <v>Fluid (lake)</v>
      </c>
      <c r="K5278" s="1" t="str">
        <f t="shared" si="376"/>
        <v>Untreated Water</v>
      </c>
      <c r="L5278">
        <v>4</v>
      </c>
      <c r="M5278" t="s">
        <v>133</v>
      </c>
      <c r="N5278">
        <v>70</v>
      </c>
      <c r="P5278" t="s">
        <v>1610</v>
      </c>
      <c r="Q5278" t="s">
        <v>310</v>
      </c>
      <c r="R5278" t="s">
        <v>55</v>
      </c>
    </row>
    <row r="5279" spans="1:18" x14ac:dyDescent="0.3">
      <c r="A5279" t="s">
        <v>21156</v>
      </c>
      <c r="B5279" t="s">
        <v>21157</v>
      </c>
      <c r="C5279" s="1" t="str">
        <f t="shared" si="373"/>
        <v>21:0855</v>
      </c>
      <c r="D5279" s="1" t="str">
        <f t="shared" si="374"/>
        <v>21:0235</v>
      </c>
      <c r="E5279" t="s">
        <v>21158</v>
      </c>
      <c r="F5279" t="s">
        <v>21159</v>
      </c>
      <c r="H5279">
        <v>60.327828699999998</v>
      </c>
      <c r="I5279">
        <v>-129.1789966</v>
      </c>
      <c r="J5279" s="1" t="str">
        <f t="shared" si="375"/>
        <v>Fluid (lake)</v>
      </c>
      <c r="K5279" s="1" t="str">
        <f t="shared" si="376"/>
        <v>Untreated Water</v>
      </c>
      <c r="L5279">
        <v>4</v>
      </c>
      <c r="M5279" t="s">
        <v>139</v>
      </c>
      <c r="N5279">
        <v>71</v>
      </c>
      <c r="P5279" t="s">
        <v>23</v>
      </c>
      <c r="Q5279" t="s">
        <v>146</v>
      </c>
      <c r="R5279" t="s">
        <v>2503</v>
      </c>
    </row>
    <row r="5280" spans="1:18" x14ac:dyDescent="0.3">
      <c r="A5280" t="s">
        <v>21160</v>
      </c>
      <c r="B5280" t="s">
        <v>21161</v>
      </c>
      <c r="C5280" s="1" t="str">
        <f t="shared" si="373"/>
        <v>21:0855</v>
      </c>
      <c r="D5280" s="1" t="str">
        <f t="shared" si="374"/>
        <v>21:0235</v>
      </c>
      <c r="E5280" t="s">
        <v>21162</v>
      </c>
      <c r="F5280" t="s">
        <v>21163</v>
      </c>
      <c r="H5280">
        <v>60.468566799999998</v>
      </c>
      <c r="I5280">
        <v>-129.42316249999999</v>
      </c>
      <c r="J5280" s="1" t="str">
        <f t="shared" si="375"/>
        <v>Fluid (lake)</v>
      </c>
      <c r="K5280" s="1" t="str">
        <f t="shared" si="376"/>
        <v>Untreated Water</v>
      </c>
      <c r="L5280">
        <v>4</v>
      </c>
      <c r="M5280" t="s">
        <v>241</v>
      </c>
      <c r="N5280">
        <v>72</v>
      </c>
      <c r="P5280" t="s">
        <v>210</v>
      </c>
      <c r="Q5280" t="s">
        <v>146</v>
      </c>
      <c r="R5280" t="s">
        <v>2135</v>
      </c>
    </row>
    <row r="5281" spans="1:18" x14ac:dyDescent="0.3">
      <c r="A5281" t="s">
        <v>21164</v>
      </c>
      <c r="B5281" t="s">
        <v>21165</v>
      </c>
      <c r="C5281" s="1" t="str">
        <f t="shared" si="373"/>
        <v>21:0855</v>
      </c>
      <c r="D5281" s="1" t="str">
        <f t="shared" si="374"/>
        <v>21:0235</v>
      </c>
      <c r="E5281" t="s">
        <v>21166</v>
      </c>
      <c r="F5281" t="s">
        <v>21167</v>
      </c>
      <c r="H5281">
        <v>60.482239</v>
      </c>
      <c r="I5281">
        <v>-129.55129769999999</v>
      </c>
      <c r="J5281" s="1" t="str">
        <f t="shared" si="375"/>
        <v>Fluid (lake)</v>
      </c>
      <c r="K5281" s="1" t="str">
        <f t="shared" si="376"/>
        <v>Untreated Water</v>
      </c>
      <c r="L5281">
        <v>5</v>
      </c>
      <c r="M5281" t="s">
        <v>36</v>
      </c>
      <c r="N5281">
        <v>73</v>
      </c>
      <c r="P5281" t="s">
        <v>553</v>
      </c>
      <c r="Q5281" t="s">
        <v>310</v>
      </c>
      <c r="R5281" t="s">
        <v>3875</v>
      </c>
    </row>
    <row r="5282" spans="1:18" x14ac:dyDescent="0.3">
      <c r="A5282" t="s">
        <v>21168</v>
      </c>
      <c r="B5282" t="s">
        <v>21169</v>
      </c>
      <c r="C5282" s="1" t="str">
        <f t="shared" si="373"/>
        <v>21:0855</v>
      </c>
      <c r="D5282" s="1" t="str">
        <f t="shared" si="374"/>
        <v>21:0235</v>
      </c>
      <c r="E5282" t="s">
        <v>21170</v>
      </c>
      <c r="F5282" t="s">
        <v>21171</v>
      </c>
      <c r="H5282">
        <v>60.463373900000001</v>
      </c>
      <c r="I5282">
        <v>-129.59907219999999</v>
      </c>
      <c r="J5282" s="1" t="str">
        <f t="shared" si="375"/>
        <v>Fluid (lake)</v>
      </c>
      <c r="K5282" s="1" t="str">
        <f t="shared" si="376"/>
        <v>Untreated Water</v>
      </c>
      <c r="L5282">
        <v>5</v>
      </c>
      <c r="M5282" t="s">
        <v>22</v>
      </c>
      <c r="N5282">
        <v>74</v>
      </c>
      <c r="P5282" t="s">
        <v>262</v>
      </c>
      <c r="Q5282" t="s">
        <v>236</v>
      </c>
      <c r="R5282" t="s">
        <v>55</v>
      </c>
    </row>
    <row r="5283" spans="1:18" x14ac:dyDescent="0.3">
      <c r="A5283" t="s">
        <v>21172</v>
      </c>
      <c r="B5283" t="s">
        <v>21173</v>
      </c>
      <c r="C5283" s="1" t="str">
        <f t="shared" si="373"/>
        <v>21:0855</v>
      </c>
      <c r="D5283" s="1" t="str">
        <f t="shared" si="374"/>
        <v>21:0235</v>
      </c>
      <c r="E5283" t="s">
        <v>21170</v>
      </c>
      <c r="F5283" t="s">
        <v>21174</v>
      </c>
      <c r="H5283">
        <v>60.463373900000001</v>
      </c>
      <c r="I5283">
        <v>-129.59907219999999</v>
      </c>
      <c r="J5283" s="1" t="str">
        <f t="shared" si="375"/>
        <v>Fluid (lake)</v>
      </c>
      <c r="K5283" s="1" t="str">
        <f t="shared" si="376"/>
        <v>Untreated Water</v>
      </c>
      <c r="L5283">
        <v>5</v>
      </c>
      <c r="M5283" t="s">
        <v>29</v>
      </c>
      <c r="N5283">
        <v>75</v>
      </c>
      <c r="P5283" t="s">
        <v>1896</v>
      </c>
      <c r="Q5283" t="s">
        <v>482</v>
      </c>
      <c r="R5283" t="s">
        <v>55</v>
      </c>
    </row>
    <row r="5284" spans="1:18" x14ac:dyDescent="0.3">
      <c r="A5284" t="s">
        <v>21175</v>
      </c>
      <c r="B5284" t="s">
        <v>21176</v>
      </c>
      <c r="C5284" s="1" t="str">
        <f t="shared" si="373"/>
        <v>21:0855</v>
      </c>
      <c r="D5284" s="1" t="str">
        <f t="shared" si="374"/>
        <v>21:0235</v>
      </c>
      <c r="E5284" t="s">
        <v>21177</v>
      </c>
      <c r="F5284" t="s">
        <v>21178</v>
      </c>
      <c r="H5284">
        <v>60.4807542</v>
      </c>
      <c r="I5284">
        <v>-129.8230255</v>
      </c>
      <c r="J5284" s="1" t="str">
        <f t="shared" si="375"/>
        <v>Fluid (lake)</v>
      </c>
      <c r="K5284" s="1" t="str">
        <f t="shared" si="376"/>
        <v>Untreated Water</v>
      </c>
      <c r="L5284">
        <v>5</v>
      </c>
      <c r="M5284" t="s">
        <v>44</v>
      </c>
      <c r="N5284">
        <v>76</v>
      </c>
      <c r="P5284" t="s">
        <v>256</v>
      </c>
      <c r="Q5284" t="s">
        <v>310</v>
      </c>
      <c r="R5284" t="s">
        <v>3875</v>
      </c>
    </row>
    <row r="5285" spans="1:18" x14ac:dyDescent="0.3">
      <c r="A5285" t="s">
        <v>21179</v>
      </c>
      <c r="B5285" t="s">
        <v>21180</v>
      </c>
      <c r="C5285" s="1" t="str">
        <f t="shared" si="373"/>
        <v>21:0855</v>
      </c>
      <c r="D5285" s="1" t="str">
        <f t="shared" si="374"/>
        <v>21:0235</v>
      </c>
      <c r="E5285" t="s">
        <v>21181</v>
      </c>
      <c r="F5285" t="s">
        <v>21182</v>
      </c>
      <c r="H5285">
        <v>60.494699599999997</v>
      </c>
      <c r="I5285">
        <v>-129.85008120000001</v>
      </c>
      <c r="J5285" s="1" t="str">
        <f t="shared" si="375"/>
        <v>Fluid (lake)</v>
      </c>
      <c r="K5285" s="1" t="str">
        <f t="shared" si="376"/>
        <v>Untreated Water</v>
      </c>
      <c r="L5285">
        <v>5</v>
      </c>
      <c r="M5285" t="s">
        <v>52</v>
      </c>
      <c r="N5285">
        <v>77</v>
      </c>
      <c r="P5285" t="s">
        <v>1896</v>
      </c>
      <c r="Q5285" t="s">
        <v>579</v>
      </c>
      <c r="R5285" t="s">
        <v>55</v>
      </c>
    </row>
    <row r="5286" spans="1:18" x14ac:dyDescent="0.3">
      <c r="A5286" t="s">
        <v>21183</v>
      </c>
      <c r="B5286" t="s">
        <v>21184</v>
      </c>
      <c r="C5286" s="1" t="str">
        <f t="shared" si="373"/>
        <v>21:0855</v>
      </c>
      <c r="D5286" s="1" t="str">
        <f t="shared" si="374"/>
        <v>21:0235</v>
      </c>
      <c r="E5286" t="s">
        <v>21185</v>
      </c>
      <c r="F5286" t="s">
        <v>21186</v>
      </c>
      <c r="H5286">
        <v>60.505769100000002</v>
      </c>
      <c r="I5286">
        <v>-129.928246</v>
      </c>
      <c r="J5286" s="1" t="str">
        <f t="shared" si="375"/>
        <v>Fluid (lake)</v>
      </c>
      <c r="K5286" s="1" t="str">
        <f t="shared" si="376"/>
        <v>Untreated Water</v>
      </c>
      <c r="L5286">
        <v>5</v>
      </c>
      <c r="M5286" t="s">
        <v>60</v>
      </c>
      <c r="N5286">
        <v>78</v>
      </c>
      <c r="P5286" t="s">
        <v>272</v>
      </c>
      <c r="Q5286" t="s">
        <v>482</v>
      </c>
      <c r="R5286" t="s">
        <v>285</v>
      </c>
    </row>
    <row r="5287" spans="1:18" x14ac:dyDescent="0.3">
      <c r="A5287" t="s">
        <v>21187</v>
      </c>
      <c r="B5287" t="s">
        <v>21188</v>
      </c>
      <c r="C5287" s="1" t="str">
        <f t="shared" si="373"/>
        <v>21:0855</v>
      </c>
      <c r="D5287" s="1" t="str">
        <f t="shared" si="374"/>
        <v>21:0235</v>
      </c>
      <c r="E5287" t="s">
        <v>21189</v>
      </c>
      <c r="F5287" t="s">
        <v>21190</v>
      </c>
      <c r="H5287">
        <v>60.504220400000001</v>
      </c>
      <c r="I5287">
        <v>-129.9970241</v>
      </c>
      <c r="J5287" s="1" t="str">
        <f t="shared" si="375"/>
        <v>Fluid (lake)</v>
      </c>
      <c r="K5287" s="1" t="str">
        <f t="shared" si="376"/>
        <v>Untreated Water</v>
      </c>
      <c r="L5287">
        <v>5</v>
      </c>
      <c r="M5287" t="s">
        <v>67</v>
      </c>
      <c r="N5287">
        <v>79</v>
      </c>
      <c r="P5287" t="s">
        <v>272</v>
      </c>
      <c r="Q5287" t="s">
        <v>236</v>
      </c>
      <c r="R5287" t="s">
        <v>55</v>
      </c>
    </row>
    <row r="5288" spans="1:18" x14ac:dyDescent="0.3">
      <c r="A5288" t="s">
        <v>21191</v>
      </c>
      <c r="B5288" t="s">
        <v>21192</v>
      </c>
      <c r="C5288" s="1" t="str">
        <f t="shared" si="373"/>
        <v>21:0855</v>
      </c>
      <c r="D5288" s="1" t="str">
        <f t="shared" si="374"/>
        <v>21:0235</v>
      </c>
      <c r="E5288" t="s">
        <v>21193</v>
      </c>
      <c r="F5288" t="s">
        <v>21194</v>
      </c>
      <c r="H5288">
        <v>60.5239215</v>
      </c>
      <c r="I5288">
        <v>-129.95545569999999</v>
      </c>
      <c r="J5288" s="1" t="str">
        <f t="shared" si="375"/>
        <v>Fluid (lake)</v>
      </c>
      <c r="K5288" s="1" t="str">
        <f t="shared" si="376"/>
        <v>Untreated Water</v>
      </c>
      <c r="L5288">
        <v>5</v>
      </c>
      <c r="M5288" t="s">
        <v>74</v>
      </c>
      <c r="N5288">
        <v>80</v>
      </c>
      <c r="P5288" t="s">
        <v>210</v>
      </c>
      <c r="Q5288" t="s">
        <v>257</v>
      </c>
      <c r="R5288" t="s">
        <v>532</v>
      </c>
    </row>
    <row r="5289" spans="1:18" x14ac:dyDescent="0.3">
      <c r="A5289" t="s">
        <v>21195</v>
      </c>
      <c r="B5289" t="s">
        <v>21196</v>
      </c>
      <c r="C5289" s="1" t="str">
        <f t="shared" si="373"/>
        <v>21:0855</v>
      </c>
      <c r="D5289" s="1" t="str">
        <f t="shared" si="374"/>
        <v>21:0235</v>
      </c>
      <c r="E5289" t="s">
        <v>21197</v>
      </c>
      <c r="F5289" t="s">
        <v>21198</v>
      </c>
      <c r="H5289">
        <v>60.5200824</v>
      </c>
      <c r="I5289">
        <v>-129.91401070000001</v>
      </c>
      <c r="J5289" s="1" t="str">
        <f t="shared" si="375"/>
        <v>Fluid (lake)</v>
      </c>
      <c r="K5289" s="1" t="str">
        <f t="shared" si="376"/>
        <v>Untreated Water</v>
      </c>
      <c r="L5289">
        <v>5</v>
      </c>
      <c r="M5289" t="s">
        <v>81</v>
      </c>
      <c r="N5289">
        <v>81</v>
      </c>
      <c r="P5289" t="s">
        <v>247</v>
      </c>
      <c r="Q5289" t="s">
        <v>257</v>
      </c>
      <c r="R5289" t="s">
        <v>285</v>
      </c>
    </row>
    <row r="5290" spans="1:18" x14ac:dyDescent="0.3">
      <c r="A5290" t="s">
        <v>21199</v>
      </c>
      <c r="B5290" t="s">
        <v>21200</v>
      </c>
      <c r="C5290" s="1" t="str">
        <f t="shared" si="373"/>
        <v>21:0855</v>
      </c>
      <c r="D5290" s="1" t="str">
        <f t="shared" si="374"/>
        <v>21:0235</v>
      </c>
      <c r="E5290" t="s">
        <v>21201</v>
      </c>
      <c r="F5290" t="s">
        <v>21202</v>
      </c>
      <c r="H5290">
        <v>60.529361100000003</v>
      </c>
      <c r="I5290">
        <v>-129.8471835</v>
      </c>
      <c r="J5290" s="1" t="str">
        <f t="shared" si="375"/>
        <v>Fluid (lake)</v>
      </c>
      <c r="K5290" s="1" t="str">
        <f t="shared" si="376"/>
        <v>Untreated Water</v>
      </c>
      <c r="L5290">
        <v>5</v>
      </c>
      <c r="M5290" t="s">
        <v>95</v>
      </c>
      <c r="N5290">
        <v>82</v>
      </c>
      <c r="P5290" t="s">
        <v>553</v>
      </c>
      <c r="Q5290" t="s">
        <v>96</v>
      </c>
      <c r="R5290" t="s">
        <v>5874</v>
      </c>
    </row>
    <row r="5291" spans="1:18" x14ac:dyDescent="0.3">
      <c r="A5291" t="s">
        <v>21203</v>
      </c>
      <c r="B5291" t="s">
        <v>21204</v>
      </c>
      <c r="C5291" s="1" t="str">
        <f t="shared" si="373"/>
        <v>21:0855</v>
      </c>
      <c r="D5291" s="1" t="str">
        <f t="shared" si="374"/>
        <v>21:0235</v>
      </c>
      <c r="E5291" t="s">
        <v>21205</v>
      </c>
      <c r="F5291" t="s">
        <v>21206</v>
      </c>
      <c r="H5291">
        <v>60.5459307</v>
      </c>
      <c r="I5291">
        <v>-129.6929356</v>
      </c>
      <c r="J5291" s="1" t="str">
        <f t="shared" si="375"/>
        <v>Fluid (lake)</v>
      </c>
      <c r="K5291" s="1" t="str">
        <f t="shared" si="376"/>
        <v>Untreated Water</v>
      </c>
      <c r="L5291">
        <v>5</v>
      </c>
      <c r="M5291" t="s">
        <v>101</v>
      </c>
      <c r="N5291">
        <v>83</v>
      </c>
      <c r="P5291" t="s">
        <v>210</v>
      </c>
      <c r="Q5291" t="s">
        <v>46</v>
      </c>
      <c r="R5291" t="s">
        <v>522</v>
      </c>
    </row>
    <row r="5292" spans="1:18" x14ac:dyDescent="0.3">
      <c r="A5292" t="s">
        <v>21207</v>
      </c>
      <c r="B5292" t="s">
        <v>21208</v>
      </c>
      <c r="C5292" s="1" t="str">
        <f t="shared" si="373"/>
        <v>21:0855</v>
      </c>
      <c r="D5292" s="1" t="str">
        <f t="shared" si="374"/>
        <v>21:0235</v>
      </c>
      <c r="E5292" t="s">
        <v>21209</v>
      </c>
      <c r="F5292" t="s">
        <v>21210</v>
      </c>
      <c r="H5292">
        <v>60.581735799999997</v>
      </c>
      <c r="I5292">
        <v>-129.630413</v>
      </c>
      <c r="J5292" s="1" t="str">
        <f t="shared" si="375"/>
        <v>Fluid (lake)</v>
      </c>
      <c r="K5292" s="1" t="str">
        <f t="shared" si="376"/>
        <v>Untreated Water</v>
      </c>
      <c r="L5292">
        <v>5</v>
      </c>
      <c r="M5292" t="s">
        <v>107</v>
      </c>
      <c r="N5292">
        <v>84</v>
      </c>
      <c r="P5292" t="s">
        <v>188</v>
      </c>
      <c r="Q5292" t="s">
        <v>38</v>
      </c>
      <c r="R5292" t="s">
        <v>55</v>
      </c>
    </row>
    <row r="5293" spans="1:18" x14ac:dyDescent="0.3">
      <c r="A5293" t="s">
        <v>21211</v>
      </c>
      <c r="B5293" t="s">
        <v>21212</v>
      </c>
      <c r="C5293" s="1" t="str">
        <f t="shared" si="373"/>
        <v>21:0855</v>
      </c>
      <c r="D5293" s="1" t="str">
        <f t="shared" si="374"/>
        <v>21:0235</v>
      </c>
      <c r="E5293" t="s">
        <v>21213</v>
      </c>
      <c r="F5293" t="s">
        <v>21214</v>
      </c>
      <c r="H5293">
        <v>60.603224099999998</v>
      </c>
      <c r="I5293">
        <v>-129.6048638</v>
      </c>
      <c r="J5293" s="1" t="str">
        <f t="shared" si="375"/>
        <v>Fluid (lake)</v>
      </c>
      <c r="K5293" s="1" t="str">
        <f t="shared" si="376"/>
        <v>Untreated Water</v>
      </c>
      <c r="L5293">
        <v>5</v>
      </c>
      <c r="M5293" t="s">
        <v>114</v>
      </c>
      <c r="N5293">
        <v>85</v>
      </c>
      <c r="P5293" t="s">
        <v>537</v>
      </c>
      <c r="Q5293" t="s">
        <v>248</v>
      </c>
      <c r="R5293" t="s">
        <v>55</v>
      </c>
    </row>
    <row r="5294" spans="1:18" x14ac:dyDescent="0.3">
      <c r="A5294" t="s">
        <v>21215</v>
      </c>
      <c r="B5294" t="s">
        <v>21216</v>
      </c>
      <c r="C5294" s="1" t="str">
        <f t="shared" si="373"/>
        <v>21:0855</v>
      </c>
      <c r="D5294" s="1" t="str">
        <f t="shared" si="374"/>
        <v>21:0235</v>
      </c>
      <c r="E5294" t="s">
        <v>21217</v>
      </c>
      <c r="F5294" t="s">
        <v>21218</v>
      </c>
      <c r="H5294">
        <v>60.632172400000002</v>
      </c>
      <c r="I5294">
        <v>-129.55075439999999</v>
      </c>
      <c r="J5294" s="1" t="str">
        <f t="shared" si="375"/>
        <v>Fluid (lake)</v>
      </c>
      <c r="K5294" s="1" t="str">
        <f t="shared" si="376"/>
        <v>Untreated Water</v>
      </c>
      <c r="L5294">
        <v>5</v>
      </c>
      <c r="M5294" t="s">
        <v>121</v>
      </c>
      <c r="N5294">
        <v>86</v>
      </c>
      <c r="P5294" t="s">
        <v>2430</v>
      </c>
      <c r="Q5294" t="s">
        <v>257</v>
      </c>
      <c r="R5294" t="s">
        <v>55</v>
      </c>
    </row>
    <row r="5295" spans="1:18" x14ac:dyDescent="0.3">
      <c r="A5295" t="s">
        <v>21219</v>
      </c>
      <c r="B5295" t="s">
        <v>21220</v>
      </c>
      <c r="C5295" s="1" t="str">
        <f t="shared" si="373"/>
        <v>21:0855</v>
      </c>
      <c r="D5295" s="1" t="str">
        <f t="shared" si="374"/>
        <v>21:0235</v>
      </c>
      <c r="E5295" t="s">
        <v>21221</v>
      </c>
      <c r="F5295" t="s">
        <v>21222</v>
      </c>
      <c r="H5295">
        <v>60.664749399999998</v>
      </c>
      <c r="I5295">
        <v>-129.50696020000001</v>
      </c>
      <c r="J5295" s="1" t="str">
        <f t="shared" si="375"/>
        <v>Fluid (lake)</v>
      </c>
      <c r="K5295" s="1" t="str">
        <f t="shared" si="376"/>
        <v>Untreated Water</v>
      </c>
      <c r="L5295">
        <v>5</v>
      </c>
      <c r="M5295" t="s">
        <v>127</v>
      </c>
      <c r="N5295">
        <v>87</v>
      </c>
      <c r="P5295" t="s">
        <v>128</v>
      </c>
      <c r="Q5295" t="s">
        <v>146</v>
      </c>
      <c r="R5295" t="s">
        <v>21223</v>
      </c>
    </row>
    <row r="5296" spans="1:18" x14ac:dyDescent="0.3">
      <c r="A5296" t="s">
        <v>21224</v>
      </c>
      <c r="B5296" t="s">
        <v>21225</v>
      </c>
      <c r="C5296" s="1" t="str">
        <f t="shared" si="373"/>
        <v>21:0855</v>
      </c>
      <c r="D5296" s="1" t="str">
        <f t="shared" si="374"/>
        <v>21:0235</v>
      </c>
      <c r="E5296" t="s">
        <v>21226</v>
      </c>
      <c r="F5296" t="s">
        <v>21227</v>
      </c>
      <c r="H5296">
        <v>60.794992100000002</v>
      </c>
      <c r="I5296">
        <v>-129.42328560000001</v>
      </c>
      <c r="J5296" s="1" t="str">
        <f t="shared" si="375"/>
        <v>Fluid (lake)</v>
      </c>
      <c r="K5296" s="1" t="str">
        <f t="shared" si="376"/>
        <v>Untreated Water</v>
      </c>
      <c r="L5296">
        <v>5</v>
      </c>
      <c r="M5296" t="s">
        <v>133</v>
      </c>
      <c r="N5296">
        <v>88</v>
      </c>
      <c r="P5296" t="s">
        <v>210</v>
      </c>
      <c r="Q5296" t="s">
        <v>146</v>
      </c>
      <c r="R5296" t="s">
        <v>5587</v>
      </c>
    </row>
    <row r="5297" spans="1:18" x14ac:dyDescent="0.3">
      <c r="A5297" t="s">
        <v>21228</v>
      </c>
      <c r="B5297" t="s">
        <v>21229</v>
      </c>
      <c r="C5297" s="1" t="str">
        <f t="shared" si="373"/>
        <v>21:0855</v>
      </c>
      <c r="D5297" s="1" t="str">
        <f t="shared" si="374"/>
        <v>21:0235</v>
      </c>
      <c r="E5297" t="s">
        <v>21230</v>
      </c>
      <c r="F5297" t="s">
        <v>21231</v>
      </c>
      <c r="H5297">
        <v>60.7560164</v>
      </c>
      <c r="I5297">
        <v>-129.5300507</v>
      </c>
      <c r="J5297" s="1" t="str">
        <f t="shared" si="375"/>
        <v>Fluid (lake)</v>
      </c>
      <c r="K5297" s="1" t="str">
        <f t="shared" si="376"/>
        <v>Untreated Water</v>
      </c>
      <c r="L5297">
        <v>5</v>
      </c>
      <c r="M5297" t="s">
        <v>139</v>
      </c>
      <c r="N5297">
        <v>89</v>
      </c>
      <c r="P5297" t="s">
        <v>1310</v>
      </c>
      <c r="Q5297" t="s">
        <v>146</v>
      </c>
      <c r="R5297" t="s">
        <v>934</v>
      </c>
    </row>
    <row r="5298" spans="1:18" x14ac:dyDescent="0.3">
      <c r="A5298" t="s">
        <v>21232</v>
      </c>
      <c r="B5298" t="s">
        <v>21233</v>
      </c>
      <c r="C5298" s="1" t="str">
        <f t="shared" si="373"/>
        <v>21:0855</v>
      </c>
      <c r="D5298" s="1" t="str">
        <f t="shared" si="374"/>
        <v>21:0235</v>
      </c>
      <c r="E5298" t="s">
        <v>21234</v>
      </c>
      <c r="F5298" t="s">
        <v>21235</v>
      </c>
      <c r="H5298">
        <v>60.737725699999999</v>
      </c>
      <c r="I5298">
        <v>-129.5047548</v>
      </c>
      <c r="J5298" s="1" t="str">
        <f t="shared" si="375"/>
        <v>Fluid (lake)</v>
      </c>
      <c r="K5298" s="1" t="str">
        <f t="shared" si="376"/>
        <v>Untreated Water</v>
      </c>
      <c r="L5298">
        <v>5</v>
      </c>
      <c r="M5298" t="s">
        <v>241</v>
      </c>
      <c r="N5298">
        <v>90</v>
      </c>
      <c r="P5298" t="s">
        <v>558</v>
      </c>
      <c r="Q5298" t="s">
        <v>96</v>
      </c>
      <c r="R5298" t="s">
        <v>668</v>
      </c>
    </row>
    <row r="5299" spans="1:18" x14ac:dyDescent="0.3">
      <c r="A5299" t="s">
        <v>21236</v>
      </c>
      <c r="B5299" t="s">
        <v>21237</v>
      </c>
      <c r="C5299" s="1" t="str">
        <f t="shared" si="373"/>
        <v>21:0855</v>
      </c>
      <c r="D5299" s="1" t="str">
        <f t="shared" si="374"/>
        <v>21:0235</v>
      </c>
      <c r="E5299" t="s">
        <v>21238</v>
      </c>
      <c r="F5299" t="s">
        <v>21239</v>
      </c>
      <c r="H5299">
        <v>60.707554700000003</v>
      </c>
      <c r="I5299">
        <v>-129.54918559999999</v>
      </c>
      <c r="J5299" s="1" t="str">
        <f t="shared" si="375"/>
        <v>Fluid (lake)</v>
      </c>
      <c r="K5299" s="1" t="str">
        <f t="shared" si="376"/>
        <v>Untreated Water</v>
      </c>
      <c r="L5299">
        <v>6</v>
      </c>
      <c r="M5299" t="s">
        <v>22</v>
      </c>
      <c r="N5299">
        <v>91</v>
      </c>
      <c r="P5299" t="s">
        <v>140</v>
      </c>
      <c r="Q5299" t="s">
        <v>146</v>
      </c>
      <c r="R5299" t="s">
        <v>532</v>
      </c>
    </row>
    <row r="5300" spans="1:18" x14ac:dyDescent="0.3">
      <c r="A5300" t="s">
        <v>21240</v>
      </c>
      <c r="B5300" t="s">
        <v>21241</v>
      </c>
      <c r="C5300" s="1" t="str">
        <f t="shared" si="373"/>
        <v>21:0855</v>
      </c>
      <c r="D5300" s="1" t="str">
        <f t="shared" si="374"/>
        <v>21:0235</v>
      </c>
      <c r="E5300" t="s">
        <v>21238</v>
      </c>
      <c r="F5300" t="s">
        <v>21242</v>
      </c>
      <c r="H5300">
        <v>60.707554700000003</v>
      </c>
      <c r="I5300">
        <v>-129.54918559999999</v>
      </c>
      <c r="J5300" s="1" t="str">
        <f t="shared" si="375"/>
        <v>Fluid (lake)</v>
      </c>
      <c r="K5300" s="1" t="str">
        <f t="shared" si="376"/>
        <v>Untreated Water</v>
      </c>
      <c r="L5300">
        <v>6</v>
      </c>
      <c r="M5300" t="s">
        <v>29</v>
      </c>
      <c r="N5300">
        <v>92</v>
      </c>
      <c r="P5300" t="s">
        <v>140</v>
      </c>
      <c r="Q5300" t="s">
        <v>62</v>
      </c>
      <c r="R5300" t="s">
        <v>189</v>
      </c>
    </row>
    <row r="5301" spans="1:18" x14ac:dyDescent="0.3">
      <c r="A5301" t="s">
        <v>21243</v>
      </c>
      <c r="B5301" t="s">
        <v>21244</v>
      </c>
      <c r="C5301" s="1" t="str">
        <f t="shared" si="373"/>
        <v>21:0855</v>
      </c>
      <c r="D5301" s="1" t="str">
        <f t="shared" si="374"/>
        <v>21:0235</v>
      </c>
      <c r="E5301" t="s">
        <v>21245</v>
      </c>
      <c r="F5301" t="s">
        <v>21246</v>
      </c>
      <c r="H5301">
        <v>60.6922918</v>
      </c>
      <c r="I5301">
        <v>-129.62506769999999</v>
      </c>
      <c r="J5301" s="1" t="str">
        <f t="shared" si="375"/>
        <v>Fluid (lake)</v>
      </c>
      <c r="K5301" s="1" t="str">
        <f t="shared" si="376"/>
        <v>Untreated Water</v>
      </c>
      <c r="L5301">
        <v>6</v>
      </c>
      <c r="M5301" t="s">
        <v>36</v>
      </c>
      <c r="N5301">
        <v>93</v>
      </c>
      <c r="P5301" t="s">
        <v>108</v>
      </c>
      <c r="Q5301" t="s">
        <v>38</v>
      </c>
      <c r="R5301" t="s">
        <v>109</v>
      </c>
    </row>
    <row r="5302" spans="1:18" x14ac:dyDescent="0.3">
      <c r="A5302" t="s">
        <v>21247</v>
      </c>
      <c r="B5302" t="s">
        <v>21248</v>
      </c>
      <c r="C5302" s="1" t="str">
        <f t="shared" si="373"/>
        <v>21:0855</v>
      </c>
      <c r="D5302" s="1" t="str">
        <f t="shared" si="374"/>
        <v>21:0235</v>
      </c>
      <c r="E5302" t="s">
        <v>21249</v>
      </c>
      <c r="F5302" t="s">
        <v>21250</v>
      </c>
      <c r="H5302">
        <v>60.746964400000003</v>
      </c>
      <c r="I5302">
        <v>-129.84453400000001</v>
      </c>
      <c r="J5302" s="1" t="str">
        <f t="shared" si="375"/>
        <v>Fluid (lake)</v>
      </c>
      <c r="K5302" s="1" t="str">
        <f t="shared" si="376"/>
        <v>Untreated Water</v>
      </c>
      <c r="L5302">
        <v>6</v>
      </c>
      <c r="M5302" t="s">
        <v>44</v>
      </c>
      <c r="N5302">
        <v>94</v>
      </c>
      <c r="P5302" t="s">
        <v>225</v>
      </c>
      <c r="Q5302" t="s">
        <v>62</v>
      </c>
      <c r="R5302" t="s">
        <v>90</v>
      </c>
    </row>
    <row r="5303" spans="1:18" x14ac:dyDescent="0.3">
      <c r="A5303" t="s">
        <v>21251</v>
      </c>
      <c r="B5303" t="s">
        <v>21252</v>
      </c>
      <c r="C5303" s="1" t="str">
        <f t="shared" si="373"/>
        <v>21:0855</v>
      </c>
      <c r="D5303" s="1" t="str">
        <f t="shared" si="374"/>
        <v>21:0235</v>
      </c>
      <c r="E5303" t="s">
        <v>21253</v>
      </c>
      <c r="F5303" t="s">
        <v>21254</v>
      </c>
      <c r="H5303">
        <v>60.792262100000002</v>
      </c>
      <c r="I5303">
        <v>-129.82432320000001</v>
      </c>
      <c r="J5303" s="1" t="str">
        <f t="shared" si="375"/>
        <v>Fluid (lake)</v>
      </c>
      <c r="K5303" s="1" t="str">
        <f t="shared" si="376"/>
        <v>Untreated Water</v>
      </c>
      <c r="L5303">
        <v>6</v>
      </c>
      <c r="M5303" t="s">
        <v>52</v>
      </c>
      <c r="N5303">
        <v>95</v>
      </c>
      <c r="P5303" t="s">
        <v>558</v>
      </c>
      <c r="Q5303" t="s">
        <v>62</v>
      </c>
      <c r="R5303" t="s">
        <v>21255</v>
      </c>
    </row>
    <row r="5304" spans="1:18" x14ac:dyDescent="0.3">
      <c r="A5304" t="s">
        <v>21256</v>
      </c>
      <c r="B5304" t="s">
        <v>21257</v>
      </c>
      <c r="C5304" s="1" t="str">
        <f t="shared" si="373"/>
        <v>21:0855</v>
      </c>
      <c r="D5304" s="1" t="str">
        <f t="shared" si="374"/>
        <v>21:0235</v>
      </c>
      <c r="E5304" t="s">
        <v>21258</v>
      </c>
      <c r="F5304" t="s">
        <v>21259</v>
      </c>
      <c r="H5304">
        <v>60.849159999999998</v>
      </c>
      <c r="I5304">
        <v>-129.85449589999999</v>
      </c>
      <c r="J5304" s="1" t="str">
        <f t="shared" si="375"/>
        <v>Fluid (lake)</v>
      </c>
      <c r="K5304" s="1" t="str">
        <f t="shared" si="376"/>
        <v>Untreated Water</v>
      </c>
      <c r="L5304">
        <v>6</v>
      </c>
      <c r="M5304" t="s">
        <v>60</v>
      </c>
      <c r="N5304">
        <v>96</v>
      </c>
      <c r="P5304" t="s">
        <v>2414</v>
      </c>
      <c r="Q5304" t="s">
        <v>62</v>
      </c>
      <c r="R5304" t="s">
        <v>449</v>
      </c>
    </row>
    <row r="5305" spans="1:18" x14ac:dyDescent="0.3">
      <c r="A5305" t="s">
        <v>21260</v>
      </c>
      <c r="B5305" t="s">
        <v>21261</v>
      </c>
      <c r="C5305" s="1" t="str">
        <f t="shared" si="373"/>
        <v>21:0855</v>
      </c>
      <c r="D5305" s="1" t="str">
        <f t="shared" si="374"/>
        <v>21:0235</v>
      </c>
      <c r="E5305" t="s">
        <v>21262</v>
      </c>
      <c r="F5305" t="s">
        <v>21263</v>
      </c>
      <c r="H5305">
        <v>60.752630600000003</v>
      </c>
      <c r="I5305">
        <v>-129.9337429</v>
      </c>
      <c r="J5305" s="1" t="str">
        <f t="shared" si="375"/>
        <v>Fluid (lake)</v>
      </c>
      <c r="K5305" s="1" t="str">
        <f t="shared" si="376"/>
        <v>Untreated Water</v>
      </c>
      <c r="L5305">
        <v>6</v>
      </c>
      <c r="M5305" t="s">
        <v>67</v>
      </c>
      <c r="N5305">
        <v>97</v>
      </c>
      <c r="P5305" t="s">
        <v>210</v>
      </c>
      <c r="Q5305" t="s">
        <v>24</v>
      </c>
      <c r="R5305" t="s">
        <v>211</v>
      </c>
    </row>
    <row r="5306" spans="1:18" x14ac:dyDescent="0.3">
      <c r="A5306" t="s">
        <v>21264</v>
      </c>
      <c r="B5306" t="s">
        <v>21265</v>
      </c>
      <c r="C5306" s="1" t="str">
        <f t="shared" si="373"/>
        <v>21:0855</v>
      </c>
      <c r="D5306" s="1" t="str">
        <f t="shared" si="374"/>
        <v>21:0235</v>
      </c>
      <c r="E5306" t="s">
        <v>21266</v>
      </c>
      <c r="F5306" t="s">
        <v>21267</v>
      </c>
      <c r="H5306">
        <v>60.737867799999997</v>
      </c>
      <c r="I5306">
        <v>-129.91961459999999</v>
      </c>
      <c r="J5306" s="1" t="str">
        <f t="shared" si="375"/>
        <v>Fluid (lake)</v>
      </c>
      <c r="K5306" s="1" t="str">
        <f t="shared" si="376"/>
        <v>Untreated Water</v>
      </c>
      <c r="L5306">
        <v>6</v>
      </c>
      <c r="M5306" t="s">
        <v>74</v>
      </c>
      <c r="N5306">
        <v>98</v>
      </c>
      <c r="P5306" t="s">
        <v>262</v>
      </c>
      <c r="Q5306" t="s">
        <v>62</v>
      </c>
      <c r="R5306" t="s">
        <v>55</v>
      </c>
    </row>
    <row r="5307" spans="1:18" x14ac:dyDescent="0.3">
      <c r="A5307" t="s">
        <v>21268</v>
      </c>
      <c r="B5307" t="s">
        <v>21269</v>
      </c>
      <c r="C5307" s="1" t="str">
        <f t="shared" si="373"/>
        <v>21:0855</v>
      </c>
      <c r="D5307" s="1" t="str">
        <f t="shared" si="374"/>
        <v>21:0235</v>
      </c>
      <c r="E5307" t="s">
        <v>21270</v>
      </c>
      <c r="F5307" t="s">
        <v>21271</v>
      </c>
      <c r="H5307">
        <v>60.734620700000001</v>
      </c>
      <c r="I5307">
        <v>-129.9588191</v>
      </c>
      <c r="J5307" s="1" t="str">
        <f t="shared" si="375"/>
        <v>Fluid (lake)</v>
      </c>
      <c r="K5307" s="1" t="str">
        <f t="shared" si="376"/>
        <v>Untreated Water</v>
      </c>
      <c r="L5307">
        <v>6</v>
      </c>
      <c r="M5307" t="s">
        <v>81</v>
      </c>
      <c r="N5307">
        <v>99</v>
      </c>
      <c r="P5307" t="s">
        <v>771</v>
      </c>
      <c r="Q5307" t="s">
        <v>38</v>
      </c>
      <c r="R5307" t="s">
        <v>599</v>
      </c>
    </row>
    <row r="5308" spans="1:18" x14ac:dyDescent="0.3">
      <c r="A5308" t="s">
        <v>21272</v>
      </c>
      <c r="B5308" t="s">
        <v>21273</v>
      </c>
      <c r="C5308" s="1" t="str">
        <f t="shared" si="373"/>
        <v>21:0855</v>
      </c>
      <c r="D5308" s="1" t="str">
        <f t="shared" si="374"/>
        <v>21:0235</v>
      </c>
      <c r="E5308" t="s">
        <v>21274</v>
      </c>
      <c r="F5308" t="s">
        <v>21275</v>
      </c>
      <c r="H5308">
        <v>60.707978500000003</v>
      </c>
      <c r="I5308">
        <v>-129.97752009999999</v>
      </c>
      <c r="J5308" s="1" t="str">
        <f t="shared" si="375"/>
        <v>Fluid (lake)</v>
      </c>
      <c r="K5308" s="1" t="str">
        <f t="shared" si="376"/>
        <v>Untreated Water</v>
      </c>
      <c r="L5308">
        <v>6</v>
      </c>
      <c r="M5308" t="s">
        <v>95</v>
      </c>
      <c r="N5308">
        <v>100</v>
      </c>
      <c r="P5308" t="s">
        <v>188</v>
      </c>
      <c r="Q5308" t="s">
        <v>46</v>
      </c>
      <c r="R5308" t="s">
        <v>449</v>
      </c>
    </row>
    <row r="5309" spans="1:18" x14ac:dyDescent="0.3">
      <c r="A5309" t="s">
        <v>21276</v>
      </c>
      <c r="B5309" t="s">
        <v>21277</v>
      </c>
      <c r="C5309" s="1" t="str">
        <f t="shared" si="373"/>
        <v>21:0855</v>
      </c>
      <c r="D5309" s="1" t="str">
        <f t="shared" si="374"/>
        <v>21:0235</v>
      </c>
      <c r="E5309" t="s">
        <v>21278</v>
      </c>
      <c r="F5309" t="s">
        <v>21279</v>
      </c>
      <c r="H5309">
        <v>60.677448200000001</v>
      </c>
      <c r="I5309">
        <v>-129.84161470000001</v>
      </c>
      <c r="J5309" s="1" t="str">
        <f t="shared" si="375"/>
        <v>Fluid (lake)</v>
      </c>
      <c r="K5309" s="1" t="str">
        <f t="shared" si="376"/>
        <v>Untreated Water</v>
      </c>
      <c r="L5309">
        <v>6</v>
      </c>
      <c r="M5309" t="s">
        <v>101</v>
      </c>
      <c r="N5309">
        <v>101</v>
      </c>
      <c r="P5309" t="s">
        <v>262</v>
      </c>
      <c r="Q5309" t="s">
        <v>579</v>
      </c>
      <c r="R5309" t="s">
        <v>55</v>
      </c>
    </row>
    <row r="5310" spans="1:18" x14ac:dyDescent="0.3">
      <c r="A5310" t="s">
        <v>21280</v>
      </c>
      <c r="B5310" t="s">
        <v>21281</v>
      </c>
      <c r="C5310" s="1" t="str">
        <f t="shared" si="373"/>
        <v>21:0855</v>
      </c>
      <c r="D5310" s="1" t="str">
        <f t="shared" si="374"/>
        <v>21:0235</v>
      </c>
      <c r="E5310" t="s">
        <v>21282</v>
      </c>
      <c r="F5310" t="s">
        <v>21283</v>
      </c>
      <c r="H5310">
        <v>60.645378100000002</v>
      </c>
      <c r="I5310">
        <v>-129.695877</v>
      </c>
      <c r="J5310" s="1" t="str">
        <f t="shared" si="375"/>
        <v>Fluid (lake)</v>
      </c>
      <c r="K5310" s="1" t="str">
        <f t="shared" si="376"/>
        <v>Untreated Water</v>
      </c>
      <c r="L5310">
        <v>6</v>
      </c>
      <c r="M5310" t="s">
        <v>107</v>
      </c>
      <c r="N5310">
        <v>102</v>
      </c>
      <c r="P5310" t="s">
        <v>771</v>
      </c>
      <c r="Q5310" t="s">
        <v>310</v>
      </c>
      <c r="R5310" t="s">
        <v>195</v>
      </c>
    </row>
    <row r="5311" spans="1:18" x14ac:dyDescent="0.3">
      <c r="A5311" t="s">
        <v>21284</v>
      </c>
      <c r="B5311" t="s">
        <v>21285</v>
      </c>
      <c r="C5311" s="1" t="str">
        <f t="shared" si="373"/>
        <v>21:0855</v>
      </c>
      <c r="D5311" s="1" t="str">
        <f t="shared" si="374"/>
        <v>21:0235</v>
      </c>
      <c r="E5311" t="s">
        <v>21286</v>
      </c>
      <c r="F5311" t="s">
        <v>21287</v>
      </c>
      <c r="H5311">
        <v>60.641590000000001</v>
      </c>
      <c r="I5311">
        <v>-129.67290370000001</v>
      </c>
      <c r="J5311" s="1" t="str">
        <f t="shared" si="375"/>
        <v>Fluid (lake)</v>
      </c>
      <c r="K5311" s="1" t="str">
        <f t="shared" si="376"/>
        <v>Untreated Water</v>
      </c>
      <c r="L5311">
        <v>6</v>
      </c>
      <c r="M5311" t="s">
        <v>114</v>
      </c>
      <c r="N5311">
        <v>103</v>
      </c>
      <c r="P5311" t="s">
        <v>558</v>
      </c>
      <c r="Q5311" t="s">
        <v>257</v>
      </c>
      <c r="R5311" t="s">
        <v>211</v>
      </c>
    </row>
    <row r="5312" spans="1:18" x14ac:dyDescent="0.3">
      <c r="A5312" t="s">
        <v>21288</v>
      </c>
      <c r="B5312" t="s">
        <v>21289</v>
      </c>
      <c r="C5312" s="1" t="str">
        <f t="shared" si="373"/>
        <v>21:0855</v>
      </c>
      <c r="D5312" s="1" t="str">
        <f t="shared" si="374"/>
        <v>21:0235</v>
      </c>
      <c r="E5312" t="s">
        <v>21290</v>
      </c>
      <c r="F5312" t="s">
        <v>21291</v>
      </c>
      <c r="H5312">
        <v>60.630227400000003</v>
      </c>
      <c r="I5312">
        <v>-129.6313418</v>
      </c>
      <c r="J5312" s="1" t="str">
        <f t="shared" si="375"/>
        <v>Fluid (lake)</v>
      </c>
      <c r="K5312" s="1" t="str">
        <f t="shared" si="376"/>
        <v>Untreated Water</v>
      </c>
      <c r="L5312">
        <v>6</v>
      </c>
      <c r="M5312" t="s">
        <v>121</v>
      </c>
      <c r="N5312">
        <v>104</v>
      </c>
      <c r="P5312" t="s">
        <v>235</v>
      </c>
      <c r="Q5312" t="s">
        <v>517</v>
      </c>
      <c r="R5312" t="s">
        <v>55</v>
      </c>
    </row>
    <row r="5313" spans="1:18" x14ac:dyDescent="0.3">
      <c r="A5313" t="s">
        <v>21292</v>
      </c>
      <c r="B5313" t="s">
        <v>21293</v>
      </c>
      <c r="C5313" s="1" t="str">
        <f t="shared" si="373"/>
        <v>21:0855</v>
      </c>
      <c r="D5313" s="1" t="str">
        <f t="shared" si="374"/>
        <v>21:0235</v>
      </c>
      <c r="E5313" t="s">
        <v>21294</v>
      </c>
      <c r="F5313" t="s">
        <v>21295</v>
      </c>
      <c r="H5313">
        <v>60.6574119</v>
      </c>
      <c r="I5313">
        <v>-129.5507283</v>
      </c>
      <c r="J5313" s="1" t="str">
        <f t="shared" si="375"/>
        <v>Fluid (lake)</v>
      </c>
      <c r="K5313" s="1" t="str">
        <f t="shared" si="376"/>
        <v>Untreated Water</v>
      </c>
      <c r="L5313">
        <v>6</v>
      </c>
      <c r="M5313" t="s">
        <v>127</v>
      </c>
      <c r="N5313">
        <v>105</v>
      </c>
      <c r="P5313" t="s">
        <v>108</v>
      </c>
      <c r="Q5313" t="s">
        <v>62</v>
      </c>
      <c r="R5313" t="s">
        <v>21223</v>
      </c>
    </row>
    <row r="5314" spans="1:18" x14ac:dyDescent="0.3">
      <c r="A5314" t="s">
        <v>21296</v>
      </c>
      <c r="B5314" t="s">
        <v>21297</v>
      </c>
      <c r="C5314" s="1" t="str">
        <f t="shared" si="373"/>
        <v>21:0855</v>
      </c>
      <c r="D5314" s="1" t="str">
        <f t="shared" si="374"/>
        <v>21:0235</v>
      </c>
      <c r="E5314" t="s">
        <v>21298</v>
      </c>
      <c r="F5314" t="s">
        <v>21299</v>
      </c>
      <c r="H5314">
        <v>60.709360699999998</v>
      </c>
      <c r="I5314">
        <v>-129.4415942</v>
      </c>
      <c r="J5314" s="1" t="str">
        <f t="shared" si="375"/>
        <v>Fluid (lake)</v>
      </c>
      <c r="K5314" s="1" t="str">
        <f t="shared" si="376"/>
        <v>Untreated Water</v>
      </c>
      <c r="L5314">
        <v>6</v>
      </c>
      <c r="M5314" t="s">
        <v>133</v>
      </c>
      <c r="N5314">
        <v>106</v>
      </c>
      <c r="P5314" t="s">
        <v>771</v>
      </c>
      <c r="Q5314" t="s">
        <v>89</v>
      </c>
      <c r="R5314" t="s">
        <v>500</v>
      </c>
    </row>
    <row r="5315" spans="1:18" x14ac:dyDescent="0.3">
      <c r="A5315" t="s">
        <v>21300</v>
      </c>
      <c r="B5315" t="s">
        <v>21301</v>
      </c>
      <c r="C5315" s="1" t="str">
        <f t="shared" si="373"/>
        <v>21:0855</v>
      </c>
      <c r="D5315" s="1" t="str">
        <f t="shared" si="374"/>
        <v>21:0235</v>
      </c>
      <c r="E5315" t="s">
        <v>21302</v>
      </c>
      <c r="F5315" t="s">
        <v>21303</v>
      </c>
      <c r="H5315">
        <v>60.743021900000002</v>
      </c>
      <c r="I5315">
        <v>-129.4040736</v>
      </c>
      <c r="J5315" s="1" t="str">
        <f t="shared" si="375"/>
        <v>Fluid (lake)</v>
      </c>
      <c r="K5315" s="1" t="str">
        <f t="shared" si="376"/>
        <v>Untreated Water</v>
      </c>
      <c r="L5315">
        <v>6</v>
      </c>
      <c r="M5315" t="s">
        <v>139</v>
      </c>
      <c r="N5315">
        <v>107</v>
      </c>
      <c r="P5315" t="s">
        <v>188</v>
      </c>
      <c r="Q5315" t="s">
        <v>89</v>
      </c>
      <c r="R5315" t="s">
        <v>500</v>
      </c>
    </row>
    <row r="5316" spans="1:18" x14ac:dyDescent="0.3">
      <c r="A5316" t="s">
        <v>21304</v>
      </c>
      <c r="B5316" t="s">
        <v>21305</v>
      </c>
      <c r="C5316" s="1" t="str">
        <f t="shared" si="373"/>
        <v>21:0855</v>
      </c>
      <c r="D5316" s="1" t="str">
        <f t="shared" si="374"/>
        <v>21:0235</v>
      </c>
      <c r="E5316" t="s">
        <v>21306</v>
      </c>
      <c r="F5316" t="s">
        <v>21307</v>
      </c>
      <c r="H5316">
        <v>60.730103200000002</v>
      </c>
      <c r="I5316">
        <v>-129.37256060000001</v>
      </c>
      <c r="J5316" s="1" t="str">
        <f t="shared" si="375"/>
        <v>Fluid (lake)</v>
      </c>
      <c r="K5316" s="1" t="str">
        <f t="shared" si="376"/>
        <v>Untreated Water</v>
      </c>
      <c r="L5316">
        <v>6</v>
      </c>
      <c r="M5316" t="s">
        <v>241</v>
      </c>
      <c r="N5316">
        <v>108</v>
      </c>
      <c r="P5316" t="s">
        <v>188</v>
      </c>
      <c r="Q5316" t="s">
        <v>89</v>
      </c>
      <c r="R5316" t="s">
        <v>646</v>
      </c>
    </row>
    <row r="5317" spans="1:18" x14ac:dyDescent="0.3">
      <c r="A5317" t="s">
        <v>21308</v>
      </c>
      <c r="B5317" t="s">
        <v>21309</v>
      </c>
      <c r="C5317" s="1" t="str">
        <f t="shared" si="373"/>
        <v>21:0855</v>
      </c>
      <c r="D5317" s="1" t="str">
        <f t="shared" si="374"/>
        <v>21:0235</v>
      </c>
      <c r="E5317" t="s">
        <v>21310</v>
      </c>
      <c r="F5317" t="s">
        <v>21311</v>
      </c>
      <c r="H5317">
        <v>60.694533399999997</v>
      </c>
      <c r="I5317">
        <v>-129.41467130000001</v>
      </c>
      <c r="J5317" s="1" t="str">
        <f t="shared" si="375"/>
        <v>Fluid (lake)</v>
      </c>
      <c r="K5317" s="1" t="str">
        <f t="shared" si="376"/>
        <v>Untreated Water</v>
      </c>
      <c r="L5317">
        <v>7</v>
      </c>
      <c r="M5317" t="s">
        <v>36</v>
      </c>
      <c r="N5317">
        <v>109</v>
      </c>
      <c r="P5317" t="s">
        <v>200</v>
      </c>
      <c r="Q5317" t="s">
        <v>31</v>
      </c>
      <c r="R5317" t="s">
        <v>9133</v>
      </c>
    </row>
    <row r="5318" spans="1:18" x14ac:dyDescent="0.3">
      <c r="A5318" t="s">
        <v>21312</v>
      </c>
      <c r="B5318" t="s">
        <v>21313</v>
      </c>
      <c r="C5318" s="1" t="str">
        <f t="shared" si="373"/>
        <v>21:0855</v>
      </c>
      <c r="D5318" s="1" t="str">
        <f t="shared" si="374"/>
        <v>21:0235</v>
      </c>
      <c r="E5318" t="s">
        <v>21314</v>
      </c>
      <c r="F5318" t="s">
        <v>21315</v>
      </c>
      <c r="H5318">
        <v>60.665404700000003</v>
      </c>
      <c r="I5318">
        <v>-129.44631559999999</v>
      </c>
      <c r="J5318" s="1" t="str">
        <f t="shared" si="375"/>
        <v>Fluid (lake)</v>
      </c>
      <c r="K5318" s="1" t="str">
        <f t="shared" si="376"/>
        <v>Untreated Water</v>
      </c>
      <c r="L5318">
        <v>7</v>
      </c>
      <c r="M5318" t="s">
        <v>22</v>
      </c>
      <c r="N5318">
        <v>110</v>
      </c>
      <c r="P5318" t="s">
        <v>414</v>
      </c>
      <c r="Q5318" t="s">
        <v>31</v>
      </c>
      <c r="R5318" t="s">
        <v>109</v>
      </c>
    </row>
    <row r="5319" spans="1:18" x14ac:dyDescent="0.3">
      <c r="A5319" t="s">
        <v>21316</v>
      </c>
      <c r="B5319" t="s">
        <v>21317</v>
      </c>
      <c r="C5319" s="1" t="str">
        <f t="shared" si="373"/>
        <v>21:0855</v>
      </c>
      <c r="D5319" s="1" t="str">
        <f t="shared" si="374"/>
        <v>21:0235</v>
      </c>
      <c r="E5319" t="s">
        <v>21314</v>
      </c>
      <c r="F5319" t="s">
        <v>21318</v>
      </c>
      <c r="H5319">
        <v>60.665404700000003</v>
      </c>
      <c r="I5319">
        <v>-129.44631559999999</v>
      </c>
      <c r="J5319" s="1" t="str">
        <f t="shared" si="375"/>
        <v>Fluid (lake)</v>
      </c>
      <c r="K5319" s="1" t="str">
        <f t="shared" si="376"/>
        <v>Untreated Water</v>
      </c>
      <c r="L5319">
        <v>7</v>
      </c>
      <c r="M5319" t="s">
        <v>29</v>
      </c>
      <c r="N5319">
        <v>111</v>
      </c>
      <c r="P5319" t="s">
        <v>414</v>
      </c>
      <c r="Q5319" t="s">
        <v>31</v>
      </c>
      <c r="R5319" t="s">
        <v>19762</v>
      </c>
    </row>
    <row r="5320" spans="1:18" x14ac:dyDescent="0.3">
      <c r="A5320" t="s">
        <v>21319</v>
      </c>
      <c r="B5320" t="s">
        <v>21320</v>
      </c>
      <c r="C5320" s="1" t="str">
        <f t="shared" si="373"/>
        <v>21:0855</v>
      </c>
      <c r="D5320" s="1" t="str">
        <f t="shared" si="374"/>
        <v>21:0235</v>
      </c>
      <c r="E5320" t="s">
        <v>21321</v>
      </c>
      <c r="F5320" t="s">
        <v>21322</v>
      </c>
      <c r="H5320">
        <v>60.6178545</v>
      </c>
      <c r="I5320">
        <v>-129.50675330000001</v>
      </c>
      <c r="J5320" s="1" t="str">
        <f t="shared" si="375"/>
        <v>Fluid (lake)</v>
      </c>
      <c r="K5320" s="1" t="str">
        <f t="shared" si="376"/>
        <v>Untreated Water</v>
      </c>
      <c r="L5320">
        <v>7</v>
      </c>
      <c r="M5320" t="s">
        <v>44</v>
      </c>
      <c r="N5320">
        <v>112</v>
      </c>
      <c r="P5320" t="s">
        <v>134</v>
      </c>
      <c r="Q5320" t="s">
        <v>96</v>
      </c>
      <c r="R5320" t="s">
        <v>415</v>
      </c>
    </row>
    <row r="5321" spans="1:18" x14ac:dyDescent="0.3">
      <c r="A5321" t="s">
        <v>21323</v>
      </c>
      <c r="B5321" t="s">
        <v>21324</v>
      </c>
      <c r="C5321" s="1" t="str">
        <f t="shared" si="373"/>
        <v>21:0855</v>
      </c>
      <c r="D5321" s="1" t="str">
        <f t="shared" si="374"/>
        <v>21:0235</v>
      </c>
      <c r="E5321" t="s">
        <v>21325</v>
      </c>
      <c r="F5321" t="s">
        <v>21326</v>
      </c>
      <c r="H5321">
        <v>60.598408399999997</v>
      </c>
      <c r="I5321">
        <v>-129.5494301</v>
      </c>
      <c r="J5321" s="1" t="str">
        <f t="shared" si="375"/>
        <v>Fluid (lake)</v>
      </c>
      <c r="K5321" s="1" t="str">
        <f t="shared" si="376"/>
        <v>Untreated Water</v>
      </c>
      <c r="L5321">
        <v>7</v>
      </c>
      <c r="M5321" t="s">
        <v>52</v>
      </c>
      <c r="N5321">
        <v>113</v>
      </c>
      <c r="P5321" t="s">
        <v>200</v>
      </c>
      <c r="Q5321" t="s">
        <v>146</v>
      </c>
      <c r="R5321" t="s">
        <v>55</v>
      </c>
    </row>
    <row r="5322" spans="1:18" x14ac:dyDescent="0.3">
      <c r="A5322" t="s">
        <v>21327</v>
      </c>
      <c r="B5322" t="s">
        <v>21328</v>
      </c>
      <c r="C5322" s="1" t="str">
        <f t="shared" si="373"/>
        <v>21:0855</v>
      </c>
      <c r="D5322" s="1" t="str">
        <f t="shared" si="374"/>
        <v>21:0235</v>
      </c>
      <c r="E5322" t="s">
        <v>21329</v>
      </c>
      <c r="F5322" t="s">
        <v>21330</v>
      </c>
      <c r="H5322">
        <v>60.5622598</v>
      </c>
      <c r="I5322">
        <v>-129.58921419999999</v>
      </c>
      <c r="J5322" s="1" t="str">
        <f t="shared" si="375"/>
        <v>Fluid (lake)</v>
      </c>
      <c r="K5322" s="1" t="str">
        <f t="shared" si="376"/>
        <v>Untreated Water</v>
      </c>
      <c r="L5322">
        <v>7</v>
      </c>
      <c r="M5322" t="s">
        <v>60</v>
      </c>
      <c r="N5322">
        <v>114</v>
      </c>
      <c r="P5322" t="s">
        <v>134</v>
      </c>
      <c r="Q5322" t="s">
        <v>236</v>
      </c>
      <c r="R5322" t="s">
        <v>55</v>
      </c>
    </row>
    <row r="5323" spans="1:18" x14ac:dyDescent="0.3">
      <c r="A5323" t="s">
        <v>21331</v>
      </c>
      <c r="B5323" t="s">
        <v>21332</v>
      </c>
      <c r="C5323" s="1" t="str">
        <f t="shared" si="373"/>
        <v>21:0855</v>
      </c>
      <c r="D5323" s="1" t="str">
        <f t="shared" si="374"/>
        <v>21:0235</v>
      </c>
      <c r="E5323" t="s">
        <v>21333</v>
      </c>
      <c r="F5323" t="s">
        <v>21334</v>
      </c>
      <c r="H5323">
        <v>60.555500600000002</v>
      </c>
      <c r="I5323">
        <v>-129.5103522</v>
      </c>
      <c r="J5323" s="1" t="str">
        <f t="shared" si="375"/>
        <v>Fluid (lake)</v>
      </c>
      <c r="K5323" s="1" t="str">
        <f t="shared" si="376"/>
        <v>Untreated Water</v>
      </c>
      <c r="L5323">
        <v>7</v>
      </c>
      <c r="M5323" t="s">
        <v>67</v>
      </c>
      <c r="N5323">
        <v>115</v>
      </c>
      <c r="P5323" t="s">
        <v>188</v>
      </c>
      <c r="Q5323" t="s">
        <v>24</v>
      </c>
      <c r="R5323" t="s">
        <v>745</v>
      </c>
    </row>
    <row r="5324" spans="1:18" x14ac:dyDescent="0.3">
      <c r="A5324" t="s">
        <v>21335</v>
      </c>
      <c r="B5324" t="s">
        <v>21336</v>
      </c>
      <c r="C5324" s="1" t="str">
        <f t="shared" si="373"/>
        <v>21:0855</v>
      </c>
      <c r="D5324" s="1" t="str">
        <f t="shared" si="374"/>
        <v>21:0235</v>
      </c>
      <c r="E5324" t="s">
        <v>21337</v>
      </c>
      <c r="F5324" t="s">
        <v>21338</v>
      </c>
      <c r="H5324">
        <v>60.5209817</v>
      </c>
      <c r="I5324">
        <v>-129.37978620000001</v>
      </c>
      <c r="J5324" s="1" t="str">
        <f t="shared" si="375"/>
        <v>Fluid (lake)</v>
      </c>
      <c r="K5324" s="1" t="str">
        <f t="shared" si="376"/>
        <v>Untreated Water</v>
      </c>
      <c r="L5324">
        <v>7</v>
      </c>
      <c r="M5324" t="s">
        <v>74</v>
      </c>
      <c r="N5324">
        <v>116</v>
      </c>
      <c r="P5324" t="s">
        <v>140</v>
      </c>
      <c r="Q5324" t="s">
        <v>146</v>
      </c>
      <c r="R5324" t="s">
        <v>460</v>
      </c>
    </row>
    <row r="5325" spans="1:18" x14ac:dyDescent="0.3">
      <c r="A5325" t="s">
        <v>21339</v>
      </c>
      <c r="B5325" t="s">
        <v>21340</v>
      </c>
      <c r="C5325" s="1" t="str">
        <f t="shared" si="373"/>
        <v>21:0855</v>
      </c>
      <c r="D5325" s="1" t="str">
        <f t="shared" si="374"/>
        <v>21:0235</v>
      </c>
      <c r="E5325" t="s">
        <v>21341</v>
      </c>
      <c r="F5325" t="s">
        <v>21342</v>
      </c>
      <c r="H5325">
        <v>60.524644299999999</v>
      </c>
      <c r="I5325">
        <v>-129.3068146</v>
      </c>
      <c r="J5325" s="1" t="str">
        <f t="shared" si="375"/>
        <v>Fluid (lake)</v>
      </c>
      <c r="K5325" s="1" t="str">
        <f t="shared" si="376"/>
        <v>Untreated Water</v>
      </c>
      <c r="L5325">
        <v>7</v>
      </c>
      <c r="M5325" t="s">
        <v>81</v>
      </c>
      <c r="N5325">
        <v>117</v>
      </c>
      <c r="P5325" t="s">
        <v>200</v>
      </c>
      <c r="Q5325" t="s">
        <v>24</v>
      </c>
      <c r="R5325" t="s">
        <v>599</v>
      </c>
    </row>
    <row r="5326" spans="1:18" x14ac:dyDescent="0.3">
      <c r="A5326" t="s">
        <v>21343</v>
      </c>
      <c r="B5326" t="s">
        <v>21344</v>
      </c>
      <c r="C5326" s="1" t="str">
        <f t="shared" si="373"/>
        <v>21:0855</v>
      </c>
      <c r="D5326" s="1" t="str">
        <f t="shared" si="374"/>
        <v>21:0235</v>
      </c>
      <c r="E5326" t="s">
        <v>21345</v>
      </c>
      <c r="F5326" t="s">
        <v>21346</v>
      </c>
      <c r="H5326">
        <v>60.556811000000003</v>
      </c>
      <c r="I5326">
        <v>-129.19947790000001</v>
      </c>
      <c r="J5326" s="1" t="str">
        <f t="shared" si="375"/>
        <v>Fluid (lake)</v>
      </c>
      <c r="K5326" s="1" t="str">
        <f t="shared" si="376"/>
        <v>Untreated Water</v>
      </c>
      <c r="L5326">
        <v>7</v>
      </c>
      <c r="M5326" t="s">
        <v>95</v>
      </c>
      <c r="N5326">
        <v>118</v>
      </c>
      <c r="P5326" t="s">
        <v>414</v>
      </c>
      <c r="Q5326" t="s">
        <v>24</v>
      </c>
      <c r="R5326" t="s">
        <v>449</v>
      </c>
    </row>
    <row r="5327" spans="1:18" x14ac:dyDescent="0.3">
      <c r="A5327" t="s">
        <v>21347</v>
      </c>
      <c r="B5327" t="s">
        <v>21348</v>
      </c>
      <c r="C5327" s="1" t="str">
        <f t="shared" si="373"/>
        <v>21:0855</v>
      </c>
      <c r="D5327" s="1" t="str">
        <f t="shared" si="374"/>
        <v>21:0235</v>
      </c>
      <c r="E5327" t="s">
        <v>21349</v>
      </c>
      <c r="F5327" t="s">
        <v>21350</v>
      </c>
      <c r="H5327">
        <v>60.493799099999997</v>
      </c>
      <c r="I5327">
        <v>-129.15944809999999</v>
      </c>
      <c r="J5327" s="1" t="str">
        <f t="shared" si="375"/>
        <v>Fluid (lake)</v>
      </c>
      <c r="K5327" s="1" t="str">
        <f t="shared" si="376"/>
        <v>Untreated Water</v>
      </c>
      <c r="L5327">
        <v>7</v>
      </c>
      <c r="M5327" t="s">
        <v>101</v>
      </c>
      <c r="N5327">
        <v>119</v>
      </c>
      <c r="P5327" t="s">
        <v>200</v>
      </c>
      <c r="Q5327" t="s">
        <v>146</v>
      </c>
      <c r="R5327" t="s">
        <v>195</v>
      </c>
    </row>
    <row r="5328" spans="1:18" x14ac:dyDescent="0.3">
      <c r="A5328" t="s">
        <v>21351</v>
      </c>
      <c r="B5328" t="s">
        <v>21352</v>
      </c>
      <c r="C5328" s="1" t="str">
        <f t="shared" si="373"/>
        <v>21:0855</v>
      </c>
      <c r="D5328" s="1" t="str">
        <f t="shared" si="374"/>
        <v>21:0235</v>
      </c>
      <c r="E5328" t="s">
        <v>21353</v>
      </c>
      <c r="F5328" t="s">
        <v>21354</v>
      </c>
      <c r="H5328">
        <v>60.431205599999998</v>
      </c>
      <c r="I5328">
        <v>-129.13840999999999</v>
      </c>
      <c r="J5328" s="1" t="str">
        <f t="shared" si="375"/>
        <v>Fluid (lake)</v>
      </c>
      <c r="K5328" s="1" t="str">
        <f t="shared" si="376"/>
        <v>Untreated Water</v>
      </c>
      <c r="L5328">
        <v>7</v>
      </c>
      <c r="M5328" t="s">
        <v>107</v>
      </c>
      <c r="N5328">
        <v>120</v>
      </c>
      <c r="P5328" t="s">
        <v>108</v>
      </c>
      <c r="Q5328" t="s">
        <v>89</v>
      </c>
      <c r="R5328" t="s">
        <v>522</v>
      </c>
    </row>
    <row r="5329" spans="1:18" x14ac:dyDescent="0.3">
      <c r="A5329" t="s">
        <v>21355</v>
      </c>
      <c r="B5329" t="s">
        <v>21356</v>
      </c>
      <c r="C5329" s="1" t="str">
        <f t="shared" si="373"/>
        <v>21:0855</v>
      </c>
      <c r="D5329" s="1" t="str">
        <f t="shared" si="374"/>
        <v>21:0235</v>
      </c>
      <c r="E5329" t="s">
        <v>21357</v>
      </c>
      <c r="F5329" t="s">
        <v>21358</v>
      </c>
      <c r="H5329">
        <v>60.399379099999997</v>
      </c>
      <c r="I5329">
        <v>-129.15199190000001</v>
      </c>
      <c r="J5329" s="1" t="str">
        <f t="shared" si="375"/>
        <v>Fluid (lake)</v>
      </c>
      <c r="K5329" s="1" t="str">
        <f t="shared" si="376"/>
        <v>Untreated Water</v>
      </c>
      <c r="L5329">
        <v>7</v>
      </c>
      <c r="M5329" t="s">
        <v>114</v>
      </c>
      <c r="N5329">
        <v>121</v>
      </c>
      <c r="P5329" t="s">
        <v>272</v>
      </c>
      <c r="Q5329" t="s">
        <v>236</v>
      </c>
      <c r="R5329" t="s">
        <v>55</v>
      </c>
    </row>
    <row r="5330" spans="1:18" x14ac:dyDescent="0.3">
      <c r="A5330" t="s">
        <v>21359</v>
      </c>
      <c r="B5330" t="s">
        <v>21360</v>
      </c>
      <c r="C5330" s="1" t="str">
        <f t="shared" si="373"/>
        <v>21:0855</v>
      </c>
      <c r="D5330" s="1" t="str">
        <f t="shared" si="374"/>
        <v>21:0235</v>
      </c>
      <c r="E5330" t="s">
        <v>21361</v>
      </c>
      <c r="F5330" t="s">
        <v>21362</v>
      </c>
      <c r="H5330">
        <v>60.368472199999999</v>
      </c>
      <c r="I5330">
        <v>-129.13716020000001</v>
      </c>
      <c r="J5330" s="1" t="str">
        <f t="shared" si="375"/>
        <v>Fluid (lake)</v>
      </c>
      <c r="K5330" s="1" t="str">
        <f t="shared" si="376"/>
        <v>Untreated Water</v>
      </c>
      <c r="L5330">
        <v>7</v>
      </c>
      <c r="M5330" t="s">
        <v>121</v>
      </c>
      <c r="N5330">
        <v>122</v>
      </c>
      <c r="P5330" t="s">
        <v>319</v>
      </c>
      <c r="Q5330" t="s">
        <v>310</v>
      </c>
      <c r="R5330" t="s">
        <v>55</v>
      </c>
    </row>
    <row r="5331" spans="1:18" x14ac:dyDescent="0.3">
      <c r="A5331" t="s">
        <v>21363</v>
      </c>
      <c r="B5331" t="s">
        <v>21364</v>
      </c>
      <c r="C5331" s="1" t="str">
        <f t="shared" si="373"/>
        <v>21:0855</v>
      </c>
      <c r="D5331" s="1" t="str">
        <f t="shared" si="374"/>
        <v>21:0235</v>
      </c>
      <c r="E5331" t="s">
        <v>21365</v>
      </c>
      <c r="F5331" t="s">
        <v>21366</v>
      </c>
      <c r="H5331">
        <v>60.3610726</v>
      </c>
      <c r="I5331">
        <v>-128.9951111</v>
      </c>
      <c r="J5331" s="1" t="str">
        <f t="shared" si="375"/>
        <v>Fluid (lake)</v>
      </c>
      <c r="K5331" s="1" t="str">
        <f t="shared" si="376"/>
        <v>Untreated Water</v>
      </c>
      <c r="L5331">
        <v>7</v>
      </c>
      <c r="M5331" t="s">
        <v>127</v>
      </c>
      <c r="N5331">
        <v>123</v>
      </c>
      <c r="P5331" t="s">
        <v>771</v>
      </c>
      <c r="Q5331" t="s">
        <v>38</v>
      </c>
      <c r="R5331" t="s">
        <v>55</v>
      </c>
    </row>
    <row r="5332" spans="1:18" x14ac:dyDescent="0.3">
      <c r="A5332" t="s">
        <v>21367</v>
      </c>
      <c r="B5332" t="s">
        <v>21368</v>
      </c>
      <c r="C5332" s="1" t="str">
        <f t="shared" si="373"/>
        <v>21:0855</v>
      </c>
      <c r="D5332" s="1" t="str">
        <f t="shared" si="374"/>
        <v>21:0235</v>
      </c>
      <c r="E5332" t="s">
        <v>21369</v>
      </c>
      <c r="F5332" t="s">
        <v>21370</v>
      </c>
      <c r="H5332">
        <v>60.1489124</v>
      </c>
      <c r="I5332">
        <v>-129.1332165</v>
      </c>
      <c r="J5332" s="1" t="str">
        <f t="shared" si="375"/>
        <v>Fluid (lake)</v>
      </c>
      <c r="K5332" s="1" t="str">
        <f t="shared" si="376"/>
        <v>Untreated Water</v>
      </c>
      <c r="L5332">
        <v>7</v>
      </c>
      <c r="M5332" t="s">
        <v>133</v>
      </c>
      <c r="N5332">
        <v>124</v>
      </c>
      <c r="P5332" t="s">
        <v>161</v>
      </c>
      <c r="Q5332" t="s">
        <v>38</v>
      </c>
      <c r="R5332" t="s">
        <v>285</v>
      </c>
    </row>
    <row r="5333" spans="1:18" x14ac:dyDescent="0.3">
      <c r="A5333" t="s">
        <v>21371</v>
      </c>
      <c r="B5333" t="s">
        <v>21372</v>
      </c>
      <c r="C5333" s="1" t="str">
        <f t="shared" si="373"/>
        <v>21:0855</v>
      </c>
      <c r="D5333" s="1" t="str">
        <f t="shared" si="374"/>
        <v>21:0235</v>
      </c>
      <c r="E5333" t="s">
        <v>21373</v>
      </c>
      <c r="F5333" t="s">
        <v>21374</v>
      </c>
      <c r="H5333">
        <v>60.158210599999997</v>
      </c>
      <c r="I5333">
        <v>-129.16820300000001</v>
      </c>
      <c r="J5333" s="1" t="str">
        <f t="shared" si="375"/>
        <v>Fluid (lake)</v>
      </c>
      <c r="K5333" s="1" t="str">
        <f t="shared" si="376"/>
        <v>Untreated Water</v>
      </c>
      <c r="L5333">
        <v>7</v>
      </c>
      <c r="M5333" t="s">
        <v>139</v>
      </c>
      <c r="N5333">
        <v>125</v>
      </c>
      <c r="P5333" t="s">
        <v>537</v>
      </c>
      <c r="Q5333" t="s">
        <v>24</v>
      </c>
      <c r="R5333" t="s">
        <v>599</v>
      </c>
    </row>
    <row r="5334" spans="1:18" x14ac:dyDescent="0.3">
      <c r="A5334" t="s">
        <v>21375</v>
      </c>
      <c r="B5334" t="s">
        <v>21376</v>
      </c>
      <c r="C5334" s="1" t="str">
        <f t="shared" si="373"/>
        <v>21:0855</v>
      </c>
      <c r="D5334" s="1" t="str">
        <f t="shared" si="374"/>
        <v>21:0235</v>
      </c>
      <c r="E5334" t="s">
        <v>21377</v>
      </c>
      <c r="F5334" t="s">
        <v>21378</v>
      </c>
      <c r="H5334">
        <v>60.244488799999999</v>
      </c>
      <c r="I5334">
        <v>-129.3552388</v>
      </c>
      <c r="J5334" s="1" t="str">
        <f t="shared" si="375"/>
        <v>Fluid (lake)</v>
      </c>
      <c r="K5334" s="1" t="str">
        <f t="shared" si="376"/>
        <v>Untreated Water</v>
      </c>
      <c r="L5334">
        <v>7</v>
      </c>
      <c r="M5334" t="s">
        <v>241</v>
      </c>
      <c r="N5334">
        <v>126</v>
      </c>
      <c r="P5334" t="s">
        <v>134</v>
      </c>
      <c r="Q5334" t="s">
        <v>46</v>
      </c>
      <c r="R5334" t="s">
        <v>285</v>
      </c>
    </row>
    <row r="5335" spans="1:18" x14ac:dyDescent="0.3">
      <c r="A5335" t="s">
        <v>21379</v>
      </c>
      <c r="B5335" t="s">
        <v>21380</v>
      </c>
      <c r="C5335" s="1" t="str">
        <f t="shared" si="373"/>
        <v>21:0855</v>
      </c>
      <c r="D5335" s="1" t="str">
        <f t="shared" si="374"/>
        <v>21:0235</v>
      </c>
      <c r="E5335" t="s">
        <v>21381</v>
      </c>
      <c r="F5335" t="s">
        <v>21382</v>
      </c>
      <c r="H5335">
        <v>60.261793900000001</v>
      </c>
      <c r="I5335">
        <v>-129.45411340000001</v>
      </c>
      <c r="J5335" s="1" t="str">
        <f t="shared" si="375"/>
        <v>Fluid (lake)</v>
      </c>
      <c r="K5335" s="1" t="str">
        <f t="shared" si="376"/>
        <v>Untreated Water</v>
      </c>
      <c r="L5335">
        <v>8</v>
      </c>
      <c r="M5335" t="s">
        <v>36</v>
      </c>
      <c r="N5335">
        <v>127</v>
      </c>
      <c r="P5335" t="s">
        <v>1846</v>
      </c>
      <c r="Q5335" t="s">
        <v>31</v>
      </c>
      <c r="R5335" t="s">
        <v>668</v>
      </c>
    </row>
    <row r="5336" spans="1:18" x14ac:dyDescent="0.3">
      <c r="A5336" t="s">
        <v>21383</v>
      </c>
      <c r="B5336" t="s">
        <v>21384</v>
      </c>
      <c r="C5336" s="1" t="str">
        <f t="shared" si="373"/>
        <v>21:0855</v>
      </c>
      <c r="D5336" s="1" t="str">
        <f t="shared" si="374"/>
        <v>21:0235</v>
      </c>
      <c r="E5336" t="s">
        <v>21385</v>
      </c>
      <c r="F5336" t="s">
        <v>21386</v>
      </c>
      <c r="H5336">
        <v>60.3087266</v>
      </c>
      <c r="I5336">
        <v>-129.5063797</v>
      </c>
      <c r="J5336" s="1" t="str">
        <f t="shared" si="375"/>
        <v>Fluid (lake)</v>
      </c>
      <c r="K5336" s="1" t="str">
        <f t="shared" si="376"/>
        <v>Untreated Water</v>
      </c>
      <c r="L5336">
        <v>8</v>
      </c>
      <c r="M5336" t="s">
        <v>22</v>
      </c>
      <c r="N5336">
        <v>128</v>
      </c>
      <c r="P5336" t="s">
        <v>1667</v>
      </c>
      <c r="Q5336" t="s">
        <v>96</v>
      </c>
      <c r="R5336" t="s">
        <v>668</v>
      </c>
    </row>
    <row r="5337" spans="1:18" x14ac:dyDescent="0.3">
      <c r="A5337" t="s">
        <v>21387</v>
      </c>
      <c r="B5337" t="s">
        <v>21388</v>
      </c>
      <c r="C5337" s="1" t="str">
        <f t="shared" ref="C5337:C5400" si="377">HYPERLINK("http://geochem.nrcan.gc.ca/cdogs/content/bdl/bdl210855_e.htm", "21:0855")</f>
        <v>21:0855</v>
      </c>
      <c r="D5337" s="1" t="str">
        <f t="shared" ref="D5337:D5400" si="378">HYPERLINK("http://geochem.nrcan.gc.ca/cdogs/content/svy/svy210235_e.htm", "21:0235")</f>
        <v>21:0235</v>
      </c>
      <c r="E5337" t="s">
        <v>21385</v>
      </c>
      <c r="F5337" t="s">
        <v>21389</v>
      </c>
      <c r="H5337">
        <v>60.3087266</v>
      </c>
      <c r="I5337">
        <v>-129.5063797</v>
      </c>
      <c r="J5337" s="1" t="str">
        <f t="shared" ref="J5337:J5400" si="379">HYPERLINK("http://geochem.nrcan.gc.ca/cdogs/content/kwd/kwd020016_e.htm", "Fluid (lake)")</f>
        <v>Fluid (lake)</v>
      </c>
      <c r="K5337" s="1" t="str">
        <f t="shared" si="376"/>
        <v>Untreated Water</v>
      </c>
      <c r="L5337">
        <v>8</v>
      </c>
      <c r="M5337" t="s">
        <v>29</v>
      </c>
      <c r="N5337">
        <v>129</v>
      </c>
      <c r="P5337" t="s">
        <v>294</v>
      </c>
      <c r="Q5337" t="s">
        <v>24</v>
      </c>
      <c r="R5337" t="s">
        <v>668</v>
      </c>
    </row>
    <row r="5338" spans="1:18" x14ac:dyDescent="0.3">
      <c r="A5338" t="s">
        <v>21390</v>
      </c>
      <c r="B5338" t="s">
        <v>21391</v>
      </c>
      <c r="C5338" s="1" t="str">
        <f t="shared" si="377"/>
        <v>21:0855</v>
      </c>
      <c r="D5338" s="1" t="str">
        <f t="shared" si="378"/>
        <v>21:0235</v>
      </c>
      <c r="E5338" t="s">
        <v>21392</v>
      </c>
      <c r="F5338" t="s">
        <v>21393</v>
      </c>
      <c r="H5338">
        <v>60.4999307</v>
      </c>
      <c r="I5338">
        <v>-129.39373760000001</v>
      </c>
      <c r="J5338" s="1" t="str">
        <f t="shared" si="379"/>
        <v>Fluid (lake)</v>
      </c>
      <c r="K5338" s="1" t="str">
        <f t="shared" ref="K5338:K5401" si="380">HYPERLINK("http://geochem.nrcan.gc.ca/cdogs/content/kwd/kwd080007_e.htm", "Untreated Water")</f>
        <v>Untreated Water</v>
      </c>
      <c r="L5338">
        <v>8</v>
      </c>
      <c r="M5338" t="s">
        <v>44</v>
      </c>
      <c r="N5338">
        <v>130</v>
      </c>
      <c r="P5338" t="s">
        <v>537</v>
      </c>
      <c r="Q5338" t="s">
        <v>46</v>
      </c>
      <c r="R5338" t="s">
        <v>655</v>
      </c>
    </row>
    <row r="5339" spans="1:18" x14ac:dyDescent="0.3">
      <c r="A5339" t="s">
        <v>21394</v>
      </c>
      <c r="B5339" t="s">
        <v>21395</v>
      </c>
      <c r="C5339" s="1" t="str">
        <f t="shared" si="377"/>
        <v>21:0855</v>
      </c>
      <c r="D5339" s="1" t="str">
        <f t="shared" si="378"/>
        <v>21:0235</v>
      </c>
      <c r="E5339" t="s">
        <v>21396</v>
      </c>
      <c r="F5339" t="s">
        <v>21397</v>
      </c>
      <c r="H5339">
        <v>60.492660800000003</v>
      </c>
      <c r="I5339">
        <v>-129.42203989999999</v>
      </c>
      <c r="J5339" s="1" t="str">
        <f t="shared" si="379"/>
        <v>Fluid (lake)</v>
      </c>
      <c r="K5339" s="1" t="str">
        <f t="shared" si="380"/>
        <v>Untreated Water</v>
      </c>
      <c r="L5339">
        <v>8</v>
      </c>
      <c r="M5339" t="s">
        <v>52</v>
      </c>
      <c r="N5339">
        <v>131</v>
      </c>
      <c r="P5339" t="s">
        <v>140</v>
      </c>
      <c r="Q5339" t="s">
        <v>24</v>
      </c>
      <c r="R5339" t="s">
        <v>415</v>
      </c>
    </row>
    <row r="5340" spans="1:18" x14ac:dyDescent="0.3">
      <c r="A5340" t="s">
        <v>21398</v>
      </c>
      <c r="B5340" t="s">
        <v>21399</v>
      </c>
      <c r="C5340" s="1" t="str">
        <f t="shared" si="377"/>
        <v>21:0855</v>
      </c>
      <c r="D5340" s="1" t="str">
        <f t="shared" si="378"/>
        <v>21:0235</v>
      </c>
      <c r="E5340" t="s">
        <v>21400</v>
      </c>
      <c r="F5340" t="s">
        <v>21401</v>
      </c>
      <c r="H5340">
        <v>60.488180300000003</v>
      </c>
      <c r="I5340">
        <v>-129.48024789999999</v>
      </c>
      <c r="J5340" s="1" t="str">
        <f t="shared" si="379"/>
        <v>Fluid (lake)</v>
      </c>
      <c r="K5340" s="1" t="str">
        <f t="shared" si="380"/>
        <v>Untreated Water</v>
      </c>
      <c r="L5340">
        <v>8</v>
      </c>
      <c r="M5340" t="s">
        <v>60</v>
      </c>
      <c r="N5340">
        <v>132</v>
      </c>
      <c r="P5340" t="s">
        <v>225</v>
      </c>
      <c r="Q5340" t="s">
        <v>24</v>
      </c>
      <c r="R5340" t="s">
        <v>532</v>
      </c>
    </row>
    <row r="5341" spans="1:18" x14ac:dyDescent="0.3">
      <c r="A5341" t="s">
        <v>21402</v>
      </c>
      <c r="B5341" t="s">
        <v>21403</v>
      </c>
      <c r="C5341" s="1" t="str">
        <f t="shared" si="377"/>
        <v>21:0855</v>
      </c>
      <c r="D5341" s="1" t="str">
        <f t="shared" si="378"/>
        <v>21:0235</v>
      </c>
      <c r="E5341" t="s">
        <v>21404</v>
      </c>
      <c r="F5341" t="s">
        <v>21405</v>
      </c>
      <c r="H5341">
        <v>60.4053076</v>
      </c>
      <c r="I5341">
        <v>-129.92946280000001</v>
      </c>
      <c r="J5341" s="1" t="str">
        <f t="shared" si="379"/>
        <v>Fluid (lake)</v>
      </c>
      <c r="K5341" s="1" t="str">
        <f t="shared" si="380"/>
        <v>Untreated Water</v>
      </c>
      <c r="L5341">
        <v>8</v>
      </c>
      <c r="M5341" t="s">
        <v>67</v>
      </c>
      <c r="N5341">
        <v>133</v>
      </c>
      <c r="P5341" t="s">
        <v>235</v>
      </c>
      <c r="Q5341" t="s">
        <v>46</v>
      </c>
      <c r="R5341" t="s">
        <v>55</v>
      </c>
    </row>
    <row r="5342" spans="1:18" x14ac:dyDescent="0.3">
      <c r="A5342" t="s">
        <v>21406</v>
      </c>
      <c r="B5342" t="s">
        <v>21407</v>
      </c>
      <c r="C5342" s="1" t="str">
        <f t="shared" si="377"/>
        <v>21:0855</v>
      </c>
      <c r="D5342" s="1" t="str">
        <f t="shared" si="378"/>
        <v>21:0235</v>
      </c>
      <c r="E5342" t="s">
        <v>21408</v>
      </c>
      <c r="F5342" t="s">
        <v>21409</v>
      </c>
      <c r="H5342">
        <v>60.424144400000003</v>
      </c>
      <c r="I5342">
        <v>-129.99665680000001</v>
      </c>
      <c r="J5342" s="1" t="str">
        <f t="shared" si="379"/>
        <v>Fluid (lake)</v>
      </c>
      <c r="K5342" s="1" t="str">
        <f t="shared" si="380"/>
        <v>Untreated Water</v>
      </c>
      <c r="L5342">
        <v>8</v>
      </c>
      <c r="M5342" t="s">
        <v>74</v>
      </c>
      <c r="N5342">
        <v>134</v>
      </c>
      <c r="P5342" t="s">
        <v>200</v>
      </c>
      <c r="Q5342" t="s">
        <v>46</v>
      </c>
      <c r="R5342" t="s">
        <v>285</v>
      </c>
    </row>
    <row r="5343" spans="1:18" x14ac:dyDescent="0.3">
      <c r="A5343" t="s">
        <v>21410</v>
      </c>
      <c r="B5343" t="s">
        <v>21411</v>
      </c>
      <c r="C5343" s="1" t="str">
        <f t="shared" si="377"/>
        <v>21:0855</v>
      </c>
      <c r="D5343" s="1" t="str">
        <f t="shared" si="378"/>
        <v>21:0235</v>
      </c>
      <c r="E5343" t="s">
        <v>21412</v>
      </c>
      <c r="F5343" t="s">
        <v>21413</v>
      </c>
      <c r="H5343">
        <v>60.314488300000001</v>
      </c>
      <c r="I5343">
        <v>-129.99644499999999</v>
      </c>
      <c r="J5343" s="1" t="str">
        <f t="shared" si="379"/>
        <v>Fluid (lake)</v>
      </c>
      <c r="K5343" s="1" t="str">
        <f t="shared" si="380"/>
        <v>Untreated Water</v>
      </c>
      <c r="L5343">
        <v>8</v>
      </c>
      <c r="M5343" t="s">
        <v>81</v>
      </c>
      <c r="N5343">
        <v>135</v>
      </c>
      <c r="P5343" t="s">
        <v>194</v>
      </c>
      <c r="Q5343" t="s">
        <v>146</v>
      </c>
      <c r="R5343" t="s">
        <v>69</v>
      </c>
    </row>
    <row r="5344" spans="1:18" x14ac:dyDescent="0.3">
      <c r="A5344" t="s">
        <v>21414</v>
      </c>
      <c r="B5344" t="s">
        <v>21415</v>
      </c>
      <c r="C5344" s="1" t="str">
        <f t="shared" si="377"/>
        <v>21:0855</v>
      </c>
      <c r="D5344" s="1" t="str">
        <f t="shared" si="378"/>
        <v>21:0235</v>
      </c>
      <c r="E5344" t="s">
        <v>21416</v>
      </c>
      <c r="F5344" t="s">
        <v>21417</v>
      </c>
      <c r="H5344">
        <v>60.3347087</v>
      </c>
      <c r="I5344">
        <v>-129.95878909999999</v>
      </c>
      <c r="J5344" s="1" t="str">
        <f t="shared" si="379"/>
        <v>Fluid (lake)</v>
      </c>
      <c r="K5344" s="1" t="str">
        <f t="shared" si="380"/>
        <v>Untreated Water</v>
      </c>
      <c r="L5344">
        <v>8</v>
      </c>
      <c r="M5344" t="s">
        <v>95</v>
      </c>
      <c r="N5344">
        <v>136</v>
      </c>
      <c r="P5344" t="s">
        <v>200</v>
      </c>
      <c r="Q5344" t="s">
        <v>62</v>
      </c>
      <c r="R5344" t="s">
        <v>195</v>
      </c>
    </row>
    <row r="5345" spans="1:18" x14ac:dyDescent="0.3">
      <c r="A5345" t="s">
        <v>21418</v>
      </c>
      <c r="B5345" t="s">
        <v>21419</v>
      </c>
      <c r="C5345" s="1" t="str">
        <f t="shared" si="377"/>
        <v>21:0855</v>
      </c>
      <c r="D5345" s="1" t="str">
        <f t="shared" si="378"/>
        <v>21:0235</v>
      </c>
      <c r="E5345" t="s">
        <v>21420</v>
      </c>
      <c r="F5345" t="s">
        <v>21421</v>
      </c>
      <c r="H5345">
        <v>60.334065199999998</v>
      </c>
      <c r="I5345">
        <v>-129.89128400000001</v>
      </c>
      <c r="J5345" s="1" t="str">
        <f t="shared" si="379"/>
        <v>Fluid (lake)</v>
      </c>
      <c r="K5345" s="1" t="str">
        <f t="shared" si="380"/>
        <v>Untreated Water</v>
      </c>
      <c r="L5345">
        <v>8</v>
      </c>
      <c r="M5345" t="s">
        <v>101</v>
      </c>
      <c r="N5345">
        <v>137</v>
      </c>
      <c r="P5345" t="s">
        <v>194</v>
      </c>
      <c r="Q5345" t="s">
        <v>38</v>
      </c>
      <c r="R5345" t="s">
        <v>55</v>
      </c>
    </row>
    <row r="5346" spans="1:18" x14ac:dyDescent="0.3">
      <c r="A5346" t="s">
        <v>21422</v>
      </c>
      <c r="B5346" t="s">
        <v>21423</v>
      </c>
      <c r="C5346" s="1" t="str">
        <f t="shared" si="377"/>
        <v>21:0855</v>
      </c>
      <c r="D5346" s="1" t="str">
        <f t="shared" si="378"/>
        <v>21:0235</v>
      </c>
      <c r="E5346" t="s">
        <v>21424</v>
      </c>
      <c r="F5346" t="s">
        <v>21425</v>
      </c>
      <c r="H5346">
        <v>60.309662299999999</v>
      </c>
      <c r="I5346">
        <v>-129.85673869999999</v>
      </c>
      <c r="J5346" s="1" t="str">
        <f t="shared" si="379"/>
        <v>Fluid (lake)</v>
      </c>
      <c r="K5346" s="1" t="str">
        <f t="shared" si="380"/>
        <v>Untreated Water</v>
      </c>
      <c r="L5346">
        <v>8</v>
      </c>
      <c r="M5346" t="s">
        <v>107</v>
      </c>
      <c r="N5346">
        <v>138</v>
      </c>
      <c r="P5346" t="s">
        <v>319</v>
      </c>
      <c r="Q5346" t="s">
        <v>248</v>
      </c>
      <c r="R5346" t="s">
        <v>55</v>
      </c>
    </row>
    <row r="5347" spans="1:18" x14ac:dyDescent="0.3">
      <c r="A5347" t="s">
        <v>21426</v>
      </c>
      <c r="B5347" t="s">
        <v>21427</v>
      </c>
      <c r="C5347" s="1" t="str">
        <f t="shared" si="377"/>
        <v>21:0855</v>
      </c>
      <c r="D5347" s="1" t="str">
        <f t="shared" si="378"/>
        <v>21:0235</v>
      </c>
      <c r="E5347" t="s">
        <v>21428</v>
      </c>
      <c r="F5347" t="s">
        <v>21429</v>
      </c>
      <c r="H5347">
        <v>60.287220499999997</v>
      </c>
      <c r="I5347">
        <v>-129.8129078</v>
      </c>
      <c r="J5347" s="1" t="str">
        <f t="shared" si="379"/>
        <v>Fluid (lake)</v>
      </c>
      <c r="K5347" s="1" t="str">
        <f t="shared" si="380"/>
        <v>Untreated Water</v>
      </c>
      <c r="L5347">
        <v>8</v>
      </c>
      <c r="M5347" t="s">
        <v>114</v>
      </c>
      <c r="N5347">
        <v>139</v>
      </c>
      <c r="P5347" t="s">
        <v>210</v>
      </c>
      <c r="Q5347" t="s">
        <v>248</v>
      </c>
      <c r="R5347" t="s">
        <v>285</v>
      </c>
    </row>
    <row r="5348" spans="1:18" x14ac:dyDescent="0.3">
      <c r="A5348" t="s">
        <v>21430</v>
      </c>
      <c r="B5348" t="s">
        <v>21431</v>
      </c>
      <c r="C5348" s="1" t="str">
        <f t="shared" si="377"/>
        <v>21:0855</v>
      </c>
      <c r="D5348" s="1" t="str">
        <f t="shared" si="378"/>
        <v>21:0235</v>
      </c>
      <c r="E5348" t="s">
        <v>21432</v>
      </c>
      <c r="F5348" t="s">
        <v>21433</v>
      </c>
      <c r="H5348">
        <v>60.2768029</v>
      </c>
      <c r="I5348">
        <v>-129.66502500000001</v>
      </c>
      <c r="J5348" s="1" t="str">
        <f t="shared" si="379"/>
        <v>Fluid (lake)</v>
      </c>
      <c r="K5348" s="1" t="str">
        <f t="shared" si="380"/>
        <v>Untreated Water</v>
      </c>
      <c r="L5348">
        <v>8</v>
      </c>
      <c r="M5348" t="s">
        <v>121</v>
      </c>
      <c r="N5348">
        <v>140</v>
      </c>
      <c r="P5348" t="s">
        <v>188</v>
      </c>
      <c r="Q5348" t="s">
        <v>62</v>
      </c>
      <c r="R5348" t="s">
        <v>90</v>
      </c>
    </row>
    <row r="5349" spans="1:18" x14ac:dyDescent="0.3">
      <c r="A5349" t="s">
        <v>21434</v>
      </c>
      <c r="B5349" t="s">
        <v>21435</v>
      </c>
      <c r="C5349" s="1" t="str">
        <f t="shared" si="377"/>
        <v>21:0855</v>
      </c>
      <c r="D5349" s="1" t="str">
        <f t="shared" si="378"/>
        <v>21:0235</v>
      </c>
      <c r="E5349" t="s">
        <v>21436</v>
      </c>
      <c r="F5349" t="s">
        <v>21437</v>
      </c>
      <c r="H5349">
        <v>60.318547199999998</v>
      </c>
      <c r="I5349">
        <v>-129.66161869999999</v>
      </c>
      <c r="J5349" s="1" t="str">
        <f t="shared" si="379"/>
        <v>Fluid (lake)</v>
      </c>
      <c r="K5349" s="1" t="str">
        <f t="shared" si="380"/>
        <v>Untreated Water</v>
      </c>
      <c r="L5349">
        <v>8</v>
      </c>
      <c r="M5349" t="s">
        <v>127</v>
      </c>
      <c r="N5349">
        <v>141</v>
      </c>
      <c r="P5349" t="s">
        <v>210</v>
      </c>
      <c r="Q5349" t="s">
        <v>248</v>
      </c>
      <c r="R5349" t="s">
        <v>55</v>
      </c>
    </row>
    <row r="5350" spans="1:18" x14ac:dyDescent="0.3">
      <c r="A5350" t="s">
        <v>21438</v>
      </c>
      <c r="B5350" t="s">
        <v>21439</v>
      </c>
      <c r="C5350" s="1" t="str">
        <f t="shared" si="377"/>
        <v>21:0855</v>
      </c>
      <c r="D5350" s="1" t="str">
        <f t="shared" si="378"/>
        <v>21:0235</v>
      </c>
      <c r="E5350" t="s">
        <v>21440</v>
      </c>
      <c r="F5350" t="s">
        <v>21441</v>
      </c>
      <c r="H5350">
        <v>60.272223799999999</v>
      </c>
      <c r="I5350">
        <v>-129.57910000000001</v>
      </c>
      <c r="J5350" s="1" t="str">
        <f t="shared" si="379"/>
        <v>Fluid (lake)</v>
      </c>
      <c r="K5350" s="1" t="str">
        <f t="shared" si="380"/>
        <v>Untreated Water</v>
      </c>
      <c r="L5350">
        <v>8</v>
      </c>
      <c r="M5350" t="s">
        <v>133</v>
      </c>
      <c r="N5350">
        <v>142</v>
      </c>
      <c r="P5350" t="s">
        <v>200</v>
      </c>
      <c r="Q5350" t="s">
        <v>24</v>
      </c>
      <c r="R5350" t="s">
        <v>21442</v>
      </c>
    </row>
    <row r="5351" spans="1:18" x14ac:dyDescent="0.3">
      <c r="A5351" t="s">
        <v>21443</v>
      </c>
      <c r="B5351" t="s">
        <v>21444</v>
      </c>
      <c r="C5351" s="1" t="str">
        <f t="shared" si="377"/>
        <v>21:0855</v>
      </c>
      <c r="D5351" s="1" t="str">
        <f t="shared" si="378"/>
        <v>21:0235</v>
      </c>
      <c r="E5351" t="s">
        <v>21445</v>
      </c>
      <c r="F5351" t="s">
        <v>21446</v>
      </c>
      <c r="H5351">
        <v>60.285312500000003</v>
      </c>
      <c r="I5351">
        <v>-129.530666</v>
      </c>
      <c r="J5351" s="1" t="str">
        <f t="shared" si="379"/>
        <v>Fluid (lake)</v>
      </c>
      <c r="K5351" s="1" t="str">
        <f t="shared" si="380"/>
        <v>Untreated Water</v>
      </c>
      <c r="L5351">
        <v>8</v>
      </c>
      <c r="M5351" t="s">
        <v>139</v>
      </c>
      <c r="N5351">
        <v>143</v>
      </c>
      <c r="P5351" t="s">
        <v>210</v>
      </c>
      <c r="Q5351" t="s">
        <v>89</v>
      </c>
      <c r="R5351" t="s">
        <v>69</v>
      </c>
    </row>
    <row r="5352" spans="1:18" x14ac:dyDescent="0.3">
      <c r="A5352" t="s">
        <v>21447</v>
      </c>
      <c r="B5352" t="s">
        <v>21448</v>
      </c>
      <c r="C5352" s="1" t="str">
        <f t="shared" si="377"/>
        <v>21:0855</v>
      </c>
      <c r="D5352" s="1" t="str">
        <f t="shared" si="378"/>
        <v>21:0235</v>
      </c>
      <c r="E5352" t="s">
        <v>21449</v>
      </c>
      <c r="F5352" t="s">
        <v>21450</v>
      </c>
      <c r="H5352">
        <v>60.196950399999999</v>
      </c>
      <c r="I5352">
        <v>-129.3726001</v>
      </c>
      <c r="J5352" s="1" t="str">
        <f t="shared" si="379"/>
        <v>Fluid (lake)</v>
      </c>
      <c r="K5352" s="1" t="str">
        <f t="shared" si="380"/>
        <v>Untreated Water</v>
      </c>
      <c r="L5352">
        <v>8</v>
      </c>
      <c r="M5352" t="s">
        <v>241</v>
      </c>
      <c r="N5352">
        <v>144</v>
      </c>
      <c r="P5352" t="s">
        <v>167</v>
      </c>
      <c r="Q5352" t="s">
        <v>62</v>
      </c>
      <c r="R5352" t="s">
        <v>55</v>
      </c>
    </row>
    <row r="5353" spans="1:18" x14ac:dyDescent="0.3">
      <c r="A5353" t="s">
        <v>21451</v>
      </c>
      <c r="B5353" t="s">
        <v>21452</v>
      </c>
      <c r="C5353" s="1" t="str">
        <f t="shared" si="377"/>
        <v>21:0855</v>
      </c>
      <c r="D5353" s="1" t="str">
        <f t="shared" si="378"/>
        <v>21:0235</v>
      </c>
      <c r="E5353" t="s">
        <v>21453</v>
      </c>
      <c r="F5353" t="s">
        <v>21454</v>
      </c>
      <c r="H5353">
        <v>60.174917899999997</v>
      </c>
      <c r="I5353">
        <v>-129.35548220000001</v>
      </c>
      <c r="J5353" s="1" t="str">
        <f t="shared" si="379"/>
        <v>Fluid (lake)</v>
      </c>
      <c r="K5353" s="1" t="str">
        <f t="shared" si="380"/>
        <v>Untreated Water</v>
      </c>
      <c r="L5353">
        <v>9</v>
      </c>
      <c r="M5353" t="s">
        <v>22</v>
      </c>
      <c r="N5353">
        <v>145</v>
      </c>
      <c r="P5353" t="s">
        <v>167</v>
      </c>
      <c r="Q5353" t="s">
        <v>62</v>
      </c>
      <c r="R5353" t="s">
        <v>285</v>
      </c>
    </row>
    <row r="5354" spans="1:18" x14ac:dyDescent="0.3">
      <c r="A5354" t="s">
        <v>21455</v>
      </c>
      <c r="B5354" t="s">
        <v>21456</v>
      </c>
      <c r="C5354" s="1" t="str">
        <f t="shared" si="377"/>
        <v>21:0855</v>
      </c>
      <c r="D5354" s="1" t="str">
        <f t="shared" si="378"/>
        <v>21:0235</v>
      </c>
      <c r="E5354" t="s">
        <v>21453</v>
      </c>
      <c r="F5354" t="s">
        <v>21457</v>
      </c>
      <c r="H5354">
        <v>60.174917899999997</v>
      </c>
      <c r="I5354">
        <v>-129.35548220000001</v>
      </c>
      <c r="J5354" s="1" t="str">
        <f t="shared" si="379"/>
        <v>Fluid (lake)</v>
      </c>
      <c r="K5354" s="1" t="str">
        <f t="shared" si="380"/>
        <v>Untreated Water</v>
      </c>
      <c r="L5354">
        <v>9</v>
      </c>
      <c r="M5354" t="s">
        <v>29</v>
      </c>
      <c r="N5354">
        <v>146</v>
      </c>
      <c r="P5354" t="s">
        <v>68</v>
      </c>
      <c r="Q5354" t="s">
        <v>46</v>
      </c>
      <c r="R5354" t="s">
        <v>285</v>
      </c>
    </row>
    <row r="5355" spans="1:18" x14ac:dyDescent="0.3">
      <c r="A5355" t="s">
        <v>21458</v>
      </c>
      <c r="B5355" t="s">
        <v>21459</v>
      </c>
      <c r="C5355" s="1" t="str">
        <f t="shared" si="377"/>
        <v>21:0855</v>
      </c>
      <c r="D5355" s="1" t="str">
        <f t="shared" si="378"/>
        <v>21:0235</v>
      </c>
      <c r="E5355" t="s">
        <v>21460</v>
      </c>
      <c r="F5355" t="s">
        <v>21461</v>
      </c>
      <c r="H5355">
        <v>60.144567799999997</v>
      </c>
      <c r="I5355">
        <v>-129.20859479999999</v>
      </c>
      <c r="J5355" s="1" t="str">
        <f t="shared" si="379"/>
        <v>Fluid (lake)</v>
      </c>
      <c r="K5355" s="1" t="str">
        <f t="shared" si="380"/>
        <v>Untreated Water</v>
      </c>
      <c r="L5355">
        <v>9</v>
      </c>
      <c r="M5355" t="s">
        <v>36</v>
      </c>
      <c r="N5355">
        <v>147</v>
      </c>
      <c r="P5355" t="s">
        <v>553</v>
      </c>
      <c r="Q5355" t="s">
        <v>96</v>
      </c>
      <c r="R5355" t="s">
        <v>2135</v>
      </c>
    </row>
    <row r="5356" spans="1:18" x14ac:dyDescent="0.3">
      <c r="A5356" t="s">
        <v>21462</v>
      </c>
      <c r="B5356" t="s">
        <v>21463</v>
      </c>
      <c r="C5356" s="1" t="str">
        <f t="shared" si="377"/>
        <v>21:0855</v>
      </c>
      <c r="D5356" s="1" t="str">
        <f t="shared" si="378"/>
        <v>21:0235</v>
      </c>
      <c r="E5356" t="s">
        <v>21464</v>
      </c>
      <c r="F5356" t="s">
        <v>21465</v>
      </c>
      <c r="H5356">
        <v>60.1129891</v>
      </c>
      <c r="I5356">
        <v>-129.05618179999999</v>
      </c>
      <c r="J5356" s="1" t="str">
        <f t="shared" si="379"/>
        <v>Fluid (lake)</v>
      </c>
      <c r="K5356" s="1" t="str">
        <f t="shared" si="380"/>
        <v>Untreated Water</v>
      </c>
      <c r="L5356">
        <v>9</v>
      </c>
      <c r="M5356" t="s">
        <v>44</v>
      </c>
      <c r="N5356">
        <v>148</v>
      </c>
      <c r="P5356" t="s">
        <v>167</v>
      </c>
      <c r="Q5356" t="s">
        <v>24</v>
      </c>
      <c r="R5356" t="s">
        <v>460</v>
      </c>
    </row>
    <row r="5357" spans="1:18" x14ac:dyDescent="0.3">
      <c r="A5357" t="s">
        <v>21466</v>
      </c>
      <c r="B5357" t="s">
        <v>21467</v>
      </c>
      <c r="C5357" s="1" t="str">
        <f t="shared" si="377"/>
        <v>21:0855</v>
      </c>
      <c r="D5357" s="1" t="str">
        <f t="shared" si="378"/>
        <v>21:0235</v>
      </c>
      <c r="E5357" t="s">
        <v>21468</v>
      </c>
      <c r="F5357" t="s">
        <v>21469</v>
      </c>
      <c r="H5357">
        <v>60.115580700000002</v>
      </c>
      <c r="I5357">
        <v>-129.1515407</v>
      </c>
      <c r="J5357" s="1" t="str">
        <f t="shared" si="379"/>
        <v>Fluid (lake)</v>
      </c>
      <c r="K5357" s="1" t="str">
        <f t="shared" si="380"/>
        <v>Untreated Water</v>
      </c>
      <c r="L5357">
        <v>9</v>
      </c>
      <c r="M5357" t="s">
        <v>52</v>
      </c>
      <c r="N5357">
        <v>149</v>
      </c>
      <c r="P5357" t="s">
        <v>115</v>
      </c>
      <c r="Q5357" t="s">
        <v>146</v>
      </c>
      <c r="R5357" t="s">
        <v>285</v>
      </c>
    </row>
    <row r="5358" spans="1:18" x14ac:dyDescent="0.3">
      <c r="A5358" t="s">
        <v>21470</v>
      </c>
      <c r="B5358" t="s">
        <v>21471</v>
      </c>
      <c r="C5358" s="1" t="str">
        <f t="shared" si="377"/>
        <v>21:0855</v>
      </c>
      <c r="D5358" s="1" t="str">
        <f t="shared" si="378"/>
        <v>21:0235</v>
      </c>
      <c r="E5358" t="s">
        <v>21472</v>
      </c>
      <c r="F5358" t="s">
        <v>21473</v>
      </c>
      <c r="H5358">
        <v>60.140473999999998</v>
      </c>
      <c r="I5358">
        <v>-129.26803839999999</v>
      </c>
      <c r="J5358" s="1" t="str">
        <f t="shared" si="379"/>
        <v>Fluid (lake)</v>
      </c>
      <c r="K5358" s="1" t="str">
        <f t="shared" si="380"/>
        <v>Untreated Water</v>
      </c>
      <c r="L5358">
        <v>9</v>
      </c>
      <c r="M5358" t="s">
        <v>60</v>
      </c>
      <c r="N5358">
        <v>150</v>
      </c>
      <c r="P5358" t="s">
        <v>53</v>
      </c>
      <c r="Q5358" t="s">
        <v>31</v>
      </c>
      <c r="R5358" t="s">
        <v>90</v>
      </c>
    </row>
    <row r="5359" spans="1:18" x14ac:dyDescent="0.3">
      <c r="A5359" t="s">
        <v>21474</v>
      </c>
      <c r="B5359" t="s">
        <v>21475</v>
      </c>
      <c r="C5359" s="1" t="str">
        <f t="shared" si="377"/>
        <v>21:0855</v>
      </c>
      <c r="D5359" s="1" t="str">
        <f t="shared" si="378"/>
        <v>21:0235</v>
      </c>
      <c r="E5359" t="s">
        <v>21476</v>
      </c>
      <c r="F5359" t="s">
        <v>21477</v>
      </c>
      <c r="H5359">
        <v>60.1500068</v>
      </c>
      <c r="I5359">
        <v>-129.31040419999999</v>
      </c>
      <c r="J5359" s="1" t="str">
        <f t="shared" si="379"/>
        <v>Fluid (lake)</v>
      </c>
      <c r="K5359" s="1" t="str">
        <f t="shared" si="380"/>
        <v>Untreated Water</v>
      </c>
      <c r="L5359">
        <v>9</v>
      </c>
      <c r="M5359" t="s">
        <v>67</v>
      </c>
      <c r="N5359">
        <v>151</v>
      </c>
      <c r="P5359" t="s">
        <v>182</v>
      </c>
      <c r="Q5359" t="s">
        <v>89</v>
      </c>
      <c r="R5359" t="s">
        <v>532</v>
      </c>
    </row>
    <row r="5360" spans="1:18" x14ac:dyDescent="0.3">
      <c r="A5360" t="s">
        <v>21478</v>
      </c>
      <c r="B5360" t="s">
        <v>21479</v>
      </c>
      <c r="C5360" s="1" t="str">
        <f t="shared" si="377"/>
        <v>21:0855</v>
      </c>
      <c r="D5360" s="1" t="str">
        <f t="shared" si="378"/>
        <v>21:0235</v>
      </c>
      <c r="E5360" t="s">
        <v>21480</v>
      </c>
      <c r="F5360" t="s">
        <v>21481</v>
      </c>
      <c r="H5360">
        <v>60.187049999999999</v>
      </c>
      <c r="I5360">
        <v>-129.45987779999999</v>
      </c>
      <c r="J5360" s="1" t="str">
        <f t="shared" si="379"/>
        <v>Fluid (lake)</v>
      </c>
      <c r="K5360" s="1" t="str">
        <f t="shared" si="380"/>
        <v>Untreated Water</v>
      </c>
      <c r="L5360">
        <v>9</v>
      </c>
      <c r="M5360" t="s">
        <v>74</v>
      </c>
      <c r="N5360">
        <v>152</v>
      </c>
      <c r="P5360" t="s">
        <v>2414</v>
      </c>
      <c r="Q5360" t="s">
        <v>24</v>
      </c>
      <c r="R5360" t="s">
        <v>55</v>
      </c>
    </row>
    <row r="5361" spans="1:18" x14ac:dyDescent="0.3">
      <c r="A5361" t="s">
        <v>21482</v>
      </c>
      <c r="B5361" t="s">
        <v>21483</v>
      </c>
      <c r="C5361" s="1" t="str">
        <f t="shared" si="377"/>
        <v>21:0855</v>
      </c>
      <c r="D5361" s="1" t="str">
        <f t="shared" si="378"/>
        <v>21:0235</v>
      </c>
      <c r="E5361" t="s">
        <v>21484</v>
      </c>
      <c r="F5361" t="s">
        <v>21485</v>
      </c>
      <c r="H5361">
        <v>60.215933100000001</v>
      </c>
      <c r="I5361">
        <v>-129.4881809</v>
      </c>
      <c r="J5361" s="1" t="str">
        <f t="shared" si="379"/>
        <v>Fluid (lake)</v>
      </c>
      <c r="K5361" s="1" t="str">
        <f t="shared" si="380"/>
        <v>Untreated Water</v>
      </c>
      <c r="L5361">
        <v>9</v>
      </c>
      <c r="M5361" t="s">
        <v>81</v>
      </c>
      <c r="N5361">
        <v>153</v>
      </c>
      <c r="P5361" t="s">
        <v>167</v>
      </c>
      <c r="Q5361" t="s">
        <v>146</v>
      </c>
      <c r="R5361" t="s">
        <v>646</v>
      </c>
    </row>
    <row r="5362" spans="1:18" x14ac:dyDescent="0.3">
      <c r="A5362" t="s">
        <v>21486</v>
      </c>
      <c r="B5362" t="s">
        <v>21487</v>
      </c>
      <c r="C5362" s="1" t="str">
        <f t="shared" si="377"/>
        <v>21:0855</v>
      </c>
      <c r="D5362" s="1" t="str">
        <f t="shared" si="378"/>
        <v>21:0235</v>
      </c>
      <c r="E5362" t="s">
        <v>21488</v>
      </c>
      <c r="F5362" t="s">
        <v>21489</v>
      </c>
      <c r="H5362">
        <v>60.256179500000002</v>
      </c>
      <c r="I5362">
        <v>-129.58076790000001</v>
      </c>
      <c r="J5362" s="1" t="str">
        <f t="shared" si="379"/>
        <v>Fluid (lake)</v>
      </c>
      <c r="K5362" s="1" t="str">
        <f t="shared" si="380"/>
        <v>Untreated Water</v>
      </c>
      <c r="L5362">
        <v>9</v>
      </c>
      <c r="M5362" t="s">
        <v>95</v>
      </c>
      <c r="N5362">
        <v>154</v>
      </c>
      <c r="P5362" t="s">
        <v>115</v>
      </c>
      <c r="Q5362" t="s">
        <v>146</v>
      </c>
      <c r="R5362" t="s">
        <v>4784</v>
      </c>
    </row>
    <row r="5363" spans="1:18" x14ac:dyDescent="0.3">
      <c r="A5363" t="s">
        <v>21490</v>
      </c>
      <c r="B5363" t="s">
        <v>21491</v>
      </c>
      <c r="C5363" s="1" t="str">
        <f t="shared" si="377"/>
        <v>21:0855</v>
      </c>
      <c r="D5363" s="1" t="str">
        <f t="shared" si="378"/>
        <v>21:0235</v>
      </c>
      <c r="E5363" t="s">
        <v>21492</v>
      </c>
      <c r="F5363" t="s">
        <v>21493</v>
      </c>
      <c r="H5363">
        <v>60.2494856</v>
      </c>
      <c r="I5363">
        <v>-129.63063539999999</v>
      </c>
      <c r="J5363" s="1" t="str">
        <f t="shared" si="379"/>
        <v>Fluid (lake)</v>
      </c>
      <c r="K5363" s="1" t="str">
        <f t="shared" si="380"/>
        <v>Untreated Water</v>
      </c>
      <c r="L5363">
        <v>9</v>
      </c>
      <c r="M5363" t="s">
        <v>101</v>
      </c>
      <c r="N5363">
        <v>155</v>
      </c>
      <c r="P5363" t="s">
        <v>200</v>
      </c>
      <c r="Q5363" t="s">
        <v>96</v>
      </c>
      <c r="R5363" t="s">
        <v>5587</v>
      </c>
    </row>
    <row r="5364" spans="1:18" x14ac:dyDescent="0.3">
      <c r="A5364" t="s">
        <v>21494</v>
      </c>
      <c r="B5364" t="s">
        <v>21495</v>
      </c>
      <c r="C5364" s="1" t="str">
        <f t="shared" si="377"/>
        <v>21:0855</v>
      </c>
      <c r="D5364" s="1" t="str">
        <f t="shared" si="378"/>
        <v>21:0235</v>
      </c>
      <c r="E5364" t="s">
        <v>21496</v>
      </c>
      <c r="F5364" t="s">
        <v>21497</v>
      </c>
      <c r="H5364">
        <v>60.262574600000001</v>
      </c>
      <c r="I5364">
        <v>-129.82270650000001</v>
      </c>
      <c r="J5364" s="1" t="str">
        <f t="shared" si="379"/>
        <v>Fluid (lake)</v>
      </c>
      <c r="K5364" s="1" t="str">
        <f t="shared" si="380"/>
        <v>Untreated Water</v>
      </c>
      <c r="L5364">
        <v>9</v>
      </c>
      <c r="M5364" t="s">
        <v>107</v>
      </c>
      <c r="N5364">
        <v>156</v>
      </c>
      <c r="P5364" t="s">
        <v>167</v>
      </c>
      <c r="Q5364" t="s">
        <v>31</v>
      </c>
      <c r="R5364" t="s">
        <v>420</v>
      </c>
    </row>
    <row r="5365" spans="1:18" x14ac:dyDescent="0.3">
      <c r="A5365" t="s">
        <v>21498</v>
      </c>
      <c r="B5365" t="s">
        <v>21499</v>
      </c>
      <c r="C5365" s="1" t="str">
        <f t="shared" si="377"/>
        <v>21:0855</v>
      </c>
      <c r="D5365" s="1" t="str">
        <f t="shared" si="378"/>
        <v>21:0235</v>
      </c>
      <c r="E5365" t="s">
        <v>21500</v>
      </c>
      <c r="F5365" t="s">
        <v>21501</v>
      </c>
      <c r="H5365">
        <v>60.198060599999998</v>
      </c>
      <c r="I5365">
        <v>-129.7915089</v>
      </c>
      <c r="J5365" s="1" t="str">
        <f t="shared" si="379"/>
        <v>Fluid (lake)</v>
      </c>
      <c r="K5365" s="1" t="str">
        <f t="shared" si="380"/>
        <v>Untreated Water</v>
      </c>
      <c r="L5365">
        <v>9</v>
      </c>
      <c r="M5365" t="s">
        <v>114</v>
      </c>
      <c r="N5365">
        <v>157</v>
      </c>
      <c r="P5365" t="s">
        <v>225</v>
      </c>
      <c r="Q5365" t="s">
        <v>24</v>
      </c>
      <c r="R5365" t="s">
        <v>415</v>
      </c>
    </row>
    <row r="5366" spans="1:18" x14ac:dyDescent="0.3">
      <c r="A5366" t="s">
        <v>21502</v>
      </c>
      <c r="B5366" t="s">
        <v>21503</v>
      </c>
      <c r="C5366" s="1" t="str">
        <f t="shared" si="377"/>
        <v>21:0855</v>
      </c>
      <c r="D5366" s="1" t="str">
        <f t="shared" si="378"/>
        <v>21:0235</v>
      </c>
      <c r="E5366" t="s">
        <v>21504</v>
      </c>
      <c r="F5366" t="s">
        <v>21505</v>
      </c>
      <c r="H5366">
        <v>60.1847548</v>
      </c>
      <c r="I5366">
        <v>-129.65475960000001</v>
      </c>
      <c r="J5366" s="1" t="str">
        <f t="shared" si="379"/>
        <v>Fluid (lake)</v>
      </c>
      <c r="K5366" s="1" t="str">
        <f t="shared" si="380"/>
        <v>Untreated Water</v>
      </c>
      <c r="L5366">
        <v>9</v>
      </c>
      <c r="M5366" t="s">
        <v>121</v>
      </c>
      <c r="N5366">
        <v>158</v>
      </c>
      <c r="P5366" t="s">
        <v>272</v>
      </c>
      <c r="Q5366" t="s">
        <v>38</v>
      </c>
      <c r="R5366" t="s">
        <v>55</v>
      </c>
    </row>
    <row r="5367" spans="1:18" x14ac:dyDescent="0.3">
      <c r="A5367" t="s">
        <v>21506</v>
      </c>
      <c r="B5367" t="s">
        <v>21507</v>
      </c>
      <c r="C5367" s="1" t="str">
        <f t="shared" si="377"/>
        <v>21:0855</v>
      </c>
      <c r="D5367" s="1" t="str">
        <f t="shared" si="378"/>
        <v>21:0235</v>
      </c>
      <c r="E5367" t="s">
        <v>21508</v>
      </c>
      <c r="F5367" t="s">
        <v>21509</v>
      </c>
      <c r="H5367">
        <v>60.216895200000003</v>
      </c>
      <c r="I5367">
        <v>-129.55805480000001</v>
      </c>
      <c r="J5367" s="1" t="str">
        <f t="shared" si="379"/>
        <v>Fluid (lake)</v>
      </c>
      <c r="K5367" s="1" t="str">
        <f t="shared" si="380"/>
        <v>Untreated Water</v>
      </c>
      <c r="L5367">
        <v>9</v>
      </c>
      <c r="M5367" t="s">
        <v>127</v>
      </c>
      <c r="N5367">
        <v>159</v>
      </c>
      <c r="P5367" t="s">
        <v>161</v>
      </c>
      <c r="Q5367" t="s">
        <v>146</v>
      </c>
      <c r="R5367" t="s">
        <v>305</v>
      </c>
    </row>
    <row r="5368" spans="1:18" x14ac:dyDescent="0.3">
      <c r="A5368" t="s">
        <v>21510</v>
      </c>
      <c r="B5368" t="s">
        <v>21511</v>
      </c>
      <c r="C5368" s="1" t="str">
        <f t="shared" si="377"/>
        <v>21:0855</v>
      </c>
      <c r="D5368" s="1" t="str">
        <f t="shared" si="378"/>
        <v>21:0235</v>
      </c>
      <c r="E5368" t="s">
        <v>21512</v>
      </c>
      <c r="F5368" t="s">
        <v>21513</v>
      </c>
      <c r="H5368">
        <v>60.165028700000001</v>
      </c>
      <c r="I5368">
        <v>-129.4982895</v>
      </c>
      <c r="J5368" s="1" t="str">
        <f t="shared" si="379"/>
        <v>Fluid (lake)</v>
      </c>
      <c r="K5368" s="1" t="str">
        <f t="shared" si="380"/>
        <v>Untreated Water</v>
      </c>
      <c r="L5368">
        <v>9</v>
      </c>
      <c r="M5368" t="s">
        <v>133</v>
      </c>
      <c r="N5368">
        <v>160</v>
      </c>
      <c r="P5368" t="s">
        <v>53</v>
      </c>
      <c r="Q5368" t="s">
        <v>31</v>
      </c>
      <c r="R5368" t="s">
        <v>890</v>
      </c>
    </row>
    <row r="5369" spans="1:18" x14ac:dyDescent="0.3">
      <c r="A5369" t="s">
        <v>21514</v>
      </c>
      <c r="B5369" t="s">
        <v>21515</v>
      </c>
      <c r="C5369" s="1" t="str">
        <f t="shared" si="377"/>
        <v>21:0855</v>
      </c>
      <c r="D5369" s="1" t="str">
        <f t="shared" si="378"/>
        <v>21:0235</v>
      </c>
      <c r="E5369" t="s">
        <v>21516</v>
      </c>
      <c r="F5369" t="s">
        <v>21517</v>
      </c>
      <c r="H5369">
        <v>60.1562014</v>
      </c>
      <c r="I5369">
        <v>-129.43763319999999</v>
      </c>
      <c r="J5369" s="1" t="str">
        <f t="shared" si="379"/>
        <v>Fluid (lake)</v>
      </c>
      <c r="K5369" s="1" t="str">
        <f t="shared" si="380"/>
        <v>Untreated Water</v>
      </c>
      <c r="L5369">
        <v>9</v>
      </c>
      <c r="M5369" t="s">
        <v>139</v>
      </c>
      <c r="N5369">
        <v>161</v>
      </c>
      <c r="P5369" t="s">
        <v>1846</v>
      </c>
      <c r="Q5369" t="s">
        <v>24</v>
      </c>
      <c r="R5369" t="s">
        <v>189</v>
      </c>
    </row>
    <row r="5370" spans="1:18" x14ac:dyDescent="0.3">
      <c r="A5370" t="s">
        <v>21518</v>
      </c>
      <c r="B5370" t="s">
        <v>21519</v>
      </c>
      <c r="C5370" s="1" t="str">
        <f t="shared" si="377"/>
        <v>21:0855</v>
      </c>
      <c r="D5370" s="1" t="str">
        <f t="shared" si="378"/>
        <v>21:0235</v>
      </c>
      <c r="E5370" t="s">
        <v>21520</v>
      </c>
      <c r="F5370" t="s">
        <v>21521</v>
      </c>
      <c r="H5370">
        <v>60.1229923</v>
      </c>
      <c r="I5370">
        <v>-129.29325019999999</v>
      </c>
      <c r="J5370" s="1" t="str">
        <f t="shared" si="379"/>
        <v>Fluid (lake)</v>
      </c>
      <c r="K5370" s="1" t="str">
        <f t="shared" si="380"/>
        <v>Untreated Water</v>
      </c>
      <c r="L5370">
        <v>10</v>
      </c>
      <c r="M5370" t="s">
        <v>36</v>
      </c>
      <c r="N5370">
        <v>162</v>
      </c>
      <c r="P5370" t="s">
        <v>108</v>
      </c>
      <c r="Q5370" t="s">
        <v>146</v>
      </c>
      <c r="R5370" t="s">
        <v>532</v>
      </c>
    </row>
    <row r="5371" spans="1:18" x14ac:dyDescent="0.3">
      <c r="A5371" t="s">
        <v>21522</v>
      </c>
      <c r="B5371" t="s">
        <v>21523</v>
      </c>
      <c r="C5371" s="1" t="str">
        <f t="shared" si="377"/>
        <v>21:0855</v>
      </c>
      <c r="D5371" s="1" t="str">
        <f t="shared" si="378"/>
        <v>21:0235</v>
      </c>
      <c r="E5371" t="s">
        <v>21524</v>
      </c>
      <c r="F5371" t="s">
        <v>21525</v>
      </c>
      <c r="H5371">
        <v>60.094099800000002</v>
      </c>
      <c r="I5371">
        <v>-129.21248120000001</v>
      </c>
      <c r="J5371" s="1" t="str">
        <f t="shared" si="379"/>
        <v>Fluid (lake)</v>
      </c>
      <c r="K5371" s="1" t="str">
        <f t="shared" si="380"/>
        <v>Untreated Water</v>
      </c>
      <c r="L5371">
        <v>10</v>
      </c>
      <c r="M5371" t="s">
        <v>22</v>
      </c>
      <c r="N5371">
        <v>163</v>
      </c>
      <c r="P5371" t="s">
        <v>553</v>
      </c>
      <c r="Q5371" t="s">
        <v>96</v>
      </c>
      <c r="R5371" t="s">
        <v>415</v>
      </c>
    </row>
    <row r="5372" spans="1:18" x14ac:dyDescent="0.3">
      <c r="A5372" t="s">
        <v>21526</v>
      </c>
      <c r="B5372" t="s">
        <v>21527</v>
      </c>
      <c r="C5372" s="1" t="str">
        <f t="shared" si="377"/>
        <v>21:0855</v>
      </c>
      <c r="D5372" s="1" t="str">
        <f t="shared" si="378"/>
        <v>21:0235</v>
      </c>
      <c r="E5372" t="s">
        <v>21524</v>
      </c>
      <c r="F5372" t="s">
        <v>21528</v>
      </c>
      <c r="H5372">
        <v>60.094099800000002</v>
      </c>
      <c r="I5372">
        <v>-129.21248120000001</v>
      </c>
      <c r="J5372" s="1" t="str">
        <f t="shared" si="379"/>
        <v>Fluid (lake)</v>
      </c>
      <c r="K5372" s="1" t="str">
        <f t="shared" si="380"/>
        <v>Untreated Water</v>
      </c>
      <c r="L5372">
        <v>10</v>
      </c>
      <c r="M5372" t="s">
        <v>29</v>
      </c>
      <c r="N5372">
        <v>164</v>
      </c>
      <c r="P5372" t="s">
        <v>553</v>
      </c>
      <c r="Q5372" t="s">
        <v>96</v>
      </c>
      <c r="R5372" t="s">
        <v>183</v>
      </c>
    </row>
    <row r="5373" spans="1:18" x14ac:dyDescent="0.3">
      <c r="A5373" t="s">
        <v>21529</v>
      </c>
      <c r="B5373" t="s">
        <v>21530</v>
      </c>
      <c r="C5373" s="1" t="str">
        <f t="shared" si="377"/>
        <v>21:0855</v>
      </c>
      <c r="D5373" s="1" t="str">
        <f t="shared" si="378"/>
        <v>21:0235</v>
      </c>
      <c r="E5373" t="s">
        <v>21531</v>
      </c>
      <c r="F5373" t="s">
        <v>21532</v>
      </c>
      <c r="H5373">
        <v>60.091784799999999</v>
      </c>
      <c r="I5373">
        <v>-129.08251999999999</v>
      </c>
      <c r="J5373" s="1" t="str">
        <f t="shared" si="379"/>
        <v>Fluid (lake)</v>
      </c>
      <c r="K5373" s="1" t="str">
        <f t="shared" si="380"/>
        <v>Untreated Water</v>
      </c>
      <c r="L5373">
        <v>10</v>
      </c>
      <c r="M5373" t="s">
        <v>44</v>
      </c>
      <c r="N5373">
        <v>165</v>
      </c>
      <c r="P5373" t="s">
        <v>167</v>
      </c>
      <c r="Q5373" t="s">
        <v>146</v>
      </c>
      <c r="R5373" t="s">
        <v>329</v>
      </c>
    </row>
    <row r="5374" spans="1:18" x14ac:dyDescent="0.3">
      <c r="A5374" t="s">
        <v>21533</v>
      </c>
      <c r="B5374" t="s">
        <v>21534</v>
      </c>
      <c r="C5374" s="1" t="str">
        <f t="shared" si="377"/>
        <v>21:0855</v>
      </c>
      <c r="D5374" s="1" t="str">
        <f t="shared" si="378"/>
        <v>21:0235</v>
      </c>
      <c r="E5374" t="s">
        <v>21535</v>
      </c>
      <c r="F5374" t="s">
        <v>21536</v>
      </c>
      <c r="H5374">
        <v>60.092034699999999</v>
      </c>
      <c r="I5374">
        <v>-129.01093019999999</v>
      </c>
      <c r="J5374" s="1" t="str">
        <f t="shared" si="379"/>
        <v>Fluid (lake)</v>
      </c>
      <c r="K5374" s="1" t="str">
        <f t="shared" si="380"/>
        <v>Untreated Water</v>
      </c>
      <c r="L5374">
        <v>10</v>
      </c>
      <c r="M5374" t="s">
        <v>52</v>
      </c>
      <c r="N5374">
        <v>166</v>
      </c>
      <c r="P5374" t="s">
        <v>128</v>
      </c>
      <c r="Q5374" t="s">
        <v>31</v>
      </c>
      <c r="R5374" t="s">
        <v>90</v>
      </c>
    </row>
    <row r="5375" spans="1:18" x14ac:dyDescent="0.3">
      <c r="A5375" t="s">
        <v>21537</v>
      </c>
      <c r="B5375" t="s">
        <v>21538</v>
      </c>
      <c r="C5375" s="1" t="str">
        <f t="shared" si="377"/>
        <v>21:0855</v>
      </c>
      <c r="D5375" s="1" t="str">
        <f t="shared" si="378"/>
        <v>21:0235</v>
      </c>
      <c r="E5375" t="s">
        <v>21539</v>
      </c>
      <c r="F5375" t="s">
        <v>21540</v>
      </c>
      <c r="H5375">
        <v>60.078853299999999</v>
      </c>
      <c r="I5375">
        <v>-128.9497705</v>
      </c>
      <c r="J5375" s="1" t="str">
        <f t="shared" si="379"/>
        <v>Fluid (lake)</v>
      </c>
      <c r="K5375" s="1" t="str">
        <f t="shared" si="380"/>
        <v>Untreated Water</v>
      </c>
      <c r="L5375">
        <v>10</v>
      </c>
      <c r="M5375" t="s">
        <v>60</v>
      </c>
      <c r="N5375">
        <v>167</v>
      </c>
      <c r="P5375" t="s">
        <v>23</v>
      </c>
      <c r="Q5375" t="s">
        <v>96</v>
      </c>
      <c r="R5375" t="s">
        <v>532</v>
      </c>
    </row>
    <row r="5376" spans="1:18" x14ac:dyDescent="0.3">
      <c r="A5376" t="s">
        <v>21541</v>
      </c>
      <c r="B5376" t="s">
        <v>21542</v>
      </c>
      <c r="C5376" s="1" t="str">
        <f t="shared" si="377"/>
        <v>21:0855</v>
      </c>
      <c r="D5376" s="1" t="str">
        <f t="shared" si="378"/>
        <v>21:0235</v>
      </c>
      <c r="E5376" t="s">
        <v>21543</v>
      </c>
      <c r="F5376" t="s">
        <v>21544</v>
      </c>
      <c r="H5376">
        <v>60.075185500000003</v>
      </c>
      <c r="I5376">
        <v>-129.15063559999999</v>
      </c>
      <c r="J5376" s="1" t="str">
        <f t="shared" si="379"/>
        <v>Fluid (lake)</v>
      </c>
      <c r="K5376" s="1" t="str">
        <f t="shared" si="380"/>
        <v>Untreated Water</v>
      </c>
      <c r="L5376">
        <v>10</v>
      </c>
      <c r="M5376" t="s">
        <v>67</v>
      </c>
      <c r="N5376">
        <v>168</v>
      </c>
      <c r="P5376" t="s">
        <v>115</v>
      </c>
      <c r="Q5376" t="s">
        <v>96</v>
      </c>
      <c r="R5376" t="s">
        <v>189</v>
      </c>
    </row>
    <row r="5377" spans="1:18" x14ac:dyDescent="0.3">
      <c r="A5377" t="s">
        <v>21545</v>
      </c>
      <c r="B5377" t="s">
        <v>21546</v>
      </c>
      <c r="C5377" s="1" t="str">
        <f t="shared" si="377"/>
        <v>21:0855</v>
      </c>
      <c r="D5377" s="1" t="str">
        <f t="shared" si="378"/>
        <v>21:0235</v>
      </c>
      <c r="E5377" t="s">
        <v>21547</v>
      </c>
      <c r="F5377" t="s">
        <v>21548</v>
      </c>
      <c r="H5377">
        <v>60.084278699999999</v>
      </c>
      <c r="I5377">
        <v>-129.2955455</v>
      </c>
      <c r="J5377" s="1" t="str">
        <f t="shared" si="379"/>
        <v>Fluid (lake)</v>
      </c>
      <c r="K5377" s="1" t="str">
        <f t="shared" si="380"/>
        <v>Untreated Water</v>
      </c>
      <c r="L5377">
        <v>10</v>
      </c>
      <c r="M5377" t="s">
        <v>74</v>
      </c>
      <c r="N5377">
        <v>169</v>
      </c>
      <c r="P5377" t="s">
        <v>68</v>
      </c>
      <c r="Q5377" t="s">
        <v>31</v>
      </c>
      <c r="R5377" t="s">
        <v>122</v>
      </c>
    </row>
    <row r="5378" spans="1:18" x14ac:dyDescent="0.3">
      <c r="A5378" t="s">
        <v>21549</v>
      </c>
      <c r="B5378" t="s">
        <v>21550</v>
      </c>
      <c r="C5378" s="1" t="str">
        <f t="shared" si="377"/>
        <v>21:0855</v>
      </c>
      <c r="D5378" s="1" t="str">
        <f t="shared" si="378"/>
        <v>21:0235</v>
      </c>
      <c r="E5378" t="s">
        <v>21551</v>
      </c>
      <c r="F5378" t="s">
        <v>21552</v>
      </c>
      <c r="H5378">
        <v>60.097884700000002</v>
      </c>
      <c r="I5378">
        <v>-129.3061514</v>
      </c>
      <c r="J5378" s="1" t="str">
        <f t="shared" si="379"/>
        <v>Fluid (lake)</v>
      </c>
      <c r="K5378" s="1" t="str">
        <f t="shared" si="380"/>
        <v>Untreated Water</v>
      </c>
      <c r="L5378">
        <v>10</v>
      </c>
      <c r="M5378" t="s">
        <v>81</v>
      </c>
      <c r="N5378">
        <v>170</v>
      </c>
      <c r="P5378" t="s">
        <v>521</v>
      </c>
      <c r="Q5378" t="s">
        <v>89</v>
      </c>
      <c r="R5378" t="s">
        <v>4299</v>
      </c>
    </row>
    <row r="5379" spans="1:18" x14ac:dyDescent="0.3">
      <c r="A5379" t="s">
        <v>21553</v>
      </c>
      <c r="B5379" t="s">
        <v>21554</v>
      </c>
      <c r="C5379" s="1" t="str">
        <f t="shared" si="377"/>
        <v>21:0855</v>
      </c>
      <c r="D5379" s="1" t="str">
        <f t="shared" si="378"/>
        <v>21:0235</v>
      </c>
      <c r="E5379" t="s">
        <v>21555</v>
      </c>
      <c r="F5379" t="s">
        <v>21556</v>
      </c>
      <c r="H5379">
        <v>60.099275800000001</v>
      </c>
      <c r="I5379">
        <v>-129.41204210000001</v>
      </c>
      <c r="J5379" s="1" t="str">
        <f t="shared" si="379"/>
        <v>Fluid (lake)</v>
      </c>
      <c r="K5379" s="1" t="str">
        <f t="shared" si="380"/>
        <v>Untreated Water</v>
      </c>
      <c r="L5379">
        <v>10</v>
      </c>
      <c r="M5379" t="s">
        <v>95</v>
      </c>
      <c r="N5379">
        <v>171</v>
      </c>
      <c r="P5379" t="s">
        <v>558</v>
      </c>
      <c r="Q5379" t="s">
        <v>31</v>
      </c>
      <c r="R5379" t="s">
        <v>324</v>
      </c>
    </row>
    <row r="5380" spans="1:18" x14ac:dyDescent="0.3">
      <c r="A5380" t="s">
        <v>21557</v>
      </c>
      <c r="B5380" t="s">
        <v>21558</v>
      </c>
      <c r="C5380" s="1" t="str">
        <f t="shared" si="377"/>
        <v>21:0855</v>
      </c>
      <c r="D5380" s="1" t="str">
        <f t="shared" si="378"/>
        <v>21:0235</v>
      </c>
      <c r="E5380" t="s">
        <v>21559</v>
      </c>
      <c r="F5380" t="s">
        <v>21560</v>
      </c>
      <c r="H5380">
        <v>60.125383200000002</v>
      </c>
      <c r="I5380">
        <v>-129.4015904</v>
      </c>
      <c r="J5380" s="1" t="str">
        <f t="shared" si="379"/>
        <v>Fluid (lake)</v>
      </c>
      <c r="K5380" s="1" t="str">
        <f t="shared" si="380"/>
        <v>Untreated Water</v>
      </c>
      <c r="L5380">
        <v>10</v>
      </c>
      <c r="M5380" t="s">
        <v>101</v>
      </c>
      <c r="N5380">
        <v>172</v>
      </c>
      <c r="P5380" t="s">
        <v>319</v>
      </c>
      <c r="Q5380" t="s">
        <v>24</v>
      </c>
      <c r="R5380" t="s">
        <v>532</v>
      </c>
    </row>
    <row r="5381" spans="1:18" x14ac:dyDescent="0.3">
      <c r="A5381" t="s">
        <v>21561</v>
      </c>
      <c r="B5381" t="s">
        <v>21562</v>
      </c>
      <c r="C5381" s="1" t="str">
        <f t="shared" si="377"/>
        <v>21:0855</v>
      </c>
      <c r="D5381" s="1" t="str">
        <f t="shared" si="378"/>
        <v>21:0235</v>
      </c>
      <c r="E5381" t="s">
        <v>21563</v>
      </c>
      <c r="F5381" t="s">
        <v>21564</v>
      </c>
      <c r="H5381">
        <v>60.118347</v>
      </c>
      <c r="I5381">
        <v>-129.4399717</v>
      </c>
      <c r="J5381" s="1" t="str">
        <f t="shared" si="379"/>
        <v>Fluid (lake)</v>
      </c>
      <c r="K5381" s="1" t="str">
        <f t="shared" si="380"/>
        <v>Untreated Water</v>
      </c>
      <c r="L5381">
        <v>10</v>
      </c>
      <c r="M5381" t="s">
        <v>107</v>
      </c>
      <c r="N5381">
        <v>173</v>
      </c>
      <c r="P5381" t="s">
        <v>272</v>
      </c>
      <c r="Q5381" t="s">
        <v>146</v>
      </c>
      <c r="R5381" t="s">
        <v>55</v>
      </c>
    </row>
    <row r="5382" spans="1:18" x14ac:dyDescent="0.3">
      <c r="A5382" t="s">
        <v>21565</v>
      </c>
      <c r="B5382" t="s">
        <v>21566</v>
      </c>
      <c r="C5382" s="1" t="str">
        <f t="shared" si="377"/>
        <v>21:0855</v>
      </c>
      <c r="D5382" s="1" t="str">
        <f t="shared" si="378"/>
        <v>21:0235</v>
      </c>
      <c r="E5382" t="s">
        <v>21567</v>
      </c>
      <c r="F5382" t="s">
        <v>21568</v>
      </c>
      <c r="H5382">
        <v>60.099966500000001</v>
      </c>
      <c r="I5382">
        <v>-129.44278270000001</v>
      </c>
      <c r="J5382" s="1" t="str">
        <f t="shared" si="379"/>
        <v>Fluid (lake)</v>
      </c>
      <c r="K5382" s="1" t="str">
        <f t="shared" si="380"/>
        <v>Untreated Water</v>
      </c>
      <c r="L5382">
        <v>10</v>
      </c>
      <c r="M5382" t="s">
        <v>114</v>
      </c>
      <c r="N5382">
        <v>174</v>
      </c>
      <c r="P5382" t="s">
        <v>225</v>
      </c>
      <c r="Q5382" t="s">
        <v>24</v>
      </c>
      <c r="R5382" t="s">
        <v>90</v>
      </c>
    </row>
    <row r="5383" spans="1:18" x14ac:dyDescent="0.3">
      <c r="A5383" t="s">
        <v>21569</v>
      </c>
      <c r="B5383" t="s">
        <v>21570</v>
      </c>
      <c r="C5383" s="1" t="str">
        <f t="shared" si="377"/>
        <v>21:0855</v>
      </c>
      <c r="D5383" s="1" t="str">
        <f t="shared" si="378"/>
        <v>21:0235</v>
      </c>
      <c r="E5383" t="s">
        <v>21571</v>
      </c>
      <c r="F5383" t="s">
        <v>21572</v>
      </c>
      <c r="H5383">
        <v>60.122907699999999</v>
      </c>
      <c r="I5383">
        <v>-129.4935491</v>
      </c>
      <c r="J5383" s="1" t="str">
        <f t="shared" si="379"/>
        <v>Fluid (lake)</v>
      </c>
      <c r="K5383" s="1" t="str">
        <f t="shared" si="380"/>
        <v>Untreated Water</v>
      </c>
      <c r="L5383">
        <v>10</v>
      </c>
      <c r="M5383" t="s">
        <v>121</v>
      </c>
      <c r="N5383">
        <v>175</v>
      </c>
      <c r="P5383" t="s">
        <v>82</v>
      </c>
      <c r="Q5383" t="s">
        <v>96</v>
      </c>
      <c r="R5383" t="s">
        <v>122</v>
      </c>
    </row>
    <row r="5384" spans="1:18" x14ac:dyDescent="0.3">
      <c r="A5384" t="s">
        <v>21573</v>
      </c>
      <c r="B5384" t="s">
        <v>21574</v>
      </c>
      <c r="C5384" s="1" t="str">
        <f t="shared" si="377"/>
        <v>21:0855</v>
      </c>
      <c r="D5384" s="1" t="str">
        <f t="shared" si="378"/>
        <v>21:0235</v>
      </c>
      <c r="E5384" t="s">
        <v>21575</v>
      </c>
      <c r="F5384" t="s">
        <v>21576</v>
      </c>
      <c r="H5384">
        <v>60.140921300000002</v>
      </c>
      <c r="I5384">
        <v>-129.48584339999999</v>
      </c>
      <c r="J5384" s="1" t="str">
        <f t="shared" si="379"/>
        <v>Fluid (lake)</v>
      </c>
      <c r="K5384" s="1" t="str">
        <f t="shared" si="380"/>
        <v>Untreated Water</v>
      </c>
      <c r="L5384">
        <v>10</v>
      </c>
      <c r="M5384" t="s">
        <v>127</v>
      </c>
      <c r="N5384">
        <v>176</v>
      </c>
      <c r="P5384" t="s">
        <v>53</v>
      </c>
      <c r="Q5384" t="s">
        <v>24</v>
      </c>
      <c r="R5384" t="s">
        <v>415</v>
      </c>
    </row>
    <row r="5385" spans="1:18" x14ac:dyDescent="0.3">
      <c r="A5385" t="s">
        <v>21577</v>
      </c>
      <c r="B5385" t="s">
        <v>21578</v>
      </c>
      <c r="C5385" s="1" t="str">
        <f t="shared" si="377"/>
        <v>21:0855</v>
      </c>
      <c r="D5385" s="1" t="str">
        <f t="shared" si="378"/>
        <v>21:0235</v>
      </c>
      <c r="E5385" t="s">
        <v>21579</v>
      </c>
      <c r="F5385" t="s">
        <v>21580</v>
      </c>
      <c r="H5385">
        <v>60.110840799999998</v>
      </c>
      <c r="I5385">
        <v>-129.5607359</v>
      </c>
      <c r="J5385" s="1" t="str">
        <f t="shared" si="379"/>
        <v>Fluid (lake)</v>
      </c>
      <c r="K5385" s="1" t="str">
        <f t="shared" si="380"/>
        <v>Untreated Water</v>
      </c>
      <c r="L5385">
        <v>10</v>
      </c>
      <c r="M5385" t="s">
        <v>133</v>
      </c>
      <c r="N5385">
        <v>177</v>
      </c>
      <c r="P5385" t="s">
        <v>1896</v>
      </c>
      <c r="Q5385" t="s">
        <v>62</v>
      </c>
      <c r="R5385" t="s">
        <v>55</v>
      </c>
    </row>
    <row r="5386" spans="1:18" x14ac:dyDescent="0.3">
      <c r="A5386" t="s">
        <v>21581</v>
      </c>
      <c r="B5386" t="s">
        <v>21582</v>
      </c>
      <c r="C5386" s="1" t="str">
        <f t="shared" si="377"/>
        <v>21:0855</v>
      </c>
      <c r="D5386" s="1" t="str">
        <f t="shared" si="378"/>
        <v>21:0235</v>
      </c>
      <c r="E5386" t="s">
        <v>21583</v>
      </c>
      <c r="F5386" t="s">
        <v>21584</v>
      </c>
      <c r="H5386">
        <v>60.102133000000002</v>
      </c>
      <c r="I5386">
        <v>-129.6337647</v>
      </c>
      <c r="J5386" s="1" t="str">
        <f t="shared" si="379"/>
        <v>Fluid (lake)</v>
      </c>
      <c r="K5386" s="1" t="str">
        <f t="shared" si="380"/>
        <v>Untreated Water</v>
      </c>
      <c r="L5386">
        <v>10</v>
      </c>
      <c r="M5386" t="s">
        <v>139</v>
      </c>
      <c r="N5386">
        <v>178</v>
      </c>
      <c r="P5386" t="s">
        <v>256</v>
      </c>
      <c r="Q5386" t="s">
        <v>46</v>
      </c>
      <c r="R5386" t="s">
        <v>195</v>
      </c>
    </row>
    <row r="5387" spans="1:18" x14ac:dyDescent="0.3">
      <c r="A5387" t="s">
        <v>21585</v>
      </c>
      <c r="B5387" t="s">
        <v>21586</v>
      </c>
      <c r="C5387" s="1" t="str">
        <f t="shared" si="377"/>
        <v>21:0855</v>
      </c>
      <c r="D5387" s="1" t="str">
        <f t="shared" si="378"/>
        <v>21:0235</v>
      </c>
      <c r="E5387" t="s">
        <v>21587</v>
      </c>
      <c r="F5387" t="s">
        <v>21588</v>
      </c>
      <c r="H5387">
        <v>60.182311900000002</v>
      </c>
      <c r="I5387">
        <v>-129.83951709999999</v>
      </c>
      <c r="J5387" s="1" t="str">
        <f t="shared" si="379"/>
        <v>Fluid (lake)</v>
      </c>
      <c r="K5387" s="1" t="str">
        <f t="shared" si="380"/>
        <v>Untreated Water</v>
      </c>
      <c r="L5387">
        <v>10</v>
      </c>
      <c r="M5387" t="s">
        <v>241</v>
      </c>
      <c r="N5387">
        <v>179</v>
      </c>
      <c r="P5387" t="s">
        <v>247</v>
      </c>
      <c r="Q5387" t="s">
        <v>146</v>
      </c>
      <c r="R5387" t="s">
        <v>5587</v>
      </c>
    </row>
    <row r="5388" spans="1:18" x14ac:dyDescent="0.3">
      <c r="A5388" t="s">
        <v>21589</v>
      </c>
      <c r="B5388" t="s">
        <v>21590</v>
      </c>
      <c r="C5388" s="1" t="str">
        <f t="shared" si="377"/>
        <v>21:0855</v>
      </c>
      <c r="D5388" s="1" t="str">
        <f t="shared" si="378"/>
        <v>21:0235</v>
      </c>
      <c r="E5388" t="s">
        <v>21591</v>
      </c>
      <c r="F5388" t="s">
        <v>21592</v>
      </c>
      <c r="H5388">
        <v>60.177225399999998</v>
      </c>
      <c r="I5388">
        <v>-129.88702900000001</v>
      </c>
      <c r="J5388" s="1" t="str">
        <f t="shared" si="379"/>
        <v>Fluid (lake)</v>
      </c>
      <c r="K5388" s="1" t="str">
        <f t="shared" si="380"/>
        <v>Untreated Water</v>
      </c>
      <c r="L5388">
        <v>11</v>
      </c>
      <c r="M5388" t="s">
        <v>22</v>
      </c>
      <c r="N5388">
        <v>180</v>
      </c>
      <c r="P5388" t="s">
        <v>108</v>
      </c>
      <c r="Q5388" t="s">
        <v>96</v>
      </c>
      <c r="R5388" t="s">
        <v>109</v>
      </c>
    </row>
    <row r="5389" spans="1:18" x14ac:dyDescent="0.3">
      <c r="A5389" t="s">
        <v>21593</v>
      </c>
      <c r="B5389" t="s">
        <v>21594</v>
      </c>
      <c r="C5389" s="1" t="str">
        <f t="shared" si="377"/>
        <v>21:0855</v>
      </c>
      <c r="D5389" s="1" t="str">
        <f t="shared" si="378"/>
        <v>21:0235</v>
      </c>
      <c r="E5389" t="s">
        <v>21591</v>
      </c>
      <c r="F5389" t="s">
        <v>21595</v>
      </c>
      <c r="H5389">
        <v>60.177225399999998</v>
      </c>
      <c r="I5389">
        <v>-129.88702900000001</v>
      </c>
      <c r="J5389" s="1" t="str">
        <f t="shared" si="379"/>
        <v>Fluid (lake)</v>
      </c>
      <c r="K5389" s="1" t="str">
        <f t="shared" si="380"/>
        <v>Untreated Water</v>
      </c>
      <c r="L5389">
        <v>11</v>
      </c>
      <c r="M5389" t="s">
        <v>29</v>
      </c>
      <c r="N5389">
        <v>181</v>
      </c>
      <c r="P5389" t="s">
        <v>128</v>
      </c>
      <c r="Q5389" t="s">
        <v>96</v>
      </c>
      <c r="R5389" t="s">
        <v>109</v>
      </c>
    </row>
    <row r="5390" spans="1:18" x14ac:dyDescent="0.3">
      <c r="A5390" t="s">
        <v>21596</v>
      </c>
      <c r="B5390" t="s">
        <v>21597</v>
      </c>
      <c r="C5390" s="1" t="str">
        <f t="shared" si="377"/>
        <v>21:0855</v>
      </c>
      <c r="D5390" s="1" t="str">
        <f t="shared" si="378"/>
        <v>21:0235</v>
      </c>
      <c r="E5390" t="s">
        <v>21598</v>
      </c>
      <c r="F5390" t="s">
        <v>21599</v>
      </c>
      <c r="H5390">
        <v>60.185608000000002</v>
      </c>
      <c r="I5390">
        <v>-129.97329669999999</v>
      </c>
      <c r="J5390" s="1" t="str">
        <f t="shared" si="379"/>
        <v>Fluid (lake)</v>
      </c>
      <c r="K5390" s="1" t="str">
        <f t="shared" si="380"/>
        <v>Untreated Water</v>
      </c>
      <c r="L5390">
        <v>11</v>
      </c>
      <c r="M5390" t="s">
        <v>36</v>
      </c>
      <c r="N5390">
        <v>182</v>
      </c>
      <c r="P5390" t="s">
        <v>128</v>
      </c>
      <c r="Q5390" t="s">
        <v>96</v>
      </c>
      <c r="R5390" t="s">
        <v>12895</v>
      </c>
    </row>
    <row r="5391" spans="1:18" x14ac:dyDescent="0.3">
      <c r="A5391" t="s">
        <v>21600</v>
      </c>
      <c r="B5391" t="s">
        <v>21601</v>
      </c>
      <c r="C5391" s="1" t="str">
        <f t="shared" si="377"/>
        <v>21:0855</v>
      </c>
      <c r="D5391" s="1" t="str">
        <f t="shared" si="378"/>
        <v>21:0235</v>
      </c>
      <c r="E5391" t="s">
        <v>21602</v>
      </c>
      <c r="F5391" t="s">
        <v>21603</v>
      </c>
      <c r="H5391">
        <v>60.113933299999999</v>
      </c>
      <c r="I5391">
        <v>-129.8340317</v>
      </c>
      <c r="J5391" s="1" t="str">
        <f t="shared" si="379"/>
        <v>Fluid (lake)</v>
      </c>
      <c r="K5391" s="1" t="str">
        <f t="shared" si="380"/>
        <v>Untreated Water</v>
      </c>
      <c r="L5391">
        <v>11</v>
      </c>
      <c r="M5391" t="s">
        <v>44</v>
      </c>
      <c r="N5391">
        <v>183</v>
      </c>
      <c r="P5391" t="s">
        <v>167</v>
      </c>
      <c r="Q5391" t="s">
        <v>96</v>
      </c>
      <c r="R5391" t="s">
        <v>90</v>
      </c>
    </row>
    <row r="5392" spans="1:18" x14ac:dyDescent="0.3">
      <c r="A5392" t="s">
        <v>21604</v>
      </c>
      <c r="B5392" t="s">
        <v>21605</v>
      </c>
      <c r="C5392" s="1" t="str">
        <f t="shared" si="377"/>
        <v>21:0855</v>
      </c>
      <c r="D5392" s="1" t="str">
        <f t="shared" si="378"/>
        <v>21:0235</v>
      </c>
      <c r="E5392" t="s">
        <v>21606</v>
      </c>
      <c r="F5392" t="s">
        <v>21607</v>
      </c>
      <c r="H5392">
        <v>60.106820900000002</v>
      </c>
      <c r="I5392">
        <v>-129.7827504</v>
      </c>
      <c r="J5392" s="1" t="str">
        <f t="shared" si="379"/>
        <v>Fluid (lake)</v>
      </c>
      <c r="K5392" s="1" t="str">
        <f t="shared" si="380"/>
        <v>Untreated Water</v>
      </c>
      <c r="L5392">
        <v>11</v>
      </c>
      <c r="M5392" t="s">
        <v>52</v>
      </c>
      <c r="N5392">
        <v>184</v>
      </c>
      <c r="P5392" t="s">
        <v>134</v>
      </c>
      <c r="Q5392" t="s">
        <v>31</v>
      </c>
      <c r="R5392" t="s">
        <v>329</v>
      </c>
    </row>
    <row r="5393" spans="1:18" x14ac:dyDescent="0.3">
      <c r="A5393" t="s">
        <v>21608</v>
      </c>
      <c r="B5393" t="s">
        <v>21609</v>
      </c>
      <c r="C5393" s="1" t="str">
        <f t="shared" si="377"/>
        <v>21:0855</v>
      </c>
      <c r="D5393" s="1" t="str">
        <f t="shared" si="378"/>
        <v>21:0235</v>
      </c>
      <c r="E5393" t="s">
        <v>21610</v>
      </c>
      <c r="F5393" t="s">
        <v>21611</v>
      </c>
      <c r="H5393">
        <v>60.1005994</v>
      </c>
      <c r="I5393">
        <v>-129.72917319999999</v>
      </c>
      <c r="J5393" s="1" t="str">
        <f t="shared" si="379"/>
        <v>Fluid (lake)</v>
      </c>
      <c r="K5393" s="1" t="str">
        <f t="shared" si="380"/>
        <v>Untreated Water</v>
      </c>
      <c r="L5393">
        <v>11</v>
      </c>
      <c r="M5393" t="s">
        <v>60</v>
      </c>
      <c r="N5393">
        <v>185</v>
      </c>
      <c r="P5393" t="s">
        <v>262</v>
      </c>
      <c r="Q5393" t="s">
        <v>24</v>
      </c>
      <c r="R5393" t="s">
        <v>55</v>
      </c>
    </row>
    <row r="5394" spans="1:18" x14ac:dyDescent="0.3">
      <c r="A5394" t="s">
        <v>21612</v>
      </c>
      <c r="B5394" t="s">
        <v>21613</v>
      </c>
      <c r="C5394" s="1" t="str">
        <f t="shared" si="377"/>
        <v>21:0855</v>
      </c>
      <c r="D5394" s="1" t="str">
        <f t="shared" si="378"/>
        <v>21:0235</v>
      </c>
      <c r="E5394" t="s">
        <v>21614</v>
      </c>
      <c r="F5394" t="s">
        <v>21615</v>
      </c>
      <c r="H5394">
        <v>60.0997512</v>
      </c>
      <c r="I5394">
        <v>-129.5348678</v>
      </c>
      <c r="J5394" s="1" t="str">
        <f t="shared" si="379"/>
        <v>Fluid (lake)</v>
      </c>
      <c r="K5394" s="1" t="str">
        <f t="shared" si="380"/>
        <v>Untreated Water</v>
      </c>
      <c r="L5394">
        <v>11</v>
      </c>
      <c r="M5394" t="s">
        <v>67</v>
      </c>
      <c r="N5394">
        <v>186</v>
      </c>
      <c r="P5394" t="s">
        <v>1896</v>
      </c>
      <c r="Q5394" t="s">
        <v>538</v>
      </c>
      <c r="R5394" t="s">
        <v>55</v>
      </c>
    </row>
    <row r="5395" spans="1:18" x14ac:dyDescent="0.3">
      <c r="A5395" t="s">
        <v>21616</v>
      </c>
      <c r="B5395" t="s">
        <v>21617</v>
      </c>
      <c r="C5395" s="1" t="str">
        <f t="shared" si="377"/>
        <v>21:0855</v>
      </c>
      <c r="D5395" s="1" t="str">
        <f t="shared" si="378"/>
        <v>21:0235</v>
      </c>
      <c r="E5395" t="s">
        <v>21618</v>
      </c>
      <c r="F5395" t="s">
        <v>21619</v>
      </c>
      <c r="H5395">
        <v>60.090430499999997</v>
      </c>
      <c r="I5395">
        <v>-129.4862134</v>
      </c>
      <c r="J5395" s="1" t="str">
        <f t="shared" si="379"/>
        <v>Fluid (lake)</v>
      </c>
      <c r="K5395" s="1" t="str">
        <f t="shared" si="380"/>
        <v>Untreated Water</v>
      </c>
      <c r="L5395">
        <v>11</v>
      </c>
      <c r="M5395" t="s">
        <v>74</v>
      </c>
      <c r="N5395">
        <v>187</v>
      </c>
      <c r="P5395" t="s">
        <v>319</v>
      </c>
      <c r="Q5395" t="s">
        <v>46</v>
      </c>
      <c r="R5395" t="s">
        <v>189</v>
      </c>
    </row>
    <row r="5396" spans="1:18" x14ac:dyDescent="0.3">
      <c r="A5396" t="s">
        <v>21620</v>
      </c>
      <c r="B5396" t="s">
        <v>21621</v>
      </c>
      <c r="C5396" s="1" t="str">
        <f t="shared" si="377"/>
        <v>21:0855</v>
      </c>
      <c r="D5396" s="1" t="str">
        <f t="shared" si="378"/>
        <v>21:0235</v>
      </c>
      <c r="E5396" t="s">
        <v>21622</v>
      </c>
      <c r="F5396" t="s">
        <v>21623</v>
      </c>
      <c r="H5396">
        <v>60.058303600000002</v>
      </c>
      <c r="I5396">
        <v>-129.31461859999999</v>
      </c>
      <c r="J5396" s="1" t="str">
        <f t="shared" si="379"/>
        <v>Fluid (lake)</v>
      </c>
      <c r="K5396" s="1" t="str">
        <f t="shared" si="380"/>
        <v>Untreated Water</v>
      </c>
      <c r="L5396">
        <v>11</v>
      </c>
      <c r="M5396" t="s">
        <v>81</v>
      </c>
      <c r="N5396">
        <v>188</v>
      </c>
      <c r="P5396" t="s">
        <v>1896</v>
      </c>
      <c r="Q5396" t="s">
        <v>38</v>
      </c>
      <c r="R5396" t="s">
        <v>55</v>
      </c>
    </row>
    <row r="5397" spans="1:18" x14ac:dyDescent="0.3">
      <c r="A5397" t="s">
        <v>21624</v>
      </c>
      <c r="B5397" t="s">
        <v>21625</v>
      </c>
      <c r="C5397" s="1" t="str">
        <f t="shared" si="377"/>
        <v>21:0855</v>
      </c>
      <c r="D5397" s="1" t="str">
        <f t="shared" si="378"/>
        <v>21:0235</v>
      </c>
      <c r="E5397" t="s">
        <v>21626</v>
      </c>
      <c r="F5397" t="s">
        <v>21627</v>
      </c>
      <c r="H5397">
        <v>60.057124299999998</v>
      </c>
      <c r="I5397">
        <v>-129.07065030000001</v>
      </c>
      <c r="J5397" s="1" t="str">
        <f t="shared" si="379"/>
        <v>Fluid (lake)</v>
      </c>
      <c r="K5397" s="1" t="str">
        <f t="shared" si="380"/>
        <v>Untreated Water</v>
      </c>
      <c r="L5397">
        <v>11</v>
      </c>
      <c r="M5397" t="s">
        <v>95</v>
      </c>
      <c r="N5397">
        <v>189</v>
      </c>
      <c r="P5397" t="s">
        <v>272</v>
      </c>
      <c r="Q5397" t="s">
        <v>146</v>
      </c>
      <c r="R5397" t="s">
        <v>532</v>
      </c>
    </row>
    <row r="5398" spans="1:18" x14ac:dyDescent="0.3">
      <c r="A5398" t="s">
        <v>21628</v>
      </c>
      <c r="B5398" t="s">
        <v>21629</v>
      </c>
      <c r="C5398" s="1" t="str">
        <f t="shared" si="377"/>
        <v>21:0855</v>
      </c>
      <c r="D5398" s="1" t="str">
        <f t="shared" si="378"/>
        <v>21:0235</v>
      </c>
      <c r="E5398" t="s">
        <v>21630</v>
      </c>
      <c r="F5398" t="s">
        <v>21631</v>
      </c>
      <c r="H5398">
        <v>60.046141800000001</v>
      </c>
      <c r="I5398">
        <v>-129.13999810000001</v>
      </c>
      <c r="J5398" s="1" t="str">
        <f t="shared" si="379"/>
        <v>Fluid (lake)</v>
      </c>
      <c r="K5398" s="1" t="str">
        <f t="shared" si="380"/>
        <v>Untreated Water</v>
      </c>
      <c r="L5398">
        <v>11</v>
      </c>
      <c r="M5398" t="s">
        <v>101</v>
      </c>
      <c r="N5398">
        <v>190</v>
      </c>
      <c r="P5398" t="s">
        <v>235</v>
      </c>
      <c r="Q5398" t="s">
        <v>146</v>
      </c>
      <c r="R5398" t="s">
        <v>460</v>
      </c>
    </row>
    <row r="5399" spans="1:18" x14ac:dyDescent="0.3">
      <c r="A5399" t="s">
        <v>21632</v>
      </c>
      <c r="B5399" t="s">
        <v>21633</v>
      </c>
      <c r="C5399" s="1" t="str">
        <f t="shared" si="377"/>
        <v>21:0855</v>
      </c>
      <c r="D5399" s="1" t="str">
        <f t="shared" si="378"/>
        <v>21:0235</v>
      </c>
      <c r="E5399" t="s">
        <v>21634</v>
      </c>
      <c r="F5399" t="s">
        <v>21635</v>
      </c>
      <c r="H5399">
        <v>60.040920100000001</v>
      </c>
      <c r="I5399">
        <v>-129.26130180000001</v>
      </c>
      <c r="J5399" s="1" t="str">
        <f t="shared" si="379"/>
        <v>Fluid (lake)</v>
      </c>
      <c r="K5399" s="1" t="str">
        <f t="shared" si="380"/>
        <v>Untreated Water</v>
      </c>
      <c r="L5399">
        <v>11</v>
      </c>
      <c r="M5399" t="s">
        <v>107</v>
      </c>
      <c r="N5399">
        <v>191</v>
      </c>
      <c r="P5399" t="s">
        <v>319</v>
      </c>
      <c r="Q5399" t="s">
        <v>31</v>
      </c>
      <c r="R5399" t="s">
        <v>532</v>
      </c>
    </row>
    <row r="5400" spans="1:18" x14ac:dyDescent="0.3">
      <c r="A5400" t="s">
        <v>21636</v>
      </c>
      <c r="B5400" t="s">
        <v>21637</v>
      </c>
      <c r="C5400" s="1" t="str">
        <f t="shared" si="377"/>
        <v>21:0855</v>
      </c>
      <c r="D5400" s="1" t="str">
        <f t="shared" si="378"/>
        <v>21:0235</v>
      </c>
      <c r="E5400" t="s">
        <v>21638</v>
      </c>
      <c r="F5400" t="s">
        <v>21639</v>
      </c>
      <c r="H5400">
        <v>60.052983699999999</v>
      </c>
      <c r="I5400">
        <v>-129.37781200000001</v>
      </c>
      <c r="J5400" s="1" t="str">
        <f t="shared" si="379"/>
        <v>Fluid (lake)</v>
      </c>
      <c r="K5400" s="1" t="str">
        <f t="shared" si="380"/>
        <v>Untreated Water</v>
      </c>
      <c r="L5400">
        <v>11</v>
      </c>
      <c r="M5400" t="s">
        <v>114</v>
      </c>
      <c r="N5400">
        <v>192</v>
      </c>
      <c r="P5400" t="s">
        <v>414</v>
      </c>
      <c r="Q5400" t="s">
        <v>24</v>
      </c>
      <c r="R5400" t="s">
        <v>189</v>
      </c>
    </row>
    <row r="5401" spans="1:18" x14ac:dyDescent="0.3">
      <c r="A5401" t="s">
        <v>21640</v>
      </c>
      <c r="B5401" t="s">
        <v>21641</v>
      </c>
      <c r="C5401" s="1" t="str">
        <f t="shared" ref="C5401:C5425" si="381">HYPERLINK("http://geochem.nrcan.gc.ca/cdogs/content/bdl/bdl210855_e.htm", "21:0855")</f>
        <v>21:0855</v>
      </c>
      <c r="D5401" s="1" t="str">
        <f t="shared" ref="D5401:D5425" si="382">HYPERLINK("http://geochem.nrcan.gc.ca/cdogs/content/svy/svy210235_e.htm", "21:0235")</f>
        <v>21:0235</v>
      </c>
      <c r="E5401" t="s">
        <v>21642</v>
      </c>
      <c r="F5401" t="s">
        <v>21643</v>
      </c>
      <c r="H5401">
        <v>60.063889899999999</v>
      </c>
      <c r="I5401">
        <v>-129.43696310000001</v>
      </c>
      <c r="J5401" s="1" t="str">
        <f t="shared" ref="J5401:J5464" si="383">HYPERLINK("http://geochem.nrcan.gc.ca/cdogs/content/kwd/kwd020016_e.htm", "Fluid (lake)")</f>
        <v>Fluid (lake)</v>
      </c>
      <c r="K5401" s="1" t="str">
        <f t="shared" si="380"/>
        <v>Untreated Water</v>
      </c>
      <c r="L5401">
        <v>11</v>
      </c>
      <c r="M5401" t="s">
        <v>121</v>
      </c>
      <c r="N5401">
        <v>193</v>
      </c>
      <c r="P5401" t="s">
        <v>134</v>
      </c>
      <c r="Q5401" t="s">
        <v>89</v>
      </c>
      <c r="R5401" t="s">
        <v>415</v>
      </c>
    </row>
    <row r="5402" spans="1:18" x14ac:dyDescent="0.3">
      <c r="A5402" t="s">
        <v>21644</v>
      </c>
      <c r="B5402" t="s">
        <v>21645</v>
      </c>
      <c r="C5402" s="1" t="str">
        <f t="shared" si="381"/>
        <v>21:0855</v>
      </c>
      <c r="D5402" s="1" t="str">
        <f t="shared" si="382"/>
        <v>21:0235</v>
      </c>
      <c r="E5402" t="s">
        <v>21646</v>
      </c>
      <c r="F5402" t="s">
        <v>21647</v>
      </c>
      <c r="H5402">
        <v>60.086202800000002</v>
      </c>
      <c r="I5402">
        <v>-129.56896269999999</v>
      </c>
      <c r="J5402" s="1" t="str">
        <f t="shared" si="383"/>
        <v>Fluid (lake)</v>
      </c>
      <c r="K5402" s="1" t="str">
        <f t="shared" ref="K5402:K5465" si="384">HYPERLINK("http://geochem.nrcan.gc.ca/cdogs/content/kwd/kwd080007_e.htm", "Untreated Water")</f>
        <v>Untreated Water</v>
      </c>
      <c r="L5402">
        <v>11</v>
      </c>
      <c r="M5402" t="s">
        <v>127</v>
      </c>
      <c r="N5402">
        <v>194</v>
      </c>
      <c r="P5402" t="s">
        <v>1896</v>
      </c>
      <c r="Q5402" t="s">
        <v>38</v>
      </c>
      <c r="R5402" t="s">
        <v>55</v>
      </c>
    </row>
    <row r="5403" spans="1:18" x14ac:dyDescent="0.3">
      <c r="A5403" t="s">
        <v>21648</v>
      </c>
      <c r="B5403" t="s">
        <v>21649</v>
      </c>
      <c r="C5403" s="1" t="str">
        <f t="shared" si="381"/>
        <v>21:0855</v>
      </c>
      <c r="D5403" s="1" t="str">
        <f t="shared" si="382"/>
        <v>21:0235</v>
      </c>
      <c r="E5403" t="s">
        <v>21650</v>
      </c>
      <c r="F5403" t="s">
        <v>21651</v>
      </c>
      <c r="H5403">
        <v>60.072089099999999</v>
      </c>
      <c r="I5403">
        <v>-129.63368990000001</v>
      </c>
      <c r="J5403" s="1" t="str">
        <f t="shared" si="383"/>
        <v>Fluid (lake)</v>
      </c>
      <c r="K5403" s="1" t="str">
        <f t="shared" si="384"/>
        <v>Untreated Water</v>
      </c>
      <c r="L5403">
        <v>11</v>
      </c>
      <c r="M5403" t="s">
        <v>133</v>
      </c>
      <c r="N5403">
        <v>195</v>
      </c>
      <c r="P5403" t="s">
        <v>53</v>
      </c>
      <c r="Q5403" t="s">
        <v>89</v>
      </c>
      <c r="R5403" t="s">
        <v>997</v>
      </c>
    </row>
    <row r="5404" spans="1:18" x14ac:dyDescent="0.3">
      <c r="A5404" t="s">
        <v>21652</v>
      </c>
      <c r="B5404" t="s">
        <v>21653</v>
      </c>
      <c r="C5404" s="1" t="str">
        <f t="shared" si="381"/>
        <v>21:0855</v>
      </c>
      <c r="D5404" s="1" t="str">
        <f t="shared" si="382"/>
        <v>21:0235</v>
      </c>
      <c r="E5404" t="s">
        <v>21654</v>
      </c>
      <c r="F5404" t="s">
        <v>21655</v>
      </c>
      <c r="H5404">
        <v>60.068354200000002</v>
      </c>
      <c r="I5404">
        <v>-129.68573670000001</v>
      </c>
      <c r="J5404" s="1" t="str">
        <f t="shared" si="383"/>
        <v>Fluid (lake)</v>
      </c>
      <c r="K5404" s="1" t="str">
        <f t="shared" si="384"/>
        <v>Untreated Water</v>
      </c>
      <c r="L5404">
        <v>11</v>
      </c>
      <c r="M5404" t="s">
        <v>139</v>
      </c>
      <c r="N5404">
        <v>196</v>
      </c>
      <c r="P5404" t="s">
        <v>108</v>
      </c>
      <c r="Q5404" t="s">
        <v>116</v>
      </c>
      <c r="R5404" t="s">
        <v>21223</v>
      </c>
    </row>
    <row r="5405" spans="1:18" x14ac:dyDescent="0.3">
      <c r="A5405" t="s">
        <v>21656</v>
      </c>
      <c r="B5405" t="s">
        <v>21657</v>
      </c>
      <c r="C5405" s="1" t="str">
        <f t="shared" si="381"/>
        <v>21:0855</v>
      </c>
      <c r="D5405" s="1" t="str">
        <f t="shared" si="382"/>
        <v>21:0235</v>
      </c>
      <c r="E5405" t="s">
        <v>21658</v>
      </c>
      <c r="F5405" t="s">
        <v>21659</v>
      </c>
      <c r="H5405">
        <v>60.060553900000002</v>
      </c>
      <c r="I5405">
        <v>-129.72721010000001</v>
      </c>
      <c r="J5405" s="1" t="str">
        <f t="shared" si="383"/>
        <v>Fluid (lake)</v>
      </c>
      <c r="K5405" s="1" t="str">
        <f t="shared" si="384"/>
        <v>Untreated Water</v>
      </c>
      <c r="L5405">
        <v>11</v>
      </c>
      <c r="M5405" t="s">
        <v>241</v>
      </c>
      <c r="N5405">
        <v>197</v>
      </c>
      <c r="P5405" t="s">
        <v>1676</v>
      </c>
      <c r="Q5405" t="s">
        <v>89</v>
      </c>
      <c r="R5405" t="s">
        <v>629</v>
      </c>
    </row>
    <row r="5406" spans="1:18" x14ac:dyDescent="0.3">
      <c r="A5406" t="s">
        <v>21660</v>
      </c>
      <c r="B5406" t="s">
        <v>21661</v>
      </c>
      <c r="C5406" s="1" t="str">
        <f t="shared" si="381"/>
        <v>21:0855</v>
      </c>
      <c r="D5406" s="1" t="str">
        <f t="shared" si="382"/>
        <v>21:0235</v>
      </c>
      <c r="E5406" t="s">
        <v>21662</v>
      </c>
      <c r="F5406" t="s">
        <v>21663</v>
      </c>
      <c r="H5406">
        <v>60.042038599999998</v>
      </c>
      <c r="I5406">
        <v>-129.7987</v>
      </c>
      <c r="J5406" s="1" t="str">
        <f t="shared" si="383"/>
        <v>Fluid (lake)</v>
      </c>
      <c r="K5406" s="1" t="str">
        <f t="shared" si="384"/>
        <v>Untreated Water</v>
      </c>
      <c r="L5406">
        <v>12</v>
      </c>
      <c r="M5406" t="s">
        <v>36</v>
      </c>
      <c r="N5406">
        <v>198</v>
      </c>
      <c r="P5406" t="s">
        <v>200</v>
      </c>
      <c r="Q5406" t="s">
        <v>24</v>
      </c>
      <c r="R5406" t="s">
        <v>2135</v>
      </c>
    </row>
    <row r="5407" spans="1:18" x14ac:dyDescent="0.3">
      <c r="A5407" t="s">
        <v>21664</v>
      </c>
      <c r="B5407" t="s">
        <v>21665</v>
      </c>
      <c r="C5407" s="1" t="str">
        <f t="shared" si="381"/>
        <v>21:0855</v>
      </c>
      <c r="D5407" s="1" t="str">
        <f t="shared" si="382"/>
        <v>21:0235</v>
      </c>
      <c r="E5407" t="s">
        <v>21666</v>
      </c>
      <c r="F5407" t="s">
        <v>21667</v>
      </c>
      <c r="H5407">
        <v>60.069235200000001</v>
      </c>
      <c r="I5407">
        <v>-129.8437539</v>
      </c>
      <c r="J5407" s="1" t="str">
        <f t="shared" si="383"/>
        <v>Fluid (lake)</v>
      </c>
      <c r="K5407" s="1" t="str">
        <f t="shared" si="384"/>
        <v>Untreated Water</v>
      </c>
      <c r="L5407">
        <v>12</v>
      </c>
      <c r="M5407" t="s">
        <v>22</v>
      </c>
      <c r="N5407">
        <v>199</v>
      </c>
      <c r="P5407" t="s">
        <v>200</v>
      </c>
      <c r="Q5407" t="s">
        <v>96</v>
      </c>
      <c r="R5407" t="s">
        <v>189</v>
      </c>
    </row>
    <row r="5408" spans="1:18" x14ac:dyDescent="0.3">
      <c r="A5408" t="s">
        <v>21668</v>
      </c>
      <c r="B5408" t="s">
        <v>21669</v>
      </c>
      <c r="C5408" s="1" t="str">
        <f t="shared" si="381"/>
        <v>21:0855</v>
      </c>
      <c r="D5408" s="1" t="str">
        <f t="shared" si="382"/>
        <v>21:0235</v>
      </c>
      <c r="E5408" t="s">
        <v>21666</v>
      </c>
      <c r="F5408" t="s">
        <v>21670</v>
      </c>
      <c r="H5408">
        <v>60.069235200000001</v>
      </c>
      <c r="I5408">
        <v>-129.8437539</v>
      </c>
      <c r="J5408" s="1" t="str">
        <f t="shared" si="383"/>
        <v>Fluid (lake)</v>
      </c>
      <c r="K5408" s="1" t="str">
        <f t="shared" si="384"/>
        <v>Untreated Water</v>
      </c>
      <c r="L5408">
        <v>12</v>
      </c>
      <c r="M5408" t="s">
        <v>29</v>
      </c>
      <c r="N5408">
        <v>200</v>
      </c>
      <c r="P5408" t="s">
        <v>200</v>
      </c>
      <c r="Q5408" t="s">
        <v>31</v>
      </c>
      <c r="R5408" t="s">
        <v>532</v>
      </c>
    </row>
    <row r="5409" spans="1:18" x14ac:dyDescent="0.3">
      <c r="A5409" t="s">
        <v>21671</v>
      </c>
      <c r="B5409" t="s">
        <v>21672</v>
      </c>
      <c r="C5409" s="1" t="str">
        <f t="shared" si="381"/>
        <v>21:0855</v>
      </c>
      <c r="D5409" s="1" t="str">
        <f t="shared" si="382"/>
        <v>21:0235</v>
      </c>
      <c r="E5409" t="s">
        <v>21673</v>
      </c>
      <c r="F5409" t="s">
        <v>21674</v>
      </c>
      <c r="H5409">
        <v>60.019127500000003</v>
      </c>
      <c r="I5409">
        <v>-129.88795279999999</v>
      </c>
      <c r="J5409" s="1" t="str">
        <f t="shared" si="383"/>
        <v>Fluid (lake)</v>
      </c>
      <c r="K5409" s="1" t="str">
        <f t="shared" si="384"/>
        <v>Untreated Water</v>
      </c>
      <c r="L5409">
        <v>12</v>
      </c>
      <c r="M5409" t="s">
        <v>44</v>
      </c>
      <c r="N5409">
        <v>201</v>
      </c>
      <c r="P5409" t="s">
        <v>319</v>
      </c>
      <c r="Q5409" t="s">
        <v>31</v>
      </c>
      <c r="R5409" t="s">
        <v>449</v>
      </c>
    </row>
    <row r="5410" spans="1:18" x14ac:dyDescent="0.3">
      <c r="A5410" t="s">
        <v>21675</v>
      </c>
      <c r="B5410" t="s">
        <v>21676</v>
      </c>
      <c r="C5410" s="1" t="str">
        <f t="shared" si="381"/>
        <v>21:0855</v>
      </c>
      <c r="D5410" s="1" t="str">
        <f t="shared" si="382"/>
        <v>21:0235</v>
      </c>
      <c r="E5410" t="s">
        <v>21677</v>
      </c>
      <c r="F5410" t="s">
        <v>21678</v>
      </c>
      <c r="H5410">
        <v>60.005940000000002</v>
      </c>
      <c r="I5410">
        <v>-129.98364659999999</v>
      </c>
      <c r="J5410" s="1" t="str">
        <f t="shared" si="383"/>
        <v>Fluid (lake)</v>
      </c>
      <c r="K5410" s="1" t="str">
        <f t="shared" si="384"/>
        <v>Untreated Water</v>
      </c>
      <c r="L5410">
        <v>12</v>
      </c>
      <c r="M5410" t="s">
        <v>52</v>
      </c>
      <c r="N5410">
        <v>202</v>
      </c>
      <c r="P5410" t="s">
        <v>414</v>
      </c>
      <c r="Q5410" t="s">
        <v>89</v>
      </c>
      <c r="R5410" t="s">
        <v>324</v>
      </c>
    </row>
    <row r="5411" spans="1:18" x14ac:dyDescent="0.3">
      <c r="A5411" t="s">
        <v>21679</v>
      </c>
      <c r="B5411" t="s">
        <v>21680</v>
      </c>
      <c r="C5411" s="1" t="str">
        <f t="shared" si="381"/>
        <v>21:0855</v>
      </c>
      <c r="D5411" s="1" t="str">
        <f t="shared" si="382"/>
        <v>21:0235</v>
      </c>
      <c r="E5411" t="s">
        <v>21681</v>
      </c>
      <c r="F5411" t="s">
        <v>21682</v>
      </c>
      <c r="H5411">
        <v>60.016461</v>
      </c>
      <c r="I5411">
        <v>-129.82134840000001</v>
      </c>
      <c r="J5411" s="1" t="str">
        <f t="shared" si="383"/>
        <v>Fluid (lake)</v>
      </c>
      <c r="K5411" s="1" t="str">
        <f t="shared" si="384"/>
        <v>Untreated Water</v>
      </c>
      <c r="L5411">
        <v>12</v>
      </c>
      <c r="M5411" t="s">
        <v>60</v>
      </c>
      <c r="N5411">
        <v>203</v>
      </c>
      <c r="P5411" t="s">
        <v>1006</v>
      </c>
      <c r="Q5411" t="s">
        <v>116</v>
      </c>
      <c r="R5411" t="s">
        <v>21442</v>
      </c>
    </row>
    <row r="5412" spans="1:18" x14ac:dyDescent="0.3">
      <c r="A5412" t="s">
        <v>21683</v>
      </c>
      <c r="B5412" t="s">
        <v>21684</v>
      </c>
      <c r="C5412" s="1" t="str">
        <f t="shared" si="381"/>
        <v>21:0855</v>
      </c>
      <c r="D5412" s="1" t="str">
        <f t="shared" si="382"/>
        <v>21:0235</v>
      </c>
      <c r="E5412" t="s">
        <v>21685</v>
      </c>
      <c r="F5412" t="s">
        <v>21686</v>
      </c>
      <c r="H5412">
        <v>60.008994800000004</v>
      </c>
      <c r="I5412">
        <v>-129.74969479999999</v>
      </c>
      <c r="J5412" s="1" t="str">
        <f t="shared" si="383"/>
        <v>Fluid (lake)</v>
      </c>
      <c r="K5412" s="1" t="str">
        <f t="shared" si="384"/>
        <v>Untreated Water</v>
      </c>
      <c r="L5412">
        <v>12</v>
      </c>
      <c r="M5412" t="s">
        <v>67</v>
      </c>
      <c r="N5412">
        <v>204</v>
      </c>
      <c r="P5412" t="s">
        <v>2145</v>
      </c>
      <c r="Q5412" t="s">
        <v>89</v>
      </c>
      <c r="R5412" t="s">
        <v>21223</v>
      </c>
    </row>
    <row r="5413" spans="1:18" x14ac:dyDescent="0.3">
      <c r="A5413" t="s">
        <v>21687</v>
      </c>
      <c r="B5413" t="s">
        <v>21688</v>
      </c>
      <c r="C5413" s="1" t="str">
        <f t="shared" si="381"/>
        <v>21:0855</v>
      </c>
      <c r="D5413" s="1" t="str">
        <f t="shared" si="382"/>
        <v>21:0235</v>
      </c>
      <c r="E5413" t="s">
        <v>21689</v>
      </c>
      <c r="F5413" t="s">
        <v>21690</v>
      </c>
      <c r="H5413">
        <v>60.067370099999998</v>
      </c>
      <c r="I5413">
        <v>-129.57183549999999</v>
      </c>
      <c r="J5413" s="1" t="str">
        <f t="shared" si="383"/>
        <v>Fluid (lake)</v>
      </c>
      <c r="K5413" s="1" t="str">
        <f t="shared" si="384"/>
        <v>Untreated Water</v>
      </c>
      <c r="L5413">
        <v>12</v>
      </c>
      <c r="M5413" t="s">
        <v>74</v>
      </c>
      <c r="N5413">
        <v>205</v>
      </c>
      <c r="P5413" t="s">
        <v>225</v>
      </c>
      <c r="Q5413" t="s">
        <v>116</v>
      </c>
      <c r="R5413" t="s">
        <v>5587</v>
      </c>
    </row>
    <row r="5414" spans="1:18" x14ac:dyDescent="0.3">
      <c r="A5414" t="s">
        <v>21691</v>
      </c>
      <c r="B5414" t="s">
        <v>21692</v>
      </c>
      <c r="C5414" s="1" t="str">
        <f t="shared" si="381"/>
        <v>21:0855</v>
      </c>
      <c r="D5414" s="1" t="str">
        <f t="shared" si="382"/>
        <v>21:0235</v>
      </c>
      <c r="E5414" t="s">
        <v>21693</v>
      </c>
      <c r="F5414" t="s">
        <v>21694</v>
      </c>
      <c r="H5414">
        <v>60.058275000000002</v>
      </c>
      <c r="I5414">
        <v>-129.4985452</v>
      </c>
      <c r="J5414" s="1" t="str">
        <f t="shared" si="383"/>
        <v>Fluid (lake)</v>
      </c>
      <c r="K5414" s="1" t="str">
        <f t="shared" si="384"/>
        <v>Untreated Water</v>
      </c>
      <c r="L5414">
        <v>12</v>
      </c>
      <c r="M5414" t="s">
        <v>81</v>
      </c>
      <c r="N5414">
        <v>206</v>
      </c>
      <c r="P5414" t="s">
        <v>200</v>
      </c>
      <c r="Q5414" t="s">
        <v>24</v>
      </c>
      <c r="R5414" t="s">
        <v>211</v>
      </c>
    </row>
    <row r="5415" spans="1:18" x14ac:dyDescent="0.3">
      <c r="A5415" t="s">
        <v>21695</v>
      </c>
      <c r="B5415" t="s">
        <v>21696</v>
      </c>
      <c r="C5415" s="1" t="str">
        <f t="shared" si="381"/>
        <v>21:0855</v>
      </c>
      <c r="D5415" s="1" t="str">
        <f t="shared" si="382"/>
        <v>21:0235</v>
      </c>
      <c r="E5415" t="s">
        <v>21697</v>
      </c>
      <c r="F5415" t="s">
        <v>21698</v>
      </c>
      <c r="H5415">
        <v>60.039283300000001</v>
      </c>
      <c r="I5415">
        <v>-129.4592001</v>
      </c>
      <c r="J5415" s="1" t="str">
        <f t="shared" si="383"/>
        <v>Fluid (lake)</v>
      </c>
      <c r="K5415" s="1" t="str">
        <f t="shared" si="384"/>
        <v>Untreated Water</v>
      </c>
      <c r="L5415">
        <v>12</v>
      </c>
      <c r="M5415" t="s">
        <v>95</v>
      </c>
      <c r="N5415">
        <v>207</v>
      </c>
      <c r="P5415" t="s">
        <v>140</v>
      </c>
      <c r="Q5415" t="s">
        <v>89</v>
      </c>
      <c r="R5415" t="s">
        <v>655</v>
      </c>
    </row>
    <row r="5416" spans="1:18" x14ac:dyDescent="0.3">
      <c r="A5416" t="s">
        <v>21699</v>
      </c>
      <c r="B5416" t="s">
        <v>21700</v>
      </c>
      <c r="C5416" s="1" t="str">
        <f t="shared" si="381"/>
        <v>21:0855</v>
      </c>
      <c r="D5416" s="1" t="str">
        <f t="shared" si="382"/>
        <v>21:0235</v>
      </c>
      <c r="E5416" t="s">
        <v>21701</v>
      </c>
      <c r="F5416" t="s">
        <v>21702</v>
      </c>
      <c r="H5416">
        <v>60.032464500000003</v>
      </c>
      <c r="I5416">
        <v>-129.29418290000001</v>
      </c>
      <c r="J5416" s="1" t="str">
        <f t="shared" si="383"/>
        <v>Fluid (lake)</v>
      </c>
      <c r="K5416" s="1" t="str">
        <f t="shared" si="384"/>
        <v>Untreated Water</v>
      </c>
      <c r="L5416">
        <v>12</v>
      </c>
      <c r="M5416" t="s">
        <v>101</v>
      </c>
      <c r="N5416">
        <v>208</v>
      </c>
      <c r="P5416" t="s">
        <v>53</v>
      </c>
      <c r="Q5416" t="s">
        <v>116</v>
      </c>
      <c r="R5416" t="s">
        <v>16647</v>
      </c>
    </row>
    <row r="5417" spans="1:18" x14ac:dyDescent="0.3">
      <c r="A5417" t="s">
        <v>21703</v>
      </c>
      <c r="B5417" t="s">
        <v>21704</v>
      </c>
      <c r="C5417" s="1" t="str">
        <f t="shared" si="381"/>
        <v>21:0855</v>
      </c>
      <c r="D5417" s="1" t="str">
        <f t="shared" si="382"/>
        <v>21:0235</v>
      </c>
      <c r="E5417" t="s">
        <v>21705</v>
      </c>
      <c r="F5417" t="s">
        <v>21706</v>
      </c>
      <c r="H5417">
        <v>60.0189089</v>
      </c>
      <c r="I5417">
        <v>-129.15613310000001</v>
      </c>
      <c r="J5417" s="1" t="str">
        <f t="shared" si="383"/>
        <v>Fluid (lake)</v>
      </c>
      <c r="K5417" s="1" t="str">
        <f t="shared" si="384"/>
        <v>Untreated Water</v>
      </c>
      <c r="L5417">
        <v>12</v>
      </c>
      <c r="M5417" t="s">
        <v>107</v>
      </c>
      <c r="N5417">
        <v>209</v>
      </c>
      <c r="P5417" t="s">
        <v>167</v>
      </c>
      <c r="Q5417" t="s">
        <v>776</v>
      </c>
      <c r="R5417" t="s">
        <v>629</v>
      </c>
    </row>
    <row r="5418" spans="1:18" x14ac:dyDescent="0.3">
      <c r="A5418" t="s">
        <v>21707</v>
      </c>
      <c r="B5418" t="s">
        <v>21708</v>
      </c>
      <c r="C5418" s="1" t="str">
        <f t="shared" si="381"/>
        <v>21:0855</v>
      </c>
      <c r="D5418" s="1" t="str">
        <f t="shared" si="382"/>
        <v>21:0235</v>
      </c>
      <c r="E5418" t="s">
        <v>21709</v>
      </c>
      <c r="F5418" t="s">
        <v>21710</v>
      </c>
      <c r="H5418">
        <v>60.0269689</v>
      </c>
      <c r="I5418">
        <v>-129.0376406</v>
      </c>
      <c r="J5418" s="1" t="str">
        <f t="shared" si="383"/>
        <v>Fluid (lake)</v>
      </c>
      <c r="K5418" s="1" t="str">
        <f t="shared" si="384"/>
        <v>Untreated Water</v>
      </c>
      <c r="L5418">
        <v>12</v>
      </c>
      <c r="M5418" t="s">
        <v>114</v>
      </c>
      <c r="N5418">
        <v>210</v>
      </c>
      <c r="P5418" t="s">
        <v>225</v>
      </c>
      <c r="Q5418" t="s">
        <v>31</v>
      </c>
      <c r="R5418" t="s">
        <v>934</v>
      </c>
    </row>
    <row r="5419" spans="1:18" x14ac:dyDescent="0.3">
      <c r="A5419" t="s">
        <v>21711</v>
      </c>
      <c r="B5419" t="s">
        <v>21712</v>
      </c>
      <c r="C5419" s="1" t="str">
        <f t="shared" si="381"/>
        <v>21:0855</v>
      </c>
      <c r="D5419" s="1" t="str">
        <f t="shared" si="382"/>
        <v>21:0235</v>
      </c>
      <c r="E5419" t="s">
        <v>21713</v>
      </c>
      <c r="F5419" t="s">
        <v>21714</v>
      </c>
      <c r="H5419">
        <v>60.016429100000003</v>
      </c>
      <c r="I5419">
        <v>-128.96932319999999</v>
      </c>
      <c r="J5419" s="1" t="str">
        <f t="shared" si="383"/>
        <v>Fluid (lake)</v>
      </c>
      <c r="K5419" s="1" t="str">
        <f t="shared" si="384"/>
        <v>Untreated Water</v>
      </c>
      <c r="L5419">
        <v>12</v>
      </c>
      <c r="M5419" t="s">
        <v>121</v>
      </c>
      <c r="N5419">
        <v>211</v>
      </c>
      <c r="P5419" t="s">
        <v>188</v>
      </c>
      <c r="Q5419" t="s">
        <v>89</v>
      </c>
      <c r="R5419" t="s">
        <v>890</v>
      </c>
    </row>
    <row r="5420" spans="1:18" x14ac:dyDescent="0.3">
      <c r="A5420" t="s">
        <v>21715</v>
      </c>
      <c r="B5420" t="s">
        <v>21716</v>
      </c>
      <c r="C5420" s="1" t="str">
        <f t="shared" si="381"/>
        <v>21:0855</v>
      </c>
      <c r="D5420" s="1" t="str">
        <f t="shared" si="382"/>
        <v>21:0235</v>
      </c>
      <c r="E5420" t="s">
        <v>21717</v>
      </c>
      <c r="F5420" t="s">
        <v>21718</v>
      </c>
      <c r="H5420">
        <v>60.007957500000003</v>
      </c>
      <c r="I5420">
        <v>-128.8828058</v>
      </c>
      <c r="J5420" s="1" t="str">
        <f t="shared" si="383"/>
        <v>Fluid (lake)</v>
      </c>
      <c r="K5420" s="1" t="str">
        <f t="shared" si="384"/>
        <v>Untreated Water</v>
      </c>
      <c r="L5420">
        <v>12</v>
      </c>
      <c r="M5420" t="s">
        <v>127</v>
      </c>
      <c r="N5420">
        <v>212</v>
      </c>
      <c r="P5420" t="s">
        <v>161</v>
      </c>
      <c r="Q5420" t="s">
        <v>89</v>
      </c>
      <c r="R5420" t="s">
        <v>90</v>
      </c>
    </row>
    <row r="5421" spans="1:18" x14ac:dyDescent="0.3">
      <c r="A5421" t="s">
        <v>21719</v>
      </c>
      <c r="B5421" t="s">
        <v>21720</v>
      </c>
      <c r="C5421" s="1" t="str">
        <f t="shared" si="381"/>
        <v>21:0855</v>
      </c>
      <c r="D5421" s="1" t="str">
        <f t="shared" si="382"/>
        <v>21:0235</v>
      </c>
      <c r="E5421" t="s">
        <v>21721</v>
      </c>
      <c r="F5421" t="s">
        <v>21722</v>
      </c>
      <c r="H5421">
        <v>60.062057199999998</v>
      </c>
      <c r="I5421">
        <v>-128.9369164</v>
      </c>
      <c r="J5421" s="1" t="str">
        <f t="shared" si="383"/>
        <v>Fluid (lake)</v>
      </c>
      <c r="K5421" s="1" t="str">
        <f t="shared" si="384"/>
        <v>Untreated Water</v>
      </c>
      <c r="L5421">
        <v>12</v>
      </c>
      <c r="M5421" t="s">
        <v>133</v>
      </c>
      <c r="N5421">
        <v>213</v>
      </c>
      <c r="P5421" t="s">
        <v>108</v>
      </c>
      <c r="Q5421" t="s">
        <v>31</v>
      </c>
      <c r="R5421" t="s">
        <v>687</v>
      </c>
    </row>
    <row r="5422" spans="1:18" x14ac:dyDescent="0.3">
      <c r="A5422" t="s">
        <v>21723</v>
      </c>
      <c r="B5422" t="s">
        <v>21724</v>
      </c>
      <c r="C5422" s="1" t="str">
        <f t="shared" si="381"/>
        <v>21:0855</v>
      </c>
      <c r="D5422" s="1" t="str">
        <f t="shared" si="382"/>
        <v>21:0235</v>
      </c>
      <c r="E5422" t="s">
        <v>21725</v>
      </c>
      <c r="F5422" t="s">
        <v>21726</v>
      </c>
      <c r="H5422">
        <v>60.144685299999999</v>
      </c>
      <c r="I5422">
        <v>-128.86816999999999</v>
      </c>
      <c r="J5422" s="1" t="str">
        <f t="shared" si="383"/>
        <v>Fluid (lake)</v>
      </c>
      <c r="K5422" s="1" t="str">
        <f t="shared" si="384"/>
        <v>Untreated Water</v>
      </c>
      <c r="L5422">
        <v>12</v>
      </c>
      <c r="M5422" t="s">
        <v>139</v>
      </c>
      <c r="N5422">
        <v>214</v>
      </c>
      <c r="P5422" t="s">
        <v>161</v>
      </c>
      <c r="Q5422" t="s">
        <v>96</v>
      </c>
      <c r="R5422" t="s">
        <v>285</v>
      </c>
    </row>
    <row r="5423" spans="1:18" x14ac:dyDescent="0.3">
      <c r="A5423" t="s">
        <v>21727</v>
      </c>
      <c r="B5423" t="s">
        <v>21728</v>
      </c>
      <c r="C5423" s="1" t="str">
        <f t="shared" si="381"/>
        <v>21:0855</v>
      </c>
      <c r="D5423" s="1" t="str">
        <f t="shared" si="382"/>
        <v>21:0235</v>
      </c>
      <c r="E5423" t="s">
        <v>21729</v>
      </c>
      <c r="F5423" t="s">
        <v>21730</v>
      </c>
      <c r="H5423">
        <v>60.111567100000002</v>
      </c>
      <c r="I5423">
        <v>-128.8405285</v>
      </c>
      <c r="J5423" s="1" t="str">
        <f t="shared" si="383"/>
        <v>Fluid (lake)</v>
      </c>
      <c r="K5423" s="1" t="str">
        <f t="shared" si="384"/>
        <v>Untreated Water</v>
      </c>
      <c r="L5423">
        <v>12</v>
      </c>
      <c r="M5423" t="s">
        <v>241</v>
      </c>
      <c r="N5423">
        <v>215</v>
      </c>
      <c r="P5423" t="s">
        <v>537</v>
      </c>
      <c r="Q5423" t="s">
        <v>31</v>
      </c>
      <c r="R5423" t="s">
        <v>189</v>
      </c>
    </row>
    <row r="5424" spans="1:18" x14ac:dyDescent="0.3">
      <c r="A5424" t="s">
        <v>21731</v>
      </c>
      <c r="B5424" t="s">
        <v>21732</v>
      </c>
      <c r="C5424" s="1" t="str">
        <f t="shared" si="381"/>
        <v>21:0855</v>
      </c>
      <c r="D5424" s="1" t="str">
        <f t="shared" si="382"/>
        <v>21:0235</v>
      </c>
      <c r="E5424" t="s">
        <v>21733</v>
      </c>
      <c r="F5424" t="s">
        <v>21734</v>
      </c>
      <c r="H5424">
        <v>60.080940900000002</v>
      </c>
      <c r="I5424">
        <v>-128.79008469999999</v>
      </c>
      <c r="J5424" s="1" t="str">
        <f t="shared" si="383"/>
        <v>Fluid (lake)</v>
      </c>
      <c r="K5424" s="1" t="str">
        <f t="shared" si="384"/>
        <v>Untreated Water</v>
      </c>
      <c r="L5424">
        <v>13</v>
      </c>
      <c r="M5424" t="s">
        <v>22</v>
      </c>
      <c r="N5424">
        <v>216</v>
      </c>
      <c r="P5424" t="s">
        <v>272</v>
      </c>
      <c r="Q5424" t="s">
        <v>24</v>
      </c>
      <c r="R5424" t="s">
        <v>55</v>
      </c>
    </row>
    <row r="5425" spans="1:18" x14ac:dyDescent="0.3">
      <c r="A5425" t="s">
        <v>21735</v>
      </c>
      <c r="B5425" t="s">
        <v>21736</v>
      </c>
      <c r="C5425" s="1" t="str">
        <f t="shared" si="381"/>
        <v>21:0855</v>
      </c>
      <c r="D5425" s="1" t="str">
        <f t="shared" si="382"/>
        <v>21:0235</v>
      </c>
      <c r="E5425" t="s">
        <v>21733</v>
      </c>
      <c r="F5425" t="s">
        <v>21737</v>
      </c>
      <c r="H5425">
        <v>60.080940900000002</v>
      </c>
      <c r="I5425">
        <v>-128.79008469999999</v>
      </c>
      <c r="J5425" s="1" t="str">
        <f t="shared" si="383"/>
        <v>Fluid (lake)</v>
      </c>
      <c r="K5425" s="1" t="str">
        <f t="shared" si="384"/>
        <v>Untreated Water</v>
      </c>
      <c r="L5425">
        <v>13</v>
      </c>
      <c r="M5425" t="s">
        <v>29</v>
      </c>
      <c r="N5425">
        <v>217</v>
      </c>
      <c r="P5425" t="s">
        <v>465</v>
      </c>
      <c r="Q5425" t="s">
        <v>482</v>
      </c>
      <c r="R5425" t="s">
        <v>55</v>
      </c>
    </row>
    <row r="5426" spans="1:18" hidden="1" x14ac:dyDescent="0.3">
      <c r="A5426" t="s">
        <v>21738</v>
      </c>
      <c r="B5426" t="s">
        <v>21739</v>
      </c>
      <c r="C5426" s="1" t="str">
        <f t="shared" ref="C5426:C5489" si="385">HYPERLINK("http://geochem.nrcan.gc.ca/cdogs/content/bdl/bdl210858_e.htm", "21:0858")</f>
        <v>21:0858</v>
      </c>
      <c r="D5426" s="1" t="str">
        <f t="shared" ref="D5426:D5489" si="386">HYPERLINK("http://geochem.nrcan.gc.ca/cdogs/content/svy/svy210091_e.htm", "21:0091")</f>
        <v>21:0091</v>
      </c>
      <c r="E5426" t="s">
        <v>21740</v>
      </c>
      <c r="F5426" t="s">
        <v>21741</v>
      </c>
      <c r="H5426">
        <v>54.832554600000002</v>
      </c>
      <c r="I5426">
        <v>-99.9724547</v>
      </c>
      <c r="J5426" s="1" t="str">
        <f t="shared" si="383"/>
        <v>Fluid (lake)</v>
      </c>
      <c r="K5426" s="1" t="str">
        <f t="shared" si="384"/>
        <v>Untreated Water</v>
      </c>
      <c r="L5426">
        <v>1</v>
      </c>
      <c r="M5426" t="s">
        <v>36</v>
      </c>
      <c r="N5426">
        <v>1</v>
      </c>
      <c r="P5426" t="s">
        <v>1006</v>
      </c>
      <c r="Q5426" t="s">
        <v>236</v>
      </c>
      <c r="R5426" t="s">
        <v>55</v>
      </c>
    </row>
    <row r="5427" spans="1:18" hidden="1" x14ac:dyDescent="0.3">
      <c r="A5427" t="s">
        <v>21742</v>
      </c>
      <c r="B5427" t="s">
        <v>21743</v>
      </c>
      <c r="C5427" s="1" t="str">
        <f t="shared" si="385"/>
        <v>21:0858</v>
      </c>
      <c r="D5427" s="1" t="str">
        <f t="shared" si="386"/>
        <v>21:0091</v>
      </c>
      <c r="E5427" t="s">
        <v>21744</v>
      </c>
      <c r="F5427" t="s">
        <v>21745</v>
      </c>
      <c r="H5427">
        <v>54.824862099999997</v>
      </c>
      <c r="I5427">
        <v>-99.949653299999994</v>
      </c>
      <c r="J5427" s="1" t="str">
        <f t="shared" si="383"/>
        <v>Fluid (lake)</v>
      </c>
      <c r="K5427" s="1" t="str">
        <f t="shared" si="384"/>
        <v>Untreated Water</v>
      </c>
      <c r="L5427">
        <v>1</v>
      </c>
      <c r="M5427" t="s">
        <v>44</v>
      </c>
      <c r="N5427">
        <v>2</v>
      </c>
      <c r="P5427" t="s">
        <v>140</v>
      </c>
      <c r="Q5427" t="s">
        <v>46</v>
      </c>
      <c r="R5427" t="s">
        <v>55</v>
      </c>
    </row>
    <row r="5428" spans="1:18" hidden="1" x14ac:dyDescent="0.3">
      <c r="A5428" t="s">
        <v>21746</v>
      </c>
      <c r="B5428" t="s">
        <v>21747</v>
      </c>
      <c r="C5428" s="1" t="str">
        <f t="shared" si="385"/>
        <v>21:0858</v>
      </c>
      <c r="D5428" s="1" t="str">
        <f t="shared" si="386"/>
        <v>21:0091</v>
      </c>
      <c r="E5428" t="s">
        <v>21748</v>
      </c>
      <c r="F5428" t="s">
        <v>21749</v>
      </c>
      <c r="H5428">
        <v>54.800261399999997</v>
      </c>
      <c r="I5428">
        <v>-99.956855700000006</v>
      </c>
      <c r="J5428" s="1" t="str">
        <f t="shared" si="383"/>
        <v>Fluid (lake)</v>
      </c>
      <c r="K5428" s="1" t="str">
        <f t="shared" si="384"/>
        <v>Untreated Water</v>
      </c>
      <c r="L5428">
        <v>1</v>
      </c>
      <c r="M5428" t="s">
        <v>52</v>
      </c>
      <c r="N5428">
        <v>3</v>
      </c>
      <c r="P5428" t="s">
        <v>140</v>
      </c>
      <c r="Q5428" t="s">
        <v>46</v>
      </c>
      <c r="R5428" t="s">
        <v>55</v>
      </c>
    </row>
    <row r="5429" spans="1:18" hidden="1" x14ac:dyDescent="0.3">
      <c r="A5429" t="s">
        <v>21750</v>
      </c>
      <c r="B5429" t="s">
        <v>21751</v>
      </c>
      <c r="C5429" s="1" t="str">
        <f t="shared" si="385"/>
        <v>21:0858</v>
      </c>
      <c r="D5429" s="1" t="str">
        <f t="shared" si="386"/>
        <v>21:0091</v>
      </c>
      <c r="E5429" t="s">
        <v>21752</v>
      </c>
      <c r="F5429" t="s">
        <v>21753</v>
      </c>
      <c r="H5429">
        <v>54.776657</v>
      </c>
      <c r="I5429">
        <v>-99.934253600000005</v>
      </c>
      <c r="J5429" s="1" t="str">
        <f t="shared" si="383"/>
        <v>Fluid (lake)</v>
      </c>
      <c r="K5429" s="1" t="str">
        <f t="shared" si="384"/>
        <v>Untreated Water</v>
      </c>
      <c r="L5429">
        <v>1</v>
      </c>
      <c r="M5429" t="s">
        <v>60</v>
      </c>
      <c r="N5429">
        <v>4</v>
      </c>
      <c r="P5429" t="s">
        <v>140</v>
      </c>
      <c r="Q5429" t="s">
        <v>54</v>
      </c>
      <c r="R5429" t="s">
        <v>55</v>
      </c>
    </row>
    <row r="5430" spans="1:18" hidden="1" x14ac:dyDescent="0.3">
      <c r="A5430" t="s">
        <v>21754</v>
      </c>
      <c r="B5430" t="s">
        <v>21755</v>
      </c>
      <c r="C5430" s="1" t="str">
        <f t="shared" si="385"/>
        <v>21:0858</v>
      </c>
      <c r="D5430" s="1" t="str">
        <f t="shared" si="386"/>
        <v>21:0091</v>
      </c>
      <c r="E5430" t="s">
        <v>21756</v>
      </c>
      <c r="F5430" t="s">
        <v>21757</v>
      </c>
      <c r="H5430">
        <v>54.761956300000001</v>
      </c>
      <c r="I5430">
        <v>-99.975069700000006</v>
      </c>
      <c r="J5430" s="1" t="str">
        <f t="shared" si="383"/>
        <v>Fluid (lake)</v>
      </c>
      <c r="K5430" s="1" t="str">
        <f t="shared" si="384"/>
        <v>Untreated Water</v>
      </c>
      <c r="L5430">
        <v>1</v>
      </c>
      <c r="M5430" t="s">
        <v>67</v>
      </c>
      <c r="N5430">
        <v>5</v>
      </c>
      <c r="P5430" t="s">
        <v>173</v>
      </c>
      <c r="Q5430" t="s">
        <v>257</v>
      </c>
      <c r="R5430" t="s">
        <v>55</v>
      </c>
    </row>
    <row r="5431" spans="1:18" hidden="1" x14ac:dyDescent="0.3">
      <c r="A5431" t="s">
        <v>21758</v>
      </c>
      <c r="B5431" t="s">
        <v>21759</v>
      </c>
      <c r="C5431" s="1" t="str">
        <f t="shared" si="385"/>
        <v>21:0858</v>
      </c>
      <c r="D5431" s="1" t="str">
        <f t="shared" si="386"/>
        <v>21:0091</v>
      </c>
      <c r="E5431" t="s">
        <v>21760</v>
      </c>
      <c r="F5431" t="s">
        <v>21761</v>
      </c>
      <c r="H5431">
        <v>54.752257999999998</v>
      </c>
      <c r="I5431">
        <v>-99.952555799999999</v>
      </c>
      <c r="J5431" s="1" t="str">
        <f t="shared" si="383"/>
        <v>Fluid (lake)</v>
      </c>
      <c r="K5431" s="1" t="str">
        <f t="shared" si="384"/>
        <v>Untreated Water</v>
      </c>
      <c r="L5431">
        <v>1</v>
      </c>
      <c r="M5431" t="s">
        <v>74</v>
      </c>
      <c r="N5431">
        <v>6</v>
      </c>
      <c r="P5431" t="s">
        <v>1006</v>
      </c>
      <c r="Q5431" t="s">
        <v>1247</v>
      </c>
      <c r="R5431" t="s">
        <v>55</v>
      </c>
    </row>
    <row r="5432" spans="1:18" hidden="1" x14ac:dyDescent="0.3">
      <c r="A5432" t="s">
        <v>21762</v>
      </c>
      <c r="B5432" t="s">
        <v>21763</v>
      </c>
      <c r="C5432" s="1" t="str">
        <f t="shared" si="385"/>
        <v>21:0858</v>
      </c>
      <c r="D5432" s="1" t="str">
        <f t="shared" si="386"/>
        <v>21:0091</v>
      </c>
      <c r="E5432" t="s">
        <v>21764</v>
      </c>
      <c r="F5432" t="s">
        <v>21765</v>
      </c>
      <c r="H5432">
        <v>54.757455100000001</v>
      </c>
      <c r="I5432">
        <v>-99.947658200000006</v>
      </c>
      <c r="J5432" s="1" t="str">
        <f t="shared" si="383"/>
        <v>Fluid (lake)</v>
      </c>
      <c r="K5432" s="1" t="str">
        <f t="shared" si="384"/>
        <v>Untreated Water</v>
      </c>
      <c r="L5432">
        <v>1</v>
      </c>
      <c r="M5432" t="s">
        <v>81</v>
      </c>
      <c r="N5432">
        <v>7</v>
      </c>
      <c r="P5432" t="s">
        <v>140</v>
      </c>
      <c r="Q5432" t="s">
        <v>1143</v>
      </c>
      <c r="R5432" t="s">
        <v>55</v>
      </c>
    </row>
    <row r="5433" spans="1:18" hidden="1" x14ac:dyDescent="0.3">
      <c r="A5433" t="s">
        <v>21766</v>
      </c>
      <c r="B5433" t="s">
        <v>21767</v>
      </c>
      <c r="C5433" s="1" t="str">
        <f t="shared" si="385"/>
        <v>21:0858</v>
      </c>
      <c r="D5433" s="1" t="str">
        <f t="shared" si="386"/>
        <v>21:0091</v>
      </c>
      <c r="E5433" t="s">
        <v>21768</v>
      </c>
      <c r="F5433" t="s">
        <v>21769</v>
      </c>
      <c r="H5433">
        <v>54.751155400000002</v>
      </c>
      <c r="I5433">
        <v>-99.769657699999996</v>
      </c>
      <c r="J5433" s="1" t="str">
        <f t="shared" si="383"/>
        <v>Fluid (lake)</v>
      </c>
      <c r="K5433" s="1" t="str">
        <f t="shared" si="384"/>
        <v>Untreated Water</v>
      </c>
      <c r="L5433">
        <v>1</v>
      </c>
      <c r="M5433" t="s">
        <v>95</v>
      </c>
      <c r="N5433">
        <v>8</v>
      </c>
      <c r="P5433" t="s">
        <v>167</v>
      </c>
      <c r="Q5433" t="s">
        <v>46</v>
      </c>
      <c r="R5433" t="s">
        <v>55</v>
      </c>
    </row>
    <row r="5434" spans="1:18" hidden="1" x14ac:dyDescent="0.3">
      <c r="A5434" t="s">
        <v>21770</v>
      </c>
      <c r="B5434" t="s">
        <v>21771</v>
      </c>
      <c r="C5434" s="1" t="str">
        <f t="shared" si="385"/>
        <v>21:0858</v>
      </c>
      <c r="D5434" s="1" t="str">
        <f t="shared" si="386"/>
        <v>21:0091</v>
      </c>
      <c r="E5434" t="s">
        <v>21772</v>
      </c>
      <c r="F5434" t="s">
        <v>21773</v>
      </c>
      <c r="H5434">
        <v>54.804753599999998</v>
      </c>
      <c r="I5434">
        <v>-99.737849100000005</v>
      </c>
      <c r="J5434" s="1" t="str">
        <f t="shared" si="383"/>
        <v>Fluid (lake)</v>
      </c>
      <c r="K5434" s="1" t="str">
        <f t="shared" si="384"/>
        <v>Untreated Water</v>
      </c>
      <c r="L5434">
        <v>1</v>
      </c>
      <c r="M5434" t="s">
        <v>101</v>
      </c>
      <c r="N5434">
        <v>9</v>
      </c>
      <c r="P5434" t="s">
        <v>140</v>
      </c>
      <c r="Q5434" t="s">
        <v>38</v>
      </c>
      <c r="R5434" t="s">
        <v>55</v>
      </c>
    </row>
    <row r="5435" spans="1:18" hidden="1" x14ac:dyDescent="0.3">
      <c r="A5435" t="s">
        <v>21774</v>
      </c>
      <c r="B5435" t="s">
        <v>21775</v>
      </c>
      <c r="C5435" s="1" t="str">
        <f t="shared" si="385"/>
        <v>21:0858</v>
      </c>
      <c r="D5435" s="1" t="str">
        <f t="shared" si="386"/>
        <v>21:0091</v>
      </c>
      <c r="E5435" t="s">
        <v>21776</v>
      </c>
      <c r="F5435" t="s">
        <v>21777</v>
      </c>
      <c r="H5435">
        <v>54.809958100000003</v>
      </c>
      <c r="I5435">
        <v>-99.755261300000001</v>
      </c>
      <c r="J5435" s="1" t="str">
        <f t="shared" si="383"/>
        <v>Fluid (lake)</v>
      </c>
      <c r="K5435" s="1" t="str">
        <f t="shared" si="384"/>
        <v>Untreated Water</v>
      </c>
      <c r="L5435">
        <v>1</v>
      </c>
      <c r="M5435" t="s">
        <v>107</v>
      </c>
      <c r="N5435">
        <v>10</v>
      </c>
      <c r="P5435" t="s">
        <v>167</v>
      </c>
      <c r="Q5435" t="s">
        <v>46</v>
      </c>
      <c r="R5435" t="s">
        <v>55</v>
      </c>
    </row>
    <row r="5436" spans="1:18" hidden="1" x14ac:dyDescent="0.3">
      <c r="A5436" t="s">
        <v>21778</v>
      </c>
      <c r="B5436" t="s">
        <v>21779</v>
      </c>
      <c r="C5436" s="1" t="str">
        <f t="shared" si="385"/>
        <v>21:0858</v>
      </c>
      <c r="D5436" s="1" t="str">
        <f t="shared" si="386"/>
        <v>21:0091</v>
      </c>
      <c r="E5436" t="s">
        <v>21780</v>
      </c>
      <c r="F5436" t="s">
        <v>21781</v>
      </c>
      <c r="H5436">
        <v>54.8527621</v>
      </c>
      <c r="I5436">
        <v>-99.997456799999995</v>
      </c>
      <c r="J5436" s="1" t="str">
        <f t="shared" si="383"/>
        <v>Fluid (lake)</v>
      </c>
      <c r="K5436" s="1" t="str">
        <f t="shared" si="384"/>
        <v>Untreated Water</v>
      </c>
      <c r="L5436">
        <v>1</v>
      </c>
      <c r="M5436" t="s">
        <v>114</v>
      </c>
      <c r="N5436">
        <v>11</v>
      </c>
      <c r="P5436" t="s">
        <v>5118</v>
      </c>
      <c r="Q5436" t="s">
        <v>1094</v>
      </c>
      <c r="R5436" t="s">
        <v>15020</v>
      </c>
    </row>
    <row r="5437" spans="1:18" hidden="1" x14ac:dyDescent="0.3">
      <c r="A5437" t="s">
        <v>21782</v>
      </c>
      <c r="B5437" t="s">
        <v>21783</v>
      </c>
      <c r="C5437" s="1" t="str">
        <f t="shared" si="385"/>
        <v>21:0858</v>
      </c>
      <c r="D5437" s="1" t="str">
        <f t="shared" si="386"/>
        <v>21:0091</v>
      </c>
      <c r="E5437" t="s">
        <v>21784</v>
      </c>
      <c r="F5437" t="s">
        <v>21785</v>
      </c>
      <c r="H5437">
        <v>54.8540621</v>
      </c>
      <c r="I5437">
        <v>-99.973453699999993</v>
      </c>
      <c r="J5437" s="1" t="str">
        <f t="shared" si="383"/>
        <v>Fluid (lake)</v>
      </c>
      <c r="K5437" s="1" t="str">
        <f t="shared" si="384"/>
        <v>Untreated Water</v>
      </c>
      <c r="L5437">
        <v>1</v>
      </c>
      <c r="M5437" t="s">
        <v>22</v>
      </c>
      <c r="N5437">
        <v>12</v>
      </c>
      <c r="P5437" t="s">
        <v>686</v>
      </c>
      <c r="Q5437" t="s">
        <v>799</v>
      </c>
      <c r="R5437" t="s">
        <v>256</v>
      </c>
    </row>
    <row r="5438" spans="1:18" hidden="1" x14ac:dyDescent="0.3">
      <c r="A5438" t="s">
        <v>21786</v>
      </c>
      <c r="B5438" t="s">
        <v>21787</v>
      </c>
      <c r="C5438" s="1" t="str">
        <f t="shared" si="385"/>
        <v>21:0858</v>
      </c>
      <c r="D5438" s="1" t="str">
        <f t="shared" si="386"/>
        <v>21:0091</v>
      </c>
      <c r="E5438" t="s">
        <v>21784</v>
      </c>
      <c r="F5438" t="s">
        <v>21788</v>
      </c>
      <c r="H5438">
        <v>54.8540621</v>
      </c>
      <c r="I5438">
        <v>-99.973453699999993</v>
      </c>
      <c r="J5438" s="1" t="str">
        <f t="shared" si="383"/>
        <v>Fluid (lake)</v>
      </c>
      <c r="K5438" s="1" t="str">
        <f t="shared" si="384"/>
        <v>Untreated Water</v>
      </c>
      <c r="L5438">
        <v>1</v>
      </c>
      <c r="M5438" t="s">
        <v>29</v>
      </c>
      <c r="N5438">
        <v>13</v>
      </c>
      <c r="P5438" t="s">
        <v>686</v>
      </c>
      <c r="Q5438" t="s">
        <v>799</v>
      </c>
      <c r="R5438" t="s">
        <v>1610</v>
      </c>
    </row>
    <row r="5439" spans="1:18" hidden="1" x14ac:dyDescent="0.3">
      <c r="A5439" t="s">
        <v>21789</v>
      </c>
      <c r="B5439" t="s">
        <v>21790</v>
      </c>
      <c r="C5439" s="1" t="str">
        <f t="shared" si="385"/>
        <v>21:0858</v>
      </c>
      <c r="D5439" s="1" t="str">
        <f t="shared" si="386"/>
        <v>21:0091</v>
      </c>
      <c r="E5439" t="s">
        <v>21791</v>
      </c>
      <c r="F5439" t="s">
        <v>21792</v>
      </c>
      <c r="H5439">
        <v>54.856965099999996</v>
      </c>
      <c r="I5439">
        <v>-99.932164</v>
      </c>
      <c r="J5439" s="1" t="str">
        <f t="shared" si="383"/>
        <v>Fluid (lake)</v>
      </c>
      <c r="K5439" s="1" t="str">
        <f t="shared" si="384"/>
        <v>Untreated Water</v>
      </c>
      <c r="L5439">
        <v>1</v>
      </c>
      <c r="M5439" t="s">
        <v>121</v>
      </c>
      <c r="N5439">
        <v>14</v>
      </c>
      <c r="P5439" t="s">
        <v>709</v>
      </c>
      <c r="Q5439" t="s">
        <v>38</v>
      </c>
      <c r="R5439" t="s">
        <v>356</v>
      </c>
    </row>
    <row r="5440" spans="1:18" hidden="1" x14ac:dyDescent="0.3">
      <c r="A5440" t="s">
        <v>21793</v>
      </c>
      <c r="B5440" t="s">
        <v>21794</v>
      </c>
      <c r="C5440" s="1" t="str">
        <f t="shared" si="385"/>
        <v>21:0858</v>
      </c>
      <c r="D5440" s="1" t="str">
        <f t="shared" si="386"/>
        <v>21:0091</v>
      </c>
      <c r="E5440" t="s">
        <v>21795</v>
      </c>
      <c r="F5440" t="s">
        <v>21796</v>
      </c>
      <c r="H5440">
        <v>54.8465609</v>
      </c>
      <c r="I5440">
        <v>-99.823453599999993</v>
      </c>
      <c r="J5440" s="1" t="str">
        <f t="shared" si="383"/>
        <v>Fluid (lake)</v>
      </c>
      <c r="K5440" s="1" t="str">
        <f t="shared" si="384"/>
        <v>Untreated Water</v>
      </c>
      <c r="L5440">
        <v>1</v>
      </c>
      <c r="M5440" t="s">
        <v>127</v>
      </c>
      <c r="N5440">
        <v>15</v>
      </c>
      <c r="P5440" t="s">
        <v>140</v>
      </c>
      <c r="Q5440" t="s">
        <v>257</v>
      </c>
      <c r="R5440" t="s">
        <v>55</v>
      </c>
    </row>
    <row r="5441" spans="1:18" hidden="1" x14ac:dyDescent="0.3">
      <c r="A5441" t="s">
        <v>21797</v>
      </c>
      <c r="B5441" t="s">
        <v>21798</v>
      </c>
      <c r="C5441" s="1" t="str">
        <f t="shared" si="385"/>
        <v>21:0858</v>
      </c>
      <c r="D5441" s="1" t="str">
        <f t="shared" si="386"/>
        <v>21:0091</v>
      </c>
      <c r="E5441" t="s">
        <v>21799</v>
      </c>
      <c r="F5441" t="s">
        <v>21800</v>
      </c>
      <c r="H5441">
        <v>54.828460900000003</v>
      </c>
      <c r="I5441">
        <v>-99.803254600000002</v>
      </c>
      <c r="J5441" s="1" t="str">
        <f t="shared" si="383"/>
        <v>Fluid (lake)</v>
      </c>
      <c r="K5441" s="1" t="str">
        <f t="shared" si="384"/>
        <v>Untreated Water</v>
      </c>
      <c r="L5441">
        <v>1</v>
      </c>
      <c r="M5441" t="s">
        <v>133</v>
      </c>
      <c r="N5441">
        <v>16</v>
      </c>
      <c r="P5441" t="s">
        <v>167</v>
      </c>
      <c r="Q5441" t="s">
        <v>248</v>
      </c>
      <c r="R5441" t="s">
        <v>55</v>
      </c>
    </row>
    <row r="5442" spans="1:18" hidden="1" x14ac:dyDescent="0.3">
      <c r="A5442" t="s">
        <v>21801</v>
      </c>
      <c r="B5442" t="s">
        <v>21802</v>
      </c>
      <c r="C5442" s="1" t="str">
        <f t="shared" si="385"/>
        <v>21:0858</v>
      </c>
      <c r="D5442" s="1" t="str">
        <f t="shared" si="386"/>
        <v>21:0091</v>
      </c>
      <c r="E5442" t="s">
        <v>21803</v>
      </c>
      <c r="F5442" t="s">
        <v>21804</v>
      </c>
      <c r="H5442">
        <v>54.8284606</v>
      </c>
      <c r="I5442">
        <v>-99.789556300000001</v>
      </c>
      <c r="J5442" s="1" t="str">
        <f t="shared" si="383"/>
        <v>Fluid (lake)</v>
      </c>
      <c r="K5442" s="1" t="str">
        <f t="shared" si="384"/>
        <v>Untreated Water</v>
      </c>
      <c r="L5442">
        <v>1</v>
      </c>
      <c r="M5442" t="s">
        <v>139</v>
      </c>
      <c r="N5442">
        <v>17</v>
      </c>
      <c r="P5442" t="s">
        <v>167</v>
      </c>
      <c r="Q5442" t="s">
        <v>310</v>
      </c>
      <c r="R5442" t="s">
        <v>55</v>
      </c>
    </row>
    <row r="5443" spans="1:18" hidden="1" x14ac:dyDescent="0.3">
      <c r="A5443" t="s">
        <v>21805</v>
      </c>
      <c r="B5443" t="s">
        <v>21806</v>
      </c>
      <c r="C5443" s="1" t="str">
        <f t="shared" si="385"/>
        <v>21:0858</v>
      </c>
      <c r="D5443" s="1" t="str">
        <f t="shared" si="386"/>
        <v>21:0091</v>
      </c>
      <c r="E5443" t="s">
        <v>21807</v>
      </c>
      <c r="F5443" t="s">
        <v>21808</v>
      </c>
      <c r="H5443">
        <v>54.832753599999997</v>
      </c>
      <c r="I5443">
        <v>-99.754549999999995</v>
      </c>
      <c r="J5443" s="1" t="str">
        <f t="shared" si="383"/>
        <v>Fluid (lake)</v>
      </c>
      <c r="K5443" s="1" t="str">
        <f t="shared" si="384"/>
        <v>Untreated Water</v>
      </c>
      <c r="L5443">
        <v>1</v>
      </c>
      <c r="M5443" t="s">
        <v>241</v>
      </c>
      <c r="N5443">
        <v>18</v>
      </c>
      <c r="P5443" t="s">
        <v>140</v>
      </c>
      <c r="Q5443" t="s">
        <v>482</v>
      </c>
      <c r="R5443" t="s">
        <v>55</v>
      </c>
    </row>
    <row r="5444" spans="1:18" hidden="1" x14ac:dyDescent="0.3">
      <c r="A5444" t="s">
        <v>21809</v>
      </c>
      <c r="B5444" t="s">
        <v>21810</v>
      </c>
      <c r="C5444" s="1" t="str">
        <f t="shared" si="385"/>
        <v>21:0858</v>
      </c>
      <c r="D5444" s="1" t="str">
        <f t="shared" si="386"/>
        <v>21:0091</v>
      </c>
      <c r="E5444" t="s">
        <v>21811</v>
      </c>
      <c r="F5444" t="s">
        <v>21812</v>
      </c>
      <c r="H5444">
        <v>54.8659611</v>
      </c>
      <c r="I5444">
        <v>-99.763161499999995</v>
      </c>
      <c r="J5444" s="1" t="str">
        <f t="shared" si="383"/>
        <v>Fluid (lake)</v>
      </c>
      <c r="K5444" s="1" t="str">
        <f t="shared" si="384"/>
        <v>Untreated Water</v>
      </c>
      <c r="L5444">
        <v>2</v>
      </c>
      <c r="M5444" t="s">
        <v>36</v>
      </c>
      <c r="N5444">
        <v>19</v>
      </c>
      <c r="P5444" t="s">
        <v>558</v>
      </c>
      <c r="Q5444" t="s">
        <v>146</v>
      </c>
      <c r="R5444" t="s">
        <v>55</v>
      </c>
    </row>
    <row r="5445" spans="1:18" hidden="1" x14ac:dyDescent="0.3">
      <c r="A5445" t="s">
        <v>21813</v>
      </c>
      <c r="B5445" t="s">
        <v>21814</v>
      </c>
      <c r="C5445" s="1" t="str">
        <f t="shared" si="385"/>
        <v>21:0858</v>
      </c>
      <c r="D5445" s="1" t="str">
        <f t="shared" si="386"/>
        <v>21:0091</v>
      </c>
      <c r="E5445" t="s">
        <v>21815</v>
      </c>
      <c r="F5445" t="s">
        <v>21816</v>
      </c>
      <c r="H5445">
        <v>54.855457999999999</v>
      </c>
      <c r="I5445">
        <v>-99.779755100000003</v>
      </c>
      <c r="J5445" s="1" t="str">
        <f t="shared" si="383"/>
        <v>Fluid (lake)</v>
      </c>
      <c r="K5445" s="1" t="str">
        <f t="shared" si="384"/>
        <v>Untreated Water</v>
      </c>
      <c r="L5445">
        <v>2</v>
      </c>
      <c r="M5445" t="s">
        <v>44</v>
      </c>
      <c r="N5445">
        <v>20</v>
      </c>
      <c r="P5445" t="s">
        <v>167</v>
      </c>
      <c r="Q5445" t="s">
        <v>146</v>
      </c>
      <c r="R5445" t="s">
        <v>55</v>
      </c>
    </row>
    <row r="5446" spans="1:18" hidden="1" x14ac:dyDescent="0.3">
      <c r="A5446" t="s">
        <v>21817</v>
      </c>
      <c r="B5446" t="s">
        <v>21818</v>
      </c>
      <c r="C5446" s="1" t="str">
        <f t="shared" si="385"/>
        <v>21:0858</v>
      </c>
      <c r="D5446" s="1" t="str">
        <f t="shared" si="386"/>
        <v>21:0091</v>
      </c>
      <c r="E5446" t="s">
        <v>21819</v>
      </c>
      <c r="F5446" t="s">
        <v>21820</v>
      </c>
      <c r="H5446">
        <v>54.853660499999997</v>
      </c>
      <c r="I5446">
        <v>-99.796449100000004</v>
      </c>
      <c r="J5446" s="1" t="str">
        <f t="shared" si="383"/>
        <v>Fluid (lake)</v>
      </c>
      <c r="K5446" s="1" t="str">
        <f t="shared" si="384"/>
        <v>Untreated Water</v>
      </c>
      <c r="L5446">
        <v>2</v>
      </c>
      <c r="M5446" t="s">
        <v>22</v>
      </c>
      <c r="N5446">
        <v>21</v>
      </c>
      <c r="P5446" t="s">
        <v>167</v>
      </c>
      <c r="Q5446" t="s">
        <v>46</v>
      </c>
      <c r="R5446" t="s">
        <v>55</v>
      </c>
    </row>
    <row r="5447" spans="1:18" hidden="1" x14ac:dyDescent="0.3">
      <c r="A5447" t="s">
        <v>21821</v>
      </c>
      <c r="B5447" t="s">
        <v>21822</v>
      </c>
      <c r="C5447" s="1" t="str">
        <f t="shared" si="385"/>
        <v>21:0858</v>
      </c>
      <c r="D5447" s="1" t="str">
        <f t="shared" si="386"/>
        <v>21:0091</v>
      </c>
      <c r="E5447" t="s">
        <v>21819</v>
      </c>
      <c r="F5447" t="s">
        <v>21823</v>
      </c>
      <c r="H5447">
        <v>54.853660499999997</v>
      </c>
      <c r="I5447">
        <v>-99.796449100000004</v>
      </c>
      <c r="J5447" s="1" t="str">
        <f t="shared" si="383"/>
        <v>Fluid (lake)</v>
      </c>
      <c r="K5447" s="1" t="str">
        <f t="shared" si="384"/>
        <v>Untreated Water</v>
      </c>
      <c r="L5447">
        <v>2</v>
      </c>
      <c r="M5447" t="s">
        <v>29</v>
      </c>
      <c r="N5447">
        <v>22</v>
      </c>
      <c r="P5447" t="s">
        <v>23</v>
      </c>
      <c r="Q5447" t="s">
        <v>24</v>
      </c>
      <c r="R5447" t="s">
        <v>55</v>
      </c>
    </row>
    <row r="5448" spans="1:18" hidden="1" x14ac:dyDescent="0.3">
      <c r="A5448" t="s">
        <v>21824</v>
      </c>
      <c r="B5448" t="s">
        <v>21825</v>
      </c>
      <c r="C5448" s="1" t="str">
        <f t="shared" si="385"/>
        <v>21:0858</v>
      </c>
      <c r="D5448" s="1" t="str">
        <f t="shared" si="386"/>
        <v>21:0091</v>
      </c>
      <c r="E5448" t="s">
        <v>21826</v>
      </c>
      <c r="F5448" t="s">
        <v>21827</v>
      </c>
      <c r="H5448">
        <v>54.8652601</v>
      </c>
      <c r="I5448">
        <v>-99.877852500000003</v>
      </c>
      <c r="J5448" s="1" t="str">
        <f t="shared" si="383"/>
        <v>Fluid (lake)</v>
      </c>
      <c r="K5448" s="1" t="str">
        <f t="shared" si="384"/>
        <v>Untreated Water</v>
      </c>
      <c r="L5448">
        <v>2</v>
      </c>
      <c r="M5448" t="s">
        <v>52</v>
      </c>
      <c r="N5448">
        <v>23</v>
      </c>
      <c r="P5448" t="s">
        <v>23</v>
      </c>
      <c r="Q5448" t="s">
        <v>46</v>
      </c>
      <c r="R5448" t="s">
        <v>195</v>
      </c>
    </row>
    <row r="5449" spans="1:18" hidden="1" x14ac:dyDescent="0.3">
      <c r="A5449" t="s">
        <v>21828</v>
      </c>
      <c r="B5449" t="s">
        <v>21829</v>
      </c>
      <c r="C5449" s="1" t="str">
        <f t="shared" si="385"/>
        <v>21:0858</v>
      </c>
      <c r="D5449" s="1" t="str">
        <f t="shared" si="386"/>
        <v>21:0091</v>
      </c>
      <c r="E5449" t="s">
        <v>21830</v>
      </c>
      <c r="F5449" t="s">
        <v>21831</v>
      </c>
      <c r="H5449">
        <v>54.880664600000003</v>
      </c>
      <c r="I5449">
        <v>-99.970056200000002</v>
      </c>
      <c r="J5449" s="1" t="str">
        <f t="shared" si="383"/>
        <v>Fluid (lake)</v>
      </c>
      <c r="K5449" s="1" t="str">
        <f t="shared" si="384"/>
        <v>Untreated Water</v>
      </c>
      <c r="L5449">
        <v>2</v>
      </c>
      <c r="M5449" t="s">
        <v>60</v>
      </c>
      <c r="N5449">
        <v>24</v>
      </c>
      <c r="P5449" t="s">
        <v>558</v>
      </c>
      <c r="Q5449" t="s">
        <v>38</v>
      </c>
      <c r="R5449" t="s">
        <v>55</v>
      </c>
    </row>
    <row r="5450" spans="1:18" hidden="1" x14ac:dyDescent="0.3">
      <c r="A5450" t="s">
        <v>21832</v>
      </c>
      <c r="B5450" t="s">
        <v>21833</v>
      </c>
      <c r="C5450" s="1" t="str">
        <f t="shared" si="385"/>
        <v>21:0858</v>
      </c>
      <c r="D5450" s="1" t="str">
        <f t="shared" si="386"/>
        <v>21:0091</v>
      </c>
      <c r="E5450" t="s">
        <v>21834</v>
      </c>
      <c r="F5450" t="s">
        <v>21835</v>
      </c>
      <c r="H5450">
        <v>54.874761399999997</v>
      </c>
      <c r="I5450">
        <v>-99.931950299999997</v>
      </c>
      <c r="J5450" s="1" t="str">
        <f t="shared" si="383"/>
        <v>Fluid (lake)</v>
      </c>
      <c r="K5450" s="1" t="str">
        <f t="shared" si="384"/>
        <v>Untreated Water</v>
      </c>
      <c r="L5450">
        <v>2</v>
      </c>
      <c r="M5450" t="s">
        <v>67</v>
      </c>
      <c r="N5450">
        <v>25</v>
      </c>
      <c r="P5450" t="s">
        <v>23</v>
      </c>
      <c r="Q5450" t="s">
        <v>24</v>
      </c>
      <c r="R5450" t="s">
        <v>55</v>
      </c>
    </row>
    <row r="5451" spans="1:18" hidden="1" x14ac:dyDescent="0.3">
      <c r="A5451" t="s">
        <v>21836</v>
      </c>
      <c r="B5451" t="s">
        <v>21837</v>
      </c>
      <c r="C5451" s="1" t="str">
        <f t="shared" si="385"/>
        <v>21:0858</v>
      </c>
      <c r="D5451" s="1" t="str">
        <f t="shared" si="386"/>
        <v>21:0091</v>
      </c>
      <c r="E5451" t="s">
        <v>21838</v>
      </c>
      <c r="F5451" t="s">
        <v>21839</v>
      </c>
      <c r="H5451">
        <v>54.872361599999998</v>
      </c>
      <c r="I5451">
        <v>-99.8813569</v>
      </c>
      <c r="J5451" s="1" t="str">
        <f t="shared" si="383"/>
        <v>Fluid (lake)</v>
      </c>
      <c r="K5451" s="1" t="str">
        <f t="shared" si="384"/>
        <v>Untreated Water</v>
      </c>
      <c r="L5451">
        <v>2</v>
      </c>
      <c r="M5451" t="s">
        <v>74</v>
      </c>
      <c r="N5451">
        <v>26</v>
      </c>
      <c r="P5451" t="s">
        <v>23</v>
      </c>
      <c r="Q5451" t="s">
        <v>24</v>
      </c>
      <c r="R5451" t="s">
        <v>911</v>
      </c>
    </row>
    <row r="5452" spans="1:18" hidden="1" x14ac:dyDescent="0.3">
      <c r="A5452" t="s">
        <v>21840</v>
      </c>
      <c r="B5452" t="s">
        <v>21841</v>
      </c>
      <c r="C5452" s="1" t="str">
        <f t="shared" si="385"/>
        <v>21:0858</v>
      </c>
      <c r="D5452" s="1" t="str">
        <f t="shared" si="386"/>
        <v>21:0091</v>
      </c>
      <c r="E5452" t="s">
        <v>21842</v>
      </c>
      <c r="F5452" t="s">
        <v>21843</v>
      </c>
      <c r="H5452">
        <v>54.869661899999997</v>
      </c>
      <c r="I5452">
        <v>-99.839957400000003</v>
      </c>
      <c r="J5452" s="1" t="str">
        <f t="shared" si="383"/>
        <v>Fluid (lake)</v>
      </c>
      <c r="K5452" s="1" t="str">
        <f t="shared" si="384"/>
        <v>Untreated Water</v>
      </c>
      <c r="L5452">
        <v>2</v>
      </c>
      <c r="M5452" t="s">
        <v>81</v>
      </c>
      <c r="N5452">
        <v>27</v>
      </c>
      <c r="P5452" t="s">
        <v>23</v>
      </c>
      <c r="Q5452" t="s">
        <v>46</v>
      </c>
      <c r="R5452" t="s">
        <v>55</v>
      </c>
    </row>
    <row r="5453" spans="1:18" hidden="1" x14ac:dyDescent="0.3">
      <c r="A5453" t="s">
        <v>21844</v>
      </c>
      <c r="B5453" t="s">
        <v>21845</v>
      </c>
      <c r="C5453" s="1" t="str">
        <f t="shared" si="385"/>
        <v>21:0858</v>
      </c>
      <c r="D5453" s="1" t="str">
        <f t="shared" si="386"/>
        <v>21:0091</v>
      </c>
      <c r="E5453" t="s">
        <v>21846</v>
      </c>
      <c r="F5453" t="s">
        <v>21847</v>
      </c>
      <c r="H5453">
        <v>54.881055199999999</v>
      </c>
      <c r="I5453">
        <v>-99.807056799999998</v>
      </c>
      <c r="J5453" s="1" t="str">
        <f t="shared" si="383"/>
        <v>Fluid (lake)</v>
      </c>
      <c r="K5453" s="1" t="str">
        <f t="shared" si="384"/>
        <v>Untreated Water</v>
      </c>
      <c r="L5453">
        <v>2</v>
      </c>
      <c r="M5453" t="s">
        <v>95</v>
      </c>
      <c r="N5453">
        <v>28</v>
      </c>
      <c r="P5453" t="s">
        <v>558</v>
      </c>
      <c r="Q5453" t="s">
        <v>62</v>
      </c>
      <c r="R5453" t="s">
        <v>55</v>
      </c>
    </row>
    <row r="5454" spans="1:18" hidden="1" x14ac:dyDescent="0.3">
      <c r="A5454" t="s">
        <v>21848</v>
      </c>
      <c r="B5454" t="s">
        <v>21849</v>
      </c>
      <c r="C5454" s="1" t="str">
        <f t="shared" si="385"/>
        <v>21:0858</v>
      </c>
      <c r="D5454" s="1" t="str">
        <f t="shared" si="386"/>
        <v>21:0091</v>
      </c>
      <c r="E5454" t="s">
        <v>21850</v>
      </c>
      <c r="F5454" t="s">
        <v>21851</v>
      </c>
      <c r="H5454">
        <v>54.891154899999997</v>
      </c>
      <c r="I5454">
        <v>-99.772647800000001</v>
      </c>
      <c r="J5454" s="1" t="str">
        <f t="shared" si="383"/>
        <v>Fluid (lake)</v>
      </c>
      <c r="K5454" s="1" t="str">
        <f t="shared" si="384"/>
        <v>Untreated Water</v>
      </c>
      <c r="L5454">
        <v>2</v>
      </c>
      <c r="M5454" t="s">
        <v>101</v>
      </c>
      <c r="N5454">
        <v>29</v>
      </c>
      <c r="P5454" t="s">
        <v>558</v>
      </c>
      <c r="Q5454" t="s">
        <v>62</v>
      </c>
      <c r="R5454" t="s">
        <v>55</v>
      </c>
    </row>
    <row r="5455" spans="1:18" hidden="1" x14ac:dyDescent="0.3">
      <c r="A5455" t="s">
        <v>21852</v>
      </c>
      <c r="B5455" t="s">
        <v>21853</v>
      </c>
      <c r="C5455" s="1" t="str">
        <f t="shared" si="385"/>
        <v>21:0858</v>
      </c>
      <c r="D5455" s="1" t="str">
        <f t="shared" si="386"/>
        <v>21:0091</v>
      </c>
      <c r="E5455" t="s">
        <v>21854</v>
      </c>
      <c r="F5455" t="s">
        <v>21855</v>
      </c>
      <c r="H5455">
        <v>54.882054199999999</v>
      </c>
      <c r="I5455">
        <v>-99.717748499999999</v>
      </c>
      <c r="J5455" s="1" t="str">
        <f t="shared" si="383"/>
        <v>Fluid (lake)</v>
      </c>
      <c r="K5455" s="1" t="str">
        <f t="shared" si="384"/>
        <v>Untreated Water</v>
      </c>
      <c r="L5455">
        <v>2</v>
      </c>
      <c r="M5455" t="s">
        <v>107</v>
      </c>
      <c r="N5455">
        <v>30</v>
      </c>
      <c r="P5455" t="s">
        <v>167</v>
      </c>
      <c r="Q5455" t="s">
        <v>46</v>
      </c>
      <c r="R5455" t="s">
        <v>55</v>
      </c>
    </row>
    <row r="5456" spans="1:18" hidden="1" x14ac:dyDescent="0.3">
      <c r="A5456" t="s">
        <v>21856</v>
      </c>
      <c r="B5456" t="s">
        <v>21857</v>
      </c>
      <c r="C5456" s="1" t="str">
        <f t="shared" si="385"/>
        <v>21:0858</v>
      </c>
      <c r="D5456" s="1" t="str">
        <f t="shared" si="386"/>
        <v>21:0091</v>
      </c>
      <c r="E5456" t="s">
        <v>21858</v>
      </c>
      <c r="F5456" t="s">
        <v>21859</v>
      </c>
      <c r="H5456">
        <v>54.870659699999997</v>
      </c>
      <c r="I5456">
        <v>-99.708352700000006</v>
      </c>
      <c r="J5456" s="1" t="str">
        <f t="shared" si="383"/>
        <v>Fluid (lake)</v>
      </c>
      <c r="K5456" s="1" t="str">
        <f t="shared" si="384"/>
        <v>Untreated Water</v>
      </c>
      <c r="L5456">
        <v>2</v>
      </c>
      <c r="M5456" t="s">
        <v>114</v>
      </c>
      <c r="N5456">
        <v>31</v>
      </c>
      <c r="P5456" t="s">
        <v>558</v>
      </c>
      <c r="Q5456" t="s">
        <v>46</v>
      </c>
      <c r="R5456" t="s">
        <v>55</v>
      </c>
    </row>
    <row r="5457" spans="1:18" hidden="1" x14ac:dyDescent="0.3">
      <c r="A5457" t="s">
        <v>21860</v>
      </c>
      <c r="B5457" t="s">
        <v>21861</v>
      </c>
      <c r="C5457" s="1" t="str">
        <f t="shared" si="385"/>
        <v>21:0858</v>
      </c>
      <c r="D5457" s="1" t="str">
        <f t="shared" si="386"/>
        <v>21:0091</v>
      </c>
      <c r="E5457" t="s">
        <v>21862</v>
      </c>
      <c r="F5457" t="s">
        <v>21863</v>
      </c>
      <c r="H5457">
        <v>54.844757399999999</v>
      </c>
      <c r="I5457">
        <v>-99.717850799999994</v>
      </c>
      <c r="J5457" s="1" t="str">
        <f t="shared" si="383"/>
        <v>Fluid (lake)</v>
      </c>
      <c r="K5457" s="1" t="str">
        <f t="shared" si="384"/>
        <v>Untreated Water</v>
      </c>
      <c r="L5457">
        <v>2</v>
      </c>
      <c r="M5457" t="s">
        <v>121</v>
      </c>
      <c r="N5457">
        <v>32</v>
      </c>
      <c r="P5457" t="s">
        <v>558</v>
      </c>
      <c r="Q5457" t="s">
        <v>146</v>
      </c>
      <c r="R5457" t="s">
        <v>55</v>
      </c>
    </row>
    <row r="5458" spans="1:18" hidden="1" x14ac:dyDescent="0.3">
      <c r="A5458" t="s">
        <v>21864</v>
      </c>
      <c r="B5458" t="s">
        <v>21865</v>
      </c>
      <c r="C5458" s="1" t="str">
        <f t="shared" si="385"/>
        <v>21:0858</v>
      </c>
      <c r="D5458" s="1" t="str">
        <f t="shared" si="386"/>
        <v>21:0091</v>
      </c>
      <c r="E5458" t="s">
        <v>21866</v>
      </c>
      <c r="F5458" t="s">
        <v>21867</v>
      </c>
      <c r="H5458">
        <v>54.7979597</v>
      </c>
      <c r="I5458">
        <v>-99.718250999999995</v>
      </c>
      <c r="J5458" s="1" t="str">
        <f t="shared" si="383"/>
        <v>Fluid (lake)</v>
      </c>
      <c r="K5458" s="1" t="str">
        <f t="shared" si="384"/>
        <v>Untreated Water</v>
      </c>
      <c r="L5458">
        <v>2</v>
      </c>
      <c r="M5458" t="s">
        <v>127</v>
      </c>
      <c r="N5458">
        <v>33</v>
      </c>
      <c r="P5458" t="s">
        <v>140</v>
      </c>
      <c r="Q5458" t="s">
        <v>257</v>
      </c>
      <c r="R5458" t="s">
        <v>55</v>
      </c>
    </row>
    <row r="5459" spans="1:18" hidden="1" x14ac:dyDescent="0.3">
      <c r="A5459" t="s">
        <v>21868</v>
      </c>
      <c r="B5459" t="s">
        <v>21869</v>
      </c>
      <c r="C5459" s="1" t="str">
        <f t="shared" si="385"/>
        <v>21:0858</v>
      </c>
      <c r="D5459" s="1" t="str">
        <f t="shared" si="386"/>
        <v>21:0091</v>
      </c>
      <c r="E5459" t="s">
        <v>21870</v>
      </c>
      <c r="F5459" t="s">
        <v>21871</v>
      </c>
      <c r="H5459">
        <v>54.787454099999998</v>
      </c>
      <c r="I5459">
        <v>-99.721252800000002</v>
      </c>
      <c r="J5459" s="1" t="str">
        <f t="shared" si="383"/>
        <v>Fluid (lake)</v>
      </c>
      <c r="K5459" s="1" t="str">
        <f t="shared" si="384"/>
        <v>Untreated Water</v>
      </c>
      <c r="L5459">
        <v>2</v>
      </c>
      <c r="M5459" t="s">
        <v>133</v>
      </c>
      <c r="N5459">
        <v>34</v>
      </c>
      <c r="P5459" t="s">
        <v>1006</v>
      </c>
      <c r="Q5459" t="s">
        <v>257</v>
      </c>
      <c r="R5459" t="s">
        <v>55</v>
      </c>
    </row>
    <row r="5460" spans="1:18" hidden="1" x14ac:dyDescent="0.3">
      <c r="A5460" t="s">
        <v>21872</v>
      </c>
      <c r="B5460" t="s">
        <v>21873</v>
      </c>
      <c r="C5460" s="1" t="str">
        <f t="shared" si="385"/>
        <v>21:0858</v>
      </c>
      <c r="D5460" s="1" t="str">
        <f t="shared" si="386"/>
        <v>21:0091</v>
      </c>
      <c r="E5460" t="s">
        <v>21874</v>
      </c>
      <c r="F5460" t="s">
        <v>21875</v>
      </c>
      <c r="H5460">
        <v>54.7817522</v>
      </c>
      <c r="I5460">
        <v>-99.736948699999999</v>
      </c>
      <c r="J5460" s="1" t="str">
        <f t="shared" si="383"/>
        <v>Fluid (lake)</v>
      </c>
      <c r="K5460" s="1" t="str">
        <f t="shared" si="384"/>
        <v>Untreated Water</v>
      </c>
      <c r="L5460">
        <v>2</v>
      </c>
      <c r="M5460" t="s">
        <v>139</v>
      </c>
      <c r="N5460">
        <v>35</v>
      </c>
      <c r="P5460" t="s">
        <v>1006</v>
      </c>
      <c r="Q5460" t="s">
        <v>248</v>
      </c>
      <c r="R5460" t="s">
        <v>55</v>
      </c>
    </row>
    <row r="5461" spans="1:18" hidden="1" x14ac:dyDescent="0.3">
      <c r="A5461" t="s">
        <v>21876</v>
      </c>
      <c r="B5461" t="s">
        <v>21877</v>
      </c>
      <c r="C5461" s="1" t="str">
        <f t="shared" si="385"/>
        <v>21:0858</v>
      </c>
      <c r="D5461" s="1" t="str">
        <f t="shared" si="386"/>
        <v>21:0091</v>
      </c>
      <c r="E5461" t="s">
        <v>21878</v>
      </c>
      <c r="F5461" t="s">
        <v>21879</v>
      </c>
      <c r="H5461">
        <v>54.762159400000002</v>
      </c>
      <c r="I5461">
        <v>-99.728154200000006</v>
      </c>
      <c r="J5461" s="1" t="str">
        <f t="shared" si="383"/>
        <v>Fluid (lake)</v>
      </c>
      <c r="K5461" s="1" t="str">
        <f t="shared" si="384"/>
        <v>Untreated Water</v>
      </c>
      <c r="L5461">
        <v>2</v>
      </c>
      <c r="M5461" t="s">
        <v>241</v>
      </c>
      <c r="N5461">
        <v>36</v>
      </c>
      <c r="P5461" t="s">
        <v>1006</v>
      </c>
      <c r="Q5461" t="s">
        <v>38</v>
      </c>
      <c r="R5461" t="s">
        <v>55</v>
      </c>
    </row>
    <row r="5462" spans="1:18" hidden="1" x14ac:dyDescent="0.3">
      <c r="A5462" t="s">
        <v>21880</v>
      </c>
      <c r="B5462" t="s">
        <v>21881</v>
      </c>
      <c r="C5462" s="1" t="str">
        <f t="shared" si="385"/>
        <v>21:0858</v>
      </c>
      <c r="D5462" s="1" t="str">
        <f t="shared" si="386"/>
        <v>21:0091</v>
      </c>
      <c r="E5462" t="s">
        <v>21882</v>
      </c>
      <c r="F5462" t="s">
        <v>21883</v>
      </c>
      <c r="H5462">
        <v>54.773153999999998</v>
      </c>
      <c r="I5462">
        <v>-99.701551699999996</v>
      </c>
      <c r="J5462" s="1" t="str">
        <f t="shared" si="383"/>
        <v>Fluid (lake)</v>
      </c>
      <c r="K5462" s="1" t="str">
        <f t="shared" si="384"/>
        <v>Untreated Water</v>
      </c>
      <c r="L5462">
        <v>3</v>
      </c>
      <c r="M5462" t="s">
        <v>36</v>
      </c>
      <c r="N5462">
        <v>37</v>
      </c>
      <c r="P5462" t="s">
        <v>167</v>
      </c>
      <c r="Q5462" t="s">
        <v>579</v>
      </c>
      <c r="R5462" t="s">
        <v>55</v>
      </c>
    </row>
    <row r="5463" spans="1:18" hidden="1" x14ac:dyDescent="0.3">
      <c r="A5463" t="s">
        <v>21884</v>
      </c>
      <c r="B5463" t="s">
        <v>21885</v>
      </c>
      <c r="C5463" s="1" t="str">
        <f t="shared" si="385"/>
        <v>21:0858</v>
      </c>
      <c r="D5463" s="1" t="str">
        <f t="shared" si="386"/>
        <v>21:0091</v>
      </c>
      <c r="E5463" t="s">
        <v>21886</v>
      </c>
      <c r="F5463" t="s">
        <v>21887</v>
      </c>
      <c r="H5463">
        <v>54.779055800000002</v>
      </c>
      <c r="I5463">
        <v>-99.683059099999994</v>
      </c>
      <c r="J5463" s="1" t="str">
        <f t="shared" si="383"/>
        <v>Fluid (lake)</v>
      </c>
      <c r="K5463" s="1" t="str">
        <f t="shared" si="384"/>
        <v>Untreated Water</v>
      </c>
      <c r="L5463">
        <v>3</v>
      </c>
      <c r="M5463" t="s">
        <v>44</v>
      </c>
      <c r="N5463">
        <v>38</v>
      </c>
      <c r="P5463" t="s">
        <v>167</v>
      </c>
      <c r="Q5463" t="s">
        <v>54</v>
      </c>
      <c r="R5463" t="s">
        <v>55</v>
      </c>
    </row>
    <row r="5464" spans="1:18" hidden="1" x14ac:dyDescent="0.3">
      <c r="A5464" t="s">
        <v>21888</v>
      </c>
      <c r="B5464" t="s">
        <v>21889</v>
      </c>
      <c r="C5464" s="1" t="str">
        <f t="shared" si="385"/>
        <v>21:0858</v>
      </c>
      <c r="D5464" s="1" t="str">
        <f t="shared" si="386"/>
        <v>21:0091</v>
      </c>
      <c r="E5464" t="s">
        <v>21890</v>
      </c>
      <c r="F5464" t="s">
        <v>21891</v>
      </c>
      <c r="H5464">
        <v>54.791557599999997</v>
      </c>
      <c r="I5464">
        <v>-99.6924609</v>
      </c>
      <c r="J5464" s="1" t="str">
        <f t="shared" si="383"/>
        <v>Fluid (lake)</v>
      </c>
      <c r="K5464" s="1" t="str">
        <f t="shared" si="384"/>
        <v>Untreated Water</v>
      </c>
      <c r="L5464">
        <v>3</v>
      </c>
      <c r="M5464" t="s">
        <v>22</v>
      </c>
      <c r="N5464">
        <v>39</v>
      </c>
      <c r="P5464" t="s">
        <v>1006</v>
      </c>
      <c r="Q5464" t="s">
        <v>1143</v>
      </c>
      <c r="R5464" t="s">
        <v>55</v>
      </c>
    </row>
    <row r="5465" spans="1:18" hidden="1" x14ac:dyDescent="0.3">
      <c r="A5465" t="s">
        <v>21892</v>
      </c>
      <c r="B5465" t="s">
        <v>21893</v>
      </c>
      <c r="C5465" s="1" t="str">
        <f t="shared" si="385"/>
        <v>21:0858</v>
      </c>
      <c r="D5465" s="1" t="str">
        <f t="shared" si="386"/>
        <v>21:0091</v>
      </c>
      <c r="E5465" t="s">
        <v>21890</v>
      </c>
      <c r="F5465" t="s">
        <v>21894</v>
      </c>
      <c r="H5465">
        <v>54.791557599999997</v>
      </c>
      <c r="I5465">
        <v>-99.6924609</v>
      </c>
      <c r="J5465" s="1" t="str">
        <f t="shared" ref="J5465:J5528" si="387">HYPERLINK("http://geochem.nrcan.gc.ca/cdogs/content/kwd/kwd020016_e.htm", "Fluid (lake)")</f>
        <v>Fluid (lake)</v>
      </c>
      <c r="K5465" s="1" t="str">
        <f t="shared" si="384"/>
        <v>Untreated Water</v>
      </c>
      <c r="L5465">
        <v>3</v>
      </c>
      <c r="M5465" t="s">
        <v>29</v>
      </c>
      <c r="N5465">
        <v>40</v>
      </c>
      <c r="P5465" t="s">
        <v>1006</v>
      </c>
      <c r="Q5465" t="s">
        <v>517</v>
      </c>
      <c r="R5465" t="s">
        <v>55</v>
      </c>
    </row>
    <row r="5466" spans="1:18" hidden="1" x14ac:dyDescent="0.3">
      <c r="A5466" t="s">
        <v>21895</v>
      </c>
      <c r="B5466" t="s">
        <v>21896</v>
      </c>
      <c r="C5466" s="1" t="str">
        <f t="shared" si="385"/>
        <v>21:0858</v>
      </c>
      <c r="D5466" s="1" t="str">
        <f t="shared" si="386"/>
        <v>21:0091</v>
      </c>
      <c r="E5466" t="s">
        <v>21897</v>
      </c>
      <c r="F5466" t="s">
        <v>21898</v>
      </c>
      <c r="H5466">
        <v>54.799754200000002</v>
      </c>
      <c r="I5466">
        <v>-99.674758999999995</v>
      </c>
      <c r="J5466" s="1" t="str">
        <f t="shared" si="387"/>
        <v>Fluid (lake)</v>
      </c>
      <c r="K5466" s="1" t="str">
        <f t="shared" ref="K5466:K5529" si="388">HYPERLINK("http://geochem.nrcan.gc.ca/cdogs/content/kwd/kwd080007_e.htm", "Untreated Water")</f>
        <v>Untreated Water</v>
      </c>
      <c r="L5466">
        <v>3</v>
      </c>
      <c r="M5466" t="s">
        <v>52</v>
      </c>
      <c r="N5466">
        <v>41</v>
      </c>
      <c r="P5466" t="s">
        <v>140</v>
      </c>
      <c r="Q5466" t="s">
        <v>1143</v>
      </c>
      <c r="R5466" t="s">
        <v>55</v>
      </c>
    </row>
    <row r="5467" spans="1:18" hidden="1" x14ac:dyDescent="0.3">
      <c r="A5467" t="s">
        <v>21899</v>
      </c>
      <c r="B5467" t="s">
        <v>21900</v>
      </c>
      <c r="C5467" s="1" t="str">
        <f t="shared" si="385"/>
        <v>21:0858</v>
      </c>
      <c r="D5467" s="1" t="str">
        <f t="shared" si="386"/>
        <v>21:0091</v>
      </c>
      <c r="E5467" t="s">
        <v>21901</v>
      </c>
      <c r="F5467" t="s">
        <v>21902</v>
      </c>
      <c r="H5467">
        <v>54.805755599999998</v>
      </c>
      <c r="I5467">
        <v>-99.671856300000002</v>
      </c>
      <c r="J5467" s="1" t="str">
        <f t="shared" si="387"/>
        <v>Fluid (lake)</v>
      </c>
      <c r="K5467" s="1" t="str">
        <f t="shared" si="388"/>
        <v>Untreated Water</v>
      </c>
      <c r="L5467">
        <v>3</v>
      </c>
      <c r="M5467" t="s">
        <v>60</v>
      </c>
      <c r="N5467">
        <v>42</v>
      </c>
      <c r="P5467" t="s">
        <v>1006</v>
      </c>
      <c r="Q5467" t="s">
        <v>603</v>
      </c>
      <c r="R5467" t="s">
        <v>55</v>
      </c>
    </row>
    <row r="5468" spans="1:18" hidden="1" x14ac:dyDescent="0.3">
      <c r="A5468" t="s">
        <v>21903</v>
      </c>
      <c r="B5468" t="s">
        <v>21904</v>
      </c>
      <c r="C5468" s="1" t="str">
        <f t="shared" si="385"/>
        <v>21:0858</v>
      </c>
      <c r="D5468" s="1" t="str">
        <f t="shared" si="386"/>
        <v>21:0091</v>
      </c>
      <c r="E5468" t="s">
        <v>21905</v>
      </c>
      <c r="F5468" t="s">
        <v>21906</v>
      </c>
      <c r="H5468">
        <v>54.809253900000002</v>
      </c>
      <c r="I5468">
        <v>-99.695454999999995</v>
      </c>
      <c r="J5468" s="1" t="str">
        <f t="shared" si="387"/>
        <v>Fluid (lake)</v>
      </c>
      <c r="K5468" s="1" t="str">
        <f t="shared" si="388"/>
        <v>Untreated Water</v>
      </c>
      <c r="L5468">
        <v>3</v>
      </c>
      <c r="M5468" t="s">
        <v>67</v>
      </c>
      <c r="N5468">
        <v>43</v>
      </c>
      <c r="P5468" t="s">
        <v>1006</v>
      </c>
      <c r="Q5468" t="s">
        <v>1247</v>
      </c>
      <c r="R5468" t="s">
        <v>55</v>
      </c>
    </row>
    <row r="5469" spans="1:18" hidden="1" x14ac:dyDescent="0.3">
      <c r="A5469" t="s">
        <v>21907</v>
      </c>
      <c r="B5469" t="s">
        <v>21908</v>
      </c>
      <c r="C5469" s="1" t="str">
        <f t="shared" si="385"/>
        <v>21:0858</v>
      </c>
      <c r="D5469" s="1" t="str">
        <f t="shared" si="386"/>
        <v>21:0091</v>
      </c>
      <c r="E5469" t="s">
        <v>21909</v>
      </c>
      <c r="F5469" t="s">
        <v>21910</v>
      </c>
      <c r="H5469">
        <v>54.824853500000003</v>
      </c>
      <c r="I5469">
        <v>-99.687862499999994</v>
      </c>
      <c r="J5469" s="1" t="str">
        <f t="shared" si="387"/>
        <v>Fluid (lake)</v>
      </c>
      <c r="K5469" s="1" t="str">
        <f t="shared" si="388"/>
        <v>Untreated Water</v>
      </c>
      <c r="L5469">
        <v>3</v>
      </c>
      <c r="M5469" t="s">
        <v>74</v>
      </c>
      <c r="N5469">
        <v>44</v>
      </c>
      <c r="P5469" t="s">
        <v>1006</v>
      </c>
      <c r="Q5469" t="s">
        <v>54</v>
      </c>
      <c r="R5469" t="s">
        <v>55</v>
      </c>
    </row>
    <row r="5470" spans="1:18" hidden="1" x14ac:dyDescent="0.3">
      <c r="A5470" t="s">
        <v>21911</v>
      </c>
      <c r="B5470" t="s">
        <v>21912</v>
      </c>
      <c r="C5470" s="1" t="str">
        <f t="shared" si="385"/>
        <v>21:0858</v>
      </c>
      <c r="D5470" s="1" t="str">
        <f t="shared" si="386"/>
        <v>21:0091</v>
      </c>
      <c r="E5470" t="s">
        <v>21913</v>
      </c>
      <c r="F5470" t="s">
        <v>21914</v>
      </c>
      <c r="H5470">
        <v>54.886559599999998</v>
      </c>
      <c r="I5470">
        <v>-99.669846300000003</v>
      </c>
      <c r="J5470" s="1" t="str">
        <f t="shared" si="387"/>
        <v>Fluid (lake)</v>
      </c>
      <c r="K5470" s="1" t="str">
        <f t="shared" si="388"/>
        <v>Untreated Water</v>
      </c>
      <c r="L5470">
        <v>3</v>
      </c>
      <c r="M5470" t="s">
        <v>81</v>
      </c>
      <c r="N5470">
        <v>45</v>
      </c>
      <c r="P5470" t="s">
        <v>23</v>
      </c>
      <c r="Q5470" t="s">
        <v>236</v>
      </c>
      <c r="R5470" t="s">
        <v>90</v>
      </c>
    </row>
    <row r="5471" spans="1:18" hidden="1" x14ac:dyDescent="0.3">
      <c r="A5471" t="s">
        <v>21915</v>
      </c>
      <c r="B5471" t="s">
        <v>21916</v>
      </c>
      <c r="C5471" s="1" t="str">
        <f t="shared" si="385"/>
        <v>21:0858</v>
      </c>
      <c r="D5471" s="1" t="str">
        <f t="shared" si="386"/>
        <v>21:0091</v>
      </c>
      <c r="E5471" t="s">
        <v>21917</v>
      </c>
      <c r="F5471" t="s">
        <v>21918</v>
      </c>
      <c r="H5471">
        <v>54.8981584</v>
      </c>
      <c r="I5471">
        <v>-99.670459399999999</v>
      </c>
      <c r="J5471" s="1" t="str">
        <f t="shared" si="387"/>
        <v>Fluid (lake)</v>
      </c>
      <c r="K5471" s="1" t="str">
        <f t="shared" si="388"/>
        <v>Untreated Water</v>
      </c>
      <c r="L5471">
        <v>3</v>
      </c>
      <c r="M5471" t="s">
        <v>95</v>
      </c>
      <c r="N5471">
        <v>46</v>
      </c>
      <c r="P5471" t="s">
        <v>23</v>
      </c>
      <c r="Q5471" t="s">
        <v>236</v>
      </c>
      <c r="R5471" t="s">
        <v>55</v>
      </c>
    </row>
    <row r="5472" spans="1:18" hidden="1" x14ac:dyDescent="0.3">
      <c r="A5472" t="s">
        <v>21919</v>
      </c>
      <c r="B5472" t="s">
        <v>21920</v>
      </c>
      <c r="C5472" s="1" t="str">
        <f t="shared" si="385"/>
        <v>21:0858</v>
      </c>
      <c r="D5472" s="1" t="str">
        <f t="shared" si="386"/>
        <v>21:0091</v>
      </c>
      <c r="E5472" t="s">
        <v>21921</v>
      </c>
      <c r="F5472" t="s">
        <v>21922</v>
      </c>
      <c r="H5472">
        <v>54.902856499999999</v>
      </c>
      <c r="I5472">
        <v>-99.690155799999999</v>
      </c>
      <c r="J5472" s="1" t="str">
        <f t="shared" si="387"/>
        <v>Fluid (lake)</v>
      </c>
      <c r="K5472" s="1" t="str">
        <f t="shared" si="388"/>
        <v>Untreated Water</v>
      </c>
      <c r="L5472">
        <v>3</v>
      </c>
      <c r="M5472" t="s">
        <v>101</v>
      </c>
      <c r="N5472">
        <v>47</v>
      </c>
      <c r="P5472" t="s">
        <v>173</v>
      </c>
      <c r="Q5472" t="s">
        <v>482</v>
      </c>
      <c r="R5472" t="s">
        <v>55</v>
      </c>
    </row>
    <row r="5473" spans="1:18" hidden="1" x14ac:dyDescent="0.3">
      <c r="A5473" t="s">
        <v>21923</v>
      </c>
      <c r="B5473" t="s">
        <v>21924</v>
      </c>
      <c r="C5473" s="1" t="str">
        <f t="shared" si="385"/>
        <v>21:0858</v>
      </c>
      <c r="D5473" s="1" t="str">
        <f t="shared" si="386"/>
        <v>21:0091</v>
      </c>
      <c r="E5473" t="s">
        <v>21925</v>
      </c>
      <c r="F5473" t="s">
        <v>21926</v>
      </c>
      <c r="H5473">
        <v>54.9239611</v>
      </c>
      <c r="I5473">
        <v>-99.692747499999996</v>
      </c>
      <c r="J5473" s="1" t="str">
        <f t="shared" si="387"/>
        <v>Fluid (lake)</v>
      </c>
      <c r="K5473" s="1" t="str">
        <f t="shared" si="388"/>
        <v>Untreated Water</v>
      </c>
      <c r="L5473">
        <v>3</v>
      </c>
      <c r="M5473" t="s">
        <v>107</v>
      </c>
      <c r="N5473">
        <v>48</v>
      </c>
      <c r="P5473" t="s">
        <v>173</v>
      </c>
      <c r="Q5473" t="s">
        <v>1292</v>
      </c>
      <c r="R5473" t="s">
        <v>55</v>
      </c>
    </row>
    <row r="5474" spans="1:18" hidden="1" x14ac:dyDescent="0.3">
      <c r="A5474" t="s">
        <v>21927</v>
      </c>
      <c r="B5474" t="s">
        <v>21928</v>
      </c>
      <c r="C5474" s="1" t="str">
        <f t="shared" si="385"/>
        <v>21:0858</v>
      </c>
      <c r="D5474" s="1" t="str">
        <f t="shared" si="386"/>
        <v>21:0091</v>
      </c>
      <c r="E5474" t="s">
        <v>21929</v>
      </c>
      <c r="F5474" t="s">
        <v>21930</v>
      </c>
      <c r="H5474">
        <v>54.917155899999997</v>
      </c>
      <c r="I5474">
        <v>-99.705657299999999</v>
      </c>
      <c r="J5474" s="1" t="str">
        <f t="shared" si="387"/>
        <v>Fluid (lake)</v>
      </c>
      <c r="K5474" s="1" t="str">
        <f t="shared" si="388"/>
        <v>Untreated Water</v>
      </c>
      <c r="L5474">
        <v>3</v>
      </c>
      <c r="M5474" t="s">
        <v>114</v>
      </c>
      <c r="N5474">
        <v>49</v>
      </c>
      <c r="P5474" t="s">
        <v>558</v>
      </c>
      <c r="Q5474" t="s">
        <v>1292</v>
      </c>
      <c r="R5474" t="s">
        <v>55</v>
      </c>
    </row>
    <row r="5475" spans="1:18" hidden="1" x14ac:dyDescent="0.3">
      <c r="A5475" t="s">
        <v>21931</v>
      </c>
      <c r="B5475" t="s">
        <v>21932</v>
      </c>
      <c r="C5475" s="1" t="str">
        <f t="shared" si="385"/>
        <v>21:0858</v>
      </c>
      <c r="D5475" s="1" t="str">
        <f t="shared" si="386"/>
        <v>21:0091</v>
      </c>
      <c r="E5475" t="s">
        <v>21933</v>
      </c>
      <c r="F5475" t="s">
        <v>21934</v>
      </c>
      <c r="H5475">
        <v>54.908759099999997</v>
      </c>
      <c r="I5475">
        <v>-99.7439581</v>
      </c>
      <c r="J5475" s="1" t="str">
        <f t="shared" si="387"/>
        <v>Fluid (lake)</v>
      </c>
      <c r="K5475" s="1" t="str">
        <f t="shared" si="388"/>
        <v>Untreated Water</v>
      </c>
      <c r="L5475">
        <v>3</v>
      </c>
      <c r="M5475" t="s">
        <v>121</v>
      </c>
      <c r="N5475">
        <v>50</v>
      </c>
      <c r="P5475" t="s">
        <v>23</v>
      </c>
      <c r="Q5475" t="s">
        <v>54</v>
      </c>
      <c r="R5475" t="s">
        <v>55</v>
      </c>
    </row>
    <row r="5476" spans="1:18" hidden="1" x14ac:dyDescent="0.3">
      <c r="A5476" t="s">
        <v>21935</v>
      </c>
      <c r="B5476" t="s">
        <v>21936</v>
      </c>
      <c r="C5476" s="1" t="str">
        <f t="shared" si="385"/>
        <v>21:0858</v>
      </c>
      <c r="D5476" s="1" t="str">
        <f t="shared" si="386"/>
        <v>21:0091</v>
      </c>
      <c r="E5476" t="s">
        <v>21937</v>
      </c>
      <c r="F5476" t="s">
        <v>21938</v>
      </c>
      <c r="H5476">
        <v>54.9110637</v>
      </c>
      <c r="I5476">
        <v>-99.798749200000003</v>
      </c>
      <c r="J5476" s="1" t="str">
        <f t="shared" si="387"/>
        <v>Fluid (lake)</v>
      </c>
      <c r="K5476" s="1" t="str">
        <f t="shared" si="388"/>
        <v>Untreated Water</v>
      </c>
      <c r="L5476">
        <v>3</v>
      </c>
      <c r="M5476" t="s">
        <v>127</v>
      </c>
      <c r="N5476">
        <v>51</v>
      </c>
      <c r="P5476" t="s">
        <v>173</v>
      </c>
      <c r="Q5476" t="s">
        <v>54</v>
      </c>
      <c r="R5476" t="s">
        <v>55</v>
      </c>
    </row>
    <row r="5477" spans="1:18" hidden="1" x14ac:dyDescent="0.3">
      <c r="A5477" t="s">
        <v>21939</v>
      </c>
      <c r="B5477" t="s">
        <v>21940</v>
      </c>
      <c r="C5477" s="1" t="str">
        <f t="shared" si="385"/>
        <v>21:0858</v>
      </c>
      <c r="D5477" s="1" t="str">
        <f t="shared" si="386"/>
        <v>21:0091</v>
      </c>
      <c r="E5477" t="s">
        <v>21941</v>
      </c>
      <c r="F5477" t="s">
        <v>21942</v>
      </c>
      <c r="H5477">
        <v>54.888662099999998</v>
      </c>
      <c r="I5477">
        <v>-99.8526521</v>
      </c>
      <c r="J5477" s="1" t="str">
        <f t="shared" si="387"/>
        <v>Fluid (lake)</v>
      </c>
      <c r="K5477" s="1" t="str">
        <f t="shared" si="388"/>
        <v>Untreated Water</v>
      </c>
      <c r="L5477">
        <v>3</v>
      </c>
      <c r="M5477" t="s">
        <v>133</v>
      </c>
      <c r="N5477">
        <v>52</v>
      </c>
      <c r="P5477" t="s">
        <v>242</v>
      </c>
      <c r="Q5477" t="s">
        <v>482</v>
      </c>
      <c r="R5477" t="s">
        <v>55</v>
      </c>
    </row>
    <row r="5478" spans="1:18" hidden="1" x14ac:dyDescent="0.3">
      <c r="A5478" t="s">
        <v>21943</v>
      </c>
      <c r="B5478" t="s">
        <v>21944</v>
      </c>
      <c r="C5478" s="1" t="str">
        <f t="shared" si="385"/>
        <v>21:0858</v>
      </c>
      <c r="D5478" s="1" t="str">
        <f t="shared" si="386"/>
        <v>21:0091</v>
      </c>
      <c r="E5478" t="s">
        <v>21945</v>
      </c>
      <c r="F5478" t="s">
        <v>21946</v>
      </c>
      <c r="H5478">
        <v>54.888460799999997</v>
      </c>
      <c r="I5478">
        <v>-99.932749000000001</v>
      </c>
      <c r="J5478" s="1" t="str">
        <f t="shared" si="387"/>
        <v>Fluid (lake)</v>
      </c>
      <c r="K5478" s="1" t="str">
        <f t="shared" si="388"/>
        <v>Untreated Water</v>
      </c>
      <c r="L5478">
        <v>3</v>
      </c>
      <c r="M5478" t="s">
        <v>139</v>
      </c>
      <c r="N5478">
        <v>53</v>
      </c>
      <c r="P5478" t="s">
        <v>294</v>
      </c>
      <c r="Q5478" t="s">
        <v>482</v>
      </c>
      <c r="R5478" t="s">
        <v>55</v>
      </c>
    </row>
    <row r="5479" spans="1:18" hidden="1" x14ac:dyDescent="0.3">
      <c r="A5479" t="s">
        <v>21947</v>
      </c>
      <c r="B5479" t="s">
        <v>21948</v>
      </c>
      <c r="C5479" s="1" t="str">
        <f t="shared" si="385"/>
        <v>21:0858</v>
      </c>
      <c r="D5479" s="1" t="str">
        <f t="shared" si="386"/>
        <v>21:0091</v>
      </c>
      <c r="E5479" t="s">
        <v>21949</v>
      </c>
      <c r="F5479" t="s">
        <v>21950</v>
      </c>
      <c r="H5479">
        <v>54.885064800000002</v>
      </c>
      <c r="I5479">
        <v>-99.951159000000004</v>
      </c>
      <c r="J5479" s="1" t="str">
        <f t="shared" si="387"/>
        <v>Fluid (lake)</v>
      </c>
      <c r="K5479" s="1" t="str">
        <f t="shared" si="388"/>
        <v>Untreated Water</v>
      </c>
      <c r="L5479">
        <v>3</v>
      </c>
      <c r="M5479" t="s">
        <v>241</v>
      </c>
      <c r="N5479">
        <v>54</v>
      </c>
      <c r="P5479" t="s">
        <v>173</v>
      </c>
      <c r="Q5479" t="s">
        <v>579</v>
      </c>
      <c r="R5479" t="s">
        <v>55</v>
      </c>
    </row>
    <row r="5480" spans="1:18" hidden="1" x14ac:dyDescent="0.3">
      <c r="A5480" t="s">
        <v>21951</v>
      </c>
      <c r="B5480" t="s">
        <v>21952</v>
      </c>
      <c r="C5480" s="1" t="str">
        <f t="shared" si="385"/>
        <v>21:0858</v>
      </c>
      <c r="D5480" s="1" t="str">
        <f t="shared" si="386"/>
        <v>21:0091</v>
      </c>
      <c r="E5480" t="s">
        <v>21953</v>
      </c>
      <c r="F5480" t="s">
        <v>21954</v>
      </c>
      <c r="H5480">
        <v>54.910659099999997</v>
      </c>
      <c r="I5480">
        <v>-99.957048900000004</v>
      </c>
      <c r="J5480" s="1" t="str">
        <f t="shared" si="387"/>
        <v>Fluid (lake)</v>
      </c>
      <c r="K5480" s="1" t="str">
        <f t="shared" si="388"/>
        <v>Untreated Water</v>
      </c>
      <c r="L5480">
        <v>4</v>
      </c>
      <c r="M5480" t="s">
        <v>22</v>
      </c>
      <c r="N5480">
        <v>55</v>
      </c>
      <c r="P5480" t="s">
        <v>167</v>
      </c>
      <c r="Q5480" t="s">
        <v>248</v>
      </c>
      <c r="R5480" t="s">
        <v>55</v>
      </c>
    </row>
    <row r="5481" spans="1:18" hidden="1" x14ac:dyDescent="0.3">
      <c r="A5481" t="s">
        <v>21955</v>
      </c>
      <c r="B5481" t="s">
        <v>21956</v>
      </c>
      <c r="C5481" s="1" t="str">
        <f t="shared" si="385"/>
        <v>21:0858</v>
      </c>
      <c r="D5481" s="1" t="str">
        <f t="shared" si="386"/>
        <v>21:0091</v>
      </c>
      <c r="E5481" t="s">
        <v>21953</v>
      </c>
      <c r="F5481" t="s">
        <v>21957</v>
      </c>
      <c r="H5481">
        <v>54.910659099999997</v>
      </c>
      <c r="I5481">
        <v>-99.957048900000004</v>
      </c>
      <c r="J5481" s="1" t="str">
        <f t="shared" si="387"/>
        <v>Fluid (lake)</v>
      </c>
      <c r="K5481" s="1" t="str">
        <f t="shared" si="388"/>
        <v>Untreated Water</v>
      </c>
      <c r="L5481">
        <v>4</v>
      </c>
      <c r="M5481" t="s">
        <v>29</v>
      </c>
      <c r="N5481">
        <v>56</v>
      </c>
      <c r="P5481" t="s">
        <v>558</v>
      </c>
      <c r="Q5481" t="s">
        <v>38</v>
      </c>
      <c r="R5481" t="s">
        <v>55</v>
      </c>
    </row>
    <row r="5482" spans="1:18" hidden="1" x14ac:dyDescent="0.3">
      <c r="A5482" t="s">
        <v>21958</v>
      </c>
      <c r="B5482" t="s">
        <v>21959</v>
      </c>
      <c r="C5482" s="1" t="str">
        <f t="shared" si="385"/>
        <v>21:0858</v>
      </c>
      <c r="D5482" s="1" t="str">
        <f t="shared" si="386"/>
        <v>21:0091</v>
      </c>
      <c r="E5482" t="s">
        <v>21960</v>
      </c>
      <c r="F5482" t="s">
        <v>21961</v>
      </c>
      <c r="H5482">
        <v>54.901865000000001</v>
      </c>
      <c r="I5482">
        <v>-99.899949599999999</v>
      </c>
      <c r="J5482" s="1" t="str">
        <f t="shared" si="387"/>
        <v>Fluid (lake)</v>
      </c>
      <c r="K5482" s="1" t="str">
        <f t="shared" si="388"/>
        <v>Untreated Water</v>
      </c>
      <c r="L5482">
        <v>4</v>
      </c>
      <c r="M5482" t="s">
        <v>36</v>
      </c>
      <c r="N5482">
        <v>57</v>
      </c>
      <c r="P5482" t="s">
        <v>140</v>
      </c>
      <c r="Q5482" t="s">
        <v>257</v>
      </c>
      <c r="R5482" t="s">
        <v>55</v>
      </c>
    </row>
    <row r="5483" spans="1:18" hidden="1" x14ac:dyDescent="0.3">
      <c r="A5483" t="s">
        <v>21962</v>
      </c>
      <c r="B5483" t="s">
        <v>21963</v>
      </c>
      <c r="C5483" s="1" t="str">
        <f t="shared" si="385"/>
        <v>21:0858</v>
      </c>
      <c r="D5483" s="1" t="str">
        <f t="shared" si="386"/>
        <v>21:0091</v>
      </c>
      <c r="E5483" t="s">
        <v>21964</v>
      </c>
      <c r="F5483" t="s">
        <v>21965</v>
      </c>
      <c r="H5483">
        <v>54.897458899999997</v>
      </c>
      <c r="I5483">
        <v>-99.8756506</v>
      </c>
      <c r="J5483" s="1" t="str">
        <f t="shared" si="387"/>
        <v>Fluid (lake)</v>
      </c>
      <c r="K5483" s="1" t="str">
        <f t="shared" si="388"/>
        <v>Untreated Water</v>
      </c>
      <c r="L5483">
        <v>4</v>
      </c>
      <c r="M5483" t="s">
        <v>44</v>
      </c>
      <c r="N5483">
        <v>58</v>
      </c>
      <c r="P5483" t="s">
        <v>140</v>
      </c>
      <c r="Q5483" t="s">
        <v>248</v>
      </c>
      <c r="R5483" t="s">
        <v>55</v>
      </c>
    </row>
    <row r="5484" spans="1:18" hidden="1" x14ac:dyDescent="0.3">
      <c r="A5484" t="s">
        <v>21966</v>
      </c>
      <c r="B5484" t="s">
        <v>21967</v>
      </c>
      <c r="C5484" s="1" t="str">
        <f t="shared" si="385"/>
        <v>21:0858</v>
      </c>
      <c r="D5484" s="1" t="str">
        <f t="shared" si="386"/>
        <v>21:0091</v>
      </c>
      <c r="E5484" t="s">
        <v>21968</v>
      </c>
      <c r="F5484" t="s">
        <v>21969</v>
      </c>
      <c r="H5484">
        <v>54.914456999999999</v>
      </c>
      <c r="I5484">
        <v>-99.880152600000002</v>
      </c>
      <c r="J5484" s="1" t="str">
        <f t="shared" si="387"/>
        <v>Fluid (lake)</v>
      </c>
      <c r="K5484" s="1" t="str">
        <f t="shared" si="388"/>
        <v>Untreated Water</v>
      </c>
      <c r="L5484">
        <v>4</v>
      </c>
      <c r="M5484" t="s">
        <v>52</v>
      </c>
      <c r="N5484">
        <v>59</v>
      </c>
      <c r="P5484" t="s">
        <v>167</v>
      </c>
      <c r="Q5484" t="s">
        <v>38</v>
      </c>
      <c r="R5484" t="s">
        <v>55</v>
      </c>
    </row>
    <row r="5485" spans="1:18" hidden="1" x14ac:dyDescent="0.3">
      <c r="A5485" t="s">
        <v>21970</v>
      </c>
      <c r="B5485" t="s">
        <v>21971</v>
      </c>
      <c r="C5485" s="1" t="str">
        <f t="shared" si="385"/>
        <v>21:0858</v>
      </c>
      <c r="D5485" s="1" t="str">
        <f t="shared" si="386"/>
        <v>21:0091</v>
      </c>
      <c r="E5485" t="s">
        <v>21972</v>
      </c>
      <c r="F5485" t="s">
        <v>21973</v>
      </c>
      <c r="H5485">
        <v>54.921456999999997</v>
      </c>
      <c r="I5485">
        <v>-99.8277559</v>
      </c>
      <c r="J5485" s="1" t="str">
        <f t="shared" si="387"/>
        <v>Fluid (lake)</v>
      </c>
      <c r="K5485" s="1" t="str">
        <f t="shared" si="388"/>
        <v>Untreated Water</v>
      </c>
      <c r="L5485">
        <v>4</v>
      </c>
      <c r="M5485" t="s">
        <v>60</v>
      </c>
      <c r="N5485">
        <v>60</v>
      </c>
      <c r="P5485" t="s">
        <v>558</v>
      </c>
      <c r="Q5485" t="s">
        <v>62</v>
      </c>
      <c r="R5485" t="s">
        <v>55</v>
      </c>
    </row>
    <row r="5486" spans="1:18" hidden="1" x14ac:dyDescent="0.3">
      <c r="A5486" t="s">
        <v>21974</v>
      </c>
      <c r="B5486" t="s">
        <v>21975</v>
      </c>
      <c r="C5486" s="1" t="str">
        <f t="shared" si="385"/>
        <v>21:0858</v>
      </c>
      <c r="D5486" s="1" t="str">
        <f t="shared" si="386"/>
        <v>21:0091</v>
      </c>
      <c r="E5486" t="s">
        <v>21976</v>
      </c>
      <c r="F5486" t="s">
        <v>21977</v>
      </c>
      <c r="H5486">
        <v>54.936756199999998</v>
      </c>
      <c r="I5486">
        <v>-99.753745100000003</v>
      </c>
      <c r="J5486" s="1" t="str">
        <f t="shared" si="387"/>
        <v>Fluid (lake)</v>
      </c>
      <c r="K5486" s="1" t="str">
        <f t="shared" si="388"/>
        <v>Untreated Water</v>
      </c>
      <c r="L5486">
        <v>4</v>
      </c>
      <c r="M5486" t="s">
        <v>67</v>
      </c>
      <c r="N5486">
        <v>61</v>
      </c>
      <c r="P5486" t="s">
        <v>558</v>
      </c>
      <c r="Q5486" t="s">
        <v>146</v>
      </c>
      <c r="R5486" t="s">
        <v>873</v>
      </c>
    </row>
    <row r="5487" spans="1:18" hidden="1" x14ac:dyDescent="0.3">
      <c r="A5487" t="s">
        <v>21978</v>
      </c>
      <c r="B5487" t="s">
        <v>21979</v>
      </c>
      <c r="C5487" s="1" t="str">
        <f t="shared" si="385"/>
        <v>21:0858</v>
      </c>
      <c r="D5487" s="1" t="str">
        <f t="shared" si="386"/>
        <v>21:0091</v>
      </c>
      <c r="E5487" t="s">
        <v>21980</v>
      </c>
      <c r="F5487" t="s">
        <v>21981</v>
      </c>
      <c r="H5487">
        <v>54.942256800000003</v>
      </c>
      <c r="I5487">
        <v>-99.738955599999997</v>
      </c>
      <c r="J5487" s="1" t="str">
        <f t="shared" si="387"/>
        <v>Fluid (lake)</v>
      </c>
      <c r="K5487" s="1" t="str">
        <f t="shared" si="388"/>
        <v>Untreated Water</v>
      </c>
      <c r="L5487">
        <v>4</v>
      </c>
      <c r="M5487" t="s">
        <v>74</v>
      </c>
      <c r="N5487">
        <v>62</v>
      </c>
      <c r="P5487" t="s">
        <v>558</v>
      </c>
      <c r="Q5487" t="s">
        <v>46</v>
      </c>
      <c r="R5487" t="s">
        <v>55</v>
      </c>
    </row>
    <row r="5488" spans="1:18" hidden="1" x14ac:dyDescent="0.3">
      <c r="A5488" t="s">
        <v>21982</v>
      </c>
      <c r="B5488" t="s">
        <v>21983</v>
      </c>
      <c r="C5488" s="1" t="str">
        <f t="shared" si="385"/>
        <v>21:0858</v>
      </c>
      <c r="D5488" s="1" t="str">
        <f t="shared" si="386"/>
        <v>21:0091</v>
      </c>
      <c r="E5488" t="s">
        <v>21984</v>
      </c>
      <c r="F5488" t="s">
        <v>21985</v>
      </c>
      <c r="H5488">
        <v>54.934954699999999</v>
      </c>
      <c r="I5488">
        <v>-99.715644800000007</v>
      </c>
      <c r="J5488" s="1" t="str">
        <f t="shared" si="387"/>
        <v>Fluid (lake)</v>
      </c>
      <c r="K5488" s="1" t="str">
        <f t="shared" si="388"/>
        <v>Untreated Water</v>
      </c>
      <c r="L5488">
        <v>4</v>
      </c>
      <c r="M5488" t="s">
        <v>81</v>
      </c>
      <c r="N5488">
        <v>63</v>
      </c>
      <c r="P5488" t="s">
        <v>558</v>
      </c>
      <c r="Q5488" t="s">
        <v>46</v>
      </c>
      <c r="R5488" t="s">
        <v>55</v>
      </c>
    </row>
    <row r="5489" spans="1:18" hidden="1" x14ac:dyDescent="0.3">
      <c r="A5489" t="s">
        <v>21986</v>
      </c>
      <c r="B5489" t="s">
        <v>21987</v>
      </c>
      <c r="C5489" s="1" t="str">
        <f t="shared" si="385"/>
        <v>21:0858</v>
      </c>
      <c r="D5489" s="1" t="str">
        <f t="shared" si="386"/>
        <v>21:0091</v>
      </c>
      <c r="E5489" t="s">
        <v>21988</v>
      </c>
      <c r="F5489" t="s">
        <v>21989</v>
      </c>
      <c r="H5489">
        <v>54.9411585</v>
      </c>
      <c r="I5489">
        <v>-99.694946799999997</v>
      </c>
      <c r="J5489" s="1" t="str">
        <f t="shared" si="387"/>
        <v>Fluid (lake)</v>
      </c>
      <c r="K5489" s="1" t="str">
        <f t="shared" si="388"/>
        <v>Untreated Water</v>
      </c>
      <c r="L5489">
        <v>4</v>
      </c>
      <c r="M5489" t="s">
        <v>95</v>
      </c>
      <c r="N5489">
        <v>64</v>
      </c>
      <c r="P5489" t="s">
        <v>1006</v>
      </c>
      <c r="Q5489" t="s">
        <v>38</v>
      </c>
      <c r="R5489" t="s">
        <v>55</v>
      </c>
    </row>
    <row r="5490" spans="1:18" hidden="1" x14ac:dyDescent="0.3">
      <c r="A5490" t="s">
        <v>21990</v>
      </c>
      <c r="B5490" t="s">
        <v>21991</v>
      </c>
      <c r="C5490" s="1" t="str">
        <f t="shared" ref="C5490:C5553" si="389">HYPERLINK("http://geochem.nrcan.gc.ca/cdogs/content/bdl/bdl210858_e.htm", "21:0858")</f>
        <v>21:0858</v>
      </c>
      <c r="D5490" s="1" t="str">
        <f t="shared" ref="D5490:D5553" si="390">HYPERLINK("http://geochem.nrcan.gc.ca/cdogs/content/svy/svy210091_e.htm", "21:0091")</f>
        <v>21:0091</v>
      </c>
      <c r="E5490" t="s">
        <v>21992</v>
      </c>
      <c r="F5490" t="s">
        <v>21993</v>
      </c>
      <c r="H5490">
        <v>54.957559099999997</v>
      </c>
      <c r="I5490">
        <v>-99.667650800000004</v>
      </c>
      <c r="J5490" s="1" t="str">
        <f t="shared" si="387"/>
        <v>Fluid (lake)</v>
      </c>
      <c r="K5490" s="1" t="str">
        <f t="shared" si="388"/>
        <v>Untreated Water</v>
      </c>
      <c r="L5490">
        <v>4</v>
      </c>
      <c r="M5490" t="s">
        <v>101</v>
      </c>
      <c r="N5490">
        <v>65</v>
      </c>
      <c r="P5490" t="s">
        <v>1006</v>
      </c>
      <c r="Q5490" t="s">
        <v>248</v>
      </c>
      <c r="R5490" t="s">
        <v>55</v>
      </c>
    </row>
    <row r="5491" spans="1:18" hidden="1" x14ac:dyDescent="0.3">
      <c r="A5491" t="s">
        <v>21994</v>
      </c>
      <c r="B5491" t="s">
        <v>21995</v>
      </c>
      <c r="C5491" s="1" t="str">
        <f t="shared" si="389"/>
        <v>21:0858</v>
      </c>
      <c r="D5491" s="1" t="str">
        <f t="shared" si="390"/>
        <v>21:0091</v>
      </c>
      <c r="E5491" t="s">
        <v>21996</v>
      </c>
      <c r="F5491" t="s">
        <v>21997</v>
      </c>
      <c r="H5491">
        <v>54.9709602</v>
      </c>
      <c r="I5491">
        <v>-99.678745000000006</v>
      </c>
      <c r="J5491" s="1" t="str">
        <f t="shared" si="387"/>
        <v>Fluid (lake)</v>
      </c>
      <c r="K5491" s="1" t="str">
        <f t="shared" si="388"/>
        <v>Untreated Water</v>
      </c>
      <c r="L5491">
        <v>4</v>
      </c>
      <c r="M5491" t="s">
        <v>107</v>
      </c>
      <c r="N5491">
        <v>66</v>
      </c>
      <c r="P5491" t="s">
        <v>1006</v>
      </c>
      <c r="Q5491" t="s">
        <v>38</v>
      </c>
      <c r="R5491" t="s">
        <v>55</v>
      </c>
    </row>
    <row r="5492" spans="1:18" hidden="1" x14ac:dyDescent="0.3">
      <c r="A5492" t="s">
        <v>21998</v>
      </c>
      <c r="B5492" t="s">
        <v>21999</v>
      </c>
      <c r="C5492" s="1" t="str">
        <f t="shared" si="389"/>
        <v>21:0858</v>
      </c>
      <c r="D5492" s="1" t="str">
        <f t="shared" si="390"/>
        <v>21:0091</v>
      </c>
      <c r="E5492" t="s">
        <v>22000</v>
      </c>
      <c r="F5492" t="s">
        <v>22001</v>
      </c>
      <c r="H5492">
        <v>54.989862000000002</v>
      </c>
      <c r="I5492">
        <v>-99.675046399999999</v>
      </c>
      <c r="J5492" s="1" t="str">
        <f t="shared" si="387"/>
        <v>Fluid (lake)</v>
      </c>
      <c r="K5492" s="1" t="str">
        <f t="shared" si="388"/>
        <v>Untreated Water</v>
      </c>
      <c r="L5492">
        <v>4</v>
      </c>
      <c r="M5492" t="s">
        <v>114</v>
      </c>
      <c r="N5492">
        <v>67</v>
      </c>
      <c r="P5492" t="s">
        <v>140</v>
      </c>
      <c r="Q5492" t="s">
        <v>46</v>
      </c>
      <c r="R5492" t="s">
        <v>55</v>
      </c>
    </row>
    <row r="5493" spans="1:18" hidden="1" x14ac:dyDescent="0.3">
      <c r="A5493" t="s">
        <v>22002</v>
      </c>
      <c r="B5493" t="s">
        <v>22003</v>
      </c>
      <c r="C5493" s="1" t="str">
        <f t="shared" si="389"/>
        <v>21:0858</v>
      </c>
      <c r="D5493" s="1" t="str">
        <f t="shared" si="390"/>
        <v>21:0091</v>
      </c>
      <c r="E5493" t="s">
        <v>22004</v>
      </c>
      <c r="F5493" t="s">
        <v>22005</v>
      </c>
      <c r="H5493">
        <v>54.999358000000001</v>
      </c>
      <c r="I5493">
        <v>-99.682052499999998</v>
      </c>
      <c r="J5493" s="1" t="str">
        <f t="shared" si="387"/>
        <v>Fluid (lake)</v>
      </c>
      <c r="K5493" s="1" t="str">
        <f t="shared" si="388"/>
        <v>Untreated Water</v>
      </c>
      <c r="L5493">
        <v>4</v>
      </c>
      <c r="M5493" t="s">
        <v>121</v>
      </c>
      <c r="N5493">
        <v>68</v>
      </c>
      <c r="P5493" t="s">
        <v>167</v>
      </c>
      <c r="Q5493" t="s">
        <v>248</v>
      </c>
      <c r="R5493" t="s">
        <v>55</v>
      </c>
    </row>
    <row r="5494" spans="1:18" hidden="1" x14ac:dyDescent="0.3">
      <c r="A5494" t="s">
        <v>22006</v>
      </c>
      <c r="B5494" t="s">
        <v>22007</v>
      </c>
      <c r="C5494" s="1" t="str">
        <f t="shared" si="389"/>
        <v>21:0858</v>
      </c>
      <c r="D5494" s="1" t="str">
        <f t="shared" si="390"/>
        <v>21:0091</v>
      </c>
      <c r="E5494" t="s">
        <v>22008</v>
      </c>
      <c r="F5494" t="s">
        <v>22009</v>
      </c>
      <c r="H5494">
        <v>54.9764579</v>
      </c>
      <c r="I5494">
        <v>-99.736457599999994</v>
      </c>
      <c r="J5494" s="1" t="str">
        <f t="shared" si="387"/>
        <v>Fluid (lake)</v>
      </c>
      <c r="K5494" s="1" t="str">
        <f t="shared" si="388"/>
        <v>Untreated Water</v>
      </c>
      <c r="L5494">
        <v>4</v>
      </c>
      <c r="M5494" t="s">
        <v>127</v>
      </c>
      <c r="N5494">
        <v>69</v>
      </c>
      <c r="P5494" t="s">
        <v>140</v>
      </c>
      <c r="Q5494" t="s">
        <v>310</v>
      </c>
      <c r="R5494" t="s">
        <v>55</v>
      </c>
    </row>
    <row r="5495" spans="1:18" hidden="1" x14ac:dyDescent="0.3">
      <c r="A5495" t="s">
        <v>22010</v>
      </c>
      <c r="B5495" t="s">
        <v>22011</v>
      </c>
      <c r="C5495" s="1" t="str">
        <f t="shared" si="389"/>
        <v>21:0858</v>
      </c>
      <c r="D5495" s="1" t="str">
        <f t="shared" si="390"/>
        <v>21:0091</v>
      </c>
      <c r="E5495" t="s">
        <v>22012</v>
      </c>
      <c r="F5495" t="s">
        <v>22013</v>
      </c>
      <c r="H5495">
        <v>54.961663399999999</v>
      </c>
      <c r="I5495">
        <v>-99.720257200000006</v>
      </c>
      <c r="J5495" s="1" t="str">
        <f t="shared" si="387"/>
        <v>Fluid (lake)</v>
      </c>
      <c r="K5495" s="1" t="str">
        <f t="shared" si="388"/>
        <v>Untreated Water</v>
      </c>
      <c r="L5495">
        <v>4</v>
      </c>
      <c r="M5495" t="s">
        <v>133</v>
      </c>
      <c r="N5495">
        <v>70</v>
      </c>
      <c r="P5495" t="s">
        <v>558</v>
      </c>
      <c r="Q5495" t="s">
        <v>146</v>
      </c>
      <c r="R5495" t="s">
        <v>55</v>
      </c>
    </row>
    <row r="5496" spans="1:18" hidden="1" x14ac:dyDescent="0.3">
      <c r="A5496" t="s">
        <v>22014</v>
      </c>
      <c r="B5496" t="s">
        <v>22015</v>
      </c>
      <c r="C5496" s="1" t="str">
        <f t="shared" si="389"/>
        <v>21:0858</v>
      </c>
      <c r="D5496" s="1" t="str">
        <f t="shared" si="390"/>
        <v>21:0091</v>
      </c>
      <c r="E5496" t="s">
        <v>22016</v>
      </c>
      <c r="F5496" t="s">
        <v>22017</v>
      </c>
      <c r="H5496">
        <v>54.953960899999998</v>
      </c>
      <c r="I5496">
        <v>-99.709657699999994</v>
      </c>
      <c r="J5496" s="1" t="str">
        <f t="shared" si="387"/>
        <v>Fluid (lake)</v>
      </c>
      <c r="K5496" s="1" t="str">
        <f t="shared" si="388"/>
        <v>Untreated Water</v>
      </c>
      <c r="L5496">
        <v>4</v>
      </c>
      <c r="M5496" t="s">
        <v>139</v>
      </c>
      <c r="N5496">
        <v>71</v>
      </c>
      <c r="P5496" t="s">
        <v>167</v>
      </c>
      <c r="Q5496" t="s">
        <v>248</v>
      </c>
      <c r="R5496" t="s">
        <v>55</v>
      </c>
    </row>
    <row r="5497" spans="1:18" hidden="1" x14ac:dyDescent="0.3">
      <c r="A5497" t="s">
        <v>22018</v>
      </c>
      <c r="B5497" t="s">
        <v>22019</v>
      </c>
      <c r="C5497" s="1" t="str">
        <f t="shared" si="389"/>
        <v>21:0858</v>
      </c>
      <c r="D5497" s="1" t="str">
        <f t="shared" si="390"/>
        <v>21:0091</v>
      </c>
      <c r="E5497" t="s">
        <v>22020</v>
      </c>
      <c r="F5497" t="s">
        <v>22021</v>
      </c>
      <c r="H5497">
        <v>54.951062200000003</v>
      </c>
      <c r="I5497">
        <v>-99.722753600000004</v>
      </c>
      <c r="J5497" s="1" t="str">
        <f t="shared" si="387"/>
        <v>Fluid (lake)</v>
      </c>
      <c r="K5497" s="1" t="str">
        <f t="shared" si="388"/>
        <v>Untreated Water</v>
      </c>
      <c r="L5497">
        <v>4</v>
      </c>
      <c r="M5497" t="s">
        <v>241</v>
      </c>
      <c r="N5497">
        <v>72</v>
      </c>
      <c r="P5497" t="s">
        <v>23</v>
      </c>
      <c r="Q5497" t="s">
        <v>38</v>
      </c>
      <c r="R5497" t="s">
        <v>522</v>
      </c>
    </row>
    <row r="5498" spans="1:18" hidden="1" x14ac:dyDescent="0.3">
      <c r="A5498" t="s">
        <v>22022</v>
      </c>
      <c r="B5498" t="s">
        <v>22023</v>
      </c>
      <c r="C5498" s="1" t="str">
        <f t="shared" si="389"/>
        <v>21:0858</v>
      </c>
      <c r="D5498" s="1" t="str">
        <f t="shared" si="390"/>
        <v>21:0091</v>
      </c>
      <c r="E5498" t="s">
        <v>22024</v>
      </c>
      <c r="F5498" t="s">
        <v>22025</v>
      </c>
      <c r="H5498">
        <v>54.939059399999998</v>
      </c>
      <c r="I5498">
        <v>-99.791655000000006</v>
      </c>
      <c r="J5498" s="1" t="str">
        <f t="shared" si="387"/>
        <v>Fluid (lake)</v>
      </c>
      <c r="K5498" s="1" t="str">
        <f t="shared" si="388"/>
        <v>Untreated Water</v>
      </c>
      <c r="L5498">
        <v>5</v>
      </c>
      <c r="M5498" t="s">
        <v>22</v>
      </c>
      <c r="N5498">
        <v>73</v>
      </c>
      <c r="P5498" t="s">
        <v>140</v>
      </c>
      <c r="Q5498" t="s">
        <v>236</v>
      </c>
      <c r="R5498" t="s">
        <v>55</v>
      </c>
    </row>
    <row r="5499" spans="1:18" hidden="1" x14ac:dyDescent="0.3">
      <c r="A5499" t="s">
        <v>22026</v>
      </c>
      <c r="B5499" t="s">
        <v>22027</v>
      </c>
      <c r="C5499" s="1" t="str">
        <f t="shared" si="389"/>
        <v>21:0858</v>
      </c>
      <c r="D5499" s="1" t="str">
        <f t="shared" si="390"/>
        <v>21:0091</v>
      </c>
      <c r="E5499" t="s">
        <v>22024</v>
      </c>
      <c r="F5499" t="s">
        <v>22028</v>
      </c>
      <c r="H5499">
        <v>54.939059399999998</v>
      </c>
      <c r="I5499">
        <v>-99.791655000000006</v>
      </c>
      <c r="J5499" s="1" t="str">
        <f t="shared" si="387"/>
        <v>Fluid (lake)</v>
      </c>
      <c r="K5499" s="1" t="str">
        <f t="shared" si="388"/>
        <v>Untreated Water</v>
      </c>
      <c r="L5499">
        <v>5</v>
      </c>
      <c r="M5499" t="s">
        <v>29</v>
      </c>
      <c r="N5499">
        <v>74</v>
      </c>
      <c r="P5499" t="s">
        <v>140</v>
      </c>
      <c r="Q5499" t="s">
        <v>482</v>
      </c>
      <c r="R5499" t="s">
        <v>55</v>
      </c>
    </row>
    <row r="5500" spans="1:18" hidden="1" x14ac:dyDescent="0.3">
      <c r="A5500" t="s">
        <v>22029</v>
      </c>
      <c r="B5500" t="s">
        <v>22030</v>
      </c>
      <c r="C5500" s="1" t="str">
        <f t="shared" si="389"/>
        <v>21:0858</v>
      </c>
      <c r="D5500" s="1" t="str">
        <f t="shared" si="390"/>
        <v>21:0091</v>
      </c>
      <c r="E5500" t="s">
        <v>22031</v>
      </c>
      <c r="F5500" t="s">
        <v>22032</v>
      </c>
      <c r="H5500">
        <v>54.931163900000001</v>
      </c>
      <c r="I5500">
        <v>-99.902256600000001</v>
      </c>
      <c r="J5500" s="1" t="str">
        <f t="shared" si="387"/>
        <v>Fluid (lake)</v>
      </c>
      <c r="K5500" s="1" t="str">
        <f t="shared" si="388"/>
        <v>Untreated Water</v>
      </c>
      <c r="L5500">
        <v>5</v>
      </c>
      <c r="M5500" t="s">
        <v>36</v>
      </c>
      <c r="N5500">
        <v>75</v>
      </c>
      <c r="P5500" t="s">
        <v>140</v>
      </c>
      <c r="Q5500" t="s">
        <v>310</v>
      </c>
      <c r="R5500" t="s">
        <v>195</v>
      </c>
    </row>
    <row r="5501" spans="1:18" hidden="1" x14ac:dyDescent="0.3">
      <c r="A5501" t="s">
        <v>22033</v>
      </c>
      <c r="B5501" t="s">
        <v>22034</v>
      </c>
      <c r="C5501" s="1" t="str">
        <f t="shared" si="389"/>
        <v>21:0858</v>
      </c>
      <c r="D5501" s="1" t="str">
        <f t="shared" si="390"/>
        <v>21:0091</v>
      </c>
      <c r="E5501" t="s">
        <v>22035</v>
      </c>
      <c r="F5501" t="s">
        <v>22036</v>
      </c>
      <c r="H5501">
        <v>54.9241648</v>
      </c>
      <c r="I5501">
        <v>-99.946961000000002</v>
      </c>
      <c r="J5501" s="1" t="str">
        <f t="shared" si="387"/>
        <v>Fluid (lake)</v>
      </c>
      <c r="K5501" s="1" t="str">
        <f t="shared" si="388"/>
        <v>Untreated Water</v>
      </c>
      <c r="L5501">
        <v>5</v>
      </c>
      <c r="M5501" t="s">
        <v>44</v>
      </c>
      <c r="N5501">
        <v>76</v>
      </c>
      <c r="P5501" t="s">
        <v>140</v>
      </c>
      <c r="Q5501" t="s">
        <v>257</v>
      </c>
      <c r="R5501" t="s">
        <v>55</v>
      </c>
    </row>
    <row r="5502" spans="1:18" hidden="1" x14ac:dyDescent="0.3">
      <c r="A5502" t="s">
        <v>22037</v>
      </c>
      <c r="B5502" t="s">
        <v>22038</v>
      </c>
      <c r="C5502" s="1" t="str">
        <f t="shared" si="389"/>
        <v>21:0858</v>
      </c>
      <c r="D5502" s="1" t="str">
        <f t="shared" si="390"/>
        <v>21:0091</v>
      </c>
      <c r="E5502" t="s">
        <v>22039</v>
      </c>
      <c r="F5502" t="s">
        <v>22040</v>
      </c>
      <c r="H5502">
        <v>54.935664099999997</v>
      </c>
      <c r="I5502">
        <v>-99.983754000000005</v>
      </c>
      <c r="J5502" s="1" t="str">
        <f t="shared" si="387"/>
        <v>Fluid (lake)</v>
      </c>
      <c r="K5502" s="1" t="str">
        <f t="shared" si="388"/>
        <v>Untreated Water</v>
      </c>
      <c r="L5502">
        <v>5</v>
      </c>
      <c r="M5502" t="s">
        <v>52</v>
      </c>
      <c r="N5502">
        <v>77</v>
      </c>
      <c r="P5502" t="s">
        <v>140</v>
      </c>
      <c r="Q5502" t="s">
        <v>62</v>
      </c>
      <c r="R5502" t="s">
        <v>55</v>
      </c>
    </row>
    <row r="5503" spans="1:18" hidden="1" x14ac:dyDescent="0.3">
      <c r="A5503" t="s">
        <v>22041</v>
      </c>
      <c r="B5503" t="s">
        <v>22042</v>
      </c>
      <c r="C5503" s="1" t="str">
        <f t="shared" si="389"/>
        <v>21:0858</v>
      </c>
      <c r="D5503" s="1" t="str">
        <f t="shared" si="390"/>
        <v>21:0091</v>
      </c>
      <c r="E5503" t="s">
        <v>22043</v>
      </c>
      <c r="F5503" t="s">
        <v>22044</v>
      </c>
      <c r="H5503">
        <v>54.936162299999999</v>
      </c>
      <c r="I5503">
        <v>-99.936550600000004</v>
      </c>
      <c r="J5503" s="1" t="str">
        <f t="shared" si="387"/>
        <v>Fluid (lake)</v>
      </c>
      <c r="K5503" s="1" t="str">
        <f t="shared" si="388"/>
        <v>Untreated Water</v>
      </c>
      <c r="L5503">
        <v>5</v>
      </c>
      <c r="M5503" t="s">
        <v>60</v>
      </c>
      <c r="N5503">
        <v>78</v>
      </c>
      <c r="P5503" t="s">
        <v>140</v>
      </c>
      <c r="Q5503" t="s">
        <v>248</v>
      </c>
      <c r="R5503" t="s">
        <v>55</v>
      </c>
    </row>
    <row r="5504" spans="1:18" hidden="1" x14ac:dyDescent="0.3">
      <c r="A5504" t="s">
        <v>22045</v>
      </c>
      <c r="B5504" t="s">
        <v>22046</v>
      </c>
      <c r="C5504" s="1" t="str">
        <f t="shared" si="389"/>
        <v>21:0858</v>
      </c>
      <c r="D5504" s="1" t="str">
        <f t="shared" si="390"/>
        <v>21:0091</v>
      </c>
      <c r="E5504" t="s">
        <v>22047</v>
      </c>
      <c r="F5504" t="s">
        <v>22048</v>
      </c>
      <c r="H5504">
        <v>54.943964299999998</v>
      </c>
      <c r="I5504">
        <v>-99.8583474</v>
      </c>
      <c r="J5504" s="1" t="str">
        <f t="shared" si="387"/>
        <v>Fluid (lake)</v>
      </c>
      <c r="K5504" s="1" t="str">
        <f t="shared" si="388"/>
        <v>Untreated Water</v>
      </c>
      <c r="L5504">
        <v>5</v>
      </c>
      <c r="M5504" t="s">
        <v>67</v>
      </c>
      <c r="N5504">
        <v>79</v>
      </c>
      <c r="P5504" t="s">
        <v>140</v>
      </c>
      <c r="Q5504" t="s">
        <v>248</v>
      </c>
      <c r="R5504" t="s">
        <v>55</v>
      </c>
    </row>
    <row r="5505" spans="1:18" hidden="1" x14ac:dyDescent="0.3">
      <c r="A5505" t="s">
        <v>22049</v>
      </c>
      <c r="B5505" t="s">
        <v>22050</v>
      </c>
      <c r="C5505" s="1" t="str">
        <f t="shared" si="389"/>
        <v>21:0858</v>
      </c>
      <c r="D5505" s="1" t="str">
        <f t="shared" si="390"/>
        <v>21:0091</v>
      </c>
      <c r="E5505" t="s">
        <v>22051</v>
      </c>
      <c r="F5505" t="s">
        <v>22052</v>
      </c>
      <c r="H5505">
        <v>54.956558600000001</v>
      </c>
      <c r="I5505">
        <v>-99.850151699999998</v>
      </c>
      <c r="J5505" s="1" t="str">
        <f t="shared" si="387"/>
        <v>Fluid (lake)</v>
      </c>
      <c r="K5505" s="1" t="str">
        <f t="shared" si="388"/>
        <v>Untreated Water</v>
      </c>
      <c r="L5505">
        <v>5</v>
      </c>
      <c r="M5505" t="s">
        <v>74</v>
      </c>
      <c r="N5505">
        <v>80</v>
      </c>
      <c r="P5505" t="s">
        <v>1006</v>
      </c>
      <c r="Q5505" t="s">
        <v>310</v>
      </c>
      <c r="R5505" t="s">
        <v>55</v>
      </c>
    </row>
    <row r="5506" spans="1:18" hidden="1" x14ac:dyDescent="0.3">
      <c r="A5506" t="s">
        <v>22053</v>
      </c>
      <c r="B5506" t="s">
        <v>22054</v>
      </c>
      <c r="C5506" s="1" t="str">
        <f t="shared" si="389"/>
        <v>21:0858</v>
      </c>
      <c r="D5506" s="1" t="str">
        <f t="shared" si="390"/>
        <v>21:0091</v>
      </c>
      <c r="E5506" t="s">
        <v>22055</v>
      </c>
      <c r="F5506" t="s">
        <v>22056</v>
      </c>
      <c r="H5506">
        <v>54.954461899999998</v>
      </c>
      <c r="I5506">
        <v>-99.834945099999999</v>
      </c>
      <c r="J5506" s="1" t="str">
        <f t="shared" si="387"/>
        <v>Fluid (lake)</v>
      </c>
      <c r="K5506" s="1" t="str">
        <f t="shared" si="388"/>
        <v>Untreated Water</v>
      </c>
      <c r="L5506">
        <v>5</v>
      </c>
      <c r="M5506" t="s">
        <v>81</v>
      </c>
      <c r="N5506">
        <v>81</v>
      </c>
      <c r="P5506" t="s">
        <v>210</v>
      </c>
      <c r="Q5506" t="s">
        <v>1247</v>
      </c>
      <c r="R5506" t="s">
        <v>55</v>
      </c>
    </row>
    <row r="5507" spans="1:18" hidden="1" x14ac:dyDescent="0.3">
      <c r="A5507" t="s">
        <v>22057</v>
      </c>
      <c r="B5507" t="s">
        <v>22058</v>
      </c>
      <c r="C5507" s="1" t="str">
        <f t="shared" si="389"/>
        <v>21:0858</v>
      </c>
      <c r="D5507" s="1" t="str">
        <f t="shared" si="390"/>
        <v>21:0091</v>
      </c>
      <c r="E5507" t="s">
        <v>22059</v>
      </c>
      <c r="F5507" t="s">
        <v>22060</v>
      </c>
      <c r="H5507">
        <v>54.943258800000002</v>
      </c>
      <c r="I5507">
        <v>-99.838350399999996</v>
      </c>
      <c r="J5507" s="1" t="str">
        <f t="shared" si="387"/>
        <v>Fluid (lake)</v>
      </c>
      <c r="K5507" s="1" t="str">
        <f t="shared" si="388"/>
        <v>Untreated Water</v>
      </c>
      <c r="L5507">
        <v>5</v>
      </c>
      <c r="M5507" t="s">
        <v>95</v>
      </c>
      <c r="N5507">
        <v>82</v>
      </c>
      <c r="P5507" t="s">
        <v>1006</v>
      </c>
      <c r="Q5507" t="s">
        <v>1292</v>
      </c>
      <c r="R5507" t="s">
        <v>55</v>
      </c>
    </row>
    <row r="5508" spans="1:18" hidden="1" x14ac:dyDescent="0.3">
      <c r="A5508" t="s">
        <v>22061</v>
      </c>
      <c r="B5508" t="s">
        <v>22062</v>
      </c>
      <c r="C5508" s="1" t="str">
        <f t="shared" si="389"/>
        <v>21:0858</v>
      </c>
      <c r="D5508" s="1" t="str">
        <f t="shared" si="390"/>
        <v>21:0091</v>
      </c>
      <c r="E5508" t="s">
        <v>22063</v>
      </c>
      <c r="F5508" t="s">
        <v>22064</v>
      </c>
      <c r="H5508">
        <v>54.9476589</v>
      </c>
      <c r="I5508">
        <v>-99.816350499999999</v>
      </c>
      <c r="J5508" s="1" t="str">
        <f t="shared" si="387"/>
        <v>Fluid (lake)</v>
      </c>
      <c r="K5508" s="1" t="str">
        <f t="shared" si="388"/>
        <v>Untreated Water</v>
      </c>
      <c r="L5508">
        <v>5</v>
      </c>
      <c r="M5508" t="s">
        <v>101</v>
      </c>
      <c r="N5508">
        <v>83</v>
      </c>
      <c r="P5508" t="s">
        <v>140</v>
      </c>
      <c r="Q5508" t="s">
        <v>236</v>
      </c>
      <c r="R5508" t="s">
        <v>55</v>
      </c>
    </row>
    <row r="5509" spans="1:18" hidden="1" x14ac:dyDescent="0.3">
      <c r="A5509" t="s">
        <v>22065</v>
      </c>
      <c r="B5509" t="s">
        <v>22066</v>
      </c>
      <c r="C5509" s="1" t="str">
        <f t="shared" si="389"/>
        <v>21:0858</v>
      </c>
      <c r="D5509" s="1" t="str">
        <f t="shared" si="390"/>
        <v>21:0091</v>
      </c>
      <c r="E5509" t="s">
        <v>22067</v>
      </c>
      <c r="F5509" t="s">
        <v>22068</v>
      </c>
      <c r="H5509">
        <v>54.952162299999998</v>
      </c>
      <c r="I5509">
        <v>-99.790257100000005</v>
      </c>
      <c r="J5509" s="1" t="str">
        <f t="shared" si="387"/>
        <v>Fluid (lake)</v>
      </c>
      <c r="K5509" s="1" t="str">
        <f t="shared" si="388"/>
        <v>Untreated Water</v>
      </c>
      <c r="L5509">
        <v>5</v>
      </c>
      <c r="M5509" t="s">
        <v>107</v>
      </c>
      <c r="N5509">
        <v>84</v>
      </c>
      <c r="P5509" t="s">
        <v>167</v>
      </c>
      <c r="Q5509" t="s">
        <v>236</v>
      </c>
      <c r="R5509" t="s">
        <v>55</v>
      </c>
    </row>
    <row r="5510" spans="1:18" hidden="1" x14ac:dyDescent="0.3">
      <c r="A5510" t="s">
        <v>22069</v>
      </c>
      <c r="B5510" t="s">
        <v>22070</v>
      </c>
      <c r="C5510" s="1" t="str">
        <f t="shared" si="389"/>
        <v>21:0858</v>
      </c>
      <c r="D5510" s="1" t="str">
        <f t="shared" si="390"/>
        <v>21:0091</v>
      </c>
      <c r="E5510" t="s">
        <v>22071</v>
      </c>
      <c r="F5510" t="s">
        <v>22072</v>
      </c>
      <c r="H5510">
        <v>54.961863800000003</v>
      </c>
      <c r="I5510">
        <v>-99.769847600000006</v>
      </c>
      <c r="J5510" s="1" t="str">
        <f t="shared" si="387"/>
        <v>Fluid (lake)</v>
      </c>
      <c r="K5510" s="1" t="str">
        <f t="shared" si="388"/>
        <v>Untreated Water</v>
      </c>
      <c r="L5510">
        <v>5</v>
      </c>
      <c r="M5510" t="s">
        <v>114</v>
      </c>
      <c r="N5510">
        <v>85</v>
      </c>
      <c r="P5510" t="s">
        <v>167</v>
      </c>
      <c r="Q5510" t="s">
        <v>482</v>
      </c>
      <c r="R5510" t="s">
        <v>55</v>
      </c>
    </row>
    <row r="5511" spans="1:18" hidden="1" x14ac:dyDescent="0.3">
      <c r="A5511" t="s">
        <v>22073</v>
      </c>
      <c r="B5511" t="s">
        <v>22074</v>
      </c>
      <c r="C5511" s="1" t="str">
        <f t="shared" si="389"/>
        <v>21:0858</v>
      </c>
      <c r="D5511" s="1" t="str">
        <f t="shared" si="390"/>
        <v>21:0091</v>
      </c>
      <c r="E5511" t="s">
        <v>22075</v>
      </c>
      <c r="F5511" t="s">
        <v>22076</v>
      </c>
      <c r="H5511">
        <v>54.966963200000002</v>
      </c>
      <c r="I5511">
        <v>-99.788954099999998</v>
      </c>
      <c r="J5511" s="1" t="str">
        <f t="shared" si="387"/>
        <v>Fluid (lake)</v>
      </c>
      <c r="K5511" s="1" t="str">
        <f t="shared" si="388"/>
        <v>Untreated Water</v>
      </c>
      <c r="L5511">
        <v>5</v>
      </c>
      <c r="M5511" t="s">
        <v>121</v>
      </c>
      <c r="N5511">
        <v>86</v>
      </c>
      <c r="P5511" t="s">
        <v>140</v>
      </c>
      <c r="Q5511" t="s">
        <v>1292</v>
      </c>
      <c r="R5511" t="s">
        <v>55</v>
      </c>
    </row>
    <row r="5512" spans="1:18" hidden="1" x14ac:dyDescent="0.3">
      <c r="A5512" t="s">
        <v>22077</v>
      </c>
      <c r="B5512" t="s">
        <v>22078</v>
      </c>
      <c r="C5512" s="1" t="str">
        <f t="shared" si="389"/>
        <v>21:0858</v>
      </c>
      <c r="D5512" s="1" t="str">
        <f t="shared" si="390"/>
        <v>21:0091</v>
      </c>
      <c r="E5512" t="s">
        <v>22079</v>
      </c>
      <c r="F5512" t="s">
        <v>22080</v>
      </c>
      <c r="H5512">
        <v>54.978565000000003</v>
      </c>
      <c r="I5512">
        <v>-99.793149900000003</v>
      </c>
      <c r="J5512" s="1" t="str">
        <f t="shared" si="387"/>
        <v>Fluid (lake)</v>
      </c>
      <c r="K5512" s="1" t="str">
        <f t="shared" si="388"/>
        <v>Untreated Water</v>
      </c>
      <c r="L5512">
        <v>5</v>
      </c>
      <c r="M5512" t="s">
        <v>127</v>
      </c>
      <c r="N5512">
        <v>87</v>
      </c>
      <c r="P5512" t="s">
        <v>1006</v>
      </c>
      <c r="Q5512" t="s">
        <v>1292</v>
      </c>
      <c r="R5512" t="s">
        <v>55</v>
      </c>
    </row>
    <row r="5513" spans="1:18" hidden="1" x14ac:dyDescent="0.3">
      <c r="A5513" t="s">
        <v>22081</v>
      </c>
      <c r="B5513" t="s">
        <v>22082</v>
      </c>
      <c r="C5513" s="1" t="str">
        <f t="shared" si="389"/>
        <v>21:0858</v>
      </c>
      <c r="D5513" s="1" t="str">
        <f t="shared" si="390"/>
        <v>21:0091</v>
      </c>
      <c r="E5513" t="s">
        <v>22083</v>
      </c>
      <c r="F5513" t="s">
        <v>22084</v>
      </c>
      <c r="H5513">
        <v>54.991058700000004</v>
      </c>
      <c r="I5513">
        <v>-99.768951999999999</v>
      </c>
      <c r="J5513" s="1" t="str">
        <f t="shared" si="387"/>
        <v>Fluid (lake)</v>
      </c>
      <c r="K5513" s="1" t="str">
        <f t="shared" si="388"/>
        <v>Untreated Water</v>
      </c>
      <c r="L5513">
        <v>5</v>
      </c>
      <c r="M5513" t="s">
        <v>133</v>
      </c>
      <c r="N5513">
        <v>88</v>
      </c>
      <c r="P5513" t="s">
        <v>210</v>
      </c>
      <c r="Q5513" t="s">
        <v>947</v>
      </c>
      <c r="R5513" t="s">
        <v>55</v>
      </c>
    </row>
    <row r="5514" spans="1:18" hidden="1" x14ac:dyDescent="0.3">
      <c r="A5514" t="s">
        <v>22085</v>
      </c>
      <c r="B5514" t="s">
        <v>22086</v>
      </c>
      <c r="C5514" s="1" t="str">
        <f t="shared" si="389"/>
        <v>21:0858</v>
      </c>
      <c r="D5514" s="1" t="str">
        <f t="shared" si="390"/>
        <v>21:0091</v>
      </c>
      <c r="E5514" t="s">
        <v>22087</v>
      </c>
      <c r="F5514" t="s">
        <v>22088</v>
      </c>
      <c r="H5514">
        <v>54.995357300000002</v>
      </c>
      <c r="I5514">
        <v>-99.785446500000006</v>
      </c>
      <c r="J5514" s="1" t="str">
        <f t="shared" si="387"/>
        <v>Fluid (lake)</v>
      </c>
      <c r="K5514" s="1" t="str">
        <f t="shared" si="388"/>
        <v>Untreated Water</v>
      </c>
      <c r="L5514">
        <v>5</v>
      </c>
      <c r="M5514" t="s">
        <v>139</v>
      </c>
      <c r="N5514">
        <v>89</v>
      </c>
      <c r="P5514" t="s">
        <v>140</v>
      </c>
      <c r="Q5514" t="s">
        <v>54</v>
      </c>
      <c r="R5514" t="s">
        <v>55</v>
      </c>
    </row>
    <row r="5515" spans="1:18" hidden="1" x14ac:dyDescent="0.3">
      <c r="A5515" t="s">
        <v>22089</v>
      </c>
      <c r="B5515" t="s">
        <v>22090</v>
      </c>
      <c r="C5515" s="1" t="str">
        <f t="shared" si="389"/>
        <v>21:0858</v>
      </c>
      <c r="D5515" s="1" t="str">
        <f t="shared" si="390"/>
        <v>21:0091</v>
      </c>
      <c r="E5515" t="s">
        <v>22091</v>
      </c>
      <c r="F5515" t="s">
        <v>22092</v>
      </c>
      <c r="H5515">
        <v>54.9953638</v>
      </c>
      <c r="I5515">
        <v>-99.818646599999994</v>
      </c>
      <c r="J5515" s="1" t="str">
        <f t="shared" si="387"/>
        <v>Fluid (lake)</v>
      </c>
      <c r="K5515" s="1" t="str">
        <f t="shared" si="388"/>
        <v>Untreated Water</v>
      </c>
      <c r="L5515">
        <v>5</v>
      </c>
      <c r="M5515" t="s">
        <v>241</v>
      </c>
      <c r="N5515">
        <v>90</v>
      </c>
      <c r="P5515" t="s">
        <v>1006</v>
      </c>
      <c r="Q5515" t="s">
        <v>310</v>
      </c>
      <c r="R5515" t="s">
        <v>55</v>
      </c>
    </row>
    <row r="5516" spans="1:18" hidden="1" x14ac:dyDescent="0.3">
      <c r="A5516" t="s">
        <v>22093</v>
      </c>
      <c r="B5516" t="s">
        <v>22094</v>
      </c>
      <c r="C5516" s="1" t="str">
        <f t="shared" si="389"/>
        <v>21:0858</v>
      </c>
      <c r="D5516" s="1" t="str">
        <f t="shared" si="390"/>
        <v>21:0091</v>
      </c>
      <c r="E5516" t="s">
        <v>22095</v>
      </c>
      <c r="F5516" t="s">
        <v>22096</v>
      </c>
      <c r="H5516">
        <v>54.998761100000003</v>
      </c>
      <c r="I5516">
        <v>-99.837146200000007</v>
      </c>
      <c r="J5516" s="1" t="str">
        <f t="shared" si="387"/>
        <v>Fluid (lake)</v>
      </c>
      <c r="K5516" s="1" t="str">
        <f t="shared" si="388"/>
        <v>Untreated Water</v>
      </c>
      <c r="L5516">
        <v>6</v>
      </c>
      <c r="M5516" t="s">
        <v>36</v>
      </c>
      <c r="N5516">
        <v>91</v>
      </c>
      <c r="P5516" t="s">
        <v>140</v>
      </c>
      <c r="Q5516" t="s">
        <v>531</v>
      </c>
      <c r="R5516" t="s">
        <v>55</v>
      </c>
    </row>
    <row r="5517" spans="1:18" hidden="1" x14ac:dyDescent="0.3">
      <c r="A5517" t="s">
        <v>22097</v>
      </c>
      <c r="B5517" t="s">
        <v>22098</v>
      </c>
      <c r="C5517" s="1" t="str">
        <f t="shared" si="389"/>
        <v>21:0858</v>
      </c>
      <c r="D5517" s="1" t="str">
        <f t="shared" si="390"/>
        <v>21:0091</v>
      </c>
      <c r="E5517" t="s">
        <v>22099</v>
      </c>
      <c r="F5517" t="s">
        <v>22100</v>
      </c>
      <c r="H5517">
        <v>54.971964900000003</v>
      </c>
      <c r="I5517">
        <v>-99.877658999999994</v>
      </c>
      <c r="J5517" s="1" t="str">
        <f t="shared" si="387"/>
        <v>Fluid (lake)</v>
      </c>
      <c r="K5517" s="1" t="str">
        <f t="shared" si="388"/>
        <v>Untreated Water</v>
      </c>
      <c r="L5517">
        <v>6</v>
      </c>
      <c r="M5517" t="s">
        <v>44</v>
      </c>
      <c r="N5517">
        <v>92</v>
      </c>
      <c r="P5517" t="s">
        <v>140</v>
      </c>
      <c r="Q5517" t="s">
        <v>236</v>
      </c>
      <c r="R5517" t="s">
        <v>55</v>
      </c>
    </row>
    <row r="5518" spans="1:18" hidden="1" x14ac:dyDescent="0.3">
      <c r="A5518" t="s">
        <v>22101</v>
      </c>
      <c r="B5518" t="s">
        <v>22102</v>
      </c>
      <c r="C5518" s="1" t="str">
        <f t="shared" si="389"/>
        <v>21:0858</v>
      </c>
      <c r="D5518" s="1" t="str">
        <f t="shared" si="390"/>
        <v>21:0091</v>
      </c>
      <c r="E5518" t="s">
        <v>22103</v>
      </c>
      <c r="F5518" t="s">
        <v>22104</v>
      </c>
      <c r="H5518">
        <v>54.9881618</v>
      </c>
      <c r="I5518">
        <v>-99.871057500000006</v>
      </c>
      <c r="J5518" s="1" t="str">
        <f t="shared" si="387"/>
        <v>Fluid (lake)</v>
      </c>
      <c r="K5518" s="1" t="str">
        <f t="shared" si="388"/>
        <v>Untreated Water</v>
      </c>
      <c r="L5518">
        <v>6</v>
      </c>
      <c r="M5518" t="s">
        <v>22</v>
      </c>
      <c r="N5518">
        <v>93</v>
      </c>
      <c r="P5518" t="s">
        <v>167</v>
      </c>
      <c r="Q5518" t="s">
        <v>236</v>
      </c>
      <c r="R5518" t="s">
        <v>55</v>
      </c>
    </row>
    <row r="5519" spans="1:18" hidden="1" x14ac:dyDescent="0.3">
      <c r="A5519" t="s">
        <v>22105</v>
      </c>
      <c r="B5519" t="s">
        <v>22106</v>
      </c>
      <c r="C5519" s="1" t="str">
        <f t="shared" si="389"/>
        <v>21:0858</v>
      </c>
      <c r="D5519" s="1" t="str">
        <f t="shared" si="390"/>
        <v>21:0091</v>
      </c>
      <c r="E5519" t="s">
        <v>22103</v>
      </c>
      <c r="F5519" t="s">
        <v>22107</v>
      </c>
      <c r="H5519">
        <v>54.9881618</v>
      </c>
      <c r="I5519">
        <v>-99.871057500000006</v>
      </c>
      <c r="J5519" s="1" t="str">
        <f t="shared" si="387"/>
        <v>Fluid (lake)</v>
      </c>
      <c r="K5519" s="1" t="str">
        <f t="shared" si="388"/>
        <v>Untreated Water</v>
      </c>
      <c r="L5519">
        <v>6</v>
      </c>
      <c r="M5519" t="s">
        <v>29</v>
      </c>
      <c r="N5519">
        <v>94</v>
      </c>
      <c r="P5519" t="s">
        <v>140</v>
      </c>
      <c r="Q5519" t="s">
        <v>310</v>
      </c>
      <c r="R5519" t="s">
        <v>55</v>
      </c>
    </row>
    <row r="5520" spans="1:18" hidden="1" x14ac:dyDescent="0.3">
      <c r="A5520" t="s">
        <v>22108</v>
      </c>
      <c r="B5520" t="s">
        <v>22109</v>
      </c>
      <c r="C5520" s="1" t="str">
        <f t="shared" si="389"/>
        <v>21:0858</v>
      </c>
      <c r="D5520" s="1" t="str">
        <f t="shared" si="390"/>
        <v>21:0091</v>
      </c>
      <c r="E5520" t="s">
        <v>22110</v>
      </c>
      <c r="F5520" t="s">
        <v>22111</v>
      </c>
      <c r="H5520">
        <v>54.969860799999999</v>
      </c>
      <c r="I5520">
        <v>-99.906059299999995</v>
      </c>
      <c r="J5520" s="1" t="str">
        <f t="shared" si="387"/>
        <v>Fluid (lake)</v>
      </c>
      <c r="K5520" s="1" t="str">
        <f t="shared" si="388"/>
        <v>Untreated Water</v>
      </c>
      <c r="L5520">
        <v>6</v>
      </c>
      <c r="M5520" t="s">
        <v>52</v>
      </c>
      <c r="N5520">
        <v>95</v>
      </c>
      <c r="P5520" t="s">
        <v>140</v>
      </c>
      <c r="Q5520" t="s">
        <v>310</v>
      </c>
      <c r="R5520" t="s">
        <v>55</v>
      </c>
    </row>
    <row r="5521" spans="1:18" hidden="1" x14ac:dyDescent="0.3">
      <c r="A5521" t="s">
        <v>22112</v>
      </c>
      <c r="B5521" t="s">
        <v>22113</v>
      </c>
      <c r="C5521" s="1" t="str">
        <f t="shared" si="389"/>
        <v>21:0858</v>
      </c>
      <c r="D5521" s="1" t="str">
        <f t="shared" si="390"/>
        <v>21:0091</v>
      </c>
      <c r="E5521" t="s">
        <v>22114</v>
      </c>
      <c r="F5521" t="s">
        <v>22115</v>
      </c>
      <c r="H5521">
        <v>54.995666399999998</v>
      </c>
      <c r="I5521">
        <v>-99.898245900000006</v>
      </c>
      <c r="J5521" s="1" t="str">
        <f t="shared" si="387"/>
        <v>Fluid (lake)</v>
      </c>
      <c r="K5521" s="1" t="str">
        <f t="shared" si="388"/>
        <v>Untreated Water</v>
      </c>
      <c r="L5521">
        <v>6</v>
      </c>
      <c r="M5521" t="s">
        <v>60</v>
      </c>
      <c r="N5521">
        <v>96</v>
      </c>
      <c r="P5521" t="s">
        <v>210</v>
      </c>
      <c r="Q5521" t="s">
        <v>700</v>
      </c>
      <c r="R5521" t="s">
        <v>55</v>
      </c>
    </row>
    <row r="5522" spans="1:18" hidden="1" x14ac:dyDescent="0.3">
      <c r="A5522" t="s">
        <v>22116</v>
      </c>
      <c r="B5522" t="s">
        <v>22117</v>
      </c>
      <c r="C5522" s="1" t="str">
        <f t="shared" si="389"/>
        <v>21:0858</v>
      </c>
      <c r="D5522" s="1" t="str">
        <f t="shared" si="390"/>
        <v>21:0091</v>
      </c>
      <c r="E5522" t="s">
        <v>22118</v>
      </c>
      <c r="F5522" t="s">
        <v>22119</v>
      </c>
      <c r="H5522">
        <v>54.987461400000001</v>
      </c>
      <c r="I5522">
        <v>-99.910346500000003</v>
      </c>
      <c r="J5522" s="1" t="str">
        <f t="shared" si="387"/>
        <v>Fluid (lake)</v>
      </c>
      <c r="K5522" s="1" t="str">
        <f t="shared" si="388"/>
        <v>Untreated Water</v>
      </c>
      <c r="L5522">
        <v>6</v>
      </c>
      <c r="M5522" t="s">
        <v>67</v>
      </c>
      <c r="N5522">
        <v>97</v>
      </c>
      <c r="P5522" t="s">
        <v>1006</v>
      </c>
      <c r="Q5522" t="s">
        <v>257</v>
      </c>
      <c r="R5522" t="s">
        <v>55</v>
      </c>
    </row>
    <row r="5523" spans="1:18" hidden="1" x14ac:dyDescent="0.3">
      <c r="A5523" t="s">
        <v>22120</v>
      </c>
      <c r="B5523" t="s">
        <v>22121</v>
      </c>
      <c r="C5523" s="1" t="str">
        <f t="shared" si="389"/>
        <v>21:0858</v>
      </c>
      <c r="D5523" s="1" t="str">
        <f t="shared" si="390"/>
        <v>21:0091</v>
      </c>
      <c r="E5523" t="s">
        <v>22122</v>
      </c>
      <c r="F5523" t="s">
        <v>22123</v>
      </c>
      <c r="H5523">
        <v>54.991267200000003</v>
      </c>
      <c r="I5523">
        <v>-99.933548599999995</v>
      </c>
      <c r="J5523" s="1" t="str">
        <f t="shared" si="387"/>
        <v>Fluid (lake)</v>
      </c>
      <c r="K5523" s="1" t="str">
        <f t="shared" si="388"/>
        <v>Untreated Water</v>
      </c>
      <c r="L5523">
        <v>6</v>
      </c>
      <c r="M5523" t="s">
        <v>74</v>
      </c>
      <c r="N5523">
        <v>98</v>
      </c>
      <c r="P5523" t="s">
        <v>1006</v>
      </c>
      <c r="Q5523" t="s">
        <v>482</v>
      </c>
      <c r="R5523" t="s">
        <v>55</v>
      </c>
    </row>
    <row r="5524" spans="1:18" hidden="1" x14ac:dyDescent="0.3">
      <c r="A5524" t="s">
        <v>22124</v>
      </c>
      <c r="B5524" t="s">
        <v>22125</v>
      </c>
      <c r="C5524" s="1" t="str">
        <f t="shared" si="389"/>
        <v>21:0858</v>
      </c>
      <c r="D5524" s="1" t="str">
        <f t="shared" si="390"/>
        <v>21:0091</v>
      </c>
      <c r="E5524" t="s">
        <v>22126</v>
      </c>
      <c r="F5524" t="s">
        <v>22127</v>
      </c>
      <c r="H5524">
        <v>54.992465000000003</v>
      </c>
      <c r="I5524">
        <v>-99.952957699999999</v>
      </c>
      <c r="J5524" s="1" t="str">
        <f t="shared" si="387"/>
        <v>Fluid (lake)</v>
      </c>
      <c r="K5524" s="1" t="str">
        <f t="shared" si="388"/>
        <v>Untreated Water</v>
      </c>
      <c r="L5524">
        <v>6</v>
      </c>
      <c r="M5524" t="s">
        <v>81</v>
      </c>
      <c r="N5524">
        <v>99</v>
      </c>
      <c r="P5524" t="s">
        <v>356</v>
      </c>
      <c r="Q5524" t="s">
        <v>1154</v>
      </c>
      <c r="R5524" t="s">
        <v>55</v>
      </c>
    </row>
    <row r="5525" spans="1:18" hidden="1" x14ac:dyDescent="0.3">
      <c r="A5525" t="s">
        <v>22128</v>
      </c>
      <c r="B5525" t="s">
        <v>22129</v>
      </c>
      <c r="C5525" s="1" t="str">
        <f t="shared" si="389"/>
        <v>21:0858</v>
      </c>
      <c r="D5525" s="1" t="str">
        <f t="shared" si="390"/>
        <v>21:0091</v>
      </c>
      <c r="E5525" t="s">
        <v>22130</v>
      </c>
      <c r="F5525" t="s">
        <v>22131</v>
      </c>
      <c r="H5525">
        <v>54.989164000000002</v>
      </c>
      <c r="I5525">
        <v>-99.962460100000001</v>
      </c>
      <c r="J5525" s="1" t="str">
        <f t="shared" si="387"/>
        <v>Fluid (lake)</v>
      </c>
      <c r="K5525" s="1" t="str">
        <f t="shared" si="388"/>
        <v>Untreated Water</v>
      </c>
      <c r="L5525">
        <v>6</v>
      </c>
      <c r="M5525" t="s">
        <v>95</v>
      </c>
      <c r="N5525">
        <v>100</v>
      </c>
      <c r="P5525" t="s">
        <v>356</v>
      </c>
      <c r="Q5525" t="s">
        <v>579</v>
      </c>
      <c r="R5525" t="s">
        <v>55</v>
      </c>
    </row>
    <row r="5526" spans="1:18" hidden="1" x14ac:dyDescent="0.3">
      <c r="A5526" t="s">
        <v>22132</v>
      </c>
      <c r="B5526" t="s">
        <v>22133</v>
      </c>
      <c r="C5526" s="1" t="str">
        <f t="shared" si="389"/>
        <v>21:0858</v>
      </c>
      <c r="D5526" s="1" t="str">
        <f t="shared" si="390"/>
        <v>21:0091</v>
      </c>
      <c r="E5526" t="s">
        <v>22134</v>
      </c>
      <c r="F5526" t="s">
        <v>22135</v>
      </c>
      <c r="H5526">
        <v>54.966364499999997</v>
      </c>
      <c r="I5526">
        <v>-99.941656699999996</v>
      </c>
      <c r="J5526" s="1" t="str">
        <f t="shared" si="387"/>
        <v>Fluid (lake)</v>
      </c>
      <c r="K5526" s="1" t="str">
        <f t="shared" si="388"/>
        <v>Untreated Water</v>
      </c>
      <c r="L5526">
        <v>6</v>
      </c>
      <c r="M5526" t="s">
        <v>101</v>
      </c>
      <c r="N5526">
        <v>101</v>
      </c>
      <c r="P5526" t="s">
        <v>356</v>
      </c>
      <c r="Q5526" t="s">
        <v>482</v>
      </c>
      <c r="R5526" t="s">
        <v>55</v>
      </c>
    </row>
    <row r="5527" spans="1:18" hidden="1" x14ac:dyDescent="0.3">
      <c r="A5527" t="s">
        <v>22136</v>
      </c>
      <c r="B5527" t="s">
        <v>22137</v>
      </c>
      <c r="C5527" s="1" t="str">
        <f t="shared" si="389"/>
        <v>21:0858</v>
      </c>
      <c r="D5527" s="1" t="str">
        <f t="shared" si="390"/>
        <v>21:0091</v>
      </c>
      <c r="E5527" t="s">
        <v>22138</v>
      </c>
      <c r="F5527" t="s">
        <v>22139</v>
      </c>
      <c r="H5527">
        <v>54.958066100000003</v>
      </c>
      <c r="I5527">
        <v>-99.932748799999999</v>
      </c>
      <c r="J5527" s="1" t="str">
        <f t="shared" si="387"/>
        <v>Fluid (lake)</v>
      </c>
      <c r="K5527" s="1" t="str">
        <f t="shared" si="388"/>
        <v>Untreated Water</v>
      </c>
      <c r="L5527">
        <v>6</v>
      </c>
      <c r="M5527" t="s">
        <v>107</v>
      </c>
      <c r="N5527">
        <v>102</v>
      </c>
      <c r="P5527" t="s">
        <v>356</v>
      </c>
      <c r="Q5527" t="s">
        <v>54</v>
      </c>
      <c r="R5527" t="s">
        <v>55</v>
      </c>
    </row>
    <row r="5528" spans="1:18" hidden="1" x14ac:dyDescent="0.3">
      <c r="A5528" t="s">
        <v>22140</v>
      </c>
      <c r="B5528" t="s">
        <v>22141</v>
      </c>
      <c r="C5528" s="1" t="str">
        <f t="shared" si="389"/>
        <v>21:0858</v>
      </c>
      <c r="D5528" s="1" t="str">
        <f t="shared" si="390"/>
        <v>21:0091</v>
      </c>
      <c r="E5528" t="s">
        <v>22142</v>
      </c>
      <c r="F5528" t="s">
        <v>22143</v>
      </c>
      <c r="H5528">
        <v>54.962061499999997</v>
      </c>
      <c r="I5528">
        <v>-99.970059899999995</v>
      </c>
      <c r="J5528" s="1" t="str">
        <f t="shared" si="387"/>
        <v>Fluid (lake)</v>
      </c>
      <c r="K5528" s="1" t="str">
        <f t="shared" si="388"/>
        <v>Untreated Water</v>
      </c>
      <c r="L5528">
        <v>6</v>
      </c>
      <c r="M5528" t="s">
        <v>114</v>
      </c>
      <c r="N5528">
        <v>103</v>
      </c>
      <c r="P5528" t="s">
        <v>210</v>
      </c>
      <c r="Q5528" t="s">
        <v>248</v>
      </c>
      <c r="R5528" t="s">
        <v>55</v>
      </c>
    </row>
    <row r="5529" spans="1:18" hidden="1" x14ac:dyDescent="0.3">
      <c r="A5529" t="s">
        <v>22144</v>
      </c>
      <c r="B5529" t="s">
        <v>22145</v>
      </c>
      <c r="C5529" s="1" t="str">
        <f t="shared" si="389"/>
        <v>21:0858</v>
      </c>
      <c r="D5529" s="1" t="str">
        <f t="shared" si="390"/>
        <v>21:0091</v>
      </c>
      <c r="E5529" t="s">
        <v>22146</v>
      </c>
      <c r="F5529" t="s">
        <v>22147</v>
      </c>
      <c r="H5529">
        <v>54.9810649</v>
      </c>
      <c r="I5529">
        <v>-99.984048999999999</v>
      </c>
      <c r="J5529" s="1" t="str">
        <f t="shared" ref="J5529:J5592" si="391">HYPERLINK("http://geochem.nrcan.gc.ca/cdogs/content/kwd/kwd020016_e.htm", "Fluid (lake)")</f>
        <v>Fluid (lake)</v>
      </c>
      <c r="K5529" s="1" t="str">
        <f t="shared" si="388"/>
        <v>Untreated Water</v>
      </c>
      <c r="L5529">
        <v>6</v>
      </c>
      <c r="M5529" t="s">
        <v>121</v>
      </c>
      <c r="N5529">
        <v>104</v>
      </c>
      <c r="P5529" t="s">
        <v>210</v>
      </c>
      <c r="Q5529" t="s">
        <v>38</v>
      </c>
      <c r="R5529" t="s">
        <v>55</v>
      </c>
    </row>
    <row r="5530" spans="1:18" hidden="1" x14ac:dyDescent="0.3">
      <c r="A5530" t="s">
        <v>22148</v>
      </c>
      <c r="B5530" t="s">
        <v>22149</v>
      </c>
      <c r="C5530" s="1" t="str">
        <f t="shared" si="389"/>
        <v>21:0858</v>
      </c>
      <c r="D5530" s="1" t="str">
        <f t="shared" si="390"/>
        <v>21:0091</v>
      </c>
      <c r="E5530" t="s">
        <v>22150</v>
      </c>
      <c r="F5530" t="s">
        <v>22151</v>
      </c>
      <c r="H5530">
        <v>54.993068899999997</v>
      </c>
      <c r="I5530">
        <v>-99.991047499999993</v>
      </c>
      <c r="J5530" s="1" t="str">
        <f t="shared" si="391"/>
        <v>Fluid (lake)</v>
      </c>
      <c r="K5530" s="1" t="str">
        <f t="shared" ref="K5530:K5593" si="392">HYPERLINK("http://geochem.nrcan.gc.ca/cdogs/content/kwd/kwd080007_e.htm", "Untreated Water")</f>
        <v>Untreated Water</v>
      </c>
      <c r="L5530">
        <v>6</v>
      </c>
      <c r="M5530" t="s">
        <v>127</v>
      </c>
      <c r="N5530">
        <v>105</v>
      </c>
      <c r="P5530" t="s">
        <v>210</v>
      </c>
      <c r="Q5530" t="s">
        <v>146</v>
      </c>
      <c r="R5530" t="s">
        <v>55</v>
      </c>
    </row>
    <row r="5531" spans="1:18" hidden="1" x14ac:dyDescent="0.3">
      <c r="A5531" t="s">
        <v>22152</v>
      </c>
      <c r="B5531" t="s">
        <v>22153</v>
      </c>
      <c r="C5531" s="1" t="str">
        <f t="shared" si="389"/>
        <v>21:0858</v>
      </c>
      <c r="D5531" s="1" t="str">
        <f t="shared" si="390"/>
        <v>21:0091</v>
      </c>
      <c r="E5531" t="s">
        <v>22154</v>
      </c>
      <c r="F5531" t="s">
        <v>22155</v>
      </c>
      <c r="H5531">
        <v>54.949163400000003</v>
      </c>
      <c r="I5531">
        <v>-99.996948500000002</v>
      </c>
      <c r="J5531" s="1" t="str">
        <f t="shared" si="391"/>
        <v>Fluid (lake)</v>
      </c>
      <c r="K5531" s="1" t="str">
        <f t="shared" si="392"/>
        <v>Untreated Water</v>
      </c>
      <c r="L5531">
        <v>6</v>
      </c>
      <c r="M5531" t="s">
        <v>133</v>
      </c>
      <c r="N5531">
        <v>106</v>
      </c>
      <c r="P5531" t="s">
        <v>210</v>
      </c>
      <c r="Q5531" t="s">
        <v>38</v>
      </c>
      <c r="R5531" t="s">
        <v>55</v>
      </c>
    </row>
    <row r="5532" spans="1:18" hidden="1" x14ac:dyDescent="0.3">
      <c r="A5532" t="s">
        <v>22156</v>
      </c>
      <c r="B5532" t="s">
        <v>22157</v>
      </c>
      <c r="C5532" s="1" t="str">
        <f t="shared" si="389"/>
        <v>21:0858</v>
      </c>
      <c r="D5532" s="1" t="str">
        <f t="shared" si="390"/>
        <v>21:0091</v>
      </c>
      <c r="E5532" t="s">
        <v>22158</v>
      </c>
      <c r="F5532" t="s">
        <v>22159</v>
      </c>
      <c r="H5532">
        <v>54.871464699999997</v>
      </c>
      <c r="I5532">
        <v>-100.032965</v>
      </c>
      <c r="J5532" s="1" t="str">
        <f t="shared" si="391"/>
        <v>Fluid (lake)</v>
      </c>
      <c r="K5532" s="1" t="str">
        <f t="shared" si="392"/>
        <v>Untreated Water</v>
      </c>
      <c r="L5532">
        <v>7</v>
      </c>
      <c r="M5532" t="s">
        <v>36</v>
      </c>
      <c r="N5532">
        <v>107</v>
      </c>
      <c r="P5532" t="s">
        <v>140</v>
      </c>
      <c r="Q5532" t="s">
        <v>248</v>
      </c>
      <c r="R5532" t="s">
        <v>55</v>
      </c>
    </row>
    <row r="5533" spans="1:18" hidden="1" x14ac:dyDescent="0.3">
      <c r="A5533" t="s">
        <v>22160</v>
      </c>
      <c r="B5533" t="s">
        <v>22161</v>
      </c>
      <c r="C5533" s="1" t="str">
        <f t="shared" si="389"/>
        <v>21:0858</v>
      </c>
      <c r="D5533" s="1" t="str">
        <f t="shared" si="390"/>
        <v>21:0091</v>
      </c>
      <c r="E5533" t="s">
        <v>22162</v>
      </c>
      <c r="F5533" t="s">
        <v>22163</v>
      </c>
      <c r="H5533">
        <v>54.850256899999998</v>
      </c>
      <c r="I5533">
        <v>-100.04426170000001</v>
      </c>
      <c r="J5533" s="1" t="str">
        <f t="shared" si="391"/>
        <v>Fluid (lake)</v>
      </c>
      <c r="K5533" s="1" t="str">
        <f t="shared" si="392"/>
        <v>Untreated Water</v>
      </c>
      <c r="L5533">
        <v>7</v>
      </c>
      <c r="M5533" t="s">
        <v>44</v>
      </c>
      <c r="N5533">
        <v>108</v>
      </c>
      <c r="P5533" t="s">
        <v>140</v>
      </c>
      <c r="Q5533" t="s">
        <v>54</v>
      </c>
      <c r="R5533" t="s">
        <v>55</v>
      </c>
    </row>
    <row r="5534" spans="1:18" hidden="1" x14ac:dyDescent="0.3">
      <c r="A5534" t="s">
        <v>22164</v>
      </c>
      <c r="B5534" t="s">
        <v>22165</v>
      </c>
      <c r="C5534" s="1" t="str">
        <f t="shared" si="389"/>
        <v>21:0858</v>
      </c>
      <c r="D5534" s="1" t="str">
        <f t="shared" si="390"/>
        <v>21:0091</v>
      </c>
      <c r="E5534" t="s">
        <v>22166</v>
      </c>
      <c r="F5534" t="s">
        <v>22167</v>
      </c>
      <c r="H5534">
        <v>54.843555700000003</v>
      </c>
      <c r="I5534">
        <v>-100.01845609999999</v>
      </c>
      <c r="J5534" s="1" t="str">
        <f t="shared" si="391"/>
        <v>Fluid (lake)</v>
      </c>
      <c r="K5534" s="1" t="str">
        <f t="shared" si="392"/>
        <v>Untreated Water</v>
      </c>
      <c r="L5534">
        <v>7</v>
      </c>
      <c r="M5534" t="s">
        <v>52</v>
      </c>
      <c r="N5534">
        <v>109</v>
      </c>
      <c r="P5534" t="s">
        <v>1006</v>
      </c>
      <c r="Q5534" t="s">
        <v>1247</v>
      </c>
      <c r="R5534" t="s">
        <v>55</v>
      </c>
    </row>
    <row r="5535" spans="1:18" hidden="1" x14ac:dyDescent="0.3">
      <c r="A5535" t="s">
        <v>22168</v>
      </c>
      <c r="B5535" t="s">
        <v>22169</v>
      </c>
      <c r="C5535" s="1" t="str">
        <f t="shared" si="389"/>
        <v>21:0858</v>
      </c>
      <c r="D5535" s="1" t="str">
        <f t="shared" si="390"/>
        <v>21:0091</v>
      </c>
      <c r="E5535" t="s">
        <v>22170</v>
      </c>
      <c r="F5535" t="s">
        <v>22171</v>
      </c>
      <c r="H5535">
        <v>54.836255000000001</v>
      </c>
      <c r="I5535">
        <v>-100.012356</v>
      </c>
      <c r="J5535" s="1" t="str">
        <f t="shared" si="391"/>
        <v>Fluid (lake)</v>
      </c>
      <c r="K5535" s="1" t="str">
        <f t="shared" si="392"/>
        <v>Untreated Water</v>
      </c>
      <c r="L5535">
        <v>7</v>
      </c>
      <c r="M5535" t="s">
        <v>60</v>
      </c>
      <c r="N5535">
        <v>110</v>
      </c>
      <c r="P5535" t="s">
        <v>809</v>
      </c>
      <c r="Q5535" t="s">
        <v>1203</v>
      </c>
      <c r="R5535" t="s">
        <v>1610</v>
      </c>
    </row>
    <row r="5536" spans="1:18" hidden="1" x14ac:dyDescent="0.3">
      <c r="A5536" t="s">
        <v>22172</v>
      </c>
      <c r="B5536" t="s">
        <v>22173</v>
      </c>
      <c r="C5536" s="1" t="str">
        <f t="shared" si="389"/>
        <v>21:0858</v>
      </c>
      <c r="D5536" s="1" t="str">
        <f t="shared" si="390"/>
        <v>21:0091</v>
      </c>
      <c r="E5536" t="s">
        <v>22174</v>
      </c>
      <c r="F5536" t="s">
        <v>22175</v>
      </c>
      <c r="H5536">
        <v>54.815759999999997</v>
      </c>
      <c r="I5536">
        <v>-100.02886959999999</v>
      </c>
      <c r="J5536" s="1" t="str">
        <f t="shared" si="391"/>
        <v>Fluid (lake)</v>
      </c>
      <c r="K5536" s="1" t="str">
        <f t="shared" si="392"/>
        <v>Untreated Water</v>
      </c>
      <c r="L5536">
        <v>7</v>
      </c>
      <c r="M5536" t="s">
        <v>22</v>
      </c>
      <c r="N5536">
        <v>111</v>
      </c>
      <c r="P5536" t="s">
        <v>210</v>
      </c>
      <c r="Q5536" t="s">
        <v>1194</v>
      </c>
      <c r="R5536" t="s">
        <v>55</v>
      </c>
    </row>
    <row r="5537" spans="1:18" hidden="1" x14ac:dyDescent="0.3">
      <c r="A5537" t="s">
        <v>22176</v>
      </c>
      <c r="B5537" t="s">
        <v>22177</v>
      </c>
      <c r="C5537" s="1" t="str">
        <f t="shared" si="389"/>
        <v>21:0858</v>
      </c>
      <c r="D5537" s="1" t="str">
        <f t="shared" si="390"/>
        <v>21:0091</v>
      </c>
      <c r="E5537" t="s">
        <v>22174</v>
      </c>
      <c r="F5537" t="s">
        <v>22178</v>
      </c>
      <c r="H5537">
        <v>54.815759999999997</v>
      </c>
      <c r="I5537">
        <v>-100.02886959999999</v>
      </c>
      <c r="J5537" s="1" t="str">
        <f t="shared" si="391"/>
        <v>Fluid (lake)</v>
      </c>
      <c r="K5537" s="1" t="str">
        <f t="shared" si="392"/>
        <v>Untreated Water</v>
      </c>
      <c r="L5537">
        <v>7</v>
      </c>
      <c r="M5537" t="s">
        <v>29</v>
      </c>
      <c r="N5537">
        <v>112</v>
      </c>
      <c r="P5537" t="s">
        <v>356</v>
      </c>
      <c r="Q5537" t="s">
        <v>1065</v>
      </c>
      <c r="R5537" t="s">
        <v>55</v>
      </c>
    </row>
    <row r="5538" spans="1:18" hidden="1" x14ac:dyDescent="0.3">
      <c r="A5538" t="s">
        <v>22179</v>
      </c>
      <c r="B5538" t="s">
        <v>22180</v>
      </c>
      <c r="C5538" s="1" t="str">
        <f t="shared" si="389"/>
        <v>21:0858</v>
      </c>
      <c r="D5538" s="1" t="str">
        <f t="shared" si="390"/>
        <v>21:0091</v>
      </c>
      <c r="E5538" t="s">
        <v>22181</v>
      </c>
      <c r="F5538" t="s">
        <v>22182</v>
      </c>
      <c r="H5538">
        <v>54.790259900000002</v>
      </c>
      <c r="I5538">
        <v>-100.02816110000001</v>
      </c>
      <c r="J5538" s="1" t="str">
        <f t="shared" si="391"/>
        <v>Fluid (lake)</v>
      </c>
      <c r="K5538" s="1" t="str">
        <f t="shared" si="392"/>
        <v>Untreated Water</v>
      </c>
      <c r="L5538">
        <v>7</v>
      </c>
      <c r="M5538" t="s">
        <v>67</v>
      </c>
      <c r="N5538">
        <v>113</v>
      </c>
      <c r="P5538" t="s">
        <v>210</v>
      </c>
      <c r="Q5538" t="s">
        <v>482</v>
      </c>
      <c r="R5538" t="s">
        <v>55</v>
      </c>
    </row>
    <row r="5539" spans="1:18" hidden="1" x14ac:dyDescent="0.3">
      <c r="A5539" t="s">
        <v>22183</v>
      </c>
      <c r="B5539" t="s">
        <v>22184</v>
      </c>
      <c r="C5539" s="1" t="str">
        <f t="shared" si="389"/>
        <v>21:0858</v>
      </c>
      <c r="D5539" s="1" t="str">
        <f t="shared" si="390"/>
        <v>21:0091</v>
      </c>
      <c r="E5539" t="s">
        <v>22185</v>
      </c>
      <c r="F5539" t="s">
        <v>22186</v>
      </c>
      <c r="H5539">
        <v>54.7736558</v>
      </c>
      <c r="I5539">
        <v>-100.0115574</v>
      </c>
      <c r="J5539" s="1" t="str">
        <f t="shared" si="391"/>
        <v>Fluid (lake)</v>
      </c>
      <c r="K5539" s="1" t="str">
        <f t="shared" si="392"/>
        <v>Untreated Water</v>
      </c>
      <c r="L5539">
        <v>7</v>
      </c>
      <c r="M5539" t="s">
        <v>74</v>
      </c>
      <c r="N5539">
        <v>114</v>
      </c>
      <c r="P5539" t="s">
        <v>1006</v>
      </c>
      <c r="Q5539" t="s">
        <v>54</v>
      </c>
      <c r="R5539" t="s">
        <v>189</v>
      </c>
    </row>
    <row r="5540" spans="1:18" hidden="1" x14ac:dyDescent="0.3">
      <c r="A5540" t="s">
        <v>22187</v>
      </c>
      <c r="B5540" t="s">
        <v>22188</v>
      </c>
      <c r="C5540" s="1" t="str">
        <f t="shared" si="389"/>
        <v>21:0858</v>
      </c>
      <c r="D5540" s="1" t="str">
        <f t="shared" si="390"/>
        <v>21:0091</v>
      </c>
      <c r="E5540" t="s">
        <v>22189</v>
      </c>
      <c r="F5540" t="s">
        <v>22190</v>
      </c>
      <c r="H5540">
        <v>54.762257200000001</v>
      </c>
      <c r="I5540">
        <v>-100.0236604</v>
      </c>
      <c r="J5540" s="1" t="str">
        <f t="shared" si="391"/>
        <v>Fluid (lake)</v>
      </c>
      <c r="K5540" s="1" t="str">
        <f t="shared" si="392"/>
        <v>Untreated Water</v>
      </c>
      <c r="L5540">
        <v>7</v>
      </c>
      <c r="M5540" t="s">
        <v>81</v>
      </c>
      <c r="N5540">
        <v>115</v>
      </c>
      <c r="P5540" t="s">
        <v>1006</v>
      </c>
      <c r="Q5540" t="s">
        <v>579</v>
      </c>
      <c r="R5540" t="s">
        <v>55</v>
      </c>
    </row>
    <row r="5541" spans="1:18" hidden="1" x14ac:dyDescent="0.3">
      <c r="A5541" t="s">
        <v>22191</v>
      </c>
      <c r="B5541" t="s">
        <v>22192</v>
      </c>
      <c r="C5541" s="1" t="str">
        <f t="shared" si="389"/>
        <v>21:0858</v>
      </c>
      <c r="D5541" s="1" t="str">
        <f t="shared" si="390"/>
        <v>21:0091</v>
      </c>
      <c r="E5541" t="s">
        <v>22193</v>
      </c>
      <c r="F5541" t="s">
        <v>22194</v>
      </c>
      <c r="H5541">
        <v>54.751458100000001</v>
      </c>
      <c r="I5541">
        <v>-100.0327578</v>
      </c>
      <c r="J5541" s="1" t="str">
        <f t="shared" si="391"/>
        <v>Fluid (lake)</v>
      </c>
      <c r="K5541" s="1" t="str">
        <f t="shared" si="392"/>
        <v>Untreated Water</v>
      </c>
      <c r="L5541">
        <v>7</v>
      </c>
      <c r="M5541" t="s">
        <v>95</v>
      </c>
      <c r="N5541">
        <v>116</v>
      </c>
      <c r="P5541" t="s">
        <v>1006</v>
      </c>
      <c r="Q5541" t="s">
        <v>579</v>
      </c>
      <c r="R5541" t="s">
        <v>55</v>
      </c>
    </row>
    <row r="5542" spans="1:18" hidden="1" x14ac:dyDescent="0.3">
      <c r="A5542" t="s">
        <v>22195</v>
      </c>
      <c r="B5542" t="s">
        <v>22196</v>
      </c>
      <c r="C5542" s="1" t="str">
        <f t="shared" si="389"/>
        <v>21:0858</v>
      </c>
      <c r="D5542" s="1" t="str">
        <f t="shared" si="390"/>
        <v>21:0091</v>
      </c>
      <c r="E5542" t="s">
        <v>22197</v>
      </c>
      <c r="F5542" t="s">
        <v>22198</v>
      </c>
      <c r="H5542">
        <v>54.778159899999999</v>
      </c>
      <c r="I5542">
        <v>-100.0992665</v>
      </c>
      <c r="J5542" s="1" t="str">
        <f t="shared" si="391"/>
        <v>Fluid (lake)</v>
      </c>
      <c r="K5542" s="1" t="str">
        <f t="shared" si="392"/>
        <v>Untreated Water</v>
      </c>
      <c r="L5542">
        <v>7</v>
      </c>
      <c r="M5542" t="s">
        <v>101</v>
      </c>
      <c r="N5542">
        <v>117</v>
      </c>
      <c r="P5542" t="s">
        <v>1006</v>
      </c>
      <c r="Q5542" t="s">
        <v>1082</v>
      </c>
      <c r="R5542" t="s">
        <v>55</v>
      </c>
    </row>
    <row r="5543" spans="1:18" hidden="1" x14ac:dyDescent="0.3">
      <c r="A5543" t="s">
        <v>22199</v>
      </c>
      <c r="B5543" t="s">
        <v>22200</v>
      </c>
      <c r="C5543" s="1" t="str">
        <f t="shared" si="389"/>
        <v>21:0858</v>
      </c>
      <c r="D5543" s="1" t="str">
        <f t="shared" si="390"/>
        <v>21:0091</v>
      </c>
      <c r="E5543" t="s">
        <v>22201</v>
      </c>
      <c r="F5543" t="s">
        <v>22202</v>
      </c>
      <c r="H5543">
        <v>54.751960699999998</v>
      </c>
      <c r="I5543">
        <v>-100.1685726</v>
      </c>
      <c r="J5543" s="1" t="str">
        <f t="shared" si="391"/>
        <v>Fluid (lake)</v>
      </c>
      <c r="K5543" s="1" t="str">
        <f t="shared" si="392"/>
        <v>Untreated Water</v>
      </c>
      <c r="L5543">
        <v>7</v>
      </c>
      <c r="M5543" t="s">
        <v>107</v>
      </c>
      <c r="N5543">
        <v>118</v>
      </c>
      <c r="P5543" t="s">
        <v>140</v>
      </c>
      <c r="Q5543" t="s">
        <v>1319</v>
      </c>
      <c r="R5543" t="s">
        <v>55</v>
      </c>
    </row>
    <row r="5544" spans="1:18" hidden="1" x14ac:dyDescent="0.3">
      <c r="A5544" t="s">
        <v>22203</v>
      </c>
      <c r="B5544" t="s">
        <v>22204</v>
      </c>
      <c r="C5544" s="1" t="str">
        <f t="shared" si="389"/>
        <v>21:0858</v>
      </c>
      <c r="D5544" s="1" t="str">
        <f t="shared" si="390"/>
        <v>21:0091</v>
      </c>
      <c r="E5544" t="s">
        <v>22205</v>
      </c>
      <c r="F5544" t="s">
        <v>22206</v>
      </c>
      <c r="H5544">
        <v>54.767855900000001</v>
      </c>
      <c r="I5544">
        <v>-100.1745634</v>
      </c>
      <c r="J5544" s="1" t="str">
        <f t="shared" si="391"/>
        <v>Fluid (lake)</v>
      </c>
      <c r="K5544" s="1" t="str">
        <f t="shared" si="392"/>
        <v>Untreated Water</v>
      </c>
      <c r="L5544">
        <v>7</v>
      </c>
      <c r="M5544" t="s">
        <v>114</v>
      </c>
      <c r="N5544">
        <v>119</v>
      </c>
      <c r="P5544" t="s">
        <v>1006</v>
      </c>
      <c r="Q5544" t="s">
        <v>1247</v>
      </c>
      <c r="R5544" t="s">
        <v>55</v>
      </c>
    </row>
    <row r="5545" spans="1:18" hidden="1" x14ac:dyDescent="0.3">
      <c r="A5545" t="s">
        <v>22207</v>
      </c>
      <c r="B5545" t="s">
        <v>22208</v>
      </c>
      <c r="C5545" s="1" t="str">
        <f t="shared" si="389"/>
        <v>21:0858</v>
      </c>
      <c r="D5545" s="1" t="str">
        <f t="shared" si="390"/>
        <v>21:0091</v>
      </c>
      <c r="E5545" t="s">
        <v>22209</v>
      </c>
      <c r="F5545" t="s">
        <v>22210</v>
      </c>
      <c r="H5545">
        <v>54.7566591</v>
      </c>
      <c r="I5545">
        <v>-100.1854752</v>
      </c>
      <c r="J5545" s="1" t="str">
        <f t="shared" si="391"/>
        <v>Fluid (lake)</v>
      </c>
      <c r="K5545" s="1" t="str">
        <f t="shared" si="392"/>
        <v>Untreated Water</v>
      </c>
      <c r="L5545">
        <v>7</v>
      </c>
      <c r="M5545" t="s">
        <v>121</v>
      </c>
      <c r="N5545">
        <v>120</v>
      </c>
      <c r="P5545" t="s">
        <v>140</v>
      </c>
      <c r="Q5545" t="s">
        <v>1082</v>
      </c>
      <c r="R5545" t="s">
        <v>55</v>
      </c>
    </row>
    <row r="5546" spans="1:18" hidden="1" x14ac:dyDescent="0.3">
      <c r="A5546" t="s">
        <v>22211</v>
      </c>
      <c r="B5546" t="s">
        <v>22212</v>
      </c>
      <c r="C5546" s="1" t="str">
        <f t="shared" si="389"/>
        <v>21:0858</v>
      </c>
      <c r="D5546" s="1" t="str">
        <f t="shared" si="390"/>
        <v>21:0091</v>
      </c>
      <c r="E5546" t="s">
        <v>22213</v>
      </c>
      <c r="F5546" t="s">
        <v>22214</v>
      </c>
      <c r="H5546">
        <v>54.760558500000002</v>
      </c>
      <c r="I5546">
        <v>-100.2119783</v>
      </c>
      <c r="J5546" s="1" t="str">
        <f t="shared" si="391"/>
        <v>Fluid (lake)</v>
      </c>
      <c r="K5546" s="1" t="str">
        <f t="shared" si="392"/>
        <v>Untreated Water</v>
      </c>
      <c r="L5546">
        <v>7</v>
      </c>
      <c r="M5546" t="s">
        <v>127</v>
      </c>
      <c r="N5546">
        <v>121</v>
      </c>
      <c r="P5546" t="s">
        <v>140</v>
      </c>
      <c r="Q5546" t="s">
        <v>1143</v>
      </c>
      <c r="R5546" t="s">
        <v>55</v>
      </c>
    </row>
    <row r="5547" spans="1:18" hidden="1" x14ac:dyDescent="0.3">
      <c r="A5547" t="s">
        <v>22215</v>
      </c>
      <c r="B5547" t="s">
        <v>22216</v>
      </c>
      <c r="C5547" s="1" t="str">
        <f t="shared" si="389"/>
        <v>21:0858</v>
      </c>
      <c r="D5547" s="1" t="str">
        <f t="shared" si="390"/>
        <v>21:0091</v>
      </c>
      <c r="E5547" t="s">
        <v>22217</v>
      </c>
      <c r="F5547" t="s">
        <v>22218</v>
      </c>
      <c r="H5547">
        <v>54.774058599999996</v>
      </c>
      <c r="I5547">
        <v>-100.22977779999999</v>
      </c>
      <c r="J5547" s="1" t="str">
        <f t="shared" si="391"/>
        <v>Fluid (lake)</v>
      </c>
      <c r="K5547" s="1" t="str">
        <f t="shared" si="392"/>
        <v>Untreated Water</v>
      </c>
      <c r="L5547">
        <v>7</v>
      </c>
      <c r="M5547" t="s">
        <v>133</v>
      </c>
      <c r="N5547">
        <v>122</v>
      </c>
      <c r="P5547" t="s">
        <v>140</v>
      </c>
      <c r="Q5547" t="s">
        <v>1292</v>
      </c>
      <c r="R5547" t="s">
        <v>55</v>
      </c>
    </row>
    <row r="5548" spans="1:18" hidden="1" x14ac:dyDescent="0.3">
      <c r="A5548" t="s">
        <v>22219</v>
      </c>
      <c r="B5548" t="s">
        <v>22220</v>
      </c>
      <c r="C5548" s="1" t="str">
        <f t="shared" si="389"/>
        <v>21:0858</v>
      </c>
      <c r="D5548" s="1" t="str">
        <f t="shared" si="390"/>
        <v>21:0091</v>
      </c>
      <c r="E5548" t="s">
        <v>22221</v>
      </c>
      <c r="F5548" t="s">
        <v>22222</v>
      </c>
      <c r="H5548">
        <v>54.7652584</v>
      </c>
      <c r="I5548">
        <v>-100.269178</v>
      </c>
      <c r="J5548" s="1" t="str">
        <f t="shared" si="391"/>
        <v>Fluid (lake)</v>
      </c>
      <c r="K5548" s="1" t="str">
        <f t="shared" si="392"/>
        <v>Untreated Water</v>
      </c>
      <c r="L5548">
        <v>7</v>
      </c>
      <c r="M5548" t="s">
        <v>139</v>
      </c>
      <c r="N5548">
        <v>123</v>
      </c>
      <c r="P5548" t="s">
        <v>1006</v>
      </c>
      <c r="Q5548" t="s">
        <v>1292</v>
      </c>
      <c r="R5548" t="s">
        <v>55</v>
      </c>
    </row>
    <row r="5549" spans="1:18" hidden="1" x14ac:dyDescent="0.3">
      <c r="A5549" t="s">
        <v>22223</v>
      </c>
      <c r="B5549" t="s">
        <v>22224</v>
      </c>
      <c r="C5549" s="1" t="str">
        <f t="shared" si="389"/>
        <v>21:0858</v>
      </c>
      <c r="D5549" s="1" t="str">
        <f t="shared" si="390"/>
        <v>21:0091</v>
      </c>
      <c r="E5549" t="s">
        <v>22225</v>
      </c>
      <c r="F5549" t="s">
        <v>22226</v>
      </c>
      <c r="H5549">
        <v>54.760454000000003</v>
      </c>
      <c r="I5549">
        <v>-100.2951687</v>
      </c>
      <c r="J5549" s="1" t="str">
        <f t="shared" si="391"/>
        <v>Fluid (lake)</v>
      </c>
      <c r="K5549" s="1" t="str">
        <f t="shared" si="392"/>
        <v>Untreated Water</v>
      </c>
      <c r="L5549">
        <v>7</v>
      </c>
      <c r="M5549" t="s">
        <v>241</v>
      </c>
      <c r="N5549">
        <v>124</v>
      </c>
      <c r="P5549" t="s">
        <v>1006</v>
      </c>
      <c r="Q5549" t="s">
        <v>548</v>
      </c>
      <c r="R5549" t="s">
        <v>55</v>
      </c>
    </row>
    <row r="5550" spans="1:18" hidden="1" x14ac:dyDescent="0.3">
      <c r="A5550" t="s">
        <v>22227</v>
      </c>
      <c r="B5550" t="s">
        <v>22228</v>
      </c>
      <c r="C5550" s="1" t="str">
        <f t="shared" si="389"/>
        <v>21:0858</v>
      </c>
      <c r="D5550" s="1" t="str">
        <f t="shared" si="390"/>
        <v>21:0091</v>
      </c>
      <c r="E5550" t="s">
        <v>22229</v>
      </c>
      <c r="F5550" t="s">
        <v>22230</v>
      </c>
      <c r="H5550">
        <v>54.756959299999998</v>
      </c>
      <c r="I5550">
        <v>-100.336472</v>
      </c>
      <c r="J5550" s="1" t="str">
        <f t="shared" si="391"/>
        <v>Fluid (lake)</v>
      </c>
      <c r="K5550" s="1" t="str">
        <f t="shared" si="392"/>
        <v>Untreated Water</v>
      </c>
      <c r="L5550">
        <v>8</v>
      </c>
      <c r="M5550" t="s">
        <v>36</v>
      </c>
      <c r="N5550">
        <v>125</v>
      </c>
      <c r="P5550" t="s">
        <v>1006</v>
      </c>
      <c r="Q5550" t="s">
        <v>517</v>
      </c>
      <c r="R5550" t="s">
        <v>55</v>
      </c>
    </row>
    <row r="5551" spans="1:18" hidden="1" x14ac:dyDescent="0.3">
      <c r="A5551" t="s">
        <v>22231</v>
      </c>
      <c r="B5551" t="s">
        <v>22232</v>
      </c>
      <c r="C5551" s="1" t="str">
        <f t="shared" si="389"/>
        <v>21:0858</v>
      </c>
      <c r="D5551" s="1" t="str">
        <f t="shared" si="390"/>
        <v>21:0091</v>
      </c>
      <c r="E5551" t="s">
        <v>22233</v>
      </c>
      <c r="F5551" t="s">
        <v>22234</v>
      </c>
      <c r="H5551">
        <v>54.753758599999998</v>
      </c>
      <c r="I5551">
        <v>-100.38307709999999</v>
      </c>
      <c r="J5551" s="1" t="str">
        <f t="shared" si="391"/>
        <v>Fluid (lake)</v>
      </c>
      <c r="K5551" s="1" t="str">
        <f t="shared" si="392"/>
        <v>Untreated Water</v>
      </c>
      <c r="L5551">
        <v>8</v>
      </c>
      <c r="M5551" t="s">
        <v>44</v>
      </c>
      <c r="N5551">
        <v>126</v>
      </c>
      <c r="P5551" t="s">
        <v>1006</v>
      </c>
      <c r="Q5551" t="s">
        <v>1143</v>
      </c>
      <c r="R5551" t="s">
        <v>55</v>
      </c>
    </row>
    <row r="5552" spans="1:18" hidden="1" x14ac:dyDescent="0.3">
      <c r="A5552" t="s">
        <v>22235</v>
      </c>
      <c r="B5552" t="s">
        <v>22236</v>
      </c>
      <c r="C5552" s="1" t="str">
        <f t="shared" si="389"/>
        <v>21:0858</v>
      </c>
      <c r="D5552" s="1" t="str">
        <f t="shared" si="390"/>
        <v>21:0091</v>
      </c>
      <c r="E5552" t="s">
        <v>22237</v>
      </c>
      <c r="F5552" t="s">
        <v>22238</v>
      </c>
      <c r="H5552">
        <v>54.759757200000003</v>
      </c>
      <c r="I5552">
        <v>-100.36528439999999</v>
      </c>
      <c r="J5552" s="1" t="str">
        <f t="shared" si="391"/>
        <v>Fluid (lake)</v>
      </c>
      <c r="K5552" s="1" t="str">
        <f t="shared" si="392"/>
        <v>Untreated Water</v>
      </c>
      <c r="L5552">
        <v>8</v>
      </c>
      <c r="M5552" t="s">
        <v>52</v>
      </c>
      <c r="N5552">
        <v>127</v>
      </c>
      <c r="P5552" t="s">
        <v>210</v>
      </c>
      <c r="Q5552" t="s">
        <v>517</v>
      </c>
      <c r="R5552" t="s">
        <v>55</v>
      </c>
    </row>
    <row r="5553" spans="1:18" hidden="1" x14ac:dyDescent="0.3">
      <c r="A5553" t="s">
        <v>22239</v>
      </c>
      <c r="B5553" t="s">
        <v>22240</v>
      </c>
      <c r="C5553" s="1" t="str">
        <f t="shared" si="389"/>
        <v>21:0858</v>
      </c>
      <c r="D5553" s="1" t="str">
        <f t="shared" si="390"/>
        <v>21:0091</v>
      </c>
      <c r="E5553" t="s">
        <v>22241</v>
      </c>
      <c r="F5553" t="s">
        <v>22242</v>
      </c>
      <c r="H5553">
        <v>54.774559699999998</v>
      </c>
      <c r="I5553">
        <v>-100.32147329999999</v>
      </c>
      <c r="J5553" s="1" t="str">
        <f t="shared" si="391"/>
        <v>Fluid (lake)</v>
      </c>
      <c r="K5553" s="1" t="str">
        <f t="shared" si="392"/>
        <v>Untreated Water</v>
      </c>
      <c r="L5553">
        <v>8</v>
      </c>
      <c r="M5553" t="s">
        <v>60</v>
      </c>
      <c r="N5553">
        <v>128</v>
      </c>
      <c r="P5553" t="s">
        <v>1006</v>
      </c>
      <c r="Q5553" t="s">
        <v>517</v>
      </c>
      <c r="R5553" t="s">
        <v>55</v>
      </c>
    </row>
    <row r="5554" spans="1:18" hidden="1" x14ac:dyDescent="0.3">
      <c r="A5554" t="s">
        <v>22243</v>
      </c>
      <c r="B5554" t="s">
        <v>22244</v>
      </c>
      <c r="C5554" s="1" t="str">
        <f t="shared" ref="C5554:C5617" si="393">HYPERLINK("http://geochem.nrcan.gc.ca/cdogs/content/bdl/bdl210858_e.htm", "21:0858")</f>
        <v>21:0858</v>
      </c>
      <c r="D5554" s="1" t="str">
        <f t="shared" ref="D5554:D5617" si="394">HYPERLINK("http://geochem.nrcan.gc.ca/cdogs/content/svy/svy210091_e.htm", "21:0091")</f>
        <v>21:0091</v>
      </c>
      <c r="E5554" t="s">
        <v>22245</v>
      </c>
      <c r="F5554" t="s">
        <v>22246</v>
      </c>
      <c r="H5554">
        <v>54.775959200000003</v>
      </c>
      <c r="I5554">
        <v>-100.27636889999999</v>
      </c>
      <c r="J5554" s="1" t="str">
        <f t="shared" si="391"/>
        <v>Fluid (lake)</v>
      </c>
      <c r="K5554" s="1" t="str">
        <f t="shared" si="392"/>
        <v>Untreated Water</v>
      </c>
      <c r="L5554">
        <v>8</v>
      </c>
      <c r="M5554" t="s">
        <v>67</v>
      </c>
      <c r="N5554">
        <v>129</v>
      </c>
      <c r="P5554" t="s">
        <v>140</v>
      </c>
      <c r="Q5554" t="s">
        <v>1292</v>
      </c>
      <c r="R5554" t="s">
        <v>55</v>
      </c>
    </row>
    <row r="5555" spans="1:18" hidden="1" x14ac:dyDescent="0.3">
      <c r="A5555" t="s">
        <v>22247</v>
      </c>
      <c r="B5555" t="s">
        <v>22248</v>
      </c>
      <c r="C5555" s="1" t="str">
        <f t="shared" si="393"/>
        <v>21:0858</v>
      </c>
      <c r="D5555" s="1" t="str">
        <f t="shared" si="394"/>
        <v>21:0091</v>
      </c>
      <c r="E5555" t="s">
        <v>22249</v>
      </c>
      <c r="F5555" t="s">
        <v>22250</v>
      </c>
      <c r="H5555">
        <v>54.799759799999997</v>
      </c>
      <c r="I5555">
        <v>-100.1484648</v>
      </c>
      <c r="J5555" s="1" t="str">
        <f t="shared" si="391"/>
        <v>Fluid (lake)</v>
      </c>
      <c r="K5555" s="1" t="str">
        <f t="shared" si="392"/>
        <v>Untreated Water</v>
      </c>
      <c r="L5555">
        <v>8</v>
      </c>
      <c r="M5555" t="s">
        <v>74</v>
      </c>
      <c r="N5555">
        <v>130</v>
      </c>
      <c r="P5555" t="s">
        <v>814</v>
      </c>
      <c r="Q5555" t="s">
        <v>482</v>
      </c>
      <c r="R5555" t="s">
        <v>22251</v>
      </c>
    </row>
    <row r="5556" spans="1:18" hidden="1" x14ac:dyDescent="0.3">
      <c r="A5556" t="s">
        <v>22252</v>
      </c>
      <c r="B5556" t="s">
        <v>22253</v>
      </c>
      <c r="C5556" s="1" t="str">
        <f t="shared" si="393"/>
        <v>21:0858</v>
      </c>
      <c r="D5556" s="1" t="str">
        <f t="shared" si="394"/>
        <v>21:0091</v>
      </c>
      <c r="E5556" t="s">
        <v>22254</v>
      </c>
      <c r="F5556" t="s">
        <v>22255</v>
      </c>
      <c r="H5556">
        <v>54.8008606</v>
      </c>
      <c r="I5556">
        <v>-100.1132599</v>
      </c>
      <c r="J5556" s="1" t="str">
        <f t="shared" si="391"/>
        <v>Fluid (lake)</v>
      </c>
      <c r="K5556" s="1" t="str">
        <f t="shared" si="392"/>
        <v>Untreated Water</v>
      </c>
      <c r="L5556">
        <v>8</v>
      </c>
      <c r="M5556" t="s">
        <v>22</v>
      </c>
      <c r="N5556">
        <v>131</v>
      </c>
      <c r="P5556" t="s">
        <v>140</v>
      </c>
      <c r="Q5556" t="s">
        <v>1143</v>
      </c>
      <c r="R5556" t="s">
        <v>55</v>
      </c>
    </row>
    <row r="5557" spans="1:18" hidden="1" x14ac:dyDescent="0.3">
      <c r="A5557" t="s">
        <v>22256</v>
      </c>
      <c r="B5557" t="s">
        <v>22257</v>
      </c>
      <c r="C5557" s="1" t="str">
        <f t="shared" si="393"/>
        <v>21:0858</v>
      </c>
      <c r="D5557" s="1" t="str">
        <f t="shared" si="394"/>
        <v>21:0091</v>
      </c>
      <c r="E5557" t="s">
        <v>22254</v>
      </c>
      <c r="F5557" t="s">
        <v>22258</v>
      </c>
      <c r="H5557">
        <v>54.8008606</v>
      </c>
      <c r="I5557">
        <v>-100.1132599</v>
      </c>
      <c r="J5557" s="1" t="str">
        <f t="shared" si="391"/>
        <v>Fluid (lake)</v>
      </c>
      <c r="K5557" s="1" t="str">
        <f t="shared" si="392"/>
        <v>Untreated Water</v>
      </c>
      <c r="L5557">
        <v>8</v>
      </c>
      <c r="M5557" t="s">
        <v>29</v>
      </c>
      <c r="N5557">
        <v>132</v>
      </c>
      <c r="P5557" t="s">
        <v>140</v>
      </c>
      <c r="Q5557" t="s">
        <v>517</v>
      </c>
      <c r="R5557" t="s">
        <v>55</v>
      </c>
    </row>
    <row r="5558" spans="1:18" hidden="1" x14ac:dyDescent="0.3">
      <c r="A5558" t="s">
        <v>22259</v>
      </c>
      <c r="B5558" t="s">
        <v>22260</v>
      </c>
      <c r="C5558" s="1" t="str">
        <f t="shared" si="393"/>
        <v>21:0858</v>
      </c>
      <c r="D5558" s="1" t="str">
        <f t="shared" si="394"/>
        <v>21:0091</v>
      </c>
      <c r="E5558" t="s">
        <v>22261</v>
      </c>
      <c r="F5558" t="s">
        <v>22262</v>
      </c>
      <c r="H5558">
        <v>54.790956000000001</v>
      </c>
      <c r="I5558">
        <v>-100.11035990000001</v>
      </c>
      <c r="J5558" s="1" t="str">
        <f t="shared" si="391"/>
        <v>Fluid (lake)</v>
      </c>
      <c r="K5558" s="1" t="str">
        <f t="shared" si="392"/>
        <v>Untreated Water</v>
      </c>
      <c r="L5558">
        <v>8</v>
      </c>
      <c r="M5558" t="s">
        <v>81</v>
      </c>
      <c r="N5558">
        <v>133</v>
      </c>
      <c r="P5558" t="s">
        <v>140</v>
      </c>
      <c r="Q5558" t="s">
        <v>54</v>
      </c>
      <c r="R5558" t="s">
        <v>55</v>
      </c>
    </row>
    <row r="5559" spans="1:18" hidden="1" x14ac:dyDescent="0.3">
      <c r="A5559" t="s">
        <v>22263</v>
      </c>
      <c r="B5559" t="s">
        <v>22264</v>
      </c>
      <c r="C5559" s="1" t="str">
        <f t="shared" si="393"/>
        <v>21:0858</v>
      </c>
      <c r="D5559" s="1" t="str">
        <f t="shared" si="394"/>
        <v>21:0091</v>
      </c>
      <c r="E5559" t="s">
        <v>22265</v>
      </c>
      <c r="F5559" t="s">
        <v>22266</v>
      </c>
      <c r="H5559">
        <v>54.784653499999997</v>
      </c>
      <c r="I5559">
        <v>-100.04896549999999</v>
      </c>
      <c r="J5559" s="1" t="str">
        <f t="shared" si="391"/>
        <v>Fluid (lake)</v>
      </c>
      <c r="K5559" s="1" t="str">
        <f t="shared" si="392"/>
        <v>Untreated Water</v>
      </c>
      <c r="L5559">
        <v>8</v>
      </c>
      <c r="M5559" t="s">
        <v>95</v>
      </c>
      <c r="N5559">
        <v>134</v>
      </c>
      <c r="P5559" t="s">
        <v>210</v>
      </c>
      <c r="Q5559" t="s">
        <v>482</v>
      </c>
      <c r="R5559" t="s">
        <v>55</v>
      </c>
    </row>
    <row r="5560" spans="1:18" hidden="1" x14ac:dyDescent="0.3">
      <c r="A5560" t="s">
        <v>22267</v>
      </c>
      <c r="B5560" t="s">
        <v>22268</v>
      </c>
      <c r="C5560" s="1" t="str">
        <f t="shared" si="393"/>
        <v>21:0858</v>
      </c>
      <c r="D5560" s="1" t="str">
        <f t="shared" si="394"/>
        <v>21:0091</v>
      </c>
      <c r="E5560" t="s">
        <v>22269</v>
      </c>
      <c r="F5560" t="s">
        <v>22270</v>
      </c>
      <c r="H5560">
        <v>54.841957899999997</v>
      </c>
      <c r="I5560">
        <v>-100.029955</v>
      </c>
      <c r="J5560" s="1" t="str">
        <f t="shared" si="391"/>
        <v>Fluid (lake)</v>
      </c>
      <c r="K5560" s="1" t="str">
        <f t="shared" si="392"/>
        <v>Untreated Water</v>
      </c>
      <c r="L5560">
        <v>8</v>
      </c>
      <c r="M5560" t="s">
        <v>101</v>
      </c>
      <c r="N5560">
        <v>135</v>
      </c>
      <c r="P5560" t="s">
        <v>210</v>
      </c>
      <c r="Q5560" t="s">
        <v>1143</v>
      </c>
      <c r="R5560" t="s">
        <v>55</v>
      </c>
    </row>
    <row r="5561" spans="1:18" hidden="1" x14ac:dyDescent="0.3">
      <c r="A5561" t="s">
        <v>22271</v>
      </c>
      <c r="B5561" t="s">
        <v>22272</v>
      </c>
      <c r="C5561" s="1" t="str">
        <f t="shared" si="393"/>
        <v>21:0858</v>
      </c>
      <c r="D5561" s="1" t="str">
        <f t="shared" si="394"/>
        <v>21:0091</v>
      </c>
      <c r="E5561" t="s">
        <v>22273</v>
      </c>
      <c r="F5561" t="s">
        <v>22274</v>
      </c>
      <c r="H5561">
        <v>54.836863200000003</v>
      </c>
      <c r="I5561">
        <v>-100.03616270000001</v>
      </c>
      <c r="J5561" s="1" t="str">
        <f t="shared" si="391"/>
        <v>Fluid (lake)</v>
      </c>
      <c r="K5561" s="1" t="str">
        <f t="shared" si="392"/>
        <v>Untreated Water</v>
      </c>
      <c r="L5561">
        <v>8</v>
      </c>
      <c r="M5561" t="s">
        <v>107</v>
      </c>
      <c r="N5561">
        <v>136</v>
      </c>
      <c r="P5561" t="s">
        <v>210</v>
      </c>
      <c r="Q5561" t="s">
        <v>1292</v>
      </c>
      <c r="R5561" t="s">
        <v>55</v>
      </c>
    </row>
    <row r="5562" spans="1:18" hidden="1" x14ac:dyDescent="0.3">
      <c r="A5562" t="s">
        <v>22275</v>
      </c>
      <c r="B5562" t="s">
        <v>22276</v>
      </c>
      <c r="C5562" s="1" t="str">
        <f t="shared" si="393"/>
        <v>21:0858</v>
      </c>
      <c r="D5562" s="1" t="str">
        <f t="shared" si="394"/>
        <v>21:0091</v>
      </c>
      <c r="E5562" t="s">
        <v>22277</v>
      </c>
      <c r="F5562" t="s">
        <v>22278</v>
      </c>
      <c r="H5562">
        <v>54.839157299999997</v>
      </c>
      <c r="I5562">
        <v>-100.0484603</v>
      </c>
      <c r="J5562" s="1" t="str">
        <f t="shared" si="391"/>
        <v>Fluid (lake)</v>
      </c>
      <c r="K5562" s="1" t="str">
        <f t="shared" si="392"/>
        <v>Untreated Water</v>
      </c>
      <c r="L5562">
        <v>8</v>
      </c>
      <c r="M5562" t="s">
        <v>114</v>
      </c>
      <c r="N5562">
        <v>137</v>
      </c>
      <c r="P5562" t="s">
        <v>356</v>
      </c>
      <c r="Q5562" t="s">
        <v>1292</v>
      </c>
      <c r="R5562" t="s">
        <v>55</v>
      </c>
    </row>
    <row r="5563" spans="1:18" hidden="1" x14ac:dyDescent="0.3">
      <c r="A5563" t="s">
        <v>22279</v>
      </c>
      <c r="B5563" t="s">
        <v>22280</v>
      </c>
      <c r="C5563" s="1" t="str">
        <f t="shared" si="393"/>
        <v>21:0858</v>
      </c>
      <c r="D5563" s="1" t="str">
        <f t="shared" si="394"/>
        <v>21:0091</v>
      </c>
      <c r="E5563" t="s">
        <v>22281</v>
      </c>
      <c r="F5563" t="s">
        <v>22282</v>
      </c>
      <c r="H5563">
        <v>54.827254699999997</v>
      </c>
      <c r="I5563">
        <v>-100.04676720000001</v>
      </c>
      <c r="J5563" s="1" t="str">
        <f t="shared" si="391"/>
        <v>Fluid (lake)</v>
      </c>
      <c r="K5563" s="1" t="str">
        <f t="shared" si="392"/>
        <v>Untreated Water</v>
      </c>
      <c r="L5563">
        <v>8</v>
      </c>
      <c r="M5563" t="s">
        <v>121</v>
      </c>
      <c r="N5563">
        <v>138</v>
      </c>
      <c r="P5563" t="s">
        <v>356</v>
      </c>
      <c r="Q5563" t="s">
        <v>1143</v>
      </c>
      <c r="R5563" t="s">
        <v>55</v>
      </c>
    </row>
    <row r="5564" spans="1:18" hidden="1" x14ac:dyDescent="0.3">
      <c r="A5564" t="s">
        <v>22283</v>
      </c>
      <c r="B5564" t="s">
        <v>22284</v>
      </c>
      <c r="C5564" s="1" t="str">
        <f t="shared" si="393"/>
        <v>21:0858</v>
      </c>
      <c r="D5564" s="1" t="str">
        <f t="shared" si="394"/>
        <v>21:0091</v>
      </c>
      <c r="E5564" t="s">
        <v>22285</v>
      </c>
      <c r="F5564" t="s">
        <v>22286</v>
      </c>
      <c r="H5564">
        <v>54.821361099999997</v>
      </c>
      <c r="I5564">
        <v>-100.066164</v>
      </c>
      <c r="J5564" s="1" t="str">
        <f t="shared" si="391"/>
        <v>Fluid (lake)</v>
      </c>
      <c r="K5564" s="1" t="str">
        <f t="shared" si="392"/>
        <v>Untreated Water</v>
      </c>
      <c r="L5564">
        <v>8</v>
      </c>
      <c r="M5564" t="s">
        <v>127</v>
      </c>
      <c r="N5564">
        <v>139</v>
      </c>
      <c r="P5564" t="s">
        <v>210</v>
      </c>
      <c r="Q5564" t="s">
        <v>1143</v>
      </c>
      <c r="R5564" t="s">
        <v>55</v>
      </c>
    </row>
    <row r="5565" spans="1:18" hidden="1" x14ac:dyDescent="0.3">
      <c r="A5565" t="s">
        <v>22287</v>
      </c>
      <c r="B5565" t="s">
        <v>22288</v>
      </c>
      <c r="C5565" s="1" t="str">
        <f t="shared" si="393"/>
        <v>21:0858</v>
      </c>
      <c r="D5565" s="1" t="str">
        <f t="shared" si="394"/>
        <v>21:0091</v>
      </c>
      <c r="E5565" t="s">
        <v>22289</v>
      </c>
      <c r="F5565" t="s">
        <v>22290</v>
      </c>
      <c r="H5565">
        <v>54.792656999999998</v>
      </c>
      <c r="I5565">
        <v>-100.0771685</v>
      </c>
      <c r="J5565" s="1" t="str">
        <f t="shared" si="391"/>
        <v>Fluid (lake)</v>
      </c>
      <c r="K5565" s="1" t="str">
        <f t="shared" si="392"/>
        <v>Untreated Water</v>
      </c>
      <c r="L5565">
        <v>8</v>
      </c>
      <c r="M5565" t="s">
        <v>133</v>
      </c>
      <c r="N5565">
        <v>140</v>
      </c>
      <c r="P5565" t="s">
        <v>1006</v>
      </c>
      <c r="Q5565" t="s">
        <v>1143</v>
      </c>
      <c r="R5565" t="s">
        <v>55</v>
      </c>
    </row>
    <row r="5566" spans="1:18" hidden="1" x14ac:dyDescent="0.3">
      <c r="A5566" t="s">
        <v>22291</v>
      </c>
      <c r="B5566" t="s">
        <v>22292</v>
      </c>
      <c r="C5566" s="1" t="str">
        <f t="shared" si="393"/>
        <v>21:0858</v>
      </c>
      <c r="D5566" s="1" t="str">
        <f t="shared" si="394"/>
        <v>21:0091</v>
      </c>
      <c r="E5566" t="s">
        <v>22293</v>
      </c>
      <c r="F5566" t="s">
        <v>22294</v>
      </c>
      <c r="H5566">
        <v>54.807058499999997</v>
      </c>
      <c r="I5566">
        <v>-100.08985800000001</v>
      </c>
      <c r="J5566" s="1" t="str">
        <f t="shared" si="391"/>
        <v>Fluid (lake)</v>
      </c>
      <c r="K5566" s="1" t="str">
        <f t="shared" si="392"/>
        <v>Untreated Water</v>
      </c>
      <c r="L5566">
        <v>8</v>
      </c>
      <c r="M5566" t="s">
        <v>139</v>
      </c>
      <c r="N5566">
        <v>141</v>
      </c>
      <c r="P5566" t="s">
        <v>1006</v>
      </c>
      <c r="Q5566" t="s">
        <v>1143</v>
      </c>
      <c r="R5566" t="s">
        <v>55</v>
      </c>
    </row>
    <row r="5567" spans="1:18" hidden="1" x14ac:dyDescent="0.3">
      <c r="A5567" t="s">
        <v>22295</v>
      </c>
      <c r="B5567" t="s">
        <v>22296</v>
      </c>
      <c r="C5567" s="1" t="str">
        <f t="shared" si="393"/>
        <v>21:0858</v>
      </c>
      <c r="D5567" s="1" t="str">
        <f t="shared" si="394"/>
        <v>21:0091</v>
      </c>
      <c r="E5567" t="s">
        <v>22297</v>
      </c>
      <c r="F5567" t="s">
        <v>22298</v>
      </c>
      <c r="H5567">
        <v>54.814957399999997</v>
      </c>
      <c r="I5567">
        <v>-100.0969642</v>
      </c>
      <c r="J5567" s="1" t="str">
        <f t="shared" si="391"/>
        <v>Fluid (lake)</v>
      </c>
      <c r="K5567" s="1" t="str">
        <f t="shared" si="392"/>
        <v>Untreated Water</v>
      </c>
      <c r="L5567">
        <v>8</v>
      </c>
      <c r="M5567" t="s">
        <v>241</v>
      </c>
      <c r="N5567">
        <v>142</v>
      </c>
      <c r="P5567" t="s">
        <v>1006</v>
      </c>
      <c r="Q5567" t="s">
        <v>257</v>
      </c>
      <c r="R5567" t="s">
        <v>55</v>
      </c>
    </row>
    <row r="5568" spans="1:18" hidden="1" x14ac:dyDescent="0.3">
      <c r="A5568" t="s">
        <v>22299</v>
      </c>
      <c r="B5568" t="s">
        <v>22300</v>
      </c>
      <c r="C5568" s="1" t="str">
        <f t="shared" si="393"/>
        <v>21:0858</v>
      </c>
      <c r="D5568" s="1" t="str">
        <f t="shared" si="394"/>
        <v>21:0091</v>
      </c>
      <c r="E5568" t="s">
        <v>22301</v>
      </c>
      <c r="F5568" t="s">
        <v>22302</v>
      </c>
      <c r="H5568">
        <v>54.812055000000001</v>
      </c>
      <c r="I5568">
        <v>-100.1028611</v>
      </c>
      <c r="J5568" s="1" t="str">
        <f t="shared" si="391"/>
        <v>Fluid (lake)</v>
      </c>
      <c r="K5568" s="1" t="str">
        <f t="shared" si="392"/>
        <v>Untreated Water</v>
      </c>
      <c r="L5568">
        <v>9</v>
      </c>
      <c r="M5568" t="s">
        <v>22</v>
      </c>
      <c r="N5568">
        <v>143</v>
      </c>
      <c r="P5568" t="s">
        <v>140</v>
      </c>
      <c r="Q5568" t="s">
        <v>517</v>
      </c>
      <c r="R5568" t="s">
        <v>55</v>
      </c>
    </row>
    <row r="5569" spans="1:18" hidden="1" x14ac:dyDescent="0.3">
      <c r="A5569" t="s">
        <v>22303</v>
      </c>
      <c r="B5569" t="s">
        <v>22304</v>
      </c>
      <c r="C5569" s="1" t="str">
        <f t="shared" si="393"/>
        <v>21:0858</v>
      </c>
      <c r="D5569" s="1" t="str">
        <f t="shared" si="394"/>
        <v>21:0091</v>
      </c>
      <c r="E5569" t="s">
        <v>22301</v>
      </c>
      <c r="F5569" t="s">
        <v>22305</v>
      </c>
      <c r="H5569">
        <v>54.812055000000001</v>
      </c>
      <c r="I5569">
        <v>-100.1028611</v>
      </c>
      <c r="J5569" s="1" t="str">
        <f t="shared" si="391"/>
        <v>Fluid (lake)</v>
      </c>
      <c r="K5569" s="1" t="str">
        <f t="shared" si="392"/>
        <v>Untreated Water</v>
      </c>
      <c r="L5569">
        <v>9</v>
      </c>
      <c r="M5569" t="s">
        <v>29</v>
      </c>
      <c r="N5569">
        <v>144</v>
      </c>
      <c r="P5569" t="s">
        <v>140</v>
      </c>
      <c r="Q5569" t="s">
        <v>1292</v>
      </c>
      <c r="R5569" t="s">
        <v>55</v>
      </c>
    </row>
    <row r="5570" spans="1:18" hidden="1" x14ac:dyDescent="0.3">
      <c r="A5570" t="s">
        <v>22306</v>
      </c>
      <c r="B5570" t="s">
        <v>22307</v>
      </c>
      <c r="C5570" s="1" t="str">
        <f t="shared" si="393"/>
        <v>21:0858</v>
      </c>
      <c r="D5570" s="1" t="str">
        <f t="shared" si="394"/>
        <v>21:0091</v>
      </c>
      <c r="E5570" t="s">
        <v>22308</v>
      </c>
      <c r="F5570" t="s">
        <v>22309</v>
      </c>
      <c r="H5570">
        <v>54.804861799999998</v>
      </c>
      <c r="I5570">
        <v>-100.175074</v>
      </c>
      <c r="J5570" s="1" t="str">
        <f t="shared" si="391"/>
        <v>Fluid (lake)</v>
      </c>
      <c r="K5570" s="1" t="str">
        <f t="shared" si="392"/>
        <v>Untreated Water</v>
      </c>
      <c r="L5570">
        <v>9</v>
      </c>
      <c r="M5570" t="s">
        <v>36</v>
      </c>
      <c r="N5570">
        <v>145</v>
      </c>
      <c r="P5570" t="s">
        <v>140</v>
      </c>
      <c r="Q5570" t="s">
        <v>257</v>
      </c>
      <c r="R5570" t="s">
        <v>55</v>
      </c>
    </row>
    <row r="5571" spans="1:18" hidden="1" x14ac:dyDescent="0.3">
      <c r="A5571" t="s">
        <v>22310</v>
      </c>
      <c r="B5571" t="s">
        <v>22311</v>
      </c>
      <c r="C5571" s="1" t="str">
        <f t="shared" si="393"/>
        <v>21:0858</v>
      </c>
      <c r="D5571" s="1" t="str">
        <f t="shared" si="394"/>
        <v>21:0091</v>
      </c>
      <c r="E5571" t="s">
        <v>22312</v>
      </c>
      <c r="F5571" t="s">
        <v>22313</v>
      </c>
      <c r="H5571">
        <v>54.795762699999997</v>
      </c>
      <c r="I5571">
        <v>-100.1883746</v>
      </c>
      <c r="J5571" s="1" t="str">
        <f t="shared" si="391"/>
        <v>Fluid (lake)</v>
      </c>
      <c r="K5571" s="1" t="str">
        <f t="shared" si="392"/>
        <v>Untreated Water</v>
      </c>
      <c r="L5571">
        <v>9</v>
      </c>
      <c r="M5571" t="s">
        <v>44</v>
      </c>
      <c r="N5571">
        <v>146</v>
      </c>
      <c r="P5571" t="s">
        <v>1006</v>
      </c>
      <c r="Q5571" t="s">
        <v>482</v>
      </c>
      <c r="R5571" t="s">
        <v>55</v>
      </c>
    </row>
    <row r="5572" spans="1:18" hidden="1" x14ac:dyDescent="0.3">
      <c r="A5572" t="s">
        <v>22314</v>
      </c>
      <c r="B5572" t="s">
        <v>22315</v>
      </c>
      <c r="C5572" s="1" t="str">
        <f t="shared" si="393"/>
        <v>21:0858</v>
      </c>
      <c r="D5572" s="1" t="str">
        <f t="shared" si="394"/>
        <v>21:0091</v>
      </c>
      <c r="E5572" t="s">
        <v>22316</v>
      </c>
      <c r="F5572" t="s">
        <v>22317</v>
      </c>
      <c r="H5572">
        <v>54.7912538</v>
      </c>
      <c r="I5572">
        <v>-100.20177390000001</v>
      </c>
      <c r="J5572" s="1" t="str">
        <f t="shared" si="391"/>
        <v>Fluid (lake)</v>
      </c>
      <c r="K5572" s="1" t="str">
        <f t="shared" si="392"/>
        <v>Untreated Water</v>
      </c>
      <c r="L5572">
        <v>9</v>
      </c>
      <c r="M5572" t="s">
        <v>52</v>
      </c>
      <c r="N5572">
        <v>147</v>
      </c>
      <c r="P5572" t="s">
        <v>1006</v>
      </c>
      <c r="Q5572" t="s">
        <v>248</v>
      </c>
      <c r="R5572" t="s">
        <v>55</v>
      </c>
    </row>
    <row r="5573" spans="1:18" hidden="1" x14ac:dyDescent="0.3">
      <c r="A5573" t="s">
        <v>22318</v>
      </c>
      <c r="B5573" t="s">
        <v>22319</v>
      </c>
      <c r="C5573" s="1" t="str">
        <f t="shared" si="393"/>
        <v>21:0858</v>
      </c>
      <c r="D5573" s="1" t="str">
        <f t="shared" si="394"/>
        <v>21:0091</v>
      </c>
      <c r="E5573" t="s">
        <v>22320</v>
      </c>
      <c r="F5573" t="s">
        <v>22321</v>
      </c>
      <c r="H5573">
        <v>54.804555100000002</v>
      </c>
      <c r="I5573">
        <v>-100.226968</v>
      </c>
      <c r="J5573" s="1" t="str">
        <f t="shared" si="391"/>
        <v>Fluid (lake)</v>
      </c>
      <c r="K5573" s="1" t="str">
        <f t="shared" si="392"/>
        <v>Untreated Water</v>
      </c>
      <c r="L5573">
        <v>9</v>
      </c>
      <c r="M5573" t="s">
        <v>60</v>
      </c>
      <c r="N5573">
        <v>148</v>
      </c>
      <c r="P5573" t="s">
        <v>1006</v>
      </c>
      <c r="Q5573" t="s">
        <v>248</v>
      </c>
      <c r="R5573" t="s">
        <v>55</v>
      </c>
    </row>
    <row r="5574" spans="1:18" hidden="1" x14ac:dyDescent="0.3">
      <c r="A5574" t="s">
        <v>22322</v>
      </c>
      <c r="B5574" t="s">
        <v>22323</v>
      </c>
      <c r="C5574" s="1" t="str">
        <f t="shared" si="393"/>
        <v>21:0858</v>
      </c>
      <c r="D5574" s="1" t="str">
        <f t="shared" si="394"/>
        <v>21:0091</v>
      </c>
      <c r="E5574" t="s">
        <v>22324</v>
      </c>
      <c r="F5574" t="s">
        <v>22325</v>
      </c>
      <c r="H5574">
        <v>54.797355799999998</v>
      </c>
      <c r="I5574">
        <v>-100.28007529999999</v>
      </c>
      <c r="J5574" s="1" t="str">
        <f t="shared" si="391"/>
        <v>Fluid (lake)</v>
      </c>
      <c r="K5574" s="1" t="str">
        <f t="shared" si="392"/>
        <v>Untreated Water</v>
      </c>
      <c r="L5574">
        <v>9</v>
      </c>
      <c r="M5574" t="s">
        <v>67</v>
      </c>
      <c r="N5574">
        <v>149</v>
      </c>
      <c r="P5574" t="s">
        <v>1006</v>
      </c>
      <c r="Q5574" t="s">
        <v>38</v>
      </c>
      <c r="R5574" t="s">
        <v>55</v>
      </c>
    </row>
    <row r="5575" spans="1:18" hidden="1" x14ac:dyDescent="0.3">
      <c r="A5575" t="s">
        <v>22326</v>
      </c>
      <c r="B5575" t="s">
        <v>22327</v>
      </c>
      <c r="C5575" s="1" t="str">
        <f t="shared" si="393"/>
        <v>21:0858</v>
      </c>
      <c r="D5575" s="1" t="str">
        <f t="shared" si="394"/>
        <v>21:0091</v>
      </c>
      <c r="E5575" t="s">
        <v>22328</v>
      </c>
      <c r="F5575" t="s">
        <v>22329</v>
      </c>
      <c r="H5575">
        <v>54.803660899999997</v>
      </c>
      <c r="I5575">
        <v>-100.31907649999999</v>
      </c>
      <c r="J5575" s="1" t="str">
        <f t="shared" si="391"/>
        <v>Fluid (lake)</v>
      </c>
      <c r="K5575" s="1" t="str">
        <f t="shared" si="392"/>
        <v>Untreated Water</v>
      </c>
      <c r="L5575">
        <v>9</v>
      </c>
      <c r="M5575" t="s">
        <v>74</v>
      </c>
      <c r="N5575">
        <v>150</v>
      </c>
      <c r="P5575" t="s">
        <v>1006</v>
      </c>
      <c r="Q5575" t="s">
        <v>248</v>
      </c>
      <c r="R5575" t="s">
        <v>55</v>
      </c>
    </row>
    <row r="5576" spans="1:18" hidden="1" x14ac:dyDescent="0.3">
      <c r="A5576" t="s">
        <v>22330</v>
      </c>
      <c r="B5576" t="s">
        <v>22331</v>
      </c>
      <c r="C5576" s="1" t="str">
        <f t="shared" si="393"/>
        <v>21:0858</v>
      </c>
      <c r="D5576" s="1" t="str">
        <f t="shared" si="394"/>
        <v>21:0091</v>
      </c>
      <c r="E5576" t="s">
        <v>22332</v>
      </c>
      <c r="F5576" t="s">
        <v>22333</v>
      </c>
      <c r="H5576">
        <v>54.804055499999997</v>
      </c>
      <c r="I5576">
        <v>-100.33068040000001</v>
      </c>
      <c r="J5576" s="1" t="str">
        <f t="shared" si="391"/>
        <v>Fluid (lake)</v>
      </c>
      <c r="K5576" s="1" t="str">
        <f t="shared" si="392"/>
        <v>Untreated Water</v>
      </c>
      <c r="L5576">
        <v>9</v>
      </c>
      <c r="M5576" t="s">
        <v>81</v>
      </c>
      <c r="N5576">
        <v>151</v>
      </c>
      <c r="P5576" t="s">
        <v>1006</v>
      </c>
      <c r="Q5576" t="s">
        <v>54</v>
      </c>
      <c r="R5576" t="s">
        <v>55</v>
      </c>
    </row>
    <row r="5577" spans="1:18" hidden="1" x14ac:dyDescent="0.3">
      <c r="A5577" t="s">
        <v>22334</v>
      </c>
      <c r="B5577" t="s">
        <v>22335</v>
      </c>
      <c r="C5577" s="1" t="str">
        <f t="shared" si="393"/>
        <v>21:0858</v>
      </c>
      <c r="D5577" s="1" t="str">
        <f t="shared" si="394"/>
        <v>21:0091</v>
      </c>
      <c r="E5577" t="s">
        <v>22336</v>
      </c>
      <c r="F5577" t="s">
        <v>22337</v>
      </c>
      <c r="H5577">
        <v>54.7923568</v>
      </c>
      <c r="I5577">
        <v>-100.3555716</v>
      </c>
      <c r="J5577" s="1" t="str">
        <f t="shared" si="391"/>
        <v>Fluid (lake)</v>
      </c>
      <c r="K5577" s="1" t="str">
        <f t="shared" si="392"/>
        <v>Untreated Water</v>
      </c>
      <c r="L5577">
        <v>9</v>
      </c>
      <c r="M5577" t="s">
        <v>95</v>
      </c>
      <c r="N5577">
        <v>152</v>
      </c>
      <c r="P5577" t="s">
        <v>140</v>
      </c>
      <c r="Q5577" t="s">
        <v>236</v>
      </c>
      <c r="R5577" t="s">
        <v>55</v>
      </c>
    </row>
    <row r="5578" spans="1:18" hidden="1" x14ac:dyDescent="0.3">
      <c r="A5578" t="s">
        <v>22338</v>
      </c>
      <c r="B5578" t="s">
        <v>22339</v>
      </c>
      <c r="C5578" s="1" t="str">
        <f t="shared" si="393"/>
        <v>21:0858</v>
      </c>
      <c r="D5578" s="1" t="str">
        <f t="shared" si="394"/>
        <v>21:0091</v>
      </c>
      <c r="E5578" t="s">
        <v>22340</v>
      </c>
      <c r="F5578" t="s">
        <v>22341</v>
      </c>
      <c r="H5578">
        <v>54.779859600000002</v>
      </c>
      <c r="I5578">
        <v>-100.3963747</v>
      </c>
      <c r="J5578" s="1" t="str">
        <f t="shared" si="391"/>
        <v>Fluid (lake)</v>
      </c>
      <c r="K5578" s="1" t="str">
        <f t="shared" si="392"/>
        <v>Untreated Water</v>
      </c>
      <c r="L5578">
        <v>9</v>
      </c>
      <c r="M5578" t="s">
        <v>101</v>
      </c>
      <c r="N5578">
        <v>153</v>
      </c>
      <c r="P5578" t="s">
        <v>140</v>
      </c>
      <c r="Q5578" t="s">
        <v>310</v>
      </c>
      <c r="R5578" t="s">
        <v>55</v>
      </c>
    </row>
    <row r="5579" spans="1:18" hidden="1" x14ac:dyDescent="0.3">
      <c r="A5579" t="s">
        <v>22342</v>
      </c>
      <c r="B5579" t="s">
        <v>22343</v>
      </c>
      <c r="C5579" s="1" t="str">
        <f t="shared" si="393"/>
        <v>21:0858</v>
      </c>
      <c r="D5579" s="1" t="str">
        <f t="shared" si="394"/>
        <v>21:0091</v>
      </c>
      <c r="E5579" t="s">
        <v>22344</v>
      </c>
      <c r="F5579" t="s">
        <v>22345</v>
      </c>
      <c r="H5579">
        <v>54.808560499999999</v>
      </c>
      <c r="I5579">
        <v>-100.3819742</v>
      </c>
      <c r="J5579" s="1" t="str">
        <f t="shared" si="391"/>
        <v>Fluid (lake)</v>
      </c>
      <c r="K5579" s="1" t="str">
        <f t="shared" si="392"/>
        <v>Untreated Water</v>
      </c>
      <c r="L5579">
        <v>9</v>
      </c>
      <c r="M5579" t="s">
        <v>107</v>
      </c>
      <c r="N5579">
        <v>154</v>
      </c>
      <c r="P5579" t="s">
        <v>210</v>
      </c>
      <c r="Q5579" t="s">
        <v>1292</v>
      </c>
      <c r="R5579" t="s">
        <v>55</v>
      </c>
    </row>
    <row r="5580" spans="1:18" hidden="1" x14ac:dyDescent="0.3">
      <c r="A5580" t="s">
        <v>22346</v>
      </c>
      <c r="B5580" t="s">
        <v>22347</v>
      </c>
      <c r="C5580" s="1" t="str">
        <f t="shared" si="393"/>
        <v>21:0858</v>
      </c>
      <c r="D5580" s="1" t="str">
        <f t="shared" si="394"/>
        <v>21:0091</v>
      </c>
      <c r="E5580" t="s">
        <v>22348</v>
      </c>
      <c r="F5580" t="s">
        <v>22349</v>
      </c>
      <c r="H5580">
        <v>54.815455300000004</v>
      </c>
      <c r="I5580">
        <v>-100.3635807</v>
      </c>
      <c r="J5580" s="1" t="str">
        <f t="shared" si="391"/>
        <v>Fluid (lake)</v>
      </c>
      <c r="K5580" s="1" t="str">
        <f t="shared" si="392"/>
        <v>Untreated Water</v>
      </c>
      <c r="L5580">
        <v>9</v>
      </c>
      <c r="M5580" t="s">
        <v>114</v>
      </c>
      <c r="N5580">
        <v>155</v>
      </c>
      <c r="P5580" t="s">
        <v>210</v>
      </c>
      <c r="Q5580" t="s">
        <v>310</v>
      </c>
      <c r="R5580" t="s">
        <v>55</v>
      </c>
    </row>
    <row r="5581" spans="1:18" hidden="1" x14ac:dyDescent="0.3">
      <c r="A5581" t="s">
        <v>22350</v>
      </c>
      <c r="B5581" t="s">
        <v>22351</v>
      </c>
      <c r="C5581" s="1" t="str">
        <f t="shared" si="393"/>
        <v>21:0858</v>
      </c>
      <c r="D5581" s="1" t="str">
        <f t="shared" si="394"/>
        <v>21:0091</v>
      </c>
      <c r="E5581" t="s">
        <v>22352</v>
      </c>
      <c r="F5581" t="s">
        <v>22353</v>
      </c>
      <c r="H5581">
        <v>54.828357199999999</v>
      </c>
      <c r="I5581">
        <v>-100.3067724</v>
      </c>
      <c r="J5581" s="1" t="str">
        <f t="shared" si="391"/>
        <v>Fluid (lake)</v>
      </c>
      <c r="K5581" s="1" t="str">
        <f t="shared" si="392"/>
        <v>Untreated Water</v>
      </c>
      <c r="L5581">
        <v>9</v>
      </c>
      <c r="M5581" t="s">
        <v>121</v>
      </c>
      <c r="N5581">
        <v>156</v>
      </c>
      <c r="P5581" t="s">
        <v>23</v>
      </c>
      <c r="Q5581" t="s">
        <v>517</v>
      </c>
      <c r="R5581" t="s">
        <v>55</v>
      </c>
    </row>
    <row r="5582" spans="1:18" hidden="1" x14ac:dyDescent="0.3">
      <c r="A5582" t="s">
        <v>22354</v>
      </c>
      <c r="B5582" t="s">
        <v>22355</v>
      </c>
      <c r="C5582" s="1" t="str">
        <f t="shared" si="393"/>
        <v>21:0858</v>
      </c>
      <c r="D5582" s="1" t="str">
        <f t="shared" si="394"/>
        <v>21:0091</v>
      </c>
      <c r="E5582" t="s">
        <v>22356</v>
      </c>
      <c r="F5582" t="s">
        <v>22357</v>
      </c>
      <c r="H5582">
        <v>54.827659400000002</v>
      </c>
      <c r="I5582">
        <v>-100.2879755</v>
      </c>
      <c r="J5582" s="1" t="str">
        <f t="shared" si="391"/>
        <v>Fluid (lake)</v>
      </c>
      <c r="K5582" s="1" t="str">
        <f t="shared" si="392"/>
        <v>Untreated Water</v>
      </c>
      <c r="L5582">
        <v>9</v>
      </c>
      <c r="M5582" t="s">
        <v>127</v>
      </c>
      <c r="N5582">
        <v>157</v>
      </c>
      <c r="P5582" t="s">
        <v>1006</v>
      </c>
      <c r="Q5582" t="s">
        <v>947</v>
      </c>
      <c r="R5582" t="s">
        <v>55</v>
      </c>
    </row>
    <row r="5583" spans="1:18" hidden="1" x14ac:dyDescent="0.3">
      <c r="A5583" t="s">
        <v>22358</v>
      </c>
      <c r="B5583" t="s">
        <v>22359</v>
      </c>
      <c r="C5583" s="1" t="str">
        <f t="shared" si="393"/>
        <v>21:0858</v>
      </c>
      <c r="D5583" s="1" t="str">
        <f t="shared" si="394"/>
        <v>21:0091</v>
      </c>
      <c r="E5583" t="s">
        <v>22360</v>
      </c>
      <c r="F5583" t="s">
        <v>22361</v>
      </c>
      <c r="H5583">
        <v>54.823256399999998</v>
      </c>
      <c r="I5583">
        <v>-100.26566990000001</v>
      </c>
      <c r="J5583" s="1" t="str">
        <f t="shared" si="391"/>
        <v>Fluid (lake)</v>
      </c>
      <c r="K5583" s="1" t="str">
        <f t="shared" si="392"/>
        <v>Untreated Water</v>
      </c>
      <c r="L5583">
        <v>9</v>
      </c>
      <c r="M5583" t="s">
        <v>133</v>
      </c>
      <c r="N5583">
        <v>158</v>
      </c>
      <c r="P5583" t="s">
        <v>167</v>
      </c>
      <c r="Q5583" t="s">
        <v>248</v>
      </c>
      <c r="R5583" t="s">
        <v>55</v>
      </c>
    </row>
    <row r="5584" spans="1:18" hidden="1" x14ac:dyDescent="0.3">
      <c r="A5584" t="s">
        <v>22362</v>
      </c>
      <c r="B5584" t="s">
        <v>22363</v>
      </c>
      <c r="C5584" s="1" t="str">
        <f t="shared" si="393"/>
        <v>21:0858</v>
      </c>
      <c r="D5584" s="1" t="str">
        <f t="shared" si="394"/>
        <v>21:0091</v>
      </c>
      <c r="E5584" t="s">
        <v>22364</v>
      </c>
      <c r="F5584" t="s">
        <v>22365</v>
      </c>
      <c r="H5584">
        <v>54.818557599999998</v>
      </c>
      <c r="I5584">
        <v>-100.21447360000001</v>
      </c>
      <c r="J5584" s="1" t="str">
        <f t="shared" si="391"/>
        <v>Fluid (lake)</v>
      </c>
      <c r="K5584" s="1" t="str">
        <f t="shared" si="392"/>
        <v>Untreated Water</v>
      </c>
      <c r="L5584">
        <v>9</v>
      </c>
      <c r="M5584" t="s">
        <v>139</v>
      </c>
      <c r="N5584">
        <v>159</v>
      </c>
      <c r="P5584" t="s">
        <v>167</v>
      </c>
      <c r="Q5584" t="s">
        <v>248</v>
      </c>
      <c r="R5584" t="s">
        <v>55</v>
      </c>
    </row>
    <row r="5585" spans="1:18" hidden="1" x14ac:dyDescent="0.3">
      <c r="A5585" t="s">
        <v>22366</v>
      </c>
      <c r="B5585" t="s">
        <v>22367</v>
      </c>
      <c r="C5585" s="1" t="str">
        <f t="shared" si="393"/>
        <v>21:0858</v>
      </c>
      <c r="D5585" s="1" t="str">
        <f t="shared" si="394"/>
        <v>21:0091</v>
      </c>
      <c r="E5585" t="s">
        <v>22368</v>
      </c>
      <c r="F5585" t="s">
        <v>22369</v>
      </c>
      <c r="H5585">
        <v>54.8194619</v>
      </c>
      <c r="I5585">
        <v>-100.1792635</v>
      </c>
      <c r="J5585" s="1" t="str">
        <f t="shared" si="391"/>
        <v>Fluid (lake)</v>
      </c>
      <c r="K5585" s="1" t="str">
        <f t="shared" si="392"/>
        <v>Untreated Water</v>
      </c>
      <c r="L5585">
        <v>9</v>
      </c>
      <c r="M5585" t="s">
        <v>241</v>
      </c>
      <c r="N5585">
        <v>160</v>
      </c>
      <c r="P5585" t="s">
        <v>167</v>
      </c>
      <c r="Q5585" t="s">
        <v>38</v>
      </c>
      <c r="R5585" t="s">
        <v>55</v>
      </c>
    </row>
    <row r="5586" spans="1:18" hidden="1" x14ac:dyDescent="0.3">
      <c r="A5586" t="s">
        <v>22370</v>
      </c>
      <c r="B5586" t="s">
        <v>22371</v>
      </c>
      <c r="C5586" s="1" t="str">
        <f t="shared" si="393"/>
        <v>21:0858</v>
      </c>
      <c r="D5586" s="1" t="str">
        <f t="shared" si="394"/>
        <v>21:0091</v>
      </c>
      <c r="E5586" t="s">
        <v>22372</v>
      </c>
      <c r="F5586" t="s">
        <v>22373</v>
      </c>
      <c r="H5586">
        <v>54.821061899999997</v>
      </c>
      <c r="I5586">
        <v>-100.1539707</v>
      </c>
      <c r="J5586" s="1" t="str">
        <f t="shared" si="391"/>
        <v>Fluid (lake)</v>
      </c>
      <c r="K5586" s="1" t="str">
        <f t="shared" si="392"/>
        <v>Untreated Water</v>
      </c>
      <c r="L5586">
        <v>10</v>
      </c>
      <c r="M5586" t="s">
        <v>22</v>
      </c>
      <c r="N5586">
        <v>161</v>
      </c>
      <c r="P5586" t="s">
        <v>140</v>
      </c>
      <c r="Q5586" t="s">
        <v>310</v>
      </c>
      <c r="R5586" t="s">
        <v>55</v>
      </c>
    </row>
    <row r="5587" spans="1:18" hidden="1" x14ac:dyDescent="0.3">
      <c r="A5587" t="s">
        <v>22374</v>
      </c>
      <c r="B5587" t="s">
        <v>22375</v>
      </c>
      <c r="C5587" s="1" t="str">
        <f t="shared" si="393"/>
        <v>21:0858</v>
      </c>
      <c r="D5587" s="1" t="str">
        <f t="shared" si="394"/>
        <v>21:0091</v>
      </c>
      <c r="E5587" t="s">
        <v>22372</v>
      </c>
      <c r="F5587" t="s">
        <v>22376</v>
      </c>
      <c r="H5587">
        <v>54.821061899999997</v>
      </c>
      <c r="I5587">
        <v>-100.1539707</v>
      </c>
      <c r="J5587" s="1" t="str">
        <f t="shared" si="391"/>
        <v>Fluid (lake)</v>
      </c>
      <c r="K5587" s="1" t="str">
        <f t="shared" si="392"/>
        <v>Untreated Water</v>
      </c>
      <c r="L5587">
        <v>10</v>
      </c>
      <c r="M5587" t="s">
        <v>29</v>
      </c>
      <c r="N5587">
        <v>162</v>
      </c>
      <c r="P5587" t="s">
        <v>140</v>
      </c>
      <c r="Q5587" t="s">
        <v>248</v>
      </c>
      <c r="R5587" t="s">
        <v>55</v>
      </c>
    </row>
    <row r="5588" spans="1:18" hidden="1" x14ac:dyDescent="0.3">
      <c r="A5588" t="s">
        <v>22377</v>
      </c>
      <c r="B5588" t="s">
        <v>22378</v>
      </c>
      <c r="C5588" s="1" t="str">
        <f t="shared" si="393"/>
        <v>21:0858</v>
      </c>
      <c r="D5588" s="1" t="str">
        <f t="shared" si="394"/>
        <v>21:0091</v>
      </c>
      <c r="E5588" t="s">
        <v>22379</v>
      </c>
      <c r="F5588" t="s">
        <v>22380</v>
      </c>
      <c r="H5588">
        <v>54.824057600000003</v>
      </c>
      <c r="I5588">
        <v>-100.0803684</v>
      </c>
      <c r="J5588" s="1" t="str">
        <f t="shared" si="391"/>
        <v>Fluid (lake)</v>
      </c>
      <c r="K5588" s="1" t="str">
        <f t="shared" si="392"/>
        <v>Untreated Water</v>
      </c>
      <c r="L5588">
        <v>10</v>
      </c>
      <c r="M5588" t="s">
        <v>36</v>
      </c>
      <c r="N5588">
        <v>163</v>
      </c>
      <c r="P5588" t="s">
        <v>1006</v>
      </c>
      <c r="Q5588" t="s">
        <v>248</v>
      </c>
      <c r="R5588" t="s">
        <v>55</v>
      </c>
    </row>
    <row r="5589" spans="1:18" hidden="1" x14ac:dyDescent="0.3">
      <c r="A5589" t="s">
        <v>22381</v>
      </c>
      <c r="B5589" t="s">
        <v>22382</v>
      </c>
      <c r="C5589" s="1" t="str">
        <f t="shared" si="393"/>
        <v>21:0858</v>
      </c>
      <c r="D5589" s="1" t="str">
        <f t="shared" si="394"/>
        <v>21:0091</v>
      </c>
      <c r="E5589" t="s">
        <v>22383</v>
      </c>
      <c r="F5589" t="s">
        <v>22384</v>
      </c>
      <c r="H5589">
        <v>54.832662999999997</v>
      </c>
      <c r="I5589">
        <v>-100.0635654</v>
      </c>
      <c r="J5589" s="1" t="str">
        <f t="shared" si="391"/>
        <v>Fluid (lake)</v>
      </c>
      <c r="K5589" s="1" t="str">
        <f t="shared" si="392"/>
        <v>Untreated Water</v>
      </c>
      <c r="L5589">
        <v>10</v>
      </c>
      <c r="M5589" t="s">
        <v>44</v>
      </c>
      <c r="N5589">
        <v>164</v>
      </c>
      <c r="P5589" t="s">
        <v>1006</v>
      </c>
      <c r="Q5589" t="s">
        <v>38</v>
      </c>
      <c r="R5589" t="s">
        <v>55</v>
      </c>
    </row>
    <row r="5590" spans="1:18" hidden="1" x14ac:dyDescent="0.3">
      <c r="A5590" t="s">
        <v>22385</v>
      </c>
      <c r="B5590" t="s">
        <v>22386</v>
      </c>
      <c r="C5590" s="1" t="str">
        <f t="shared" si="393"/>
        <v>21:0858</v>
      </c>
      <c r="D5590" s="1" t="str">
        <f t="shared" si="394"/>
        <v>21:0091</v>
      </c>
      <c r="E5590" t="s">
        <v>22387</v>
      </c>
      <c r="F5590" t="s">
        <v>22388</v>
      </c>
      <c r="H5590">
        <v>54.840763299999999</v>
      </c>
      <c r="I5590">
        <v>-100.0673594</v>
      </c>
      <c r="J5590" s="1" t="str">
        <f t="shared" si="391"/>
        <v>Fluid (lake)</v>
      </c>
      <c r="K5590" s="1" t="str">
        <f t="shared" si="392"/>
        <v>Untreated Water</v>
      </c>
      <c r="L5590">
        <v>10</v>
      </c>
      <c r="M5590" t="s">
        <v>52</v>
      </c>
      <c r="N5590">
        <v>165</v>
      </c>
      <c r="P5590" t="s">
        <v>210</v>
      </c>
      <c r="Q5590" t="s">
        <v>248</v>
      </c>
      <c r="R5590" t="s">
        <v>55</v>
      </c>
    </row>
    <row r="5591" spans="1:18" hidden="1" x14ac:dyDescent="0.3">
      <c r="A5591" t="s">
        <v>22389</v>
      </c>
      <c r="B5591" t="s">
        <v>22390</v>
      </c>
      <c r="C5591" s="1" t="str">
        <f t="shared" si="393"/>
        <v>21:0858</v>
      </c>
      <c r="D5591" s="1" t="str">
        <f t="shared" si="394"/>
        <v>21:0091</v>
      </c>
      <c r="E5591" t="s">
        <v>22391</v>
      </c>
      <c r="F5591" t="s">
        <v>22392</v>
      </c>
      <c r="H5591">
        <v>54.861256300000001</v>
      </c>
      <c r="I5591">
        <v>-100.0537685</v>
      </c>
      <c r="J5591" s="1" t="str">
        <f t="shared" si="391"/>
        <v>Fluid (lake)</v>
      </c>
      <c r="K5591" s="1" t="str">
        <f t="shared" si="392"/>
        <v>Untreated Water</v>
      </c>
      <c r="L5591">
        <v>10</v>
      </c>
      <c r="M5591" t="s">
        <v>60</v>
      </c>
      <c r="N5591">
        <v>166</v>
      </c>
      <c r="P5591" t="s">
        <v>210</v>
      </c>
      <c r="Q5591" t="s">
        <v>257</v>
      </c>
      <c r="R5591" t="s">
        <v>55</v>
      </c>
    </row>
    <row r="5592" spans="1:18" hidden="1" x14ac:dyDescent="0.3">
      <c r="A5592" t="s">
        <v>22393</v>
      </c>
      <c r="B5592" t="s">
        <v>22394</v>
      </c>
      <c r="C5592" s="1" t="str">
        <f t="shared" si="393"/>
        <v>21:0858</v>
      </c>
      <c r="D5592" s="1" t="str">
        <f t="shared" si="394"/>
        <v>21:0091</v>
      </c>
      <c r="E5592" t="s">
        <v>22395</v>
      </c>
      <c r="F5592" t="s">
        <v>22396</v>
      </c>
      <c r="H5592">
        <v>54.855359200000002</v>
      </c>
      <c r="I5592">
        <v>-100.08255819999999</v>
      </c>
      <c r="J5592" s="1" t="str">
        <f t="shared" si="391"/>
        <v>Fluid (lake)</v>
      </c>
      <c r="K5592" s="1" t="str">
        <f t="shared" si="392"/>
        <v>Untreated Water</v>
      </c>
      <c r="L5592">
        <v>10</v>
      </c>
      <c r="M5592" t="s">
        <v>67</v>
      </c>
      <c r="N5592">
        <v>167</v>
      </c>
      <c r="P5592" t="s">
        <v>15080</v>
      </c>
      <c r="Q5592" t="s">
        <v>15080</v>
      </c>
      <c r="R5592" t="s">
        <v>15080</v>
      </c>
    </row>
    <row r="5593" spans="1:18" hidden="1" x14ac:dyDescent="0.3">
      <c r="A5593" t="s">
        <v>22397</v>
      </c>
      <c r="B5593" t="s">
        <v>22398</v>
      </c>
      <c r="C5593" s="1" t="str">
        <f t="shared" si="393"/>
        <v>21:0858</v>
      </c>
      <c r="D5593" s="1" t="str">
        <f t="shared" si="394"/>
        <v>21:0091</v>
      </c>
      <c r="E5593" t="s">
        <v>22399</v>
      </c>
      <c r="F5593" t="s">
        <v>22400</v>
      </c>
      <c r="H5593">
        <v>54.842062599999998</v>
      </c>
      <c r="I5593">
        <v>-100.0980558</v>
      </c>
      <c r="J5593" s="1" t="str">
        <f t="shared" ref="J5593:J5656" si="395">HYPERLINK("http://geochem.nrcan.gc.ca/cdogs/content/kwd/kwd020016_e.htm", "Fluid (lake)")</f>
        <v>Fluid (lake)</v>
      </c>
      <c r="K5593" s="1" t="str">
        <f t="shared" si="392"/>
        <v>Untreated Water</v>
      </c>
      <c r="L5593">
        <v>10</v>
      </c>
      <c r="M5593" t="s">
        <v>74</v>
      </c>
      <c r="N5593">
        <v>168</v>
      </c>
      <c r="P5593" t="s">
        <v>1006</v>
      </c>
      <c r="Q5593" t="s">
        <v>310</v>
      </c>
      <c r="R5593" t="s">
        <v>55</v>
      </c>
    </row>
    <row r="5594" spans="1:18" hidden="1" x14ac:dyDescent="0.3">
      <c r="A5594" t="s">
        <v>22401</v>
      </c>
      <c r="B5594" t="s">
        <v>22402</v>
      </c>
      <c r="C5594" s="1" t="str">
        <f t="shared" si="393"/>
        <v>21:0858</v>
      </c>
      <c r="D5594" s="1" t="str">
        <f t="shared" si="394"/>
        <v>21:0091</v>
      </c>
      <c r="E5594" t="s">
        <v>22403</v>
      </c>
      <c r="F5594" t="s">
        <v>22404</v>
      </c>
      <c r="H5594">
        <v>54.837563699999997</v>
      </c>
      <c r="I5594">
        <v>-100.1055636</v>
      </c>
      <c r="J5594" s="1" t="str">
        <f t="shared" si="395"/>
        <v>Fluid (lake)</v>
      </c>
      <c r="K5594" s="1" t="str">
        <f t="shared" ref="K5594:K5657" si="396">HYPERLINK("http://geochem.nrcan.gc.ca/cdogs/content/kwd/kwd080007_e.htm", "Untreated Water")</f>
        <v>Untreated Water</v>
      </c>
      <c r="L5594">
        <v>10</v>
      </c>
      <c r="M5594" t="s">
        <v>81</v>
      </c>
      <c r="N5594">
        <v>169</v>
      </c>
      <c r="P5594" t="s">
        <v>1006</v>
      </c>
      <c r="Q5594" t="s">
        <v>257</v>
      </c>
      <c r="R5594" t="s">
        <v>55</v>
      </c>
    </row>
    <row r="5595" spans="1:18" hidden="1" x14ac:dyDescent="0.3">
      <c r="A5595" t="s">
        <v>22405</v>
      </c>
      <c r="B5595" t="s">
        <v>22406</v>
      </c>
      <c r="C5595" s="1" t="str">
        <f t="shared" si="393"/>
        <v>21:0858</v>
      </c>
      <c r="D5595" s="1" t="str">
        <f t="shared" si="394"/>
        <v>21:0091</v>
      </c>
      <c r="E5595" t="s">
        <v>22407</v>
      </c>
      <c r="F5595" t="s">
        <v>22408</v>
      </c>
      <c r="H5595">
        <v>54.829956299999999</v>
      </c>
      <c r="I5595">
        <v>-100.108968</v>
      </c>
      <c r="J5595" s="1" t="str">
        <f t="shared" si="395"/>
        <v>Fluid (lake)</v>
      </c>
      <c r="K5595" s="1" t="str">
        <f t="shared" si="396"/>
        <v>Untreated Water</v>
      </c>
      <c r="L5595">
        <v>10</v>
      </c>
      <c r="M5595" t="s">
        <v>95</v>
      </c>
      <c r="N5595">
        <v>170</v>
      </c>
      <c r="P5595" t="s">
        <v>1055</v>
      </c>
      <c r="Q5595" t="s">
        <v>248</v>
      </c>
      <c r="R5595" t="s">
        <v>22409</v>
      </c>
    </row>
    <row r="5596" spans="1:18" hidden="1" x14ac:dyDescent="0.3">
      <c r="A5596" t="s">
        <v>22410</v>
      </c>
      <c r="B5596" t="s">
        <v>22411</v>
      </c>
      <c r="C5596" s="1" t="str">
        <f t="shared" si="393"/>
        <v>21:0858</v>
      </c>
      <c r="D5596" s="1" t="str">
        <f t="shared" si="394"/>
        <v>21:0091</v>
      </c>
      <c r="E5596" t="s">
        <v>22412</v>
      </c>
      <c r="F5596" t="s">
        <v>22413</v>
      </c>
      <c r="H5596">
        <v>54.809256499999996</v>
      </c>
      <c r="I5596">
        <v>-100.1411714</v>
      </c>
      <c r="J5596" s="1" t="str">
        <f t="shared" si="395"/>
        <v>Fluid (lake)</v>
      </c>
      <c r="K5596" s="1" t="str">
        <f t="shared" si="396"/>
        <v>Untreated Water</v>
      </c>
      <c r="L5596">
        <v>10</v>
      </c>
      <c r="M5596" t="s">
        <v>101</v>
      </c>
      <c r="N5596">
        <v>171</v>
      </c>
      <c r="P5596" t="s">
        <v>294</v>
      </c>
      <c r="Q5596" t="s">
        <v>24</v>
      </c>
      <c r="R5596" t="s">
        <v>522</v>
      </c>
    </row>
    <row r="5597" spans="1:18" hidden="1" x14ac:dyDescent="0.3">
      <c r="A5597" t="s">
        <v>22414</v>
      </c>
      <c r="B5597" t="s">
        <v>22415</v>
      </c>
      <c r="C5597" s="1" t="str">
        <f t="shared" si="393"/>
        <v>21:0858</v>
      </c>
      <c r="D5597" s="1" t="str">
        <f t="shared" si="394"/>
        <v>21:0091</v>
      </c>
      <c r="E5597" t="s">
        <v>22416</v>
      </c>
      <c r="F5597" t="s">
        <v>22417</v>
      </c>
      <c r="H5597">
        <v>54.7759584</v>
      </c>
      <c r="I5597">
        <v>-100.1970769</v>
      </c>
      <c r="J5597" s="1" t="str">
        <f t="shared" si="395"/>
        <v>Fluid (lake)</v>
      </c>
      <c r="K5597" s="1" t="str">
        <f t="shared" si="396"/>
        <v>Untreated Water</v>
      </c>
      <c r="L5597">
        <v>10</v>
      </c>
      <c r="M5597" t="s">
        <v>107</v>
      </c>
      <c r="N5597">
        <v>172</v>
      </c>
      <c r="P5597" t="s">
        <v>140</v>
      </c>
      <c r="Q5597" t="s">
        <v>46</v>
      </c>
      <c r="R5597" t="s">
        <v>55</v>
      </c>
    </row>
    <row r="5598" spans="1:18" hidden="1" x14ac:dyDescent="0.3">
      <c r="A5598" t="s">
        <v>22418</v>
      </c>
      <c r="B5598" t="s">
        <v>22419</v>
      </c>
      <c r="C5598" s="1" t="str">
        <f t="shared" si="393"/>
        <v>21:0858</v>
      </c>
      <c r="D5598" s="1" t="str">
        <f t="shared" si="394"/>
        <v>21:0091</v>
      </c>
      <c r="E5598" t="s">
        <v>22420</v>
      </c>
      <c r="F5598" t="s">
        <v>22421</v>
      </c>
      <c r="H5598">
        <v>54.801058099999999</v>
      </c>
      <c r="I5598">
        <v>-100.2000729</v>
      </c>
      <c r="J5598" s="1" t="str">
        <f t="shared" si="395"/>
        <v>Fluid (lake)</v>
      </c>
      <c r="K5598" s="1" t="str">
        <f t="shared" si="396"/>
        <v>Untreated Water</v>
      </c>
      <c r="L5598">
        <v>10</v>
      </c>
      <c r="M5598" t="s">
        <v>114</v>
      </c>
      <c r="N5598">
        <v>173</v>
      </c>
      <c r="P5598" t="s">
        <v>356</v>
      </c>
      <c r="Q5598" t="s">
        <v>257</v>
      </c>
      <c r="R5598" t="s">
        <v>55</v>
      </c>
    </row>
    <row r="5599" spans="1:18" hidden="1" x14ac:dyDescent="0.3">
      <c r="A5599" t="s">
        <v>22422</v>
      </c>
      <c r="B5599" t="s">
        <v>22423</v>
      </c>
      <c r="C5599" s="1" t="str">
        <f t="shared" si="393"/>
        <v>21:0858</v>
      </c>
      <c r="D5599" s="1" t="str">
        <f t="shared" si="394"/>
        <v>21:0091</v>
      </c>
      <c r="E5599" t="s">
        <v>22424</v>
      </c>
      <c r="F5599" t="s">
        <v>22425</v>
      </c>
      <c r="H5599">
        <v>54.833255899999997</v>
      </c>
      <c r="I5599">
        <v>-100.202365</v>
      </c>
      <c r="J5599" s="1" t="str">
        <f t="shared" si="395"/>
        <v>Fluid (lake)</v>
      </c>
      <c r="K5599" s="1" t="str">
        <f t="shared" si="396"/>
        <v>Untreated Water</v>
      </c>
      <c r="L5599">
        <v>10</v>
      </c>
      <c r="M5599" t="s">
        <v>121</v>
      </c>
      <c r="N5599">
        <v>174</v>
      </c>
      <c r="P5599" t="s">
        <v>140</v>
      </c>
      <c r="Q5599" t="s">
        <v>62</v>
      </c>
      <c r="R5599" t="s">
        <v>55</v>
      </c>
    </row>
    <row r="5600" spans="1:18" hidden="1" x14ac:dyDescent="0.3">
      <c r="A5600" t="s">
        <v>22426</v>
      </c>
      <c r="B5600" t="s">
        <v>22427</v>
      </c>
      <c r="C5600" s="1" t="str">
        <f t="shared" si="393"/>
        <v>21:0858</v>
      </c>
      <c r="D5600" s="1" t="str">
        <f t="shared" si="394"/>
        <v>21:0091</v>
      </c>
      <c r="E5600" t="s">
        <v>22428</v>
      </c>
      <c r="F5600" t="s">
        <v>22429</v>
      </c>
      <c r="H5600">
        <v>54.847758900000002</v>
      </c>
      <c r="I5600">
        <v>-100.2927727</v>
      </c>
      <c r="J5600" s="1" t="str">
        <f t="shared" si="395"/>
        <v>Fluid (lake)</v>
      </c>
      <c r="K5600" s="1" t="str">
        <f t="shared" si="396"/>
        <v>Untreated Water</v>
      </c>
      <c r="L5600">
        <v>10</v>
      </c>
      <c r="M5600" t="s">
        <v>127</v>
      </c>
      <c r="N5600">
        <v>175</v>
      </c>
      <c r="P5600" t="s">
        <v>140</v>
      </c>
      <c r="Q5600" t="s">
        <v>579</v>
      </c>
      <c r="R5600" t="s">
        <v>55</v>
      </c>
    </row>
    <row r="5601" spans="1:18" hidden="1" x14ac:dyDescent="0.3">
      <c r="A5601" t="s">
        <v>22430</v>
      </c>
      <c r="B5601" t="s">
        <v>22431</v>
      </c>
      <c r="C5601" s="1" t="str">
        <f t="shared" si="393"/>
        <v>21:0858</v>
      </c>
      <c r="D5601" s="1" t="str">
        <f t="shared" si="394"/>
        <v>21:0091</v>
      </c>
      <c r="E5601" t="s">
        <v>22432</v>
      </c>
      <c r="F5601" t="s">
        <v>22433</v>
      </c>
      <c r="H5601">
        <v>54.8404618</v>
      </c>
      <c r="I5601">
        <v>-100.33257690000001</v>
      </c>
      <c r="J5601" s="1" t="str">
        <f t="shared" si="395"/>
        <v>Fluid (lake)</v>
      </c>
      <c r="K5601" s="1" t="str">
        <f t="shared" si="396"/>
        <v>Untreated Water</v>
      </c>
      <c r="L5601">
        <v>10</v>
      </c>
      <c r="M5601" t="s">
        <v>133</v>
      </c>
      <c r="N5601">
        <v>176</v>
      </c>
      <c r="P5601" t="s">
        <v>140</v>
      </c>
      <c r="Q5601" t="s">
        <v>310</v>
      </c>
      <c r="R5601" t="s">
        <v>55</v>
      </c>
    </row>
    <row r="5602" spans="1:18" hidden="1" x14ac:dyDescent="0.3">
      <c r="A5602" t="s">
        <v>22434</v>
      </c>
      <c r="B5602" t="s">
        <v>22435</v>
      </c>
      <c r="C5602" s="1" t="str">
        <f t="shared" si="393"/>
        <v>21:0858</v>
      </c>
      <c r="D5602" s="1" t="str">
        <f t="shared" si="394"/>
        <v>21:0091</v>
      </c>
      <c r="E5602" t="s">
        <v>22436</v>
      </c>
      <c r="F5602" t="s">
        <v>22437</v>
      </c>
      <c r="H5602">
        <v>54.7982589</v>
      </c>
      <c r="I5602">
        <v>-100.41258000000001</v>
      </c>
      <c r="J5602" s="1" t="str">
        <f t="shared" si="395"/>
        <v>Fluid (lake)</v>
      </c>
      <c r="K5602" s="1" t="str">
        <f t="shared" si="396"/>
        <v>Untreated Water</v>
      </c>
      <c r="L5602">
        <v>10</v>
      </c>
      <c r="M5602" t="s">
        <v>139</v>
      </c>
      <c r="N5602">
        <v>177</v>
      </c>
      <c r="P5602" t="s">
        <v>140</v>
      </c>
      <c r="Q5602" t="s">
        <v>257</v>
      </c>
      <c r="R5602" t="s">
        <v>55</v>
      </c>
    </row>
    <row r="5603" spans="1:18" hidden="1" x14ac:dyDescent="0.3">
      <c r="A5603" t="s">
        <v>22438</v>
      </c>
      <c r="B5603" t="s">
        <v>22439</v>
      </c>
      <c r="C5603" s="1" t="str">
        <f t="shared" si="393"/>
        <v>21:0858</v>
      </c>
      <c r="D5603" s="1" t="str">
        <f t="shared" si="394"/>
        <v>21:0091</v>
      </c>
      <c r="E5603" t="s">
        <v>22440</v>
      </c>
      <c r="F5603" t="s">
        <v>22441</v>
      </c>
      <c r="H5603">
        <v>54.761055599999999</v>
      </c>
      <c r="I5603">
        <v>-100.421279</v>
      </c>
      <c r="J5603" s="1" t="str">
        <f t="shared" si="395"/>
        <v>Fluid (lake)</v>
      </c>
      <c r="K5603" s="1" t="str">
        <f t="shared" si="396"/>
        <v>Untreated Water</v>
      </c>
      <c r="L5603">
        <v>10</v>
      </c>
      <c r="M5603" t="s">
        <v>241</v>
      </c>
      <c r="N5603">
        <v>178</v>
      </c>
      <c r="P5603" t="s">
        <v>1006</v>
      </c>
      <c r="Q5603" t="s">
        <v>236</v>
      </c>
      <c r="R5603" t="s">
        <v>55</v>
      </c>
    </row>
    <row r="5604" spans="1:18" hidden="1" x14ac:dyDescent="0.3">
      <c r="A5604" t="s">
        <v>22442</v>
      </c>
      <c r="B5604" t="s">
        <v>22443</v>
      </c>
      <c r="C5604" s="1" t="str">
        <f t="shared" si="393"/>
        <v>21:0858</v>
      </c>
      <c r="D5604" s="1" t="str">
        <f t="shared" si="394"/>
        <v>21:0091</v>
      </c>
      <c r="E5604" t="s">
        <v>22444</v>
      </c>
      <c r="F5604" t="s">
        <v>22445</v>
      </c>
      <c r="H5604">
        <v>54.7688609</v>
      </c>
      <c r="I5604">
        <v>-100.4331799</v>
      </c>
      <c r="J5604" s="1" t="str">
        <f t="shared" si="395"/>
        <v>Fluid (lake)</v>
      </c>
      <c r="K5604" s="1" t="str">
        <f t="shared" si="396"/>
        <v>Untreated Water</v>
      </c>
      <c r="L5604">
        <v>11</v>
      </c>
      <c r="M5604" t="s">
        <v>36</v>
      </c>
      <c r="N5604">
        <v>179</v>
      </c>
      <c r="P5604" t="s">
        <v>1006</v>
      </c>
      <c r="Q5604" t="s">
        <v>248</v>
      </c>
      <c r="R5604" t="s">
        <v>55</v>
      </c>
    </row>
    <row r="5605" spans="1:18" hidden="1" x14ac:dyDescent="0.3">
      <c r="A5605" t="s">
        <v>22446</v>
      </c>
      <c r="B5605" t="s">
        <v>22447</v>
      </c>
      <c r="C5605" s="1" t="str">
        <f t="shared" si="393"/>
        <v>21:0858</v>
      </c>
      <c r="D5605" s="1" t="str">
        <f t="shared" si="394"/>
        <v>21:0091</v>
      </c>
      <c r="E5605" t="s">
        <v>22448</v>
      </c>
      <c r="F5605" t="s">
        <v>22449</v>
      </c>
      <c r="H5605">
        <v>54.790061399999999</v>
      </c>
      <c r="I5605">
        <v>-100.4723762</v>
      </c>
      <c r="J5605" s="1" t="str">
        <f t="shared" si="395"/>
        <v>Fluid (lake)</v>
      </c>
      <c r="K5605" s="1" t="str">
        <f t="shared" si="396"/>
        <v>Untreated Water</v>
      </c>
      <c r="L5605">
        <v>11</v>
      </c>
      <c r="M5605" t="s">
        <v>44</v>
      </c>
      <c r="N5605">
        <v>180</v>
      </c>
      <c r="P5605" t="s">
        <v>167</v>
      </c>
      <c r="Q5605" t="s">
        <v>248</v>
      </c>
      <c r="R5605" t="s">
        <v>55</v>
      </c>
    </row>
    <row r="5606" spans="1:18" hidden="1" x14ac:dyDescent="0.3">
      <c r="A5606" t="s">
        <v>22450</v>
      </c>
      <c r="B5606" t="s">
        <v>22451</v>
      </c>
      <c r="C5606" s="1" t="str">
        <f t="shared" si="393"/>
        <v>21:0858</v>
      </c>
      <c r="D5606" s="1" t="str">
        <f t="shared" si="394"/>
        <v>21:0091</v>
      </c>
      <c r="E5606" t="s">
        <v>22452</v>
      </c>
      <c r="F5606" t="s">
        <v>22453</v>
      </c>
      <c r="H5606">
        <v>54.837557799999999</v>
      </c>
      <c r="I5606">
        <v>-100.3856729</v>
      </c>
      <c r="J5606" s="1" t="str">
        <f t="shared" si="395"/>
        <v>Fluid (lake)</v>
      </c>
      <c r="K5606" s="1" t="str">
        <f t="shared" si="396"/>
        <v>Untreated Water</v>
      </c>
      <c r="L5606">
        <v>11</v>
      </c>
      <c r="M5606" t="s">
        <v>22</v>
      </c>
      <c r="N5606">
        <v>181</v>
      </c>
      <c r="P5606" t="s">
        <v>210</v>
      </c>
      <c r="Q5606" t="s">
        <v>482</v>
      </c>
      <c r="R5606" t="s">
        <v>55</v>
      </c>
    </row>
    <row r="5607" spans="1:18" hidden="1" x14ac:dyDescent="0.3">
      <c r="A5607" t="s">
        <v>22454</v>
      </c>
      <c r="B5607" t="s">
        <v>22455</v>
      </c>
      <c r="C5607" s="1" t="str">
        <f t="shared" si="393"/>
        <v>21:0858</v>
      </c>
      <c r="D5607" s="1" t="str">
        <f t="shared" si="394"/>
        <v>21:0091</v>
      </c>
      <c r="E5607" t="s">
        <v>22452</v>
      </c>
      <c r="F5607" t="s">
        <v>22456</v>
      </c>
      <c r="H5607">
        <v>54.837557799999999</v>
      </c>
      <c r="I5607">
        <v>-100.3856729</v>
      </c>
      <c r="J5607" s="1" t="str">
        <f t="shared" si="395"/>
        <v>Fluid (lake)</v>
      </c>
      <c r="K5607" s="1" t="str">
        <f t="shared" si="396"/>
        <v>Untreated Water</v>
      </c>
      <c r="L5607">
        <v>11</v>
      </c>
      <c r="M5607" t="s">
        <v>29</v>
      </c>
      <c r="N5607">
        <v>182</v>
      </c>
      <c r="P5607" t="s">
        <v>210</v>
      </c>
      <c r="Q5607" t="s">
        <v>482</v>
      </c>
      <c r="R5607" t="s">
        <v>55</v>
      </c>
    </row>
    <row r="5608" spans="1:18" hidden="1" x14ac:dyDescent="0.3">
      <c r="A5608" t="s">
        <v>22457</v>
      </c>
      <c r="B5608" t="s">
        <v>22458</v>
      </c>
      <c r="C5608" s="1" t="str">
        <f t="shared" si="393"/>
        <v>21:0858</v>
      </c>
      <c r="D5608" s="1" t="str">
        <f t="shared" si="394"/>
        <v>21:0091</v>
      </c>
      <c r="E5608" t="s">
        <v>22459</v>
      </c>
      <c r="F5608" t="s">
        <v>22460</v>
      </c>
      <c r="H5608">
        <v>54.837263900000004</v>
      </c>
      <c r="I5608">
        <v>-100.37276989999999</v>
      </c>
      <c r="J5608" s="1" t="str">
        <f t="shared" si="395"/>
        <v>Fluid (lake)</v>
      </c>
      <c r="K5608" s="1" t="str">
        <f t="shared" si="396"/>
        <v>Untreated Water</v>
      </c>
      <c r="L5608">
        <v>11</v>
      </c>
      <c r="M5608" t="s">
        <v>52</v>
      </c>
      <c r="N5608">
        <v>183</v>
      </c>
      <c r="P5608" t="s">
        <v>356</v>
      </c>
      <c r="Q5608" t="s">
        <v>538</v>
      </c>
      <c r="R5608" t="s">
        <v>55</v>
      </c>
    </row>
    <row r="5609" spans="1:18" hidden="1" x14ac:dyDescent="0.3">
      <c r="A5609" t="s">
        <v>22461</v>
      </c>
      <c r="B5609" t="s">
        <v>22462</v>
      </c>
      <c r="C5609" s="1" t="str">
        <f t="shared" si="393"/>
        <v>21:0858</v>
      </c>
      <c r="D5609" s="1" t="str">
        <f t="shared" si="394"/>
        <v>21:0091</v>
      </c>
      <c r="E5609" t="s">
        <v>22463</v>
      </c>
      <c r="F5609" t="s">
        <v>22464</v>
      </c>
      <c r="H5609">
        <v>54.8365607</v>
      </c>
      <c r="I5609">
        <v>-100.3601804</v>
      </c>
      <c r="J5609" s="1" t="str">
        <f t="shared" si="395"/>
        <v>Fluid (lake)</v>
      </c>
      <c r="K5609" s="1" t="str">
        <f t="shared" si="396"/>
        <v>Untreated Water</v>
      </c>
      <c r="L5609">
        <v>11</v>
      </c>
      <c r="M5609" t="s">
        <v>60</v>
      </c>
      <c r="N5609">
        <v>184</v>
      </c>
      <c r="P5609" t="s">
        <v>356</v>
      </c>
      <c r="Q5609" t="s">
        <v>236</v>
      </c>
      <c r="R5609" t="s">
        <v>55</v>
      </c>
    </row>
    <row r="5610" spans="1:18" hidden="1" x14ac:dyDescent="0.3">
      <c r="A5610" t="s">
        <v>22465</v>
      </c>
      <c r="B5610" t="s">
        <v>22466</v>
      </c>
      <c r="C5610" s="1" t="str">
        <f t="shared" si="393"/>
        <v>21:0858</v>
      </c>
      <c r="D5610" s="1" t="str">
        <f t="shared" si="394"/>
        <v>21:0091</v>
      </c>
      <c r="E5610" t="s">
        <v>22467</v>
      </c>
      <c r="F5610" t="s">
        <v>22468</v>
      </c>
      <c r="H5610">
        <v>54.855965099999999</v>
      </c>
      <c r="I5610">
        <v>-100.26887240000001</v>
      </c>
      <c r="J5610" s="1" t="str">
        <f t="shared" si="395"/>
        <v>Fluid (lake)</v>
      </c>
      <c r="K5610" s="1" t="str">
        <f t="shared" si="396"/>
        <v>Untreated Water</v>
      </c>
      <c r="L5610">
        <v>11</v>
      </c>
      <c r="M5610" t="s">
        <v>67</v>
      </c>
      <c r="N5610">
        <v>185</v>
      </c>
      <c r="P5610" t="s">
        <v>356</v>
      </c>
      <c r="Q5610" t="s">
        <v>799</v>
      </c>
      <c r="R5610" t="s">
        <v>55</v>
      </c>
    </row>
    <row r="5611" spans="1:18" hidden="1" x14ac:dyDescent="0.3">
      <c r="A5611" t="s">
        <v>22469</v>
      </c>
      <c r="B5611" t="s">
        <v>22470</v>
      </c>
      <c r="C5611" s="1" t="str">
        <f t="shared" si="393"/>
        <v>21:0858</v>
      </c>
      <c r="D5611" s="1" t="str">
        <f t="shared" si="394"/>
        <v>21:0091</v>
      </c>
      <c r="E5611" t="s">
        <v>22471</v>
      </c>
      <c r="F5611" t="s">
        <v>22472</v>
      </c>
      <c r="H5611">
        <v>54.852863999999997</v>
      </c>
      <c r="I5611">
        <v>-100.2550675</v>
      </c>
      <c r="J5611" s="1" t="str">
        <f t="shared" si="395"/>
        <v>Fluid (lake)</v>
      </c>
      <c r="K5611" s="1" t="str">
        <f t="shared" si="396"/>
        <v>Untreated Water</v>
      </c>
      <c r="L5611">
        <v>11</v>
      </c>
      <c r="M5611" t="s">
        <v>74</v>
      </c>
      <c r="N5611">
        <v>186</v>
      </c>
      <c r="P5611" t="s">
        <v>356</v>
      </c>
      <c r="Q5611" t="s">
        <v>1901</v>
      </c>
      <c r="R5611" t="s">
        <v>55</v>
      </c>
    </row>
    <row r="5612" spans="1:18" hidden="1" x14ac:dyDescent="0.3">
      <c r="A5612" t="s">
        <v>22473</v>
      </c>
      <c r="B5612" t="s">
        <v>22474</v>
      </c>
      <c r="C5612" s="1" t="str">
        <f t="shared" si="393"/>
        <v>21:0858</v>
      </c>
      <c r="D5612" s="1" t="str">
        <f t="shared" si="394"/>
        <v>21:0091</v>
      </c>
      <c r="E5612" t="s">
        <v>22475</v>
      </c>
      <c r="F5612" t="s">
        <v>22476</v>
      </c>
      <c r="H5612">
        <v>54.850864999999999</v>
      </c>
      <c r="I5612">
        <v>-100.2084636</v>
      </c>
      <c r="J5612" s="1" t="str">
        <f t="shared" si="395"/>
        <v>Fluid (lake)</v>
      </c>
      <c r="K5612" s="1" t="str">
        <f t="shared" si="396"/>
        <v>Untreated Water</v>
      </c>
      <c r="L5612">
        <v>11</v>
      </c>
      <c r="M5612" t="s">
        <v>81</v>
      </c>
      <c r="N5612">
        <v>187</v>
      </c>
      <c r="P5612" t="s">
        <v>1006</v>
      </c>
      <c r="Q5612" t="s">
        <v>236</v>
      </c>
      <c r="R5612" t="s">
        <v>55</v>
      </c>
    </row>
    <row r="5613" spans="1:18" hidden="1" x14ac:dyDescent="0.3">
      <c r="A5613" t="s">
        <v>22477</v>
      </c>
      <c r="B5613" t="s">
        <v>22478</v>
      </c>
      <c r="C5613" s="1" t="str">
        <f t="shared" si="393"/>
        <v>21:0858</v>
      </c>
      <c r="D5613" s="1" t="str">
        <f t="shared" si="394"/>
        <v>21:0091</v>
      </c>
      <c r="E5613" t="s">
        <v>22479</v>
      </c>
      <c r="F5613" t="s">
        <v>22480</v>
      </c>
      <c r="H5613">
        <v>54.843162399999997</v>
      </c>
      <c r="I5613">
        <v>-100.2057734</v>
      </c>
      <c r="J5613" s="1" t="str">
        <f t="shared" si="395"/>
        <v>Fluid (lake)</v>
      </c>
      <c r="K5613" s="1" t="str">
        <f t="shared" si="396"/>
        <v>Untreated Water</v>
      </c>
      <c r="L5613">
        <v>11</v>
      </c>
      <c r="M5613" t="s">
        <v>95</v>
      </c>
      <c r="N5613">
        <v>188</v>
      </c>
      <c r="P5613" t="s">
        <v>140</v>
      </c>
      <c r="Q5613" t="s">
        <v>482</v>
      </c>
      <c r="R5613" t="s">
        <v>55</v>
      </c>
    </row>
    <row r="5614" spans="1:18" hidden="1" x14ac:dyDescent="0.3">
      <c r="A5614" t="s">
        <v>22481</v>
      </c>
      <c r="B5614" t="s">
        <v>22482</v>
      </c>
      <c r="C5614" s="1" t="str">
        <f t="shared" si="393"/>
        <v>21:0858</v>
      </c>
      <c r="D5614" s="1" t="str">
        <f t="shared" si="394"/>
        <v>21:0091</v>
      </c>
      <c r="E5614" t="s">
        <v>22483</v>
      </c>
      <c r="F5614" t="s">
        <v>22484</v>
      </c>
      <c r="H5614">
        <v>54.8399626</v>
      </c>
      <c r="I5614">
        <v>-100.1884712</v>
      </c>
      <c r="J5614" s="1" t="str">
        <f t="shared" si="395"/>
        <v>Fluid (lake)</v>
      </c>
      <c r="K5614" s="1" t="str">
        <f t="shared" si="396"/>
        <v>Untreated Water</v>
      </c>
      <c r="L5614">
        <v>11</v>
      </c>
      <c r="M5614" t="s">
        <v>101</v>
      </c>
      <c r="N5614">
        <v>189</v>
      </c>
      <c r="P5614" t="s">
        <v>1006</v>
      </c>
      <c r="Q5614" t="s">
        <v>310</v>
      </c>
      <c r="R5614" t="s">
        <v>55</v>
      </c>
    </row>
    <row r="5615" spans="1:18" hidden="1" x14ac:dyDescent="0.3">
      <c r="A5615" t="s">
        <v>22485</v>
      </c>
      <c r="B5615" t="s">
        <v>22486</v>
      </c>
      <c r="C5615" s="1" t="str">
        <f t="shared" si="393"/>
        <v>21:0858</v>
      </c>
      <c r="D5615" s="1" t="str">
        <f t="shared" si="394"/>
        <v>21:0091</v>
      </c>
      <c r="E5615" t="s">
        <v>22487</v>
      </c>
      <c r="F5615" t="s">
        <v>22488</v>
      </c>
      <c r="H5615">
        <v>54.836856900000001</v>
      </c>
      <c r="I5615">
        <v>-100.1834597</v>
      </c>
      <c r="J5615" s="1" t="str">
        <f t="shared" si="395"/>
        <v>Fluid (lake)</v>
      </c>
      <c r="K5615" s="1" t="str">
        <f t="shared" si="396"/>
        <v>Untreated Water</v>
      </c>
      <c r="L5615">
        <v>11</v>
      </c>
      <c r="M5615" t="s">
        <v>107</v>
      </c>
      <c r="N5615">
        <v>190</v>
      </c>
      <c r="P5615" t="s">
        <v>558</v>
      </c>
      <c r="Q5615" t="s">
        <v>146</v>
      </c>
      <c r="R5615" t="s">
        <v>55</v>
      </c>
    </row>
    <row r="5616" spans="1:18" hidden="1" x14ac:dyDescent="0.3">
      <c r="A5616" t="s">
        <v>22489</v>
      </c>
      <c r="B5616" t="s">
        <v>22490</v>
      </c>
      <c r="C5616" s="1" t="str">
        <f t="shared" si="393"/>
        <v>21:0858</v>
      </c>
      <c r="D5616" s="1" t="str">
        <f t="shared" si="394"/>
        <v>21:0091</v>
      </c>
      <c r="E5616" t="s">
        <v>22491</v>
      </c>
      <c r="F5616" t="s">
        <v>22492</v>
      </c>
      <c r="H5616">
        <v>54.839660100000003</v>
      </c>
      <c r="I5616">
        <v>-100.1705702</v>
      </c>
      <c r="J5616" s="1" t="str">
        <f t="shared" si="395"/>
        <v>Fluid (lake)</v>
      </c>
      <c r="K5616" s="1" t="str">
        <f t="shared" si="396"/>
        <v>Untreated Water</v>
      </c>
      <c r="L5616">
        <v>11</v>
      </c>
      <c r="M5616" t="s">
        <v>114</v>
      </c>
      <c r="N5616">
        <v>191</v>
      </c>
      <c r="P5616" t="s">
        <v>167</v>
      </c>
      <c r="Q5616" t="s">
        <v>579</v>
      </c>
      <c r="R5616" t="s">
        <v>55</v>
      </c>
    </row>
    <row r="5617" spans="1:18" hidden="1" x14ac:dyDescent="0.3">
      <c r="A5617" t="s">
        <v>22493</v>
      </c>
      <c r="B5617" t="s">
        <v>22494</v>
      </c>
      <c r="C5617" s="1" t="str">
        <f t="shared" si="393"/>
        <v>21:0858</v>
      </c>
      <c r="D5617" s="1" t="str">
        <f t="shared" si="394"/>
        <v>21:0091</v>
      </c>
      <c r="E5617" t="s">
        <v>22495</v>
      </c>
      <c r="F5617" t="s">
        <v>22496</v>
      </c>
      <c r="H5617">
        <v>54.8326639</v>
      </c>
      <c r="I5617">
        <v>-100.152168</v>
      </c>
      <c r="J5617" s="1" t="str">
        <f t="shared" si="395"/>
        <v>Fluid (lake)</v>
      </c>
      <c r="K5617" s="1" t="str">
        <f t="shared" si="396"/>
        <v>Untreated Water</v>
      </c>
      <c r="L5617">
        <v>11</v>
      </c>
      <c r="M5617" t="s">
        <v>121</v>
      </c>
      <c r="N5617">
        <v>192</v>
      </c>
      <c r="P5617" t="s">
        <v>558</v>
      </c>
      <c r="Q5617" t="s">
        <v>482</v>
      </c>
      <c r="R5617" t="s">
        <v>55</v>
      </c>
    </row>
    <row r="5618" spans="1:18" hidden="1" x14ac:dyDescent="0.3">
      <c r="A5618" t="s">
        <v>22497</v>
      </c>
      <c r="B5618" t="s">
        <v>22498</v>
      </c>
      <c r="C5618" s="1" t="str">
        <f t="shared" ref="C5618:C5681" si="397">HYPERLINK("http://geochem.nrcan.gc.ca/cdogs/content/bdl/bdl210858_e.htm", "21:0858")</f>
        <v>21:0858</v>
      </c>
      <c r="D5618" s="1" t="str">
        <f t="shared" ref="D5618:D5681" si="398">HYPERLINK("http://geochem.nrcan.gc.ca/cdogs/content/svy/svy210091_e.htm", "21:0091")</f>
        <v>21:0091</v>
      </c>
      <c r="E5618" t="s">
        <v>22499</v>
      </c>
      <c r="F5618" t="s">
        <v>22500</v>
      </c>
      <c r="H5618">
        <v>54.865963000000001</v>
      </c>
      <c r="I5618">
        <v>-100.06336450000001</v>
      </c>
      <c r="J5618" s="1" t="str">
        <f t="shared" si="395"/>
        <v>Fluid (lake)</v>
      </c>
      <c r="K5618" s="1" t="str">
        <f t="shared" si="396"/>
        <v>Untreated Water</v>
      </c>
      <c r="L5618">
        <v>11</v>
      </c>
      <c r="M5618" t="s">
        <v>127</v>
      </c>
      <c r="N5618">
        <v>193</v>
      </c>
      <c r="P5618" t="s">
        <v>167</v>
      </c>
      <c r="Q5618" t="s">
        <v>24</v>
      </c>
      <c r="R5618" t="s">
        <v>55</v>
      </c>
    </row>
    <row r="5619" spans="1:18" hidden="1" x14ac:dyDescent="0.3">
      <c r="A5619" t="s">
        <v>22501</v>
      </c>
      <c r="B5619" t="s">
        <v>22502</v>
      </c>
      <c r="C5619" s="1" t="str">
        <f t="shared" si="397"/>
        <v>21:0858</v>
      </c>
      <c r="D5619" s="1" t="str">
        <f t="shared" si="398"/>
        <v>21:0091</v>
      </c>
      <c r="E5619" t="s">
        <v>22503</v>
      </c>
      <c r="F5619" t="s">
        <v>22504</v>
      </c>
      <c r="H5619">
        <v>54.847156300000002</v>
      </c>
      <c r="I5619">
        <v>-100.11996689999999</v>
      </c>
      <c r="J5619" s="1" t="str">
        <f t="shared" si="395"/>
        <v>Fluid (lake)</v>
      </c>
      <c r="K5619" s="1" t="str">
        <f t="shared" si="396"/>
        <v>Untreated Water</v>
      </c>
      <c r="L5619">
        <v>11</v>
      </c>
      <c r="M5619" t="s">
        <v>133</v>
      </c>
      <c r="N5619">
        <v>194</v>
      </c>
      <c r="P5619" t="s">
        <v>167</v>
      </c>
      <c r="Q5619" t="s">
        <v>146</v>
      </c>
      <c r="R5619" t="s">
        <v>55</v>
      </c>
    </row>
    <row r="5620" spans="1:18" hidden="1" x14ac:dyDescent="0.3">
      <c r="A5620" t="s">
        <v>22505</v>
      </c>
      <c r="B5620" t="s">
        <v>22506</v>
      </c>
      <c r="C5620" s="1" t="str">
        <f t="shared" si="397"/>
        <v>21:0858</v>
      </c>
      <c r="D5620" s="1" t="str">
        <f t="shared" si="398"/>
        <v>21:0091</v>
      </c>
      <c r="E5620" t="s">
        <v>22507</v>
      </c>
      <c r="F5620" t="s">
        <v>22508</v>
      </c>
      <c r="H5620">
        <v>54.841558399999997</v>
      </c>
      <c r="I5620">
        <v>-100.1178657</v>
      </c>
      <c r="J5620" s="1" t="str">
        <f t="shared" si="395"/>
        <v>Fluid (lake)</v>
      </c>
      <c r="K5620" s="1" t="str">
        <f t="shared" si="396"/>
        <v>Untreated Water</v>
      </c>
      <c r="L5620">
        <v>11</v>
      </c>
      <c r="M5620" t="s">
        <v>139</v>
      </c>
      <c r="N5620">
        <v>195</v>
      </c>
      <c r="P5620" t="s">
        <v>167</v>
      </c>
      <c r="Q5620" t="s">
        <v>62</v>
      </c>
      <c r="R5620" t="s">
        <v>55</v>
      </c>
    </row>
    <row r="5621" spans="1:18" hidden="1" x14ac:dyDescent="0.3">
      <c r="A5621" t="s">
        <v>22509</v>
      </c>
      <c r="B5621" t="s">
        <v>22510</v>
      </c>
      <c r="C5621" s="1" t="str">
        <f t="shared" si="397"/>
        <v>21:0858</v>
      </c>
      <c r="D5621" s="1" t="str">
        <f t="shared" si="398"/>
        <v>21:0091</v>
      </c>
      <c r="E5621" t="s">
        <v>22511</v>
      </c>
      <c r="F5621" t="s">
        <v>22512</v>
      </c>
      <c r="H5621">
        <v>54.838560600000001</v>
      </c>
      <c r="I5621">
        <v>-100.1444721</v>
      </c>
      <c r="J5621" s="1" t="str">
        <f t="shared" si="395"/>
        <v>Fluid (lake)</v>
      </c>
      <c r="K5621" s="1" t="str">
        <f t="shared" si="396"/>
        <v>Untreated Water</v>
      </c>
      <c r="L5621">
        <v>11</v>
      </c>
      <c r="M5621" t="s">
        <v>241</v>
      </c>
      <c r="N5621">
        <v>196</v>
      </c>
      <c r="P5621" t="s">
        <v>558</v>
      </c>
      <c r="Q5621" t="s">
        <v>24</v>
      </c>
      <c r="R5621" t="s">
        <v>55</v>
      </c>
    </row>
    <row r="5622" spans="1:18" hidden="1" x14ac:dyDescent="0.3">
      <c r="A5622" t="s">
        <v>22513</v>
      </c>
      <c r="B5622" t="s">
        <v>22514</v>
      </c>
      <c r="C5622" s="1" t="str">
        <f t="shared" si="397"/>
        <v>21:0858</v>
      </c>
      <c r="D5622" s="1" t="str">
        <f t="shared" si="398"/>
        <v>21:0091</v>
      </c>
      <c r="E5622" t="s">
        <v>22515</v>
      </c>
      <c r="F5622" t="s">
        <v>22516</v>
      </c>
      <c r="H5622">
        <v>54.842763499999997</v>
      </c>
      <c r="I5622">
        <v>-100.15525820000001</v>
      </c>
      <c r="J5622" s="1" t="str">
        <f t="shared" si="395"/>
        <v>Fluid (lake)</v>
      </c>
      <c r="K5622" s="1" t="str">
        <f t="shared" si="396"/>
        <v>Untreated Water</v>
      </c>
      <c r="L5622">
        <v>12</v>
      </c>
      <c r="M5622" t="s">
        <v>22</v>
      </c>
      <c r="N5622">
        <v>197</v>
      </c>
      <c r="P5622" t="s">
        <v>167</v>
      </c>
      <c r="Q5622" t="s">
        <v>257</v>
      </c>
      <c r="R5622" t="s">
        <v>55</v>
      </c>
    </row>
    <row r="5623" spans="1:18" hidden="1" x14ac:dyDescent="0.3">
      <c r="A5623" t="s">
        <v>22517</v>
      </c>
      <c r="B5623" t="s">
        <v>22518</v>
      </c>
      <c r="C5623" s="1" t="str">
        <f t="shared" si="397"/>
        <v>21:0858</v>
      </c>
      <c r="D5623" s="1" t="str">
        <f t="shared" si="398"/>
        <v>21:0091</v>
      </c>
      <c r="E5623" t="s">
        <v>22515</v>
      </c>
      <c r="F5623" t="s">
        <v>22519</v>
      </c>
      <c r="H5623">
        <v>54.842763499999997</v>
      </c>
      <c r="I5623">
        <v>-100.15525820000001</v>
      </c>
      <c r="J5623" s="1" t="str">
        <f t="shared" si="395"/>
        <v>Fluid (lake)</v>
      </c>
      <c r="K5623" s="1" t="str">
        <f t="shared" si="396"/>
        <v>Untreated Water</v>
      </c>
      <c r="L5623">
        <v>12</v>
      </c>
      <c r="M5623" t="s">
        <v>29</v>
      </c>
      <c r="N5623">
        <v>198</v>
      </c>
      <c r="P5623" t="s">
        <v>167</v>
      </c>
      <c r="Q5623" t="s">
        <v>236</v>
      </c>
      <c r="R5623" t="s">
        <v>55</v>
      </c>
    </row>
    <row r="5624" spans="1:18" hidden="1" x14ac:dyDescent="0.3">
      <c r="A5624" t="s">
        <v>22520</v>
      </c>
      <c r="B5624" t="s">
        <v>22521</v>
      </c>
      <c r="C5624" s="1" t="str">
        <f t="shared" si="397"/>
        <v>21:0858</v>
      </c>
      <c r="D5624" s="1" t="str">
        <f t="shared" si="398"/>
        <v>21:0091</v>
      </c>
      <c r="E5624" t="s">
        <v>22522</v>
      </c>
      <c r="F5624" t="s">
        <v>22523</v>
      </c>
      <c r="H5624">
        <v>54.855060700000003</v>
      </c>
      <c r="I5624">
        <v>-100.13786589999999</v>
      </c>
      <c r="J5624" s="1" t="str">
        <f t="shared" si="395"/>
        <v>Fluid (lake)</v>
      </c>
      <c r="K5624" s="1" t="str">
        <f t="shared" si="396"/>
        <v>Untreated Water</v>
      </c>
      <c r="L5624">
        <v>12</v>
      </c>
      <c r="M5624" t="s">
        <v>36</v>
      </c>
      <c r="N5624">
        <v>199</v>
      </c>
      <c r="P5624" t="s">
        <v>140</v>
      </c>
      <c r="Q5624" t="s">
        <v>24</v>
      </c>
      <c r="R5624" t="s">
        <v>55</v>
      </c>
    </row>
    <row r="5625" spans="1:18" hidden="1" x14ac:dyDescent="0.3">
      <c r="A5625" t="s">
        <v>22524</v>
      </c>
      <c r="B5625" t="s">
        <v>22525</v>
      </c>
      <c r="C5625" s="1" t="str">
        <f t="shared" si="397"/>
        <v>21:0858</v>
      </c>
      <c r="D5625" s="1" t="str">
        <f t="shared" si="398"/>
        <v>21:0091</v>
      </c>
      <c r="E5625" t="s">
        <v>22526</v>
      </c>
      <c r="F5625" t="s">
        <v>22527</v>
      </c>
      <c r="H5625">
        <v>54.858660899999997</v>
      </c>
      <c r="I5625">
        <v>-100.1769613</v>
      </c>
      <c r="J5625" s="1" t="str">
        <f t="shared" si="395"/>
        <v>Fluid (lake)</v>
      </c>
      <c r="K5625" s="1" t="str">
        <f t="shared" si="396"/>
        <v>Untreated Water</v>
      </c>
      <c r="L5625">
        <v>12</v>
      </c>
      <c r="M5625" t="s">
        <v>44</v>
      </c>
      <c r="N5625">
        <v>200</v>
      </c>
      <c r="P5625" t="s">
        <v>140</v>
      </c>
      <c r="Q5625" t="s">
        <v>46</v>
      </c>
      <c r="R5625" t="s">
        <v>55</v>
      </c>
    </row>
    <row r="5626" spans="1:18" hidden="1" x14ac:dyDescent="0.3">
      <c r="A5626" t="s">
        <v>22528</v>
      </c>
      <c r="B5626" t="s">
        <v>22529</v>
      </c>
      <c r="C5626" s="1" t="str">
        <f t="shared" si="397"/>
        <v>21:0858</v>
      </c>
      <c r="D5626" s="1" t="str">
        <f t="shared" si="398"/>
        <v>21:0091</v>
      </c>
      <c r="E5626" t="s">
        <v>22530</v>
      </c>
      <c r="F5626" t="s">
        <v>22531</v>
      </c>
      <c r="H5626">
        <v>54.866759700000003</v>
      </c>
      <c r="I5626">
        <v>-100.2223698</v>
      </c>
      <c r="J5626" s="1" t="str">
        <f t="shared" si="395"/>
        <v>Fluid (lake)</v>
      </c>
      <c r="K5626" s="1" t="str">
        <f t="shared" si="396"/>
        <v>Untreated Water</v>
      </c>
      <c r="L5626">
        <v>12</v>
      </c>
      <c r="M5626" t="s">
        <v>52</v>
      </c>
      <c r="N5626">
        <v>201</v>
      </c>
      <c r="P5626" t="s">
        <v>1006</v>
      </c>
      <c r="Q5626" t="s">
        <v>236</v>
      </c>
      <c r="R5626" t="s">
        <v>55</v>
      </c>
    </row>
    <row r="5627" spans="1:18" hidden="1" x14ac:dyDescent="0.3">
      <c r="A5627" t="s">
        <v>22532</v>
      </c>
      <c r="B5627" t="s">
        <v>22533</v>
      </c>
      <c r="C5627" s="1" t="str">
        <f t="shared" si="397"/>
        <v>21:0858</v>
      </c>
      <c r="D5627" s="1" t="str">
        <f t="shared" si="398"/>
        <v>21:0091</v>
      </c>
      <c r="E5627" t="s">
        <v>22534</v>
      </c>
      <c r="F5627" t="s">
        <v>22535</v>
      </c>
      <c r="H5627">
        <v>54.863558400000002</v>
      </c>
      <c r="I5627">
        <v>-100.2516748</v>
      </c>
      <c r="J5627" s="1" t="str">
        <f t="shared" si="395"/>
        <v>Fluid (lake)</v>
      </c>
      <c r="K5627" s="1" t="str">
        <f t="shared" si="396"/>
        <v>Untreated Water</v>
      </c>
      <c r="L5627">
        <v>12</v>
      </c>
      <c r="M5627" t="s">
        <v>60</v>
      </c>
      <c r="N5627">
        <v>202</v>
      </c>
      <c r="P5627" t="s">
        <v>1006</v>
      </c>
      <c r="Q5627" t="s">
        <v>1292</v>
      </c>
      <c r="R5627" t="s">
        <v>55</v>
      </c>
    </row>
    <row r="5628" spans="1:18" hidden="1" x14ac:dyDescent="0.3">
      <c r="A5628" t="s">
        <v>22536</v>
      </c>
      <c r="B5628" t="s">
        <v>22537</v>
      </c>
      <c r="C5628" s="1" t="str">
        <f t="shared" si="397"/>
        <v>21:0858</v>
      </c>
      <c r="D5628" s="1" t="str">
        <f t="shared" si="398"/>
        <v>21:0091</v>
      </c>
      <c r="E5628" t="s">
        <v>22538</v>
      </c>
      <c r="F5628" t="s">
        <v>22539</v>
      </c>
      <c r="H5628">
        <v>54.859760199999997</v>
      </c>
      <c r="I5628">
        <v>-100.3084705</v>
      </c>
      <c r="J5628" s="1" t="str">
        <f t="shared" si="395"/>
        <v>Fluid (lake)</v>
      </c>
      <c r="K5628" s="1" t="str">
        <f t="shared" si="396"/>
        <v>Untreated Water</v>
      </c>
      <c r="L5628">
        <v>12</v>
      </c>
      <c r="M5628" t="s">
        <v>67</v>
      </c>
      <c r="N5628">
        <v>203</v>
      </c>
      <c r="P5628" t="s">
        <v>1006</v>
      </c>
      <c r="Q5628" t="s">
        <v>236</v>
      </c>
      <c r="R5628" t="s">
        <v>55</v>
      </c>
    </row>
    <row r="5629" spans="1:18" hidden="1" x14ac:dyDescent="0.3">
      <c r="A5629" t="s">
        <v>22540</v>
      </c>
      <c r="B5629" t="s">
        <v>22541</v>
      </c>
      <c r="C5629" s="1" t="str">
        <f t="shared" si="397"/>
        <v>21:0858</v>
      </c>
      <c r="D5629" s="1" t="str">
        <f t="shared" si="398"/>
        <v>21:0091</v>
      </c>
      <c r="E5629" t="s">
        <v>22542</v>
      </c>
      <c r="F5629" t="s">
        <v>22543</v>
      </c>
      <c r="H5629">
        <v>54.849858099999999</v>
      </c>
      <c r="I5629">
        <v>-100.3452686</v>
      </c>
      <c r="J5629" s="1" t="str">
        <f t="shared" si="395"/>
        <v>Fluid (lake)</v>
      </c>
      <c r="K5629" s="1" t="str">
        <f t="shared" si="396"/>
        <v>Untreated Water</v>
      </c>
      <c r="L5629">
        <v>12</v>
      </c>
      <c r="M5629" t="s">
        <v>74</v>
      </c>
      <c r="N5629">
        <v>204</v>
      </c>
      <c r="P5629" t="s">
        <v>356</v>
      </c>
      <c r="Q5629" t="s">
        <v>257</v>
      </c>
      <c r="R5629" t="s">
        <v>55</v>
      </c>
    </row>
    <row r="5630" spans="1:18" hidden="1" x14ac:dyDescent="0.3">
      <c r="A5630" t="s">
        <v>22544</v>
      </c>
      <c r="B5630" t="s">
        <v>22545</v>
      </c>
      <c r="C5630" s="1" t="str">
        <f t="shared" si="397"/>
        <v>21:0858</v>
      </c>
      <c r="D5630" s="1" t="str">
        <f t="shared" si="398"/>
        <v>21:0091</v>
      </c>
      <c r="E5630" t="s">
        <v>22546</v>
      </c>
      <c r="F5630" t="s">
        <v>22547</v>
      </c>
      <c r="H5630">
        <v>54.8465633</v>
      </c>
      <c r="I5630">
        <v>-100.3602667</v>
      </c>
      <c r="J5630" s="1" t="str">
        <f t="shared" si="395"/>
        <v>Fluid (lake)</v>
      </c>
      <c r="K5630" s="1" t="str">
        <f t="shared" si="396"/>
        <v>Untreated Water</v>
      </c>
      <c r="L5630">
        <v>12</v>
      </c>
      <c r="M5630" t="s">
        <v>81</v>
      </c>
      <c r="N5630">
        <v>205</v>
      </c>
      <c r="P5630" t="s">
        <v>356</v>
      </c>
      <c r="Q5630" t="s">
        <v>38</v>
      </c>
      <c r="R5630" t="s">
        <v>55</v>
      </c>
    </row>
    <row r="5631" spans="1:18" hidden="1" x14ac:dyDescent="0.3">
      <c r="A5631" t="s">
        <v>22548</v>
      </c>
      <c r="B5631" t="s">
        <v>22549</v>
      </c>
      <c r="C5631" s="1" t="str">
        <f t="shared" si="397"/>
        <v>21:0858</v>
      </c>
      <c r="D5631" s="1" t="str">
        <f t="shared" si="398"/>
        <v>21:0091</v>
      </c>
      <c r="E5631" t="s">
        <v>22550</v>
      </c>
      <c r="F5631" t="s">
        <v>22551</v>
      </c>
      <c r="H5631">
        <v>54.820759600000002</v>
      </c>
      <c r="I5631">
        <v>-100.44278199999999</v>
      </c>
      <c r="J5631" s="1" t="str">
        <f t="shared" si="395"/>
        <v>Fluid (lake)</v>
      </c>
      <c r="K5631" s="1" t="str">
        <f t="shared" si="396"/>
        <v>Untreated Water</v>
      </c>
      <c r="L5631">
        <v>12</v>
      </c>
      <c r="M5631" t="s">
        <v>95</v>
      </c>
      <c r="N5631">
        <v>206</v>
      </c>
      <c r="P5631" t="s">
        <v>140</v>
      </c>
      <c r="Q5631" t="s">
        <v>146</v>
      </c>
      <c r="R5631" t="s">
        <v>55</v>
      </c>
    </row>
    <row r="5632" spans="1:18" hidden="1" x14ac:dyDescent="0.3">
      <c r="A5632" t="s">
        <v>22552</v>
      </c>
      <c r="B5632" t="s">
        <v>22553</v>
      </c>
      <c r="C5632" s="1" t="str">
        <f t="shared" si="397"/>
        <v>21:0858</v>
      </c>
      <c r="D5632" s="1" t="str">
        <f t="shared" si="398"/>
        <v>21:0091</v>
      </c>
      <c r="E5632" t="s">
        <v>22554</v>
      </c>
      <c r="F5632" t="s">
        <v>22555</v>
      </c>
      <c r="H5632">
        <v>54.816256600000003</v>
      </c>
      <c r="I5632">
        <v>-100.4793821</v>
      </c>
      <c r="J5632" s="1" t="str">
        <f t="shared" si="395"/>
        <v>Fluid (lake)</v>
      </c>
      <c r="K5632" s="1" t="str">
        <f t="shared" si="396"/>
        <v>Untreated Water</v>
      </c>
      <c r="L5632">
        <v>12</v>
      </c>
      <c r="M5632" t="s">
        <v>101</v>
      </c>
      <c r="N5632">
        <v>207</v>
      </c>
      <c r="P5632" t="s">
        <v>210</v>
      </c>
      <c r="Q5632" t="s">
        <v>482</v>
      </c>
      <c r="R5632" t="s">
        <v>55</v>
      </c>
    </row>
    <row r="5633" spans="1:18" hidden="1" x14ac:dyDescent="0.3">
      <c r="A5633" t="s">
        <v>22556</v>
      </c>
      <c r="B5633" t="s">
        <v>22557</v>
      </c>
      <c r="C5633" s="1" t="str">
        <f t="shared" si="397"/>
        <v>21:0858</v>
      </c>
      <c r="D5633" s="1" t="str">
        <f t="shared" si="398"/>
        <v>21:0091</v>
      </c>
      <c r="E5633" t="s">
        <v>22558</v>
      </c>
      <c r="F5633" t="s">
        <v>22559</v>
      </c>
      <c r="H5633">
        <v>54.821755400000001</v>
      </c>
      <c r="I5633">
        <v>-100.4765787</v>
      </c>
      <c r="J5633" s="1" t="str">
        <f t="shared" si="395"/>
        <v>Fluid (lake)</v>
      </c>
      <c r="K5633" s="1" t="str">
        <f t="shared" si="396"/>
        <v>Untreated Water</v>
      </c>
      <c r="L5633">
        <v>12</v>
      </c>
      <c r="M5633" t="s">
        <v>107</v>
      </c>
      <c r="N5633">
        <v>208</v>
      </c>
      <c r="P5633" t="s">
        <v>1006</v>
      </c>
      <c r="Q5633" t="s">
        <v>248</v>
      </c>
      <c r="R5633" t="s">
        <v>55</v>
      </c>
    </row>
    <row r="5634" spans="1:18" hidden="1" x14ac:dyDescent="0.3">
      <c r="A5634" t="s">
        <v>22560</v>
      </c>
      <c r="B5634" t="s">
        <v>22561</v>
      </c>
      <c r="C5634" s="1" t="str">
        <f t="shared" si="397"/>
        <v>21:0858</v>
      </c>
      <c r="D5634" s="1" t="str">
        <f t="shared" si="398"/>
        <v>21:0091</v>
      </c>
      <c r="E5634" t="s">
        <v>22562</v>
      </c>
      <c r="F5634" t="s">
        <v>22563</v>
      </c>
      <c r="H5634">
        <v>54.823061600000003</v>
      </c>
      <c r="I5634">
        <v>-100.4990724</v>
      </c>
      <c r="J5634" s="1" t="str">
        <f t="shared" si="395"/>
        <v>Fluid (lake)</v>
      </c>
      <c r="K5634" s="1" t="str">
        <f t="shared" si="396"/>
        <v>Untreated Water</v>
      </c>
      <c r="L5634">
        <v>12</v>
      </c>
      <c r="M5634" t="s">
        <v>114</v>
      </c>
      <c r="N5634">
        <v>209</v>
      </c>
      <c r="P5634" t="s">
        <v>1006</v>
      </c>
      <c r="Q5634" t="s">
        <v>38</v>
      </c>
      <c r="R5634" t="s">
        <v>55</v>
      </c>
    </row>
    <row r="5635" spans="1:18" hidden="1" x14ac:dyDescent="0.3">
      <c r="A5635" t="s">
        <v>22564</v>
      </c>
      <c r="B5635" t="s">
        <v>22565</v>
      </c>
      <c r="C5635" s="1" t="str">
        <f t="shared" si="397"/>
        <v>21:0858</v>
      </c>
      <c r="D5635" s="1" t="str">
        <f t="shared" si="398"/>
        <v>21:0091</v>
      </c>
      <c r="E5635" t="s">
        <v>22566</v>
      </c>
      <c r="F5635" t="s">
        <v>22567</v>
      </c>
      <c r="H5635">
        <v>54.830461700000001</v>
      </c>
      <c r="I5635">
        <v>-100.476071</v>
      </c>
      <c r="J5635" s="1" t="str">
        <f t="shared" si="395"/>
        <v>Fluid (lake)</v>
      </c>
      <c r="K5635" s="1" t="str">
        <f t="shared" si="396"/>
        <v>Untreated Water</v>
      </c>
      <c r="L5635">
        <v>12</v>
      </c>
      <c r="M5635" t="s">
        <v>121</v>
      </c>
      <c r="N5635">
        <v>210</v>
      </c>
      <c r="P5635" t="s">
        <v>210</v>
      </c>
      <c r="Q5635" t="s">
        <v>310</v>
      </c>
      <c r="R5635" t="s">
        <v>988</v>
      </c>
    </row>
    <row r="5636" spans="1:18" hidden="1" x14ac:dyDescent="0.3">
      <c r="A5636" t="s">
        <v>22568</v>
      </c>
      <c r="B5636" t="s">
        <v>22569</v>
      </c>
      <c r="C5636" s="1" t="str">
        <f t="shared" si="397"/>
        <v>21:0858</v>
      </c>
      <c r="D5636" s="1" t="str">
        <f t="shared" si="398"/>
        <v>21:0091</v>
      </c>
      <c r="E5636" t="s">
        <v>22570</v>
      </c>
      <c r="F5636" t="s">
        <v>22571</v>
      </c>
      <c r="H5636">
        <v>54.8470637</v>
      </c>
      <c r="I5636">
        <v>-100.49728159999999</v>
      </c>
      <c r="J5636" s="1" t="str">
        <f t="shared" si="395"/>
        <v>Fluid (lake)</v>
      </c>
      <c r="K5636" s="1" t="str">
        <f t="shared" si="396"/>
        <v>Untreated Water</v>
      </c>
      <c r="L5636">
        <v>12</v>
      </c>
      <c r="M5636" t="s">
        <v>127</v>
      </c>
      <c r="N5636">
        <v>211</v>
      </c>
      <c r="P5636" t="s">
        <v>558</v>
      </c>
      <c r="Q5636" t="s">
        <v>1292</v>
      </c>
      <c r="R5636" t="s">
        <v>55</v>
      </c>
    </row>
    <row r="5637" spans="1:18" hidden="1" x14ac:dyDescent="0.3">
      <c r="A5637" t="s">
        <v>22572</v>
      </c>
      <c r="B5637" t="s">
        <v>22573</v>
      </c>
      <c r="C5637" s="1" t="str">
        <f t="shared" si="397"/>
        <v>21:0858</v>
      </c>
      <c r="D5637" s="1" t="str">
        <f t="shared" si="398"/>
        <v>21:0091</v>
      </c>
      <c r="E5637" t="s">
        <v>22574</v>
      </c>
      <c r="F5637" t="s">
        <v>22575</v>
      </c>
      <c r="H5637">
        <v>54.850157400000001</v>
      </c>
      <c r="I5637">
        <v>-100.4728787</v>
      </c>
      <c r="J5637" s="1" t="str">
        <f t="shared" si="395"/>
        <v>Fluid (lake)</v>
      </c>
      <c r="K5637" s="1" t="str">
        <f t="shared" si="396"/>
        <v>Untreated Water</v>
      </c>
      <c r="L5637">
        <v>12</v>
      </c>
      <c r="M5637" t="s">
        <v>133</v>
      </c>
      <c r="N5637">
        <v>212</v>
      </c>
      <c r="P5637" t="s">
        <v>140</v>
      </c>
      <c r="Q5637" t="s">
        <v>248</v>
      </c>
      <c r="R5637" t="s">
        <v>55</v>
      </c>
    </row>
    <row r="5638" spans="1:18" hidden="1" x14ac:dyDescent="0.3">
      <c r="A5638" t="s">
        <v>22576</v>
      </c>
      <c r="B5638" t="s">
        <v>22577</v>
      </c>
      <c r="C5638" s="1" t="str">
        <f t="shared" si="397"/>
        <v>21:0858</v>
      </c>
      <c r="D5638" s="1" t="str">
        <f t="shared" si="398"/>
        <v>21:0091</v>
      </c>
      <c r="E5638" t="s">
        <v>22578</v>
      </c>
      <c r="F5638" t="s">
        <v>22579</v>
      </c>
      <c r="H5638">
        <v>54.840062000000003</v>
      </c>
      <c r="I5638">
        <v>-100.4558806</v>
      </c>
      <c r="J5638" s="1" t="str">
        <f t="shared" si="395"/>
        <v>Fluid (lake)</v>
      </c>
      <c r="K5638" s="1" t="str">
        <f t="shared" si="396"/>
        <v>Untreated Water</v>
      </c>
      <c r="L5638">
        <v>12</v>
      </c>
      <c r="M5638" t="s">
        <v>139</v>
      </c>
      <c r="N5638">
        <v>213</v>
      </c>
      <c r="P5638" t="s">
        <v>140</v>
      </c>
      <c r="Q5638" t="s">
        <v>62</v>
      </c>
      <c r="R5638" t="s">
        <v>55</v>
      </c>
    </row>
    <row r="5639" spans="1:18" hidden="1" x14ac:dyDescent="0.3">
      <c r="A5639" t="s">
        <v>22580</v>
      </c>
      <c r="B5639" t="s">
        <v>22581</v>
      </c>
      <c r="C5639" s="1" t="str">
        <f t="shared" si="397"/>
        <v>21:0858</v>
      </c>
      <c r="D5639" s="1" t="str">
        <f t="shared" si="398"/>
        <v>21:0091</v>
      </c>
      <c r="E5639" t="s">
        <v>22582</v>
      </c>
      <c r="F5639" t="s">
        <v>22583</v>
      </c>
      <c r="H5639">
        <v>54.8581656</v>
      </c>
      <c r="I5639">
        <v>-100.41156890000001</v>
      </c>
      <c r="J5639" s="1" t="str">
        <f t="shared" si="395"/>
        <v>Fluid (lake)</v>
      </c>
      <c r="K5639" s="1" t="str">
        <f t="shared" si="396"/>
        <v>Untreated Water</v>
      </c>
      <c r="L5639">
        <v>12</v>
      </c>
      <c r="M5639" t="s">
        <v>241</v>
      </c>
      <c r="N5639">
        <v>214</v>
      </c>
      <c r="P5639" t="s">
        <v>140</v>
      </c>
      <c r="Q5639" t="s">
        <v>146</v>
      </c>
      <c r="R5639" t="s">
        <v>55</v>
      </c>
    </row>
    <row r="5640" spans="1:18" hidden="1" x14ac:dyDescent="0.3">
      <c r="A5640" t="s">
        <v>22584</v>
      </c>
      <c r="B5640" t="s">
        <v>22585</v>
      </c>
      <c r="C5640" s="1" t="str">
        <f t="shared" si="397"/>
        <v>21:0858</v>
      </c>
      <c r="D5640" s="1" t="str">
        <f t="shared" si="398"/>
        <v>21:0091</v>
      </c>
      <c r="E5640" t="s">
        <v>22586</v>
      </c>
      <c r="F5640" t="s">
        <v>22587</v>
      </c>
      <c r="H5640">
        <v>54.8542579</v>
      </c>
      <c r="I5640">
        <v>-100.37057249999999</v>
      </c>
      <c r="J5640" s="1" t="str">
        <f t="shared" si="395"/>
        <v>Fluid (lake)</v>
      </c>
      <c r="K5640" s="1" t="str">
        <f t="shared" si="396"/>
        <v>Untreated Water</v>
      </c>
      <c r="L5640">
        <v>13</v>
      </c>
      <c r="M5640" t="s">
        <v>36</v>
      </c>
      <c r="N5640">
        <v>215</v>
      </c>
      <c r="P5640" t="s">
        <v>167</v>
      </c>
      <c r="Q5640" t="s">
        <v>257</v>
      </c>
      <c r="R5640" t="s">
        <v>195</v>
      </c>
    </row>
    <row r="5641" spans="1:18" hidden="1" x14ac:dyDescent="0.3">
      <c r="A5641" t="s">
        <v>22588</v>
      </c>
      <c r="B5641" t="s">
        <v>22589</v>
      </c>
      <c r="C5641" s="1" t="str">
        <f t="shared" si="397"/>
        <v>21:0858</v>
      </c>
      <c r="D5641" s="1" t="str">
        <f t="shared" si="398"/>
        <v>21:0091</v>
      </c>
      <c r="E5641" t="s">
        <v>22590</v>
      </c>
      <c r="F5641" t="s">
        <v>22591</v>
      </c>
      <c r="H5641">
        <v>54.865859100000002</v>
      </c>
      <c r="I5641">
        <v>-100.34746699999999</v>
      </c>
      <c r="J5641" s="1" t="str">
        <f t="shared" si="395"/>
        <v>Fluid (lake)</v>
      </c>
      <c r="K5641" s="1" t="str">
        <f t="shared" si="396"/>
        <v>Untreated Water</v>
      </c>
      <c r="L5641">
        <v>13</v>
      </c>
      <c r="M5641" t="s">
        <v>44</v>
      </c>
      <c r="N5641">
        <v>216</v>
      </c>
      <c r="P5641" t="s">
        <v>140</v>
      </c>
      <c r="Q5641" t="s">
        <v>248</v>
      </c>
      <c r="R5641" t="s">
        <v>522</v>
      </c>
    </row>
    <row r="5642" spans="1:18" hidden="1" x14ac:dyDescent="0.3">
      <c r="A5642" t="s">
        <v>22592</v>
      </c>
      <c r="B5642" t="s">
        <v>22593</v>
      </c>
      <c r="C5642" s="1" t="str">
        <f t="shared" si="397"/>
        <v>21:0858</v>
      </c>
      <c r="D5642" s="1" t="str">
        <f t="shared" si="398"/>
        <v>21:0091</v>
      </c>
      <c r="E5642" t="s">
        <v>22594</v>
      </c>
      <c r="F5642" t="s">
        <v>22595</v>
      </c>
      <c r="H5642">
        <v>54.8679603</v>
      </c>
      <c r="I5642">
        <v>-100.2777719</v>
      </c>
      <c r="J5642" s="1" t="str">
        <f t="shared" si="395"/>
        <v>Fluid (lake)</v>
      </c>
      <c r="K5642" s="1" t="str">
        <f t="shared" si="396"/>
        <v>Untreated Water</v>
      </c>
      <c r="L5642">
        <v>13</v>
      </c>
      <c r="M5642" t="s">
        <v>22</v>
      </c>
      <c r="N5642">
        <v>217</v>
      </c>
      <c r="P5642" t="s">
        <v>210</v>
      </c>
      <c r="Q5642" t="s">
        <v>1082</v>
      </c>
      <c r="R5642" t="s">
        <v>55</v>
      </c>
    </row>
    <row r="5643" spans="1:18" hidden="1" x14ac:dyDescent="0.3">
      <c r="A5643" t="s">
        <v>22596</v>
      </c>
      <c r="B5643" t="s">
        <v>22597</v>
      </c>
      <c r="C5643" s="1" t="str">
        <f t="shared" si="397"/>
        <v>21:0858</v>
      </c>
      <c r="D5643" s="1" t="str">
        <f t="shared" si="398"/>
        <v>21:0091</v>
      </c>
      <c r="E5643" t="s">
        <v>22594</v>
      </c>
      <c r="F5643" t="s">
        <v>22598</v>
      </c>
      <c r="H5643">
        <v>54.8679603</v>
      </c>
      <c r="I5643">
        <v>-100.2777719</v>
      </c>
      <c r="J5643" s="1" t="str">
        <f t="shared" si="395"/>
        <v>Fluid (lake)</v>
      </c>
      <c r="K5643" s="1" t="str">
        <f t="shared" si="396"/>
        <v>Untreated Water</v>
      </c>
      <c r="L5643">
        <v>13</v>
      </c>
      <c r="M5643" t="s">
        <v>29</v>
      </c>
      <c r="N5643">
        <v>218</v>
      </c>
      <c r="P5643" t="s">
        <v>210</v>
      </c>
      <c r="Q5643" t="s">
        <v>531</v>
      </c>
      <c r="R5643" t="s">
        <v>55</v>
      </c>
    </row>
    <row r="5644" spans="1:18" hidden="1" x14ac:dyDescent="0.3">
      <c r="A5644" t="s">
        <v>22599</v>
      </c>
      <c r="B5644" t="s">
        <v>22600</v>
      </c>
      <c r="C5644" s="1" t="str">
        <f t="shared" si="397"/>
        <v>21:0858</v>
      </c>
      <c r="D5644" s="1" t="str">
        <f t="shared" si="398"/>
        <v>21:0091</v>
      </c>
      <c r="E5644" t="s">
        <v>22601</v>
      </c>
      <c r="F5644" t="s">
        <v>22602</v>
      </c>
      <c r="H5644">
        <v>54.878257900000001</v>
      </c>
      <c r="I5644">
        <v>-100.2371658</v>
      </c>
      <c r="J5644" s="1" t="str">
        <f t="shared" si="395"/>
        <v>Fluid (lake)</v>
      </c>
      <c r="K5644" s="1" t="str">
        <f t="shared" si="396"/>
        <v>Untreated Water</v>
      </c>
      <c r="L5644">
        <v>13</v>
      </c>
      <c r="M5644" t="s">
        <v>52</v>
      </c>
      <c r="N5644">
        <v>219</v>
      </c>
      <c r="P5644" t="s">
        <v>1006</v>
      </c>
      <c r="Q5644" t="s">
        <v>1292</v>
      </c>
      <c r="R5644" t="s">
        <v>55</v>
      </c>
    </row>
    <row r="5645" spans="1:18" hidden="1" x14ac:dyDescent="0.3">
      <c r="A5645" t="s">
        <v>22603</v>
      </c>
      <c r="B5645" t="s">
        <v>22604</v>
      </c>
      <c r="C5645" s="1" t="str">
        <f t="shared" si="397"/>
        <v>21:0858</v>
      </c>
      <c r="D5645" s="1" t="str">
        <f t="shared" si="398"/>
        <v>21:0091</v>
      </c>
      <c r="E5645" t="s">
        <v>22605</v>
      </c>
      <c r="F5645" t="s">
        <v>22606</v>
      </c>
      <c r="H5645">
        <v>54.878960200000002</v>
      </c>
      <c r="I5645">
        <v>-100.1984691</v>
      </c>
      <c r="J5645" s="1" t="str">
        <f t="shared" si="395"/>
        <v>Fluid (lake)</v>
      </c>
      <c r="K5645" s="1" t="str">
        <f t="shared" si="396"/>
        <v>Untreated Water</v>
      </c>
      <c r="L5645">
        <v>13</v>
      </c>
      <c r="M5645" t="s">
        <v>60</v>
      </c>
      <c r="N5645">
        <v>220</v>
      </c>
      <c r="P5645" t="s">
        <v>210</v>
      </c>
      <c r="Q5645" t="s">
        <v>482</v>
      </c>
      <c r="R5645" t="s">
        <v>55</v>
      </c>
    </row>
    <row r="5646" spans="1:18" hidden="1" x14ac:dyDescent="0.3">
      <c r="A5646" t="s">
        <v>22607</v>
      </c>
      <c r="B5646" t="s">
        <v>22608</v>
      </c>
      <c r="C5646" s="1" t="str">
        <f t="shared" si="397"/>
        <v>21:0858</v>
      </c>
      <c r="D5646" s="1" t="str">
        <f t="shared" si="398"/>
        <v>21:0091</v>
      </c>
      <c r="E5646" t="s">
        <v>22609</v>
      </c>
      <c r="F5646" t="s">
        <v>22610</v>
      </c>
      <c r="H5646">
        <v>54.865862900000003</v>
      </c>
      <c r="I5646">
        <v>-100.16076289999999</v>
      </c>
      <c r="J5646" s="1" t="str">
        <f t="shared" si="395"/>
        <v>Fluid (lake)</v>
      </c>
      <c r="K5646" s="1" t="str">
        <f t="shared" si="396"/>
        <v>Untreated Water</v>
      </c>
      <c r="L5646">
        <v>13</v>
      </c>
      <c r="M5646" t="s">
        <v>67</v>
      </c>
      <c r="N5646">
        <v>221</v>
      </c>
      <c r="P5646" t="s">
        <v>1006</v>
      </c>
      <c r="Q5646" t="s">
        <v>1292</v>
      </c>
      <c r="R5646" t="s">
        <v>55</v>
      </c>
    </row>
    <row r="5647" spans="1:18" hidden="1" x14ac:dyDescent="0.3">
      <c r="A5647" t="s">
        <v>22611</v>
      </c>
      <c r="B5647" t="s">
        <v>22612</v>
      </c>
      <c r="C5647" s="1" t="str">
        <f t="shared" si="397"/>
        <v>21:0858</v>
      </c>
      <c r="D5647" s="1" t="str">
        <f t="shared" si="398"/>
        <v>21:0091</v>
      </c>
      <c r="E5647" t="s">
        <v>22613</v>
      </c>
      <c r="F5647" t="s">
        <v>22614</v>
      </c>
      <c r="H5647">
        <v>54.8594601</v>
      </c>
      <c r="I5647">
        <v>-100.1354656</v>
      </c>
      <c r="J5647" s="1" t="str">
        <f t="shared" si="395"/>
        <v>Fluid (lake)</v>
      </c>
      <c r="K5647" s="1" t="str">
        <f t="shared" si="396"/>
        <v>Untreated Water</v>
      </c>
      <c r="L5647">
        <v>13</v>
      </c>
      <c r="M5647" t="s">
        <v>74</v>
      </c>
      <c r="N5647">
        <v>222</v>
      </c>
      <c r="P5647" t="s">
        <v>210</v>
      </c>
      <c r="Q5647" t="s">
        <v>54</v>
      </c>
      <c r="R5647" t="s">
        <v>55</v>
      </c>
    </row>
    <row r="5648" spans="1:18" hidden="1" x14ac:dyDescent="0.3">
      <c r="A5648" t="s">
        <v>22615</v>
      </c>
      <c r="B5648" t="s">
        <v>22616</v>
      </c>
      <c r="C5648" s="1" t="str">
        <f t="shared" si="397"/>
        <v>21:0858</v>
      </c>
      <c r="D5648" s="1" t="str">
        <f t="shared" si="398"/>
        <v>21:0091</v>
      </c>
      <c r="E5648" t="s">
        <v>22617</v>
      </c>
      <c r="F5648" t="s">
        <v>22618</v>
      </c>
      <c r="H5648">
        <v>54.875564300000001</v>
      </c>
      <c r="I5648">
        <v>-100.05995420000001</v>
      </c>
      <c r="J5648" s="1" t="str">
        <f t="shared" si="395"/>
        <v>Fluid (lake)</v>
      </c>
      <c r="K5648" s="1" t="str">
        <f t="shared" si="396"/>
        <v>Untreated Water</v>
      </c>
      <c r="L5648">
        <v>13</v>
      </c>
      <c r="M5648" t="s">
        <v>81</v>
      </c>
      <c r="N5648">
        <v>223</v>
      </c>
      <c r="P5648" t="s">
        <v>356</v>
      </c>
      <c r="Q5648" t="s">
        <v>1143</v>
      </c>
      <c r="R5648" t="s">
        <v>55</v>
      </c>
    </row>
    <row r="5649" spans="1:18" hidden="1" x14ac:dyDescent="0.3">
      <c r="A5649" t="s">
        <v>22619</v>
      </c>
      <c r="B5649" t="s">
        <v>22620</v>
      </c>
      <c r="C5649" s="1" t="str">
        <f t="shared" si="397"/>
        <v>21:0858</v>
      </c>
      <c r="D5649" s="1" t="str">
        <f t="shared" si="398"/>
        <v>21:0091</v>
      </c>
      <c r="E5649" t="s">
        <v>22621</v>
      </c>
      <c r="F5649" t="s">
        <v>22622</v>
      </c>
      <c r="H5649">
        <v>54.879559700000001</v>
      </c>
      <c r="I5649">
        <v>-100.05005199999999</v>
      </c>
      <c r="J5649" s="1" t="str">
        <f t="shared" si="395"/>
        <v>Fluid (lake)</v>
      </c>
      <c r="K5649" s="1" t="str">
        <f t="shared" si="396"/>
        <v>Untreated Water</v>
      </c>
      <c r="L5649">
        <v>13</v>
      </c>
      <c r="M5649" t="s">
        <v>95</v>
      </c>
      <c r="N5649">
        <v>224</v>
      </c>
      <c r="P5649" t="s">
        <v>356</v>
      </c>
      <c r="Q5649" t="s">
        <v>517</v>
      </c>
      <c r="R5649" t="s">
        <v>55</v>
      </c>
    </row>
    <row r="5650" spans="1:18" hidden="1" x14ac:dyDescent="0.3">
      <c r="A5650" t="s">
        <v>22623</v>
      </c>
      <c r="B5650" t="s">
        <v>22624</v>
      </c>
      <c r="C5650" s="1" t="str">
        <f t="shared" si="397"/>
        <v>21:0858</v>
      </c>
      <c r="D5650" s="1" t="str">
        <f t="shared" si="398"/>
        <v>21:0091</v>
      </c>
      <c r="E5650" t="s">
        <v>22625</v>
      </c>
      <c r="F5650" t="s">
        <v>22626</v>
      </c>
      <c r="H5650">
        <v>54.880665299999997</v>
      </c>
      <c r="I5650">
        <v>-100.06245699999999</v>
      </c>
      <c r="J5650" s="1" t="str">
        <f t="shared" si="395"/>
        <v>Fluid (lake)</v>
      </c>
      <c r="K5650" s="1" t="str">
        <f t="shared" si="396"/>
        <v>Untreated Water</v>
      </c>
      <c r="L5650">
        <v>13</v>
      </c>
      <c r="M5650" t="s">
        <v>101</v>
      </c>
      <c r="N5650">
        <v>225</v>
      </c>
      <c r="P5650" t="s">
        <v>356</v>
      </c>
      <c r="Q5650" t="s">
        <v>1143</v>
      </c>
      <c r="R5650" t="s">
        <v>55</v>
      </c>
    </row>
    <row r="5651" spans="1:18" hidden="1" x14ac:dyDescent="0.3">
      <c r="A5651" t="s">
        <v>22627</v>
      </c>
      <c r="B5651" t="s">
        <v>22628</v>
      </c>
      <c r="C5651" s="1" t="str">
        <f t="shared" si="397"/>
        <v>21:0858</v>
      </c>
      <c r="D5651" s="1" t="str">
        <f t="shared" si="398"/>
        <v>21:0091</v>
      </c>
      <c r="E5651" t="s">
        <v>22629</v>
      </c>
      <c r="F5651" t="s">
        <v>22630</v>
      </c>
      <c r="H5651">
        <v>54.874058599999998</v>
      </c>
      <c r="I5651">
        <v>-100.0849594</v>
      </c>
      <c r="J5651" s="1" t="str">
        <f t="shared" si="395"/>
        <v>Fluid (lake)</v>
      </c>
      <c r="K5651" s="1" t="str">
        <f t="shared" si="396"/>
        <v>Untreated Water</v>
      </c>
      <c r="L5651">
        <v>13</v>
      </c>
      <c r="M5651" t="s">
        <v>107</v>
      </c>
      <c r="N5651">
        <v>226</v>
      </c>
      <c r="P5651" t="s">
        <v>356</v>
      </c>
      <c r="Q5651" t="s">
        <v>579</v>
      </c>
      <c r="R5651" t="s">
        <v>55</v>
      </c>
    </row>
    <row r="5652" spans="1:18" hidden="1" x14ac:dyDescent="0.3">
      <c r="A5652" t="s">
        <v>22631</v>
      </c>
      <c r="B5652" t="s">
        <v>22632</v>
      </c>
      <c r="C5652" s="1" t="str">
        <f t="shared" si="397"/>
        <v>21:0858</v>
      </c>
      <c r="D5652" s="1" t="str">
        <f t="shared" si="398"/>
        <v>21:0091</v>
      </c>
      <c r="E5652" t="s">
        <v>22633</v>
      </c>
      <c r="F5652" t="s">
        <v>22634</v>
      </c>
      <c r="H5652">
        <v>54.878560299999997</v>
      </c>
      <c r="I5652">
        <v>-100.0850645</v>
      </c>
      <c r="J5652" s="1" t="str">
        <f t="shared" si="395"/>
        <v>Fluid (lake)</v>
      </c>
      <c r="K5652" s="1" t="str">
        <f t="shared" si="396"/>
        <v>Untreated Water</v>
      </c>
      <c r="L5652">
        <v>13</v>
      </c>
      <c r="M5652" t="s">
        <v>114</v>
      </c>
      <c r="N5652">
        <v>227</v>
      </c>
      <c r="P5652" t="s">
        <v>356</v>
      </c>
      <c r="Q5652" t="s">
        <v>579</v>
      </c>
      <c r="R5652" t="s">
        <v>55</v>
      </c>
    </row>
    <row r="5653" spans="1:18" hidden="1" x14ac:dyDescent="0.3">
      <c r="A5653" t="s">
        <v>22635</v>
      </c>
      <c r="B5653" t="s">
        <v>22636</v>
      </c>
      <c r="C5653" s="1" t="str">
        <f t="shared" si="397"/>
        <v>21:0858</v>
      </c>
      <c r="D5653" s="1" t="str">
        <f t="shared" si="398"/>
        <v>21:0091</v>
      </c>
      <c r="E5653" t="s">
        <v>22637</v>
      </c>
      <c r="F5653" t="s">
        <v>22638</v>
      </c>
      <c r="H5653">
        <v>54.8828605</v>
      </c>
      <c r="I5653">
        <v>-100.1386629</v>
      </c>
      <c r="J5653" s="1" t="str">
        <f t="shared" si="395"/>
        <v>Fluid (lake)</v>
      </c>
      <c r="K5653" s="1" t="str">
        <f t="shared" si="396"/>
        <v>Untreated Water</v>
      </c>
      <c r="L5653">
        <v>13</v>
      </c>
      <c r="M5653" t="s">
        <v>121</v>
      </c>
      <c r="N5653">
        <v>228</v>
      </c>
      <c r="P5653" t="s">
        <v>210</v>
      </c>
      <c r="Q5653" t="s">
        <v>579</v>
      </c>
      <c r="R5653" t="s">
        <v>55</v>
      </c>
    </row>
    <row r="5654" spans="1:18" hidden="1" x14ac:dyDescent="0.3">
      <c r="A5654" t="s">
        <v>22639</v>
      </c>
      <c r="B5654" t="s">
        <v>22640</v>
      </c>
      <c r="C5654" s="1" t="str">
        <f t="shared" si="397"/>
        <v>21:0858</v>
      </c>
      <c r="D5654" s="1" t="str">
        <f t="shared" si="398"/>
        <v>21:0091</v>
      </c>
      <c r="E5654" t="s">
        <v>22641</v>
      </c>
      <c r="F5654" t="s">
        <v>22642</v>
      </c>
      <c r="H5654">
        <v>54.8861645</v>
      </c>
      <c r="I5654">
        <v>-100.15805570000001</v>
      </c>
      <c r="J5654" s="1" t="str">
        <f t="shared" si="395"/>
        <v>Fluid (lake)</v>
      </c>
      <c r="K5654" s="1" t="str">
        <f t="shared" si="396"/>
        <v>Untreated Water</v>
      </c>
      <c r="L5654">
        <v>13</v>
      </c>
      <c r="M5654" t="s">
        <v>127</v>
      </c>
      <c r="N5654">
        <v>229</v>
      </c>
      <c r="P5654" t="s">
        <v>210</v>
      </c>
      <c r="Q5654" t="s">
        <v>579</v>
      </c>
      <c r="R5654" t="s">
        <v>55</v>
      </c>
    </row>
    <row r="5655" spans="1:18" hidden="1" x14ac:dyDescent="0.3">
      <c r="A5655" t="s">
        <v>22643</v>
      </c>
      <c r="B5655" t="s">
        <v>22644</v>
      </c>
      <c r="C5655" s="1" t="str">
        <f t="shared" si="397"/>
        <v>21:0858</v>
      </c>
      <c r="D5655" s="1" t="str">
        <f t="shared" si="398"/>
        <v>21:0091</v>
      </c>
      <c r="E5655" t="s">
        <v>22645</v>
      </c>
      <c r="F5655" t="s">
        <v>22646</v>
      </c>
      <c r="H5655">
        <v>54.875064100000003</v>
      </c>
      <c r="I5655">
        <v>-100.1562575</v>
      </c>
      <c r="J5655" s="1" t="str">
        <f t="shared" si="395"/>
        <v>Fluid (lake)</v>
      </c>
      <c r="K5655" s="1" t="str">
        <f t="shared" si="396"/>
        <v>Untreated Water</v>
      </c>
      <c r="L5655">
        <v>13</v>
      </c>
      <c r="M5655" t="s">
        <v>133</v>
      </c>
      <c r="N5655">
        <v>230</v>
      </c>
      <c r="P5655" t="s">
        <v>210</v>
      </c>
      <c r="Q5655" t="s">
        <v>236</v>
      </c>
      <c r="R5655" t="s">
        <v>55</v>
      </c>
    </row>
    <row r="5656" spans="1:18" hidden="1" x14ac:dyDescent="0.3">
      <c r="A5656" t="s">
        <v>22647</v>
      </c>
      <c r="B5656" t="s">
        <v>22648</v>
      </c>
      <c r="C5656" s="1" t="str">
        <f t="shared" si="397"/>
        <v>21:0858</v>
      </c>
      <c r="D5656" s="1" t="str">
        <f t="shared" si="398"/>
        <v>21:0091</v>
      </c>
      <c r="E5656" t="s">
        <v>22649</v>
      </c>
      <c r="F5656" t="s">
        <v>22650</v>
      </c>
      <c r="H5656">
        <v>54.877765599999996</v>
      </c>
      <c r="I5656">
        <v>-100.17446169999999</v>
      </c>
      <c r="J5656" s="1" t="str">
        <f t="shared" si="395"/>
        <v>Fluid (lake)</v>
      </c>
      <c r="K5656" s="1" t="str">
        <f t="shared" si="396"/>
        <v>Untreated Water</v>
      </c>
      <c r="L5656">
        <v>13</v>
      </c>
      <c r="M5656" t="s">
        <v>139</v>
      </c>
      <c r="N5656">
        <v>231</v>
      </c>
      <c r="P5656" t="s">
        <v>210</v>
      </c>
      <c r="Q5656" t="s">
        <v>1292</v>
      </c>
      <c r="R5656" t="s">
        <v>55</v>
      </c>
    </row>
    <row r="5657" spans="1:18" hidden="1" x14ac:dyDescent="0.3">
      <c r="A5657" t="s">
        <v>22651</v>
      </c>
      <c r="B5657" t="s">
        <v>22652</v>
      </c>
      <c r="C5657" s="1" t="str">
        <f t="shared" si="397"/>
        <v>21:0858</v>
      </c>
      <c r="D5657" s="1" t="str">
        <f t="shared" si="398"/>
        <v>21:0091</v>
      </c>
      <c r="E5657" t="s">
        <v>22653</v>
      </c>
      <c r="F5657" t="s">
        <v>22654</v>
      </c>
      <c r="H5657">
        <v>54.888059900000002</v>
      </c>
      <c r="I5657">
        <v>-100.2007653</v>
      </c>
      <c r="J5657" s="1" t="str">
        <f t="shared" ref="J5657:J5720" si="399">HYPERLINK("http://geochem.nrcan.gc.ca/cdogs/content/kwd/kwd020016_e.htm", "Fluid (lake)")</f>
        <v>Fluid (lake)</v>
      </c>
      <c r="K5657" s="1" t="str">
        <f t="shared" si="396"/>
        <v>Untreated Water</v>
      </c>
      <c r="L5657">
        <v>13</v>
      </c>
      <c r="M5657" t="s">
        <v>241</v>
      </c>
      <c r="N5657">
        <v>232</v>
      </c>
      <c r="P5657" t="s">
        <v>210</v>
      </c>
      <c r="Q5657" t="s">
        <v>538</v>
      </c>
      <c r="R5657" t="s">
        <v>55</v>
      </c>
    </row>
    <row r="5658" spans="1:18" hidden="1" x14ac:dyDescent="0.3">
      <c r="A5658" t="s">
        <v>22655</v>
      </c>
      <c r="B5658" t="s">
        <v>22656</v>
      </c>
      <c r="C5658" s="1" t="str">
        <f t="shared" si="397"/>
        <v>21:0858</v>
      </c>
      <c r="D5658" s="1" t="str">
        <f t="shared" si="398"/>
        <v>21:0091</v>
      </c>
      <c r="E5658" t="s">
        <v>22657</v>
      </c>
      <c r="F5658" t="s">
        <v>22658</v>
      </c>
      <c r="H5658">
        <v>54.885260299999999</v>
      </c>
      <c r="I5658">
        <v>-100.25286010000001</v>
      </c>
      <c r="J5658" s="1" t="str">
        <f t="shared" si="399"/>
        <v>Fluid (lake)</v>
      </c>
      <c r="K5658" s="1" t="str">
        <f t="shared" ref="K5658:K5721" si="400">HYPERLINK("http://geochem.nrcan.gc.ca/cdogs/content/kwd/kwd080007_e.htm", "Untreated Water")</f>
        <v>Untreated Water</v>
      </c>
      <c r="L5658">
        <v>14</v>
      </c>
      <c r="M5658" t="s">
        <v>22</v>
      </c>
      <c r="N5658">
        <v>233</v>
      </c>
      <c r="P5658" t="s">
        <v>1006</v>
      </c>
      <c r="Q5658" t="s">
        <v>531</v>
      </c>
      <c r="R5658" t="s">
        <v>55</v>
      </c>
    </row>
    <row r="5659" spans="1:18" hidden="1" x14ac:dyDescent="0.3">
      <c r="A5659" t="s">
        <v>22659</v>
      </c>
      <c r="B5659" t="s">
        <v>22660</v>
      </c>
      <c r="C5659" s="1" t="str">
        <f t="shared" si="397"/>
        <v>21:0858</v>
      </c>
      <c r="D5659" s="1" t="str">
        <f t="shared" si="398"/>
        <v>21:0091</v>
      </c>
      <c r="E5659" t="s">
        <v>22657</v>
      </c>
      <c r="F5659" t="s">
        <v>22661</v>
      </c>
      <c r="H5659">
        <v>54.885260299999999</v>
      </c>
      <c r="I5659">
        <v>-100.25286010000001</v>
      </c>
      <c r="J5659" s="1" t="str">
        <f t="shared" si="399"/>
        <v>Fluid (lake)</v>
      </c>
      <c r="K5659" s="1" t="str">
        <f t="shared" si="400"/>
        <v>Untreated Water</v>
      </c>
      <c r="L5659">
        <v>14</v>
      </c>
      <c r="M5659" t="s">
        <v>29</v>
      </c>
      <c r="N5659">
        <v>234</v>
      </c>
      <c r="P5659" t="s">
        <v>1006</v>
      </c>
      <c r="Q5659" t="s">
        <v>1371</v>
      </c>
      <c r="R5659" t="s">
        <v>55</v>
      </c>
    </row>
    <row r="5660" spans="1:18" hidden="1" x14ac:dyDescent="0.3">
      <c r="A5660" t="s">
        <v>22662</v>
      </c>
      <c r="B5660" t="s">
        <v>22663</v>
      </c>
      <c r="C5660" s="1" t="str">
        <f t="shared" si="397"/>
        <v>21:0858</v>
      </c>
      <c r="D5660" s="1" t="str">
        <f t="shared" si="398"/>
        <v>21:0091</v>
      </c>
      <c r="E5660" t="s">
        <v>22664</v>
      </c>
      <c r="F5660" t="s">
        <v>22665</v>
      </c>
      <c r="H5660">
        <v>54.882863499999999</v>
      </c>
      <c r="I5660">
        <v>-100.3063641</v>
      </c>
      <c r="J5660" s="1" t="str">
        <f t="shared" si="399"/>
        <v>Fluid (lake)</v>
      </c>
      <c r="K5660" s="1" t="str">
        <f t="shared" si="400"/>
        <v>Untreated Water</v>
      </c>
      <c r="L5660">
        <v>14</v>
      </c>
      <c r="M5660" t="s">
        <v>36</v>
      </c>
      <c r="N5660">
        <v>235</v>
      </c>
      <c r="P5660" t="s">
        <v>167</v>
      </c>
      <c r="Q5660" t="s">
        <v>310</v>
      </c>
      <c r="R5660" t="s">
        <v>55</v>
      </c>
    </row>
    <row r="5661" spans="1:18" hidden="1" x14ac:dyDescent="0.3">
      <c r="A5661" t="s">
        <v>22666</v>
      </c>
      <c r="B5661" t="s">
        <v>22667</v>
      </c>
      <c r="C5661" s="1" t="str">
        <f t="shared" si="397"/>
        <v>21:0858</v>
      </c>
      <c r="D5661" s="1" t="str">
        <f t="shared" si="398"/>
        <v>21:0091</v>
      </c>
      <c r="E5661" t="s">
        <v>22668</v>
      </c>
      <c r="F5661" t="s">
        <v>22669</v>
      </c>
      <c r="H5661">
        <v>54.878266699999998</v>
      </c>
      <c r="I5661">
        <v>-100.4357748</v>
      </c>
      <c r="J5661" s="1" t="str">
        <f t="shared" si="399"/>
        <v>Fluid (lake)</v>
      </c>
      <c r="K5661" s="1" t="str">
        <f t="shared" si="400"/>
        <v>Untreated Water</v>
      </c>
      <c r="L5661">
        <v>14</v>
      </c>
      <c r="M5661" t="s">
        <v>44</v>
      </c>
      <c r="N5661">
        <v>236</v>
      </c>
      <c r="P5661" t="s">
        <v>167</v>
      </c>
      <c r="Q5661" t="s">
        <v>482</v>
      </c>
      <c r="R5661" t="s">
        <v>55</v>
      </c>
    </row>
    <row r="5662" spans="1:18" hidden="1" x14ac:dyDescent="0.3">
      <c r="A5662" t="s">
        <v>22670</v>
      </c>
      <c r="B5662" t="s">
        <v>22671</v>
      </c>
      <c r="C5662" s="1" t="str">
        <f t="shared" si="397"/>
        <v>21:0858</v>
      </c>
      <c r="D5662" s="1" t="str">
        <f t="shared" si="398"/>
        <v>21:0091</v>
      </c>
      <c r="E5662" t="s">
        <v>22672</v>
      </c>
      <c r="F5662" t="s">
        <v>22673</v>
      </c>
      <c r="H5662">
        <v>54.865360699999997</v>
      </c>
      <c r="I5662">
        <v>-100.44557039999999</v>
      </c>
      <c r="J5662" s="1" t="str">
        <f t="shared" si="399"/>
        <v>Fluid (lake)</v>
      </c>
      <c r="K5662" s="1" t="str">
        <f t="shared" si="400"/>
        <v>Untreated Water</v>
      </c>
      <c r="L5662">
        <v>14</v>
      </c>
      <c r="M5662" t="s">
        <v>52</v>
      </c>
      <c r="N5662">
        <v>237</v>
      </c>
      <c r="P5662" t="s">
        <v>140</v>
      </c>
      <c r="Q5662" t="s">
        <v>579</v>
      </c>
      <c r="R5662" t="s">
        <v>55</v>
      </c>
    </row>
    <row r="5663" spans="1:18" hidden="1" x14ac:dyDescent="0.3">
      <c r="A5663" t="s">
        <v>22674</v>
      </c>
      <c r="B5663" t="s">
        <v>22675</v>
      </c>
      <c r="C5663" s="1" t="str">
        <f t="shared" si="397"/>
        <v>21:0858</v>
      </c>
      <c r="D5663" s="1" t="str">
        <f t="shared" si="398"/>
        <v>21:0091</v>
      </c>
      <c r="E5663" t="s">
        <v>22676</v>
      </c>
      <c r="F5663" t="s">
        <v>22677</v>
      </c>
      <c r="H5663">
        <v>54.869964199999998</v>
      </c>
      <c r="I5663">
        <v>-100.47607669999999</v>
      </c>
      <c r="J5663" s="1" t="str">
        <f t="shared" si="399"/>
        <v>Fluid (lake)</v>
      </c>
      <c r="K5663" s="1" t="str">
        <f t="shared" si="400"/>
        <v>Untreated Water</v>
      </c>
      <c r="L5663">
        <v>14</v>
      </c>
      <c r="M5663" t="s">
        <v>60</v>
      </c>
      <c r="N5663">
        <v>238</v>
      </c>
      <c r="P5663" t="s">
        <v>167</v>
      </c>
      <c r="Q5663" t="s">
        <v>548</v>
      </c>
      <c r="R5663" t="s">
        <v>55</v>
      </c>
    </row>
    <row r="5664" spans="1:18" hidden="1" x14ac:dyDescent="0.3">
      <c r="A5664" t="s">
        <v>22678</v>
      </c>
      <c r="B5664" t="s">
        <v>22679</v>
      </c>
      <c r="C5664" s="1" t="str">
        <f t="shared" si="397"/>
        <v>21:0858</v>
      </c>
      <c r="D5664" s="1" t="str">
        <f t="shared" si="398"/>
        <v>21:0091</v>
      </c>
      <c r="E5664" t="s">
        <v>22680</v>
      </c>
      <c r="F5664" t="s">
        <v>22681</v>
      </c>
      <c r="H5664">
        <v>54.878464999999998</v>
      </c>
      <c r="I5664">
        <v>-100.49607330000001</v>
      </c>
      <c r="J5664" s="1" t="str">
        <f t="shared" si="399"/>
        <v>Fluid (lake)</v>
      </c>
      <c r="K5664" s="1" t="str">
        <f t="shared" si="400"/>
        <v>Untreated Water</v>
      </c>
      <c r="L5664">
        <v>14</v>
      </c>
      <c r="M5664" t="s">
        <v>67</v>
      </c>
      <c r="N5664">
        <v>239</v>
      </c>
      <c r="P5664" t="s">
        <v>140</v>
      </c>
      <c r="Q5664" t="s">
        <v>538</v>
      </c>
      <c r="R5664" t="s">
        <v>55</v>
      </c>
    </row>
    <row r="5665" spans="1:18" hidden="1" x14ac:dyDescent="0.3">
      <c r="A5665" t="s">
        <v>22682</v>
      </c>
      <c r="B5665" t="s">
        <v>22683</v>
      </c>
      <c r="C5665" s="1" t="str">
        <f t="shared" si="397"/>
        <v>21:0858</v>
      </c>
      <c r="D5665" s="1" t="str">
        <f t="shared" si="398"/>
        <v>21:0091</v>
      </c>
      <c r="E5665" t="s">
        <v>22684</v>
      </c>
      <c r="F5665" t="s">
        <v>22685</v>
      </c>
      <c r="H5665">
        <v>54.886667099999997</v>
      </c>
      <c r="I5665">
        <v>-100.48688180000001</v>
      </c>
      <c r="J5665" s="1" t="str">
        <f t="shared" si="399"/>
        <v>Fluid (lake)</v>
      </c>
      <c r="K5665" s="1" t="str">
        <f t="shared" si="400"/>
        <v>Untreated Water</v>
      </c>
      <c r="L5665">
        <v>14</v>
      </c>
      <c r="M5665" t="s">
        <v>74</v>
      </c>
      <c r="N5665">
        <v>240</v>
      </c>
      <c r="P5665" t="s">
        <v>140</v>
      </c>
      <c r="Q5665" t="s">
        <v>538</v>
      </c>
      <c r="R5665" t="s">
        <v>55</v>
      </c>
    </row>
    <row r="5666" spans="1:18" hidden="1" x14ac:dyDescent="0.3">
      <c r="A5666" t="s">
        <v>22686</v>
      </c>
      <c r="B5666" t="s">
        <v>22687</v>
      </c>
      <c r="C5666" s="1" t="str">
        <f t="shared" si="397"/>
        <v>21:0858</v>
      </c>
      <c r="D5666" s="1" t="str">
        <f t="shared" si="398"/>
        <v>21:0091</v>
      </c>
      <c r="E5666" t="s">
        <v>22688</v>
      </c>
      <c r="F5666" t="s">
        <v>22689</v>
      </c>
      <c r="H5666">
        <v>54.891561500000002</v>
      </c>
      <c r="I5666">
        <v>-100.4507783</v>
      </c>
      <c r="J5666" s="1" t="str">
        <f t="shared" si="399"/>
        <v>Fluid (lake)</v>
      </c>
      <c r="K5666" s="1" t="str">
        <f t="shared" si="400"/>
        <v>Untreated Water</v>
      </c>
      <c r="L5666">
        <v>14</v>
      </c>
      <c r="M5666" t="s">
        <v>81</v>
      </c>
      <c r="N5666">
        <v>241</v>
      </c>
      <c r="P5666" t="s">
        <v>210</v>
      </c>
      <c r="Q5666" t="s">
        <v>548</v>
      </c>
      <c r="R5666" t="s">
        <v>55</v>
      </c>
    </row>
    <row r="5667" spans="1:18" hidden="1" x14ac:dyDescent="0.3">
      <c r="A5667" t="s">
        <v>22690</v>
      </c>
      <c r="B5667" t="s">
        <v>22691</v>
      </c>
      <c r="C5667" s="1" t="str">
        <f t="shared" si="397"/>
        <v>21:0858</v>
      </c>
      <c r="D5667" s="1" t="str">
        <f t="shared" si="398"/>
        <v>21:0091</v>
      </c>
      <c r="E5667" t="s">
        <v>22692</v>
      </c>
      <c r="F5667" t="s">
        <v>22693</v>
      </c>
      <c r="H5667">
        <v>54.887464399999999</v>
      </c>
      <c r="I5667">
        <v>-100.4453774</v>
      </c>
      <c r="J5667" s="1" t="str">
        <f t="shared" si="399"/>
        <v>Fluid (lake)</v>
      </c>
      <c r="K5667" s="1" t="str">
        <f t="shared" si="400"/>
        <v>Untreated Water</v>
      </c>
      <c r="L5667">
        <v>14</v>
      </c>
      <c r="M5667" t="s">
        <v>95</v>
      </c>
      <c r="N5667">
        <v>242</v>
      </c>
      <c r="P5667" t="s">
        <v>1006</v>
      </c>
      <c r="Q5667" t="s">
        <v>1143</v>
      </c>
      <c r="R5667" t="s">
        <v>55</v>
      </c>
    </row>
    <row r="5668" spans="1:18" hidden="1" x14ac:dyDescent="0.3">
      <c r="A5668" t="s">
        <v>22694</v>
      </c>
      <c r="B5668" t="s">
        <v>22695</v>
      </c>
      <c r="C5668" s="1" t="str">
        <f t="shared" si="397"/>
        <v>21:0858</v>
      </c>
      <c r="D5668" s="1" t="str">
        <f t="shared" si="398"/>
        <v>21:0091</v>
      </c>
      <c r="E5668" t="s">
        <v>22696</v>
      </c>
      <c r="F5668" t="s">
        <v>22697</v>
      </c>
      <c r="H5668">
        <v>54.9035619</v>
      </c>
      <c r="I5668">
        <v>-100.4101733</v>
      </c>
      <c r="J5668" s="1" t="str">
        <f t="shared" si="399"/>
        <v>Fluid (lake)</v>
      </c>
      <c r="K5668" s="1" t="str">
        <f t="shared" si="400"/>
        <v>Untreated Water</v>
      </c>
      <c r="L5668">
        <v>14</v>
      </c>
      <c r="M5668" t="s">
        <v>101</v>
      </c>
      <c r="N5668">
        <v>243</v>
      </c>
      <c r="P5668" t="s">
        <v>140</v>
      </c>
      <c r="Q5668" t="s">
        <v>236</v>
      </c>
      <c r="R5668" t="s">
        <v>55</v>
      </c>
    </row>
    <row r="5669" spans="1:18" hidden="1" x14ac:dyDescent="0.3">
      <c r="A5669" t="s">
        <v>22698</v>
      </c>
      <c r="B5669" t="s">
        <v>22699</v>
      </c>
      <c r="C5669" s="1" t="str">
        <f t="shared" si="397"/>
        <v>21:0858</v>
      </c>
      <c r="D5669" s="1" t="str">
        <f t="shared" si="398"/>
        <v>21:0091</v>
      </c>
      <c r="E5669" t="s">
        <v>22700</v>
      </c>
      <c r="F5669" t="s">
        <v>22701</v>
      </c>
      <c r="H5669">
        <v>54.905163700000003</v>
      </c>
      <c r="I5669">
        <v>-100.3392611</v>
      </c>
      <c r="J5669" s="1" t="str">
        <f t="shared" si="399"/>
        <v>Fluid (lake)</v>
      </c>
      <c r="K5669" s="1" t="str">
        <f t="shared" si="400"/>
        <v>Untreated Water</v>
      </c>
      <c r="L5669">
        <v>14</v>
      </c>
      <c r="M5669" t="s">
        <v>107</v>
      </c>
      <c r="N5669">
        <v>244</v>
      </c>
      <c r="P5669" t="s">
        <v>140</v>
      </c>
      <c r="Q5669" t="s">
        <v>310</v>
      </c>
      <c r="R5669" t="s">
        <v>55</v>
      </c>
    </row>
    <row r="5670" spans="1:18" hidden="1" x14ac:dyDescent="0.3">
      <c r="A5670" t="s">
        <v>22702</v>
      </c>
      <c r="B5670" t="s">
        <v>22703</v>
      </c>
      <c r="C5670" s="1" t="str">
        <f t="shared" si="397"/>
        <v>21:0858</v>
      </c>
      <c r="D5670" s="1" t="str">
        <f t="shared" si="398"/>
        <v>21:0091</v>
      </c>
      <c r="E5670" t="s">
        <v>22704</v>
      </c>
      <c r="F5670" t="s">
        <v>22705</v>
      </c>
      <c r="H5670">
        <v>54.890366299999997</v>
      </c>
      <c r="I5670">
        <v>-100.2683602</v>
      </c>
      <c r="J5670" s="1" t="str">
        <f t="shared" si="399"/>
        <v>Fluid (lake)</v>
      </c>
      <c r="K5670" s="1" t="str">
        <f t="shared" si="400"/>
        <v>Untreated Water</v>
      </c>
      <c r="L5670">
        <v>14</v>
      </c>
      <c r="M5670" t="s">
        <v>114</v>
      </c>
      <c r="N5670">
        <v>245</v>
      </c>
      <c r="P5670" t="s">
        <v>140</v>
      </c>
      <c r="Q5670" t="s">
        <v>543</v>
      </c>
      <c r="R5670" t="s">
        <v>55</v>
      </c>
    </row>
    <row r="5671" spans="1:18" hidden="1" x14ac:dyDescent="0.3">
      <c r="A5671" t="s">
        <v>22706</v>
      </c>
      <c r="B5671" t="s">
        <v>22707</v>
      </c>
      <c r="C5671" s="1" t="str">
        <f t="shared" si="397"/>
        <v>21:0858</v>
      </c>
      <c r="D5671" s="1" t="str">
        <f t="shared" si="398"/>
        <v>21:0091</v>
      </c>
      <c r="E5671" t="s">
        <v>22708</v>
      </c>
      <c r="F5671" t="s">
        <v>22709</v>
      </c>
      <c r="H5671">
        <v>54.901862000000001</v>
      </c>
      <c r="I5671">
        <v>-100.2622638</v>
      </c>
      <c r="J5671" s="1" t="str">
        <f t="shared" si="399"/>
        <v>Fluid (lake)</v>
      </c>
      <c r="K5671" s="1" t="str">
        <f t="shared" si="400"/>
        <v>Untreated Water</v>
      </c>
      <c r="L5671">
        <v>14</v>
      </c>
      <c r="M5671" t="s">
        <v>121</v>
      </c>
      <c r="N5671">
        <v>246</v>
      </c>
      <c r="P5671" t="s">
        <v>167</v>
      </c>
      <c r="Q5671" t="s">
        <v>1247</v>
      </c>
      <c r="R5671" t="s">
        <v>55</v>
      </c>
    </row>
    <row r="5672" spans="1:18" hidden="1" x14ac:dyDescent="0.3">
      <c r="A5672" t="s">
        <v>22710</v>
      </c>
      <c r="B5672" t="s">
        <v>22711</v>
      </c>
      <c r="C5672" s="1" t="str">
        <f t="shared" si="397"/>
        <v>21:0858</v>
      </c>
      <c r="D5672" s="1" t="str">
        <f t="shared" si="398"/>
        <v>21:0091</v>
      </c>
      <c r="E5672" t="s">
        <v>22712</v>
      </c>
      <c r="F5672" t="s">
        <v>22713</v>
      </c>
      <c r="H5672">
        <v>54.894662400000001</v>
      </c>
      <c r="I5672">
        <v>-100.2155719</v>
      </c>
      <c r="J5672" s="1" t="str">
        <f t="shared" si="399"/>
        <v>Fluid (lake)</v>
      </c>
      <c r="K5672" s="1" t="str">
        <f t="shared" si="400"/>
        <v>Untreated Water</v>
      </c>
      <c r="L5672">
        <v>14</v>
      </c>
      <c r="M5672" t="s">
        <v>127</v>
      </c>
      <c r="N5672">
        <v>247</v>
      </c>
      <c r="P5672" t="s">
        <v>140</v>
      </c>
      <c r="Q5672" t="s">
        <v>1430</v>
      </c>
      <c r="R5672" t="s">
        <v>55</v>
      </c>
    </row>
    <row r="5673" spans="1:18" hidden="1" x14ac:dyDescent="0.3">
      <c r="A5673" t="s">
        <v>22714</v>
      </c>
      <c r="B5673" t="s">
        <v>22715</v>
      </c>
      <c r="C5673" s="1" t="str">
        <f t="shared" si="397"/>
        <v>21:0858</v>
      </c>
      <c r="D5673" s="1" t="str">
        <f t="shared" si="398"/>
        <v>21:0091</v>
      </c>
      <c r="E5673" t="s">
        <v>22716</v>
      </c>
      <c r="F5673" t="s">
        <v>22717</v>
      </c>
      <c r="H5673">
        <v>54.896460300000001</v>
      </c>
      <c r="I5673">
        <v>-100.18825889999999</v>
      </c>
      <c r="J5673" s="1" t="str">
        <f t="shared" si="399"/>
        <v>Fluid (lake)</v>
      </c>
      <c r="K5673" s="1" t="str">
        <f t="shared" si="400"/>
        <v>Untreated Water</v>
      </c>
      <c r="L5673">
        <v>14</v>
      </c>
      <c r="M5673" t="s">
        <v>133</v>
      </c>
      <c r="N5673">
        <v>248</v>
      </c>
      <c r="P5673" t="s">
        <v>140</v>
      </c>
      <c r="Q5673" t="s">
        <v>1247</v>
      </c>
      <c r="R5673" t="s">
        <v>55</v>
      </c>
    </row>
    <row r="5674" spans="1:18" hidden="1" x14ac:dyDescent="0.3">
      <c r="A5674" t="s">
        <v>22718</v>
      </c>
      <c r="B5674" t="s">
        <v>22719</v>
      </c>
      <c r="C5674" s="1" t="str">
        <f t="shared" si="397"/>
        <v>21:0858</v>
      </c>
      <c r="D5674" s="1" t="str">
        <f t="shared" si="398"/>
        <v>21:0091</v>
      </c>
      <c r="E5674" t="s">
        <v>22720</v>
      </c>
      <c r="F5674" t="s">
        <v>22721</v>
      </c>
      <c r="H5674">
        <v>54.900762800000003</v>
      </c>
      <c r="I5674">
        <v>-100.175566</v>
      </c>
      <c r="J5674" s="1" t="str">
        <f t="shared" si="399"/>
        <v>Fluid (lake)</v>
      </c>
      <c r="K5674" s="1" t="str">
        <f t="shared" si="400"/>
        <v>Untreated Water</v>
      </c>
      <c r="L5674">
        <v>14</v>
      </c>
      <c r="M5674" t="s">
        <v>139</v>
      </c>
      <c r="N5674">
        <v>249</v>
      </c>
      <c r="P5674" t="s">
        <v>140</v>
      </c>
      <c r="Q5674" t="s">
        <v>1143</v>
      </c>
      <c r="R5674" t="s">
        <v>55</v>
      </c>
    </row>
    <row r="5675" spans="1:18" hidden="1" x14ac:dyDescent="0.3">
      <c r="A5675" t="s">
        <v>22722</v>
      </c>
      <c r="B5675" t="s">
        <v>22723</v>
      </c>
      <c r="C5675" s="1" t="str">
        <f t="shared" si="397"/>
        <v>21:0858</v>
      </c>
      <c r="D5675" s="1" t="str">
        <f t="shared" si="398"/>
        <v>21:0091</v>
      </c>
      <c r="E5675" t="s">
        <v>22724</v>
      </c>
      <c r="F5675" t="s">
        <v>22725</v>
      </c>
      <c r="H5675">
        <v>54.8951615</v>
      </c>
      <c r="I5675">
        <v>-100.15326109999999</v>
      </c>
      <c r="J5675" s="1" t="str">
        <f t="shared" si="399"/>
        <v>Fluid (lake)</v>
      </c>
      <c r="K5675" s="1" t="str">
        <f t="shared" si="400"/>
        <v>Untreated Water</v>
      </c>
      <c r="L5675">
        <v>14</v>
      </c>
      <c r="M5675" t="s">
        <v>241</v>
      </c>
      <c r="N5675">
        <v>250</v>
      </c>
      <c r="P5675" t="s">
        <v>140</v>
      </c>
      <c r="Q5675" t="s">
        <v>517</v>
      </c>
      <c r="R5675" t="s">
        <v>55</v>
      </c>
    </row>
    <row r="5676" spans="1:18" hidden="1" x14ac:dyDescent="0.3">
      <c r="A5676" t="s">
        <v>22726</v>
      </c>
      <c r="B5676" t="s">
        <v>22727</v>
      </c>
      <c r="C5676" s="1" t="str">
        <f t="shared" si="397"/>
        <v>21:0858</v>
      </c>
      <c r="D5676" s="1" t="str">
        <f t="shared" si="398"/>
        <v>21:0091</v>
      </c>
      <c r="E5676" t="s">
        <v>22728</v>
      </c>
      <c r="F5676" t="s">
        <v>22729</v>
      </c>
      <c r="H5676">
        <v>54.902764400000002</v>
      </c>
      <c r="I5676">
        <v>-100.1466624</v>
      </c>
      <c r="J5676" s="1" t="str">
        <f t="shared" si="399"/>
        <v>Fluid (lake)</v>
      </c>
      <c r="K5676" s="1" t="str">
        <f t="shared" si="400"/>
        <v>Untreated Water</v>
      </c>
      <c r="L5676">
        <v>15</v>
      </c>
      <c r="M5676" t="s">
        <v>22</v>
      </c>
      <c r="N5676">
        <v>251</v>
      </c>
      <c r="P5676" t="s">
        <v>140</v>
      </c>
      <c r="Q5676" t="s">
        <v>310</v>
      </c>
      <c r="R5676" t="s">
        <v>55</v>
      </c>
    </row>
    <row r="5677" spans="1:18" hidden="1" x14ac:dyDescent="0.3">
      <c r="A5677" t="s">
        <v>22730</v>
      </c>
      <c r="B5677" t="s">
        <v>22731</v>
      </c>
      <c r="C5677" s="1" t="str">
        <f t="shared" si="397"/>
        <v>21:0858</v>
      </c>
      <c r="D5677" s="1" t="str">
        <f t="shared" si="398"/>
        <v>21:0091</v>
      </c>
      <c r="E5677" t="s">
        <v>22728</v>
      </c>
      <c r="F5677" t="s">
        <v>22732</v>
      </c>
      <c r="H5677">
        <v>54.902764400000002</v>
      </c>
      <c r="I5677">
        <v>-100.1466624</v>
      </c>
      <c r="J5677" s="1" t="str">
        <f t="shared" si="399"/>
        <v>Fluid (lake)</v>
      </c>
      <c r="K5677" s="1" t="str">
        <f t="shared" si="400"/>
        <v>Untreated Water</v>
      </c>
      <c r="L5677">
        <v>15</v>
      </c>
      <c r="M5677" t="s">
        <v>29</v>
      </c>
      <c r="N5677">
        <v>252</v>
      </c>
      <c r="P5677" t="s">
        <v>140</v>
      </c>
      <c r="Q5677" t="s">
        <v>257</v>
      </c>
      <c r="R5677" t="s">
        <v>55</v>
      </c>
    </row>
    <row r="5678" spans="1:18" hidden="1" x14ac:dyDescent="0.3">
      <c r="A5678" t="s">
        <v>22733</v>
      </c>
      <c r="B5678" t="s">
        <v>22734</v>
      </c>
      <c r="C5678" s="1" t="str">
        <f t="shared" si="397"/>
        <v>21:0858</v>
      </c>
      <c r="D5678" s="1" t="str">
        <f t="shared" si="398"/>
        <v>21:0091</v>
      </c>
      <c r="E5678" t="s">
        <v>22735</v>
      </c>
      <c r="F5678" t="s">
        <v>22736</v>
      </c>
      <c r="H5678">
        <v>54.899060400000003</v>
      </c>
      <c r="I5678">
        <v>-100.1333645</v>
      </c>
      <c r="J5678" s="1" t="str">
        <f t="shared" si="399"/>
        <v>Fluid (lake)</v>
      </c>
      <c r="K5678" s="1" t="str">
        <f t="shared" si="400"/>
        <v>Untreated Water</v>
      </c>
      <c r="L5678">
        <v>15</v>
      </c>
      <c r="M5678" t="s">
        <v>36</v>
      </c>
      <c r="N5678">
        <v>253</v>
      </c>
      <c r="P5678" t="s">
        <v>140</v>
      </c>
      <c r="Q5678" t="s">
        <v>236</v>
      </c>
      <c r="R5678" t="s">
        <v>55</v>
      </c>
    </row>
    <row r="5679" spans="1:18" hidden="1" x14ac:dyDescent="0.3">
      <c r="A5679" t="s">
        <v>22737</v>
      </c>
      <c r="B5679" t="s">
        <v>22738</v>
      </c>
      <c r="C5679" s="1" t="str">
        <f t="shared" si="397"/>
        <v>21:0858</v>
      </c>
      <c r="D5679" s="1" t="str">
        <f t="shared" si="398"/>
        <v>21:0091</v>
      </c>
      <c r="E5679" t="s">
        <v>22739</v>
      </c>
      <c r="F5679" t="s">
        <v>22740</v>
      </c>
      <c r="H5679">
        <v>54.888262300000001</v>
      </c>
      <c r="I5679">
        <v>-100.0975629</v>
      </c>
      <c r="J5679" s="1" t="str">
        <f t="shared" si="399"/>
        <v>Fluid (lake)</v>
      </c>
      <c r="K5679" s="1" t="str">
        <f t="shared" si="400"/>
        <v>Untreated Water</v>
      </c>
      <c r="L5679">
        <v>15</v>
      </c>
      <c r="M5679" t="s">
        <v>44</v>
      </c>
      <c r="N5679">
        <v>254</v>
      </c>
      <c r="P5679" t="s">
        <v>210</v>
      </c>
      <c r="Q5679" t="s">
        <v>38</v>
      </c>
      <c r="R5679" t="s">
        <v>55</v>
      </c>
    </row>
    <row r="5680" spans="1:18" hidden="1" x14ac:dyDescent="0.3">
      <c r="A5680" t="s">
        <v>22741</v>
      </c>
      <c r="B5680" t="s">
        <v>22742</v>
      </c>
      <c r="C5680" s="1" t="str">
        <f t="shared" si="397"/>
        <v>21:0858</v>
      </c>
      <c r="D5680" s="1" t="str">
        <f t="shared" si="398"/>
        <v>21:0091</v>
      </c>
      <c r="E5680" t="s">
        <v>22743</v>
      </c>
      <c r="F5680" t="s">
        <v>22744</v>
      </c>
      <c r="H5680">
        <v>54.887861800000003</v>
      </c>
      <c r="I5680">
        <v>-100.05446120000001</v>
      </c>
      <c r="J5680" s="1" t="str">
        <f t="shared" si="399"/>
        <v>Fluid (lake)</v>
      </c>
      <c r="K5680" s="1" t="str">
        <f t="shared" si="400"/>
        <v>Untreated Water</v>
      </c>
      <c r="L5680">
        <v>15</v>
      </c>
      <c r="M5680" t="s">
        <v>52</v>
      </c>
      <c r="N5680">
        <v>255</v>
      </c>
      <c r="P5680" t="s">
        <v>140</v>
      </c>
      <c r="Q5680" t="s">
        <v>38</v>
      </c>
      <c r="R5680" t="s">
        <v>55</v>
      </c>
    </row>
    <row r="5681" spans="1:18" hidden="1" x14ac:dyDescent="0.3">
      <c r="A5681" t="s">
        <v>22745</v>
      </c>
      <c r="B5681" t="s">
        <v>22746</v>
      </c>
      <c r="C5681" s="1" t="str">
        <f t="shared" si="397"/>
        <v>21:0858</v>
      </c>
      <c r="D5681" s="1" t="str">
        <f t="shared" si="398"/>
        <v>21:0091</v>
      </c>
      <c r="E5681" t="s">
        <v>22747</v>
      </c>
      <c r="F5681" t="s">
        <v>22748</v>
      </c>
      <c r="H5681">
        <v>54.886561800000003</v>
      </c>
      <c r="I5681">
        <v>-100.06646240000001</v>
      </c>
      <c r="J5681" s="1" t="str">
        <f t="shared" si="399"/>
        <v>Fluid (lake)</v>
      </c>
      <c r="K5681" s="1" t="str">
        <f t="shared" si="400"/>
        <v>Untreated Water</v>
      </c>
      <c r="L5681">
        <v>15</v>
      </c>
      <c r="M5681" t="s">
        <v>60</v>
      </c>
      <c r="N5681">
        <v>256</v>
      </c>
      <c r="P5681" t="s">
        <v>1006</v>
      </c>
      <c r="Q5681" t="s">
        <v>38</v>
      </c>
      <c r="R5681" t="s">
        <v>55</v>
      </c>
    </row>
    <row r="5682" spans="1:18" hidden="1" x14ac:dyDescent="0.3">
      <c r="A5682" t="s">
        <v>22749</v>
      </c>
      <c r="B5682" t="s">
        <v>22750</v>
      </c>
      <c r="C5682" s="1" t="str">
        <f t="shared" ref="C5682:C5745" si="401">HYPERLINK("http://geochem.nrcan.gc.ca/cdogs/content/bdl/bdl210858_e.htm", "21:0858")</f>
        <v>21:0858</v>
      </c>
      <c r="D5682" s="1" t="str">
        <f t="shared" ref="D5682:D5745" si="402">HYPERLINK("http://geochem.nrcan.gc.ca/cdogs/content/svy/svy210091_e.htm", "21:0091")</f>
        <v>21:0091</v>
      </c>
      <c r="E5682" t="s">
        <v>22751</v>
      </c>
      <c r="F5682" t="s">
        <v>22752</v>
      </c>
      <c r="H5682">
        <v>54.894362899999997</v>
      </c>
      <c r="I5682">
        <v>-100.1096568</v>
      </c>
      <c r="J5682" s="1" t="str">
        <f t="shared" si="399"/>
        <v>Fluid (lake)</v>
      </c>
      <c r="K5682" s="1" t="str">
        <f t="shared" si="400"/>
        <v>Untreated Water</v>
      </c>
      <c r="L5682">
        <v>15</v>
      </c>
      <c r="M5682" t="s">
        <v>67</v>
      </c>
      <c r="N5682">
        <v>257</v>
      </c>
      <c r="P5682" t="s">
        <v>1006</v>
      </c>
      <c r="Q5682" t="s">
        <v>248</v>
      </c>
      <c r="R5682" t="s">
        <v>55</v>
      </c>
    </row>
    <row r="5683" spans="1:18" hidden="1" x14ac:dyDescent="0.3">
      <c r="A5683" t="s">
        <v>22753</v>
      </c>
      <c r="B5683" t="s">
        <v>22754</v>
      </c>
      <c r="C5683" s="1" t="str">
        <f t="shared" si="401"/>
        <v>21:0858</v>
      </c>
      <c r="D5683" s="1" t="str">
        <f t="shared" si="402"/>
        <v>21:0091</v>
      </c>
      <c r="E5683" t="s">
        <v>22755</v>
      </c>
      <c r="F5683" t="s">
        <v>22756</v>
      </c>
      <c r="H5683">
        <v>54.898564499999999</v>
      </c>
      <c r="I5683">
        <v>-100.1199551</v>
      </c>
      <c r="J5683" s="1" t="str">
        <f t="shared" si="399"/>
        <v>Fluid (lake)</v>
      </c>
      <c r="K5683" s="1" t="str">
        <f t="shared" si="400"/>
        <v>Untreated Water</v>
      </c>
      <c r="L5683">
        <v>15</v>
      </c>
      <c r="M5683" t="s">
        <v>74</v>
      </c>
      <c r="N5683">
        <v>258</v>
      </c>
      <c r="P5683" t="s">
        <v>1006</v>
      </c>
      <c r="Q5683" t="s">
        <v>46</v>
      </c>
      <c r="R5683" t="s">
        <v>55</v>
      </c>
    </row>
    <row r="5684" spans="1:18" hidden="1" x14ac:dyDescent="0.3">
      <c r="A5684" t="s">
        <v>22757</v>
      </c>
      <c r="B5684" t="s">
        <v>22758</v>
      </c>
      <c r="C5684" s="1" t="str">
        <f t="shared" si="401"/>
        <v>21:0858</v>
      </c>
      <c r="D5684" s="1" t="str">
        <f t="shared" si="402"/>
        <v>21:0091</v>
      </c>
      <c r="E5684" t="s">
        <v>22759</v>
      </c>
      <c r="F5684" t="s">
        <v>22760</v>
      </c>
      <c r="H5684">
        <v>54.903865600000003</v>
      </c>
      <c r="I5684">
        <v>-100.15375880000001</v>
      </c>
      <c r="J5684" s="1" t="str">
        <f t="shared" si="399"/>
        <v>Fluid (lake)</v>
      </c>
      <c r="K5684" s="1" t="str">
        <f t="shared" si="400"/>
        <v>Untreated Water</v>
      </c>
      <c r="L5684">
        <v>15</v>
      </c>
      <c r="M5684" t="s">
        <v>81</v>
      </c>
      <c r="N5684">
        <v>259</v>
      </c>
      <c r="P5684" t="s">
        <v>1006</v>
      </c>
      <c r="Q5684" t="s">
        <v>62</v>
      </c>
      <c r="R5684" t="s">
        <v>55</v>
      </c>
    </row>
    <row r="5685" spans="1:18" hidden="1" x14ac:dyDescent="0.3">
      <c r="A5685" t="s">
        <v>22761</v>
      </c>
      <c r="B5685" t="s">
        <v>22762</v>
      </c>
      <c r="C5685" s="1" t="str">
        <f t="shared" si="401"/>
        <v>21:0858</v>
      </c>
      <c r="D5685" s="1" t="str">
        <f t="shared" si="402"/>
        <v>21:0091</v>
      </c>
      <c r="E5685" t="s">
        <v>22763</v>
      </c>
      <c r="F5685" t="s">
        <v>22764</v>
      </c>
      <c r="H5685">
        <v>54.906064600000001</v>
      </c>
      <c r="I5685">
        <v>-100.1922689</v>
      </c>
      <c r="J5685" s="1" t="str">
        <f t="shared" si="399"/>
        <v>Fluid (lake)</v>
      </c>
      <c r="K5685" s="1" t="str">
        <f t="shared" si="400"/>
        <v>Untreated Water</v>
      </c>
      <c r="L5685">
        <v>15</v>
      </c>
      <c r="M5685" t="s">
        <v>95</v>
      </c>
      <c r="N5685">
        <v>260</v>
      </c>
      <c r="P5685" t="s">
        <v>140</v>
      </c>
      <c r="Q5685" t="s">
        <v>1247</v>
      </c>
      <c r="R5685" t="s">
        <v>55</v>
      </c>
    </row>
    <row r="5686" spans="1:18" hidden="1" x14ac:dyDescent="0.3">
      <c r="A5686" t="s">
        <v>22765</v>
      </c>
      <c r="B5686" t="s">
        <v>22766</v>
      </c>
      <c r="C5686" s="1" t="str">
        <f t="shared" si="401"/>
        <v>21:0858</v>
      </c>
      <c r="D5686" s="1" t="str">
        <f t="shared" si="402"/>
        <v>21:0091</v>
      </c>
      <c r="E5686" t="s">
        <v>22767</v>
      </c>
      <c r="F5686" t="s">
        <v>22768</v>
      </c>
      <c r="H5686">
        <v>54.9128659</v>
      </c>
      <c r="I5686">
        <v>-100.23836470000001</v>
      </c>
      <c r="J5686" s="1" t="str">
        <f t="shared" si="399"/>
        <v>Fluid (lake)</v>
      </c>
      <c r="K5686" s="1" t="str">
        <f t="shared" si="400"/>
        <v>Untreated Water</v>
      </c>
      <c r="L5686">
        <v>15</v>
      </c>
      <c r="M5686" t="s">
        <v>101</v>
      </c>
      <c r="N5686">
        <v>261</v>
      </c>
      <c r="P5686" t="s">
        <v>1006</v>
      </c>
      <c r="Q5686" t="s">
        <v>543</v>
      </c>
      <c r="R5686" t="s">
        <v>55</v>
      </c>
    </row>
    <row r="5687" spans="1:18" hidden="1" x14ac:dyDescent="0.3">
      <c r="A5687" t="s">
        <v>22769</v>
      </c>
      <c r="B5687" t="s">
        <v>22770</v>
      </c>
      <c r="C5687" s="1" t="str">
        <f t="shared" si="401"/>
        <v>21:0858</v>
      </c>
      <c r="D5687" s="1" t="str">
        <f t="shared" si="402"/>
        <v>21:0091</v>
      </c>
      <c r="E5687" t="s">
        <v>22771</v>
      </c>
      <c r="F5687" t="s">
        <v>22772</v>
      </c>
      <c r="H5687">
        <v>54.914260599999999</v>
      </c>
      <c r="I5687">
        <v>-100.2951625</v>
      </c>
      <c r="J5687" s="1" t="str">
        <f t="shared" si="399"/>
        <v>Fluid (lake)</v>
      </c>
      <c r="K5687" s="1" t="str">
        <f t="shared" si="400"/>
        <v>Untreated Water</v>
      </c>
      <c r="L5687">
        <v>15</v>
      </c>
      <c r="M5687" t="s">
        <v>107</v>
      </c>
      <c r="N5687">
        <v>262</v>
      </c>
      <c r="P5687" t="s">
        <v>1006</v>
      </c>
      <c r="Q5687" t="s">
        <v>46</v>
      </c>
      <c r="R5687" t="s">
        <v>55</v>
      </c>
    </row>
    <row r="5688" spans="1:18" hidden="1" x14ac:dyDescent="0.3">
      <c r="A5688" t="s">
        <v>22773</v>
      </c>
      <c r="B5688" t="s">
        <v>22774</v>
      </c>
      <c r="C5688" s="1" t="str">
        <f t="shared" si="401"/>
        <v>21:0858</v>
      </c>
      <c r="D5688" s="1" t="str">
        <f t="shared" si="402"/>
        <v>21:0091</v>
      </c>
      <c r="E5688" t="s">
        <v>22775</v>
      </c>
      <c r="F5688" t="s">
        <v>22776</v>
      </c>
      <c r="H5688">
        <v>54.916559599999999</v>
      </c>
      <c r="I5688">
        <v>-100.3162671</v>
      </c>
      <c r="J5688" s="1" t="str">
        <f t="shared" si="399"/>
        <v>Fluid (lake)</v>
      </c>
      <c r="K5688" s="1" t="str">
        <f t="shared" si="400"/>
        <v>Untreated Water</v>
      </c>
      <c r="L5688">
        <v>15</v>
      </c>
      <c r="M5688" t="s">
        <v>114</v>
      </c>
      <c r="N5688">
        <v>263</v>
      </c>
      <c r="P5688" t="s">
        <v>1006</v>
      </c>
      <c r="Q5688" t="s">
        <v>482</v>
      </c>
      <c r="R5688" t="s">
        <v>55</v>
      </c>
    </row>
    <row r="5689" spans="1:18" hidden="1" x14ac:dyDescent="0.3">
      <c r="A5689" t="s">
        <v>22777</v>
      </c>
      <c r="B5689" t="s">
        <v>22778</v>
      </c>
      <c r="C5689" s="1" t="str">
        <f t="shared" si="401"/>
        <v>21:0858</v>
      </c>
      <c r="D5689" s="1" t="str">
        <f t="shared" si="402"/>
        <v>21:0091</v>
      </c>
      <c r="E5689" t="s">
        <v>22779</v>
      </c>
      <c r="F5689" t="s">
        <v>22780</v>
      </c>
      <c r="H5689">
        <v>54.921160399999998</v>
      </c>
      <c r="I5689">
        <v>-100.3377625</v>
      </c>
      <c r="J5689" s="1" t="str">
        <f t="shared" si="399"/>
        <v>Fluid (lake)</v>
      </c>
      <c r="K5689" s="1" t="str">
        <f t="shared" si="400"/>
        <v>Untreated Water</v>
      </c>
      <c r="L5689">
        <v>15</v>
      </c>
      <c r="M5689" t="s">
        <v>121</v>
      </c>
      <c r="N5689">
        <v>264</v>
      </c>
      <c r="P5689" t="s">
        <v>1006</v>
      </c>
      <c r="Q5689" t="s">
        <v>46</v>
      </c>
      <c r="R5689" t="s">
        <v>55</v>
      </c>
    </row>
    <row r="5690" spans="1:18" hidden="1" x14ac:dyDescent="0.3">
      <c r="A5690" t="s">
        <v>22781</v>
      </c>
      <c r="B5690" t="s">
        <v>22782</v>
      </c>
      <c r="C5690" s="1" t="str">
        <f t="shared" si="401"/>
        <v>21:0858</v>
      </c>
      <c r="D5690" s="1" t="str">
        <f t="shared" si="402"/>
        <v>21:0091</v>
      </c>
      <c r="E5690" t="s">
        <v>22783</v>
      </c>
      <c r="F5690" t="s">
        <v>22784</v>
      </c>
      <c r="H5690">
        <v>54.922868899999997</v>
      </c>
      <c r="I5690">
        <v>-100.3587599</v>
      </c>
      <c r="J5690" s="1" t="str">
        <f t="shared" si="399"/>
        <v>Fluid (lake)</v>
      </c>
      <c r="K5690" s="1" t="str">
        <f t="shared" si="400"/>
        <v>Untreated Water</v>
      </c>
      <c r="L5690">
        <v>15</v>
      </c>
      <c r="M5690" t="s">
        <v>127</v>
      </c>
      <c r="N5690">
        <v>265</v>
      </c>
      <c r="P5690" t="s">
        <v>210</v>
      </c>
      <c r="Q5690" t="s">
        <v>62</v>
      </c>
      <c r="R5690" t="s">
        <v>55</v>
      </c>
    </row>
    <row r="5691" spans="1:18" hidden="1" x14ac:dyDescent="0.3">
      <c r="A5691" t="s">
        <v>22785</v>
      </c>
      <c r="B5691" t="s">
        <v>22786</v>
      </c>
      <c r="C5691" s="1" t="str">
        <f t="shared" si="401"/>
        <v>21:0858</v>
      </c>
      <c r="D5691" s="1" t="str">
        <f t="shared" si="402"/>
        <v>21:0091</v>
      </c>
      <c r="E5691" t="s">
        <v>22787</v>
      </c>
      <c r="F5691" t="s">
        <v>22788</v>
      </c>
      <c r="H5691">
        <v>54.928663499999999</v>
      </c>
      <c r="I5691">
        <v>-100.3852673</v>
      </c>
      <c r="J5691" s="1" t="str">
        <f t="shared" si="399"/>
        <v>Fluid (lake)</v>
      </c>
      <c r="K5691" s="1" t="str">
        <f t="shared" si="400"/>
        <v>Untreated Water</v>
      </c>
      <c r="L5691">
        <v>15</v>
      </c>
      <c r="M5691" t="s">
        <v>133</v>
      </c>
      <c r="N5691">
        <v>266</v>
      </c>
      <c r="P5691" t="s">
        <v>210</v>
      </c>
      <c r="Q5691" t="s">
        <v>46</v>
      </c>
      <c r="R5691" t="s">
        <v>55</v>
      </c>
    </row>
    <row r="5692" spans="1:18" hidden="1" x14ac:dyDescent="0.3">
      <c r="A5692" t="s">
        <v>22789</v>
      </c>
      <c r="B5692" t="s">
        <v>22790</v>
      </c>
      <c r="C5692" s="1" t="str">
        <f t="shared" si="401"/>
        <v>21:0858</v>
      </c>
      <c r="D5692" s="1" t="str">
        <f t="shared" si="402"/>
        <v>21:0091</v>
      </c>
      <c r="E5692" t="s">
        <v>22791</v>
      </c>
      <c r="F5692" t="s">
        <v>22792</v>
      </c>
      <c r="H5692">
        <v>54.899460300000001</v>
      </c>
      <c r="I5692">
        <v>-100.43197290000001</v>
      </c>
      <c r="J5692" s="1" t="str">
        <f t="shared" si="399"/>
        <v>Fluid (lake)</v>
      </c>
      <c r="K5692" s="1" t="str">
        <f t="shared" si="400"/>
        <v>Untreated Water</v>
      </c>
      <c r="L5692">
        <v>15</v>
      </c>
      <c r="M5692" t="s">
        <v>139</v>
      </c>
      <c r="N5692">
        <v>267</v>
      </c>
      <c r="P5692" t="s">
        <v>1006</v>
      </c>
      <c r="Q5692" t="s">
        <v>62</v>
      </c>
      <c r="R5692" t="s">
        <v>55</v>
      </c>
    </row>
    <row r="5693" spans="1:18" hidden="1" x14ac:dyDescent="0.3">
      <c r="A5693" t="s">
        <v>22793</v>
      </c>
      <c r="B5693" t="s">
        <v>22794</v>
      </c>
      <c r="C5693" s="1" t="str">
        <f t="shared" si="401"/>
        <v>21:0858</v>
      </c>
      <c r="D5693" s="1" t="str">
        <f t="shared" si="402"/>
        <v>21:0091</v>
      </c>
      <c r="E5693" t="s">
        <v>22795</v>
      </c>
      <c r="F5693" t="s">
        <v>22796</v>
      </c>
      <c r="H5693">
        <v>54.894859599999997</v>
      </c>
      <c r="I5693">
        <v>-100.44327130000001</v>
      </c>
      <c r="J5693" s="1" t="str">
        <f t="shared" si="399"/>
        <v>Fluid (lake)</v>
      </c>
      <c r="K5693" s="1" t="str">
        <f t="shared" si="400"/>
        <v>Untreated Water</v>
      </c>
      <c r="L5693">
        <v>15</v>
      </c>
      <c r="M5693" t="s">
        <v>241</v>
      </c>
      <c r="N5693">
        <v>268</v>
      </c>
      <c r="P5693" t="s">
        <v>1006</v>
      </c>
      <c r="Q5693" t="s">
        <v>38</v>
      </c>
      <c r="R5693" t="s">
        <v>55</v>
      </c>
    </row>
    <row r="5694" spans="1:18" hidden="1" x14ac:dyDescent="0.3">
      <c r="A5694" t="s">
        <v>22797</v>
      </c>
      <c r="B5694" t="s">
        <v>22798</v>
      </c>
      <c r="C5694" s="1" t="str">
        <f t="shared" si="401"/>
        <v>21:0858</v>
      </c>
      <c r="D5694" s="1" t="str">
        <f t="shared" si="402"/>
        <v>21:0091</v>
      </c>
      <c r="E5694" t="s">
        <v>22799</v>
      </c>
      <c r="F5694" t="s">
        <v>22800</v>
      </c>
      <c r="H5694">
        <v>54.899061400000001</v>
      </c>
      <c r="I5694">
        <v>-100.4676717</v>
      </c>
      <c r="J5694" s="1" t="str">
        <f t="shared" si="399"/>
        <v>Fluid (lake)</v>
      </c>
      <c r="K5694" s="1" t="str">
        <f t="shared" si="400"/>
        <v>Untreated Water</v>
      </c>
      <c r="L5694">
        <v>16</v>
      </c>
      <c r="M5694" t="s">
        <v>36</v>
      </c>
      <c r="N5694">
        <v>269</v>
      </c>
      <c r="P5694" t="s">
        <v>140</v>
      </c>
      <c r="Q5694" t="s">
        <v>257</v>
      </c>
      <c r="R5694" t="s">
        <v>55</v>
      </c>
    </row>
    <row r="5695" spans="1:18" hidden="1" x14ac:dyDescent="0.3">
      <c r="A5695" t="s">
        <v>22801</v>
      </c>
      <c r="B5695" t="s">
        <v>22802</v>
      </c>
      <c r="C5695" s="1" t="str">
        <f t="shared" si="401"/>
        <v>21:0858</v>
      </c>
      <c r="D5695" s="1" t="str">
        <f t="shared" si="402"/>
        <v>21:0091</v>
      </c>
      <c r="E5695" t="s">
        <v>22803</v>
      </c>
      <c r="F5695" t="s">
        <v>22804</v>
      </c>
      <c r="H5695">
        <v>54.905563700000002</v>
      </c>
      <c r="I5695">
        <v>-100.45987479999999</v>
      </c>
      <c r="J5695" s="1" t="str">
        <f t="shared" si="399"/>
        <v>Fluid (lake)</v>
      </c>
      <c r="K5695" s="1" t="str">
        <f t="shared" si="400"/>
        <v>Untreated Water</v>
      </c>
      <c r="L5695">
        <v>16</v>
      </c>
      <c r="M5695" t="s">
        <v>44</v>
      </c>
      <c r="N5695">
        <v>270</v>
      </c>
      <c r="P5695" t="s">
        <v>140</v>
      </c>
      <c r="Q5695" t="s">
        <v>248</v>
      </c>
      <c r="R5695" t="s">
        <v>55</v>
      </c>
    </row>
    <row r="5696" spans="1:18" hidden="1" x14ac:dyDescent="0.3">
      <c r="A5696" t="s">
        <v>22805</v>
      </c>
      <c r="B5696" t="s">
        <v>22806</v>
      </c>
      <c r="C5696" s="1" t="str">
        <f t="shared" si="401"/>
        <v>21:0858</v>
      </c>
      <c r="D5696" s="1" t="str">
        <f t="shared" si="402"/>
        <v>21:0091</v>
      </c>
      <c r="E5696" t="s">
        <v>22807</v>
      </c>
      <c r="F5696" t="s">
        <v>22808</v>
      </c>
      <c r="H5696">
        <v>54.906767600000002</v>
      </c>
      <c r="I5696">
        <v>-100.47406580000001</v>
      </c>
      <c r="J5696" s="1" t="str">
        <f t="shared" si="399"/>
        <v>Fluid (lake)</v>
      </c>
      <c r="K5696" s="1" t="str">
        <f t="shared" si="400"/>
        <v>Untreated Water</v>
      </c>
      <c r="L5696">
        <v>16</v>
      </c>
      <c r="M5696" t="s">
        <v>52</v>
      </c>
      <c r="N5696">
        <v>271</v>
      </c>
      <c r="P5696" t="s">
        <v>140</v>
      </c>
      <c r="Q5696" t="s">
        <v>236</v>
      </c>
      <c r="R5696" t="s">
        <v>55</v>
      </c>
    </row>
    <row r="5697" spans="1:18" hidden="1" x14ac:dyDescent="0.3">
      <c r="A5697" t="s">
        <v>22809</v>
      </c>
      <c r="B5697" t="s">
        <v>22810</v>
      </c>
      <c r="C5697" s="1" t="str">
        <f t="shared" si="401"/>
        <v>21:0858</v>
      </c>
      <c r="D5697" s="1" t="str">
        <f t="shared" si="402"/>
        <v>21:0091</v>
      </c>
      <c r="E5697" t="s">
        <v>22811</v>
      </c>
      <c r="F5697" t="s">
        <v>22812</v>
      </c>
      <c r="H5697">
        <v>54.909061000000001</v>
      </c>
      <c r="I5697">
        <v>-100.4923692</v>
      </c>
      <c r="J5697" s="1" t="str">
        <f t="shared" si="399"/>
        <v>Fluid (lake)</v>
      </c>
      <c r="K5697" s="1" t="str">
        <f t="shared" si="400"/>
        <v>Untreated Water</v>
      </c>
      <c r="L5697">
        <v>16</v>
      </c>
      <c r="M5697" t="s">
        <v>60</v>
      </c>
      <c r="N5697">
        <v>272</v>
      </c>
      <c r="P5697" t="s">
        <v>1006</v>
      </c>
      <c r="Q5697" t="s">
        <v>310</v>
      </c>
      <c r="R5697" t="s">
        <v>55</v>
      </c>
    </row>
    <row r="5698" spans="1:18" hidden="1" x14ac:dyDescent="0.3">
      <c r="A5698" t="s">
        <v>22813</v>
      </c>
      <c r="B5698" t="s">
        <v>22814</v>
      </c>
      <c r="C5698" s="1" t="str">
        <f t="shared" si="401"/>
        <v>21:0858</v>
      </c>
      <c r="D5698" s="1" t="str">
        <f t="shared" si="402"/>
        <v>21:0091</v>
      </c>
      <c r="E5698" t="s">
        <v>22815</v>
      </c>
      <c r="F5698" t="s">
        <v>22816</v>
      </c>
      <c r="H5698">
        <v>54.914064000000003</v>
      </c>
      <c r="I5698">
        <v>-100.4682786</v>
      </c>
      <c r="J5698" s="1" t="str">
        <f t="shared" si="399"/>
        <v>Fluid (lake)</v>
      </c>
      <c r="K5698" s="1" t="str">
        <f t="shared" si="400"/>
        <v>Untreated Water</v>
      </c>
      <c r="L5698">
        <v>16</v>
      </c>
      <c r="M5698" t="s">
        <v>22</v>
      </c>
      <c r="N5698">
        <v>273</v>
      </c>
      <c r="P5698" t="s">
        <v>140</v>
      </c>
      <c r="Q5698" t="s">
        <v>236</v>
      </c>
      <c r="R5698" t="s">
        <v>55</v>
      </c>
    </row>
    <row r="5699" spans="1:18" hidden="1" x14ac:dyDescent="0.3">
      <c r="A5699" t="s">
        <v>22817</v>
      </c>
      <c r="B5699" t="s">
        <v>22818</v>
      </c>
      <c r="C5699" s="1" t="str">
        <f t="shared" si="401"/>
        <v>21:0858</v>
      </c>
      <c r="D5699" s="1" t="str">
        <f t="shared" si="402"/>
        <v>21:0091</v>
      </c>
      <c r="E5699" t="s">
        <v>22815</v>
      </c>
      <c r="F5699" t="s">
        <v>22819</v>
      </c>
      <c r="H5699">
        <v>54.914064000000003</v>
      </c>
      <c r="I5699">
        <v>-100.4682786</v>
      </c>
      <c r="J5699" s="1" t="str">
        <f t="shared" si="399"/>
        <v>Fluid (lake)</v>
      </c>
      <c r="K5699" s="1" t="str">
        <f t="shared" si="400"/>
        <v>Untreated Water</v>
      </c>
      <c r="L5699">
        <v>16</v>
      </c>
      <c r="M5699" t="s">
        <v>29</v>
      </c>
      <c r="N5699">
        <v>274</v>
      </c>
      <c r="P5699" t="s">
        <v>140</v>
      </c>
      <c r="Q5699" t="s">
        <v>482</v>
      </c>
      <c r="R5699" t="s">
        <v>55</v>
      </c>
    </row>
    <row r="5700" spans="1:18" hidden="1" x14ac:dyDescent="0.3">
      <c r="A5700" t="s">
        <v>22820</v>
      </c>
      <c r="B5700" t="s">
        <v>22821</v>
      </c>
      <c r="C5700" s="1" t="str">
        <f t="shared" si="401"/>
        <v>21:0858</v>
      </c>
      <c r="D5700" s="1" t="str">
        <f t="shared" si="402"/>
        <v>21:0091</v>
      </c>
      <c r="E5700" t="s">
        <v>22822</v>
      </c>
      <c r="F5700" t="s">
        <v>22823</v>
      </c>
      <c r="H5700">
        <v>54.9173641</v>
      </c>
      <c r="I5700">
        <v>-100.4258667</v>
      </c>
      <c r="J5700" s="1" t="str">
        <f t="shared" si="399"/>
        <v>Fluid (lake)</v>
      </c>
      <c r="K5700" s="1" t="str">
        <f t="shared" si="400"/>
        <v>Untreated Water</v>
      </c>
      <c r="L5700">
        <v>16</v>
      </c>
      <c r="M5700" t="s">
        <v>67</v>
      </c>
      <c r="N5700">
        <v>275</v>
      </c>
      <c r="P5700" t="s">
        <v>210</v>
      </c>
      <c r="Q5700" t="s">
        <v>482</v>
      </c>
      <c r="R5700" t="s">
        <v>55</v>
      </c>
    </row>
    <row r="5701" spans="1:18" hidden="1" x14ac:dyDescent="0.3">
      <c r="A5701" t="s">
        <v>22824</v>
      </c>
      <c r="B5701" t="s">
        <v>22825</v>
      </c>
      <c r="C5701" s="1" t="str">
        <f t="shared" si="401"/>
        <v>21:0858</v>
      </c>
      <c r="D5701" s="1" t="str">
        <f t="shared" si="402"/>
        <v>21:0091</v>
      </c>
      <c r="E5701" t="s">
        <v>22826</v>
      </c>
      <c r="F5701" t="s">
        <v>22827</v>
      </c>
      <c r="H5701">
        <v>54.9242651</v>
      </c>
      <c r="I5701">
        <v>-100.44956449999999</v>
      </c>
      <c r="J5701" s="1" t="str">
        <f t="shared" si="399"/>
        <v>Fluid (lake)</v>
      </c>
      <c r="K5701" s="1" t="str">
        <f t="shared" si="400"/>
        <v>Untreated Water</v>
      </c>
      <c r="L5701">
        <v>16</v>
      </c>
      <c r="M5701" t="s">
        <v>74</v>
      </c>
      <c r="N5701">
        <v>276</v>
      </c>
      <c r="P5701" t="s">
        <v>140</v>
      </c>
      <c r="Q5701" t="s">
        <v>248</v>
      </c>
      <c r="R5701" t="s">
        <v>55</v>
      </c>
    </row>
    <row r="5702" spans="1:18" hidden="1" x14ac:dyDescent="0.3">
      <c r="A5702" t="s">
        <v>22828</v>
      </c>
      <c r="B5702" t="s">
        <v>22829</v>
      </c>
      <c r="C5702" s="1" t="str">
        <f t="shared" si="401"/>
        <v>21:0858</v>
      </c>
      <c r="D5702" s="1" t="str">
        <f t="shared" si="402"/>
        <v>21:0091</v>
      </c>
      <c r="E5702" t="s">
        <v>22830</v>
      </c>
      <c r="F5702" t="s">
        <v>22831</v>
      </c>
      <c r="H5702">
        <v>54.9232637</v>
      </c>
      <c r="I5702">
        <v>-100.4663659</v>
      </c>
      <c r="J5702" s="1" t="str">
        <f t="shared" si="399"/>
        <v>Fluid (lake)</v>
      </c>
      <c r="K5702" s="1" t="str">
        <f t="shared" si="400"/>
        <v>Untreated Water</v>
      </c>
      <c r="L5702">
        <v>16</v>
      </c>
      <c r="M5702" t="s">
        <v>81</v>
      </c>
      <c r="N5702">
        <v>277</v>
      </c>
      <c r="P5702" t="s">
        <v>210</v>
      </c>
      <c r="Q5702" t="s">
        <v>310</v>
      </c>
      <c r="R5702" t="s">
        <v>55</v>
      </c>
    </row>
    <row r="5703" spans="1:18" hidden="1" x14ac:dyDescent="0.3">
      <c r="A5703" t="s">
        <v>22832</v>
      </c>
      <c r="B5703" t="s">
        <v>22833</v>
      </c>
      <c r="C5703" s="1" t="str">
        <f t="shared" si="401"/>
        <v>21:0858</v>
      </c>
      <c r="D5703" s="1" t="str">
        <f t="shared" si="402"/>
        <v>21:0091</v>
      </c>
      <c r="E5703" t="s">
        <v>22834</v>
      </c>
      <c r="F5703" t="s">
        <v>22835</v>
      </c>
      <c r="H5703">
        <v>54.928263299999998</v>
      </c>
      <c r="I5703">
        <v>-100.4883653</v>
      </c>
      <c r="J5703" s="1" t="str">
        <f t="shared" si="399"/>
        <v>Fluid (lake)</v>
      </c>
      <c r="K5703" s="1" t="str">
        <f t="shared" si="400"/>
        <v>Untreated Water</v>
      </c>
      <c r="L5703">
        <v>16</v>
      </c>
      <c r="M5703" t="s">
        <v>95</v>
      </c>
      <c r="N5703">
        <v>278</v>
      </c>
      <c r="P5703" t="s">
        <v>140</v>
      </c>
      <c r="Q5703" t="s">
        <v>248</v>
      </c>
      <c r="R5703" t="s">
        <v>55</v>
      </c>
    </row>
    <row r="5704" spans="1:18" hidden="1" x14ac:dyDescent="0.3">
      <c r="A5704" t="s">
        <v>22836</v>
      </c>
      <c r="B5704" t="s">
        <v>22837</v>
      </c>
      <c r="C5704" s="1" t="str">
        <f t="shared" si="401"/>
        <v>21:0858</v>
      </c>
      <c r="D5704" s="1" t="str">
        <f t="shared" si="402"/>
        <v>21:0091</v>
      </c>
      <c r="E5704" t="s">
        <v>22838</v>
      </c>
      <c r="F5704" t="s">
        <v>22839</v>
      </c>
      <c r="H5704">
        <v>54.934568900000002</v>
      </c>
      <c r="I5704">
        <v>-100.4974637</v>
      </c>
      <c r="J5704" s="1" t="str">
        <f t="shared" si="399"/>
        <v>Fluid (lake)</v>
      </c>
      <c r="K5704" s="1" t="str">
        <f t="shared" si="400"/>
        <v>Untreated Water</v>
      </c>
      <c r="L5704">
        <v>16</v>
      </c>
      <c r="M5704" t="s">
        <v>101</v>
      </c>
      <c r="N5704">
        <v>279</v>
      </c>
      <c r="P5704" t="s">
        <v>1006</v>
      </c>
      <c r="Q5704" t="s">
        <v>248</v>
      </c>
      <c r="R5704" t="s">
        <v>55</v>
      </c>
    </row>
    <row r="5705" spans="1:18" hidden="1" x14ac:dyDescent="0.3">
      <c r="A5705" t="s">
        <v>22840</v>
      </c>
      <c r="B5705" t="s">
        <v>22841</v>
      </c>
      <c r="C5705" s="1" t="str">
        <f t="shared" si="401"/>
        <v>21:0858</v>
      </c>
      <c r="D5705" s="1" t="str">
        <f t="shared" si="402"/>
        <v>21:0091</v>
      </c>
      <c r="E5705" t="s">
        <v>22842</v>
      </c>
      <c r="F5705" t="s">
        <v>22843</v>
      </c>
      <c r="H5705">
        <v>54.933161200000001</v>
      </c>
      <c r="I5705">
        <v>-100.4436717</v>
      </c>
      <c r="J5705" s="1" t="str">
        <f t="shared" si="399"/>
        <v>Fluid (lake)</v>
      </c>
      <c r="K5705" s="1" t="str">
        <f t="shared" si="400"/>
        <v>Untreated Water</v>
      </c>
      <c r="L5705">
        <v>16</v>
      </c>
      <c r="M5705" t="s">
        <v>107</v>
      </c>
      <c r="N5705">
        <v>280</v>
      </c>
      <c r="P5705" t="s">
        <v>140</v>
      </c>
      <c r="Q5705" t="s">
        <v>62</v>
      </c>
      <c r="R5705" t="s">
        <v>55</v>
      </c>
    </row>
    <row r="5706" spans="1:18" hidden="1" x14ac:dyDescent="0.3">
      <c r="A5706" t="s">
        <v>22844</v>
      </c>
      <c r="B5706" t="s">
        <v>22845</v>
      </c>
      <c r="C5706" s="1" t="str">
        <f t="shared" si="401"/>
        <v>21:0858</v>
      </c>
      <c r="D5706" s="1" t="str">
        <f t="shared" si="402"/>
        <v>21:0091</v>
      </c>
      <c r="E5706" t="s">
        <v>22846</v>
      </c>
      <c r="F5706" t="s">
        <v>22847</v>
      </c>
      <c r="H5706">
        <v>54.937266200000003</v>
      </c>
      <c r="I5706">
        <v>-100.4163607</v>
      </c>
      <c r="J5706" s="1" t="str">
        <f t="shared" si="399"/>
        <v>Fluid (lake)</v>
      </c>
      <c r="K5706" s="1" t="str">
        <f t="shared" si="400"/>
        <v>Untreated Water</v>
      </c>
      <c r="L5706">
        <v>16</v>
      </c>
      <c r="M5706" t="s">
        <v>114</v>
      </c>
      <c r="N5706">
        <v>281</v>
      </c>
      <c r="P5706" t="s">
        <v>140</v>
      </c>
      <c r="Q5706" t="s">
        <v>310</v>
      </c>
      <c r="R5706" t="s">
        <v>55</v>
      </c>
    </row>
    <row r="5707" spans="1:18" hidden="1" x14ac:dyDescent="0.3">
      <c r="A5707" t="s">
        <v>22848</v>
      </c>
      <c r="B5707" t="s">
        <v>22849</v>
      </c>
      <c r="C5707" s="1" t="str">
        <f t="shared" si="401"/>
        <v>21:0858</v>
      </c>
      <c r="D5707" s="1" t="str">
        <f t="shared" si="402"/>
        <v>21:0091</v>
      </c>
      <c r="E5707" t="s">
        <v>22850</v>
      </c>
      <c r="F5707" t="s">
        <v>22851</v>
      </c>
      <c r="H5707">
        <v>54.928564100000003</v>
      </c>
      <c r="I5707">
        <v>-100.2570582</v>
      </c>
      <c r="J5707" s="1" t="str">
        <f t="shared" si="399"/>
        <v>Fluid (lake)</v>
      </c>
      <c r="K5707" s="1" t="str">
        <f t="shared" si="400"/>
        <v>Untreated Water</v>
      </c>
      <c r="L5707">
        <v>16</v>
      </c>
      <c r="M5707" t="s">
        <v>121</v>
      </c>
      <c r="N5707">
        <v>282</v>
      </c>
      <c r="P5707" t="s">
        <v>1006</v>
      </c>
      <c r="Q5707" t="s">
        <v>38</v>
      </c>
      <c r="R5707" t="s">
        <v>55</v>
      </c>
    </row>
    <row r="5708" spans="1:18" hidden="1" x14ac:dyDescent="0.3">
      <c r="A5708" t="s">
        <v>22852</v>
      </c>
      <c r="B5708" t="s">
        <v>22853</v>
      </c>
      <c r="C5708" s="1" t="str">
        <f t="shared" si="401"/>
        <v>21:0858</v>
      </c>
      <c r="D5708" s="1" t="str">
        <f t="shared" si="402"/>
        <v>21:0091</v>
      </c>
      <c r="E5708" t="s">
        <v>22854</v>
      </c>
      <c r="F5708" t="s">
        <v>22855</v>
      </c>
      <c r="H5708">
        <v>54.925464400000003</v>
      </c>
      <c r="I5708">
        <v>-100.2385635</v>
      </c>
      <c r="J5708" s="1" t="str">
        <f t="shared" si="399"/>
        <v>Fluid (lake)</v>
      </c>
      <c r="K5708" s="1" t="str">
        <f t="shared" si="400"/>
        <v>Untreated Water</v>
      </c>
      <c r="L5708">
        <v>16</v>
      </c>
      <c r="M5708" t="s">
        <v>127</v>
      </c>
      <c r="N5708">
        <v>283</v>
      </c>
      <c r="P5708" t="s">
        <v>210</v>
      </c>
      <c r="Q5708" t="s">
        <v>248</v>
      </c>
      <c r="R5708" t="s">
        <v>55</v>
      </c>
    </row>
    <row r="5709" spans="1:18" hidden="1" x14ac:dyDescent="0.3">
      <c r="A5709" t="s">
        <v>22856</v>
      </c>
      <c r="B5709" t="s">
        <v>22857</v>
      </c>
      <c r="C5709" s="1" t="str">
        <f t="shared" si="401"/>
        <v>21:0858</v>
      </c>
      <c r="D5709" s="1" t="str">
        <f t="shared" si="402"/>
        <v>21:0091</v>
      </c>
      <c r="E5709" t="s">
        <v>22858</v>
      </c>
      <c r="F5709" t="s">
        <v>22859</v>
      </c>
      <c r="H5709">
        <v>54.918664</v>
      </c>
      <c r="I5709">
        <v>-100.2195699</v>
      </c>
      <c r="J5709" s="1" t="str">
        <f t="shared" si="399"/>
        <v>Fluid (lake)</v>
      </c>
      <c r="K5709" s="1" t="str">
        <f t="shared" si="400"/>
        <v>Untreated Water</v>
      </c>
      <c r="L5709">
        <v>16</v>
      </c>
      <c r="M5709" t="s">
        <v>133</v>
      </c>
      <c r="N5709">
        <v>284</v>
      </c>
      <c r="P5709" t="s">
        <v>210</v>
      </c>
      <c r="Q5709" t="s">
        <v>257</v>
      </c>
      <c r="R5709" t="s">
        <v>55</v>
      </c>
    </row>
    <row r="5710" spans="1:18" hidden="1" x14ac:dyDescent="0.3">
      <c r="A5710" t="s">
        <v>22860</v>
      </c>
      <c r="B5710" t="s">
        <v>22861</v>
      </c>
      <c r="C5710" s="1" t="str">
        <f t="shared" si="401"/>
        <v>21:0858</v>
      </c>
      <c r="D5710" s="1" t="str">
        <f t="shared" si="402"/>
        <v>21:0091</v>
      </c>
      <c r="E5710" t="s">
        <v>22862</v>
      </c>
      <c r="F5710" t="s">
        <v>22863</v>
      </c>
      <c r="H5710">
        <v>54.917358900000004</v>
      </c>
      <c r="I5710">
        <v>-100.1989674</v>
      </c>
      <c r="J5710" s="1" t="str">
        <f t="shared" si="399"/>
        <v>Fluid (lake)</v>
      </c>
      <c r="K5710" s="1" t="str">
        <f t="shared" si="400"/>
        <v>Untreated Water</v>
      </c>
      <c r="L5710">
        <v>16</v>
      </c>
      <c r="M5710" t="s">
        <v>139</v>
      </c>
      <c r="N5710">
        <v>285</v>
      </c>
      <c r="P5710" t="s">
        <v>210</v>
      </c>
      <c r="Q5710" t="s">
        <v>54</v>
      </c>
      <c r="R5710" t="s">
        <v>55</v>
      </c>
    </row>
    <row r="5711" spans="1:18" hidden="1" x14ac:dyDescent="0.3">
      <c r="A5711" t="s">
        <v>22864</v>
      </c>
      <c r="B5711" t="s">
        <v>22865</v>
      </c>
      <c r="C5711" s="1" t="str">
        <f t="shared" si="401"/>
        <v>21:0858</v>
      </c>
      <c r="D5711" s="1" t="str">
        <f t="shared" si="402"/>
        <v>21:0091</v>
      </c>
      <c r="E5711" t="s">
        <v>22866</v>
      </c>
      <c r="F5711" t="s">
        <v>22867</v>
      </c>
      <c r="H5711">
        <v>54.913638800000001</v>
      </c>
      <c r="I5711">
        <v>-100.1749575</v>
      </c>
      <c r="J5711" s="1" t="str">
        <f t="shared" si="399"/>
        <v>Fluid (lake)</v>
      </c>
      <c r="K5711" s="1" t="str">
        <f t="shared" si="400"/>
        <v>Untreated Water</v>
      </c>
      <c r="L5711">
        <v>16</v>
      </c>
      <c r="M5711" t="s">
        <v>241</v>
      </c>
      <c r="N5711">
        <v>286</v>
      </c>
      <c r="P5711" t="s">
        <v>210</v>
      </c>
      <c r="Q5711" t="s">
        <v>538</v>
      </c>
      <c r="R5711" t="s">
        <v>55</v>
      </c>
    </row>
    <row r="5712" spans="1:18" hidden="1" x14ac:dyDescent="0.3">
      <c r="A5712" t="s">
        <v>22868</v>
      </c>
      <c r="B5712" t="s">
        <v>22869</v>
      </c>
      <c r="C5712" s="1" t="str">
        <f t="shared" si="401"/>
        <v>21:0858</v>
      </c>
      <c r="D5712" s="1" t="str">
        <f t="shared" si="402"/>
        <v>21:0091</v>
      </c>
      <c r="E5712" t="s">
        <v>22870</v>
      </c>
      <c r="F5712" t="s">
        <v>22871</v>
      </c>
      <c r="H5712">
        <v>54.898657999999998</v>
      </c>
      <c r="I5712">
        <v>-100.05935839999999</v>
      </c>
      <c r="J5712" s="1" t="str">
        <f t="shared" si="399"/>
        <v>Fluid (lake)</v>
      </c>
      <c r="K5712" s="1" t="str">
        <f t="shared" si="400"/>
        <v>Untreated Water</v>
      </c>
      <c r="L5712">
        <v>17</v>
      </c>
      <c r="M5712" t="s">
        <v>36</v>
      </c>
      <c r="N5712">
        <v>287</v>
      </c>
      <c r="P5712" t="s">
        <v>1006</v>
      </c>
      <c r="Q5712" t="s">
        <v>257</v>
      </c>
      <c r="R5712" t="s">
        <v>55</v>
      </c>
    </row>
    <row r="5713" spans="1:18" hidden="1" x14ac:dyDescent="0.3">
      <c r="A5713" t="s">
        <v>22872</v>
      </c>
      <c r="B5713" t="s">
        <v>22873</v>
      </c>
      <c r="C5713" s="1" t="str">
        <f t="shared" si="401"/>
        <v>21:0858</v>
      </c>
      <c r="D5713" s="1" t="str">
        <f t="shared" si="402"/>
        <v>21:0091</v>
      </c>
      <c r="E5713" t="s">
        <v>22874</v>
      </c>
      <c r="F5713" t="s">
        <v>22875</v>
      </c>
      <c r="H5713">
        <v>54.911763100000002</v>
      </c>
      <c r="I5713">
        <v>-100.12036740000001</v>
      </c>
      <c r="J5713" s="1" t="str">
        <f t="shared" si="399"/>
        <v>Fluid (lake)</v>
      </c>
      <c r="K5713" s="1" t="str">
        <f t="shared" si="400"/>
        <v>Untreated Water</v>
      </c>
      <c r="L5713">
        <v>17</v>
      </c>
      <c r="M5713" t="s">
        <v>44</v>
      </c>
      <c r="N5713">
        <v>288</v>
      </c>
      <c r="P5713" t="s">
        <v>1006</v>
      </c>
      <c r="Q5713" t="s">
        <v>248</v>
      </c>
      <c r="R5713" t="s">
        <v>55</v>
      </c>
    </row>
    <row r="5714" spans="1:18" hidden="1" x14ac:dyDescent="0.3">
      <c r="A5714" t="s">
        <v>22876</v>
      </c>
      <c r="B5714" t="s">
        <v>22877</v>
      </c>
      <c r="C5714" s="1" t="str">
        <f t="shared" si="401"/>
        <v>21:0858</v>
      </c>
      <c r="D5714" s="1" t="str">
        <f t="shared" si="402"/>
        <v>21:0091</v>
      </c>
      <c r="E5714" t="s">
        <v>22878</v>
      </c>
      <c r="F5714" t="s">
        <v>22879</v>
      </c>
      <c r="H5714">
        <v>54.9201646</v>
      </c>
      <c r="I5714">
        <v>-100.1617601</v>
      </c>
      <c r="J5714" s="1" t="str">
        <f t="shared" si="399"/>
        <v>Fluid (lake)</v>
      </c>
      <c r="K5714" s="1" t="str">
        <f t="shared" si="400"/>
        <v>Untreated Water</v>
      </c>
      <c r="L5714">
        <v>17</v>
      </c>
      <c r="M5714" t="s">
        <v>52</v>
      </c>
      <c r="N5714">
        <v>289</v>
      </c>
      <c r="P5714" t="s">
        <v>210</v>
      </c>
      <c r="Q5714" t="s">
        <v>517</v>
      </c>
      <c r="R5714" t="s">
        <v>55</v>
      </c>
    </row>
    <row r="5715" spans="1:18" hidden="1" x14ac:dyDescent="0.3">
      <c r="A5715" t="s">
        <v>22880</v>
      </c>
      <c r="B5715" t="s">
        <v>22881</v>
      </c>
      <c r="C5715" s="1" t="str">
        <f t="shared" si="401"/>
        <v>21:0858</v>
      </c>
      <c r="D5715" s="1" t="str">
        <f t="shared" si="402"/>
        <v>21:0091</v>
      </c>
      <c r="E5715" t="s">
        <v>22882</v>
      </c>
      <c r="F5715" t="s">
        <v>22883</v>
      </c>
      <c r="H5715">
        <v>54.926762199999999</v>
      </c>
      <c r="I5715">
        <v>-100.1663661</v>
      </c>
      <c r="J5715" s="1" t="str">
        <f t="shared" si="399"/>
        <v>Fluid (lake)</v>
      </c>
      <c r="K5715" s="1" t="str">
        <f t="shared" si="400"/>
        <v>Untreated Water</v>
      </c>
      <c r="L5715">
        <v>17</v>
      </c>
      <c r="M5715" t="s">
        <v>22</v>
      </c>
      <c r="N5715">
        <v>290</v>
      </c>
      <c r="P5715" t="s">
        <v>356</v>
      </c>
      <c r="Q5715" t="s">
        <v>1319</v>
      </c>
      <c r="R5715" t="s">
        <v>55</v>
      </c>
    </row>
    <row r="5716" spans="1:18" hidden="1" x14ac:dyDescent="0.3">
      <c r="A5716" t="s">
        <v>22884</v>
      </c>
      <c r="B5716" t="s">
        <v>22885</v>
      </c>
      <c r="C5716" s="1" t="str">
        <f t="shared" si="401"/>
        <v>21:0858</v>
      </c>
      <c r="D5716" s="1" t="str">
        <f t="shared" si="402"/>
        <v>21:0091</v>
      </c>
      <c r="E5716" t="s">
        <v>22882</v>
      </c>
      <c r="F5716" t="s">
        <v>22886</v>
      </c>
      <c r="H5716">
        <v>54.926762199999999</v>
      </c>
      <c r="I5716">
        <v>-100.1663661</v>
      </c>
      <c r="J5716" s="1" t="str">
        <f t="shared" si="399"/>
        <v>Fluid (lake)</v>
      </c>
      <c r="K5716" s="1" t="str">
        <f t="shared" si="400"/>
        <v>Untreated Water</v>
      </c>
      <c r="L5716">
        <v>17</v>
      </c>
      <c r="M5716" t="s">
        <v>29</v>
      </c>
      <c r="N5716">
        <v>291</v>
      </c>
      <c r="P5716" t="s">
        <v>1610</v>
      </c>
      <c r="Q5716" t="s">
        <v>548</v>
      </c>
      <c r="R5716" t="s">
        <v>55</v>
      </c>
    </row>
    <row r="5717" spans="1:18" hidden="1" x14ac:dyDescent="0.3">
      <c r="A5717" t="s">
        <v>22887</v>
      </c>
      <c r="B5717" t="s">
        <v>22888</v>
      </c>
      <c r="C5717" s="1" t="str">
        <f t="shared" si="401"/>
        <v>21:0858</v>
      </c>
      <c r="D5717" s="1" t="str">
        <f t="shared" si="402"/>
        <v>21:0091</v>
      </c>
      <c r="E5717" t="s">
        <v>22889</v>
      </c>
      <c r="F5717" t="s">
        <v>22890</v>
      </c>
      <c r="H5717">
        <v>54.933867800000002</v>
      </c>
      <c r="I5717">
        <v>-100.176061</v>
      </c>
      <c r="J5717" s="1" t="str">
        <f t="shared" si="399"/>
        <v>Fluid (lake)</v>
      </c>
      <c r="K5717" s="1" t="str">
        <f t="shared" si="400"/>
        <v>Untreated Water</v>
      </c>
      <c r="L5717">
        <v>17</v>
      </c>
      <c r="M5717" t="s">
        <v>60</v>
      </c>
      <c r="N5717">
        <v>292</v>
      </c>
      <c r="P5717" t="s">
        <v>1610</v>
      </c>
      <c r="Q5717" t="s">
        <v>1319</v>
      </c>
      <c r="R5717" t="s">
        <v>55</v>
      </c>
    </row>
    <row r="5718" spans="1:18" hidden="1" x14ac:dyDescent="0.3">
      <c r="A5718" t="s">
        <v>22891</v>
      </c>
      <c r="B5718" t="s">
        <v>22892</v>
      </c>
      <c r="C5718" s="1" t="str">
        <f t="shared" si="401"/>
        <v>21:0858</v>
      </c>
      <c r="D5718" s="1" t="str">
        <f t="shared" si="402"/>
        <v>21:0091</v>
      </c>
      <c r="E5718" t="s">
        <v>22893</v>
      </c>
      <c r="F5718" t="s">
        <v>22894</v>
      </c>
      <c r="H5718">
        <v>54.935366999999999</v>
      </c>
      <c r="I5718">
        <v>-100.1882638</v>
      </c>
      <c r="J5718" s="1" t="str">
        <f t="shared" si="399"/>
        <v>Fluid (lake)</v>
      </c>
      <c r="K5718" s="1" t="str">
        <f t="shared" si="400"/>
        <v>Untreated Water</v>
      </c>
      <c r="L5718">
        <v>17</v>
      </c>
      <c r="M5718" t="s">
        <v>67</v>
      </c>
      <c r="N5718">
        <v>293</v>
      </c>
      <c r="P5718" t="s">
        <v>210</v>
      </c>
      <c r="Q5718" t="s">
        <v>54</v>
      </c>
      <c r="R5718" t="s">
        <v>55</v>
      </c>
    </row>
    <row r="5719" spans="1:18" hidden="1" x14ac:dyDescent="0.3">
      <c r="A5719" t="s">
        <v>22895</v>
      </c>
      <c r="B5719" t="s">
        <v>22896</v>
      </c>
      <c r="C5719" s="1" t="str">
        <f t="shared" si="401"/>
        <v>21:0858</v>
      </c>
      <c r="D5719" s="1" t="str">
        <f t="shared" si="402"/>
        <v>21:0091</v>
      </c>
      <c r="E5719" t="s">
        <v>22897</v>
      </c>
      <c r="F5719" t="s">
        <v>22898</v>
      </c>
      <c r="H5719">
        <v>54.939760800000002</v>
      </c>
      <c r="I5719">
        <v>-100.21745970000001</v>
      </c>
      <c r="J5719" s="1" t="str">
        <f t="shared" si="399"/>
        <v>Fluid (lake)</v>
      </c>
      <c r="K5719" s="1" t="str">
        <f t="shared" si="400"/>
        <v>Untreated Water</v>
      </c>
      <c r="L5719">
        <v>17</v>
      </c>
      <c r="M5719" t="s">
        <v>74</v>
      </c>
      <c r="N5719">
        <v>294</v>
      </c>
      <c r="P5719" t="s">
        <v>140</v>
      </c>
      <c r="Q5719" t="s">
        <v>1292</v>
      </c>
      <c r="R5719" t="s">
        <v>55</v>
      </c>
    </row>
    <row r="5720" spans="1:18" hidden="1" x14ac:dyDescent="0.3">
      <c r="A5720" t="s">
        <v>22899</v>
      </c>
      <c r="B5720" t="s">
        <v>22900</v>
      </c>
      <c r="C5720" s="1" t="str">
        <f t="shared" si="401"/>
        <v>21:0858</v>
      </c>
      <c r="D5720" s="1" t="str">
        <f t="shared" si="402"/>
        <v>21:0091</v>
      </c>
      <c r="E5720" t="s">
        <v>22901</v>
      </c>
      <c r="F5720" t="s">
        <v>22902</v>
      </c>
      <c r="H5720">
        <v>54.940164899999999</v>
      </c>
      <c r="I5720">
        <v>-100.26766000000001</v>
      </c>
      <c r="J5720" s="1" t="str">
        <f t="shared" si="399"/>
        <v>Fluid (lake)</v>
      </c>
      <c r="K5720" s="1" t="str">
        <f t="shared" si="400"/>
        <v>Untreated Water</v>
      </c>
      <c r="L5720">
        <v>17</v>
      </c>
      <c r="M5720" t="s">
        <v>81</v>
      </c>
      <c r="N5720">
        <v>295</v>
      </c>
      <c r="P5720" t="s">
        <v>210</v>
      </c>
      <c r="Q5720" t="s">
        <v>482</v>
      </c>
      <c r="R5720" t="s">
        <v>55</v>
      </c>
    </row>
    <row r="5721" spans="1:18" hidden="1" x14ac:dyDescent="0.3">
      <c r="A5721" t="s">
        <v>22903</v>
      </c>
      <c r="B5721" t="s">
        <v>22904</v>
      </c>
      <c r="C5721" s="1" t="str">
        <f t="shared" si="401"/>
        <v>21:0858</v>
      </c>
      <c r="D5721" s="1" t="str">
        <f t="shared" si="402"/>
        <v>21:0091</v>
      </c>
      <c r="E5721" t="s">
        <v>22905</v>
      </c>
      <c r="F5721" t="s">
        <v>22906</v>
      </c>
      <c r="H5721">
        <v>54.939365600000002</v>
      </c>
      <c r="I5721">
        <v>-100.3041632</v>
      </c>
      <c r="J5721" s="1" t="str">
        <f t="shared" ref="J5721:J5784" si="403">HYPERLINK("http://geochem.nrcan.gc.ca/cdogs/content/kwd/kwd020016_e.htm", "Fluid (lake)")</f>
        <v>Fluid (lake)</v>
      </c>
      <c r="K5721" s="1" t="str">
        <f t="shared" si="400"/>
        <v>Untreated Water</v>
      </c>
      <c r="L5721">
        <v>17</v>
      </c>
      <c r="M5721" t="s">
        <v>95</v>
      </c>
      <c r="N5721">
        <v>296</v>
      </c>
      <c r="P5721" t="s">
        <v>210</v>
      </c>
      <c r="Q5721" t="s">
        <v>603</v>
      </c>
      <c r="R5721" t="s">
        <v>55</v>
      </c>
    </row>
    <row r="5722" spans="1:18" hidden="1" x14ac:dyDescent="0.3">
      <c r="A5722" t="s">
        <v>22907</v>
      </c>
      <c r="B5722" t="s">
        <v>22908</v>
      </c>
      <c r="C5722" s="1" t="str">
        <f t="shared" si="401"/>
        <v>21:0858</v>
      </c>
      <c r="D5722" s="1" t="str">
        <f t="shared" si="402"/>
        <v>21:0091</v>
      </c>
      <c r="E5722" t="s">
        <v>22909</v>
      </c>
      <c r="F5722" t="s">
        <v>22910</v>
      </c>
      <c r="H5722">
        <v>54.941964800000001</v>
      </c>
      <c r="I5722">
        <v>-100.3444623</v>
      </c>
      <c r="J5722" s="1" t="str">
        <f t="shared" si="403"/>
        <v>Fluid (lake)</v>
      </c>
      <c r="K5722" s="1" t="str">
        <f t="shared" ref="K5722:K5785" si="404">HYPERLINK("http://geochem.nrcan.gc.ca/cdogs/content/kwd/kwd080007_e.htm", "Untreated Water")</f>
        <v>Untreated Water</v>
      </c>
      <c r="L5722">
        <v>17</v>
      </c>
      <c r="M5722" t="s">
        <v>101</v>
      </c>
      <c r="N5722">
        <v>297</v>
      </c>
      <c r="P5722" t="s">
        <v>140</v>
      </c>
      <c r="Q5722" t="s">
        <v>310</v>
      </c>
      <c r="R5722" t="s">
        <v>55</v>
      </c>
    </row>
    <row r="5723" spans="1:18" hidden="1" x14ac:dyDescent="0.3">
      <c r="A5723" t="s">
        <v>22911</v>
      </c>
      <c r="B5723" t="s">
        <v>22912</v>
      </c>
      <c r="C5723" s="1" t="str">
        <f t="shared" si="401"/>
        <v>21:0858</v>
      </c>
      <c r="D5723" s="1" t="str">
        <f t="shared" si="402"/>
        <v>21:0091</v>
      </c>
      <c r="E5723" t="s">
        <v>22913</v>
      </c>
      <c r="F5723" t="s">
        <v>22914</v>
      </c>
      <c r="H5723">
        <v>54.948865300000001</v>
      </c>
      <c r="I5723">
        <v>-100.40196539999999</v>
      </c>
      <c r="J5723" s="1" t="str">
        <f t="shared" si="403"/>
        <v>Fluid (lake)</v>
      </c>
      <c r="K5723" s="1" t="str">
        <f t="shared" si="404"/>
        <v>Untreated Water</v>
      </c>
      <c r="L5723">
        <v>17</v>
      </c>
      <c r="M5723" t="s">
        <v>107</v>
      </c>
      <c r="N5723">
        <v>298</v>
      </c>
      <c r="P5723" t="s">
        <v>210</v>
      </c>
      <c r="Q5723" t="s">
        <v>517</v>
      </c>
      <c r="R5723" t="s">
        <v>55</v>
      </c>
    </row>
    <row r="5724" spans="1:18" hidden="1" x14ac:dyDescent="0.3">
      <c r="A5724" t="s">
        <v>22915</v>
      </c>
      <c r="B5724" t="s">
        <v>22916</v>
      </c>
      <c r="C5724" s="1" t="str">
        <f t="shared" si="401"/>
        <v>21:0858</v>
      </c>
      <c r="D5724" s="1" t="str">
        <f t="shared" si="402"/>
        <v>21:0091</v>
      </c>
      <c r="E5724" t="s">
        <v>22917</v>
      </c>
      <c r="F5724" t="s">
        <v>22918</v>
      </c>
      <c r="H5724">
        <v>54.939666099999997</v>
      </c>
      <c r="I5724">
        <v>-100.43627069999999</v>
      </c>
      <c r="J5724" s="1" t="str">
        <f t="shared" si="403"/>
        <v>Fluid (lake)</v>
      </c>
      <c r="K5724" s="1" t="str">
        <f t="shared" si="404"/>
        <v>Untreated Water</v>
      </c>
      <c r="L5724">
        <v>17</v>
      </c>
      <c r="M5724" t="s">
        <v>114</v>
      </c>
      <c r="N5724">
        <v>299</v>
      </c>
      <c r="P5724" t="s">
        <v>140</v>
      </c>
      <c r="Q5724" t="s">
        <v>54</v>
      </c>
      <c r="R5724" t="s">
        <v>522</v>
      </c>
    </row>
    <row r="5725" spans="1:18" hidden="1" x14ac:dyDescent="0.3">
      <c r="A5725" t="s">
        <v>22919</v>
      </c>
      <c r="B5725" t="s">
        <v>22920</v>
      </c>
      <c r="C5725" s="1" t="str">
        <f t="shared" si="401"/>
        <v>21:0858</v>
      </c>
      <c r="D5725" s="1" t="str">
        <f t="shared" si="402"/>
        <v>21:0091</v>
      </c>
      <c r="E5725" t="s">
        <v>22921</v>
      </c>
      <c r="F5725" t="s">
        <v>22922</v>
      </c>
      <c r="H5725">
        <v>54.951065700000001</v>
      </c>
      <c r="I5725">
        <v>-100.4344747</v>
      </c>
      <c r="J5725" s="1" t="str">
        <f t="shared" si="403"/>
        <v>Fluid (lake)</v>
      </c>
      <c r="K5725" s="1" t="str">
        <f t="shared" si="404"/>
        <v>Untreated Water</v>
      </c>
      <c r="L5725">
        <v>17</v>
      </c>
      <c r="M5725" t="s">
        <v>121</v>
      </c>
      <c r="N5725">
        <v>300</v>
      </c>
      <c r="P5725" t="s">
        <v>1006</v>
      </c>
      <c r="Q5725" t="s">
        <v>517</v>
      </c>
      <c r="R5725" t="s">
        <v>55</v>
      </c>
    </row>
    <row r="5726" spans="1:18" hidden="1" x14ac:dyDescent="0.3">
      <c r="A5726" t="s">
        <v>22923</v>
      </c>
      <c r="B5726" t="s">
        <v>22924</v>
      </c>
      <c r="C5726" s="1" t="str">
        <f t="shared" si="401"/>
        <v>21:0858</v>
      </c>
      <c r="D5726" s="1" t="str">
        <f t="shared" si="402"/>
        <v>21:0091</v>
      </c>
      <c r="E5726" t="s">
        <v>22925</v>
      </c>
      <c r="F5726" t="s">
        <v>22926</v>
      </c>
      <c r="H5726">
        <v>54.954866600000003</v>
      </c>
      <c r="I5726">
        <v>-100.4489616</v>
      </c>
      <c r="J5726" s="1" t="str">
        <f t="shared" si="403"/>
        <v>Fluid (lake)</v>
      </c>
      <c r="K5726" s="1" t="str">
        <f t="shared" si="404"/>
        <v>Untreated Water</v>
      </c>
      <c r="L5726">
        <v>17</v>
      </c>
      <c r="M5726" t="s">
        <v>127</v>
      </c>
      <c r="N5726">
        <v>301</v>
      </c>
      <c r="P5726" t="s">
        <v>1006</v>
      </c>
      <c r="Q5726" t="s">
        <v>1143</v>
      </c>
      <c r="R5726" t="s">
        <v>55</v>
      </c>
    </row>
    <row r="5727" spans="1:18" hidden="1" x14ac:dyDescent="0.3">
      <c r="A5727" t="s">
        <v>22927</v>
      </c>
      <c r="B5727" t="s">
        <v>22928</v>
      </c>
      <c r="C5727" s="1" t="str">
        <f t="shared" si="401"/>
        <v>21:0858</v>
      </c>
      <c r="D5727" s="1" t="str">
        <f t="shared" si="402"/>
        <v>21:0091</v>
      </c>
      <c r="E5727" t="s">
        <v>22929</v>
      </c>
      <c r="F5727" t="s">
        <v>22930</v>
      </c>
      <c r="H5727">
        <v>54.945368000000002</v>
      </c>
      <c r="I5727">
        <v>-100.45486579999999</v>
      </c>
      <c r="J5727" s="1" t="str">
        <f t="shared" si="403"/>
        <v>Fluid (lake)</v>
      </c>
      <c r="K5727" s="1" t="str">
        <f t="shared" si="404"/>
        <v>Untreated Water</v>
      </c>
      <c r="L5727">
        <v>17</v>
      </c>
      <c r="M5727" t="s">
        <v>133</v>
      </c>
      <c r="N5727">
        <v>302</v>
      </c>
      <c r="P5727" t="s">
        <v>1006</v>
      </c>
      <c r="Q5727" t="s">
        <v>1143</v>
      </c>
      <c r="R5727" t="s">
        <v>55</v>
      </c>
    </row>
    <row r="5728" spans="1:18" hidden="1" x14ac:dyDescent="0.3">
      <c r="A5728" t="s">
        <v>22931</v>
      </c>
      <c r="B5728" t="s">
        <v>22932</v>
      </c>
      <c r="C5728" s="1" t="str">
        <f t="shared" si="401"/>
        <v>21:0858</v>
      </c>
      <c r="D5728" s="1" t="str">
        <f t="shared" si="402"/>
        <v>21:0091</v>
      </c>
      <c r="E5728" t="s">
        <v>22933</v>
      </c>
      <c r="F5728" t="s">
        <v>22934</v>
      </c>
      <c r="H5728">
        <v>54.943667499999997</v>
      </c>
      <c r="I5728">
        <v>-100.4891676</v>
      </c>
      <c r="J5728" s="1" t="str">
        <f t="shared" si="403"/>
        <v>Fluid (lake)</v>
      </c>
      <c r="K5728" s="1" t="str">
        <f t="shared" si="404"/>
        <v>Untreated Water</v>
      </c>
      <c r="L5728">
        <v>17</v>
      </c>
      <c r="M5728" t="s">
        <v>139</v>
      </c>
      <c r="N5728">
        <v>303</v>
      </c>
      <c r="P5728" t="s">
        <v>1006</v>
      </c>
      <c r="Q5728" t="s">
        <v>54</v>
      </c>
      <c r="R5728" t="s">
        <v>55</v>
      </c>
    </row>
    <row r="5729" spans="1:18" hidden="1" x14ac:dyDescent="0.3">
      <c r="A5729" t="s">
        <v>22935</v>
      </c>
      <c r="B5729" t="s">
        <v>22936</v>
      </c>
      <c r="C5729" s="1" t="str">
        <f t="shared" si="401"/>
        <v>21:0858</v>
      </c>
      <c r="D5729" s="1" t="str">
        <f t="shared" si="402"/>
        <v>21:0091</v>
      </c>
      <c r="E5729" t="s">
        <v>22937</v>
      </c>
      <c r="F5729" t="s">
        <v>22938</v>
      </c>
      <c r="H5729">
        <v>54.961269100000003</v>
      </c>
      <c r="I5729">
        <v>-100.4785716</v>
      </c>
      <c r="J5729" s="1" t="str">
        <f t="shared" si="403"/>
        <v>Fluid (lake)</v>
      </c>
      <c r="K5729" s="1" t="str">
        <f t="shared" si="404"/>
        <v>Untreated Water</v>
      </c>
      <c r="L5729">
        <v>17</v>
      </c>
      <c r="M5729" t="s">
        <v>241</v>
      </c>
      <c r="N5729">
        <v>304</v>
      </c>
      <c r="P5729" t="s">
        <v>1006</v>
      </c>
      <c r="Q5729" t="s">
        <v>482</v>
      </c>
      <c r="R5729" t="s">
        <v>55</v>
      </c>
    </row>
    <row r="5730" spans="1:18" hidden="1" x14ac:dyDescent="0.3">
      <c r="A5730" t="s">
        <v>22939</v>
      </c>
      <c r="B5730" t="s">
        <v>22940</v>
      </c>
      <c r="C5730" s="1" t="str">
        <f t="shared" si="401"/>
        <v>21:0858</v>
      </c>
      <c r="D5730" s="1" t="str">
        <f t="shared" si="402"/>
        <v>21:0091</v>
      </c>
      <c r="E5730" t="s">
        <v>22941</v>
      </c>
      <c r="F5730" t="s">
        <v>22942</v>
      </c>
      <c r="H5730">
        <v>54.972867000000001</v>
      </c>
      <c r="I5730">
        <v>-100.4973706</v>
      </c>
      <c r="J5730" s="1" t="str">
        <f t="shared" si="403"/>
        <v>Fluid (lake)</v>
      </c>
      <c r="K5730" s="1" t="str">
        <f t="shared" si="404"/>
        <v>Untreated Water</v>
      </c>
      <c r="L5730">
        <v>18</v>
      </c>
      <c r="M5730" t="s">
        <v>36</v>
      </c>
      <c r="N5730">
        <v>305</v>
      </c>
      <c r="P5730" t="s">
        <v>1006</v>
      </c>
      <c r="Q5730" t="s">
        <v>54</v>
      </c>
      <c r="R5730" t="s">
        <v>55</v>
      </c>
    </row>
    <row r="5731" spans="1:18" hidden="1" x14ac:dyDescent="0.3">
      <c r="A5731" t="s">
        <v>22943</v>
      </c>
      <c r="B5731" t="s">
        <v>22944</v>
      </c>
      <c r="C5731" s="1" t="str">
        <f t="shared" si="401"/>
        <v>21:0858</v>
      </c>
      <c r="D5731" s="1" t="str">
        <f t="shared" si="402"/>
        <v>21:0091</v>
      </c>
      <c r="E5731" t="s">
        <v>22945</v>
      </c>
      <c r="F5731" t="s">
        <v>22946</v>
      </c>
      <c r="H5731">
        <v>54.994365600000002</v>
      </c>
      <c r="I5731">
        <v>-100.474565</v>
      </c>
      <c r="J5731" s="1" t="str">
        <f t="shared" si="403"/>
        <v>Fluid (lake)</v>
      </c>
      <c r="K5731" s="1" t="str">
        <f t="shared" si="404"/>
        <v>Untreated Water</v>
      </c>
      <c r="L5731">
        <v>18</v>
      </c>
      <c r="M5731" t="s">
        <v>44</v>
      </c>
      <c r="N5731">
        <v>306</v>
      </c>
      <c r="P5731" t="s">
        <v>1006</v>
      </c>
      <c r="Q5731" t="s">
        <v>236</v>
      </c>
      <c r="R5731" t="s">
        <v>55</v>
      </c>
    </row>
    <row r="5732" spans="1:18" hidden="1" x14ac:dyDescent="0.3">
      <c r="A5732" t="s">
        <v>22947</v>
      </c>
      <c r="B5732" t="s">
        <v>22948</v>
      </c>
      <c r="C5732" s="1" t="str">
        <f t="shared" si="401"/>
        <v>21:0858</v>
      </c>
      <c r="D5732" s="1" t="str">
        <f t="shared" si="402"/>
        <v>21:0091</v>
      </c>
      <c r="E5732" t="s">
        <v>22949</v>
      </c>
      <c r="F5732" t="s">
        <v>22950</v>
      </c>
      <c r="H5732">
        <v>54.996367200000002</v>
      </c>
      <c r="I5732">
        <v>-100.4523614</v>
      </c>
      <c r="J5732" s="1" t="str">
        <f t="shared" si="403"/>
        <v>Fluid (lake)</v>
      </c>
      <c r="K5732" s="1" t="str">
        <f t="shared" si="404"/>
        <v>Untreated Water</v>
      </c>
      <c r="L5732">
        <v>18</v>
      </c>
      <c r="M5732" t="s">
        <v>52</v>
      </c>
      <c r="N5732">
        <v>307</v>
      </c>
      <c r="P5732" t="s">
        <v>210</v>
      </c>
      <c r="Q5732" t="s">
        <v>579</v>
      </c>
      <c r="R5732" t="s">
        <v>55</v>
      </c>
    </row>
    <row r="5733" spans="1:18" hidden="1" x14ac:dyDescent="0.3">
      <c r="A5733" t="s">
        <v>22951</v>
      </c>
      <c r="B5733" t="s">
        <v>22952</v>
      </c>
      <c r="C5733" s="1" t="str">
        <f t="shared" si="401"/>
        <v>21:0858</v>
      </c>
      <c r="D5733" s="1" t="str">
        <f t="shared" si="402"/>
        <v>21:0091</v>
      </c>
      <c r="E5733" t="s">
        <v>22953</v>
      </c>
      <c r="F5733" t="s">
        <v>22954</v>
      </c>
      <c r="H5733">
        <v>54.989470599999997</v>
      </c>
      <c r="I5733">
        <v>-100.4336691</v>
      </c>
      <c r="J5733" s="1" t="str">
        <f t="shared" si="403"/>
        <v>Fluid (lake)</v>
      </c>
      <c r="K5733" s="1" t="str">
        <f t="shared" si="404"/>
        <v>Untreated Water</v>
      </c>
      <c r="L5733">
        <v>18</v>
      </c>
      <c r="M5733" t="s">
        <v>22</v>
      </c>
      <c r="N5733">
        <v>308</v>
      </c>
      <c r="P5733" t="s">
        <v>210</v>
      </c>
      <c r="Q5733" t="s">
        <v>310</v>
      </c>
      <c r="R5733" t="s">
        <v>55</v>
      </c>
    </row>
    <row r="5734" spans="1:18" hidden="1" x14ac:dyDescent="0.3">
      <c r="A5734" t="s">
        <v>22955</v>
      </c>
      <c r="B5734" t="s">
        <v>22956</v>
      </c>
      <c r="C5734" s="1" t="str">
        <f t="shared" si="401"/>
        <v>21:0858</v>
      </c>
      <c r="D5734" s="1" t="str">
        <f t="shared" si="402"/>
        <v>21:0091</v>
      </c>
      <c r="E5734" t="s">
        <v>22953</v>
      </c>
      <c r="F5734" t="s">
        <v>22957</v>
      </c>
      <c r="H5734">
        <v>54.989470599999997</v>
      </c>
      <c r="I5734">
        <v>-100.4336691</v>
      </c>
      <c r="J5734" s="1" t="str">
        <f t="shared" si="403"/>
        <v>Fluid (lake)</v>
      </c>
      <c r="K5734" s="1" t="str">
        <f t="shared" si="404"/>
        <v>Untreated Water</v>
      </c>
      <c r="L5734">
        <v>18</v>
      </c>
      <c r="M5734" t="s">
        <v>29</v>
      </c>
      <c r="N5734">
        <v>309</v>
      </c>
      <c r="P5734" t="s">
        <v>210</v>
      </c>
      <c r="Q5734" t="s">
        <v>579</v>
      </c>
      <c r="R5734" t="s">
        <v>55</v>
      </c>
    </row>
    <row r="5735" spans="1:18" hidden="1" x14ac:dyDescent="0.3">
      <c r="A5735" t="s">
        <v>22958</v>
      </c>
      <c r="B5735" t="s">
        <v>22959</v>
      </c>
      <c r="C5735" s="1" t="str">
        <f t="shared" si="401"/>
        <v>21:0858</v>
      </c>
      <c r="D5735" s="1" t="str">
        <f t="shared" si="402"/>
        <v>21:0091</v>
      </c>
      <c r="E5735" t="s">
        <v>22960</v>
      </c>
      <c r="F5735" t="s">
        <v>22961</v>
      </c>
      <c r="H5735">
        <v>54.9984714</v>
      </c>
      <c r="I5735">
        <v>-100.4210604</v>
      </c>
      <c r="J5735" s="1" t="str">
        <f t="shared" si="403"/>
        <v>Fluid (lake)</v>
      </c>
      <c r="K5735" s="1" t="str">
        <f t="shared" si="404"/>
        <v>Untreated Water</v>
      </c>
      <c r="L5735">
        <v>18</v>
      </c>
      <c r="M5735" t="s">
        <v>60</v>
      </c>
      <c r="N5735">
        <v>310</v>
      </c>
      <c r="P5735" t="s">
        <v>210</v>
      </c>
      <c r="Q5735" t="s">
        <v>310</v>
      </c>
      <c r="R5735" t="s">
        <v>55</v>
      </c>
    </row>
    <row r="5736" spans="1:18" hidden="1" x14ac:dyDescent="0.3">
      <c r="A5736" t="s">
        <v>22962</v>
      </c>
      <c r="B5736" t="s">
        <v>22963</v>
      </c>
      <c r="C5736" s="1" t="str">
        <f t="shared" si="401"/>
        <v>21:0858</v>
      </c>
      <c r="D5736" s="1" t="str">
        <f t="shared" si="402"/>
        <v>21:0091</v>
      </c>
      <c r="E5736" t="s">
        <v>22964</v>
      </c>
      <c r="F5736" t="s">
        <v>22965</v>
      </c>
      <c r="H5736">
        <v>54.980166799999999</v>
      </c>
      <c r="I5736">
        <v>-100.40996079999999</v>
      </c>
      <c r="J5736" s="1" t="str">
        <f t="shared" si="403"/>
        <v>Fluid (lake)</v>
      </c>
      <c r="K5736" s="1" t="str">
        <f t="shared" si="404"/>
        <v>Untreated Water</v>
      </c>
      <c r="L5736">
        <v>18</v>
      </c>
      <c r="M5736" t="s">
        <v>67</v>
      </c>
      <c r="N5736">
        <v>311</v>
      </c>
      <c r="P5736" t="s">
        <v>210</v>
      </c>
      <c r="Q5736" t="s">
        <v>517</v>
      </c>
      <c r="R5736" t="s">
        <v>55</v>
      </c>
    </row>
    <row r="5737" spans="1:18" hidden="1" x14ac:dyDescent="0.3">
      <c r="A5737" t="s">
        <v>22966</v>
      </c>
      <c r="B5737" t="s">
        <v>22967</v>
      </c>
      <c r="C5737" s="1" t="str">
        <f t="shared" si="401"/>
        <v>21:0858</v>
      </c>
      <c r="D5737" s="1" t="str">
        <f t="shared" si="402"/>
        <v>21:0091</v>
      </c>
      <c r="E5737" t="s">
        <v>22968</v>
      </c>
      <c r="F5737" t="s">
        <v>22969</v>
      </c>
      <c r="H5737">
        <v>54.961362999999999</v>
      </c>
      <c r="I5737">
        <v>-100.4046645</v>
      </c>
      <c r="J5737" s="1" t="str">
        <f t="shared" si="403"/>
        <v>Fluid (lake)</v>
      </c>
      <c r="K5737" s="1" t="str">
        <f t="shared" si="404"/>
        <v>Untreated Water</v>
      </c>
      <c r="L5737">
        <v>18</v>
      </c>
      <c r="M5737" t="s">
        <v>74</v>
      </c>
      <c r="N5737">
        <v>312</v>
      </c>
      <c r="P5737" t="s">
        <v>1006</v>
      </c>
      <c r="Q5737" t="s">
        <v>579</v>
      </c>
      <c r="R5737" t="s">
        <v>55</v>
      </c>
    </row>
    <row r="5738" spans="1:18" hidden="1" x14ac:dyDescent="0.3">
      <c r="A5738" t="s">
        <v>22970</v>
      </c>
      <c r="B5738" t="s">
        <v>22971</v>
      </c>
      <c r="C5738" s="1" t="str">
        <f t="shared" si="401"/>
        <v>21:0858</v>
      </c>
      <c r="D5738" s="1" t="str">
        <f t="shared" si="402"/>
        <v>21:0091</v>
      </c>
      <c r="E5738" t="s">
        <v>22972</v>
      </c>
      <c r="F5738" t="s">
        <v>22973</v>
      </c>
      <c r="H5738">
        <v>54.966170300000002</v>
      </c>
      <c r="I5738">
        <v>-100.3732619</v>
      </c>
      <c r="J5738" s="1" t="str">
        <f t="shared" si="403"/>
        <v>Fluid (lake)</v>
      </c>
      <c r="K5738" s="1" t="str">
        <f t="shared" si="404"/>
        <v>Untreated Water</v>
      </c>
      <c r="L5738">
        <v>18</v>
      </c>
      <c r="M5738" t="s">
        <v>81</v>
      </c>
      <c r="N5738">
        <v>313</v>
      </c>
      <c r="P5738" t="s">
        <v>140</v>
      </c>
      <c r="Q5738" t="s">
        <v>579</v>
      </c>
      <c r="R5738" t="s">
        <v>55</v>
      </c>
    </row>
    <row r="5739" spans="1:18" hidden="1" x14ac:dyDescent="0.3">
      <c r="A5739" t="s">
        <v>22974</v>
      </c>
      <c r="B5739" t="s">
        <v>22975</v>
      </c>
      <c r="C5739" s="1" t="str">
        <f t="shared" si="401"/>
        <v>21:0858</v>
      </c>
      <c r="D5739" s="1" t="str">
        <f t="shared" si="402"/>
        <v>21:0091</v>
      </c>
      <c r="E5739" t="s">
        <v>22976</v>
      </c>
      <c r="F5739" t="s">
        <v>22977</v>
      </c>
      <c r="H5739">
        <v>54.957369499999999</v>
      </c>
      <c r="I5739">
        <v>-100.3239701</v>
      </c>
      <c r="J5739" s="1" t="str">
        <f t="shared" si="403"/>
        <v>Fluid (lake)</v>
      </c>
      <c r="K5739" s="1" t="str">
        <f t="shared" si="404"/>
        <v>Untreated Water</v>
      </c>
      <c r="L5739">
        <v>18</v>
      </c>
      <c r="M5739" t="s">
        <v>95</v>
      </c>
      <c r="N5739">
        <v>314</v>
      </c>
      <c r="P5739" t="s">
        <v>558</v>
      </c>
      <c r="Q5739" t="s">
        <v>38</v>
      </c>
      <c r="R5739" t="s">
        <v>55</v>
      </c>
    </row>
    <row r="5740" spans="1:18" hidden="1" x14ac:dyDescent="0.3">
      <c r="A5740" t="s">
        <v>22978</v>
      </c>
      <c r="B5740" t="s">
        <v>22979</v>
      </c>
      <c r="C5740" s="1" t="str">
        <f t="shared" si="401"/>
        <v>21:0858</v>
      </c>
      <c r="D5740" s="1" t="str">
        <f t="shared" si="402"/>
        <v>21:0091</v>
      </c>
      <c r="E5740" t="s">
        <v>22980</v>
      </c>
      <c r="F5740" t="s">
        <v>22981</v>
      </c>
      <c r="H5740">
        <v>54.9535628</v>
      </c>
      <c r="I5740">
        <v>-100.3044658</v>
      </c>
      <c r="J5740" s="1" t="str">
        <f t="shared" si="403"/>
        <v>Fluid (lake)</v>
      </c>
      <c r="K5740" s="1" t="str">
        <f t="shared" si="404"/>
        <v>Untreated Water</v>
      </c>
      <c r="L5740">
        <v>18</v>
      </c>
      <c r="M5740" t="s">
        <v>101</v>
      </c>
      <c r="N5740">
        <v>315</v>
      </c>
      <c r="P5740" t="s">
        <v>210</v>
      </c>
      <c r="Q5740" t="s">
        <v>1247</v>
      </c>
      <c r="R5740" t="s">
        <v>55</v>
      </c>
    </row>
    <row r="5741" spans="1:18" hidden="1" x14ac:dyDescent="0.3">
      <c r="A5741" t="s">
        <v>22982</v>
      </c>
      <c r="B5741" t="s">
        <v>22983</v>
      </c>
      <c r="C5741" s="1" t="str">
        <f t="shared" si="401"/>
        <v>21:0858</v>
      </c>
      <c r="D5741" s="1" t="str">
        <f t="shared" si="402"/>
        <v>21:0091</v>
      </c>
      <c r="E5741" t="s">
        <v>22984</v>
      </c>
      <c r="F5741" t="s">
        <v>22985</v>
      </c>
      <c r="H5741">
        <v>54.945169300000003</v>
      </c>
      <c r="I5741">
        <v>-100.29596669999999</v>
      </c>
      <c r="J5741" s="1" t="str">
        <f t="shared" si="403"/>
        <v>Fluid (lake)</v>
      </c>
      <c r="K5741" s="1" t="str">
        <f t="shared" si="404"/>
        <v>Untreated Water</v>
      </c>
      <c r="L5741">
        <v>18</v>
      </c>
      <c r="M5741" t="s">
        <v>107</v>
      </c>
      <c r="N5741">
        <v>316</v>
      </c>
      <c r="P5741" t="s">
        <v>210</v>
      </c>
      <c r="Q5741" t="s">
        <v>548</v>
      </c>
      <c r="R5741" t="s">
        <v>55</v>
      </c>
    </row>
    <row r="5742" spans="1:18" hidden="1" x14ac:dyDescent="0.3">
      <c r="A5742" t="s">
        <v>22986</v>
      </c>
      <c r="B5742" t="s">
        <v>22987</v>
      </c>
      <c r="C5742" s="1" t="str">
        <f t="shared" si="401"/>
        <v>21:0858</v>
      </c>
      <c r="D5742" s="1" t="str">
        <f t="shared" si="402"/>
        <v>21:0091</v>
      </c>
      <c r="E5742" t="s">
        <v>22988</v>
      </c>
      <c r="F5742" t="s">
        <v>22989</v>
      </c>
      <c r="H5742">
        <v>54.945163200000003</v>
      </c>
      <c r="I5742">
        <v>-100.23076829999999</v>
      </c>
      <c r="J5742" s="1" t="str">
        <f t="shared" si="403"/>
        <v>Fluid (lake)</v>
      </c>
      <c r="K5742" s="1" t="str">
        <f t="shared" si="404"/>
        <v>Untreated Water</v>
      </c>
      <c r="L5742">
        <v>18</v>
      </c>
      <c r="M5742" t="s">
        <v>114</v>
      </c>
      <c r="N5742">
        <v>317</v>
      </c>
      <c r="P5742" t="s">
        <v>210</v>
      </c>
      <c r="Q5742" t="s">
        <v>482</v>
      </c>
      <c r="R5742" t="s">
        <v>55</v>
      </c>
    </row>
    <row r="5743" spans="1:18" hidden="1" x14ac:dyDescent="0.3">
      <c r="A5743" t="s">
        <v>22990</v>
      </c>
      <c r="B5743" t="s">
        <v>22991</v>
      </c>
      <c r="C5743" s="1" t="str">
        <f t="shared" si="401"/>
        <v>21:0858</v>
      </c>
      <c r="D5743" s="1" t="str">
        <f t="shared" si="402"/>
        <v>21:0091</v>
      </c>
      <c r="E5743" t="s">
        <v>22992</v>
      </c>
      <c r="F5743" t="s">
        <v>22993</v>
      </c>
      <c r="H5743">
        <v>54.948165899999999</v>
      </c>
      <c r="I5743">
        <v>-100.191857</v>
      </c>
      <c r="J5743" s="1" t="str">
        <f t="shared" si="403"/>
        <v>Fluid (lake)</v>
      </c>
      <c r="K5743" s="1" t="str">
        <f t="shared" si="404"/>
        <v>Untreated Water</v>
      </c>
      <c r="L5743">
        <v>18</v>
      </c>
      <c r="M5743" t="s">
        <v>121</v>
      </c>
      <c r="N5743">
        <v>318</v>
      </c>
      <c r="P5743" t="s">
        <v>210</v>
      </c>
      <c r="Q5743" t="s">
        <v>54</v>
      </c>
      <c r="R5743" t="s">
        <v>55</v>
      </c>
    </row>
    <row r="5744" spans="1:18" hidden="1" x14ac:dyDescent="0.3">
      <c r="A5744" t="s">
        <v>22994</v>
      </c>
      <c r="B5744" t="s">
        <v>22995</v>
      </c>
      <c r="C5744" s="1" t="str">
        <f t="shared" si="401"/>
        <v>21:0858</v>
      </c>
      <c r="D5744" s="1" t="str">
        <f t="shared" si="402"/>
        <v>21:0091</v>
      </c>
      <c r="E5744" t="s">
        <v>22996</v>
      </c>
      <c r="F5744" t="s">
        <v>22997</v>
      </c>
      <c r="H5744">
        <v>54.931766799999998</v>
      </c>
      <c r="I5744">
        <v>-100.154259</v>
      </c>
      <c r="J5744" s="1" t="str">
        <f t="shared" si="403"/>
        <v>Fluid (lake)</v>
      </c>
      <c r="K5744" s="1" t="str">
        <f t="shared" si="404"/>
        <v>Untreated Water</v>
      </c>
      <c r="L5744">
        <v>18</v>
      </c>
      <c r="M5744" t="s">
        <v>127</v>
      </c>
      <c r="N5744">
        <v>319</v>
      </c>
      <c r="P5744" t="s">
        <v>210</v>
      </c>
      <c r="Q5744" t="s">
        <v>1292</v>
      </c>
      <c r="R5744" t="s">
        <v>55</v>
      </c>
    </row>
    <row r="5745" spans="1:18" hidden="1" x14ac:dyDescent="0.3">
      <c r="A5745" t="s">
        <v>22998</v>
      </c>
      <c r="B5745" t="s">
        <v>22999</v>
      </c>
      <c r="C5745" s="1" t="str">
        <f t="shared" si="401"/>
        <v>21:0858</v>
      </c>
      <c r="D5745" s="1" t="str">
        <f t="shared" si="402"/>
        <v>21:0091</v>
      </c>
      <c r="E5745" t="s">
        <v>23000</v>
      </c>
      <c r="F5745" t="s">
        <v>23001</v>
      </c>
      <c r="H5745">
        <v>54.900510699999998</v>
      </c>
      <c r="I5745">
        <v>-100.04778880000001</v>
      </c>
      <c r="J5745" s="1" t="str">
        <f t="shared" si="403"/>
        <v>Fluid (lake)</v>
      </c>
      <c r="K5745" s="1" t="str">
        <f t="shared" si="404"/>
        <v>Untreated Water</v>
      </c>
      <c r="L5745">
        <v>18</v>
      </c>
      <c r="M5745" t="s">
        <v>133</v>
      </c>
      <c r="N5745">
        <v>320</v>
      </c>
      <c r="P5745" t="s">
        <v>140</v>
      </c>
      <c r="Q5745" t="s">
        <v>146</v>
      </c>
      <c r="R5745" t="s">
        <v>599</v>
      </c>
    </row>
    <row r="5746" spans="1:18" hidden="1" x14ac:dyDescent="0.3">
      <c r="A5746" t="s">
        <v>23002</v>
      </c>
      <c r="B5746" t="s">
        <v>23003</v>
      </c>
      <c r="C5746" s="1" t="str">
        <f t="shared" ref="C5746:C5792" si="405">HYPERLINK("http://geochem.nrcan.gc.ca/cdogs/content/bdl/bdl210858_e.htm", "21:0858")</f>
        <v>21:0858</v>
      </c>
      <c r="D5746" s="1" t="str">
        <f t="shared" ref="D5746:D5792" si="406">HYPERLINK("http://geochem.nrcan.gc.ca/cdogs/content/svy/svy210091_e.htm", "21:0091")</f>
        <v>21:0091</v>
      </c>
      <c r="E5746" t="s">
        <v>23004</v>
      </c>
      <c r="F5746" t="s">
        <v>23005</v>
      </c>
      <c r="H5746">
        <v>54.9140607</v>
      </c>
      <c r="I5746">
        <v>-100.0605576</v>
      </c>
      <c r="J5746" s="1" t="str">
        <f t="shared" si="403"/>
        <v>Fluid (lake)</v>
      </c>
      <c r="K5746" s="1" t="str">
        <f t="shared" si="404"/>
        <v>Untreated Water</v>
      </c>
      <c r="L5746">
        <v>18</v>
      </c>
      <c r="M5746" t="s">
        <v>139</v>
      </c>
      <c r="N5746">
        <v>321</v>
      </c>
      <c r="P5746" t="s">
        <v>1006</v>
      </c>
      <c r="Q5746" t="s">
        <v>482</v>
      </c>
      <c r="R5746" t="s">
        <v>522</v>
      </c>
    </row>
    <row r="5747" spans="1:18" hidden="1" x14ac:dyDescent="0.3">
      <c r="A5747" t="s">
        <v>23006</v>
      </c>
      <c r="B5747" t="s">
        <v>23007</v>
      </c>
      <c r="C5747" s="1" t="str">
        <f t="shared" si="405"/>
        <v>21:0858</v>
      </c>
      <c r="D5747" s="1" t="str">
        <f t="shared" si="406"/>
        <v>21:0091</v>
      </c>
      <c r="E5747" t="s">
        <v>23008</v>
      </c>
      <c r="F5747" t="s">
        <v>23009</v>
      </c>
      <c r="H5747">
        <v>54.945459700000001</v>
      </c>
      <c r="I5747">
        <v>-100.15466619999999</v>
      </c>
      <c r="J5747" s="1" t="str">
        <f t="shared" si="403"/>
        <v>Fluid (lake)</v>
      </c>
      <c r="K5747" s="1" t="str">
        <f t="shared" si="404"/>
        <v>Untreated Water</v>
      </c>
      <c r="L5747">
        <v>18</v>
      </c>
      <c r="M5747" t="s">
        <v>241</v>
      </c>
      <c r="N5747">
        <v>322</v>
      </c>
      <c r="P5747" t="s">
        <v>1006</v>
      </c>
      <c r="Q5747" t="s">
        <v>310</v>
      </c>
      <c r="R5747" t="s">
        <v>55</v>
      </c>
    </row>
    <row r="5748" spans="1:18" hidden="1" x14ac:dyDescent="0.3">
      <c r="A5748" t="s">
        <v>23010</v>
      </c>
      <c r="B5748" t="s">
        <v>23011</v>
      </c>
      <c r="C5748" s="1" t="str">
        <f t="shared" si="405"/>
        <v>21:0858</v>
      </c>
      <c r="D5748" s="1" t="str">
        <f t="shared" si="406"/>
        <v>21:0091</v>
      </c>
      <c r="E5748" t="s">
        <v>23012</v>
      </c>
      <c r="F5748" t="s">
        <v>23013</v>
      </c>
      <c r="H5748">
        <v>54.947363799999998</v>
      </c>
      <c r="I5748">
        <v>-100.1651658</v>
      </c>
      <c r="J5748" s="1" t="str">
        <f t="shared" si="403"/>
        <v>Fluid (lake)</v>
      </c>
      <c r="K5748" s="1" t="str">
        <f t="shared" si="404"/>
        <v>Untreated Water</v>
      </c>
      <c r="L5748">
        <v>19</v>
      </c>
      <c r="M5748" t="s">
        <v>36</v>
      </c>
      <c r="N5748">
        <v>323</v>
      </c>
      <c r="P5748" t="s">
        <v>1006</v>
      </c>
      <c r="Q5748" t="s">
        <v>54</v>
      </c>
      <c r="R5748" t="s">
        <v>55</v>
      </c>
    </row>
    <row r="5749" spans="1:18" hidden="1" x14ac:dyDescent="0.3">
      <c r="A5749" t="s">
        <v>23014</v>
      </c>
      <c r="B5749" t="s">
        <v>23015</v>
      </c>
      <c r="C5749" s="1" t="str">
        <f t="shared" si="405"/>
        <v>21:0858</v>
      </c>
      <c r="D5749" s="1" t="str">
        <f t="shared" si="406"/>
        <v>21:0091</v>
      </c>
      <c r="E5749" t="s">
        <v>23016</v>
      </c>
      <c r="F5749" t="s">
        <v>23017</v>
      </c>
      <c r="H5749">
        <v>54.959962599999997</v>
      </c>
      <c r="I5749">
        <v>-100.21225920000001</v>
      </c>
      <c r="J5749" s="1" t="str">
        <f t="shared" si="403"/>
        <v>Fluid (lake)</v>
      </c>
      <c r="K5749" s="1" t="str">
        <f t="shared" si="404"/>
        <v>Untreated Water</v>
      </c>
      <c r="L5749">
        <v>19</v>
      </c>
      <c r="M5749" t="s">
        <v>22</v>
      </c>
      <c r="N5749">
        <v>324</v>
      </c>
      <c r="P5749" t="s">
        <v>1006</v>
      </c>
      <c r="Q5749" t="s">
        <v>46</v>
      </c>
      <c r="R5749" t="s">
        <v>599</v>
      </c>
    </row>
    <row r="5750" spans="1:18" hidden="1" x14ac:dyDescent="0.3">
      <c r="A5750" t="s">
        <v>23018</v>
      </c>
      <c r="B5750" t="s">
        <v>23019</v>
      </c>
      <c r="C5750" s="1" t="str">
        <f t="shared" si="405"/>
        <v>21:0858</v>
      </c>
      <c r="D5750" s="1" t="str">
        <f t="shared" si="406"/>
        <v>21:0091</v>
      </c>
      <c r="E5750" t="s">
        <v>23016</v>
      </c>
      <c r="F5750" t="s">
        <v>23020</v>
      </c>
      <c r="H5750">
        <v>54.959962599999997</v>
      </c>
      <c r="I5750">
        <v>-100.21225920000001</v>
      </c>
      <c r="J5750" s="1" t="str">
        <f t="shared" si="403"/>
        <v>Fluid (lake)</v>
      </c>
      <c r="K5750" s="1" t="str">
        <f t="shared" si="404"/>
        <v>Untreated Water</v>
      </c>
      <c r="L5750">
        <v>19</v>
      </c>
      <c r="M5750" t="s">
        <v>29</v>
      </c>
      <c r="N5750">
        <v>325</v>
      </c>
      <c r="P5750" t="s">
        <v>1006</v>
      </c>
      <c r="Q5750" t="s">
        <v>46</v>
      </c>
      <c r="R5750" t="s">
        <v>55</v>
      </c>
    </row>
    <row r="5751" spans="1:18" hidden="1" x14ac:dyDescent="0.3">
      <c r="A5751" t="s">
        <v>23021</v>
      </c>
      <c r="B5751" t="s">
        <v>23022</v>
      </c>
      <c r="C5751" s="1" t="str">
        <f t="shared" si="405"/>
        <v>21:0858</v>
      </c>
      <c r="D5751" s="1" t="str">
        <f t="shared" si="406"/>
        <v>21:0091</v>
      </c>
      <c r="E5751" t="s">
        <v>23023</v>
      </c>
      <c r="F5751" t="s">
        <v>23024</v>
      </c>
      <c r="H5751">
        <v>54.961565700000001</v>
      </c>
      <c r="I5751">
        <v>-100.24926170000001</v>
      </c>
      <c r="J5751" s="1" t="str">
        <f t="shared" si="403"/>
        <v>Fluid (lake)</v>
      </c>
      <c r="K5751" s="1" t="str">
        <f t="shared" si="404"/>
        <v>Untreated Water</v>
      </c>
      <c r="L5751">
        <v>19</v>
      </c>
      <c r="M5751" t="s">
        <v>44</v>
      </c>
      <c r="N5751">
        <v>326</v>
      </c>
      <c r="P5751" t="s">
        <v>167</v>
      </c>
      <c r="Q5751" t="s">
        <v>146</v>
      </c>
      <c r="R5751" t="s">
        <v>55</v>
      </c>
    </row>
    <row r="5752" spans="1:18" hidden="1" x14ac:dyDescent="0.3">
      <c r="A5752" t="s">
        <v>23025</v>
      </c>
      <c r="B5752" t="s">
        <v>23026</v>
      </c>
      <c r="C5752" s="1" t="str">
        <f t="shared" si="405"/>
        <v>21:0858</v>
      </c>
      <c r="D5752" s="1" t="str">
        <f t="shared" si="406"/>
        <v>21:0091</v>
      </c>
      <c r="E5752" t="s">
        <v>23027</v>
      </c>
      <c r="F5752" t="s">
        <v>23028</v>
      </c>
      <c r="H5752">
        <v>54.981862800000002</v>
      </c>
      <c r="I5752">
        <v>-100.3961589</v>
      </c>
      <c r="J5752" s="1" t="str">
        <f t="shared" si="403"/>
        <v>Fluid (lake)</v>
      </c>
      <c r="K5752" s="1" t="str">
        <f t="shared" si="404"/>
        <v>Untreated Water</v>
      </c>
      <c r="L5752">
        <v>19</v>
      </c>
      <c r="M5752" t="s">
        <v>52</v>
      </c>
      <c r="N5752">
        <v>327</v>
      </c>
      <c r="P5752" t="s">
        <v>140</v>
      </c>
      <c r="Q5752" t="s">
        <v>146</v>
      </c>
      <c r="R5752" t="s">
        <v>55</v>
      </c>
    </row>
    <row r="5753" spans="1:18" hidden="1" x14ac:dyDescent="0.3">
      <c r="A5753" t="s">
        <v>23029</v>
      </c>
      <c r="B5753" t="s">
        <v>23030</v>
      </c>
      <c r="C5753" s="1" t="str">
        <f t="shared" si="405"/>
        <v>21:0858</v>
      </c>
      <c r="D5753" s="1" t="str">
        <f t="shared" si="406"/>
        <v>21:0091</v>
      </c>
      <c r="E5753" t="s">
        <v>23031</v>
      </c>
      <c r="F5753" t="s">
        <v>23032</v>
      </c>
      <c r="H5753">
        <v>54.999170300000003</v>
      </c>
      <c r="I5753">
        <v>-100.3932568</v>
      </c>
      <c r="J5753" s="1" t="str">
        <f t="shared" si="403"/>
        <v>Fluid (lake)</v>
      </c>
      <c r="K5753" s="1" t="str">
        <f t="shared" si="404"/>
        <v>Untreated Water</v>
      </c>
      <c r="L5753">
        <v>19</v>
      </c>
      <c r="M5753" t="s">
        <v>60</v>
      </c>
      <c r="N5753">
        <v>328</v>
      </c>
      <c r="P5753" t="s">
        <v>1006</v>
      </c>
      <c r="Q5753" t="s">
        <v>257</v>
      </c>
      <c r="R5753" t="s">
        <v>55</v>
      </c>
    </row>
    <row r="5754" spans="1:18" hidden="1" x14ac:dyDescent="0.3">
      <c r="A5754" t="s">
        <v>23033</v>
      </c>
      <c r="B5754" t="s">
        <v>23034</v>
      </c>
      <c r="C5754" s="1" t="str">
        <f t="shared" si="405"/>
        <v>21:0858</v>
      </c>
      <c r="D5754" s="1" t="str">
        <f t="shared" si="406"/>
        <v>21:0091</v>
      </c>
      <c r="E5754" t="s">
        <v>23035</v>
      </c>
      <c r="F5754" t="s">
        <v>23036</v>
      </c>
      <c r="H5754">
        <v>54.999667700000003</v>
      </c>
      <c r="I5754">
        <v>-100.3555648</v>
      </c>
      <c r="J5754" s="1" t="str">
        <f t="shared" si="403"/>
        <v>Fluid (lake)</v>
      </c>
      <c r="K5754" s="1" t="str">
        <f t="shared" si="404"/>
        <v>Untreated Water</v>
      </c>
      <c r="L5754">
        <v>19</v>
      </c>
      <c r="M5754" t="s">
        <v>67</v>
      </c>
      <c r="N5754">
        <v>329</v>
      </c>
      <c r="P5754" t="s">
        <v>210</v>
      </c>
      <c r="Q5754" t="s">
        <v>579</v>
      </c>
      <c r="R5754" t="s">
        <v>55</v>
      </c>
    </row>
    <row r="5755" spans="1:18" hidden="1" x14ac:dyDescent="0.3">
      <c r="A5755" t="s">
        <v>23037</v>
      </c>
      <c r="B5755" t="s">
        <v>23038</v>
      </c>
      <c r="C5755" s="1" t="str">
        <f t="shared" si="405"/>
        <v>21:0858</v>
      </c>
      <c r="D5755" s="1" t="str">
        <f t="shared" si="406"/>
        <v>21:0091</v>
      </c>
      <c r="E5755" t="s">
        <v>23039</v>
      </c>
      <c r="F5755" t="s">
        <v>23040</v>
      </c>
      <c r="H5755">
        <v>54.978969900000003</v>
      </c>
      <c r="I5755">
        <v>-100.3011626</v>
      </c>
      <c r="J5755" s="1" t="str">
        <f t="shared" si="403"/>
        <v>Fluid (lake)</v>
      </c>
      <c r="K5755" s="1" t="str">
        <f t="shared" si="404"/>
        <v>Untreated Water</v>
      </c>
      <c r="L5755">
        <v>19</v>
      </c>
      <c r="M5755" t="s">
        <v>74</v>
      </c>
      <c r="N5755">
        <v>330</v>
      </c>
      <c r="P5755" t="s">
        <v>1006</v>
      </c>
      <c r="Q5755" t="s">
        <v>248</v>
      </c>
      <c r="R5755" t="s">
        <v>55</v>
      </c>
    </row>
    <row r="5756" spans="1:18" hidden="1" x14ac:dyDescent="0.3">
      <c r="A5756" t="s">
        <v>23041</v>
      </c>
      <c r="B5756" t="s">
        <v>23042</v>
      </c>
      <c r="C5756" s="1" t="str">
        <f t="shared" si="405"/>
        <v>21:0858</v>
      </c>
      <c r="D5756" s="1" t="str">
        <f t="shared" si="406"/>
        <v>21:0091</v>
      </c>
      <c r="E5756" t="s">
        <v>23043</v>
      </c>
      <c r="F5756" t="s">
        <v>23044</v>
      </c>
      <c r="H5756">
        <v>54.981385099999997</v>
      </c>
      <c r="I5756">
        <v>-100.2750659</v>
      </c>
      <c r="J5756" s="1" t="str">
        <f t="shared" si="403"/>
        <v>Fluid (lake)</v>
      </c>
      <c r="K5756" s="1" t="str">
        <f t="shared" si="404"/>
        <v>Untreated Water</v>
      </c>
      <c r="L5756">
        <v>19</v>
      </c>
      <c r="M5756" t="s">
        <v>81</v>
      </c>
      <c r="N5756">
        <v>331</v>
      </c>
      <c r="P5756" t="s">
        <v>1006</v>
      </c>
      <c r="Q5756" t="s">
        <v>1292</v>
      </c>
      <c r="R5756" t="s">
        <v>55</v>
      </c>
    </row>
    <row r="5757" spans="1:18" hidden="1" x14ac:dyDescent="0.3">
      <c r="A5757" t="s">
        <v>23045</v>
      </c>
      <c r="B5757" t="s">
        <v>23046</v>
      </c>
      <c r="C5757" s="1" t="str">
        <f t="shared" si="405"/>
        <v>21:0858</v>
      </c>
      <c r="D5757" s="1" t="str">
        <f t="shared" si="406"/>
        <v>21:0091</v>
      </c>
      <c r="E5757" t="s">
        <v>23047</v>
      </c>
      <c r="F5757" t="s">
        <v>23048</v>
      </c>
      <c r="H5757">
        <v>54.973466299999998</v>
      </c>
      <c r="I5757">
        <v>-100.2552548</v>
      </c>
      <c r="J5757" s="1" t="str">
        <f t="shared" si="403"/>
        <v>Fluid (lake)</v>
      </c>
      <c r="K5757" s="1" t="str">
        <f t="shared" si="404"/>
        <v>Untreated Water</v>
      </c>
      <c r="L5757">
        <v>19</v>
      </c>
      <c r="M5757" t="s">
        <v>95</v>
      </c>
      <c r="N5757">
        <v>332</v>
      </c>
      <c r="P5757" t="s">
        <v>1006</v>
      </c>
      <c r="Q5757" t="s">
        <v>146</v>
      </c>
      <c r="R5757" t="s">
        <v>55</v>
      </c>
    </row>
    <row r="5758" spans="1:18" hidden="1" x14ac:dyDescent="0.3">
      <c r="A5758" t="s">
        <v>23049</v>
      </c>
      <c r="B5758" t="s">
        <v>23050</v>
      </c>
      <c r="C5758" s="1" t="str">
        <f t="shared" si="405"/>
        <v>21:0858</v>
      </c>
      <c r="D5758" s="1" t="str">
        <f t="shared" si="406"/>
        <v>21:0091</v>
      </c>
      <c r="E5758" t="s">
        <v>23051</v>
      </c>
      <c r="F5758" t="s">
        <v>23052</v>
      </c>
      <c r="H5758">
        <v>54.991369400000004</v>
      </c>
      <c r="I5758">
        <v>-100.25785999999999</v>
      </c>
      <c r="J5758" s="1" t="str">
        <f t="shared" si="403"/>
        <v>Fluid (lake)</v>
      </c>
      <c r="K5758" s="1" t="str">
        <f t="shared" si="404"/>
        <v>Untreated Water</v>
      </c>
      <c r="L5758">
        <v>19</v>
      </c>
      <c r="M5758" t="s">
        <v>101</v>
      </c>
      <c r="N5758">
        <v>333</v>
      </c>
      <c r="P5758" t="s">
        <v>210</v>
      </c>
      <c r="Q5758" t="s">
        <v>62</v>
      </c>
      <c r="R5758" t="s">
        <v>55</v>
      </c>
    </row>
    <row r="5759" spans="1:18" hidden="1" x14ac:dyDescent="0.3">
      <c r="A5759" t="s">
        <v>23053</v>
      </c>
      <c r="B5759" t="s">
        <v>23054</v>
      </c>
      <c r="C5759" s="1" t="str">
        <f t="shared" si="405"/>
        <v>21:0858</v>
      </c>
      <c r="D5759" s="1" t="str">
        <f t="shared" si="406"/>
        <v>21:0091</v>
      </c>
      <c r="E5759" t="s">
        <v>23055</v>
      </c>
      <c r="F5759" t="s">
        <v>23056</v>
      </c>
      <c r="H5759">
        <v>54.993369299999998</v>
      </c>
      <c r="I5759">
        <v>-100.22656619999999</v>
      </c>
      <c r="J5759" s="1" t="str">
        <f t="shared" si="403"/>
        <v>Fluid (lake)</v>
      </c>
      <c r="K5759" s="1" t="str">
        <f t="shared" si="404"/>
        <v>Untreated Water</v>
      </c>
      <c r="L5759">
        <v>19</v>
      </c>
      <c r="M5759" t="s">
        <v>107</v>
      </c>
      <c r="N5759">
        <v>334</v>
      </c>
      <c r="P5759" t="s">
        <v>1006</v>
      </c>
      <c r="Q5759" t="s">
        <v>96</v>
      </c>
      <c r="R5759" t="s">
        <v>745</v>
      </c>
    </row>
    <row r="5760" spans="1:18" hidden="1" x14ac:dyDescent="0.3">
      <c r="A5760" t="s">
        <v>23057</v>
      </c>
      <c r="B5760" t="s">
        <v>23058</v>
      </c>
      <c r="C5760" s="1" t="str">
        <f t="shared" si="405"/>
        <v>21:0858</v>
      </c>
      <c r="D5760" s="1" t="str">
        <f t="shared" si="406"/>
        <v>21:0091</v>
      </c>
      <c r="E5760" t="s">
        <v>23059</v>
      </c>
      <c r="F5760" t="s">
        <v>23060</v>
      </c>
      <c r="H5760">
        <v>54.973570199999997</v>
      </c>
      <c r="I5760">
        <v>-100.22476090000001</v>
      </c>
      <c r="J5760" s="1" t="str">
        <f t="shared" si="403"/>
        <v>Fluid (lake)</v>
      </c>
      <c r="K5760" s="1" t="str">
        <f t="shared" si="404"/>
        <v>Untreated Water</v>
      </c>
      <c r="L5760">
        <v>19</v>
      </c>
      <c r="M5760" t="s">
        <v>114</v>
      </c>
      <c r="N5760">
        <v>335</v>
      </c>
      <c r="P5760" t="s">
        <v>1006</v>
      </c>
      <c r="Q5760" t="s">
        <v>257</v>
      </c>
      <c r="R5760" t="s">
        <v>55</v>
      </c>
    </row>
    <row r="5761" spans="1:18" hidden="1" x14ac:dyDescent="0.3">
      <c r="A5761" t="s">
        <v>23061</v>
      </c>
      <c r="B5761" t="s">
        <v>23062</v>
      </c>
      <c r="C5761" s="1" t="str">
        <f t="shared" si="405"/>
        <v>21:0858</v>
      </c>
      <c r="D5761" s="1" t="str">
        <f t="shared" si="406"/>
        <v>21:0091</v>
      </c>
      <c r="E5761" t="s">
        <v>23063</v>
      </c>
      <c r="F5761" t="s">
        <v>23064</v>
      </c>
      <c r="H5761">
        <v>54.898259199999998</v>
      </c>
      <c r="I5761">
        <v>-100.03045229999999</v>
      </c>
      <c r="J5761" s="1" t="str">
        <f t="shared" si="403"/>
        <v>Fluid (lake)</v>
      </c>
      <c r="K5761" s="1" t="str">
        <f t="shared" si="404"/>
        <v>Untreated Water</v>
      </c>
      <c r="L5761">
        <v>19</v>
      </c>
      <c r="M5761" t="s">
        <v>121</v>
      </c>
      <c r="N5761">
        <v>336</v>
      </c>
      <c r="P5761" t="s">
        <v>1006</v>
      </c>
      <c r="Q5761" t="s">
        <v>116</v>
      </c>
      <c r="R5761" t="s">
        <v>55</v>
      </c>
    </row>
    <row r="5762" spans="1:18" hidden="1" x14ac:dyDescent="0.3">
      <c r="A5762" t="s">
        <v>23065</v>
      </c>
      <c r="B5762" t="s">
        <v>23066</v>
      </c>
      <c r="C5762" s="1" t="str">
        <f t="shared" si="405"/>
        <v>21:0858</v>
      </c>
      <c r="D5762" s="1" t="str">
        <f t="shared" si="406"/>
        <v>21:0091</v>
      </c>
      <c r="E5762" t="s">
        <v>23067</v>
      </c>
      <c r="F5762" t="s">
        <v>23068</v>
      </c>
      <c r="H5762">
        <v>54.917659</v>
      </c>
      <c r="I5762">
        <v>-100.0508543</v>
      </c>
      <c r="J5762" s="1" t="str">
        <f t="shared" si="403"/>
        <v>Fluid (lake)</v>
      </c>
      <c r="K5762" s="1" t="str">
        <f t="shared" si="404"/>
        <v>Untreated Water</v>
      </c>
      <c r="L5762">
        <v>19</v>
      </c>
      <c r="M5762" t="s">
        <v>127</v>
      </c>
      <c r="N5762">
        <v>337</v>
      </c>
      <c r="P5762" t="s">
        <v>356</v>
      </c>
      <c r="Q5762" t="s">
        <v>46</v>
      </c>
      <c r="R5762" t="s">
        <v>55</v>
      </c>
    </row>
    <row r="5763" spans="1:18" hidden="1" x14ac:dyDescent="0.3">
      <c r="A5763" t="s">
        <v>23069</v>
      </c>
      <c r="B5763" t="s">
        <v>23070</v>
      </c>
      <c r="C5763" s="1" t="str">
        <f t="shared" si="405"/>
        <v>21:0858</v>
      </c>
      <c r="D5763" s="1" t="str">
        <f t="shared" si="406"/>
        <v>21:0091</v>
      </c>
      <c r="E5763" t="s">
        <v>23071</v>
      </c>
      <c r="F5763" t="s">
        <v>23072</v>
      </c>
      <c r="H5763">
        <v>54.924265300000002</v>
      </c>
      <c r="I5763">
        <v>-100.0528518</v>
      </c>
      <c r="J5763" s="1" t="str">
        <f t="shared" si="403"/>
        <v>Fluid (lake)</v>
      </c>
      <c r="K5763" s="1" t="str">
        <f t="shared" si="404"/>
        <v>Untreated Water</v>
      </c>
      <c r="L5763">
        <v>19</v>
      </c>
      <c r="M5763" t="s">
        <v>133</v>
      </c>
      <c r="N5763">
        <v>338</v>
      </c>
      <c r="P5763" t="s">
        <v>210</v>
      </c>
      <c r="Q5763" t="s">
        <v>24</v>
      </c>
      <c r="R5763" t="s">
        <v>55</v>
      </c>
    </row>
    <row r="5764" spans="1:18" hidden="1" x14ac:dyDescent="0.3">
      <c r="A5764" t="s">
        <v>23073</v>
      </c>
      <c r="B5764" t="s">
        <v>23074</v>
      </c>
      <c r="C5764" s="1" t="str">
        <f t="shared" si="405"/>
        <v>21:0858</v>
      </c>
      <c r="D5764" s="1" t="str">
        <f t="shared" si="406"/>
        <v>21:0091</v>
      </c>
      <c r="E5764" t="s">
        <v>23075</v>
      </c>
      <c r="F5764" t="s">
        <v>23076</v>
      </c>
      <c r="H5764">
        <v>54.931163499999997</v>
      </c>
      <c r="I5764">
        <v>-100.0920641</v>
      </c>
      <c r="J5764" s="1" t="str">
        <f t="shared" si="403"/>
        <v>Fluid (lake)</v>
      </c>
      <c r="K5764" s="1" t="str">
        <f t="shared" si="404"/>
        <v>Untreated Water</v>
      </c>
      <c r="L5764">
        <v>19</v>
      </c>
      <c r="M5764" t="s">
        <v>139</v>
      </c>
      <c r="N5764">
        <v>339</v>
      </c>
      <c r="P5764" t="s">
        <v>210</v>
      </c>
      <c r="Q5764" t="s">
        <v>46</v>
      </c>
      <c r="R5764" t="s">
        <v>55</v>
      </c>
    </row>
    <row r="5765" spans="1:18" hidden="1" x14ac:dyDescent="0.3">
      <c r="A5765" t="s">
        <v>23077</v>
      </c>
      <c r="B5765" t="s">
        <v>23078</v>
      </c>
      <c r="C5765" s="1" t="str">
        <f t="shared" si="405"/>
        <v>21:0858</v>
      </c>
      <c r="D5765" s="1" t="str">
        <f t="shared" si="406"/>
        <v>21:0091</v>
      </c>
      <c r="E5765" t="s">
        <v>23079</v>
      </c>
      <c r="F5765" t="s">
        <v>23080</v>
      </c>
      <c r="H5765">
        <v>54.941364900000004</v>
      </c>
      <c r="I5765">
        <v>-100.0879535</v>
      </c>
      <c r="J5765" s="1" t="str">
        <f t="shared" si="403"/>
        <v>Fluid (lake)</v>
      </c>
      <c r="K5765" s="1" t="str">
        <f t="shared" si="404"/>
        <v>Untreated Water</v>
      </c>
      <c r="L5765">
        <v>19</v>
      </c>
      <c r="M5765" t="s">
        <v>241</v>
      </c>
      <c r="N5765">
        <v>340</v>
      </c>
      <c r="P5765" t="s">
        <v>1006</v>
      </c>
      <c r="Q5765" t="s">
        <v>46</v>
      </c>
      <c r="R5765" t="s">
        <v>55</v>
      </c>
    </row>
    <row r="5766" spans="1:18" hidden="1" x14ac:dyDescent="0.3">
      <c r="A5766" t="s">
        <v>23081</v>
      </c>
      <c r="B5766" t="s">
        <v>23082</v>
      </c>
      <c r="C5766" s="1" t="str">
        <f t="shared" si="405"/>
        <v>21:0858</v>
      </c>
      <c r="D5766" s="1" t="str">
        <f t="shared" si="406"/>
        <v>21:0091</v>
      </c>
      <c r="E5766" t="s">
        <v>23083</v>
      </c>
      <c r="F5766" t="s">
        <v>23084</v>
      </c>
      <c r="H5766">
        <v>54.954160600000002</v>
      </c>
      <c r="I5766">
        <v>-100.1051634</v>
      </c>
      <c r="J5766" s="1" t="str">
        <f t="shared" si="403"/>
        <v>Fluid (lake)</v>
      </c>
      <c r="K5766" s="1" t="str">
        <f t="shared" si="404"/>
        <v>Untreated Water</v>
      </c>
      <c r="L5766">
        <v>20</v>
      </c>
      <c r="M5766" t="s">
        <v>36</v>
      </c>
      <c r="N5766">
        <v>341</v>
      </c>
      <c r="P5766" t="s">
        <v>1006</v>
      </c>
      <c r="Q5766" t="s">
        <v>62</v>
      </c>
      <c r="R5766" t="s">
        <v>55</v>
      </c>
    </row>
    <row r="5767" spans="1:18" hidden="1" x14ac:dyDescent="0.3">
      <c r="A5767" t="s">
        <v>23085</v>
      </c>
      <c r="B5767" t="s">
        <v>23086</v>
      </c>
      <c r="C5767" s="1" t="str">
        <f t="shared" si="405"/>
        <v>21:0858</v>
      </c>
      <c r="D5767" s="1" t="str">
        <f t="shared" si="406"/>
        <v>21:0091</v>
      </c>
      <c r="E5767" t="s">
        <v>23087</v>
      </c>
      <c r="F5767" t="s">
        <v>23088</v>
      </c>
      <c r="H5767">
        <v>54.9564606</v>
      </c>
      <c r="I5767">
        <v>-100.1393643</v>
      </c>
      <c r="J5767" s="1" t="str">
        <f t="shared" si="403"/>
        <v>Fluid (lake)</v>
      </c>
      <c r="K5767" s="1" t="str">
        <f t="shared" si="404"/>
        <v>Untreated Water</v>
      </c>
      <c r="L5767">
        <v>20</v>
      </c>
      <c r="M5767" t="s">
        <v>44</v>
      </c>
      <c r="N5767">
        <v>342</v>
      </c>
      <c r="P5767" t="s">
        <v>167</v>
      </c>
      <c r="Q5767" t="s">
        <v>24</v>
      </c>
      <c r="R5767" t="s">
        <v>761</v>
      </c>
    </row>
    <row r="5768" spans="1:18" hidden="1" x14ac:dyDescent="0.3">
      <c r="A5768" t="s">
        <v>23089</v>
      </c>
      <c r="B5768" t="s">
        <v>23090</v>
      </c>
      <c r="C5768" s="1" t="str">
        <f t="shared" si="405"/>
        <v>21:0858</v>
      </c>
      <c r="D5768" s="1" t="str">
        <f t="shared" si="406"/>
        <v>21:0091</v>
      </c>
      <c r="E5768" t="s">
        <v>23091</v>
      </c>
      <c r="F5768" t="s">
        <v>23092</v>
      </c>
      <c r="H5768">
        <v>54.958068099999998</v>
      </c>
      <c r="I5768">
        <v>-100.1632573</v>
      </c>
      <c r="J5768" s="1" t="str">
        <f t="shared" si="403"/>
        <v>Fluid (lake)</v>
      </c>
      <c r="K5768" s="1" t="str">
        <f t="shared" si="404"/>
        <v>Untreated Water</v>
      </c>
      <c r="L5768">
        <v>20</v>
      </c>
      <c r="M5768" t="s">
        <v>22</v>
      </c>
      <c r="N5768">
        <v>343</v>
      </c>
      <c r="P5768" t="s">
        <v>1610</v>
      </c>
      <c r="Q5768" t="s">
        <v>543</v>
      </c>
      <c r="R5768" t="s">
        <v>55</v>
      </c>
    </row>
    <row r="5769" spans="1:18" hidden="1" x14ac:dyDescent="0.3">
      <c r="A5769" t="s">
        <v>23093</v>
      </c>
      <c r="B5769" t="s">
        <v>23094</v>
      </c>
      <c r="C5769" s="1" t="str">
        <f t="shared" si="405"/>
        <v>21:0858</v>
      </c>
      <c r="D5769" s="1" t="str">
        <f t="shared" si="406"/>
        <v>21:0091</v>
      </c>
      <c r="E5769" t="s">
        <v>23091</v>
      </c>
      <c r="F5769" t="s">
        <v>23095</v>
      </c>
      <c r="H5769">
        <v>54.958068099999998</v>
      </c>
      <c r="I5769">
        <v>-100.1632573</v>
      </c>
      <c r="J5769" s="1" t="str">
        <f t="shared" si="403"/>
        <v>Fluid (lake)</v>
      </c>
      <c r="K5769" s="1" t="str">
        <f t="shared" si="404"/>
        <v>Untreated Water</v>
      </c>
      <c r="L5769">
        <v>20</v>
      </c>
      <c r="M5769" t="s">
        <v>29</v>
      </c>
      <c r="N5769">
        <v>344</v>
      </c>
      <c r="P5769" t="s">
        <v>1610</v>
      </c>
      <c r="Q5769" t="s">
        <v>531</v>
      </c>
      <c r="R5769" t="s">
        <v>55</v>
      </c>
    </row>
    <row r="5770" spans="1:18" hidden="1" x14ac:dyDescent="0.3">
      <c r="A5770" t="s">
        <v>23096</v>
      </c>
      <c r="B5770" t="s">
        <v>23097</v>
      </c>
      <c r="C5770" s="1" t="str">
        <f t="shared" si="405"/>
        <v>21:0858</v>
      </c>
      <c r="D5770" s="1" t="str">
        <f t="shared" si="406"/>
        <v>21:0091</v>
      </c>
      <c r="E5770" t="s">
        <v>23098</v>
      </c>
      <c r="F5770" t="s">
        <v>23099</v>
      </c>
      <c r="H5770">
        <v>54.970167000000004</v>
      </c>
      <c r="I5770">
        <v>-100.1630595</v>
      </c>
      <c r="J5770" s="1" t="str">
        <f t="shared" si="403"/>
        <v>Fluid (lake)</v>
      </c>
      <c r="K5770" s="1" t="str">
        <f t="shared" si="404"/>
        <v>Untreated Water</v>
      </c>
      <c r="L5770">
        <v>20</v>
      </c>
      <c r="M5770" t="s">
        <v>52</v>
      </c>
      <c r="N5770">
        <v>345</v>
      </c>
      <c r="P5770" t="s">
        <v>356</v>
      </c>
      <c r="Q5770" t="s">
        <v>482</v>
      </c>
      <c r="R5770" t="s">
        <v>55</v>
      </c>
    </row>
    <row r="5771" spans="1:18" hidden="1" x14ac:dyDescent="0.3">
      <c r="A5771" t="s">
        <v>23100</v>
      </c>
      <c r="B5771" t="s">
        <v>23101</v>
      </c>
      <c r="C5771" s="1" t="str">
        <f t="shared" si="405"/>
        <v>21:0858</v>
      </c>
      <c r="D5771" s="1" t="str">
        <f t="shared" si="406"/>
        <v>21:0091</v>
      </c>
      <c r="E5771" t="s">
        <v>23102</v>
      </c>
      <c r="F5771" t="s">
        <v>23103</v>
      </c>
      <c r="H5771">
        <v>54.970864200000001</v>
      </c>
      <c r="I5771">
        <v>-100.1876535</v>
      </c>
      <c r="J5771" s="1" t="str">
        <f t="shared" si="403"/>
        <v>Fluid (lake)</v>
      </c>
      <c r="K5771" s="1" t="str">
        <f t="shared" si="404"/>
        <v>Untreated Water</v>
      </c>
      <c r="L5771">
        <v>20</v>
      </c>
      <c r="M5771" t="s">
        <v>60</v>
      </c>
      <c r="N5771">
        <v>346</v>
      </c>
      <c r="P5771" t="s">
        <v>140</v>
      </c>
      <c r="Q5771" t="s">
        <v>62</v>
      </c>
      <c r="R5771" t="s">
        <v>55</v>
      </c>
    </row>
    <row r="5772" spans="1:18" hidden="1" x14ac:dyDescent="0.3">
      <c r="A5772" t="s">
        <v>23104</v>
      </c>
      <c r="B5772" t="s">
        <v>23105</v>
      </c>
      <c r="C5772" s="1" t="str">
        <f t="shared" si="405"/>
        <v>21:0858</v>
      </c>
      <c r="D5772" s="1" t="str">
        <f t="shared" si="406"/>
        <v>21:0091</v>
      </c>
      <c r="E5772" t="s">
        <v>23106</v>
      </c>
      <c r="F5772" t="s">
        <v>23107</v>
      </c>
      <c r="H5772">
        <v>54.985564099999998</v>
      </c>
      <c r="I5772">
        <v>-100.202652</v>
      </c>
      <c r="J5772" s="1" t="str">
        <f t="shared" si="403"/>
        <v>Fluid (lake)</v>
      </c>
      <c r="K5772" s="1" t="str">
        <f t="shared" si="404"/>
        <v>Untreated Water</v>
      </c>
      <c r="L5772">
        <v>20</v>
      </c>
      <c r="M5772" t="s">
        <v>67</v>
      </c>
      <c r="N5772">
        <v>347</v>
      </c>
      <c r="P5772" t="s">
        <v>1610</v>
      </c>
      <c r="Q5772" t="s">
        <v>1430</v>
      </c>
      <c r="R5772" t="s">
        <v>55</v>
      </c>
    </row>
    <row r="5773" spans="1:18" hidden="1" x14ac:dyDescent="0.3">
      <c r="A5773" t="s">
        <v>23108</v>
      </c>
      <c r="B5773" t="s">
        <v>23109</v>
      </c>
      <c r="C5773" s="1" t="str">
        <f t="shared" si="405"/>
        <v>21:0858</v>
      </c>
      <c r="D5773" s="1" t="str">
        <f t="shared" si="406"/>
        <v>21:0091</v>
      </c>
      <c r="E5773" t="s">
        <v>23110</v>
      </c>
      <c r="F5773" t="s">
        <v>23111</v>
      </c>
      <c r="H5773">
        <v>54.991165799999997</v>
      </c>
      <c r="I5773">
        <v>-100.1932535</v>
      </c>
      <c r="J5773" s="1" t="str">
        <f t="shared" si="403"/>
        <v>Fluid (lake)</v>
      </c>
      <c r="K5773" s="1" t="str">
        <f t="shared" si="404"/>
        <v>Untreated Water</v>
      </c>
      <c r="L5773">
        <v>20</v>
      </c>
      <c r="M5773" t="s">
        <v>74</v>
      </c>
      <c r="N5773">
        <v>348</v>
      </c>
      <c r="P5773" t="s">
        <v>1006</v>
      </c>
      <c r="Q5773" t="s">
        <v>257</v>
      </c>
      <c r="R5773" t="s">
        <v>55</v>
      </c>
    </row>
    <row r="5774" spans="1:18" hidden="1" x14ac:dyDescent="0.3">
      <c r="A5774" t="s">
        <v>23112</v>
      </c>
      <c r="B5774" t="s">
        <v>23113</v>
      </c>
      <c r="C5774" s="1" t="str">
        <f t="shared" si="405"/>
        <v>21:0858</v>
      </c>
      <c r="D5774" s="1" t="str">
        <f t="shared" si="406"/>
        <v>21:0091</v>
      </c>
      <c r="E5774" t="s">
        <v>23114</v>
      </c>
      <c r="F5774" t="s">
        <v>23115</v>
      </c>
      <c r="H5774">
        <v>54.9751665</v>
      </c>
      <c r="I5774">
        <v>-100.12936240000001</v>
      </c>
      <c r="J5774" s="1" t="str">
        <f t="shared" si="403"/>
        <v>Fluid (lake)</v>
      </c>
      <c r="K5774" s="1" t="str">
        <f t="shared" si="404"/>
        <v>Untreated Water</v>
      </c>
      <c r="L5774">
        <v>20</v>
      </c>
      <c r="M5774" t="s">
        <v>81</v>
      </c>
      <c r="N5774">
        <v>349</v>
      </c>
      <c r="P5774" t="s">
        <v>210</v>
      </c>
      <c r="Q5774" t="s">
        <v>62</v>
      </c>
      <c r="R5774" t="s">
        <v>55</v>
      </c>
    </row>
    <row r="5775" spans="1:18" hidden="1" x14ac:dyDescent="0.3">
      <c r="A5775" t="s">
        <v>23116</v>
      </c>
      <c r="B5775" t="s">
        <v>23117</v>
      </c>
      <c r="C5775" s="1" t="str">
        <f t="shared" si="405"/>
        <v>21:0858</v>
      </c>
      <c r="D5775" s="1" t="str">
        <f t="shared" si="406"/>
        <v>21:0091</v>
      </c>
      <c r="E5775" t="s">
        <v>23118</v>
      </c>
      <c r="F5775" t="s">
        <v>23119</v>
      </c>
      <c r="H5775">
        <v>54.983162</v>
      </c>
      <c r="I5775">
        <v>-100.10125480000001</v>
      </c>
      <c r="J5775" s="1" t="str">
        <f t="shared" si="403"/>
        <v>Fluid (lake)</v>
      </c>
      <c r="K5775" s="1" t="str">
        <f t="shared" si="404"/>
        <v>Untreated Water</v>
      </c>
      <c r="L5775">
        <v>20</v>
      </c>
      <c r="M5775" t="s">
        <v>95</v>
      </c>
      <c r="N5775">
        <v>350</v>
      </c>
      <c r="P5775" t="s">
        <v>210</v>
      </c>
      <c r="Q5775" t="s">
        <v>38</v>
      </c>
      <c r="R5775" t="s">
        <v>55</v>
      </c>
    </row>
    <row r="5776" spans="1:18" hidden="1" x14ac:dyDescent="0.3">
      <c r="A5776" t="s">
        <v>23120</v>
      </c>
      <c r="B5776" t="s">
        <v>23121</v>
      </c>
      <c r="C5776" s="1" t="str">
        <f t="shared" si="405"/>
        <v>21:0858</v>
      </c>
      <c r="D5776" s="1" t="str">
        <f t="shared" si="406"/>
        <v>21:0091</v>
      </c>
      <c r="E5776" t="s">
        <v>23122</v>
      </c>
      <c r="F5776" t="s">
        <v>23123</v>
      </c>
      <c r="H5776">
        <v>54.984961300000002</v>
      </c>
      <c r="I5776">
        <v>-100.0789565</v>
      </c>
      <c r="J5776" s="1" t="str">
        <f t="shared" si="403"/>
        <v>Fluid (lake)</v>
      </c>
      <c r="K5776" s="1" t="str">
        <f t="shared" si="404"/>
        <v>Untreated Water</v>
      </c>
      <c r="L5776">
        <v>20</v>
      </c>
      <c r="M5776" t="s">
        <v>101</v>
      </c>
      <c r="N5776">
        <v>351</v>
      </c>
      <c r="P5776" t="s">
        <v>210</v>
      </c>
      <c r="Q5776" t="s">
        <v>46</v>
      </c>
      <c r="R5776" t="s">
        <v>55</v>
      </c>
    </row>
    <row r="5777" spans="1:18" hidden="1" x14ac:dyDescent="0.3">
      <c r="A5777" t="s">
        <v>23124</v>
      </c>
      <c r="B5777" t="s">
        <v>23125</v>
      </c>
      <c r="C5777" s="1" t="str">
        <f t="shared" si="405"/>
        <v>21:0858</v>
      </c>
      <c r="D5777" s="1" t="str">
        <f t="shared" si="406"/>
        <v>21:0091</v>
      </c>
      <c r="E5777" t="s">
        <v>23126</v>
      </c>
      <c r="F5777" t="s">
        <v>23127</v>
      </c>
      <c r="H5777">
        <v>54.971664699999998</v>
      </c>
      <c r="I5777">
        <v>-100.089552</v>
      </c>
      <c r="J5777" s="1" t="str">
        <f t="shared" si="403"/>
        <v>Fluid (lake)</v>
      </c>
      <c r="K5777" s="1" t="str">
        <f t="shared" si="404"/>
        <v>Untreated Water</v>
      </c>
      <c r="L5777">
        <v>20</v>
      </c>
      <c r="M5777" t="s">
        <v>107</v>
      </c>
      <c r="N5777">
        <v>352</v>
      </c>
      <c r="P5777" t="s">
        <v>558</v>
      </c>
      <c r="Q5777" t="s">
        <v>248</v>
      </c>
      <c r="R5777" t="s">
        <v>55</v>
      </c>
    </row>
    <row r="5778" spans="1:18" hidden="1" x14ac:dyDescent="0.3">
      <c r="A5778" t="s">
        <v>23128</v>
      </c>
      <c r="B5778" t="s">
        <v>23129</v>
      </c>
      <c r="C5778" s="1" t="str">
        <f t="shared" si="405"/>
        <v>21:0858</v>
      </c>
      <c r="D5778" s="1" t="str">
        <f t="shared" si="406"/>
        <v>21:0091</v>
      </c>
      <c r="E5778" t="s">
        <v>23130</v>
      </c>
      <c r="F5778" t="s">
        <v>23131</v>
      </c>
      <c r="H5778">
        <v>54.971965500000003</v>
      </c>
      <c r="I5778">
        <v>-100.022758</v>
      </c>
      <c r="J5778" s="1" t="str">
        <f t="shared" si="403"/>
        <v>Fluid (lake)</v>
      </c>
      <c r="K5778" s="1" t="str">
        <f t="shared" si="404"/>
        <v>Untreated Water</v>
      </c>
      <c r="L5778">
        <v>20</v>
      </c>
      <c r="M5778" t="s">
        <v>114</v>
      </c>
      <c r="N5778">
        <v>353</v>
      </c>
      <c r="P5778" t="s">
        <v>140</v>
      </c>
      <c r="Q5778" t="s">
        <v>24</v>
      </c>
      <c r="R5778" t="s">
        <v>183</v>
      </c>
    </row>
    <row r="5779" spans="1:18" hidden="1" x14ac:dyDescent="0.3">
      <c r="A5779" t="s">
        <v>23132</v>
      </c>
      <c r="B5779" t="s">
        <v>23133</v>
      </c>
      <c r="C5779" s="1" t="str">
        <f t="shared" si="405"/>
        <v>21:0858</v>
      </c>
      <c r="D5779" s="1" t="str">
        <f t="shared" si="406"/>
        <v>21:0091</v>
      </c>
      <c r="E5779" t="s">
        <v>23134</v>
      </c>
      <c r="F5779" t="s">
        <v>23135</v>
      </c>
      <c r="H5779">
        <v>54.972062999999999</v>
      </c>
      <c r="I5779">
        <v>-100.0056538</v>
      </c>
      <c r="J5779" s="1" t="str">
        <f t="shared" si="403"/>
        <v>Fluid (lake)</v>
      </c>
      <c r="K5779" s="1" t="str">
        <f t="shared" si="404"/>
        <v>Untreated Water</v>
      </c>
      <c r="L5779">
        <v>20</v>
      </c>
      <c r="M5779" t="s">
        <v>121</v>
      </c>
      <c r="N5779">
        <v>354</v>
      </c>
      <c r="P5779" t="s">
        <v>140</v>
      </c>
      <c r="Q5779" t="s">
        <v>146</v>
      </c>
      <c r="R5779" t="s">
        <v>55</v>
      </c>
    </row>
    <row r="5780" spans="1:18" hidden="1" x14ac:dyDescent="0.3">
      <c r="A5780" t="s">
        <v>23136</v>
      </c>
      <c r="B5780" t="s">
        <v>23137</v>
      </c>
      <c r="C5780" s="1" t="str">
        <f t="shared" si="405"/>
        <v>21:0858</v>
      </c>
      <c r="D5780" s="1" t="str">
        <f t="shared" si="406"/>
        <v>21:0091</v>
      </c>
      <c r="E5780" t="s">
        <v>23138</v>
      </c>
      <c r="F5780" t="s">
        <v>23139</v>
      </c>
      <c r="H5780">
        <v>54.964765900000003</v>
      </c>
      <c r="I5780">
        <v>-100.0260586</v>
      </c>
      <c r="J5780" s="1" t="str">
        <f t="shared" si="403"/>
        <v>Fluid (lake)</v>
      </c>
      <c r="K5780" s="1" t="str">
        <f t="shared" si="404"/>
        <v>Untreated Water</v>
      </c>
      <c r="L5780">
        <v>20</v>
      </c>
      <c r="M5780" t="s">
        <v>127</v>
      </c>
      <c r="N5780">
        <v>355</v>
      </c>
      <c r="P5780" t="s">
        <v>140</v>
      </c>
      <c r="Q5780" t="s">
        <v>62</v>
      </c>
      <c r="R5780" t="s">
        <v>55</v>
      </c>
    </row>
    <row r="5781" spans="1:18" hidden="1" x14ac:dyDescent="0.3">
      <c r="A5781" t="s">
        <v>23140</v>
      </c>
      <c r="B5781" t="s">
        <v>23141</v>
      </c>
      <c r="C5781" s="1" t="str">
        <f t="shared" si="405"/>
        <v>21:0858</v>
      </c>
      <c r="D5781" s="1" t="str">
        <f t="shared" si="406"/>
        <v>21:0091</v>
      </c>
      <c r="E5781" t="s">
        <v>23142</v>
      </c>
      <c r="F5781" t="s">
        <v>23143</v>
      </c>
      <c r="H5781">
        <v>54.954561300000002</v>
      </c>
      <c r="I5781">
        <v>-100.0528613</v>
      </c>
      <c r="J5781" s="1" t="str">
        <f t="shared" si="403"/>
        <v>Fluid (lake)</v>
      </c>
      <c r="K5781" s="1" t="str">
        <f t="shared" si="404"/>
        <v>Untreated Water</v>
      </c>
      <c r="L5781">
        <v>20</v>
      </c>
      <c r="M5781" t="s">
        <v>133</v>
      </c>
      <c r="N5781">
        <v>356</v>
      </c>
      <c r="P5781" t="s">
        <v>140</v>
      </c>
      <c r="Q5781" t="s">
        <v>248</v>
      </c>
      <c r="R5781" t="s">
        <v>55</v>
      </c>
    </row>
    <row r="5782" spans="1:18" hidden="1" x14ac:dyDescent="0.3">
      <c r="A5782" t="s">
        <v>23144</v>
      </c>
      <c r="B5782" t="s">
        <v>23145</v>
      </c>
      <c r="C5782" s="1" t="str">
        <f t="shared" si="405"/>
        <v>21:0858</v>
      </c>
      <c r="D5782" s="1" t="str">
        <f t="shared" si="406"/>
        <v>21:0091</v>
      </c>
      <c r="E5782" t="s">
        <v>23146</v>
      </c>
      <c r="F5782" t="s">
        <v>23147</v>
      </c>
      <c r="H5782">
        <v>54.953259699999997</v>
      </c>
      <c r="I5782">
        <v>-100.0102601</v>
      </c>
      <c r="J5782" s="1" t="str">
        <f t="shared" si="403"/>
        <v>Fluid (lake)</v>
      </c>
      <c r="K5782" s="1" t="str">
        <f t="shared" si="404"/>
        <v>Untreated Water</v>
      </c>
      <c r="L5782">
        <v>20</v>
      </c>
      <c r="M5782" t="s">
        <v>139</v>
      </c>
      <c r="N5782">
        <v>357</v>
      </c>
      <c r="P5782" t="s">
        <v>140</v>
      </c>
      <c r="Q5782" t="s">
        <v>146</v>
      </c>
      <c r="R5782" t="s">
        <v>55</v>
      </c>
    </row>
    <row r="5783" spans="1:18" hidden="1" x14ac:dyDescent="0.3">
      <c r="A5783" t="s">
        <v>23148</v>
      </c>
      <c r="B5783" t="s">
        <v>23149</v>
      </c>
      <c r="C5783" s="1" t="str">
        <f t="shared" si="405"/>
        <v>21:0858</v>
      </c>
      <c r="D5783" s="1" t="str">
        <f t="shared" si="406"/>
        <v>21:0091</v>
      </c>
      <c r="E5783" t="s">
        <v>23150</v>
      </c>
      <c r="F5783" t="s">
        <v>23151</v>
      </c>
      <c r="H5783">
        <v>54.950459799999997</v>
      </c>
      <c r="I5783">
        <v>-100.039654</v>
      </c>
      <c r="J5783" s="1" t="str">
        <f t="shared" si="403"/>
        <v>Fluid (lake)</v>
      </c>
      <c r="K5783" s="1" t="str">
        <f t="shared" si="404"/>
        <v>Untreated Water</v>
      </c>
      <c r="L5783">
        <v>20</v>
      </c>
      <c r="M5783" t="s">
        <v>241</v>
      </c>
      <c r="N5783">
        <v>358</v>
      </c>
      <c r="P5783" t="s">
        <v>1006</v>
      </c>
      <c r="Q5783" t="s">
        <v>800</v>
      </c>
      <c r="R5783" t="s">
        <v>55</v>
      </c>
    </row>
    <row r="5784" spans="1:18" hidden="1" x14ac:dyDescent="0.3">
      <c r="A5784" t="s">
        <v>23152</v>
      </c>
      <c r="B5784" t="s">
        <v>23153</v>
      </c>
      <c r="C5784" s="1" t="str">
        <f t="shared" si="405"/>
        <v>21:0858</v>
      </c>
      <c r="D5784" s="1" t="str">
        <f t="shared" si="406"/>
        <v>21:0091</v>
      </c>
      <c r="E5784" t="s">
        <v>23154</v>
      </c>
      <c r="F5784" t="s">
        <v>23155</v>
      </c>
      <c r="H5784">
        <v>54.945165600000003</v>
      </c>
      <c r="I5784">
        <v>-100.03445929999999</v>
      </c>
      <c r="J5784" s="1" t="str">
        <f t="shared" si="403"/>
        <v>Fluid (lake)</v>
      </c>
      <c r="K5784" s="1" t="str">
        <f t="shared" si="404"/>
        <v>Untreated Water</v>
      </c>
      <c r="L5784">
        <v>21</v>
      </c>
      <c r="M5784" t="s">
        <v>22</v>
      </c>
      <c r="N5784">
        <v>359</v>
      </c>
      <c r="P5784" t="s">
        <v>1006</v>
      </c>
      <c r="Q5784" t="s">
        <v>257</v>
      </c>
      <c r="R5784" t="s">
        <v>55</v>
      </c>
    </row>
    <row r="5785" spans="1:18" hidden="1" x14ac:dyDescent="0.3">
      <c r="A5785" t="s">
        <v>23156</v>
      </c>
      <c r="B5785" t="s">
        <v>23157</v>
      </c>
      <c r="C5785" s="1" t="str">
        <f t="shared" si="405"/>
        <v>21:0858</v>
      </c>
      <c r="D5785" s="1" t="str">
        <f t="shared" si="406"/>
        <v>21:0091</v>
      </c>
      <c r="E5785" t="s">
        <v>23154</v>
      </c>
      <c r="F5785" t="s">
        <v>23158</v>
      </c>
      <c r="H5785">
        <v>54.945165600000003</v>
      </c>
      <c r="I5785">
        <v>-100.03445929999999</v>
      </c>
      <c r="J5785" s="1" t="str">
        <f t="shared" ref="J5785:J5792" si="407">HYPERLINK("http://geochem.nrcan.gc.ca/cdogs/content/kwd/kwd020016_e.htm", "Fluid (lake)")</f>
        <v>Fluid (lake)</v>
      </c>
      <c r="K5785" s="1" t="str">
        <f t="shared" si="404"/>
        <v>Untreated Water</v>
      </c>
      <c r="L5785">
        <v>21</v>
      </c>
      <c r="M5785" t="s">
        <v>29</v>
      </c>
      <c r="N5785">
        <v>360</v>
      </c>
      <c r="P5785" t="s">
        <v>210</v>
      </c>
      <c r="Q5785" t="s">
        <v>257</v>
      </c>
      <c r="R5785" t="s">
        <v>90</v>
      </c>
    </row>
    <row r="5786" spans="1:18" hidden="1" x14ac:dyDescent="0.3">
      <c r="A5786" t="s">
        <v>23159</v>
      </c>
      <c r="B5786" t="s">
        <v>23160</v>
      </c>
      <c r="C5786" s="1" t="str">
        <f t="shared" si="405"/>
        <v>21:0858</v>
      </c>
      <c r="D5786" s="1" t="str">
        <f t="shared" si="406"/>
        <v>21:0091</v>
      </c>
      <c r="E5786" t="s">
        <v>23161</v>
      </c>
      <c r="F5786" t="s">
        <v>23162</v>
      </c>
      <c r="H5786">
        <v>54.934459199999999</v>
      </c>
      <c r="I5786">
        <v>-100.0241491</v>
      </c>
      <c r="J5786" s="1" t="str">
        <f t="shared" si="407"/>
        <v>Fluid (lake)</v>
      </c>
      <c r="K5786" s="1" t="str">
        <f t="shared" ref="K5786:K5797" si="408">HYPERLINK("http://geochem.nrcan.gc.ca/cdogs/content/kwd/kwd080007_e.htm", "Untreated Water")</f>
        <v>Untreated Water</v>
      </c>
      <c r="L5786">
        <v>21</v>
      </c>
      <c r="M5786" t="s">
        <v>36</v>
      </c>
      <c r="N5786">
        <v>361</v>
      </c>
      <c r="P5786" t="s">
        <v>1610</v>
      </c>
      <c r="Q5786" t="s">
        <v>248</v>
      </c>
      <c r="R5786" t="s">
        <v>55</v>
      </c>
    </row>
    <row r="5787" spans="1:18" hidden="1" x14ac:dyDescent="0.3">
      <c r="A5787" t="s">
        <v>23163</v>
      </c>
      <c r="B5787" t="s">
        <v>23164</v>
      </c>
      <c r="C5787" s="1" t="str">
        <f t="shared" si="405"/>
        <v>21:0858</v>
      </c>
      <c r="D5787" s="1" t="str">
        <f t="shared" si="406"/>
        <v>21:0091</v>
      </c>
      <c r="E5787" t="s">
        <v>23165</v>
      </c>
      <c r="F5787" t="s">
        <v>23166</v>
      </c>
      <c r="H5787">
        <v>54.917060499999998</v>
      </c>
      <c r="I5787">
        <v>-100.0122568</v>
      </c>
      <c r="J5787" s="1" t="str">
        <f t="shared" si="407"/>
        <v>Fluid (lake)</v>
      </c>
      <c r="K5787" s="1" t="str">
        <f t="shared" si="408"/>
        <v>Untreated Water</v>
      </c>
      <c r="L5787">
        <v>21</v>
      </c>
      <c r="M5787" t="s">
        <v>44</v>
      </c>
      <c r="N5787">
        <v>362</v>
      </c>
      <c r="P5787" t="s">
        <v>210</v>
      </c>
      <c r="Q5787" t="s">
        <v>38</v>
      </c>
      <c r="R5787" t="s">
        <v>55</v>
      </c>
    </row>
    <row r="5788" spans="1:18" hidden="1" x14ac:dyDescent="0.3">
      <c r="A5788" t="s">
        <v>23167</v>
      </c>
      <c r="B5788" t="s">
        <v>23168</v>
      </c>
      <c r="C5788" s="1" t="str">
        <f t="shared" si="405"/>
        <v>21:0858</v>
      </c>
      <c r="D5788" s="1" t="str">
        <f t="shared" si="406"/>
        <v>21:0091</v>
      </c>
      <c r="E5788" t="s">
        <v>23169</v>
      </c>
      <c r="F5788" t="s">
        <v>23170</v>
      </c>
      <c r="H5788">
        <v>54.905160899999998</v>
      </c>
      <c r="I5788">
        <v>-100.0014625</v>
      </c>
      <c r="J5788" s="1" t="str">
        <f t="shared" si="407"/>
        <v>Fluid (lake)</v>
      </c>
      <c r="K5788" s="1" t="str">
        <f t="shared" si="408"/>
        <v>Untreated Water</v>
      </c>
      <c r="L5788">
        <v>21</v>
      </c>
      <c r="M5788" t="s">
        <v>52</v>
      </c>
      <c r="N5788">
        <v>363</v>
      </c>
      <c r="P5788" t="s">
        <v>210</v>
      </c>
      <c r="Q5788" t="s">
        <v>248</v>
      </c>
      <c r="R5788" t="s">
        <v>55</v>
      </c>
    </row>
    <row r="5789" spans="1:18" hidden="1" x14ac:dyDescent="0.3">
      <c r="A5789" t="s">
        <v>23171</v>
      </c>
      <c r="B5789" t="s">
        <v>23172</v>
      </c>
      <c r="C5789" s="1" t="str">
        <f t="shared" si="405"/>
        <v>21:0858</v>
      </c>
      <c r="D5789" s="1" t="str">
        <f t="shared" si="406"/>
        <v>21:0091</v>
      </c>
      <c r="E5789" t="s">
        <v>23173</v>
      </c>
      <c r="F5789" t="s">
        <v>23174</v>
      </c>
      <c r="H5789">
        <v>54.904165300000003</v>
      </c>
      <c r="I5789">
        <v>-100.0217597</v>
      </c>
      <c r="J5789" s="1" t="str">
        <f t="shared" si="407"/>
        <v>Fluid (lake)</v>
      </c>
      <c r="K5789" s="1" t="str">
        <f t="shared" si="408"/>
        <v>Untreated Water</v>
      </c>
      <c r="L5789">
        <v>21</v>
      </c>
      <c r="M5789" t="s">
        <v>60</v>
      </c>
      <c r="N5789">
        <v>364</v>
      </c>
      <c r="P5789" t="s">
        <v>173</v>
      </c>
      <c r="Q5789" t="s">
        <v>62</v>
      </c>
      <c r="R5789" t="s">
        <v>1610</v>
      </c>
    </row>
    <row r="5790" spans="1:18" hidden="1" x14ac:dyDescent="0.3">
      <c r="A5790" t="s">
        <v>23175</v>
      </c>
      <c r="B5790" t="s">
        <v>23176</v>
      </c>
      <c r="C5790" s="1" t="str">
        <f t="shared" si="405"/>
        <v>21:0858</v>
      </c>
      <c r="D5790" s="1" t="str">
        <f t="shared" si="406"/>
        <v>21:0091</v>
      </c>
      <c r="E5790" t="s">
        <v>23177</v>
      </c>
      <c r="F5790" t="s">
        <v>23178</v>
      </c>
      <c r="H5790">
        <v>54.893160100000003</v>
      </c>
      <c r="I5790">
        <v>-100.0061548</v>
      </c>
      <c r="J5790" s="1" t="str">
        <f t="shared" si="407"/>
        <v>Fluid (lake)</v>
      </c>
      <c r="K5790" s="1" t="str">
        <f t="shared" si="408"/>
        <v>Untreated Water</v>
      </c>
      <c r="L5790">
        <v>21</v>
      </c>
      <c r="M5790" t="s">
        <v>67</v>
      </c>
      <c r="N5790">
        <v>365</v>
      </c>
      <c r="P5790" t="s">
        <v>1006</v>
      </c>
      <c r="Q5790" t="s">
        <v>24</v>
      </c>
      <c r="R5790" t="s">
        <v>55</v>
      </c>
    </row>
    <row r="5791" spans="1:18" hidden="1" x14ac:dyDescent="0.3">
      <c r="A5791" t="s">
        <v>23179</v>
      </c>
      <c r="B5791" t="s">
        <v>23180</v>
      </c>
      <c r="C5791" s="1" t="str">
        <f t="shared" si="405"/>
        <v>21:0858</v>
      </c>
      <c r="D5791" s="1" t="str">
        <f t="shared" si="406"/>
        <v>21:0091</v>
      </c>
      <c r="E5791" t="s">
        <v>23181</v>
      </c>
      <c r="F5791" t="s">
        <v>23182</v>
      </c>
      <c r="H5791">
        <v>54.888259099999999</v>
      </c>
      <c r="I5791">
        <v>-100.0108503</v>
      </c>
      <c r="J5791" s="1" t="str">
        <f t="shared" si="407"/>
        <v>Fluid (lake)</v>
      </c>
      <c r="K5791" s="1" t="str">
        <f t="shared" si="408"/>
        <v>Untreated Water</v>
      </c>
      <c r="L5791">
        <v>21</v>
      </c>
      <c r="M5791" t="s">
        <v>74</v>
      </c>
      <c r="N5791">
        <v>366</v>
      </c>
      <c r="P5791" t="s">
        <v>210</v>
      </c>
      <c r="Q5791" t="s">
        <v>146</v>
      </c>
      <c r="R5791" t="s">
        <v>55</v>
      </c>
    </row>
    <row r="5792" spans="1:18" hidden="1" x14ac:dyDescent="0.3">
      <c r="A5792" t="s">
        <v>23183</v>
      </c>
      <c r="B5792" t="s">
        <v>23184</v>
      </c>
      <c r="C5792" s="1" t="str">
        <f t="shared" si="405"/>
        <v>21:0858</v>
      </c>
      <c r="D5792" s="1" t="str">
        <f t="shared" si="406"/>
        <v>21:0091</v>
      </c>
      <c r="E5792" t="s">
        <v>23185</v>
      </c>
      <c r="F5792" t="s">
        <v>23186</v>
      </c>
      <c r="H5792">
        <v>54.871777700000003</v>
      </c>
      <c r="I5792">
        <v>-100.002008</v>
      </c>
      <c r="J5792" s="1" t="str">
        <f t="shared" si="407"/>
        <v>Fluid (lake)</v>
      </c>
      <c r="K5792" s="1" t="str">
        <f t="shared" si="408"/>
        <v>Untreated Water</v>
      </c>
      <c r="L5792">
        <v>21</v>
      </c>
      <c r="M5792" t="s">
        <v>81</v>
      </c>
      <c r="N5792">
        <v>367</v>
      </c>
      <c r="P5792" t="s">
        <v>210</v>
      </c>
      <c r="Q5792" t="s">
        <v>38</v>
      </c>
      <c r="R5792" t="s">
        <v>55</v>
      </c>
    </row>
    <row r="5793" spans="1:18" hidden="1" x14ac:dyDescent="0.3">
      <c r="A5793" t="s">
        <v>23187</v>
      </c>
      <c r="B5793" t="s">
        <v>23188</v>
      </c>
      <c r="C5793" s="1" t="str">
        <f t="shared" ref="C5793:C5856" si="409">HYPERLINK("http://geochem.nrcan.gc.ca/cdogs/content/bdl/bdl210861_e.htm", "21:0861")</f>
        <v>21:0861</v>
      </c>
      <c r="D5793" s="1" t="str">
        <f>HYPERLINK("http://geochem.nrcan.gc.ca/cdogs/content/svy/svy210244_e.htm", "21:0244")</f>
        <v>21:0244</v>
      </c>
      <c r="E5793" t="s">
        <v>23189</v>
      </c>
      <c r="F5793" t="s">
        <v>23190</v>
      </c>
      <c r="H5793">
        <v>75.976395400000001</v>
      </c>
      <c r="I5793">
        <v>-100.2150007</v>
      </c>
      <c r="J5793" s="1" t="str">
        <f>HYPERLINK("http://geochem.nrcan.gc.ca/cdogs/content/kwd/kwd020018_e.htm", "Fluid (stream)")</f>
        <v>Fluid (stream)</v>
      </c>
      <c r="K5793" s="1" t="str">
        <f t="shared" si="408"/>
        <v>Untreated Water</v>
      </c>
      <c r="L5793">
        <v>1</v>
      </c>
      <c r="M5793" t="s">
        <v>36</v>
      </c>
      <c r="N5793">
        <v>1</v>
      </c>
      <c r="O5793">
        <v>1</v>
      </c>
      <c r="P5793" t="s">
        <v>247</v>
      </c>
      <c r="Q5793" t="s">
        <v>579</v>
      </c>
      <c r="R5793" t="s">
        <v>285</v>
      </c>
    </row>
    <row r="5794" spans="1:18" hidden="1" x14ac:dyDescent="0.3">
      <c r="A5794" t="s">
        <v>23191</v>
      </c>
      <c r="B5794" t="s">
        <v>23192</v>
      </c>
      <c r="C5794" s="1" t="str">
        <f t="shared" si="409"/>
        <v>21:0861</v>
      </c>
      <c r="D5794" s="1" t="str">
        <f>HYPERLINK("http://geochem.nrcan.gc.ca/cdogs/content/svy/svy210244_e.htm", "21:0244")</f>
        <v>21:0244</v>
      </c>
      <c r="E5794" t="s">
        <v>23193</v>
      </c>
      <c r="F5794" t="s">
        <v>23194</v>
      </c>
      <c r="H5794">
        <v>75.995986500000001</v>
      </c>
      <c r="I5794">
        <v>-100.28731449999999</v>
      </c>
      <c r="J5794" s="1" t="str">
        <f>HYPERLINK("http://geochem.nrcan.gc.ca/cdogs/content/kwd/kwd020018_e.htm", "Fluid (stream)")</f>
        <v>Fluid (stream)</v>
      </c>
      <c r="K5794" s="1" t="str">
        <f t="shared" si="408"/>
        <v>Untreated Water</v>
      </c>
      <c r="L5794">
        <v>1</v>
      </c>
      <c r="M5794" t="s">
        <v>44</v>
      </c>
      <c r="N5794">
        <v>2</v>
      </c>
      <c r="O5794">
        <v>1</v>
      </c>
      <c r="P5794" t="s">
        <v>210</v>
      </c>
      <c r="Q5794" t="s">
        <v>24</v>
      </c>
      <c r="R5794" t="s">
        <v>220</v>
      </c>
    </row>
    <row r="5795" spans="1:18" hidden="1" x14ac:dyDescent="0.3">
      <c r="A5795" t="s">
        <v>23195</v>
      </c>
      <c r="B5795" t="s">
        <v>23196</v>
      </c>
      <c r="C5795" s="1" t="str">
        <f t="shared" si="409"/>
        <v>21:0861</v>
      </c>
      <c r="D5795" s="1" t="str">
        <f>HYPERLINK("http://geochem.nrcan.gc.ca/cdogs/content/svy/svy210244_e.htm", "21:0244")</f>
        <v>21:0244</v>
      </c>
      <c r="E5795" t="s">
        <v>23197</v>
      </c>
      <c r="F5795" t="s">
        <v>23198</v>
      </c>
      <c r="H5795">
        <v>75.989548999999997</v>
      </c>
      <c r="I5795">
        <v>-100.49770789999999</v>
      </c>
      <c r="J5795" s="1" t="str">
        <f>HYPERLINK("http://geochem.nrcan.gc.ca/cdogs/content/kwd/kwd020018_e.htm", "Fluid (stream)")</f>
        <v>Fluid (stream)</v>
      </c>
      <c r="K5795" s="1" t="str">
        <f t="shared" si="408"/>
        <v>Untreated Water</v>
      </c>
      <c r="L5795">
        <v>1</v>
      </c>
      <c r="M5795" t="s">
        <v>22</v>
      </c>
      <c r="N5795">
        <v>3</v>
      </c>
      <c r="O5795">
        <v>1</v>
      </c>
      <c r="P5795" t="s">
        <v>194</v>
      </c>
      <c r="Q5795" t="s">
        <v>96</v>
      </c>
      <c r="R5795" t="s">
        <v>4299</v>
      </c>
    </row>
    <row r="5796" spans="1:18" hidden="1" x14ac:dyDescent="0.3">
      <c r="A5796" t="s">
        <v>23199</v>
      </c>
      <c r="B5796" t="s">
        <v>23200</v>
      </c>
      <c r="C5796" s="1" t="str">
        <f t="shared" si="409"/>
        <v>21:0861</v>
      </c>
      <c r="D5796" s="1" t="str">
        <f>HYPERLINK("http://geochem.nrcan.gc.ca/cdogs/content/svy/svy210244_e.htm", "21:0244")</f>
        <v>21:0244</v>
      </c>
      <c r="E5796" t="s">
        <v>23197</v>
      </c>
      <c r="F5796" t="s">
        <v>23201</v>
      </c>
      <c r="H5796">
        <v>75.989548999999997</v>
      </c>
      <c r="I5796">
        <v>-100.49770789999999</v>
      </c>
      <c r="J5796" s="1" t="str">
        <f>HYPERLINK("http://geochem.nrcan.gc.ca/cdogs/content/kwd/kwd020018_e.htm", "Fluid (stream)")</f>
        <v>Fluid (stream)</v>
      </c>
      <c r="K5796" s="1" t="str">
        <f t="shared" si="408"/>
        <v>Untreated Water</v>
      </c>
      <c r="L5796">
        <v>1</v>
      </c>
      <c r="M5796" t="s">
        <v>29</v>
      </c>
      <c r="N5796">
        <v>4</v>
      </c>
      <c r="O5796">
        <v>1</v>
      </c>
      <c r="P5796" t="s">
        <v>210</v>
      </c>
      <c r="Q5796" t="s">
        <v>96</v>
      </c>
      <c r="R5796" t="s">
        <v>13787</v>
      </c>
    </row>
    <row r="5797" spans="1:18" hidden="1" x14ac:dyDescent="0.3">
      <c r="A5797" t="s">
        <v>23202</v>
      </c>
      <c r="B5797" t="s">
        <v>23203</v>
      </c>
      <c r="C5797" s="1" t="str">
        <f t="shared" si="409"/>
        <v>21:0861</v>
      </c>
      <c r="D5797" s="1" t="str">
        <f>HYPERLINK("http://geochem.nrcan.gc.ca/cdogs/content/svy/svy210244_e.htm", "21:0244")</f>
        <v>21:0244</v>
      </c>
      <c r="E5797" t="s">
        <v>23204</v>
      </c>
      <c r="F5797" t="s">
        <v>23205</v>
      </c>
      <c r="H5797">
        <v>75.983933800000003</v>
      </c>
      <c r="I5797">
        <v>-100.6441612</v>
      </c>
      <c r="J5797" s="1" t="str">
        <f>HYPERLINK("http://geochem.nrcan.gc.ca/cdogs/content/kwd/kwd020018_e.htm", "Fluid (stream)")</f>
        <v>Fluid (stream)</v>
      </c>
      <c r="K5797" s="1" t="str">
        <f t="shared" si="408"/>
        <v>Untreated Water</v>
      </c>
      <c r="L5797">
        <v>1</v>
      </c>
      <c r="M5797" t="s">
        <v>52</v>
      </c>
      <c r="N5797">
        <v>5</v>
      </c>
      <c r="O5797">
        <v>1</v>
      </c>
      <c r="P5797" t="s">
        <v>247</v>
      </c>
      <c r="Q5797" t="s">
        <v>24</v>
      </c>
      <c r="R5797" t="s">
        <v>21442</v>
      </c>
    </row>
    <row r="5798" spans="1:18" hidden="1" x14ac:dyDescent="0.3">
      <c r="A5798" t="s">
        <v>23206</v>
      </c>
      <c r="B5798" t="s">
        <v>23207</v>
      </c>
      <c r="C5798" s="1" t="str">
        <f t="shared" si="409"/>
        <v>21:0861</v>
      </c>
      <c r="D5798" s="1" t="str">
        <f>HYPERLINK("http://geochem.nrcan.gc.ca/cdogs/content/svy/svy_e.htm", "")</f>
        <v/>
      </c>
      <c r="G5798" s="1" t="str">
        <f>HYPERLINK("http://geochem.nrcan.gc.ca/cdogs/content/cr_/cr_00264_e.htm", "264")</f>
        <v>264</v>
      </c>
      <c r="J5798" t="s">
        <v>85</v>
      </c>
      <c r="K5798" t="s">
        <v>86</v>
      </c>
      <c r="L5798">
        <v>1</v>
      </c>
      <c r="M5798" t="s">
        <v>87</v>
      </c>
      <c r="N5798">
        <v>6</v>
      </c>
      <c r="O5798">
        <v>8</v>
      </c>
      <c r="P5798" t="s">
        <v>75</v>
      </c>
      <c r="Q5798" t="s">
        <v>96</v>
      </c>
      <c r="R5798" t="s">
        <v>47</v>
      </c>
    </row>
    <row r="5799" spans="1:18" hidden="1" x14ac:dyDescent="0.3">
      <c r="A5799" t="s">
        <v>23208</v>
      </c>
      <c r="B5799" t="s">
        <v>23209</v>
      </c>
      <c r="C5799" s="1" t="str">
        <f t="shared" si="409"/>
        <v>21:0861</v>
      </c>
      <c r="D5799" s="1" t="str">
        <f t="shared" ref="D5799:D5805" si="410">HYPERLINK("http://geochem.nrcan.gc.ca/cdogs/content/svy/svy210244_e.htm", "21:0244")</f>
        <v>21:0244</v>
      </c>
      <c r="E5799" t="s">
        <v>23210</v>
      </c>
      <c r="F5799" t="s">
        <v>23211</v>
      </c>
      <c r="H5799">
        <v>75.990754899999999</v>
      </c>
      <c r="I5799">
        <v>-100.78451440000001</v>
      </c>
      <c r="J5799" s="1" t="str">
        <f t="shared" ref="J5799:J5805" si="411">HYPERLINK("http://geochem.nrcan.gc.ca/cdogs/content/kwd/kwd020018_e.htm", "Fluid (stream)")</f>
        <v>Fluid (stream)</v>
      </c>
      <c r="K5799" s="1" t="str">
        <f t="shared" ref="K5799:K5805" si="412">HYPERLINK("http://geochem.nrcan.gc.ca/cdogs/content/kwd/kwd080007_e.htm", "Untreated Water")</f>
        <v>Untreated Water</v>
      </c>
      <c r="L5799">
        <v>1</v>
      </c>
      <c r="M5799" t="s">
        <v>60</v>
      </c>
      <c r="N5799">
        <v>7</v>
      </c>
      <c r="O5799">
        <v>1</v>
      </c>
      <c r="P5799" t="s">
        <v>194</v>
      </c>
      <c r="Q5799" t="s">
        <v>46</v>
      </c>
      <c r="R5799" t="s">
        <v>90</v>
      </c>
    </row>
    <row r="5800" spans="1:18" hidden="1" x14ac:dyDescent="0.3">
      <c r="A5800" t="s">
        <v>23212</v>
      </c>
      <c r="B5800" t="s">
        <v>23213</v>
      </c>
      <c r="C5800" s="1" t="str">
        <f t="shared" si="409"/>
        <v>21:0861</v>
      </c>
      <c r="D5800" s="1" t="str">
        <f t="shared" si="410"/>
        <v>21:0244</v>
      </c>
      <c r="E5800" t="s">
        <v>23214</v>
      </c>
      <c r="F5800" t="s">
        <v>23215</v>
      </c>
      <c r="H5800">
        <v>75.979778999999994</v>
      </c>
      <c r="I5800">
        <v>-100.9784454</v>
      </c>
      <c r="J5800" s="1" t="str">
        <f t="shared" si="411"/>
        <v>Fluid (stream)</v>
      </c>
      <c r="K5800" s="1" t="str">
        <f t="shared" si="412"/>
        <v>Untreated Water</v>
      </c>
      <c r="L5800">
        <v>1</v>
      </c>
      <c r="M5800" t="s">
        <v>67</v>
      </c>
      <c r="N5800">
        <v>8</v>
      </c>
      <c r="O5800">
        <v>1</v>
      </c>
      <c r="P5800" t="s">
        <v>235</v>
      </c>
      <c r="Q5800" t="s">
        <v>257</v>
      </c>
      <c r="R5800" t="s">
        <v>285</v>
      </c>
    </row>
    <row r="5801" spans="1:18" hidden="1" x14ac:dyDescent="0.3">
      <c r="A5801" t="s">
        <v>23216</v>
      </c>
      <c r="B5801" t="s">
        <v>23217</v>
      </c>
      <c r="C5801" s="1" t="str">
        <f t="shared" si="409"/>
        <v>21:0861</v>
      </c>
      <c r="D5801" s="1" t="str">
        <f t="shared" si="410"/>
        <v>21:0244</v>
      </c>
      <c r="E5801" t="s">
        <v>23218</v>
      </c>
      <c r="F5801" t="s">
        <v>23219</v>
      </c>
      <c r="H5801">
        <v>75.965779900000001</v>
      </c>
      <c r="I5801">
        <v>-101.1088732</v>
      </c>
      <c r="J5801" s="1" t="str">
        <f t="shared" si="411"/>
        <v>Fluid (stream)</v>
      </c>
      <c r="K5801" s="1" t="str">
        <f t="shared" si="412"/>
        <v>Untreated Water</v>
      </c>
      <c r="L5801">
        <v>1</v>
      </c>
      <c r="M5801" t="s">
        <v>74</v>
      </c>
      <c r="N5801">
        <v>9</v>
      </c>
      <c r="O5801">
        <v>1</v>
      </c>
      <c r="P5801" t="s">
        <v>356</v>
      </c>
      <c r="Q5801" t="s">
        <v>236</v>
      </c>
      <c r="R5801" t="s">
        <v>460</v>
      </c>
    </row>
    <row r="5802" spans="1:18" hidden="1" x14ac:dyDescent="0.3">
      <c r="A5802" t="s">
        <v>23220</v>
      </c>
      <c r="B5802" t="s">
        <v>23221</v>
      </c>
      <c r="C5802" s="1" t="str">
        <f t="shared" si="409"/>
        <v>21:0861</v>
      </c>
      <c r="D5802" s="1" t="str">
        <f t="shared" si="410"/>
        <v>21:0244</v>
      </c>
      <c r="E5802" t="s">
        <v>23222</v>
      </c>
      <c r="F5802" t="s">
        <v>23223</v>
      </c>
      <c r="H5802">
        <v>75.972872100000004</v>
      </c>
      <c r="I5802">
        <v>-99.547055499999999</v>
      </c>
      <c r="J5802" s="1" t="str">
        <f t="shared" si="411"/>
        <v>Fluid (stream)</v>
      </c>
      <c r="K5802" s="1" t="str">
        <f t="shared" si="412"/>
        <v>Untreated Water</v>
      </c>
      <c r="L5802">
        <v>2</v>
      </c>
      <c r="M5802" t="s">
        <v>36</v>
      </c>
      <c r="N5802">
        <v>10</v>
      </c>
      <c r="O5802">
        <v>1</v>
      </c>
      <c r="P5802" t="s">
        <v>1310</v>
      </c>
      <c r="Q5802" t="s">
        <v>24</v>
      </c>
      <c r="R5802" t="s">
        <v>646</v>
      </c>
    </row>
    <row r="5803" spans="1:18" hidden="1" x14ac:dyDescent="0.3">
      <c r="A5803" t="s">
        <v>23224</v>
      </c>
      <c r="B5803" t="s">
        <v>23225</v>
      </c>
      <c r="C5803" s="1" t="str">
        <f t="shared" si="409"/>
        <v>21:0861</v>
      </c>
      <c r="D5803" s="1" t="str">
        <f t="shared" si="410"/>
        <v>21:0244</v>
      </c>
      <c r="E5803" t="s">
        <v>23226</v>
      </c>
      <c r="F5803" t="s">
        <v>23227</v>
      </c>
      <c r="H5803">
        <v>75.988936899999999</v>
      </c>
      <c r="I5803">
        <v>-99.397031400000003</v>
      </c>
      <c r="J5803" s="1" t="str">
        <f t="shared" si="411"/>
        <v>Fluid (stream)</v>
      </c>
      <c r="K5803" s="1" t="str">
        <f t="shared" si="412"/>
        <v>Untreated Water</v>
      </c>
      <c r="L5803">
        <v>2</v>
      </c>
      <c r="M5803" t="s">
        <v>22</v>
      </c>
      <c r="N5803">
        <v>11</v>
      </c>
      <c r="O5803">
        <v>1</v>
      </c>
      <c r="P5803" t="s">
        <v>30</v>
      </c>
      <c r="Q5803" t="s">
        <v>146</v>
      </c>
      <c r="R5803" t="s">
        <v>329</v>
      </c>
    </row>
    <row r="5804" spans="1:18" hidden="1" x14ac:dyDescent="0.3">
      <c r="A5804" t="s">
        <v>23228</v>
      </c>
      <c r="B5804" t="s">
        <v>23229</v>
      </c>
      <c r="C5804" s="1" t="str">
        <f t="shared" si="409"/>
        <v>21:0861</v>
      </c>
      <c r="D5804" s="1" t="str">
        <f t="shared" si="410"/>
        <v>21:0244</v>
      </c>
      <c r="E5804" t="s">
        <v>23226</v>
      </c>
      <c r="F5804" t="s">
        <v>23230</v>
      </c>
      <c r="H5804">
        <v>75.988936899999999</v>
      </c>
      <c r="I5804">
        <v>-99.397031400000003</v>
      </c>
      <c r="J5804" s="1" t="str">
        <f t="shared" si="411"/>
        <v>Fluid (stream)</v>
      </c>
      <c r="K5804" s="1" t="str">
        <f t="shared" si="412"/>
        <v>Untreated Water</v>
      </c>
      <c r="L5804">
        <v>2</v>
      </c>
      <c r="M5804" t="s">
        <v>29</v>
      </c>
      <c r="N5804">
        <v>12</v>
      </c>
      <c r="O5804">
        <v>1</v>
      </c>
      <c r="P5804" t="s">
        <v>68</v>
      </c>
      <c r="Q5804" t="s">
        <v>46</v>
      </c>
      <c r="R5804" t="s">
        <v>329</v>
      </c>
    </row>
    <row r="5805" spans="1:18" hidden="1" x14ac:dyDescent="0.3">
      <c r="A5805" t="s">
        <v>23231</v>
      </c>
      <c r="B5805" t="s">
        <v>23232</v>
      </c>
      <c r="C5805" s="1" t="str">
        <f t="shared" si="409"/>
        <v>21:0861</v>
      </c>
      <c r="D5805" s="1" t="str">
        <f t="shared" si="410"/>
        <v>21:0244</v>
      </c>
      <c r="E5805" t="s">
        <v>23233</v>
      </c>
      <c r="F5805" t="s">
        <v>23234</v>
      </c>
      <c r="H5805">
        <v>75.980645600000003</v>
      </c>
      <c r="I5805">
        <v>-99.386816800000005</v>
      </c>
      <c r="J5805" s="1" t="str">
        <f t="shared" si="411"/>
        <v>Fluid (stream)</v>
      </c>
      <c r="K5805" s="1" t="str">
        <f t="shared" si="412"/>
        <v>Untreated Water</v>
      </c>
      <c r="L5805">
        <v>2</v>
      </c>
      <c r="M5805" t="s">
        <v>44</v>
      </c>
      <c r="N5805">
        <v>13</v>
      </c>
      <c r="O5805">
        <v>1</v>
      </c>
      <c r="P5805" t="s">
        <v>834</v>
      </c>
      <c r="Q5805" t="s">
        <v>24</v>
      </c>
      <c r="R5805" t="s">
        <v>500</v>
      </c>
    </row>
    <row r="5806" spans="1:18" hidden="1" x14ac:dyDescent="0.3">
      <c r="A5806" t="s">
        <v>23235</v>
      </c>
      <c r="B5806" t="s">
        <v>23236</v>
      </c>
      <c r="C5806" s="1" t="str">
        <f t="shared" si="409"/>
        <v>21:0861</v>
      </c>
      <c r="D5806" s="1" t="str">
        <f>HYPERLINK("http://geochem.nrcan.gc.ca/cdogs/content/svy/svy_e.htm", "")</f>
        <v/>
      </c>
      <c r="G5806" s="1" t="str">
        <f>HYPERLINK("http://geochem.nrcan.gc.ca/cdogs/content/cr_/cr_00265_e.htm", "265")</f>
        <v>265</v>
      </c>
      <c r="J5806" t="s">
        <v>85</v>
      </c>
      <c r="K5806" t="s">
        <v>86</v>
      </c>
      <c r="L5806">
        <v>2</v>
      </c>
      <c r="M5806" t="s">
        <v>87</v>
      </c>
      <c r="N5806">
        <v>14</v>
      </c>
      <c r="O5806">
        <v>8</v>
      </c>
      <c r="P5806" t="s">
        <v>45</v>
      </c>
      <c r="Q5806" t="s">
        <v>146</v>
      </c>
      <c r="R5806" t="s">
        <v>329</v>
      </c>
    </row>
    <row r="5807" spans="1:18" hidden="1" x14ac:dyDescent="0.3">
      <c r="A5807" t="s">
        <v>23237</v>
      </c>
      <c r="B5807" t="s">
        <v>23238</v>
      </c>
      <c r="C5807" s="1" t="str">
        <f t="shared" si="409"/>
        <v>21:0861</v>
      </c>
      <c r="D5807" s="1" t="str">
        <f t="shared" ref="D5807:D5821" si="413">HYPERLINK("http://geochem.nrcan.gc.ca/cdogs/content/svy/svy210244_e.htm", "21:0244")</f>
        <v>21:0244</v>
      </c>
      <c r="E5807" t="s">
        <v>23239</v>
      </c>
      <c r="F5807" t="s">
        <v>23240</v>
      </c>
      <c r="H5807">
        <v>75.997699699999998</v>
      </c>
      <c r="I5807">
        <v>-99.889799499999995</v>
      </c>
      <c r="J5807" s="1" t="str">
        <f t="shared" ref="J5807:J5821" si="414">HYPERLINK("http://geochem.nrcan.gc.ca/cdogs/content/kwd/kwd020018_e.htm", "Fluid (stream)")</f>
        <v>Fluid (stream)</v>
      </c>
      <c r="K5807" s="1" t="str">
        <f t="shared" ref="K5807:K5821" si="415">HYPERLINK("http://geochem.nrcan.gc.ca/cdogs/content/kwd/kwd080007_e.htm", "Untreated Water")</f>
        <v>Untreated Water</v>
      </c>
      <c r="L5807">
        <v>2</v>
      </c>
      <c r="M5807" t="s">
        <v>52</v>
      </c>
      <c r="N5807">
        <v>15</v>
      </c>
      <c r="O5807">
        <v>1</v>
      </c>
      <c r="P5807" t="s">
        <v>68</v>
      </c>
      <c r="Q5807" t="s">
        <v>24</v>
      </c>
      <c r="R5807" t="s">
        <v>47</v>
      </c>
    </row>
    <row r="5808" spans="1:18" hidden="1" x14ac:dyDescent="0.3">
      <c r="A5808" t="s">
        <v>23241</v>
      </c>
      <c r="B5808" t="s">
        <v>23242</v>
      </c>
      <c r="C5808" s="1" t="str">
        <f t="shared" si="409"/>
        <v>21:0861</v>
      </c>
      <c r="D5808" s="1" t="str">
        <f t="shared" si="413"/>
        <v>21:0244</v>
      </c>
      <c r="E5808" t="s">
        <v>23243</v>
      </c>
      <c r="F5808" t="s">
        <v>23244</v>
      </c>
      <c r="H5808">
        <v>75.968371899999994</v>
      </c>
      <c r="I5808">
        <v>-99.682122000000007</v>
      </c>
      <c r="J5808" s="1" t="str">
        <f t="shared" si="414"/>
        <v>Fluid (stream)</v>
      </c>
      <c r="K5808" s="1" t="str">
        <f t="shared" si="415"/>
        <v>Untreated Water</v>
      </c>
      <c r="L5808">
        <v>2</v>
      </c>
      <c r="M5808" t="s">
        <v>60</v>
      </c>
      <c r="N5808">
        <v>16</v>
      </c>
      <c r="O5808">
        <v>1</v>
      </c>
      <c r="P5808" t="s">
        <v>692</v>
      </c>
      <c r="Q5808" t="s">
        <v>146</v>
      </c>
      <c r="R5808" t="s">
        <v>668</v>
      </c>
    </row>
    <row r="5809" spans="1:18" hidden="1" x14ac:dyDescent="0.3">
      <c r="A5809" t="s">
        <v>23245</v>
      </c>
      <c r="B5809" t="s">
        <v>23246</v>
      </c>
      <c r="C5809" s="1" t="str">
        <f t="shared" si="409"/>
        <v>21:0861</v>
      </c>
      <c r="D5809" s="1" t="str">
        <f t="shared" si="413"/>
        <v>21:0244</v>
      </c>
      <c r="E5809" t="s">
        <v>23247</v>
      </c>
      <c r="F5809" t="s">
        <v>23248</v>
      </c>
      <c r="H5809">
        <v>75.939770699999997</v>
      </c>
      <c r="I5809">
        <v>-99.615786700000001</v>
      </c>
      <c r="J5809" s="1" t="str">
        <f t="shared" si="414"/>
        <v>Fluid (stream)</v>
      </c>
      <c r="K5809" s="1" t="str">
        <f t="shared" si="415"/>
        <v>Untreated Water</v>
      </c>
      <c r="L5809">
        <v>2</v>
      </c>
      <c r="M5809" t="s">
        <v>67</v>
      </c>
      <c r="N5809">
        <v>17</v>
      </c>
      <c r="O5809">
        <v>1</v>
      </c>
      <c r="P5809" t="s">
        <v>182</v>
      </c>
      <c r="Q5809" t="s">
        <v>96</v>
      </c>
      <c r="R5809" t="s">
        <v>25</v>
      </c>
    </row>
    <row r="5810" spans="1:18" hidden="1" x14ac:dyDescent="0.3">
      <c r="A5810" t="s">
        <v>23249</v>
      </c>
      <c r="B5810" t="s">
        <v>23250</v>
      </c>
      <c r="C5810" s="1" t="str">
        <f t="shared" si="409"/>
        <v>21:0861</v>
      </c>
      <c r="D5810" s="1" t="str">
        <f t="shared" si="413"/>
        <v>21:0244</v>
      </c>
      <c r="E5810" t="s">
        <v>23251</v>
      </c>
      <c r="F5810" t="s">
        <v>23252</v>
      </c>
      <c r="H5810">
        <v>75.956145000000006</v>
      </c>
      <c r="I5810">
        <v>-99.524266800000007</v>
      </c>
      <c r="J5810" s="1" t="str">
        <f t="shared" si="414"/>
        <v>Fluid (stream)</v>
      </c>
      <c r="K5810" s="1" t="str">
        <f t="shared" si="415"/>
        <v>Untreated Water</v>
      </c>
      <c r="L5810">
        <v>2</v>
      </c>
      <c r="M5810" t="s">
        <v>74</v>
      </c>
      <c r="N5810">
        <v>18</v>
      </c>
      <c r="O5810">
        <v>1</v>
      </c>
      <c r="P5810" t="s">
        <v>82</v>
      </c>
      <c r="Q5810" t="s">
        <v>89</v>
      </c>
      <c r="R5810" t="s">
        <v>19856</v>
      </c>
    </row>
    <row r="5811" spans="1:18" hidden="1" x14ac:dyDescent="0.3">
      <c r="A5811" t="s">
        <v>23253</v>
      </c>
      <c r="B5811" t="s">
        <v>23254</v>
      </c>
      <c r="C5811" s="1" t="str">
        <f t="shared" si="409"/>
        <v>21:0861</v>
      </c>
      <c r="D5811" s="1" t="str">
        <f t="shared" si="413"/>
        <v>21:0244</v>
      </c>
      <c r="E5811" t="s">
        <v>23255</v>
      </c>
      <c r="F5811" t="s">
        <v>23256</v>
      </c>
      <c r="H5811">
        <v>75.904872600000004</v>
      </c>
      <c r="I5811">
        <v>-99.423555199999996</v>
      </c>
      <c r="J5811" s="1" t="str">
        <f t="shared" si="414"/>
        <v>Fluid (stream)</v>
      </c>
      <c r="K5811" s="1" t="str">
        <f t="shared" si="415"/>
        <v>Untreated Water</v>
      </c>
      <c r="L5811">
        <v>2</v>
      </c>
      <c r="M5811" t="s">
        <v>81</v>
      </c>
      <c r="N5811">
        <v>19</v>
      </c>
      <c r="O5811">
        <v>1</v>
      </c>
      <c r="P5811" t="s">
        <v>140</v>
      </c>
      <c r="Q5811" t="s">
        <v>96</v>
      </c>
      <c r="R5811" t="s">
        <v>449</v>
      </c>
    </row>
    <row r="5812" spans="1:18" hidden="1" x14ac:dyDescent="0.3">
      <c r="A5812" t="s">
        <v>23257</v>
      </c>
      <c r="B5812" t="s">
        <v>23258</v>
      </c>
      <c r="C5812" s="1" t="str">
        <f t="shared" si="409"/>
        <v>21:0861</v>
      </c>
      <c r="D5812" s="1" t="str">
        <f t="shared" si="413"/>
        <v>21:0244</v>
      </c>
      <c r="E5812" t="s">
        <v>23259</v>
      </c>
      <c r="F5812" t="s">
        <v>23260</v>
      </c>
      <c r="H5812">
        <v>75.905440999999996</v>
      </c>
      <c r="I5812">
        <v>-99.186329599999993</v>
      </c>
      <c r="J5812" s="1" t="str">
        <f t="shared" si="414"/>
        <v>Fluid (stream)</v>
      </c>
      <c r="K5812" s="1" t="str">
        <f t="shared" si="415"/>
        <v>Untreated Water</v>
      </c>
      <c r="L5812">
        <v>2</v>
      </c>
      <c r="M5812" t="s">
        <v>95</v>
      </c>
      <c r="N5812">
        <v>20</v>
      </c>
      <c r="O5812">
        <v>1</v>
      </c>
      <c r="P5812" t="s">
        <v>134</v>
      </c>
      <c r="Q5812" t="s">
        <v>24</v>
      </c>
      <c r="R5812" t="s">
        <v>305</v>
      </c>
    </row>
    <row r="5813" spans="1:18" hidden="1" x14ac:dyDescent="0.3">
      <c r="A5813" t="s">
        <v>23261</v>
      </c>
      <c r="B5813" t="s">
        <v>23262</v>
      </c>
      <c r="C5813" s="1" t="str">
        <f t="shared" si="409"/>
        <v>21:0861</v>
      </c>
      <c r="D5813" s="1" t="str">
        <f t="shared" si="413"/>
        <v>21:0244</v>
      </c>
      <c r="E5813" t="s">
        <v>23263</v>
      </c>
      <c r="F5813" t="s">
        <v>23264</v>
      </c>
      <c r="H5813">
        <v>75.897256999999996</v>
      </c>
      <c r="I5813">
        <v>-99.406676099999999</v>
      </c>
      <c r="J5813" s="1" t="str">
        <f t="shared" si="414"/>
        <v>Fluid (stream)</v>
      </c>
      <c r="K5813" s="1" t="str">
        <f t="shared" si="415"/>
        <v>Untreated Water</v>
      </c>
      <c r="L5813">
        <v>2</v>
      </c>
      <c r="M5813" t="s">
        <v>101</v>
      </c>
      <c r="N5813">
        <v>21</v>
      </c>
      <c r="O5813">
        <v>1</v>
      </c>
      <c r="P5813" t="s">
        <v>414</v>
      </c>
      <c r="Q5813" t="s">
        <v>24</v>
      </c>
      <c r="R5813" t="s">
        <v>90</v>
      </c>
    </row>
    <row r="5814" spans="1:18" hidden="1" x14ac:dyDescent="0.3">
      <c r="A5814" t="s">
        <v>23265</v>
      </c>
      <c r="B5814" t="s">
        <v>23266</v>
      </c>
      <c r="C5814" s="1" t="str">
        <f t="shared" si="409"/>
        <v>21:0861</v>
      </c>
      <c r="D5814" s="1" t="str">
        <f t="shared" si="413"/>
        <v>21:0244</v>
      </c>
      <c r="E5814" t="s">
        <v>23267</v>
      </c>
      <c r="F5814" t="s">
        <v>23268</v>
      </c>
      <c r="H5814">
        <v>75.901901699999996</v>
      </c>
      <c r="I5814">
        <v>-98.999892900000006</v>
      </c>
      <c r="J5814" s="1" t="str">
        <f t="shared" si="414"/>
        <v>Fluid (stream)</v>
      </c>
      <c r="K5814" s="1" t="str">
        <f t="shared" si="415"/>
        <v>Untreated Water</v>
      </c>
      <c r="L5814">
        <v>2</v>
      </c>
      <c r="M5814" t="s">
        <v>107</v>
      </c>
      <c r="N5814">
        <v>22</v>
      </c>
      <c r="O5814">
        <v>1</v>
      </c>
      <c r="P5814" t="s">
        <v>771</v>
      </c>
      <c r="Q5814" t="s">
        <v>24</v>
      </c>
      <c r="R5814" t="s">
        <v>532</v>
      </c>
    </row>
    <row r="5815" spans="1:18" hidden="1" x14ac:dyDescent="0.3">
      <c r="A5815" t="s">
        <v>23269</v>
      </c>
      <c r="B5815" t="s">
        <v>23270</v>
      </c>
      <c r="C5815" s="1" t="str">
        <f t="shared" si="409"/>
        <v>21:0861</v>
      </c>
      <c r="D5815" s="1" t="str">
        <f t="shared" si="413"/>
        <v>21:0244</v>
      </c>
      <c r="E5815" t="s">
        <v>23271</v>
      </c>
      <c r="F5815" t="s">
        <v>23272</v>
      </c>
      <c r="H5815">
        <v>75.944493800000004</v>
      </c>
      <c r="I5815">
        <v>-99.137775199999993</v>
      </c>
      <c r="J5815" s="1" t="str">
        <f t="shared" si="414"/>
        <v>Fluid (stream)</v>
      </c>
      <c r="K5815" s="1" t="str">
        <f t="shared" si="415"/>
        <v>Untreated Water</v>
      </c>
      <c r="L5815">
        <v>2</v>
      </c>
      <c r="M5815" t="s">
        <v>114</v>
      </c>
      <c r="N5815">
        <v>23</v>
      </c>
      <c r="O5815">
        <v>1</v>
      </c>
      <c r="P5815" t="s">
        <v>1006</v>
      </c>
      <c r="Q5815" t="s">
        <v>96</v>
      </c>
      <c r="R5815" t="s">
        <v>3470</v>
      </c>
    </row>
    <row r="5816" spans="1:18" hidden="1" x14ac:dyDescent="0.3">
      <c r="A5816" t="s">
        <v>23273</v>
      </c>
      <c r="B5816" t="s">
        <v>23274</v>
      </c>
      <c r="C5816" s="1" t="str">
        <f t="shared" si="409"/>
        <v>21:0861</v>
      </c>
      <c r="D5816" s="1" t="str">
        <f t="shared" si="413"/>
        <v>21:0244</v>
      </c>
      <c r="E5816" t="s">
        <v>23275</v>
      </c>
      <c r="F5816" t="s">
        <v>23276</v>
      </c>
      <c r="H5816">
        <v>75.950924000000001</v>
      </c>
      <c r="I5816">
        <v>-99.129791699999998</v>
      </c>
      <c r="J5816" s="1" t="str">
        <f t="shared" si="414"/>
        <v>Fluid (stream)</v>
      </c>
      <c r="K5816" s="1" t="str">
        <f t="shared" si="415"/>
        <v>Untreated Water</v>
      </c>
      <c r="L5816">
        <v>2</v>
      </c>
      <c r="M5816" t="s">
        <v>121</v>
      </c>
      <c r="N5816">
        <v>24</v>
      </c>
      <c r="O5816">
        <v>1</v>
      </c>
      <c r="P5816" t="s">
        <v>194</v>
      </c>
      <c r="Q5816" t="s">
        <v>146</v>
      </c>
      <c r="R5816" t="s">
        <v>347</v>
      </c>
    </row>
    <row r="5817" spans="1:18" hidden="1" x14ac:dyDescent="0.3">
      <c r="A5817" t="s">
        <v>23277</v>
      </c>
      <c r="B5817" t="s">
        <v>23278</v>
      </c>
      <c r="C5817" s="1" t="str">
        <f t="shared" si="409"/>
        <v>21:0861</v>
      </c>
      <c r="D5817" s="1" t="str">
        <f t="shared" si="413"/>
        <v>21:0244</v>
      </c>
      <c r="E5817" t="s">
        <v>23279</v>
      </c>
      <c r="F5817" t="s">
        <v>23280</v>
      </c>
      <c r="H5817">
        <v>75.990081500000002</v>
      </c>
      <c r="I5817">
        <v>-99.203452600000006</v>
      </c>
      <c r="J5817" s="1" t="str">
        <f t="shared" si="414"/>
        <v>Fluid (stream)</v>
      </c>
      <c r="K5817" s="1" t="str">
        <f t="shared" si="415"/>
        <v>Untreated Water</v>
      </c>
      <c r="L5817">
        <v>2</v>
      </c>
      <c r="M5817" t="s">
        <v>127</v>
      </c>
      <c r="N5817">
        <v>25</v>
      </c>
      <c r="O5817">
        <v>1</v>
      </c>
      <c r="P5817" t="s">
        <v>82</v>
      </c>
      <c r="Q5817" t="s">
        <v>24</v>
      </c>
      <c r="R5817" t="s">
        <v>90</v>
      </c>
    </row>
    <row r="5818" spans="1:18" hidden="1" x14ac:dyDescent="0.3">
      <c r="A5818" t="s">
        <v>23281</v>
      </c>
      <c r="B5818" t="s">
        <v>23282</v>
      </c>
      <c r="C5818" s="1" t="str">
        <f t="shared" si="409"/>
        <v>21:0861</v>
      </c>
      <c r="D5818" s="1" t="str">
        <f t="shared" si="413"/>
        <v>21:0244</v>
      </c>
      <c r="E5818" t="s">
        <v>23283</v>
      </c>
      <c r="F5818" t="s">
        <v>23284</v>
      </c>
      <c r="H5818">
        <v>75.9513836</v>
      </c>
      <c r="I5818">
        <v>-99.352186399999994</v>
      </c>
      <c r="J5818" s="1" t="str">
        <f t="shared" si="414"/>
        <v>Fluid (stream)</v>
      </c>
      <c r="K5818" s="1" t="str">
        <f t="shared" si="415"/>
        <v>Untreated Water</v>
      </c>
      <c r="L5818">
        <v>2</v>
      </c>
      <c r="M5818" t="s">
        <v>133</v>
      </c>
      <c r="N5818">
        <v>26</v>
      </c>
      <c r="O5818">
        <v>1</v>
      </c>
      <c r="P5818" t="s">
        <v>188</v>
      </c>
      <c r="Q5818" t="s">
        <v>24</v>
      </c>
      <c r="R5818" t="s">
        <v>745</v>
      </c>
    </row>
    <row r="5819" spans="1:18" hidden="1" x14ac:dyDescent="0.3">
      <c r="A5819" t="s">
        <v>23285</v>
      </c>
      <c r="B5819" t="s">
        <v>23286</v>
      </c>
      <c r="C5819" s="1" t="str">
        <f t="shared" si="409"/>
        <v>21:0861</v>
      </c>
      <c r="D5819" s="1" t="str">
        <f t="shared" si="413"/>
        <v>21:0244</v>
      </c>
      <c r="E5819" t="s">
        <v>23287</v>
      </c>
      <c r="F5819" t="s">
        <v>23288</v>
      </c>
      <c r="H5819">
        <v>75.907346799999999</v>
      </c>
      <c r="I5819">
        <v>-98.786094599999998</v>
      </c>
      <c r="J5819" s="1" t="str">
        <f t="shared" si="414"/>
        <v>Fluid (stream)</v>
      </c>
      <c r="K5819" s="1" t="str">
        <f t="shared" si="415"/>
        <v>Untreated Water</v>
      </c>
      <c r="L5819">
        <v>2</v>
      </c>
      <c r="M5819" t="s">
        <v>139</v>
      </c>
      <c r="N5819">
        <v>27</v>
      </c>
      <c r="O5819">
        <v>1</v>
      </c>
      <c r="P5819" t="s">
        <v>134</v>
      </c>
      <c r="Q5819" t="s">
        <v>146</v>
      </c>
      <c r="R5819" t="s">
        <v>761</v>
      </c>
    </row>
    <row r="5820" spans="1:18" hidden="1" x14ac:dyDescent="0.3">
      <c r="A5820" t="s">
        <v>23289</v>
      </c>
      <c r="B5820" t="s">
        <v>23290</v>
      </c>
      <c r="C5820" s="1" t="str">
        <f t="shared" si="409"/>
        <v>21:0861</v>
      </c>
      <c r="D5820" s="1" t="str">
        <f t="shared" si="413"/>
        <v>21:0244</v>
      </c>
      <c r="E5820" t="s">
        <v>23291</v>
      </c>
      <c r="F5820" t="s">
        <v>23292</v>
      </c>
      <c r="H5820">
        <v>75.912855199999996</v>
      </c>
      <c r="I5820">
        <v>-98.720828400000002</v>
      </c>
      <c r="J5820" s="1" t="str">
        <f t="shared" si="414"/>
        <v>Fluid (stream)</v>
      </c>
      <c r="K5820" s="1" t="str">
        <f t="shared" si="415"/>
        <v>Untreated Water</v>
      </c>
      <c r="L5820">
        <v>2</v>
      </c>
      <c r="M5820" t="s">
        <v>241</v>
      </c>
      <c r="N5820">
        <v>28</v>
      </c>
      <c r="O5820">
        <v>1</v>
      </c>
      <c r="P5820" t="s">
        <v>210</v>
      </c>
      <c r="Q5820" t="s">
        <v>62</v>
      </c>
      <c r="R5820" t="s">
        <v>21442</v>
      </c>
    </row>
    <row r="5821" spans="1:18" hidden="1" x14ac:dyDescent="0.3">
      <c r="A5821" t="s">
        <v>23293</v>
      </c>
      <c r="B5821" t="s">
        <v>23294</v>
      </c>
      <c r="C5821" s="1" t="str">
        <f t="shared" si="409"/>
        <v>21:0861</v>
      </c>
      <c r="D5821" s="1" t="str">
        <f t="shared" si="413"/>
        <v>21:0244</v>
      </c>
      <c r="E5821" t="s">
        <v>23295</v>
      </c>
      <c r="F5821" t="s">
        <v>23296</v>
      </c>
      <c r="H5821">
        <v>75.913827499999996</v>
      </c>
      <c r="I5821">
        <v>-98.821002699999994</v>
      </c>
      <c r="J5821" s="1" t="str">
        <f t="shared" si="414"/>
        <v>Fluid (stream)</v>
      </c>
      <c r="K5821" s="1" t="str">
        <f t="shared" si="415"/>
        <v>Untreated Water</v>
      </c>
      <c r="L5821">
        <v>3</v>
      </c>
      <c r="M5821" t="s">
        <v>36</v>
      </c>
      <c r="N5821">
        <v>29</v>
      </c>
      <c r="O5821">
        <v>1</v>
      </c>
      <c r="P5821" t="s">
        <v>210</v>
      </c>
      <c r="Q5821" t="s">
        <v>46</v>
      </c>
      <c r="R5821" t="s">
        <v>415</v>
      </c>
    </row>
    <row r="5822" spans="1:18" hidden="1" x14ac:dyDescent="0.3">
      <c r="A5822" t="s">
        <v>23297</v>
      </c>
      <c r="B5822" t="s">
        <v>23298</v>
      </c>
      <c r="C5822" s="1" t="str">
        <f t="shared" si="409"/>
        <v>21:0861</v>
      </c>
      <c r="D5822" s="1" t="str">
        <f>HYPERLINK("http://geochem.nrcan.gc.ca/cdogs/content/svy/svy_e.htm", "")</f>
        <v/>
      </c>
      <c r="G5822" s="1" t="str">
        <f>HYPERLINK("http://geochem.nrcan.gc.ca/cdogs/content/cr_/cr_00265_e.htm", "265")</f>
        <v>265</v>
      </c>
      <c r="J5822" t="s">
        <v>85</v>
      </c>
      <c r="K5822" t="s">
        <v>86</v>
      </c>
      <c r="L5822">
        <v>3</v>
      </c>
      <c r="M5822" t="s">
        <v>87</v>
      </c>
      <c r="N5822">
        <v>30</v>
      </c>
      <c r="O5822">
        <v>8</v>
      </c>
      <c r="P5822" t="s">
        <v>68</v>
      </c>
      <c r="Q5822" t="s">
        <v>89</v>
      </c>
      <c r="R5822" t="s">
        <v>3875</v>
      </c>
    </row>
    <row r="5823" spans="1:18" hidden="1" x14ac:dyDescent="0.3">
      <c r="A5823" t="s">
        <v>23299</v>
      </c>
      <c r="B5823" t="s">
        <v>23300</v>
      </c>
      <c r="C5823" s="1" t="str">
        <f t="shared" si="409"/>
        <v>21:0861</v>
      </c>
      <c r="D5823" s="1" t="str">
        <f t="shared" ref="D5823:D5844" si="416">HYPERLINK("http://geochem.nrcan.gc.ca/cdogs/content/svy/svy210244_e.htm", "21:0244")</f>
        <v>21:0244</v>
      </c>
      <c r="E5823" t="s">
        <v>23301</v>
      </c>
      <c r="F5823" t="s">
        <v>23302</v>
      </c>
      <c r="H5823">
        <v>75.952345600000001</v>
      </c>
      <c r="I5823">
        <v>-98.861930799999996</v>
      </c>
      <c r="J5823" s="1" t="str">
        <f t="shared" ref="J5823:J5844" si="417">HYPERLINK("http://geochem.nrcan.gc.ca/cdogs/content/kwd/kwd020018_e.htm", "Fluid (stream)")</f>
        <v>Fluid (stream)</v>
      </c>
      <c r="K5823" s="1" t="str">
        <f t="shared" ref="K5823:K5844" si="418">HYPERLINK("http://geochem.nrcan.gc.ca/cdogs/content/kwd/kwd080007_e.htm", "Untreated Water")</f>
        <v>Untreated Water</v>
      </c>
      <c r="L5823">
        <v>3</v>
      </c>
      <c r="M5823" t="s">
        <v>44</v>
      </c>
      <c r="N5823">
        <v>31</v>
      </c>
      <c r="O5823">
        <v>1</v>
      </c>
      <c r="P5823" t="s">
        <v>194</v>
      </c>
      <c r="Q5823" t="s">
        <v>62</v>
      </c>
      <c r="R5823" t="s">
        <v>211</v>
      </c>
    </row>
    <row r="5824" spans="1:18" hidden="1" x14ac:dyDescent="0.3">
      <c r="A5824" t="s">
        <v>23303</v>
      </c>
      <c r="B5824" t="s">
        <v>23304</v>
      </c>
      <c r="C5824" s="1" t="str">
        <f t="shared" si="409"/>
        <v>21:0861</v>
      </c>
      <c r="D5824" s="1" t="str">
        <f t="shared" si="416"/>
        <v>21:0244</v>
      </c>
      <c r="E5824" t="s">
        <v>23305</v>
      </c>
      <c r="F5824" t="s">
        <v>23306</v>
      </c>
      <c r="H5824">
        <v>75.949960300000001</v>
      </c>
      <c r="I5824">
        <v>-98.573788300000004</v>
      </c>
      <c r="J5824" s="1" t="str">
        <f t="shared" si="417"/>
        <v>Fluid (stream)</v>
      </c>
      <c r="K5824" s="1" t="str">
        <f t="shared" si="418"/>
        <v>Untreated Water</v>
      </c>
      <c r="L5824">
        <v>3</v>
      </c>
      <c r="M5824" t="s">
        <v>52</v>
      </c>
      <c r="N5824">
        <v>32</v>
      </c>
      <c r="O5824">
        <v>1</v>
      </c>
      <c r="P5824" t="s">
        <v>210</v>
      </c>
      <c r="Q5824" t="s">
        <v>46</v>
      </c>
      <c r="R5824" t="s">
        <v>211</v>
      </c>
    </row>
    <row r="5825" spans="1:18" hidden="1" x14ac:dyDescent="0.3">
      <c r="A5825" t="s">
        <v>23307</v>
      </c>
      <c r="B5825" t="s">
        <v>23308</v>
      </c>
      <c r="C5825" s="1" t="str">
        <f t="shared" si="409"/>
        <v>21:0861</v>
      </c>
      <c r="D5825" s="1" t="str">
        <f t="shared" si="416"/>
        <v>21:0244</v>
      </c>
      <c r="E5825" t="s">
        <v>23309</v>
      </c>
      <c r="F5825" t="s">
        <v>23310</v>
      </c>
      <c r="H5825">
        <v>75.919800699999996</v>
      </c>
      <c r="I5825">
        <v>-98.497755600000005</v>
      </c>
      <c r="J5825" s="1" t="str">
        <f t="shared" si="417"/>
        <v>Fluid (stream)</v>
      </c>
      <c r="K5825" s="1" t="str">
        <f t="shared" si="418"/>
        <v>Untreated Water</v>
      </c>
      <c r="L5825">
        <v>3</v>
      </c>
      <c r="M5825" t="s">
        <v>60</v>
      </c>
      <c r="N5825">
        <v>33</v>
      </c>
      <c r="O5825">
        <v>1</v>
      </c>
      <c r="P5825" t="s">
        <v>210</v>
      </c>
      <c r="Q5825" t="s">
        <v>46</v>
      </c>
      <c r="R5825" t="s">
        <v>3470</v>
      </c>
    </row>
    <row r="5826" spans="1:18" hidden="1" x14ac:dyDescent="0.3">
      <c r="A5826" t="s">
        <v>23311</v>
      </c>
      <c r="B5826" t="s">
        <v>23312</v>
      </c>
      <c r="C5826" s="1" t="str">
        <f t="shared" si="409"/>
        <v>21:0861</v>
      </c>
      <c r="D5826" s="1" t="str">
        <f t="shared" si="416"/>
        <v>21:0244</v>
      </c>
      <c r="E5826" t="s">
        <v>23313</v>
      </c>
      <c r="F5826" t="s">
        <v>23314</v>
      </c>
      <c r="H5826">
        <v>75.918409100000005</v>
      </c>
      <c r="I5826">
        <v>-98.459067599999997</v>
      </c>
      <c r="J5826" s="1" t="str">
        <f t="shared" si="417"/>
        <v>Fluid (stream)</v>
      </c>
      <c r="K5826" s="1" t="str">
        <f t="shared" si="418"/>
        <v>Untreated Water</v>
      </c>
      <c r="L5826">
        <v>3</v>
      </c>
      <c r="M5826" t="s">
        <v>67</v>
      </c>
      <c r="N5826">
        <v>34</v>
      </c>
      <c r="O5826">
        <v>1</v>
      </c>
      <c r="P5826" t="s">
        <v>319</v>
      </c>
      <c r="Q5826" t="s">
        <v>62</v>
      </c>
      <c r="R5826" t="s">
        <v>599</v>
      </c>
    </row>
    <row r="5827" spans="1:18" hidden="1" x14ac:dyDescent="0.3">
      <c r="A5827" t="s">
        <v>23315</v>
      </c>
      <c r="B5827" t="s">
        <v>23316</v>
      </c>
      <c r="C5827" s="1" t="str">
        <f t="shared" si="409"/>
        <v>21:0861</v>
      </c>
      <c r="D5827" s="1" t="str">
        <f t="shared" si="416"/>
        <v>21:0244</v>
      </c>
      <c r="E5827" t="s">
        <v>23317</v>
      </c>
      <c r="F5827" t="s">
        <v>23318</v>
      </c>
      <c r="H5827">
        <v>75.894459499999996</v>
      </c>
      <c r="I5827">
        <v>-98.438207399999996</v>
      </c>
      <c r="J5827" s="1" t="str">
        <f t="shared" si="417"/>
        <v>Fluid (stream)</v>
      </c>
      <c r="K5827" s="1" t="str">
        <f t="shared" si="418"/>
        <v>Untreated Water</v>
      </c>
      <c r="L5827">
        <v>3</v>
      </c>
      <c r="M5827" t="s">
        <v>22</v>
      </c>
      <c r="N5827">
        <v>35</v>
      </c>
      <c r="O5827">
        <v>1</v>
      </c>
      <c r="P5827" t="s">
        <v>247</v>
      </c>
      <c r="Q5827" t="s">
        <v>146</v>
      </c>
      <c r="R5827" t="s">
        <v>988</v>
      </c>
    </row>
    <row r="5828" spans="1:18" hidden="1" x14ac:dyDescent="0.3">
      <c r="A5828" t="s">
        <v>23319</v>
      </c>
      <c r="B5828" t="s">
        <v>23320</v>
      </c>
      <c r="C5828" s="1" t="str">
        <f t="shared" si="409"/>
        <v>21:0861</v>
      </c>
      <c r="D5828" s="1" t="str">
        <f t="shared" si="416"/>
        <v>21:0244</v>
      </c>
      <c r="E5828" t="s">
        <v>23317</v>
      </c>
      <c r="F5828" t="s">
        <v>23321</v>
      </c>
      <c r="H5828">
        <v>75.894459499999996</v>
      </c>
      <c r="I5828">
        <v>-98.438207399999996</v>
      </c>
      <c r="J5828" s="1" t="str">
        <f t="shared" si="417"/>
        <v>Fluid (stream)</v>
      </c>
      <c r="K5828" s="1" t="str">
        <f t="shared" si="418"/>
        <v>Untreated Water</v>
      </c>
      <c r="L5828">
        <v>3</v>
      </c>
      <c r="M5828" t="s">
        <v>29</v>
      </c>
      <c r="N5828">
        <v>36</v>
      </c>
      <c r="O5828">
        <v>1</v>
      </c>
      <c r="P5828" t="s">
        <v>356</v>
      </c>
      <c r="Q5828" t="s">
        <v>46</v>
      </c>
      <c r="R5828" t="s">
        <v>90</v>
      </c>
    </row>
    <row r="5829" spans="1:18" hidden="1" x14ac:dyDescent="0.3">
      <c r="A5829" t="s">
        <v>23322</v>
      </c>
      <c r="B5829" t="s">
        <v>23323</v>
      </c>
      <c r="C5829" s="1" t="str">
        <f t="shared" si="409"/>
        <v>21:0861</v>
      </c>
      <c r="D5829" s="1" t="str">
        <f t="shared" si="416"/>
        <v>21:0244</v>
      </c>
      <c r="E5829" t="s">
        <v>23324</v>
      </c>
      <c r="F5829" t="s">
        <v>23325</v>
      </c>
      <c r="H5829">
        <v>75.869597799999994</v>
      </c>
      <c r="I5829">
        <v>-98.382847499999997</v>
      </c>
      <c r="J5829" s="1" t="str">
        <f t="shared" si="417"/>
        <v>Fluid (stream)</v>
      </c>
      <c r="K5829" s="1" t="str">
        <f t="shared" si="418"/>
        <v>Untreated Water</v>
      </c>
      <c r="L5829">
        <v>3</v>
      </c>
      <c r="M5829" t="s">
        <v>74</v>
      </c>
      <c r="N5829">
        <v>37</v>
      </c>
      <c r="O5829">
        <v>1</v>
      </c>
      <c r="P5829" t="s">
        <v>356</v>
      </c>
      <c r="Q5829" t="s">
        <v>24</v>
      </c>
      <c r="R5829" t="s">
        <v>347</v>
      </c>
    </row>
    <row r="5830" spans="1:18" hidden="1" x14ac:dyDescent="0.3">
      <c r="A5830" t="s">
        <v>23326</v>
      </c>
      <c r="B5830" t="s">
        <v>23327</v>
      </c>
      <c r="C5830" s="1" t="str">
        <f t="shared" si="409"/>
        <v>21:0861</v>
      </c>
      <c r="D5830" s="1" t="str">
        <f t="shared" si="416"/>
        <v>21:0244</v>
      </c>
      <c r="E5830" t="s">
        <v>23328</v>
      </c>
      <c r="F5830" t="s">
        <v>23329</v>
      </c>
      <c r="H5830">
        <v>75.816591399999993</v>
      </c>
      <c r="I5830">
        <v>-98.444416899999993</v>
      </c>
      <c r="J5830" s="1" t="str">
        <f t="shared" si="417"/>
        <v>Fluid (stream)</v>
      </c>
      <c r="K5830" s="1" t="str">
        <f t="shared" si="418"/>
        <v>Untreated Water</v>
      </c>
      <c r="L5830">
        <v>3</v>
      </c>
      <c r="M5830" t="s">
        <v>81</v>
      </c>
      <c r="N5830">
        <v>38</v>
      </c>
      <c r="O5830">
        <v>1</v>
      </c>
      <c r="P5830" t="s">
        <v>247</v>
      </c>
      <c r="Q5830" t="s">
        <v>46</v>
      </c>
      <c r="R5830" t="s">
        <v>102</v>
      </c>
    </row>
    <row r="5831" spans="1:18" hidden="1" x14ac:dyDescent="0.3">
      <c r="A5831" t="s">
        <v>23330</v>
      </c>
      <c r="B5831" t="s">
        <v>23331</v>
      </c>
      <c r="C5831" s="1" t="str">
        <f t="shared" si="409"/>
        <v>21:0861</v>
      </c>
      <c r="D5831" s="1" t="str">
        <f t="shared" si="416"/>
        <v>21:0244</v>
      </c>
      <c r="E5831" t="s">
        <v>23332</v>
      </c>
      <c r="F5831" t="s">
        <v>23333</v>
      </c>
      <c r="H5831">
        <v>75.813333400000005</v>
      </c>
      <c r="I5831">
        <v>-98.401261199999993</v>
      </c>
      <c r="J5831" s="1" t="str">
        <f t="shared" si="417"/>
        <v>Fluid (stream)</v>
      </c>
      <c r="K5831" s="1" t="str">
        <f t="shared" si="418"/>
        <v>Untreated Water</v>
      </c>
      <c r="L5831">
        <v>3</v>
      </c>
      <c r="M5831" t="s">
        <v>95</v>
      </c>
      <c r="N5831">
        <v>39</v>
      </c>
      <c r="O5831">
        <v>1</v>
      </c>
      <c r="P5831" t="s">
        <v>356</v>
      </c>
      <c r="Q5831" t="s">
        <v>38</v>
      </c>
      <c r="R5831" t="s">
        <v>449</v>
      </c>
    </row>
    <row r="5832" spans="1:18" hidden="1" x14ac:dyDescent="0.3">
      <c r="A5832" t="s">
        <v>23334</v>
      </c>
      <c r="B5832" t="s">
        <v>23335</v>
      </c>
      <c r="C5832" s="1" t="str">
        <f t="shared" si="409"/>
        <v>21:0861</v>
      </c>
      <c r="D5832" s="1" t="str">
        <f t="shared" si="416"/>
        <v>21:0244</v>
      </c>
      <c r="E5832" t="s">
        <v>23336</v>
      </c>
      <c r="F5832" t="s">
        <v>23337</v>
      </c>
      <c r="H5832">
        <v>75.793387899999999</v>
      </c>
      <c r="I5832">
        <v>-98.388980399999994</v>
      </c>
      <c r="J5832" s="1" t="str">
        <f t="shared" si="417"/>
        <v>Fluid (stream)</v>
      </c>
      <c r="K5832" s="1" t="str">
        <f t="shared" si="418"/>
        <v>Untreated Water</v>
      </c>
      <c r="L5832">
        <v>3</v>
      </c>
      <c r="M5832" t="s">
        <v>101</v>
      </c>
      <c r="N5832">
        <v>40</v>
      </c>
      <c r="O5832">
        <v>1</v>
      </c>
      <c r="P5832" t="s">
        <v>247</v>
      </c>
      <c r="Q5832" t="s">
        <v>62</v>
      </c>
      <c r="R5832" t="s">
        <v>687</v>
      </c>
    </row>
    <row r="5833" spans="1:18" hidden="1" x14ac:dyDescent="0.3">
      <c r="A5833" t="s">
        <v>23338</v>
      </c>
      <c r="B5833" t="s">
        <v>23339</v>
      </c>
      <c r="C5833" s="1" t="str">
        <f t="shared" si="409"/>
        <v>21:0861</v>
      </c>
      <c r="D5833" s="1" t="str">
        <f t="shared" si="416"/>
        <v>21:0244</v>
      </c>
      <c r="E5833" t="s">
        <v>23340</v>
      </c>
      <c r="F5833" t="s">
        <v>23341</v>
      </c>
      <c r="H5833">
        <v>75.751983300000006</v>
      </c>
      <c r="I5833">
        <v>-98.469164300000003</v>
      </c>
      <c r="J5833" s="1" t="str">
        <f t="shared" si="417"/>
        <v>Fluid (stream)</v>
      </c>
      <c r="K5833" s="1" t="str">
        <f t="shared" si="418"/>
        <v>Untreated Water</v>
      </c>
      <c r="L5833">
        <v>3</v>
      </c>
      <c r="M5833" t="s">
        <v>107</v>
      </c>
      <c r="N5833">
        <v>41</v>
      </c>
      <c r="O5833">
        <v>1</v>
      </c>
      <c r="P5833" t="s">
        <v>319</v>
      </c>
      <c r="Q5833" t="s">
        <v>96</v>
      </c>
      <c r="R5833" t="s">
        <v>873</v>
      </c>
    </row>
    <row r="5834" spans="1:18" hidden="1" x14ac:dyDescent="0.3">
      <c r="A5834" t="s">
        <v>23342</v>
      </c>
      <c r="B5834" t="s">
        <v>23343</v>
      </c>
      <c r="C5834" s="1" t="str">
        <f t="shared" si="409"/>
        <v>21:0861</v>
      </c>
      <c r="D5834" s="1" t="str">
        <f t="shared" si="416"/>
        <v>21:0244</v>
      </c>
      <c r="E5834" t="s">
        <v>23344</v>
      </c>
      <c r="F5834" t="s">
        <v>23345</v>
      </c>
      <c r="H5834">
        <v>75.748577499999996</v>
      </c>
      <c r="I5834">
        <v>-98.481443299999995</v>
      </c>
      <c r="J5834" s="1" t="str">
        <f t="shared" si="417"/>
        <v>Fluid (stream)</v>
      </c>
      <c r="K5834" s="1" t="str">
        <f t="shared" si="418"/>
        <v>Untreated Water</v>
      </c>
      <c r="L5834">
        <v>3</v>
      </c>
      <c r="M5834" t="s">
        <v>114</v>
      </c>
      <c r="N5834">
        <v>42</v>
      </c>
      <c r="O5834">
        <v>1</v>
      </c>
      <c r="P5834" t="s">
        <v>256</v>
      </c>
      <c r="Q5834" t="s">
        <v>62</v>
      </c>
      <c r="R5834" t="s">
        <v>890</v>
      </c>
    </row>
    <row r="5835" spans="1:18" hidden="1" x14ac:dyDescent="0.3">
      <c r="A5835" t="s">
        <v>23346</v>
      </c>
      <c r="B5835" t="s">
        <v>23347</v>
      </c>
      <c r="C5835" s="1" t="str">
        <f t="shared" si="409"/>
        <v>21:0861</v>
      </c>
      <c r="D5835" s="1" t="str">
        <f t="shared" si="416"/>
        <v>21:0244</v>
      </c>
      <c r="E5835" t="s">
        <v>23348</v>
      </c>
      <c r="F5835" t="s">
        <v>23349</v>
      </c>
      <c r="H5835">
        <v>75.763985000000005</v>
      </c>
      <c r="I5835">
        <v>-98.393788200000003</v>
      </c>
      <c r="J5835" s="1" t="str">
        <f t="shared" si="417"/>
        <v>Fluid (stream)</v>
      </c>
      <c r="K5835" s="1" t="str">
        <f t="shared" si="418"/>
        <v>Untreated Water</v>
      </c>
      <c r="L5835">
        <v>3</v>
      </c>
      <c r="M5835" t="s">
        <v>121</v>
      </c>
      <c r="N5835">
        <v>43</v>
      </c>
      <c r="O5835">
        <v>1</v>
      </c>
      <c r="P5835" t="s">
        <v>256</v>
      </c>
      <c r="Q5835" t="s">
        <v>62</v>
      </c>
      <c r="R5835" t="s">
        <v>2503</v>
      </c>
    </row>
    <row r="5836" spans="1:18" hidden="1" x14ac:dyDescent="0.3">
      <c r="A5836" t="s">
        <v>23350</v>
      </c>
      <c r="B5836" t="s">
        <v>23351</v>
      </c>
      <c r="C5836" s="1" t="str">
        <f t="shared" si="409"/>
        <v>21:0861</v>
      </c>
      <c r="D5836" s="1" t="str">
        <f t="shared" si="416"/>
        <v>21:0244</v>
      </c>
      <c r="E5836" t="s">
        <v>23352</v>
      </c>
      <c r="F5836" t="s">
        <v>23353</v>
      </c>
      <c r="H5836">
        <v>75.740734399999994</v>
      </c>
      <c r="I5836">
        <v>-98.294731999999996</v>
      </c>
      <c r="J5836" s="1" t="str">
        <f t="shared" si="417"/>
        <v>Fluid (stream)</v>
      </c>
      <c r="K5836" s="1" t="str">
        <f t="shared" si="418"/>
        <v>Untreated Water</v>
      </c>
      <c r="L5836">
        <v>3</v>
      </c>
      <c r="M5836" t="s">
        <v>127</v>
      </c>
      <c r="N5836">
        <v>44</v>
      </c>
      <c r="O5836">
        <v>1</v>
      </c>
      <c r="P5836" t="s">
        <v>319</v>
      </c>
      <c r="Q5836" t="s">
        <v>62</v>
      </c>
      <c r="R5836" t="s">
        <v>636</v>
      </c>
    </row>
    <row r="5837" spans="1:18" hidden="1" x14ac:dyDescent="0.3">
      <c r="A5837" t="s">
        <v>23354</v>
      </c>
      <c r="B5837" t="s">
        <v>23355</v>
      </c>
      <c r="C5837" s="1" t="str">
        <f t="shared" si="409"/>
        <v>21:0861</v>
      </c>
      <c r="D5837" s="1" t="str">
        <f t="shared" si="416"/>
        <v>21:0244</v>
      </c>
      <c r="E5837" t="s">
        <v>23356</v>
      </c>
      <c r="F5837" t="s">
        <v>23357</v>
      </c>
      <c r="H5837">
        <v>75.745264700000007</v>
      </c>
      <c r="I5837">
        <v>-98.204351500000001</v>
      </c>
      <c r="J5837" s="1" t="str">
        <f t="shared" si="417"/>
        <v>Fluid (stream)</v>
      </c>
      <c r="K5837" s="1" t="str">
        <f t="shared" si="418"/>
        <v>Untreated Water</v>
      </c>
      <c r="L5837">
        <v>3</v>
      </c>
      <c r="M5837" t="s">
        <v>133</v>
      </c>
      <c r="N5837">
        <v>45</v>
      </c>
      <c r="O5837">
        <v>1</v>
      </c>
      <c r="P5837" t="s">
        <v>319</v>
      </c>
      <c r="Q5837" t="s">
        <v>62</v>
      </c>
      <c r="R5837" t="s">
        <v>3470</v>
      </c>
    </row>
    <row r="5838" spans="1:18" hidden="1" x14ac:dyDescent="0.3">
      <c r="A5838" t="s">
        <v>23358</v>
      </c>
      <c r="B5838" t="s">
        <v>23359</v>
      </c>
      <c r="C5838" s="1" t="str">
        <f t="shared" si="409"/>
        <v>21:0861</v>
      </c>
      <c r="D5838" s="1" t="str">
        <f t="shared" si="416"/>
        <v>21:0244</v>
      </c>
      <c r="E5838" t="s">
        <v>23360</v>
      </c>
      <c r="F5838" t="s">
        <v>23361</v>
      </c>
      <c r="H5838">
        <v>75.746487500000001</v>
      </c>
      <c r="I5838">
        <v>-98.153086400000007</v>
      </c>
      <c r="J5838" s="1" t="str">
        <f t="shared" si="417"/>
        <v>Fluid (stream)</v>
      </c>
      <c r="K5838" s="1" t="str">
        <f t="shared" si="418"/>
        <v>Untreated Water</v>
      </c>
      <c r="L5838">
        <v>3</v>
      </c>
      <c r="M5838" t="s">
        <v>139</v>
      </c>
      <c r="N5838">
        <v>46</v>
      </c>
      <c r="O5838">
        <v>1</v>
      </c>
      <c r="P5838" t="s">
        <v>235</v>
      </c>
      <c r="Q5838" t="s">
        <v>24</v>
      </c>
      <c r="R5838" t="s">
        <v>305</v>
      </c>
    </row>
    <row r="5839" spans="1:18" hidden="1" x14ac:dyDescent="0.3">
      <c r="A5839" t="s">
        <v>23362</v>
      </c>
      <c r="B5839" t="s">
        <v>23363</v>
      </c>
      <c r="C5839" s="1" t="str">
        <f t="shared" si="409"/>
        <v>21:0861</v>
      </c>
      <c r="D5839" s="1" t="str">
        <f t="shared" si="416"/>
        <v>21:0244</v>
      </c>
      <c r="E5839" t="s">
        <v>23364</v>
      </c>
      <c r="F5839" t="s">
        <v>23365</v>
      </c>
      <c r="H5839">
        <v>75.816834700000001</v>
      </c>
      <c r="I5839">
        <v>-98.306451699999997</v>
      </c>
      <c r="J5839" s="1" t="str">
        <f t="shared" si="417"/>
        <v>Fluid (stream)</v>
      </c>
      <c r="K5839" s="1" t="str">
        <f t="shared" si="418"/>
        <v>Untreated Water</v>
      </c>
      <c r="L5839">
        <v>3</v>
      </c>
      <c r="M5839" t="s">
        <v>241</v>
      </c>
      <c r="N5839">
        <v>47</v>
      </c>
      <c r="O5839">
        <v>1</v>
      </c>
      <c r="P5839" t="s">
        <v>256</v>
      </c>
      <c r="Q5839" t="s">
        <v>46</v>
      </c>
      <c r="R5839" t="s">
        <v>668</v>
      </c>
    </row>
    <row r="5840" spans="1:18" hidden="1" x14ac:dyDescent="0.3">
      <c r="A5840" t="s">
        <v>23366</v>
      </c>
      <c r="B5840" t="s">
        <v>23367</v>
      </c>
      <c r="C5840" s="1" t="str">
        <f t="shared" si="409"/>
        <v>21:0861</v>
      </c>
      <c r="D5840" s="1" t="str">
        <f t="shared" si="416"/>
        <v>21:0244</v>
      </c>
      <c r="E5840" t="s">
        <v>23368</v>
      </c>
      <c r="F5840" t="s">
        <v>23369</v>
      </c>
      <c r="H5840">
        <v>75.883221500000005</v>
      </c>
      <c r="I5840">
        <v>-98.325988199999998</v>
      </c>
      <c r="J5840" s="1" t="str">
        <f t="shared" si="417"/>
        <v>Fluid (stream)</v>
      </c>
      <c r="K5840" s="1" t="str">
        <f t="shared" si="418"/>
        <v>Untreated Water</v>
      </c>
      <c r="L5840">
        <v>4</v>
      </c>
      <c r="M5840" t="s">
        <v>36</v>
      </c>
      <c r="N5840">
        <v>48</v>
      </c>
      <c r="O5840">
        <v>1</v>
      </c>
      <c r="P5840" t="s">
        <v>247</v>
      </c>
      <c r="Q5840" t="s">
        <v>46</v>
      </c>
      <c r="R5840" t="s">
        <v>890</v>
      </c>
    </row>
    <row r="5841" spans="1:18" hidden="1" x14ac:dyDescent="0.3">
      <c r="A5841" t="s">
        <v>23370</v>
      </c>
      <c r="B5841" t="s">
        <v>23371</v>
      </c>
      <c r="C5841" s="1" t="str">
        <f t="shared" si="409"/>
        <v>21:0861</v>
      </c>
      <c r="D5841" s="1" t="str">
        <f t="shared" si="416"/>
        <v>21:0244</v>
      </c>
      <c r="E5841" t="s">
        <v>23372</v>
      </c>
      <c r="F5841" t="s">
        <v>23373</v>
      </c>
      <c r="H5841">
        <v>75.908177899999998</v>
      </c>
      <c r="I5841">
        <v>-98.086552299999994</v>
      </c>
      <c r="J5841" s="1" t="str">
        <f t="shared" si="417"/>
        <v>Fluid (stream)</v>
      </c>
      <c r="K5841" s="1" t="str">
        <f t="shared" si="418"/>
        <v>Untreated Water</v>
      </c>
      <c r="L5841">
        <v>4</v>
      </c>
      <c r="M5841" t="s">
        <v>22</v>
      </c>
      <c r="N5841">
        <v>49</v>
      </c>
      <c r="O5841">
        <v>1</v>
      </c>
      <c r="P5841" t="s">
        <v>247</v>
      </c>
      <c r="Q5841" t="s">
        <v>248</v>
      </c>
      <c r="R5841" t="s">
        <v>189</v>
      </c>
    </row>
    <row r="5842" spans="1:18" hidden="1" x14ac:dyDescent="0.3">
      <c r="A5842" t="s">
        <v>23374</v>
      </c>
      <c r="B5842" t="s">
        <v>23375</v>
      </c>
      <c r="C5842" s="1" t="str">
        <f t="shared" si="409"/>
        <v>21:0861</v>
      </c>
      <c r="D5842" s="1" t="str">
        <f t="shared" si="416"/>
        <v>21:0244</v>
      </c>
      <c r="E5842" t="s">
        <v>23372</v>
      </c>
      <c r="F5842" t="s">
        <v>23376</v>
      </c>
      <c r="H5842">
        <v>75.908177899999998</v>
      </c>
      <c r="I5842">
        <v>-98.086552299999994</v>
      </c>
      <c r="J5842" s="1" t="str">
        <f t="shared" si="417"/>
        <v>Fluid (stream)</v>
      </c>
      <c r="K5842" s="1" t="str">
        <f t="shared" si="418"/>
        <v>Untreated Water</v>
      </c>
      <c r="L5842">
        <v>4</v>
      </c>
      <c r="M5842" t="s">
        <v>29</v>
      </c>
      <c r="N5842">
        <v>50</v>
      </c>
      <c r="O5842">
        <v>1</v>
      </c>
      <c r="P5842" t="s">
        <v>247</v>
      </c>
      <c r="Q5842" t="s">
        <v>62</v>
      </c>
      <c r="R5842" t="s">
        <v>189</v>
      </c>
    </row>
    <row r="5843" spans="1:18" hidden="1" x14ac:dyDescent="0.3">
      <c r="A5843" t="s">
        <v>23377</v>
      </c>
      <c r="B5843" t="s">
        <v>23378</v>
      </c>
      <c r="C5843" s="1" t="str">
        <f t="shared" si="409"/>
        <v>21:0861</v>
      </c>
      <c r="D5843" s="1" t="str">
        <f t="shared" si="416"/>
        <v>21:0244</v>
      </c>
      <c r="E5843" t="s">
        <v>23379</v>
      </c>
      <c r="F5843" t="s">
        <v>23380</v>
      </c>
      <c r="H5843">
        <v>75.905115800000004</v>
      </c>
      <c r="I5843">
        <v>-97.960480200000006</v>
      </c>
      <c r="J5843" s="1" t="str">
        <f t="shared" si="417"/>
        <v>Fluid (stream)</v>
      </c>
      <c r="K5843" s="1" t="str">
        <f t="shared" si="418"/>
        <v>Untreated Water</v>
      </c>
      <c r="L5843">
        <v>4</v>
      </c>
      <c r="M5843" t="s">
        <v>44</v>
      </c>
      <c r="N5843">
        <v>51</v>
      </c>
      <c r="O5843">
        <v>1</v>
      </c>
      <c r="P5843" t="s">
        <v>356</v>
      </c>
      <c r="Q5843" t="s">
        <v>146</v>
      </c>
      <c r="R5843" t="s">
        <v>189</v>
      </c>
    </row>
    <row r="5844" spans="1:18" hidden="1" x14ac:dyDescent="0.3">
      <c r="A5844" t="s">
        <v>23381</v>
      </c>
      <c r="B5844" t="s">
        <v>23382</v>
      </c>
      <c r="C5844" s="1" t="str">
        <f t="shared" si="409"/>
        <v>21:0861</v>
      </c>
      <c r="D5844" s="1" t="str">
        <f t="shared" si="416"/>
        <v>21:0244</v>
      </c>
      <c r="E5844" t="s">
        <v>23383</v>
      </c>
      <c r="F5844" t="s">
        <v>23384</v>
      </c>
      <c r="H5844">
        <v>75.909581099999997</v>
      </c>
      <c r="I5844">
        <v>-97.944258300000001</v>
      </c>
      <c r="J5844" s="1" t="str">
        <f t="shared" si="417"/>
        <v>Fluid (stream)</v>
      </c>
      <c r="K5844" s="1" t="str">
        <f t="shared" si="418"/>
        <v>Untreated Water</v>
      </c>
      <c r="L5844">
        <v>4</v>
      </c>
      <c r="M5844" t="s">
        <v>52</v>
      </c>
      <c r="N5844">
        <v>52</v>
      </c>
      <c r="O5844">
        <v>1</v>
      </c>
      <c r="P5844" t="s">
        <v>247</v>
      </c>
      <c r="Q5844" t="s">
        <v>24</v>
      </c>
      <c r="R5844" t="s">
        <v>890</v>
      </c>
    </row>
    <row r="5845" spans="1:18" hidden="1" x14ac:dyDescent="0.3">
      <c r="A5845" t="s">
        <v>23385</v>
      </c>
      <c r="B5845" t="s">
        <v>23386</v>
      </c>
      <c r="C5845" s="1" t="str">
        <f t="shared" si="409"/>
        <v>21:0861</v>
      </c>
      <c r="D5845" s="1" t="str">
        <f>HYPERLINK("http://geochem.nrcan.gc.ca/cdogs/content/svy/svy_e.htm", "")</f>
        <v/>
      </c>
      <c r="G5845" s="1" t="str">
        <f>HYPERLINK("http://geochem.nrcan.gc.ca/cdogs/content/cr_/cr_00264_e.htm", "264")</f>
        <v>264</v>
      </c>
      <c r="J5845" t="s">
        <v>85</v>
      </c>
      <c r="K5845" t="s">
        <v>86</v>
      </c>
      <c r="L5845">
        <v>4</v>
      </c>
      <c r="M5845" t="s">
        <v>87</v>
      </c>
      <c r="N5845">
        <v>53</v>
      </c>
      <c r="O5845">
        <v>8</v>
      </c>
      <c r="P5845" t="s">
        <v>1310</v>
      </c>
      <c r="Q5845" t="s">
        <v>96</v>
      </c>
      <c r="R5845" t="s">
        <v>47</v>
      </c>
    </row>
    <row r="5846" spans="1:18" hidden="1" x14ac:dyDescent="0.3">
      <c r="A5846" t="s">
        <v>23387</v>
      </c>
      <c r="B5846" t="s">
        <v>23388</v>
      </c>
      <c r="C5846" s="1" t="str">
        <f t="shared" si="409"/>
        <v>21:0861</v>
      </c>
      <c r="D5846" s="1" t="str">
        <f t="shared" ref="D5846:D5862" si="419">HYPERLINK("http://geochem.nrcan.gc.ca/cdogs/content/svy/svy210244_e.htm", "21:0244")</f>
        <v>21:0244</v>
      </c>
      <c r="E5846" t="s">
        <v>23389</v>
      </c>
      <c r="F5846" t="s">
        <v>23390</v>
      </c>
      <c r="H5846">
        <v>75.901962800000007</v>
      </c>
      <c r="I5846">
        <v>-97.741510899999994</v>
      </c>
      <c r="J5846" s="1" t="str">
        <f t="shared" ref="J5846:J5862" si="420">HYPERLINK("http://geochem.nrcan.gc.ca/cdogs/content/kwd/kwd020018_e.htm", "Fluid (stream)")</f>
        <v>Fluid (stream)</v>
      </c>
      <c r="K5846" s="1" t="str">
        <f t="shared" ref="K5846:K5862" si="421">HYPERLINK("http://geochem.nrcan.gc.ca/cdogs/content/kwd/kwd080007_e.htm", "Untreated Water")</f>
        <v>Untreated Water</v>
      </c>
      <c r="L5846">
        <v>4</v>
      </c>
      <c r="M5846" t="s">
        <v>60</v>
      </c>
      <c r="N5846">
        <v>54</v>
      </c>
      <c r="O5846">
        <v>1</v>
      </c>
      <c r="P5846" t="s">
        <v>210</v>
      </c>
      <c r="Q5846" t="s">
        <v>46</v>
      </c>
      <c r="R5846" t="s">
        <v>90</v>
      </c>
    </row>
    <row r="5847" spans="1:18" hidden="1" x14ac:dyDescent="0.3">
      <c r="A5847" t="s">
        <v>23391</v>
      </c>
      <c r="B5847" t="s">
        <v>23392</v>
      </c>
      <c r="C5847" s="1" t="str">
        <f t="shared" si="409"/>
        <v>21:0861</v>
      </c>
      <c r="D5847" s="1" t="str">
        <f t="shared" si="419"/>
        <v>21:0244</v>
      </c>
      <c r="E5847" t="s">
        <v>23393</v>
      </c>
      <c r="F5847" t="s">
        <v>23394</v>
      </c>
      <c r="H5847">
        <v>75.910001199999996</v>
      </c>
      <c r="I5847">
        <v>-97.7324883</v>
      </c>
      <c r="J5847" s="1" t="str">
        <f t="shared" si="420"/>
        <v>Fluid (stream)</v>
      </c>
      <c r="K5847" s="1" t="str">
        <f t="shared" si="421"/>
        <v>Untreated Water</v>
      </c>
      <c r="L5847">
        <v>4</v>
      </c>
      <c r="M5847" t="s">
        <v>67</v>
      </c>
      <c r="N5847">
        <v>55</v>
      </c>
      <c r="O5847">
        <v>1</v>
      </c>
      <c r="P5847" t="s">
        <v>319</v>
      </c>
      <c r="Q5847" t="s">
        <v>38</v>
      </c>
      <c r="R5847" t="s">
        <v>305</v>
      </c>
    </row>
    <row r="5848" spans="1:18" hidden="1" x14ac:dyDescent="0.3">
      <c r="A5848" t="s">
        <v>23395</v>
      </c>
      <c r="B5848" t="s">
        <v>23396</v>
      </c>
      <c r="C5848" s="1" t="str">
        <f t="shared" si="409"/>
        <v>21:0861</v>
      </c>
      <c r="D5848" s="1" t="str">
        <f t="shared" si="419"/>
        <v>21:0244</v>
      </c>
      <c r="E5848" t="s">
        <v>23397</v>
      </c>
      <c r="F5848" t="s">
        <v>23398</v>
      </c>
      <c r="H5848">
        <v>75.930196600000002</v>
      </c>
      <c r="I5848">
        <v>-97.658977899999996</v>
      </c>
      <c r="J5848" s="1" t="str">
        <f t="shared" si="420"/>
        <v>Fluid (stream)</v>
      </c>
      <c r="K5848" s="1" t="str">
        <f t="shared" si="421"/>
        <v>Untreated Water</v>
      </c>
      <c r="L5848">
        <v>4</v>
      </c>
      <c r="M5848" t="s">
        <v>74</v>
      </c>
      <c r="N5848">
        <v>56</v>
      </c>
      <c r="O5848">
        <v>1</v>
      </c>
      <c r="P5848" t="s">
        <v>194</v>
      </c>
      <c r="Q5848" t="s">
        <v>248</v>
      </c>
      <c r="R5848" t="s">
        <v>183</v>
      </c>
    </row>
    <row r="5849" spans="1:18" hidden="1" x14ac:dyDescent="0.3">
      <c r="A5849" t="s">
        <v>23399</v>
      </c>
      <c r="B5849" t="s">
        <v>23400</v>
      </c>
      <c r="C5849" s="1" t="str">
        <f t="shared" si="409"/>
        <v>21:0861</v>
      </c>
      <c r="D5849" s="1" t="str">
        <f t="shared" si="419"/>
        <v>21:0244</v>
      </c>
      <c r="E5849" t="s">
        <v>23401</v>
      </c>
      <c r="F5849" t="s">
        <v>23402</v>
      </c>
      <c r="H5849">
        <v>75.945950999999994</v>
      </c>
      <c r="I5849">
        <v>-97.699384899999998</v>
      </c>
      <c r="J5849" s="1" t="str">
        <f t="shared" si="420"/>
        <v>Fluid (stream)</v>
      </c>
      <c r="K5849" s="1" t="str">
        <f t="shared" si="421"/>
        <v>Untreated Water</v>
      </c>
      <c r="L5849">
        <v>4</v>
      </c>
      <c r="M5849" t="s">
        <v>81</v>
      </c>
      <c r="N5849">
        <v>57</v>
      </c>
      <c r="O5849">
        <v>1</v>
      </c>
      <c r="P5849" t="s">
        <v>128</v>
      </c>
      <c r="Q5849" t="s">
        <v>38</v>
      </c>
      <c r="R5849" t="s">
        <v>76</v>
      </c>
    </row>
    <row r="5850" spans="1:18" hidden="1" x14ac:dyDescent="0.3">
      <c r="A5850" t="s">
        <v>23403</v>
      </c>
      <c r="B5850" t="s">
        <v>23404</v>
      </c>
      <c r="C5850" s="1" t="str">
        <f t="shared" si="409"/>
        <v>21:0861</v>
      </c>
      <c r="D5850" s="1" t="str">
        <f t="shared" si="419"/>
        <v>21:0244</v>
      </c>
      <c r="E5850" t="s">
        <v>23405</v>
      </c>
      <c r="F5850" t="s">
        <v>23406</v>
      </c>
      <c r="H5850">
        <v>75.958650199999994</v>
      </c>
      <c r="I5850">
        <v>-97.774827299999998</v>
      </c>
      <c r="J5850" s="1" t="str">
        <f t="shared" si="420"/>
        <v>Fluid (stream)</v>
      </c>
      <c r="K5850" s="1" t="str">
        <f t="shared" si="421"/>
        <v>Untreated Water</v>
      </c>
      <c r="L5850">
        <v>4</v>
      </c>
      <c r="M5850" t="s">
        <v>95</v>
      </c>
      <c r="N5850">
        <v>58</v>
      </c>
      <c r="O5850">
        <v>1</v>
      </c>
      <c r="P5850" t="s">
        <v>210</v>
      </c>
      <c r="Q5850" t="s">
        <v>146</v>
      </c>
      <c r="R5850" t="s">
        <v>890</v>
      </c>
    </row>
    <row r="5851" spans="1:18" hidden="1" x14ac:dyDescent="0.3">
      <c r="A5851" t="s">
        <v>23407</v>
      </c>
      <c r="B5851" t="s">
        <v>23408</v>
      </c>
      <c r="C5851" s="1" t="str">
        <f t="shared" si="409"/>
        <v>21:0861</v>
      </c>
      <c r="D5851" s="1" t="str">
        <f t="shared" si="419"/>
        <v>21:0244</v>
      </c>
      <c r="E5851" t="s">
        <v>23409</v>
      </c>
      <c r="F5851" t="s">
        <v>23410</v>
      </c>
      <c r="H5851">
        <v>75.982965800000002</v>
      </c>
      <c r="I5851">
        <v>-97.681442399999995</v>
      </c>
      <c r="J5851" s="1" t="str">
        <f t="shared" si="420"/>
        <v>Fluid (stream)</v>
      </c>
      <c r="K5851" s="1" t="str">
        <f t="shared" si="421"/>
        <v>Untreated Water</v>
      </c>
      <c r="L5851">
        <v>4</v>
      </c>
      <c r="M5851" t="s">
        <v>101</v>
      </c>
      <c r="N5851">
        <v>59</v>
      </c>
      <c r="O5851">
        <v>1</v>
      </c>
      <c r="P5851" t="s">
        <v>194</v>
      </c>
      <c r="Q5851" t="s">
        <v>46</v>
      </c>
      <c r="R5851" t="s">
        <v>988</v>
      </c>
    </row>
    <row r="5852" spans="1:18" hidden="1" x14ac:dyDescent="0.3">
      <c r="A5852" t="s">
        <v>23411</v>
      </c>
      <c r="B5852" t="s">
        <v>23412</v>
      </c>
      <c r="C5852" s="1" t="str">
        <f t="shared" si="409"/>
        <v>21:0861</v>
      </c>
      <c r="D5852" s="1" t="str">
        <f t="shared" si="419"/>
        <v>21:0244</v>
      </c>
      <c r="E5852" t="s">
        <v>23413</v>
      </c>
      <c r="F5852" t="s">
        <v>23414</v>
      </c>
      <c r="H5852">
        <v>75.991224299999999</v>
      </c>
      <c r="I5852">
        <v>-97.769406799999999</v>
      </c>
      <c r="J5852" s="1" t="str">
        <f t="shared" si="420"/>
        <v>Fluid (stream)</v>
      </c>
      <c r="K5852" s="1" t="str">
        <f t="shared" si="421"/>
        <v>Untreated Water</v>
      </c>
      <c r="L5852">
        <v>4</v>
      </c>
      <c r="M5852" t="s">
        <v>107</v>
      </c>
      <c r="N5852">
        <v>60</v>
      </c>
      <c r="O5852">
        <v>1</v>
      </c>
      <c r="P5852" t="s">
        <v>200</v>
      </c>
      <c r="Q5852" t="s">
        <v>146</v>
      </c>
      <c r="R5852" t="s">
        <v>988</v>
      </c>
    </row>
    <row r="5853" spans="1:18" hidden="1" x14ac:dyDescent="0.3">
      <c r="A5853" t="s">
        <v>23415</v>
      </c>
      <c r="B5853" t="s">
        <v>23416</v>
      </c>
      <c r="C5853" s="1" t="str">
        <f t="shared" si="409"/>
        <v>21:0861</v>
      </c>
      <c r="D5853" s="1" t="str">
        <f t="shared" si="419"/>
        <v>21:0244</v>
      </c>
      <c r="E5853" t="s">
        <v>23417</v>
      </c>
      <c r="F5853" t="s">
        <v>23418</v>
      </c>
      <c r="H5853">
        <v>75.979658599999993</v>
      </c>
      <c r="I5853">
        <v>-97.776060599999994</v>
      </c>
      <c r="J5853" s="1" t="str">
        <f t="shared" si="420"/>
        <v>Fluid (stream)</v>
      </c>
      <c r="K5853" s="1" t="str">
        <f t="shared" si="421"/>
        <v>Untreated Water</v>
      </c>
      <c r="L5853">
        <v>4</v>
      </c>
      <c r="M5853" t="s">
        <v>114</v>
      </c>
      <c r="N5853">
        <v>61</v>
      </c>
      <c r="O5853">
        <v>1</v>
      </c>
      <c r="P5853" t="s">
        <v>319</v>
      </c>
      <c r="Q5853" t="s">
        <v>146</v>
      </c>
      <c r="R5853" t="s">
        <v>102</v>
      </c>
    </row>
    <row r="5854" spans="1:18" hidden="1" x14ac:dyDescent="0.3">
      <c r="A5854" t="s">
        <v>23419</v>
      </c>
      <c r="B5854" t="s">
        <v>23420</v>
      </c>
      <c r="C5854" s="1" t="str">
        <f t="shared" si="409"/>
        <v>21:0861</v>
      </c>
      <c r="D5854" s="1" t="str">
        <f t="shared" si="419"/>
        <v>21:0244</v>
      </c>
      <c r="E5854" t="s">
        <v>23421</v>
      </c>
      <c r="F5854" t="s">
        <v>23422</v>
      </c>
      <c r="H5854">
        <v>75.959662399999999</v>
      </c>
      <c r="I5854">
        <v>-97.888567499999994</v>
      </c>
      <c r="J5854" s="1" t="str">
        <f t="shared" si="420"/>
        <v>Fluid (stream)</v>
      </c>
      <c r="K5854" s="1" t="str">
        <f t="shared" si="421"/>
        <v>Untreated Water</v>
      </c>
      <c r="L5854">
        <v>4</v>
      </c>
      <c r="M5854" t="s">
        <v>121</v>
      </c>
      <c r="N5854">
        <v>62</v>
      </c>
      <c r="O5854">
        <v>1</v>
      </c>
      <c r="P5854" t="s">
        <v>235</v>
      </c>
      <c r="Q5854" t="s">
        <v>146</v>
      </c>
      <c r="R5854" t="s">
        <v>410</v>
      </c>
    </row>
    <row r="5855" spans="1:18" hidden="1" x14ac:dyDescent="0.3">
      <c r="A5855" t="s">
        <v>23423</v>
      </c>
      <c r="B5855" t="s">
        <v>23424</v>
      </c>
      <c r="C5855" s="1" t="str">
        <f t="shared" si="409"/>
        <v>21:0861</v>
      </c>
      <c r="D5855" s="1" t="str">
        <f t="shared" si="419"/>
        <v>21:0244</v>
      </c>
      <c r="E5855" t="s">
        <v>23425</v>
      </c>
      <c r="F5855" t="s">
        <v>23426</v>
      </c>
      <c r="H5855">
        <v>75.967324000000005</v>
      </c>
      <c r="I5855">
        <v>-97.9058943</v>
      </c>
      <c r="J5855" s="1" t="str">
        <f t="shared" si="420"/>
        <v>Fluid (stream)</v>
      </c>
      <c r="K5855" s="1" t="str">
        <f t="shared" si="421"/>
        <v>Untreated Water</v>
      </c>
      <c r="L5855">
        <v>4</v>
      </c>
      <c r="M5855" t="s">
        <v>127</v>
      </c>
      <c r="N5855">
        <v>63</v>
      </c>
      <c r="O5855">
        <v>1</v>
      </c>
      <c r="P5855" t="s">
        <v>210</v>
      </c>
      <c r="Q5855" t="s">
        <v>146</v>
      </c>
      <c r="R5855" t="s">
        <v>102</v>
      </c>
    </row>
    <row r="5856" spans="1:18" hidden="1" x14ac:dyDescent="0.3">
      <c r="A5856" t="s">
        <v>23427</v>
      </c>
      <c r="B5856" t="s">
        <v>23428</v>
      </c>
      <c r="C5856" s="1" t="str">
        <f t="shared" si="409"/>
        <v>21:0861</v>
      </c>
      <c r="D5856" s="1" t="str">
        <f t="shared" si="419"/>
        <v>21:0244</v>
      </c>
      <c r="E5856" t="s">
        <v>23429</v>
      </c>
      <c r="F5856" t="s">
        <v>23430</v>
      </c>
      <c r="H5856">
        <v>75.966810499999994</v>
      </c>
      <c r="I5856">
        <v>-97.975325600000005</v>
      </c>
      <c r="J5856" s="1" t="str">
        <f t="shared" si="420"/>
        <v>Fluid (stream)</v>
      </c>
      <c r="K5856" s="1" t="str">
        <f t="shared" si="421"/>
        <v>Untreated Water</v>
      </c>
      <c r="L5856">
        <v>4</v>
      </c>
      <c r="M5856" t="s">
        <v>133</v>
      </c>
      <c r="N5856">
        <v>64</v>
      </c>
      <c r="O5856">
        <v>1</v>
      </c>
      <c r="P5856" t="s">
        <v>235</v>
      </c>
      <c r="Q5856" t="s">
        <v>38</v>
      </c>
      <c r="R5856" t="s">
        <v>347</v>
      </c>
    </row>
    <row r="5857" spans="1:18" hidden="1" x14ac:dyDescent="0.3">
      <c r="A5857" t="s">
        <v>23431</v>
      </c>
      <c r="B5857" t="s">
        <v>23432</v>
      </c>
      <c r="C5857" s="1" t="str">
        <f t="shared" ref="C5857:C5920" si="422">HYPERLINK("http://geochem.nrcan.gc.ca/cdogs/content/bdl/bdl210861_e.htm", "21:0861")</f>
        <v>21:0861</v>
      </c>
      <c r="D5857" s="1" t="str">
        <f t="shared" si="419"/>
        <v>21:0244</v>
      </c>
      <c r="E5857" t="s">
        <v>23433</v>
      </c>
      <c r="F5857" t="s">
        <v>23434</v>
      </c>
      <c r="H5857">
        <v>75.948863599999996</v>
      </c>
      <c r="I5857">
        <v>-98.0706749</v>
      </c>
      <c r="J5857" s="1" t="str">
        <f t="shared" si="420"/>
        <v>Fluid (stream)</v>
      </c>
      <c r="K5857" s="1" t="str">
        <f t="shared" si="421"/>
        <v>Untreated Water</v>
      </c>
      <c r="L5857">
        <v>4</v>
      </c>
      <c r="M5857" t="s">
        <v>139</v>
      </c>
      <c r="N5857">
        <v>65</v>
      </c>
      <c r="O5857">
        <v>1</v>
      </c>
      <c r="P5857" t="s">
        <v>319</v>
      </c>
      <c r="Q5857" t="s">
        <v>62</v>
      </c>
      <c r="R5857" t="s">
        <v>21442</v>
      </c>
    </row>
    <row r="5858" spans="1:18" hidden="1" x14ac:dyDescent="0.3">
      <c r="A5858" t="s">
        <v>23435</v>
      </c>
      <c r="B5858" t="s">
        <v>23436</v>
      </c>
      <c r="C5858" s="1" t="str">
        <f t="shared" si="422"/>
        <v>21:0861</v>
      </c>
      <c r="D5858" s="1" t="str">
        <f t="shared" si="419"/>
        <v>21:0244</v>
      </c>
      <c r="E5858" t="s">
        <v>23437</v>
      </c>
      <c r="F5858" t="s">
        <v>23438</v>
      </c>
      <c r="H5858">
        <v>75.980986200000004</v>
      </c>
      <c r="I5858">
        <v>-98.068070399999996</v>
      </c>
      <c r="J5858" s="1" t="str">
        <f t="shared" si="420"/>
        <v>Fluid (stream)</v>
      </c>
      <c r="K5858" s="1" t="str">
        <f t="shared" si="421"/>
        <v>Untreated Water</v>
      </c>
      <c r="L5858">
        <v>4</v>
      </c>
      <c r="M5858" t="s">
        <v>241</v>
      </c>
      <c r="N5858">
        <v>66</v>
      </c>
      <c r="O5858">
        <v>1</v>
      </c>
      <c r="P5858" t="s">
        <v>235</v>
      </c>
      <c r="Q5858" t="s">
        <v>46</v>
      </c>
      <c r="R5858" t="s">
        <v>5458</v>
      </c>
    </row>
    <row r="5859" spans="1:18" hidden="1" x14ac:dyDescent="0.3">
      <c r="A5859" t="s">
        <v>23439</v>
      </c>
      <c r="B5859" t="s">
        <v>23440</v>
      </c>
      <c r="C5859" s="1" t="str">
        <f t="shared" si="422"/>
        <v>21:0861</v>
      </c>
      <c r="D5859" s="1" t="str">
        <f t="shared" si="419"/>
        <v>21:0244</v>
      </c>
      <c r="E5859" t="s">
        <v>23441</v>
      </c>
      <c r="F5859" t="s">
        <v>23442</v>
      </c>
      <c r="H5859">
        <v>75.978044800000006</v>
      </c>
      <c r="I5859">
        <v>-98.204192500000005</v>
      </c>
      <c r="J5859" s="1" t="str">
        <f t="shared" si="420"/>
        <v>Fluid (stream)</v>
      </c>
      <c r="K5859" s="1" t="str">
        <f t="shared" si="421"/>
        <v>Untreated Water</v>
      </c>
      <c r="L5859">
        <v>5</v>
      </c>
      <c r="M5859" t="s">
        <v>22</v>
      </c>
      <c r="N5859">
        <v>67</v>
      </c>
      <c r="O5859">
        <v>1</v>
      </c>
      <c r="P5859" t="s">
        <v>319</v>
      </c>
      <c r="Q5859" t="s">
        <v>24</v>
      </c>
      <c r="R5859" t="s">
        <v>687</v>
      </c>
    </row>
    <row r="5860" spans="1:18" hidden="1" x14ac:dyDescent="0.3">
      <c r="A5860" t="s">
        <v>23443</v>
      </c>
      <c r="B5860" t="s">
        <v>23444</v>
      </c>
      <c r="C5860" s="1" t="str">
        <f t="shared" si="422"/>
        <v>21:0861</v>
      </c>
      <c r="D5860" s="1" t="str">
        <f t="shared" si="419"/>
        <v>21:0244</v>
      </c>
      <c r="E5860" t="s">
        <v>23441</v>
      </c>
      <c r="F5860" t="s">
        <v>23445</v>
      </c>
      <c r="H5860">
        <v>75.978044800000006</v>
      </c>
      <c r="I5860">
        <v>-98.204192500000005</v>
      </c>
      <c r="J5860" s="1" t="str">
        <f t="shared" si="420"/>
        <v>Fluid (stream)</v>
      </c>
      <c r="K5860" s="1" t="str">
        <f t="shared" si="421"/>
        <v>Untreated Water</v>
      </c>
      <c r="L5860">
        <v>5</v>
      </c>
      <c r="M5860" t="s">
        <v>29</v>
      </c>
      <c r="N5860">
        <v>68</v>
      </c>
      <c r="O5860">
        <v>1</v>
      </c>
      <c r="P5860" t="s">
        <v>319</v>
      </c>
      <c r="Q5860" t="s">
        <v>24</v>
      </c>
      <c r="R5860" t="s">
        <v>324</v>
      </c>
    </row>
    <row r="5861" spans="1:18" hidden="1" x14ac:dyDescent="0.3">
      <c r="A5861" t="s">
        <v>23446</v>
      </c>
      <c r="B5861" t="s">
        <v>23447</v>
      </c>
      <c r="C5861" s="1" t="str">
        <f t="shared" si="422"/>
        <v>21:0861</v>
      </c>
      <c r="D5861" s="1" t="str">
        <f t="shared" si="419"/>
        <v>21:0244</v>
      </c>
      <c r="E5861" t="s">
        <v>23448</v>
      </c>
      <c r="F5861" t="s">
        <v>23449</v>
      </c>
      <c r="H5861">
        <v>75.932840499999998</v>
      </c>
      <c r="I5861">
        <v>-98.283183300000005</v>
      </c>
      <c r="J5861" s="1" t="str">
        <f t="shared" si="420"/>
        <v>Fluid (stream)</v>
      </c>
      <c r="K5861" s="1" t="str">
        <f t="shared" si="421"/>
        <v>Untreated Water</v>
      </c>
      <c r="L5861">
        <v>5</v>
      </c>
      <c r="M5861" t="s">
        <v>36</v>
      </c>
      <c r="N5861">
        <v>69</v>
      </c>
      <c r="O5861">
        <v>1</v>
      </c>
      <c r="P5861" t="s">
        <v>235</v>
      </c>
      <c r="Q5861" t="s">
        <v>146</v>
      </c>
      <c r="R5861" t="s">
        <v>324</v>
      </c>
    </row>
    <row r="5862" spans="1:18" hidden="1" x14ac:dyDescent="0.3">
      <c r="A5862" t="s">
        <v>23450</v>
      </c>
      <c r="B5862" t="s">
        <v>23451</v>
      </c>
      <c r="C5862" s="1" t="str">
        <f t="shared" si="422"/>
        <v>21:0861</v>
      </c>
      <c r="D5862" s="1" t="str">
        <f t="shared" si="419"/>
        <v>21:0244</v>
      </c>
      <c r="E5862" t="s">
        <v>23452</v>
      </c>
      <c r="F5862" t="s">
        <v>23453</v>
      </c>
      <c r="H5862">
        <v>75.953381199999995</v>
      </c>
      <c r="I5862">
        <v>-98.431983700000004</v>
      </c>
      <c r="J5862" s="1" t="str">
        <f t="shared" si="420"/>
        <v>Fluid (stream)</v>
      </c>
      <c r="K5862" s="1" t="str">
        <f t="shared" si="421"/>
        <v>Untreated Water</v>
      </c>
      <c r="L5862">
        <v>5</v>
      </c>
      <c r="M5862" t="s">
        <v>44</v>
      </c>
      <c r="N5862">
        <v>70</v>
      </c>
      <c r="O5862">
        <v>1</v>
      </c>
      <c r="P5862" t="s">
        <v>319</v>
      </c>
      <c r="Q5862" t="s">
        <v>96</v>
      </c>
      <c r="R5862" t="s">
        <v>211</v>
      </c>
    </row>
    <row r="5863" spans="1:18" hidden="1" x14ac:dyDescent="0.3">
      <c r="A5863" t="s">
        <v>23454</v>
      </c>
      <c r="B5863" t="s">
        <v>23455</v>
      </c>
      <c r="C5863" s="1" t="str">
        <f t="shared" si="422"/>
        <v>21:0861</v>
      </c>
      <c r="D5863" s="1" t="str">
        <f>HYPERLINK("http://geochem.nrcan.gc.ca/cdogs/content/svy/svy_e.htm", "")</f>
        <v/>
      </c>
      <c r="G5863" s="1" t="str">
        <f>HYPERLINK("http://geochem.nrcan.gc.ca/cdogs/content/cr_/cr_00264_e.htm", "264")</f>
        <v>264</v>
      </c>
      <c r="J5863" t="s">
        <v>85</v>
      </c>
      <c r="K5863" t="s">
        <v>86</v>
      </c>
      <c r="L5863">
        <v>5</v>
      </c>
      <c r="M5863" t="s">
        <v>87</v>
      </c>
      <c r="N5863">
        <v>71</v>
      </c>
      <c r="O5863">
        <v>8</v>
      </c>
      <c r="P5863" t="s">
        <v>1310</v>
      </c>
      <c r="Q5863" t="s">
        <v>31</v>
      </c>
      <c r="R5863" t="s">
        <v>47</v>
      </c>
    </row>
    <row r="5864" spans="1:18" hidden="1" x14ac:dyDescent="0.3">
      <c r="A5864" t="s">
        <v>23456</v>
      </c>
      <c r="B5864" t="s">
        <v>23457</v>
      </c>
      <c r="C5864" s="1" t="str">
        <f t="shared" si="422"/>
        <v>21:0861</v>
      </c>
      <c r="D5864" s="1" t="str">
        <f t="shared" ref="D5864:D5875" si="423">HYPERLINK("http://geochem.nrcan.gc.ca/cdogs/content/svy/svy210244_e.htm", "21:0244")</f>
        <v>21:0244</v>
      </c>
      <c r="E5864" t="s">
        <v>23458</v>
      </c>
      <c r="F5864" t="s">
        <v>23459</v>
      </c>
      <c r="H5864">
        <v>75.8709396</v>
      </c>
      <c r="I5864">
        <v>-98.937580600000004</v>
      </c>
      <c r="J5864" s="1" t="str">
        <f t="shared" ref="J5864:J5875" si="424">HYPERLINK("http://geochem.nrcan.gc.ca/cdogs/content/kwd/kwd020018_e.htm", "Fluid (stream)")</f>
        <v>Fluid (stream)</v>
      </c>
      <c r="K5864" s="1" t="str">
        <f t="shared" ref="K5864:K5875" si="425">HYPERLINK("http://geochem.nrcan.gc.ca/cdogs/content/kwd/kwd080007_e.htm", "Untreated Water")</f>
        <v>Untreated Water</v>
      </c>
      <c r="L5864">
        <v>5</v>
      </c>
      <c r="M5864" t="s">
        <v>52</v>
      </c>
      <c r="N5864">
        <v>72</v>
      </c>
      <c r="O5864">
        <v>1</v>
      </c>
      <c r="P5864" t="s">
        <v>194</v>
      </c>
      <c r="Q5864" t="s">
        <v>46</v>
      </c>
      <c r="R5864" t="s">
        <v>687</v>
      </c>
    </row>
    <row r="5865" spans="1:18" hidden="1" x14ac:dyDescent="0.3">
      <c r="A5865" t="s">
        <v>23460</v>
      </c>
      <c r="B5865" t="s">
        <v>23461</v>
      </c>
      <c r="C5865" s="1" t="str">
        <f t="shared" si="422"/>
        <v>21:0861</v>
      </c>
      <c r="D5865" s="1" t="str">
        <f t="shared" si="423"/>
        <v>21:0244</v>
      </c>
      <c r="E5865" t="s">
        <v>23462</v>
      </c>
      <c r="F5865" t="s">
        <v>23463</v>
      </c>
      <c r="H5865">
        <v>75.883029399999998</v>
      </c>
      <c r="I5865">
        <v>-98.6045692</v>
      </c>
      <c r="J5865" s="1" t="str">
        <f t="shared" si="424"/>
        <v>Fluid (stream)</v>
      </c>
      <c r="K5865" s="1" t="str">
        <f t="shared" si="425"/>
        <v>Untreated Water</v>
      </c>
      <c r="L5865">
        <v>5</v>
      </c>
      <c r="M5865" t="s">
        <v>60</v>
      </c>
      <c r="N5865">
        <v>73</v>
      </c>
      <c r="O5865">
        <v>1</v>
      </c>
      <c r="P5865" t="s">
        <v>319</v>
      </c>
      <c r="Q5865" t="s">
        <v>62</v>
      </c>
      <c r="R5865" t="s">
        <v>2503</v>
      </c>
    </row>
    <row r="5866" spans="1:18" hidden="1" x14ac:dyDescent="0.3">
      <c r="A5866" t="s">
        <v>23464</v>
      </c>
      <c r="B5866" t="s">
        <v>23465</v>
      </c>
      <c r="C5866" s="1" t="str">
        <f t="shared" si="422"/>
        <v>21:0861</v>
      </c>
      <c r="D5866" s="1" t="str">
        <f t="shared" si="423"/>
        <v>21:0244</v>
      </c>
      <c r="E5866" t="s">
        <v>23466</v>
      </c>
      <c r="F5866" t="s">
        <v>23467</v>
      </c>
      <c r="H5866">
        <v>75.857744499999995</v>
      </c>
      <c r="I5866">
        <v>-98.551510899999997</v>
      </c>
      <c r="J5866" s="1" t="str">
        <f t="shared" si="424"/>
        <v>Fluid (stream)</v>
      </c>
      <c r="K5866" s="1" t="str">
        <f t="shared" si="425"/>
        <v>Untreated Water</v>
      </c>
      <c r="L5866">
        <v>5</v>
      </c>
      <c r="M5866" t="s">
        <v>67</v>
      </c>
      <c r="N5866">
        <v>74</v>
      </c>
      <c r="O5866">
        <v>1</v>
      </c>
      <c r="P5866" t="s">
        <v>256</v>
      </c>
      <c r="Q5866" t="s">
        <v>38</v>
      </c>
      <c r="R5866" t="s">
        <v>687</v>
      </c>
    </row>
    <row r="5867" spans="1:18" hidden="1" x14ac:dyDescent="0.3">
      <c r="A5867" t="s">
        <v>23468</v>
      </c>
      <c r="B5867" t="s">
        <v>23469</v>
      </c>
      <c r="C5867" s="1" t="str">
        <f t="shared" si="422"/>
        <v>21:0861</v>
      </c>
      <c r="D5867" s="1" t="str">
        <f t="shared" si="423"/>
        <v>21:0244</v>
      </c>
      <c r="E5867" t="s">
        <v>23470</v>
      </c>
      <c r="F5867" t="s">
        <v>23471</v>
      </c>
      <c r="H5867">
        <v>75.871698800000004</v>
      </c>
      <c r="I5867">
        <v>-98.195053799999997</v>
      </c>
      <c r="J5867" s="1" t="str">
        <f t="shared" si="424"/>
        <v>Fluid (stream)</v>
      </c>
      <c r="K5867" s="1" t="str">
        <f t="shared" si="425"/>
        <v>Untreated Water</v>
      </c>
      <c r="L5867">
        <v>5</v>
      </c>
      <c r="M5867" t="s">
        <v>74</v>
      </c>
      <c r="N5867">
        <v>75</v>
      </c>
      <c r="O5867">
        <v>1</v>
      </c>
      <c r="P5867" t="s">
        <v>256</v>
      </c>
      <c r="Q5867" t="s">
        <v>24</v>
      </c>
      <c r="R5867" t="s">
        <v>532</v>
      </c>
    </row>
    <row r="5868" spans="1:18" hidden="1" x14ac:dyDescent="0.3">
      <c r="A5868" t="s">
        <v>23472</v>
      </c>
      <c r="B5868" t="s">
        <v>23473</v>
      </c>
      <c r="C5868" s="1" t="str">
        <f t="shared" si="422"/>
        <v>21:0861</v>
      </c>
      <c r="D5868" s="1" t="str">
        <f t="shared" si="423"/>
        <v>21:0244</v>
      </c>
      <c r="E5868" t="s">
        <v>23474</v>
      </c>
      <c r="F5868" t="s">
        <v>23475</v>
      </c>
      <c r="H5868">
        <v>75.876682700000003</v>
      </c>
      <c r="I5868">
        <v>-98.184530899999999</v>
      </c>
      <c r="J5868" s="1" t="str">
        <f t="shared" si="424"/>
        <v>Fluid (stream)</v>
      </c>
      <c r="K5868" s="1" t="str">
        <f t="shared" si="425"/>
        <v>Untreated Water</v>
      </c>
      <c r="L5868">
        <v>5</v>
      </c>
      <c r="M5868" t="s">
        <v>81</v>
      </c>
      <c r="N5868">
        <v>76</v>
      </c>
      <c r="O5868">
        <v>1</v>
      </c>
      <c r="P5868" t="s">
        <v>247</v>
      </c>
      <c r="Q5868" t="s">
        <v>24</v>
      </c>
      <c r="R5868" t="s">
        <v>532</v>
      </c>
    </row>
    <row r="5869" spans="1:18" hidden="1" x14ac:dyDescent="0.3">
      <c r="A5869" t="s">
        <v>23476</v>
      </c>
      <c r="B5869" t="s">
        <v>23477</v>
      </c>
      <c r="C5869" s="1" t="str">
        <f t="shared" si="422"/>
        <v>21:0861</v>
      </c>
      <c r="D5869" s="1" t="str">
        <f t="shared" si="423"/>
        <v>21:0244</v>
      </c>
      <c r="E5869" t="s">
        <v>23478</v>
      </c>
      <c r="F5869" t="s">
        <v>23479</v>
      </c>
      <c r="H5869">
        <v>75.879701100000005</v>
      </c>
      <c r="I5869">
        <v>-98.162949100000006</v>
      </c>
      <c r="J5869" s="1" t="str">
        <f t="shared" si="424"/>
        <v>Fluid (stream)</v>
      </c>
      <c r="K5869" s="1" t="str">
        <f t="shared" si="425"/>
        <v>Untreated Water</v>
      </c>
      <c r="L5869">
        <v>5</v>
      </c>
      <c r="M5869" t="s">
        <v>95</v>
      </c>
      <c r="N5869">
        <v>77</v>
      </c>
      <c r="O5869">
        <v>1</v>
      </c>
      <c r="P5869" t="s">
        <v>356</v>
      </c>
      <c r="Q5869" t="s">
        <v>24</v>
      </c>
      <c r="R5869" t="s">
        <v>532</v>
      </c>
    </row>
    <row r="5870" spans="1:18" hidden="1" x14ac:dyDescent="0.3">
      <c r="A5870" t="s">
        <v>23480</v>
      </c>
      <c r="B5870" t="s">
        <v>23481</v>
      </c>
      <c r="C5870" s="1" t="str">
        <f t="shared" si="422"/>
        <v>21:0861</v>
      </c>
      <c r="D5870" s="1" t="str">
        <f t="shared" si="423"/>
        <v>21:0244</v>
      </c>
      <c r="E5870" t="s">
        <v>23482</v>
      </c>
      <c r="F5870" t="s">
        <v>23483</v>
      </c>
      <c r="H5870">
        <v>75.881084099999995</v>
      </c>
      <c r="I5870">
        <v>-97.994133599999998</v>
      </c>
      <c r="J5870" s="1" t="str">
        <f t="shared" si="424"/>
        <v>Fluid (stream)</v>
      </c>
      <c r="K5870" s="1" t="str">
        <f t="shared" si="425"/>
        <v>Untreated Water</v>
      </c>
      <c r="L5870">
        <v>5</v>
      </c>
      <c r="M5870" t="s">
        <v>101</v>
      </c>
      <c r="N5870">
        <v>78</v>
      </c>
      <c r="O5870">
        <v>1</v>
      </c>
      <c r="P5870" t="s">
        <v>247</v>
      </c>
      <c r="Q5870" t="s">
        <v>146</v>
      </c>
      <c r="R5870" t="s">
        <v>532</v>
      </c>
    </row>
    <row r="5871" spans="1:18" hidden="1" x14ac:dyDescent="0.3">
      <c r="A5871" t="s">
        <v>23484</v>
      </c>
      <c r="B5871" t="s">
        <v>23485</v>
      </c>
      <c r="C5871" s="1" t="str">
        <f t="shared" si="422"/>
        <v>21:0861</v>
      </c>
      <c r="D5871" s="1" t="str">
        <f t="shared" si="423"/>
        <v>21:0244</v>
      </c>
      <c r="E5871" t="s">
        <v>23486</v>
      </c>
      <c r="F5871" t="s">
        <v>23487</v>
      </c>
      <c r="H5871">
        <v>75.888002200000003</v>
      </c>
      <c r="I5871">
        <v>-97.819060699999994</v>
      </c>
      <c r="J5871" s="1" t="str">
        <f t="shared" si="424"/>
        <v>Fluid (stream)</v>
      </c>
      <c r="K5871" s="1" t="str">
        <f t="shared" si="425"/>
        <v>Untreated Water</v>
      </c>
      <c r="L5871">
        <v>5</v>
      </c>
      <c r="M5871" t="s">
        <v>107</v>
      </c>
      <c r="N5871">
        <v>79</v>
      </c>
      <c r="O5871">
        <v>1</v>
      </c>
      <c r="P5871" t="s">
        <v>247</v>
      </c>
      <c r="Q5871" t="s">
        <v>46</v>
      </c>
      <c r="R5871" t="s">
        <v>532</v>
      </c>
    </row>
    <row r="5872" spans="1:18" hidden="1" x14ac:dyDescent="0.3">
      <c r="A5872" t="s">
        <v>23488</v>
      </c>
      <c r="B5872" t="s">
        <v>23489</v>
      </c>
      <c r="C5872" s="1" t="str">
        <f t="shared" si="422"/>
        <v>21:0861</v>
      </c>
      <c r="D5872" s="1" t="str">
        <f t="shared" si="423"/>
        <v>21:0244</v>
      </c>
      <c r="E5872" t="s">
        <v>23490</v>
      </c>
      <c r="F5872" t="s">
        <v>23491</v>
      </c>
      <c r="H5872">
        <v>75.897351999999998</v>
      </c>
      <c r="I5872">
        <v>-97.641263899999998</v>
      </c>
      <c r="J5872" s="1" t="str">
        <f t="shared" si="424"/>
        <v>Fluid (stream)</v>
      </c>
      <c r="K5872" s="1" t="str">
        <f t="shared" si="425"/>
        <v>Untreated Water</v>
      </c>
      <c r="L5872">
        <v>5</v>
      </c>
      <c r="M5872" t="s">
        <v>114</v>
      </c>
      <c r="N5872">
        <v>80</v>
      </c>
      <c r="O5872">
        <v>1</v>
      </c>
      <c r="P5872" t="s">
        <v>235</v>
      </c>
      <c r="Q5872" t="s">
        <v>62</v>
      </c>
      <c r="R5872" t="s">
        <v>329</v>
      </c>
    </row>
    <row r="5873" spans="1:18" hidden="1" x14ac:dyDescent="0.3">
      <c r="A5873" t="s">
        <v>23492</v>
      </c>
      <c r="B5873" t="s">
        <v>23493</v>
      </c>
      <c r="C5873" s="1" t="str">
        <f t="shared" si="422"/>
        <v>21:0861</v>
      </c>
      <c r="D5873" s="1" t="str">
        <f t="shared" si="423"/>
        <v>21:0244</v>
      </c>
      <c r="E5873" t="s">
        <v>23494</v>
      </c>
      <c r="F5873" t="s">
        <v>23495</v>
      </c>
      <c r="H5873">
        <v>75.885118800000001</v>
      </c>
      <c r="I5873">
        <v>-97.621145100000007</v>
      </c>
      <c r="J5873" s="1" t="str">
        <f t="shared" si="424"/>
        <v>Fluid (stream)</v>
      </c>
      <c r="K5873" s="1" t="str">
        <f t="shared" si="425"/>
        <v>Untreated Water</v>
      </c>
      <c r="L5873">
        <v>5</v>
      </c>
      <c r="M5873" t="s">
        <v>121</v>
      </c>
      <c r="N5873">
        <v>81</v>
      </c>
      <c r="O5873">
        <v>1</v>
      </c>
      <c r="P5873" t="s">
        <v>537</v>
      </c>
      <c r="Q5873" t="s">
        <v>146</v>
      </c>
      <c r="R5873" t="s">
        <v>201</v>
      </c>
    </row>
    <row r="5874" spans="1:18" hidden="1" x14ac:dyDescent="0.3">
      <c r="A5874" t="s">
        <v>23496</v>
      </c>
      <c r="B5874" t="s">
        <v>23497</v>
      </c>
      <c r="C5874" s="1" t="str">
        <f t="shared" si="422"/>
        <v>21:0861</v>
      </c>
      <c r="D5874" s="1" t="str">
        <f t="shared" si="423"/>
        <v>21:0244</v>
      </c>
      <c r="E5874" t="s">
        <v>23498</v>
      </c>
      <c r="F5874" t="s">
        <v>23499</v>
      </c>
      <c r="H5874">
        <v>75.866622300000003</v>
      </c>
      <c r="I5874">
        <v>-97.721737200000007</v>
      </c>
      <c r="J5874" s="1" t="str">
        <f t="shared" si="424"/>
        <v>Fluid (stream)</v>
      </c>
      <c r="K5874" s="1" t="str">
        <f t="shared" si="425"/>
        <v>Untreated Water</v>
      </c>
      <c r="L5874">
        <v>5</v>
      </c>
      <c r="M5874" t="s">
        <v>127</v>
      </c>
      <c r="N5874">
        <v>82</v>
      </c>
      <c r="O5874">
        <v>1</v>
      </c>
      <c r="P5874" t="s">
        <v>319</v>
      </c>
      <c r="Q5874" t="s">
        <v>146</v>
      </c>
      <c r="R5874" t="s">
        <v>890</v>
      </c>
    </row>
    <row r="5875" spans="1:18" hidden="1" x14ac:dyDescent="0.3">
      <c r="A5875" t="s">
        <v>23500</v>
      </c>
      <c r="B5875" t="s">
        <v>23501</v>
      </c>
      <c r="C5875" s="1" t="str">
        <f t="shared" si="422"/>
        <v>21:0861</v>
      </c>
      <c r="D5875" s="1" t="str">
        <f t="shared" si="423"/>
        <v>21:0244</v>
      </c>
      <c r="E5875" t="s">
        <v>23502</v>
      </c>
      <c r="F5875" t="s">
        <v>23503</v>
      </c>
      <c r="H5875">
        <v>75.858029900000005</v>
      </c>
      <c r="I5875">
        <v>-97.885581900000005</v>
      </c>
      <c r="J5875" s="1" t="str">
        <f t="shared" si="424"/>
        <v>Fluid (stream)</v>
      </c>
      <c r="K5875" s="1" t="str">
        <f t="shared" si="425"/>
        <v>Untreated Water</v>
      </c>
      <c r="L5875">
        <v>5</v>
      </c>
      <c r="M5875" t="s">
        <v>133</v>
      </c>
      <c r="N5875">
        <v>83</v>
      </c>
      <c r="O5875">
        <v>1</v>
      </c>
      <c r="P5875" t="s">
        <v>200</v>
      </c>
      <c r="Q5875" t="s">
        <v>146</v>
      </c>
      <c r="R5875" t="s">
        <v>9133</v>
      </c>
    </row>
    <row r="5876" spans="1:18" hidden="1" x14ac:dyDescent="0.3">
      <c r="A5876" t="s">
        <v>23504</v>
      </c>
      <c r="B5876" t="s">
        <v>23505</v>
      </c>
      <c r="C5876" s="1" t="str">
        <f t="shared" si="422"/>
        <v>21:0861</v>
      </c>
      <c r="D5876" s="1" t="str">
        <f>HYPERLINK("http://geochem.nrcan.gc.ca/cdogs/content/svy/svy_e.htm", "")</f>
        <v/>
      </c>
      <c r="G5876" s="1" t="str">
        <f>HYPERLINK("http://geochem.nrcan.gc.ca/cdogs/content/cr_/cr_00264_e.htm", "264")</f>
        <v>264</v>
      </c>
      <c r="J5876" t="s">
        <v>85</v>
      </c>
      <c r="K5876" t="s">
        <v>86</v>
      </c>
      <c r="L5876">
        <v>5</v>
      </c>
      <c r="M5876" t="s">
        <v>23506</v>
      </c>
      <c r="N5876">
        <v>84</v>
      </c>
      <c r="O5876">
        <v>8</v>
      </c>
    </row>
    <row r="5877" spans="1:18" hidden="1" x14ac:dyDescent="0.3">
      <c r="A5877" t="s">
        <v>23507</v>
      </c>
      <c r="B5877" t="s">
        <v>23508</v>
      </c>
      <c r="C5877" s="1" t="str">
        <f t="shared" si="422"/>
        <v>21:0861</v>
      </c>
      <c r="D5877" s="1" t="str">
        <f t="shared" ref="D5877:D5888" si="426">HYPERLINK("http://geochem.nrcan.gc.ca/cdogs/content/svy/svy210244_e.htm", "21:0244")</f>
        <v>21:0244</v>
      </c>
      <c r="E5877" t="s">
        <v>23509</v>
      </c>
      <c r="F5877" t="s">
        <v>23510</v>
      </c>
      <c r="H5877">
        <v>75.844584400000002</v>
      </c>
      <c r="I5877">
        <v>-98.026536500000006</v>
      </c>
      <c r="J5877" s="1" t="str">
        <f t="shared" ref="J5877:J5888" si="427">HYPERLINK("http://geochem.nrcan.gc.ca/cdogs/content/kwd/kwd020018_e.htm", "Fluid (stream)")</f>
        <v>Fluid (stream)</v>
      </c>
      <c r="K5877" s="1" t="str">
        <f t="shared" ref="K5877:K5888" si="428">HYPERLINK("http://geochem.nrcan.gc.ca/cdogs/content/kwd/kwd080007_e.htm", "Untreated Water")</f>
        <v>Untreated Water</v>
      </c>
      <c r="L5877">
        <v>5</v>
      </c>
      <c r="M5877" t="s">
        <v>139</v>
      </c>
      <c r="N5877">
        <v>85</v>
      </c>
      <c r="O5877">
        <v>1</v>
      </c>
      <c r="P5877" t="s">
        <v>256</v>
      </c>
      <c r="Q5877" t="s">
        <v>46</v>
      </c>
      <c r="R5877" t="s">
        <v>911</v>
      </c>
    </row>
    <row r="5878" spans="1:18" hidden="1" x14ac:dyDescent="0.3">
      <c r="A5878" t="s">
        <v>23511</v>
      </c>
      <c r="B5878" t="s">
        <v>23512</v>
      </c>
      <c r="C5878" s="1" t="str">
        <f t="shared" si="422"/>
        <v>21:0861</v>
      </c>
      <c r="D5878" s="1" t="str">
        <f t="shared" si="426"/>
        <v>21:0244</v>
      </c>
      <c r="E5878" t="s">
        <v>23513</v>
      </c>
      <c r="F5878" t="s">
        <v>23514</v>
      </c>
      <c r="H5878">
        <v>75.8576063</v>
      </c>
      <c r="I5878">
        <v>-98.090563399999994</v>
      </c>
      <c r="J5878" s="1" t="str">
        <f t="shared" si="427"/>
        <v>Fluid (stream)</v>
      </c>
      <c r="K5878" s="1" t="str">
        <f t="shared" si="428"/>
        <v>Untreated Water</v>
      </c>
      <c r="L5878">
        <v>6</v>
      </c>
      <c r="M5878" t="s">
        <v>36</v>
      </c>
      <c r="N5878">
        <v>86</v>
      </c>
      <c r="O5878">
        <v>1</v>
      </c>
      <c r="P5878" t="s">
        <v>247</v>
      </c>
      <c r="Q5878" t="s">
        <v>24</v>
      </c>
      <c r="R5878" t="s">
        <v>873</v>
      </c>
    </row>
    <row r="5879" spans="1:18" hidden="1" x14ac:dyDescent="0.3">
      <c r="A5879" t="s">
        <v>23515</v>
      </c>
      <c r="B5879" t="s">
        <v>23516</v>
      </c>
      <c r="C5879" s="1" t="str">
        <f t="shared" si="422"/>
        <v>21:0861</v>
      </c>
      <c r="D5879" s="1" t="str">
        <f t="shared" si="426"/>
        <v>21:0244</v>
      </c>
      <c r="E5879" t="s">
        <v>23517</v>
      </c>
      <c r="F5879" t="s">
        <v>23518</v>
      </c>
      <c r="H5879">
        <v>75.850021900000002</v>
      </c>
      <c r="I5879">
        <v>-98.190839699999998</v>
      </c>
      <c r="J5879" s="1" t="str">
        <f t="shared" si="427"/>
        <v>Fluid (stream)</v>
      </c>
      <c r="K5879" s="1" t="str">
        <f t="shared" si="428"/>
        <v>Untreated Water</v>
      </c>
      <c r="L5879">
        <v>6</v>
      </c>
      <c r="M5879" t="s">
        <v>22</v>
      </c>
      <c r="N5879">
        <v>87</v>
      </c>
      <c r="O5879">
        <v>1</v>
      </c>
      <c r="P5879" t="s">
        <v>247</v>
      </c>
      <c r="Q5879" t="s">
        <v>96</v>
      </c>
      <c r="R5879" t="s">
        <v>183</v>
      </c>
    </row>
    <row r="5880" spans="1:18" hidden="1" x14ac:dyDescent="0.3">
      <c r="A5880" t="s">
        <v>23519</v>
      </c>
      <c r="B5880" t="s">
        <v>23520</v>
      </c>
      <c r="C5880" s="1" t="str">
        <f t="shared" si="422"/>
        <v>21:0861</v>
      </c>
      <c r="D5880" s="1" t="str">
        <f t="shared" si="426"/>
        <v>21:0244</v>
      </c>
      <c r="E5880" t="s">
        <v>23517</v>
      </c>
      <c r="F5880" t="s">
        <v>23521</v>
      </c>
      <c r="H5880">
        <v>75.850021900000002</v>
      </c>
      <c r="I5880">
        <v>-98.190839699999998</v>
      </c>
      <c r="J5880" s="1" t="str">
        <f t="shared" si="427"/>
        <v>Fluid (stream)</v>
      </c>
      <c r="K5880" s="1" t="str">
        <f t="shared" si="428"/>
        <v>Untreated Water</v>
      </c>
      <c r="L5880">
        <v>6</v>
      </c>
      <c r="M5880" t="s">
        <v>29</v>
      </c>
      <c r="N5880">
        <v>88</v>
      </c>
      <c r="O5880">
        <v>1</v>
      </c>
      <c r="P5880" t="s">
        <v>256</v>
      </c>
      <c r="Q5880" t="s">
        <v>24</v>
      </c>
      <c r="R5880" t="s">
        <v>183</v>
      </c>
    </row>
    <row r="5881" spans="1:18" hidden="1" x14ac:dyDescent="0.3">
      <c r="A5881" t="s">
        <v>23522</v>
      </c>
      <c r="B5881" t="s">
        <v>23523</v>
      </c>
      <c r="C5881" s="1" t="str">
        <f t="shared" si="422"/>
        <v>21:0861</v>
      </c>
      <c r="D5881" s="1" t="str">
        <f t="shared" si="426"/>
        <v>21:0244</v>
      </c>
      <c r="E5881" t="s">
        <v>23524</v>
      </c>
      <c r="F5881" t="s">
        <v>23525</v>
      </c>
      <c r="H5881">
        <v>75.831780199999997</v>
      </c>
      <c r="I5881">
        <v>-98.479518999999996</v>
      </c>
      <c r="J5881" s="1" t="str">
        <f t="shared" si="427"/>
        <v>Fluid (stream)</v>
      </c>
      <c r="K5881" s="1" t="str">
        <f t="shared" si="428"/>
        <v>Untreated Water</v>
      </c>
      <c r="L5881">
        <v>6</v>
      </c>
      <c r="M5881" t="s">
        <v>44</v>
      </c>
      <c r="N5881">
        <v>89</v>
      </c>
      <c r="O5881">
        <v>1</v>
      </c>
      <c r="P5881" t="s">
        <v>319</v>
      </c>
      <c r="Q5881" t="s">
        <v>38</v>
      </c>
      <c r="R5881" t="s">
        <v>324</v>
      </c>
    </row>
    <row r="5882" spans="1:18" hidden="1" x14ac:dyDescent="0.3">
      <c r="A5882" t="s">
        <v>23526</v>
      </c>
      <c r="B5882" t="s">
        <v>23527</v>
      </c>
      <c r="C5882" s="1" t="str">
        <f t="shared" si="422"/>
        <v>21:0861</v>
      </c>
      <c r="D5882" s="1" t="str">
        <f t="shared" si="426"/>
        <v>21:0244</v>
      </c>
      <c r="E5882" t="s">
        <v>23528</v>
      </c>
      <c r="F5882" t="s">
        <v>23529</v>
      </c>
      <c r="H5882">
        <v>75.825562500000004</v>
      </c>
      <c r="I5882">
        <v>-98.718531999999996</v>
      </c>
      <c r="J5882" s="1" t="str">
        <f t="shared" si="427"/>
        <v>Fluid (stream)</v>
      </c>
      <c r="K5882" s="1" t="str">
        <f t="shared" si="428"/>
        <v>Untreated Water</v>
      </c>
      <c r="L5882">
        <v>6</v>
      </c>
      <c r="M5882" t="s">
        <v>52</v>
      </c>
      <c r="N5882">
        <v>90</v>
      </c>
      <c r="O5882">
        <v>1</v>
      </c>
      <c r="P5882" t="s">
        <v>235</v>
      </c>
      <c r="Q5882" t="s">
        <v>46</v>
      </c>
      <c r="R5882" t="s">
        <v>324</v>
      </c>
    </row>
    <row r="5883" spans="1:18" hidden="1" x14ac:dyDescent="0.3">
      <c r="A5883" t="s">
        <v>23530</v>
      </c>
      <c r="B5883" t="s">
        <v>23531</v>
      </c>
      <c r="C5883" s="1" t="str">
        <f t="shared" si="422"/>
        <v>21:0861</v>
      </c>
      <c r="D5883" s="1" t="str">
        <f t="shared" si="426"/>
        <v>21:0244</v>
      </c>
      <c r="E5883" t="s">
        <v>23532</v>
      </c>
      <c r="F5883" t="s">
        <v>23533</v>
      </c>
      <c r="H5883">
        <v>75.806922599999993</v>
      </c>
      <c r="I5883">
        <v>-98.812209800000005</v>
      </c>
      <c r="J5883" s="1" t="str">
        <f t="shared" si="427"/>
        <v>Fluid (stream)</v>
      </c>
      <c r="K5883" s="1" t="str">
        <f t="shared" si="428"/>
        <v>Untreated Water</v>
      </c>
      <c r="L5883">
        <v>6</v>
      </c>
      <c r="M5883" t="s">
        <v>60</v>
      </c>
      <c r="N5883">
        <v>91</v>
      </c>
      <c r="O5883">
        <v>1</v>
      </c>
      <c r="P5883" t="s">
        <v>235</v>
      </c>
      <c r="Q5883" t="s">
        <v>62</v>
      </c>
      <c r="R5883" t="s">
        <v>21442</v>
      </c>
    </row>
    <row r="5884" spans="1:18" hidden="1" x14ac:dyDescent="0.3">
      <c r="A5884" t="s">
        <v>23534</v>
      </c>
      <c r="B5884" t="s">
        <v>23535</v>
      </c>
      <c r="C5884" s="1" t="str">
        <f t="shared" si="422"/>
        <v>21:0861</v>
      </c>
      <c r="D5884" s="1" t="str">
        <f t="shared" si="426"/>
        <v>21:0244</v>
      </c>
      <c r="E5884" t="s">
        <v>23536</v>
      </c>
      <c r="F5884" t="s">
        <v>23537</v>
      </c>
      <c r="H5884">
        <v>75.822614999999999</v>
      </c>
      <c r="I5884">
        <v>-99.019466899999998</v>
      </c>
      <c r="J5884" s="1" t="str">
        <f t="shared" si="427"/>
        <v>Fluid (stream)</v>
      </c>
      <c r="K5884" s="1" t="str">
        <f t="shared" si="428"/>
        <v>Untreated Water</v>
      </c>
      <c r="L5884">
        <v>6</v>
      </c>
      <c r="M5884" t="s">
        <v>67</v>
      </c>
      <c r="N5884">
        <v>92</v>
      </c>
      <c r="O5884">
        <v>1</v>
      </c>
      <c r="P5884" t="s">
        <v>256</v>
      </c>
      <c r="Q5884" t="s">
        <v>24</v>
      </c>
      <c r="R5884" t="s">
        <v>4319</v>
      </c>
    </row>
    <row r="5885" spans="1:18" hidden="1" x14ac:dyDescent="0.3">
      <c r="A5885" t="s">
        <v>23538</v>
      </c>
      <c r="B5885" t="s">
        <v>23539</v>
      </c>
      <c r="C5885" s="1" t="str">
        <f t="shared" si="422"/>
        <v>21:0861</v>
      </c>
      <c r="D5885" s="1" t="str">
        <f t="shared" si="426"/>
        <v>21:0244</v>
      </c>
      <c r="E5885" t="s">
        <v>23540</v>
      </c>
      <c r="F5885" t="s">
        <v>23541</v>
      </c>
      <c r="H5885">
        <v>75.785536899999997</v>
      </c>
      <c r="I5885">
        <v>-99.038462100000004</v>
      </c>
      <c r="J5885" s="1" t="str">
        <f t="shared" si="427"/>
        <v>Fluid (stream)</v>
      </c>
      <c r="K5885" s="1" t="str">
        <f t="shared" si="428"/>
        <v>Untreated Water</v>
      </c>
      <c r="L5885">
        <v>6</v>
      </c>
      <c r="M5885" t="s">
        <v>74</v>
      </c>
      <c r="N5885">
        <v>93</v>
      </c>
      <c r="O5885">
        <v>1</v>
      </c>
      <c r="P5885" t="s">
        <v>319</v>
      </c>
      <c r="Q5885" t="s">
        <v>146</v>
      </c>
      <c r="R5885" t="s">
        <v>211</v>
      </c>
    </row>
    <row r="5886" spans="1:18" hidden="1" x14ac:dyDescent="0.3">
      <c r="A5886" t="s">
        <v>23542</v>
      </c>
      <c r="B5886" t="s">
        <v>23543</v>
      </c>
      <c r="C5886" s="1" t="str">
        <f t="shared" si="422"/>
        <v>21:0861</v>
      </c>
      <c r="D5886" s="1" t="str">
        <f t="shared" si="426"/>
        <v>21:0244</v>
      </c>
      <c r="E5886" t="s">
        <v>23544</v>
      </c>
      <c r="F5886" t="s">
        <v>23545</v>
      </c>
      <c r="H5886">
        <v>75.799650999999997</v>
      </c>
      <c r="I5886">
        <v>-99.138048499999996</v>
      </c>
      <c r="J5886" s="1" t="str">
        <f t="shared" si="427"/>
        <v>Fluid (stream)</v>
      </c>
      <c r="K5886" s="1" t="str">
        <f t="shared" si="428"/>
        <v>Untreated Water</v>
      </c>
      <c r="L5886">
        <v>6</v>
      </c>
      <c r="M5886" t="s">
        <v>81</v>
      </c>
      <c r="N5886">
        <v>94</v>
      </c>
      <c r="O5886">
        <v>1</v>
      </c>
      <c r="P5886" t="s">
        <v>235</v>
      </c>
      <c r="Q5886" t="s">
        <v>24</v>
      </c>
      <c r="R5886" t="s">
        <v>629</v>
      </c>
    </row>
    <row r="5887" spans="1:18" hidden="1" x14ac:dyDescent="0.3">
      <c r="A5887" t="s">
        <v>23546</v>
      </c>
      <c r="B5887" t="s">
        <v>23547</v>
      </c>
      <c r="C5887" s="1" t="str">
        <f t="shared" si="422"/>
        <v>21:0861</v>
      </c>
      <c r="D5887" s="1" t="str">
        <f t="shared" si="426"/>
        <v>21:0244</v>
      </c>
      <c r="E5887" t="s">
        <v>23548</v>
      </c>
      <c r="F5887" t="s">
        <v>23549</v>
      </c>
      <c r="H5887">
        <v>75.828389999999999</v>
      </c>
      <c r="I5887">
        <v>-99.193025500000005</v>
      </c>
      <c r="J5887" s="1" t="str">
        <f t="shared" si="427"/>
        <v>Fluid (stream)</v>
      </c>
      <c r="K5887" s="1" t="str">
        <f t="shared" si="428"/>
        <v>Untreated Water</v>
      </c>
      <c r="L5887">
        <v>6</v>
      </c>
      <c r="M5887" t="s">
        <v>95</v>
      </c>
      <c r="N5887">
        <v>95</v>
      </c>
      <c r="O5887">
        <v>1</v>
      </c>
      <c r="P5887" t="s">
        <v>235</v>
      </c>
      <c r="Q5887" t="s">
        <v>46</v>
      </c>
      <c r="R5887" t="s">
        <v>90</v>
      </c>
    </row>
    <row r="5888" spans="1:18" hidden="1" x14ac:dyDescent="0.3">
      <c r="A5888" t="s">
        <v>23550</v>
      </c>
      <c r="B5888" t="s">
        <v>23551</v>
      </c>
      <c r="C5888" s="1" t="str">
        <f t="shared" si="422"/>
        <v>21:0861</v>
      </c>
      <c r="D5888" s="1" t="str">
        <f t="shared" si="426"/>
        <v>21:0244</v>
      </c>
      <c r="E5888" t="s">
        <v>23552</v>
      </c>
      <c r="F5888" t="s">
        <v>23553</v>
      </c>
      <c r="H5888">
        <v>75.835249200000007</v>
      </c>
      <c r="I5888">
        <v>-99.395489699999999</v>
      </c>
      <c r="J5888" s="1" t="str">
        <f t="shared" si="427"/>
        <v>Fluid (stream)</v>
      </c>
      <c r="K5888" s="1" t="str">
        <f t="shared" si="428"/>
        <v>Untreated Water</v>
      </c>
      <c r="L5888">
        <v>6</v>
      </c>
      <c r="M5888" t="s">
        <v>101</v>
      </c>
      <c r="N5888">
        <v>96</v>
      </c>
      <c r="O5888">
        <v>1</v>
      </c>
      <c r="P5888" t="s">
        <v>256</v>
      </c>
      <c r="Q5888" t="s">
        <v>146</v>
      </c>
      <c r="R5888" t="s">
        <v>599</v>
      </c>
    </row>
    <row r="5889" spans="1:18" hidden="1" x14ac:dyDescent="0.3">
      <c r="A5889" t="s">
        <v>23554</v>
      </c>
      <c r="B5889" t="s">
        <v>23555</v>
      </c>
      <c r="C5889" s="1" t="str">
        <f t="shared" si="422"/>
        <v>21:0861</v>
      </c>
      <c r="D5889" s="1" t="str">
        <f>HYPERLINK("http://geochem.nrcan.gc.ca/cdogs/content/svy/svy_e.htm", "")</f>
        <v/>
      </c>
      <c r="G5889" s="1" t="str">
        <f>HYPERLINK("http://geochem.nrcan.gc.ca/cdogs/content/cr_/cr_00265_e.htm", "265")</f>
        <v>265</v>
      </c>
      <c r="J5889" t="s">
        <v>85</v>
      </c>
      <c r="K5889" t="s">
        <v>86</v>
      </c>
      <c r="L5889">
        <v>6</v>
      </c>
      <c r="M5889" t="s">
        <v>87</v>
      </c>
      <c r="N5889">
        <v>97</v>
      </c>
      <c r="O5889">
        <v>8</v>
      </c>
      <c r="P5889" t="s">
        <v>53</v>
      </c>
      <c r="Q5889" t="s">
        <v>31</v>
      </c>
      <c r="R5889" t="s">
        <v>189</v>
      </c>
    </row>
    <row r="5890" spans="1:18" hidden="1" x14ac:dyDescent="0.3">
      <c r="A5890" t="s">
        <v>23556</v>
      </c>
      <c r="B5890" t="s">
        <v>23557</v>
      </c>
      <c r="C5890" s="1" t="str">
        <f t="shared" si="422"/>
        <v>21:0861</v>
      </c>
      <c r="D5890" s="1" t="str">
        <f>HYPERLINK("http://geochem.nrcan.gc.ca/cdogs/content/svy/svy_e.htm", "")</f>
        <v/>
      </c>
      <c r="G5890" s="1" t="str">
        <f>HYPERLINK("http://geochem.nrcan.gc.ca/cdogs/content/cr_/cr_00265_e.htm", "265")</f>
        <v>265</v>
      </c>
      <c r="J5890" t="s">
        <v>85</v>
      </c>
      <c r="K5890" t="s">
        <v>86</v>
      </c>
      <c r="L5890">
        <v>7</v>
      </c>
      <c r="M5890" t="s">
        <v>87</v>
      </c>
      <c r="N5890">
        <v>98</v>
      </c>
      <c r="O5890">
        <v>8</v>
      </c>
      <c r="P5890" t="s">
        <v>140</v>
      </c>
      <c r="Q5890" t="s">
        <v>146</v>
      </c>
      <c r="R5890" t="s">
        <v>329</v>
      </c>
    </row>
    <row r="5891" spans="1:18" hidden="1" x14ac:dyDescent="0.3">
      <c r="A5891" t="s">
        <v>23558</v>
      </c>
      <c r="B5891" t="s">
        <v>23559</v>
      </c>
      <c r="C5891" s="1" t="str">
        <f t="shared" si="422"/>
        <v>21:0861</v>
      </c>
      <c r="D5891" s="1" t="str">
        <f t="shared" ref="D5891:D5919" si="429">HYPERLINK("http://geochem.nrcan.gc.ca/cdogs/content/svy/svy210244_e.htm", "21:0244")</f>
        <v>21:0244</v>
      </c>
      <c r="E5891" t="s">
        <v>23560</v>
      </c>
      <c r="F5891" t="s">
        <v>23561</v>
      </c>
      <c r="H5891">
        <v>76.005579900000001</v>
      </c>
      <c r="I5891">
        <v>-98.899682400000003</v>
      </c>
      <c r="J5891" s="1" t="str">
        <f t="shared" ref="J5891:J5919" si="430">HYPERLINK("http://geochem.nrcan.gc.ca/cdogs/content/kwd/kwd020018_e.htm", "Fluid (stream)")</f>
        <v>Fluid (stream)</v>
      </c>
      <c r="K5891" s="1" t="str">
        <f t="shared" ref="K5891:K5919" si="431">HYPERLINK("http://geochem.nrcan.gc.ca/cdogs/content/kwd/kwd080007_e.htm", "Untreated Water")</f>
        <v>Untreated Water</v>
      </c>
      <c r="L5891">
        <v>7</v>
      </c>
      <c r="M5891" t="s">
        <v>36</v>
      </c>
      <c r="N5891">
        <v>99</v>
      </c>
      <c r="O5891">
        <v>1</v>
      </c>
      <c r="P5891" t="s">
        <v>194</v>
      </c>
      <c r="Q5891" t="s">
        <v>146</v>
      </c>
      <c r="R5891" t="s">
        <v>449</v>
      </c>
    </row>
    <row r="5892" spans="1:18" hidden="1" x14ac:dyDescent="0.3">
      <c r="A5892" t="s">
        <v>23562</v>
      </c>
      <c r="B5892" t="s">
        <v>23563</v>
      </c>
      <c r="C5892" s="1" t="str">
        <f t="shared" si="422"/>
        <v>21:0861</v>
      </c>
      <c r="D5892" s="1" t="str">
        <f t="shared" si="429"/>
        <v>21:0244</v>
      </c>
      <c r="E5892" t="s">
        <v>23564</v>
      </c>
      <c r="F5892" t="s">
        <v>23565</v>
      </c>
      <c r="H5892">
        <v>76.050098500000004</v>
      </c>
      <c r="I5892">
        <v>-98.656149499999998</v>
      </c>
      <c r="J5892" s="1" t="str">
        <f t="shared" si="430"/>
        <v>Fluid (stream)</v>
      </c>
      <c r="K5892" s="1" t="str">
        <f t="shared" si="431"/>
        <v>Untreated Water</v>
      </c>
      <c r="L5892">
        <v>7</v>
      </c>
      <c r="M5892" t="s">
        <v>44</v>
      </c>
      <c r="N5892">
        <v>100</v>
      </c>
      <c r="O5892">
        <v>1</v>
      </c>
      <c r="P5892" t="s">
        <v>194</v>
      </c>
      <c r="Q5892" t="s">
        <v>24</v>
      </c>
      <c r="R5892" t="s">
        <v>189</v>
      </c>
    </row>
    <row r="5893" spans="1:18" hidden="1" x14ac:dyDescent="0.3">
      <c r="A5893" t="s">
        <v>23566</v>
      </c>
      <c r="B5893" t="s">
        <v>23567</v>
      </c>
      <c r="C5893" s="1" t="str">
        <f t="shared" si="422"/>
        <v>21:0861</v>
      </c>
      <c r="D5893" s="1" t="str">
        <f t="shared" si="429"/>
        <v>21:0244</v>
      </c>
      <c r="E5893" t="s">
        <v>23568</v>
      </c>
      <c r="F5893" t="s">
        <v>23569</v>
      </c>
      <c r="H5893">
        <v>76.019093100000006</v>
      </c>
      <c r="I5893">
        <v>-98.628010900000007</v>
      </c>
      <c r="J5893" s="1" t="str">
        <f t="shared" si="430"/>
        <v>Fluid (stream)</v>
      </c>
      <c r="K5893" s="1" t="str">
        <f t="shared" si="431"/>
        <v>Untreated Water</v>
      </c>
      <c r="L5893">
        <v>7</v>
      </c>
      <c r="M5893" t="s">
        <v>52</v>
      </c>
      <c r="N5893">
        <v>101</v>
      </c>
      <c r="O5893">
        <v>1</v>
      </c>
      <c r="P5893" t="s">
        <v>247</v>
      </c>
      <c r="Q5893" t="s">
        <v>24</v>
      </c>
      <c r="R5893" t="s">
        <v>329</v>
      </c>
    </row>
    <row r="5894" spans="1:18" hidden="1" x14ac:dyDescent="0.3">
      <c r="A5894" t="s">
        <v>23570</v>
      </c>
      <c r="B5894" t="s">
        <v>23571</v>
      </c>
      <c r="C5894" s="1" t="str">
        <f t="shared" si="422"/>
        <v>21:0861</v>
      </c>
      <c r="D5894" s="1" t="str">
        <f t="shared" si="429"/>
        <v>21:0244</v>
      </c>
      <c r="E5894" t="s">
        <v>23572</v>
      </c>
      <c r="F5894" t="s">
        <v>23573</v>
      </c>
      <c r="H5894">
        <v>76.022938800000006</v>
      </c>
      <c r="I5894">
        <v>-98.568491399999999</v>
      </c>
      <c r="J5894" s="1" t="str">
        <f t="shared" si="430"/>
        <v>Fluid (stream)</v>
      </c>
      <c r="K5894" s="1" t="str">
        <f t="shared" si="431"/>
        <v>Untreated Water</v>
      </c>
      <c r="L5894">
        <v>7</v>
      </c>
      <c r="M5894" t="s">
        <v>60</v>
      </c>
      <c r="N5894">
        <v>102</v>
      </c>
      <c r="O5894">
        <v>1</v>
      </c>
      <c r="P5894" t="s">
        <v>356</v>
      </c>
      <c r="Q5894" t="s">
        <v>96</v>
      </c>
      <c r="R5894" t="s">
        <v>449</v>
      </c>
    </row>
    <row r="5895" spans="1:18" hidden="1" x14ac:dyDescent="0.3">
      <c r="A5895" t="s">
        <v>23574</v>
      </c>
      <c r="B5895" t="s">
        <v>23575</v>
      </c>
      <c r="C5895" s="1" t="str">
        <f t="shared" si="422"/>
        <v>21:0861</v>
      </c>
      <c r="D5895" s="1" t="str">
        <f t="shared" si="429"/>
        <v>21:0244</v>
      </c>
      <c r="E5895" t="s">
        <v>23576</v>
      </c>
      <c r="F5895" t="s">
        <v>23577</v>
      </c>
      <c r="H5895">
        <v>76.007721599999996</v>
      </c>
      <c r="I5895">
        <v>-98.468652700000007</v>
      </c>
      <c r="J5895" s="1" t="str">
        <f t="shared" si="430"/>
        <v>Fluid (stream)</v>
      </c>
      <c r="K5895" s="1" t="str">
        <f t="shared" si="431"/>
        <v>Untreated Water</v>
      </c>
      <c r="L5895">
        <v>7</v>
      </c>
      <c r="M5895" t="s">
        <v>67</v>
      </c>
      <c r="N5895">
        <v>103</v>
      </c>
      <c r="O5895">
        <v>1</v>
      </c>
      <c r="P5895" t="s">
        <v>262</v>
      </c>
      <c r="Q5895" t="s">
        <v>62</v>
      </c>
      <c r="R5895" t="s">
        <v>532</v>
      </c>
    </row>
    <row r="5896" spans="1:18" hidden="1" x14ac:dyDescent="0.3">
      <c r="A5896" t="s">
        <v>23578</v>
      </c>
      <c r="B5896" t="s">
        <v>23579</v>
      </c>
      <c r="C5896" s="1" t="str">
        <f t="shared" si="422"/>
        <v>21:0861</v>
      </c>
      <c r="D5896" s="1" t="str">
        <f t="shared" si="429"/>
        <v>21:0244</v>
      </c>
      <c r="E5896" t="s">
        <v>23580</v>
      </c>
      <c r="F5896" t="s">
        <v>23581</v>
      </c>
      <c r="H5896">
        <v>76.015659099999993</v>
      </c>
      <c r="I5896">
        <v>-98.362329500000001</v>
      </c>
      <c r="J5896" s="1" t="str">
        <f t="shared" si="430"/>
        <v>Fluid (stream)</v>
      </c>
      <c r="K5896" s="1" t="str">
        <f t="shared" si="431"/>
        <v>Untreated Water</v>
      </c>
      <c r="L5896">
        <v>7</v>
      </c>
      <c r="M5896" t="s">
        <v>22</v>
      </c>
      <c r="N5896">
        <v>104</v>
      </c>
      <c r="O5896">
        <v>1</v>
      </c>
      <c r="P5896" t="s">
        <v>247</v>
      </c>
      <c r="Q5896" t="s">
        <v>46</v>
      </c>
      <c r="R5896" t="s">
        <v>415</v>
      </c>
    </row>
    <row r="5897" spans="1:18" hidden="1" x14ac:dyDescent="0.3">
      <c r="A5897" t="s">
        <v>23582</v>
      </c>
      <c r="B5897" t="s">
        <v>23583</v>
      </c>
      <c r="C5897" s="1" t="str">
        <f t="shared" si="422"/>
        <v>21:0861</v>
      </c>
      <c r="D5897" s="1" t="str">
        <f t="shared" si="429"/>
        <v>21:0244</v>
      </c>
      <c r="E5897" t="s">
        <v>23580</v>
      </c>
      <c r="F5897" t="s">
        <v>23584</v>
      </c>
      <c r="H5897">
        <v>76.015659099999993</v>
      </c>
      <c r="I5897">
        <v>-98.362329500000001</v>
      </c>
      <c r="J5897" s="1" t="str">
        <f t="shared" si="430"/>
        <v>Fluid (stream)</v>
      </c>
      <c r="K5897" s="1" t="str">
        <f t="shared" si="431"/>
        <v>Untreated Water</v>
      </c>
      <c r="L5897">
        <v>7</v>
      </c>
      <c r="M5897" t="s">
        <v>29</v>
      </c>
      <c r="N5897">
        <v>105</v>
      </c>
      <c r="O5897">
        <v>1</v>
      </c>
      <c r="P5897" t="s">
        <v>256</v>
      </c>
      <c r="Q5897" t="s">
        <v>24</v>
      </c>
      <c r="R5897" t="s">
        <v>183</v>
      </c>
    </row>
    <row r="5898" spans="1:18" hidden="1" x14ac:dyDescent="0.3">
      <c r="A5898" t="s">
        <v>23585</v>
      </c>
      <c r="B5898" t="s">
        <v>23586</v>
      </c>
      <c r="C5898" s="1" t="str">
        <f t="shared" si="422"/>
        <v>21:0861</v>
      </c>
      <c r="D5898" s="1" t="str">
        <f t="shared" si="429"/>
        <v>21:0244</v>
      </c>
      <c r="E5898" t="s">
        <v>23587</v>
      </c>
      <c r="F5898" t="s">
        <v>23588</v>
      </c>
      <c r="H5898">
        <v>76.013866199999995</v>
      </c>
      <c r="I5898">
        <v>-98.269328999999999</v>
      </c>
      <c r="J5898" s="1" t="str">
        <f t="shared" si="430"/>
        <v>Fluid (stream)</v>
      </c>
      <c r="K5898" s="1" t="str">
        <f t="shared" si="431"/>
        <v>Untreated Water</v>
      </c>
      <c r="L5898">
        <v>7</v>
      </c>
      <c r="M5898" t="s">
        <v>74</v>
      </c>
      <c r="N5898">
        <v>106</v>
      </c>
      <c r="O5898">
        <v>1</v>
      </c>
      <c r="P5898" t="s">
        <v>267</v>
      </c>
      <c r="Q5898" t="s">
        <v>38</v>
      </c>
      <c r="R5898" t="s">
        <v>55</v>
      </c>
    </row>
    <row r="5899" spans="1:18" hidden="1" x14ac:dyDescent="0.3">
      <c r="A5899" t="s">
        <v>23589</v>
      </c>
      <c r="B5899" t="s">
        <v>23590</v>
      </c>
      <c r="C5899" s="1" t="str">
        <f t="shared" si="422"/>
        <v>21:0861</v>
      </c>
      <c r="D5899" s="1" t="str">
        <f t="shared" si="429"/>
        <v>21:0244</v>
      </c>
      <c r="E5899" t="s">
        <v>23591</v>
      </c>
      <c r="F5899" t="s">
        <v>23592</v>
      </c>
      <c r="H5899">
        <v>76.018936800000006</v>
      </c>
      <c r="I5899">
        <v>-98.247895</v>
      </c>
      <c r="J5899" s="1" t="str">
        <f t="shared" si="430"/>
        <v>Fluid (stream)</v>
      </c>
      <c r="K5899" s="1" t="str">
        <f t="shared" si="431"/>
        <v>Untreated Water</v>
      </c>
      <c r="L5899">
        <v>7</v>
      </c>
      <c r="M5899" t="s">
        <v>81</v>
      </c>
      <c r="N5899">
        <v>107</v>
      </c>
      <c r="O5899">
        <v>1</v>
      </c>
      <c r="P5899" t="s">
        <v>262</v>
      </c>
      <c r="Q5899" t="s">
        <v>62</v>
      </c>
      <c r="R5899" t="s">
        <v>449</v>
      </c>
    </row>
    <row r="5900" spans="1:18" hidden="1" x14ac:dyDescent="0.3">
      <c r="A5900" t="s">
        <v>23593</v>
      </c>
      <c r="B5900" t="s">
        <v>23594</v>
      </c>
      <c r="C5900" s="1" t="str">
        <f t="shared" si="422"/>
        <v>21:0861</v>
      </c>
      <c r="D5900" s="1" t="str">
        <f t="shared" si="429"/>
        <v>21:0244</v>
      </c>
      <c r="E5900" t="s">
        <v>23595</v>
      </c>
      <c r="F5900" t="s">
        <v>23596</v>
      </c>
      <c r="H5900">
        <v>76.030656800000003</v>
      </c>
      <c r="I5900">
        <v>-98.051053600000003</v>
      </c>
      <c r="J5900" s="1" t="str">
        <f t="shared" si="430"/>
        <v>Fluid (stream)</v>
      </c>
      <c r="K5900" s="1" t="str">
        <f t="shared" si="431"/>
        <v>Untreated Water</v>
      </c>
      <c r="L5900">
        <v>7</v>
      </c>
      <c r="M5900" t="s">
        <v>95</v>
      </c>
      <c r="N5900">
        <v>108</v>
      </c>
      <c r="O5900">
        <v>1</v>
      </c>
      <c r="P5900" t="s">
        <v>272</v>
      </c>
      <c r="Q5900" t="s">
        <v>62</v>
      </c>
      <c r="R5900" t="s">
        <v>189</v>
      </c>
    </row>
    <row r="5901" spans="1:18" hidden="1" x14ac:dyDescent="0.3">
      <c r="A5901" t="s">
        <v>23597</v>
      </c>
      <c r="B5901" t="s">
        <v>23598</v>
      </c>
      <c r="C5901" s="1" t="str">
        <f t="shared" si="422"/>
        <v>21:0861</v>
      </c>
      <c r="D5901" s="1" t="str">
        <f t="shared" si="429"/>
        <v>21:0244</v>
      </c>
      <c r="E5901" t="s">
        <v>23599</v>
      </c>
      <c r="F5901" t="s">
        <v>23600</v>
      </c>
      <c r="H5901">
        <v>76.036169599999994</v>
      </c>
      <c r="I5901">
        <v>-97.885458600000007</v>
      </c>
      <c r="J5901" s="1" t="str">
        <f t="shared" si="430"/>
        <v>Fluid (stream)</v>
      </c>
      <c r="K5901" s="1" t="str">
        <f t="shared" si="431"/>
        <v>Untreated Water</v>
      </c>
      <c r="L5901">
        <v>7</v>
      </c>
      <c r="M5901" t="s">
        <v>101</v>
      </c>
      <c r="N5901">
        <v>109</v>
      </c>
      <c r="O5901">
        <v>1</v>
      </c>
      <c r="P5901" t="s">
        <v>267</v>
      </c>
      <c r="Q5901" t="s">
        <v>62</v>
      </c>
      <c r="R5901" t="s">
        <v>890</v>
      </c>
    </row>
    <row r="5902" spans="1:18" hidden="1" x14ac:dyDescent="0.3">
      <c r="A5902" t="s">
        <v>23601</v>
      </c>
      <c r="B5902" t="s">
        <v>23602</v>
      </c>
      <c r="C5902" s="1" t="str">
        <f t="shared" si="422"/>
        <v>21:0861</v>
      </c>
      <c r="D5902" s="1" t="str">
        <f t="shared" si="429"/>
        <v>21:0244</v>
      </c>
      <c r="E5902" t="s">
        <v>23603</v>
      </c>
      <c r="F5902" t="s">
        <v>23604</v>
      </c>
      <c r="H5902">
        <v>76.0239847</v>
      </c>
      <c r="I5902">
        <v>-97.855618800000002</v>
      </c>
      <c r="J5902" s="1" t="str">
        <f t="shared" si="430"/>
        <v>Fluid (stream)</v>
      </c>
      <c r="K5902" s="1" t="str">
        <f t="shared" si="431"/>
        <v>Untreated Water</v>
      </c>
      <c r="L5902">
        <v>7</v>
      </c>
      <c r="M5902" t="s">
        <v>107</v>
      </c>
      <c r="N5902">
        <v>110</v>
      </c>
      <c r="O5902">
        <v>1</v>
      </c>
      <c r="P5902" t="s">
        <v>272</v>
      </c>
      <c r="Q5902" t="s">
        <v>24</v>
      </c>
      <c r="R5902" t="s">
        <v>305</v>
      </c>
    </row>
    <row r="5903" spans="1:18" hidden="1" x14ac:dyDescent="0.3">
      <c r="A5903" t="s">
        <v>23605</v>
      </c>
      <c r="B5903" t="s">
        <v>23606</v>
      </c>
      <c r="C5903" s="1" t="str">
        <f t="shared" si="422"/>
        <v>21:0861</v>
      </c>
      <c r="D5903" s="1" t="str">
        <f t="shared" si="429"/>
        <v>21:0244</v>
      </c>
      <c r="E5903" t="s">
        <v>23607</v>
      </c>
      <c r="F5903" t="s">
        <v>23608</v>
      </c>
      <c r="H5903">
        <v>76.018073400000006</v>
      </c>
      <c r="I5903">
        <v>-97.828242900000006</v>
      </c>
      <c r="J5903" s="1" t="str">
        <f t="shared" si="430"/>
        <v>Fluid (stream)</v>
      </c>
      <c r="K5903" s="1" t="str">
        <f t="shared" si="431"/>
        <v>Untreated Water</v>
      </c>
      <c r="L5903">
        <v>7</v>
      </c>
      <c r="M5903" t="s">
        <v>114</v>
      </c>
      <c r="N5903">
        <v>111</v>
      </c>
      <c r="O5903">
        <v>1</v>
      </c>
      <c r="P5903" t="s">
        <v>262</v>
      </c>
      <c r="Q5903" t="s">
        <v>46</v>
      </c>
      <c r="R5903" t="s">
        <v>90</v>
      </c>
    </row>
    <row r="5904" spans="1:18" hidden="1" x14ac:dyDescent="0.3">
      <c r="A5904" t="s">
        <v>23609</v>
      </c>
      <c r="B5904" t="s">
        <v>23610</v>
      </c>
      <c r="C5904" s="1" t="str">
        <f t="shared" si="422"/>
        <v>21:0861</v>
      </c>
      <c r="D5904" s="1" t="str">
        <f t="shared" si="429"/>
        <v>21:0244</v>
      </c>
      <c r="E5904" t="s">
        <v>23611</v>
      </c>
      <c r="F5904" t="s">
        <v>23612</v>
      </c>
      <c r="H5904">
        <v>76.005647999999994</v>
      </c>
      <c r="I5904">
        <v>-97.685350099999994</v>
      </c>
      <c r="J5904" s="1" t="str">
        <f t="shared" si="430"/>
        <v>Fluid (stream)</v>
      </c>
      <c r="K5904" s="1" t="str">
        <f t="shared" si="431"/>
        <v>Untreated Water</v>
      </c>
      <c r="L5904">
        <v>7</v>
      </c>
      <c r="M5904" t="s">
        <v>121</v>
      </c>
      <c r="N5904">
        <v>112</v>
      </c>
      <c r="O5904">
        <v>1</v>
      </c>
      <c r="P5904" t="s">
        <v>356</v>
      </c>
      <c r="Q5904" t="s">
        <v>62</v>
      </c>
      <c r="R5904" t="s">
        <v>305</v>
      </c>
    </row>
    <row r="5905" spans="1:18" hidden="1" x14ac:dyDescent="0.3">
      <c r="A5905" t="s">
        <v>23613</v>
      </c>
      <c r="B5905" t="s">
        <v>23614</v>
      </c>
      <c r="C5905" s="1" t="str">
        <f t="shared" si="422"/>
        <v>21:0861</v>
      </c>
      <c r="D5905" s="1" t="str">
        <f t="shared" si="429"/>
        <v>21:0244</v>
      </c>
      <c r="E5905" t="s">
        <v>23615</v>
      </c>
      <c r="F5905" t="s">
        <v>23616</v>
      </c>
      <c r="H5905">
        <v>76.010057500000002</v>
      </c>
      <c r="I5905">
        <v>-97.644209799999999</v>
      </c>
      <c r="J5905" s="1" t="str">
        <f t="shared" si="430"/>
        <v>Fluid (stream)</v>
      </c>
      <c r="K5905" s="1" t="str">
        <f t="shared" si="431"/>
        <v>Untreated Water</v>
      </c>
      <c r="L5905">
        <v>7</v>
      </c>
      <c r="M5905" t="s">
        <v>127</v>
      </c>
      <c r="N5905">
        <v>113</v>
      </c>
      <c r="O5905">
        <v>1</v>
      </c>
      <c r="P5905" t="s">
        <v>356</v>
      </c>
      <c r="Q5905" t="s">
        <v>38</v>
      </c>
      <c r="R5905" t="s">
        <v>195</v>
      </c>
    </row>
    <row r="5906" spans="1:18" hidden="1" x14ac:dyDescent="0.3">
      <c r="A5906" t="s">
        <v>23617</v>
      </c>
      <c r="B5906" t="s">
        <v>23618</v>
      </c>
      <c r="C5906" s="1" t="str">
        <f t="shared" si="422"/>
        <v>21:0861</v>
      </c>
      <c r="D5906" s="1" t="str">
        <f t="shared" si="429"/>
        <v>21:0244</v>
      </c>
      <c r="E5906" t="s">
        <v>23619</v>
      </c>
      <c r="F5906" t="s">
        <v>23620</v>
      </c>
      <c r="H5906">
        <v>76.049168399999999</v>
      </c>
      <c r="I5906">
        <v>-97.631378100000006</v>
      </c>
      <c r="J5906" s="1" t="str">
        <f t="shared" si="430"/>
        <v>Fluid (stream)</v>
      </c>
      <c r="K5906" s="1" t="str">
        <f t="shared" si="431"/>
        <v>Untreated Water</v>
      </c>
      <c r="L5906">
        <v>7</v>
      </c>
      <c r="M5906" t="s">
        <v>133</v>
      </c>
      <c r="N5906">
        <v>114</v>
      </c>
      <c r="O5906">
        <v>1</v>
      </c>
      <c r="P5906" t="s">
        <v>247</v>
      </c>
      <c r="Q5906" t="s">
        <v>38</v>
      </c>
      <c r="R5906" t="s">
        <v>401</v>
      </c>
    </row>
    <row r="5907" spans="1:18" hidden="1" x14ac:dyDescent="0.3">
      <c r="A5907" t="s">
        <v>23621</v>
      </c>
      <c r="B5907" t="s">
        <v>23622</v>
      </c>
      <c r="C5907" s="1" t="str">
        <f t="shared" si="422"/>
        <v>21:0861</v>
      </c>
      <c r="D5907" s="1" t="str">
        <f t="shared" si="429"/>
        <v>21:0244</v>
      </c>
      <c r="E5907" t="s">
        <v>23623</v>
      </c>
      <c r="F5907" t="s">
        <v>23624</v>
      </c>
      <c r="H5907">
        <v>76.048890700000001</v>
      </c>
      <c r="I5907">
        <v>-97.860566199999994</v>
      </c>
      <c r="J5907" s="1" t="str">
        <f t="shared" si="430"/>
        <v>Fluid (stream)</v>
      </c>
      <c r="K5907" s="1" t="str">
        <f t="shared" si="431"/>
        <v>Untreated Water</v>
      </c>
      <c r="L5907">
        <v>7</v>
      </c>
      <c r="M5907" t="s">
        <v>139</v>
      </c>
      <c r="N5907">
        <v>115</v>
      </c>
      <c r="O5907">
        <v>1</v>
      </c>
      <c r="P5907" t="s">
        <v>262</v>
      </c>
      <c r="Q5907" t="s">
        <v>62</v>
      </c>
      <c r="R5907" t="s">
        <v>911</v>
      </c>
    </row>
    <row r="5908" spans="1:18" hidden="1" x14ac:dyDescent="0.3">
      <c r="A5908" t="s">
        <v>23625</v>
      </c>
      <c r="B5908" t="s">
        <v>23626</v>
      </c>
      <c r="C5908" s="1" t="str">
        <f t="shared" si="422"/>
        <v>21:0861</v>
      </c>
      <c r="D5908" s="1" t="str">
        <f t="shared" si="429"/>
        <v>21:0244</v>
      </c>
      <c r="E5908" t="s">
        <v>23627</v>
      </c>
      <c r="F5908" t="s">
        <v>23628</v>
      </c>
      <c r="H5908">
        <v>76.0499133</v>
      </c>
      <c r="I5908">
        <v>-97.940540400000003</v>
      </c>
      <c r="J5908" s="1" t="str">
        <f t="shared" si="430"/>
        <v>Fluid (stream)</v>
      </c>
      <c r="K5908" s="1" t="str">
        <f t="shared" si="431"/>
        <v>Untreated Water</v>
      </c>
      <c r="L5908">
        <v>7</v>
      </c>
      <c r="M5908" t="s">
        <v>241</v>
      </c>
      <c r="N5908">
        <v>116</v>
      </c>
      <c r="O5908">
        <v>1</v>
      </c>
      <c r="P5908" t="s">
        <v>272</v>
      </c>
      <c r="Q5908" t="s">
        <v>38</v>
      </c>
      <c r="R5908" t="s">
        <v>460</v>
      </c>
    </row>
    <row r="5909" spans="1:18" hidden="1" x14ac:dyDescent="0.3">
      <c r="A5909" t="s">
        <v>23629</v>
      </c>
      <c r="B5909" t="s">
        <v>23630</v>
      </c>
      <c r="C5909" s="1" t="str">
        <f t="shared" si="422"/>
        <v>21:0861</v>
      </c>
      <c r="D5909" s="1" t="str">
        <f t="shared" si="429"/>
        <v>21:0244</v>
      </c>
      <c r="E5909" t="s">
        <v>23631</v>
      </c>
      <c r="F5909" t="s">
        <v>23632</v>
      </c>
      <c r="H5909">
        <v>76.05668</v>
      </c>
      <c r="I5909">
        <v>-98.1266952</v>
      </c>
      <c r="J5909" s="1" t="str">
        <f t="shared" si="430"/>
        <v>Fluid (stream)</v>
      </c>
      <c r="K5909" s="1" t="str">
        <f t="shared" si="431"/>
        <v>Untreated Water</v>
      </c>
      <c r="L5909">
        <v>8</v>
      </c>
      <c r="M5909" t="s">
        <v>36</v>
      </c>
      <c r="N5909">
        <v>117</v>
      </c>
      <c r="O5909">
        <v>1</v>
      </c>
      <c r="P5909" t="s">
        <v>247</v>
      </c>
      <c r="Q5909" t="s">
        <v>38</v>
      </c>
      <c r="R5909" t="s">
        <v>890</v>
      </c>
    </row>
    <row r="5910" spans="1:18" hidden="1" x14ac:dyDescent="0.3">
      <c r="A5910" t="s">
        <v>23633</v>
      </c>
      <c r="B5910" t="s">
        <v>23634</v>
      </c>
      <c r="C5910" s="1" t="str">
        <f t="shared" si="422"/>
        <v>21:0861</v>
      </c>
      <c r="D5910" s="1" t="str">
        <f t="shared" si="429"/>
        <v>21:0244</v>
      </c>
      <c r="E5910" t="s">
        <v>23635</v>
      </c>
      <c r="F5910" t="s">
        <v>23636</v>
      </c>
      <c r="H5910">
        <v>76.056698999999995</v>
      </c>
      <c r="I5910">
        <v>-98.329073399999999</v>
      </c>
      <c r="J5910" s="1" t="str">
        <f t="shared" si="430"/>
        <v>Fluid (stream)</v>
      </c>
      <c r="K5910" s="1" t="str">
        <f t="shared" si="431"/>
        <v>Untreated Water</v>
      </c>
      <c r="L5910">
        <v>8</v>
      </c>
      <c r="M5910" t="s">
        <v>44</v>
      </c>
      <c r="N5910">
        <v>118</v>
      </c>
      <c r="O5910">
        <v>1</v>
      </c>
      <c r="P5910" t="s">
        <v>247</v>
      </c>
      <c r="Q5910" t="s">
        <v>146</v>
      </c>
      <c r="R5910" t="s">
        <v>532</v>
      </c>
    </row>
    <row r="5911" spans="1:18" hidden="1" x14ac:dyDescent="0.3">
      <c r="A5911" t="s">
        <v>23637</v>
      </c>
      <c r="B5911" t="s">
        <v>23638</v>
      </c>
      <c r="C5911" s="1" t="str">
        <f t="shared" si="422"/>
        <v>21:0861</v>
      </c>
      <c r="D5911" s="1" t="str">
        <f t="shared" si="429"/>
        <v>21:0244</v>
      </c>
      <c r="E5911" t="s">
        <v>23639</v>
      </c>
      <c r="F5911" t="s">
        <v>23640</v>
      </c>
      <c r="H5911">
        <v>76.051336199999994</v>
      </c>
      <c r="I5911">
        <v>-98.337762900000001</v>
      </c>
      <c r="J5911" s="1" t="str">
        <f t="shared" si="430"/>
        <v>Fluid (stream)</v>
      </c>
      <c r="K5911" s="1" t="str">
        <f t="shared" si="431"/>
        <v>Untreated Water</v>
      </c>
      <c r="L5911">
        <v>8</v>
      </c>
      <c r="M5911" t="s">
        <v>52</v>
      </c>
      <c r="N5911">
        <v>119</v>
      </c>
      <c r="O5911">
        <v>1</v>
      </c>
      <c r="P5911" t="s">
        <v>356</v>
      </c>
      <c r="Q5911" t="s">
        <v>146</v>
      </c>
      <c r="R5911" t="s">
        <v>90</v>
      </c>
    </row>
    <row r="5912" spans="1:18" hidden="1" x14ac:dyDescent="0.3">
      <c r="A5912" t="s">
        <v>23641</v>
      </c>
      <c r="B5912" t="s">
        <v>23642</v>
      </c>
      <c r="C5912" s="1" t="str">
        <f t="shared" si="422"/>
        <v>21:0861</v>
      </c>
      <c r="D5912" s="1" t="str">
        <f t="shared" si="429"/>
        <v>21:0244</v>
      </c>
      <c r="E5912" t="s">
        <v>23643</v>
      </c>
      <c r="F5912" t="s">
        <v>23644</v>
      </c>
      <c r="H5912">
        <v>76.051828999999998</v>
      </c>
      <c r="I5912">
        <v>-98.385908700000002</v>
      </c>
      <c r="J5912" s="1" t="str">
        <f t="shared" si="430"/>
        <v>Fluid (stream)</v>
      </c>
      <c r="K5912" s="1" t="str">
        <f t="shared" si="431"/>
        <v>Untreated Water</v>
      </c>
      <c r="L5912">
        <v>8</v>
      </c>
      <c r="M5912" t="s">
        <v>22</v>
      </c>
      <c r="N5912">
        <v>120</v>
      </c>
      <c r="O5912">
        <v>1</v>
      </c>
      <c r="P5912" t="s">
        <v>356</v>
      </c>
      <c r="Q5912" t="s">
        <v>62</v>
      </c>
      <c r="R5912" t="s">
        <v>687</v>
      </c>
    </row>
    <row r="5913" spans="1:18" hidden="1" x14ac:dyDescent="0.3">
      <c r="A5913" t="s">
        <v>23645</v>
      </c>
      <c r="B5913" t="s">
        <v>23646</v>
      </c>
      <c r="C5913" s="1" t="str">
        <f t="shared" si="422"/>
        <v>21:0861</v>
      </c>
      <c r="D5913" s="1" t="str">
        <f t="shared" si="429"/>
        <v>21:0244</v>
      </c>
      <c r="E5913" t="s">
        <v>23643</v>
      </c>
      <c r="F5913" t="s">
        <v>23647</v>
      </c>
      <c r="H5913">
        <v>76.051828999999998</v>
      </c>
      <c r="I5913">
        <v>-98.385908700000002</v>
      </c>
      <c r="J5913" s="1" t="str">
        <f t="shared" si="430"/>
        <v>Fluid (stream)</v>
      </c>
      <c r="K5913" s="1" t="str">
        <f t="shared" si="431"/>
        <v>Untreated Water</v>
      </c>
      <c r="L5913">
        <v>8</v>
      </c>
      <c r="M5913" t="s">
        <v>29</v>
      </c>
      <c r="N5913">
        <v>121</v>
      </c>
      <c r="O5913">
        <v>1</v>
      </c>
      <c r="P5913" t="s">
        <v>356</v>
      </c>
      <c r="Q5913" t="s">
        <v>146</v>
      </c>
      <c r="R5913" t="s">
        <v>324</v>
      </c>
    </row>
    <row r="5914" spans="1:18" hidden="1" x14ac:dyDescent="0.3">
      <c r="A5914" t="s">
        <v>23648</v>
      </c>
      <c r="B5914" t="s">
        <v>23649</v>
      </c>
      <c r="C5914" s="1" t="str">
        <f t="shared" si="422"/>
        <v>21:0861</v>
      </c>
      <c r="D5914" s="1" t="str">
        <f t="shared" si="429"/>
        <v>21:0244</v>
      </c>
      <c r="E5914" t="s">
        <v>23650</v>
      </c>
      <c r="F5914" t="s">
        <v>23651</v>
      </c>
      <c r="H5914">
        <v>76.055333899999994</v>
      </c>
      <c r="I5914">
        <v>-98.419253100000006</v>
      </c>
      <c r="J5914" s="1" t="str">
        <f t="shared" si="430"/>
        <v>Fluid (stream)</v>
      </c>
      <c r="K5914" s="1" t="str">
        <f t="shared" si="431"/>
        <v>Untreated Water</v>
      </c>
      <c r="L5914">
        <v>8</v>
      </c>
      <c r="M5914" t="s">
        <v>60</v>
      </c>
      <c r="N5914">
        <v>122</v>
      </c>
      <c r="O5914">
        <v>1</v>
      </c>
      <c r="P5914" t="s">
        <v>262</v>
      </c>
      <c r="Q5914" t="s">
        <v>24</v>
      </c>
      <c r="R5914" t="s">
        <v>305</v>
      </c>
    </row>
    <row r="5915" spans="1:18" hidden="1" x14ac:dyDescent="0.3">
      <c r="A5915" t="s">
        <v>23652</v>
      </c>
      <c r="B5915" t="s">
        <v>23653</v>
      </c>
      <c r="C5915" s="1" t="str">
        <f t="shared" si="422"/>
        <v>21:0861</v>
      </c>
      <c r="D5915" s="1" t="str">
        <f t="shared" si="429"/>
        <v>21:0244</v>
      </c>
      <c r="E5915" t="s">
        <v>23654</v>
      </c>
      <c r="F5915" t="s">
        <v>23655</v>
      </c>
      <c r="H5915">
        <v>76.026742900000002</v>
      </c>
      <c r="I5915">
        <v>-99.110557299999996</v>
      </c>
      <c r="J5915" s="1" t="str">
        <f t="shared" si="430"/>
        <v>Fluid (stream)</v>
      </c>
      <c r="K5915" s="1" t="str">
        <f t="shared" si="431"/>
        <v>Untreated Water</v>
      </c>
      <c r="L5915">
        <v>8</v>
      </c>
      <c r="M5915" t="s">
        <v>67</v>
      </c>
      <c r="N5915">
        <v>123</v>
      </c>
      <c r="O5915">
        <v>1</v>
      </c>
      <c r="P5915" t="s">
        <v>262</v>
      </c>
      <c r="Q5915" t="s">
        <v>146</v>
      </c>
      <c r="R5915" t="s">
        <v>189</v>
      </c>
    </row>
    <row r="5916" spans="1:18" hidden="1" x14ac:dyDescent="0.3">
      <c r="A5916" t="s">
        <v>23656</v>
      </c>
      <c r="B5916" t="s">
        <v>23657</v>
      </c>
      <c r="C5916" s="1" t="str">
        <f t="shared" si="422"/>
        <v>21:0861</v>
      </c>
      <c r="D5916" s="1" t="str">
        <f t="shared" si="429"/>
        <v>21:0244</v>
      </c>
      <c r="E5916" t="s">
        <v>23658</v>
      </c>
      <c r="F5916" t="s">
        <v>23659</v>
      </c>
      <c r="H5916">
        <v>76.063692000000003</v>
      </c>
      <c r="I5916">
        <v>-98.997916500000002</v>
      </c>
      <c r="J5916" s="1" t="str">
        <f t="shared" si="430"/>
        <v>Fluid (stream)</v>
      </c>
      <c r="K5916" s="1" t="str">
        <f t="shared" si="431"/>
        <v>Untreated Water</v>
      </c>
      <c r="L5916">
        <v>8</v>
      </c>
      <c r="M5916" t="s">
        <v>74</v>
      </c>
      <c r="N5916">
        <v>124</v>
      </c>
      <c r="O5916">
        <v>1</v>
      </c>
      <c r="P5916" t="s">
        <v>256</v>
      </c>
      <c r="Q5916" t="s">
        <v>24</v>
      </c>
      <c r="R5916" t="s">
        <v>599</v>
      </c>
    </row>
    <row r="5917" spans="1:18" hidden="1" x14ac:dyDescent="0.3">
      <c r="A5917" t="s">
        <v>23660</v>
      </c>
      <c r="B5917" t="s">
        <v>23661</v>
      </c>
      <c r="C5917" s="1" t="str">
        <f t="shared" si="422"/>
        <v>21:0861</v>
      </c>
      <c r="D5917" s="1" t="str">
        <f t="shared" si="429"/>
        <v>21:0244</v>
      </c>
      <c r="E5917" t="s">
        <v>23662</v>
      </c>
      <c r="F5917" t="s">
        <v>23663</v>
      </c>
      <c r="H5917">
        <v>76.068274400000007</v>
      </c>
      <c r="I5917">
        <v>-98.890383999999997</v>
      </c>
      <c r="J5917" s="1" t="str">
        <f t="shared" si="430"/>
        <v>Fluid (stream)</v>
      </c>
      <c r="K5917" s="1" t="str">
        <f t="shared" si="431"/>
        <v>Untreated Water</v>
      </c>
      <c r="L5917">
        <v>8</v>
      </c>
      <c r="M5917" t="s">
        <v>81</v>
      </c>
      <c r="N5917">
        <v>125</v>
      </c>
      <c r="O5917">
        <v>1</v>
      </c>
      <c r="P5917" t="s">
        <v>210</v>
      </c>
      <c r="Q5917" t="s">
        <v>146</v>
      </c>
      <c r="R5917" t="s">
        <v>195</v>
      </c>
    </row>
    <row r="5918" spans="1:18" hidden="1" x14ac:dyDescent="0.3">
      <c r="A5918" t="s">
        <v>23664</v>
      </c>
      <c r="B5918" t="s">
        <v>23665</v>
      </c>
      <c r="C5918" s="1" t="str">
        <f t="shared" si="422"/>
        <v>21:0861</v>
      </c>
      <c r="D5918" s="1" t="str">
        <f t="shared" si="429"/>
        <v>21:0244</v>
      </c>
      <c r="E5918" t="s">
        <v>23666</v>
      </c>
      <c r="F5918" t="s">
        <v>23667</v>
      </c>
      <c r="H5918">
        <v>76.072008499999995</v>
      </c>
      <c r="I5918">
        <v>-98.702365999999998</v>
      </c>
      <c r="J5918" s="1" t="str">
        <f t="shared" si="430"/>
        <v>Fluid (stream)</v>
      </c>
      <c r="K5918" s="1" t="str">
        <f t="shared" si="431"/>
        <v>Untreated Water</v>
      </c>
      <c r="L5918">
        <v>8</v>
      </c>
      <c r="M5918" t="s">
        <v>95</v>
      </c>
      <c r="N5918">
        <v>126</v>
      </c>
      <c r="O5918">
        <v>1</v>
      </c>
      <c r="P5918" t="s">
        <v>771</v>
      </c>
      <c r="Q5918" t="s">
        <v>146</v>
      </c>
      <c r="R5918" t="s">
        <v>401</v>
      </c>
    </row>
    <row r="5919" spans="1:18" hidden="1" x14ac:dyDescent="0.3">
      <c r="A5919" t="s">
        <v>23668</v>
      </c>
      <c r="B5919" t="s">
        <v>23669</v>
      </c>
      <c r="C5919" s="1" t="str">
        <f t="shared" si="422"/>
        <v>21:0861</v>
      </c>
      <c r="D5919" s="1" t="str">
        <f t="shared" si="429"/>
        <v>21:0244</v>
      </c>
      <c r="E5919" t="s">
        <v>23670</v>
      </c>
      <c r="F5919" t="s">
        <v>23671</v>
      </c>
      <c r="H5919">
        <v>76.075821899999994</v>
      </c>
      <c r="I5919">
        <v>-98.598455700000002</v>
      </c>
      <c r="J5919" s="1" t="str">
        <f t="shared" si="430"/>
        <v>Fluid (stream)</v>
      </c>
      <c r="K5919" s="1" t="str">
        <f t="shared" si="431"/>
        <v>Untreated Water</v>
      </c>
      <c r="L5919">
        <v>8</v>
      </c>
      <c r="M5919" t="s">
        <v>101</v>
      </c>
      <c r="N5919">
        <v>127</v>
      </c>
      <c r="O5919">
        <v>1</v>
      </c>
      <c r="P5919" t="s">
        <v>319</v>
      </c>
      <c r="Q5919" t="s">
        <v>24</v>
      </c>
      <c r="R5919" t="s">
        <v>3875</v>
      </c>
    </row>
    <row r="5920" spans="1:18" hidden="1" x14ac:dyDescent="0.3">
      <c r="A5920" t="s">
        <v>23672</v>
      </c>
      <c r="B5920" t="s">
        <v>23673</v>
      </c>
      <c r="C5920" s="1" t="str">
        <f t="shared" si="422"/>
        <v>21:0861</v>
      </c>
      <c r="D5920" s="1" t="str">
        <f>HYPERLINK("http://geochem.nrcan.gc.ca/cdogs/content/svy/svy_e.htm", "")</f>
        <v/>
      </c>
      <c r="G5920" s="1" t="str">
        <f>HYPERLINK("http://geochem.nrcan.gc.ca/cdogs/content/cr_/cr_00265_e.htm", "265")</f>
        <v>265</v>
      </c>
      <c r="J5920" t="s">
        <v>85</v>
      </c>
      <c r="K5920" t="s">
        <v>86</v>
      </c>
      <c r="L5920">
        <v>8</v>
      </c>
      <c r="M5920" t="s">
        <v>87</v>
      </c>
      <c r="N5920">
        <v>128</v>
      </c>
      <c r="O5920">
        <v>8</v>
      </c>
      <c r="P5920" t="s">
        <v>140</v>
      </c>
      <c r="Q5920" t="s">
        <v>146</v>
      </c>
      <c r="R5920" t="s">
        <v>2135</v>
      </c>
    </row>
    <row r="5921" spans="1:18" hidden="1" x14ac:dyDescent="0.3">
      <c r="A5921" t="s">
        <v>23674</v>
      </c>
      <c r="B5921" t="s">
        <v>23675</v>
      </c>
      <c r="C5921" s="1" t="str">
        <f t="shared" ref="C5921:C5984" si="432">HYPERLINK("http://geochem.nrcan.gc.ca/cdogs/content/bdl/bdl210861_e.htm", "21:0861")</f>
        <v>21:0861</v>
      </c>
      <c r="D5921" s="1" t="str">
        <f t="shared" ref="D5921:D5931" si="433">HYPERLINK("http://geochem.nrcan.gc.ca/cdogs/content/svy/svy210244_e.htm", "21:0244")</f>
        <v>21:0244</v>
      </c>
      <c r="E5921" t="s">
        <v>23676</v>
      </c>
      <c r="F5921" t="s">
        <v>23677</v>
      </c>
      <c r="H5921">
        <v>76.082475000000002</v>
      </c>
      <c r="I5921">
        <v>-98.6059403</v>
      </c>
      <c r="J5921" s="1" t="str">
        <f t="shared" ref="J5921:J5931" si="434">HYPERLINK("http://geochem.nrcan.gc.ca/cdogs/content/kwd/kwd020018_e.htm", "Fluid (stream)")</f>
        <v>Fluid (stream)</v>
      </c>
      <c r="K5921" s="1" t="str">
        <f t="shared" ref="K5921:K5931" si="435">HYPERLINK("http://geochem.nrcan.gc.ca/cdogs/content/kwd/kwd080007_e.htm", "Untreated Water")</f>
        <v>Untreated Water</v>
      </c>
      <c r="L5921">
        <v>8</v>
      </c>
      <c r="M5921" t="s">
        <v>107</v>
      </c>
      <c r="N5921">
        <v>129</v>
      </c>
      <c r="O5921">
        <v>1</v>
      </c>
      <c r="P5921" t="s">
        <v>200</v>
      </c>
      <c r="Q5921" t="s">
        <v>24</v>
      </c>
      <c r="R5921" t="s">
        <v>532</v>
      </c>
    </row>
    <row r="5922" spans="1:18" hidden="1" x14ac:dyDescent="0.3">
      <c r="A5922" t="s">
        <v>23678</v>
      </c>
      <c r="B5922" t="s">
        <v>23679</v>
      </c>
      <c r="C5922" s="1" t="str">
        <f t="shared" si="432"/>
        <v>21:0861</v>
      </c>
      <c r="D5922" s="1" t="str">
        <f t="shared" si="433"/>
        <v>21:0244</v>
      </c>
      <c r="E5922" t="s">
        <v>23680</v>
      </c>
      <c r="F5922" t="s">
        <v>23681</v>
      </c>
      <c r="H5922">
        <v>76.089316299999993</v>
      </c>
      <c r="I5922">
        <v>-98.457215000000005</v>
      </c>
      <c r="J5922" s="1" t="str">
        <f t="shared" si="434"/>
        <v>Fluid (stream)</v>
      </c>
      <c r="K5922" s="1" t="str">
        <f t="shared" si="435"/>
        <v>Untreated Water</v>
      </c>
      <c r="L5922">
        <v>8</v>
      </c>
      <c r="M5922" t="s">
        <v>114</v>
      </c>
      <c r="N5922">
        <v>130</v>
      </c>
      <c r="O5922">
        <v>1</v>
      </c>
      <c r="P5922" t="s">
        <v>247</v>
      </c>
      <c r="Q5922" t="s">
        <v>146</v>
      </c>
      <c r="R5922" t="s">
        <v>401</v>
      </c>
    </row>
    <row r="5923" spans="1:18" hidden="1" x14ac:dyDescent="0.3">
      <c r="A5923" t="s">
        <v>23682</v>
      </c>
      <c r="B5923" t="s">
        <v>23683</v>
      </c>
      <c r="C5923" s="1" t="str">
        <f t="shared" si="432"/>
        <v>21:0861</v>
      </c>
      <c r="D5923" s="1" t="str">
        <f t="shared" si="433"/>
        <v>21:0244</v>
      </c>
      <c r="E5923" t="s">
        <v>23684</v>
      </c>
      <c r="F5923" t="s">
        <v>23685</v>
      </c>
      <c r="H5923">
        <v>76.095980299999994</v>
      </c>
      <c r="I5923">
        <v>-98.386981500000005</v>
      </c>
      <c r="J5923" s="1" t="str">
        <f t="shared" si="434"/>
        <v>Fluid (stream)</v>
      </c>
      <c r="K5923" s="1" t="str">
        <f t="shared" si="435"/>
        <v>Untreated Water</v>
      </c>
      <c r="L5923">
        <v>8</v>
      </c>
      <c r="M5923" t="s">
        <v>121</v>
      </c>
      <c r="N5923">
        <v>131</v>
      </c>
      <c r="O5923">
        <v>1</v>
      </c>
      <c r="P5923" t="s">
        <v>247</v>
      </c>
      <c r="Q5923" t="s">
        <v>96</v>
      </c>
      <c r="R5923" t="s">
        <v>599</v>
      </c>
    </row>
    <row r="5924" spans="1:18" hidden="1" x14ac:dyDescent="0.3">
      <c r="A5924" t="s">
        <v>23686</v>
      </c>
      <c r="B5924" t="s">
        <v>23687</v>
      </c>
      <c r="C5924" s="1" t="str">
        <f t="shared" si="432"/>
        <v>21:0861</v>
      </c>
      <c r="D5924" s="1" t="str">
        <f t="shared" si="433"/>
        <v>21:0244</v>
      </c>
      <c r="E5924" t="s">
        <v>23688</v>
      </c>
      <c r="F5924" t="s">
        <v>23689</v>
      </c>
      <c r="H5924">
        <v>76.066874299999995</v>
      </c>
      <c r="I5924">
        <v>-98.374245799999997</v>
      </c>
      <c r="J5924" s="1" t="str">
        <f t="shared" si="434"/>
        <v>Fluid (stream)</v>
      </c>
      <c r="K5924" s="1" t="str">
        <f t="shared" si="435"/>
        <v>Untreated Water</v>
      </c>
      <c r="L5924">
        <v>8</v>
      </c>
      <c r="M5924" t="s">
        <v>127</v>
      </c>
      <c r="N5924">
        <v>132</v>
      </c>
      <c r="O5924">
        <v>1</v>
      </c>
      <c r="P5924" t="s">
        <v>356</v>
      </c>
      <c r="Q5924" t="s">
        <v>96</v>
      </c>
      <c r="R5924" t="s">
        <v>2135</v>
      </c>
    </row>
    <row r="5925" spans="1:18" hidden="1" x14ac:dyDescent="0.3">
      <c r="A5925" t="s">
        <v>23690</v>
      </c>
      <c r="B5925" t="s">
        <v>23691</v>
      </c>
      <c r="C5925" s="1" t="str">
        <f t="shared" si="432"/>
        <v>21:0861</v>
      </c>
      <c r="D5925" s="1" t="str">
        <f t="shared" si="433"/>
        <v>21:0244</v>
      </c>
      <c r="E5925" t="s">
        <v>23692</v>
      </c>
      <c r="F5925" t="s">
        <v>23693</v>
      </c>
      <c r="H5925">
        <v>76.084682200000003</v>
      </c>
      <c r="I5925">
        <v>-98.226232800000005</v>
      </c>
      <c r="J5925" s="1" t="str">
        <f t="shared" si="434"/>
        <v>Fluid (stream)</v>
      </c>
      <c r="K5925" s="1" t="str">
        <f t="shared" si="435"/>
        <v>Untreated Water</v>
      </c>
      <c r="L5925">
        <v>8</v>
      </c>
      <c r="M5925" t="s">
        <v>133</v>
      </c>
      <c r="N5925">
        <v>133</v>
      </c>
      <c r="O5925">
        <v>1</v>
      </c>
      <c r="P5925" t="s">
        <v>356</v>
      </c>
      <c r="Q5925" t="s">
        <v>24</v>
      </c>
      <c r="R5925" t="s">
        <v>988</v>
      </c>
    </row>
    <row r="5926" spans="1:18" hidden="1" x14ac:dyDescent="0.3">
      <c r="A5926" t="s">
        <v>23694</v>
      </c>
      <c r="B5926" t="s">
        <v>23695</v>
      </c>
      <c r="C5926" s="1" t="str">
        <f t="shared" si="432"/>
        <v>21:0861</v>
      </c>
      <c r="D5926" s="1" t="str">
        <f t="shared" si="433"/>
        <v>21:0244</v>
      </c>
      <c r="E5926" t="s">
        <v>23696</v>
      </c>
      <c r="F5926" t="s">
        <v>23697</v>
      </c>
      <c r="H5926">
        <v>76.089236400000004</v>
      </c>
      <c r="I5926">
        <v>-98.215326599999997</v>
      </c>
      <c r="J5926" s="1" t="str">
        <f t="shared" si="434"/>
        <v>Fluid (stream)</v>
      </c>
      <c r="K5926" s="1" t="str">
        <f t="shared" si="435"/>
        <v>Untreated Water</v>
      </c>
      <c r="L5926">
        <v>8</v>
      </c>
      <c r="M5926" t="s">
        <v>139</v>
      </c>
      <c r="N5926">
        <v>134</v>
      </c>
      <c r="O5926">
        <v>1</v>
      </c>
      <c r="P5926" t="s">
        <v>247</v>
      </c>
      <c r="Q5926" t="s">
        <v>96</v>
      </c>
      <c r="R5926" t="s">
        <v>890</v>
      </c>
    </row>
    <row r="5927" spans="1:18" hidden="1" x14ac:dyDescent="0.3">
      <c r="A5927" t="s">
        <v>23698</v>
      </c>
      <c r="B5927" t="s">
        <v>23699</v>
      </c>
      <c r="C5927" s="1" t="str">
        <f t="shared" si="432"/>
        <v>21:0861</v>
      </c>
      <c r="D5927" s="1" t="str">
        <f t="shared" si="433"/>
        <v>21:0244</v>
      </c>
      <c r="E5927" t="s">
        <v>23700</v>
      </c>
      <c r="F5927" t="s">
        <v>23701</v>
      </c>
      <c r="H5927">
        <v>76.0785214</v>
      </c>
      <c r="I5927">
        <v>-98.165012399999995</v>
      </c>
      <c r="J5927" s="1" t="str">
        <f t="shared" si="434"/>
        <v>Fluid (stream)</v>
      </c>
      <c r="K5927" s="1" t="str">
        <f t="shared" si="435"/>
        <v>Untreated Water</v>
      </c>
      <c r="L5927">
        <v>8</v>
      </c>
      <c r="M5927" t="s">
        <v>241</v>
      </c>
      <c r="N5927">
        <v>135</v>
      </c>
      <c r="O5927">
        <v>1</v>
      </c>
      <c r="P5927" t="s">
        <v>356</v>
      </c>
      <c r="Q5927" t="s">
        <v>96</v>
      </c>
      <c r="R5927" t="s">
        <v>599</v>
      </c>
    </row>
    <row r="5928" spans="1:18" hidden="1" x14ac:dyDescent="0.3">
      <c r="A5928" t="s">
        <v>23702</v>
      </c>
      <c r="B5928" t="s">
        <v>23703</v>
      </c>
      <c r="C5928" s="1" t="str">
        <f t="shared" si="432"/>
        <v>21:0861</v>
      </c>
      <c r="D5928" s="1" t="str">
        <f t="shared" si="433"/>
        <v>21:0244</v>
      </c>
      <c r="E5928" t="s">
        <v>23704</v>
      </c>
      <c r="F5928" t="s">
        <v>23705</v>
      </c>
      <c r="H5928">
        <v>76.085008099999996</v>
      </c>
      <c r="I5928">
        <v>-98.156434599999997</v>
      </c>
      <c r="J5928" s="1" t="str">
        <f t="shared" si="434"/>
        <v>Fluid (stream)</v>
      </c>
      <c r="K5928" s="1" t="str">
        <f t="shared" si="435"/>
        <v>Untreated Water</v>
      </c>
      <c r="L5928">
        <v>9</v>
      </c>
      <c r="M5928" t="s">
        <v>36</v>
      </c>
      <c r="N5928">
        <v>136</v>
      </c>
      <c r="O5928">
        <v>1</v>
      </c>
      <c r="P5928" t="s">
        <v>356</v>
      </c>
      <c r="Q5928" t="s">
        <v>146</v>
      </c>
      <c r="R5928" t="s">
        <v>410</v>
      </c>
    </row>
    <row r="5929" spans="1:18" hidden="1" x14ac:dyDescent="0.3">
      <c r="A5929" t="s">
        <v>23706</v>
      </c>
      <c r="B5929" t="s">
        <v>23707</v>
      </c>
      <c r="C5929" s="1" t="str">
        <f t="shared" si="432"/>
        <v>21:0861</v>
      </c>
      <c r="D5929" s="1" t="str">
        <f t="shared" si="433"/>
        <v>21:0244</v>
      </c>
      <c r="E5929" t="s">
        <v>23708</v>
      </c>
      <c r="F5929" t="s">
        <v>23709</v>
      </c>
      <c r="H5929">
        <v>76.079913000000005</v>
      </c>
      <c r="I5929">
        <v>-97.917818100000005</v>
      </c>
      <c r="J5929" s="1" t="str">
        <f t="shared" si="434"/>
        <v>Fluid (stream)</v>
      </c>
      <c r="K5929" s="1" t="str">
        <f t="shared" si="435"/>
        <v>Untreated Water</v>
      </c>
      <c r="L5929">
        <v>9</v>
      </c>
      <c r="M5929" t="s">
        <v>44</v>
      </c>
      <c r="N5929">
        <v>137</v>
      </c>
      <c r="O5929">
        <v>1</v>
      </c>
      <c r="P5929" t="s">
        <v>272</v>
      </c>
      <c r="Q5929" t="s">
        <v>62</v>
      </c>
      <c r="R5929" t="s">
        <v>195</v>
      </c>
    </row>
    <row r="5930" spans="1:18" hidden="1" x14ac:dyDescent="0.3">
      <c r="A5930" t="s">
        <v>23710</v>
      </c>
      <c r="B5930" t="s">
        <v>23711</v>
      </c>
      <c r="C5930" s="1" t="str">
        <f t="shared" si="432"/>
        <v>21:0861</v>
      </c>
      <c r="D5930" s="1" t="str">
        <f t="shared" si="433"/>
        <v>21:0244</v>
      </c>
      <c r="E5930" t="s">
        <v>23712</v>
      </c>
      <c r="F5930" t="s">
        <v>23713</v>
      </c>
      <c r="H5930">
        <v>76.084985900000007</v>
      </c>
      <c r="I5930">
        <v>-97.780244999999994</v>
      </c>
      <c r="J5930" s="1" t="str">
        <f t="shared" si="434"/>
        <v>Fluid (stream)</v>
      </c>
      <c r="K5930" s="1" t="str">
        <f t="shared" si="435"/>
        <v>Untreated Water</v>
      </c>
      <c r="L5930">
        <v>9</v>
      </c>
      <c r="M5930" t="s">
        <v>22</v>
      </c>
      <c r="N5930">
        <v>138</v>
      </c>
      <c r="O5930">
        <v>1</v>
      </c>
      <c r="P5930" t="s">
        <v>272</v>
      </c>
      <c r="Q5930" t="s">
        <v>62</v>
      </c>
      <c r="R5930" t="s">
        <v>189</v>
      </c>
    </row>
    <row r="5931" spans="1:18" hidden="1" x14ac:dyDescent="0.3">
      <c r="A5931" t="s">
        <v>23714</v>
      </c>
      <c r="B5931" t="s">
        <v>23715</v>
      </c>
      <c r="C5931" s="1" t="str">
        <f t="shared" si="432"/>
        <v>21:0861</v>
      </c>
      <c r="D5931" s="1" t="str">
        <f t="shared" si="433"/>
        <v>21:0244</v>
      </c>
      <c r="E5931" t="s">
        <v>23712</v>
      </c>
      <c r="F5931" t="s">
        <v>23716</v>
      </c>
      <c r="H5931">
        <v>76.084985900000007</v>
      </c>
      <c r="I5931">
        <v>-97.780244999999994</v>
      </c>
      <c r="J5931" s="1" t="str">
        <f t="shared" si="434"/>
        <v>Fluid (stream)</v>
      </c>
      <c r="K5931" s="1" t="str">
        <f t="shared" si="435"/>
        <v>Untreated Water</v>
      </c>
      <c r="L5931">
        <v>9</v>
      </c>
      <c r="M5931" t="s">
        <v>29</v>
      </c>
      <c r="N5931">
        <v>139</v>
      </c>
      <c r="O5931">
        <v>1</v>
      </c>
      <c r="P5931" t="s">
        <v>267</v>
      </c>
      <c r="Q5931" t="s">
        <v>62</v>
      </c>
      <c r="R5931" t="s">
        <v>890</v>
      </c>
    </row>
    <row r="5932" spans="1:18" hidden="1" x14ac:dyDescent="0.3">
      <c r="A5932" t="s">
        <v>23717</v>
      </c>
      <c r="B5932" t="s">
        <v>23718</v>
      </c>
      <c r="C5932" s="1" t="str">
        <f t="shared" si="432"/>
        <v>21:0861</v>
      </c>
      <c r="D5932" s="1" t="str">
        <f>HYPERLINK("http://geochem.nrcan.gc.ca/cdogs/content/svy/svy_e.htm", "")</f>
        <v/>
      </c>
      <c r="G5932" s="1" t="str">
        <f>HYPERLINK("http://geochem.nrcan.gc.ca/cdogs/content/cr_/cr_00264_e.htm", "264")</f>
        <v>264</v>
      </c>
      <c r="J5932" t="s">
        <v>85</v>
      </c>
      <c r="K5932" t="s">
        <v>86</v>
      </c>
      <c r="L5932">
        <v>9</v>
      </c>
      <c r="M5932" t="s">
        <v>87</v>
      </c>
      <c r="N5932">
        <v>140</v>
      </c>
      <c r="O5932">
        <v>8</v>
      </c>
      <c r="P5932" t="s">
        <v>150</v>
      </c>
      <c r="Q5932" t="s">
        <v>96</v>
      </c>
      <c r="R5932" t="s">
        <v>151</v>
      </c>
    </row>
    <row r="5933" spans="1:18" hidden="1" x14ac:dyDescent="0.3">
      <c r="A5933" t="s">
        <v>23719</v>
      </c>
      <c r="B5933" t="s">
        <v>23720</v>
      </c>
      <c r="C5933" s="1" t="str">
        <f t="shared" si="432"/>
        <v>21:0861</v>
      </c>
      <c r="D5933" s="1" t="str">
        <f t="shared" ref="D5933:D5955" si="436">HYPERLINK("http://geochem.nrcan.gc.ca/cdogs/content/svy/svy210244_e.htm", "21:0244")</f>
        <v>21:0244</v>
      </c>
      <c r="E5933" t="s">
        <v>23721</v>
      </c>
      <c r="F5933" t="s">
        <v>23722</v>
      </c>
      <c r="H5933">
        <v>76.076448099999993</v>
      </c>
      <c r="I5933">
        <v>-97.784776300000004</v>
      </c>
      <c r="J5933" s="1" t="str">
        <f t="shared" ref="J5933:J5955" si="437">HYPERLINK("http://geochem.nrcan.gc.ca/cdogs/content/kwd/kwd020018_e.htm", "Fluid (stream)")</f>
        <v>Fluid (stream)</v>
      </c>
      <c r="K5933" s="1" t="str">
        <f t="shared" ref="K5933:K5955" si="438">HYPERLINK("http://geochem.nrcan.gc.ca/cdogs/content/kwd/kwd080007_e.htm", "Untreated Water")</f>
        <v>Untreated Water</v>
      </c>
      <c r="L5933">
        <v>9</v>
      </c>
      <c r="M5933" t="s">
        <v>52</v>
      </c>
      <c r="N5933">
        <v>141</v>
      </c>
      <c r="O5933">
        <v>1</v>
      </c>
      <c r="P5933" t="s">
        <v>356</v>
      </c>
      <c r="Q5933" t="s">
        <v>46</v>
      </c>
      <c r="R5933" t="s">
        <v>890</v>
      </c>
    </row>
    <row r="5934" spans="1:18" hidden="1" x14ac:dyDescent="0.3">
      <c r="A5934" t="s">
        <v>23723</v>
      </c>
      <c r="B5934" t="s">
        <v>23724</v>
      </c>
      <c r="C5934" s="1" t="str">
        <f t="shared" si="432"/>
        <v>21:0861</v>
      </c>
      <c r="D5934" s="1" t="str">
        <f t="shared" si="436"/>
        <v>21:0244</v>
      </c>
      <c r="E5934" t="s">
        <v>23725</v>
      </c>
      <c r="F5934" t="s">
        <v>23726</v>
      </c>
      <c r="H5934">
        <v>76.067542299999999</v>
      </c>
      <c r="I5934">
        <v>-97.7766065</v>
      </c>
      <c r="J5934" s="1" t="str">
        <f t="shared" si="437"/>
        <v>Fluid (stream)</v>
      </c>
      <c r="K5934" s="1" t="str">
        <f t="shared" si="438"/>
        <v>Untreated Water</v>
      </c>
      <c r="L5934">
        <v>9</v>
      </c>
      <c r="M5934" t="s">
        <v>60</v>
      </c>
      <c r="N5934">
        <v>142</v>
      </c>
      <c r="O5934">
        <v>1</v>
      </c>
      <c r="P5934" t="s">
        <v>356</v>
      </c>
      <c r="Q5934" t="s">
        <v>46</v>
      </c>
      <c r="R5934" t="s">
        <v>329</v>
      </c>
    </row>
    <row r="5935" spans="1:18" hidden="1" x14ac:dyDescent="0.3">
      <c r="A5935" t="s">
        <v>23727</v>
      </c>
      <c r="B5935" t="s">
        <v>23728</v>
      </c>
      <c r="C5935" s="1" t="str">
        <f t="shared" si="432"/>
        <v>21:0861</v>
      </c>
      <c r="D5935" s="1" t="str">
        <f t="shared" si="436"/>
        <v>21:0244</v>
      </c>
      <c r="E5935" t="s">
        <v>23729</v>
      </c>
      <c r="F5935" t="s">
        <v>23730</v>
      </c>
      <c r="H5935">
        <v>76.068509700000007</v>
      </c>
      <c r="I5935">
        <v>-97.691482699999995</v>
      </c>
      <c r="J5935" s="1" t="str">
        <f t="shared" si="437"/>
        <v>Fluid (stream)</v>
      </c>
      <c r="K5935" s="1" t="str">
        <f t="shared" si="438"/>
        <v>Untreated Water</v>
      </c>
      <c r="L5935">
        <v>9</v>
      </c>
      <c r="M5935" t="s">
        <v>67</v>
      </c>
      <c r="N5935">
        <v>143</v>
      </c>
      <c r="O5935">
        <v>1</v>
      </c>
      <c r="P5935" t="s">
        <v>247</v>
      </c>
      <c r="Q5935" t="s">
        <v>62</v>
      </c>
      <c r="R5935" t="s">
        <v>532</v>
      </c>
    </row>
    <row r="5936" spans="1:18" hidden="1" x14ac:dyDescent="0.3">
      <c r="A5936" t="s">
        <v>23731</v>
      </c>
      <c r="B5936" t="s">
        <v>23732</v>
      </c>
      <c r="C5936" s="1" t="str">
        <f t="shared" si="432"/>
        <v>21:0861</v>
      </c>
      <c r="D5936" s="1" t="str">
        <f t="shared" si="436"/>
        <v>21:0244</v>
      </c>
      <c r="E5936" t="s">
        <v>23733</v>
      </c>
      <c r="F5936" t="s">
        <v>23734</v>
      </c>
      <c r="H5936">
        <v>76.101168599999994</v>
      </c>
      <c r="I5936">
        <v>-97.847637800000001</v>
      </c>
      <c r="J5936" s="1" t="str">
        <f t="shared" si="437"/>
        <v>Fluid (stream)</v>
      </c>
      <c r="K5936" s="1" t="str">
        <f t="shared" si="438"/>
        <v>Untreated Water</v>
      </c>
      <c r="L5936">
        <v>9</v>
      </c>
      <c r="M5936" t="s">
        <v>74</v>
      </c>
      <c r="N5936">
        <v>144</v>
      </c>
      <c r="O5936">
        <v>1</v>
      </c>
      <c r="P5936" t="s">
        <v>262</v>
      </c>
      <c r="Q5936" t="s">
        <v>46</v>
      </c>
      <c r="R5936" t="s">
        <v>189</v>
      </c>
    </row>
    <row r="5937" spans="1:18" hidden="1" x14ac:dyDescent="0.3">
      <c r="A5937" t="s">
        <v>23735</v>
      </c>
      <c r="B5937" t="s">
        <v>23736</v>
      </c>
      <c r="C5937" s="1" t="str">
        <f t="shared" si="432"/>
        <v>21:0861</v>
      </c>
      <c r="D5937" s="1" t="str">
        <f t="shared" si="436"/>
        <v>21:0244</v>
      </c>
      <c r="E5937" t="s">
        <v>23737</v>
      </c>
      <c r="F5937" t="s">
        <v>23738</v>
      </c>
      <c r="H5937">
        <v>76.107037399999996</v>
      </c>
      <c r="I5937">
        <v>-97.970229700000004</v>
      </c>
      <c r="J5937" s="1" t="str">
        <f t="shared" si="437"/>
        <v>Fluid (stream)</v>
      </c>
      <c r="K5937" s="1" t="str">
        <f t="shared" si="438"/>
        <v>Untreated Water</v>
      </c>
      <c r="L5937">
        <v>9</v>
      </c>
      <c r="M5937" t="s">
        <v>81</v>
      </c>
      <c r="N5937">
        <v>145</v>
      </c>
      <c r="O5937">
        <v>1</v>
      </c>
      <c r="P5937" t="s">
        <v>235</v>
      </c>
      <c r="Q5937" t="s">
        <v>24</v>
      </c>
      <c r="R5937" t="s">
        <v>449</v>
      </c>
    </row>
    <row r="5938" spans="1:18" hidden="1" x14ac:dyDescent="0.3">
      <c r="A5938" t="s">
        <v>23739</v>
      </c>
      <c r="B5938" t="s">
        <v>23740</v>
      </c>
      <c r="C5938" s="1" t="str">
        <f t="shared" si="432"/>
        <v>21:0861</v>
      </c>
      <c r="D5938" s="1" t="str">
        <f t="shared" si="436"/>
        <v>21:0244</v>
      </c>
      <c r="E5938" t="s">
        <v>23741</v>
      </c>
      <c r="F5938" t="s">
        <v>23742</v>
      </c>
      <c r="H5938">
        <v>76.113209499999996</v>
      </c>
      <c r="I5938">
        <v>-98.326661799999997</v>
      </c>
      <c r="J5938" s="1" t="str">
        <f t="shared" si="437"/>
        <v>Fluid (stream)</v>
      </c>
      <c r="K5938" s="1" t="str">
        <f t="shared" si="438"/>
        <v>Untreated Water</v>
      </c>
      <c r="L5938">
        <v>9</v>
      </c>
      <c r="M5938" t="s">
        <v>95</v>
      </c>
      <c r="N5938">
        <v>146</v>
      </c>
      <c r="O5938">
        <v>1</v>
      </c>
      <c r="P5938" t="s">
        <v>319</v>
      </c>
      <c r="Q5938" t="s">
        <v>24</v>
      </c>
      <c r="R5938" t="s">
        <v>599</v>
      </c>
    </row>
    <row r="5939" spans="1:18" hidden="1" x14ac:dyDescent="0.3">
      <c r="A5939" t="s">
        <v>23743</v>
      </c>
      <c r="B5939" t="s">
        <v>23744</v>
      </c>
      <c r="C5939" s="1" t="str">
        <f t="shared" si="432"/>
        <v>21:0861</v>
      </c>
      <c r="D5939" s="1" t="str">
        <f t="shared" si="436"/>
        <v>21:0244</v>
      </c>
      <c r="E5939" t="s">
        <v>23745</v>
      </c>
      <c r="F5939" t="s">
        <v>23746</v>
      </c>
      <c r="H5939">
        <v>76.122347300000001</v>
      </c>
      <c r="I5939">
        <v>-98.822736300000003</v>
      </c>
      <c r="J5939" s="1" t="str">
        <f t="shared" si="437"/>
        <v>Fluid (stream)</v>
      </c>
      <c r="K5939" s="1" t="str">
        <f t="shared" si="438"/>
        <v>Untreated Water</v>
      </c>
      <c r="L5939">
        <v>9</v>
      </c>
      <c r="M5939" t="s">
        <v>101</v>
      </c>
      <c r="N5939">
        <v>147</v>
      </c>
      <c r="O5939">
        <v>1</v>
      </c>
      <c r="P5939" t="s">
        <v>256</v>
      </c>
      <c r="Q5939" t="s">
        <v>24</v>
      </c>
      <c r="R5939" t="s">
        <v>329</v>
      </c>
    </row>
    <row r="5940" spans="1:18" hidden="1" x14ac:dyDescent="0.3">
      <c r="A5940" t="s">
        <v>23747</v>
      </c>
      <c r="B5940" t="s">
        <v>23748</v>
      </c>
      <c r="C5940" s="1" t="str">
        <f t="shared" si="432"/>
        <v>21:0861</v>
      </c>
      <c r="D5940" s="1" t="str">
        <f t="shared" si="436"/>
        <v>21:0244</v>
      </c>
      <c r="E5940" t="s">
        <v>23749</v>
      </c>
      <c r="F5940" t="s">
        <v>23750</v>
      </c>
      <c r="H5940">
        <v>76.108713300000005</v>
      </c>
      <c r="I5940">
        <v>-98.9577977</v>
      </c>
      <c r="J5940" s="1" t="str">
        <f t="shared" si="437"/>
        <v>Fluid (stream)</v>
      </c>
      <c r="K5940" s="1" t="str">
        <f t="shared" si="438"/>
        <v>Untreated Water</v>
      </c>
      <c r="L5940">
        <v>9</v>
      </c>
      <c r="M5940" t="s">
        <v>107</v>
      </c>
      <c r="N5940">
        <v>148</v>
      </c>
      <c r="O5940">
        <v>1</v>
      </c>
      <c r="P5940" t="s">
        <v>272</v>
      </c>
      <c r="Q5940" t="s">
        <v>46</v>
      </c>
      <c r="R5940" t="s">
        <v>599</v>
      </c>
    </row>
    <row r="5941" spans="1:18" hidden="1" x14ac:dyDescent="0.3">
      <c r="A5941" t="s">
        <v>23751</v>
      </c>
      <c r="B5941" t="s">
        <v>23752</v>
      </c>
      <c r="C5941" s="1" t="str">
        <f t="shared" si="432"/>
        <v>21:0861</v>
      </c>
      <c r="D5941" s="1" t="str">
        <f t="shared" si="436"/>
        <v>21:0244</v>
      </c>
      <c r="E5941" t="s">
        <v>23753</v>
      </c>
      <c r="F5941" t="s">
        <v>23754</v>
      </c>
      <c r="H5941">
        <v>76.040007099999997</v>
      </c>
      <c r="I5941">
        <v>-99.143895299999997</v>
      </c>
      <c r="J5941" s="1" t="str">
        <f t="shared" si="437"/>
        <v>Fluid (stream)</v>
      </c>
      <c r="K5941" s="1" t="str">
        <f t="shared" si="438"/>
        <v>Untreated Water</v>
      </c>
      <c r="L5941">
        <v>9</v>
      </c>
      <c r="M5941" t="s">
        <v>114</v>
      </c>
      <c r="N5941">
        <v>149</v>
      </c>
      <c r="O5941">
        <v>1</v>
      </c>
      <c r="P5941" t="s">
        <v>256</v>
      </c>
      <c r="Q5941" t="s">
        <v>146</v>
      </c>
      <c r="R5941" t="s">
        <v>183</v>
      </c>
    </row>
    <row r="5942" spans="1:18" hidden="1" x14ac:dyDescent="0.3">
      <c r="A5942" t="s">
        <v>23755</v>
      </c>
      <c r="B5942" t="s">
        <v>23756</v>
      </c>
      <c r="C5942" s="1" t="str">
        <f t="shared" si="432"/>
        <v>21:0861</v>
      </c>
      <c r="D5942" s="1" t="str">
        <f t="shared" si="436"/>
        <v>21:0244</v>
      </c>
      <c r="E5942" t="s">
        <v>23757</v>
      </c>
      <c r="F5942" t="s">
        <v>23758</v>
      </c>
      <c r="H5942">
        <v>76.038296599999995</v>
      </c>
      <c r="I5942">
        <v>-99.353254899999996</v>
      </c>
      <c r="J5942" s="1" t="str">
        <f t="shared" si="437"/>
        <v>Fluid (stream)</v>
      </c>
      <c r="K5942" s="1" t="str">
        <f t="shared" si="438"/>
        <v>Untreated Water</v>
      </c>
      <c r="L5942">
        <v>9</v>
      </c>
      <c r="M5942" t="s">
        <v>121</v>
      </c>
      <c r="N5942">
        <v>150</v>
      </c>
      <c r="O5942">
        <v>1</v>
      </c>
      <c r="P5942" t="s">
        <v>256</v>
      </c>
      <c r="Q5942" t="s">
        <v>146</v>
      </c>
      <c r="R5942" t="s">
        <v>532</v>
      </c>
    </row>
    <row r="5943" spans="1:18" hidden="1" x14ac:dyDescent="0.3">
      <c r="A5943" t="s">
        <v>23759</v>
      </c>
      <c r="B5943" t="s">
        <v>23760</v>
      </c>
      <c r="C5943" s="1" t="str">
        <f t="shared" si="432"/>
        <v>21:0861</v>
      </c>
      <c r="D5943" s="1" t="str">
        <f t="shared" si="436"/>
        <v>21:0244</v>
      </c>
      <c r="E5943" t="s">
        <v>23761</v>
      </c>
      <c r="F5943" t="s">
        <v>23762</v>
      </c>
      <c r="H5943">
        <v>76.091013200000006</v>
      </c>
      <c r="I5943">
        <v>-99.078597000000002</v>
      </c>
      <c r="J5943" s="1" t="str">
        <f t="shared" si="437"/>
        <v>Fluid (stream)</v>
      </c>
      <c r="K5943" s="1" t="str">
        <f t="shared" si="438"/>
        <v>Untreated Water</v>
      </c>
      <c r="L5943">
        <v>9</v>
      </c>
      <c r="M5943" t="s">
        <v>127</v>
      </c>
      <c r="N5943">
        <v>151</v>
      </c>
      <c r="O5943">
        <v>1</v>
      </c>
      <c r="P5943" t="s">
        <v>235</v>
      </c>
      <c r="Q5943" t="s">
        <v>46</v>
      </c>
      <c r="R5943" t="s">
        <v>183</v>
      </c>
    </row>
    <row r="5944" spans="1:18" hidden="1" x14ac:dyDescent="0.3">
      <c r="A5944" t="s">
        <v>23763</v>
      </c>
      <c r="B5944" t="s">
        <v>23764</v>
      </c>
      <c r="C5944" s="1" t="str">
        <f t="shared" si="432"/>
        <v>21:0861</v>
      </c>
      <c r="D5944" s="1" t="str">
        <f t="shared" si="436"/>
        <v>21:0244</v>
      </c>
      <c r="E5944" t="s">
        <v>23765</v>
      </c>
      <c r="F5944" t="s">
        <v>23766</v>
      </c>
      <c r="H5944">
        <v>76.098697700000002</v>
      </c>
      <c r="I5944">
        <v>-99.113392000000005</v>
      </c>
      <c r="J5944" s="1" t="str">
        <f t="shared" si="437"/>
        <v>Fluid (stream)</v>
      </c>
      <c r="K5944" s="1" t="str">
        <f t="shared" si="438"/>
        <v>Untreated Water</v>
      </c>
      <c r="L5944">
        <v>9</v>
      </c>
      <c r="M5944" t="s">
        <v>133</v>
      </c>
      <c r="N5944">
        <v>152</v>
      </c>
      <c r="O5944">
        <v>1</v>
      </c>
      <c r="P5944" t="s">
        <v>247</v>
      </c>
      <c r="Q5944" t="s">
        <v>146</v>
      </c>
      <c r="R5944" t="s">
        <v>90</v>
      </c>
    </row>
    <row r="5945" spans="1:18" hidden="1" x14ac:dyDescent="0.3">
      <c r="A5945" t="s">
        <v>23767</v>
      </c>
      <c r="B5945" t="s">
        <v>23768</v>
      </c>
      <c r="C5945" s="1" t="str">
        <f t="shared" si="432"/>
        <v>21:0861</v>
      </c>
      <c r="D5945" s="1" t="str">
        <f t="shared" si="436"/>
        <v>21:0244</v>
      </c>
      <c r="E5945" t="s">
        <v>23769</v>
      </c>
      <c r="F5945" t="s">
        <v>23770</v>
      </c>
      <c r="H5945">
        <v>76.1340194</v>
      </c>
      <c r="I5945">
        <v>-98.482007400000001</v>
      </c>
      <c r="J5945" s="1" t="str">
        <f t="shared" si="437"/>
        <v>Fluid (stream)</v>
      </c>
      <c r="K5945" s="1" t="str">
        <f t="shared" si="438"/>
        <v>Untreated Water</v>
      </c>
      <c r="L5945">
        <v>9</v>
      </c>
      <c r="M5945" t="s">
        <v>139</v>
      </c>
      <c r="N5945">
        <v>153</v>
      </c>
      <c r="O5945">
        <v>1</v>
      </c>
      <c r="P5945" t="s">
        <v>262</v>
      </c>
      <c r="Q5945" t="s">
        <v>96</v>
      </c>
      <c r="R5945" t="s">
        <v>211</v>
      </c>
    </row>
    <row r="5946" spans="1:18" hidden="1" x14ac:dyDescent="0.3">
      <c r="A5946" t="s">
        <v>23771</v>
      </c>
      <c r="B5946" t="s">
        <v>23772</v>
      </c>
      <c r="C5946" s="1" t="str">
        <f t="shared" si="432"/>
        <v>21:0861</v>
      </c>
      <c r="D5946" s="1" t="str">
        <f t="shared" si="436"/>
        <v>21:0244</v>
      </c>
      <c r="E5946" t="s">
        <v>23773</v>
      </c>
      <c r="F5946" t="s">
        <v>23774</v>
      </c>
      <c r="H5946">
        <v>76.139451199999996</v>
      </c>
      <c r="I5946">
        <v>-98.388503999999998</v>
      </c>
      <c r="J5946" s="1" t="str">
        <f t="shared" si="437"/>
        <v>Fluid (stream)</v>
      </c>
      <c r="K5946" s="1" t="str">
        <f t="shared" si="438"/>
        <v>Untreated Water</v>
      </c>
      <c r="L5946">
        <v>9</v>
      </c>
      <c r="M5946" t="s">
        <v>241</v>
      </c>
      <c r="N5946">
        <v>154</v>
      </c>
      <c r="O5946">
        <v>1</v>
      </c>
      <c r="P5946" t="s">
        <v>262</v>
      </c>
      <c r="Q5946" t="s">
        <v>310</v>
      </c>
      <c r="R5946" t="s">
        <v>189</v>
      </c>
    </row>
    <row r="5947" spans="1:18" hidden="1" x14ac:dyDescent="0.3">
      <c r="A5947" t="s">
        <v>23775</v>
      </c>
      <c r="B5947" t="s">
        <v>23776</v>
      </c>
      <c r="C5947" s="1" t="str">
        <f t="shared" si="432"/>
        <v>21:0861</v>
      </c>
      <c r="D5947" s="1" t="str">
        <f t="shared" si="436"/>
        <v>21:0244</v>
      </c>
      <c r="E5947" t="s">
        <v>23777</v>
      </c>
      <c r="F5947" t="s">
        <v>23778</v>
      </c>
      <c r="H5947">
        <v>76.139074500000007</v>
      </c>
      <c r="I5947">
        <v>-98.346486999999996</v>
      </c>
      <c r="J5947" s="1" t="str">
        <f t="shared" si="437"/>
        <v>Fluid (stream)</v>
      </c>
      <c r="K5947" s="1" t="str">
        <f t="shared" si="438"/>
        <v>Untreated Water</v>
      </c>
      <c r="L5947">
        <v>10</v>
      </c>
      <c r="M5947" t="s">
        <v>36</v>
      </c>
      <c r="N5947">
        <v>155</v>
      </c>
      <c r="O5947">
        <v>1</v>
      </c>
      <c r="P5947" t="s">
        <v>247</v>
      </c>
      <c r="Q5947" t="s">
        <v>146</v>
      </c>
      <c r="R5947" t="s">
        <v>599</v>
      </c>
    </row>
    <row r="5948" spans="1:18" hidden="1" x14ac:dyDescent="0.3">
      <c r="A5948" t="s">
        <v>23779</v>
      </c>
      <c r="B5948" t="s">
        <v>23780</v>
      </c>
      <c r="C5948" s="1" t="str">
        <f t="shared" si="432"/>
        <v>21:0861</v>
      </c>
      <c r="D5948" s="1" t="str">
        <f t="shared" si="436"/>
        <v>21:0244</v>
      </c>
      <c r="E5948" t="s">
        <v>23781</v>
      </c>
      <c r="F5948" t="s">
        <v>23782</v>
      </c>
      <c r="H5948">
        <v>76.153954799999994</v>
      </c>
      <c r="I5948">
        <v>-98.182011900000006</v>
      </c>
      <c r="J5948" s="1" t="str">
        <f t="shared" si="437"/>
        <v>Fluid (stream)</v>
      </c>
      <c r="K5948" s="1" t="str">
        <f t="shared" si="438"/>
        <v>Untreated Water</v>
      </c>
      <c r="L5948">
        <v>10</v>
      </c>
      <c r="M5948" t="s">
        <v>22</v>
      </c>
      <c r="N5948">
        <v>156</v>
      </c>
      <c r="O5948">
        <v>1</v>
      </c>
      <c r="P5948" t="s">
        <v>356</v>
      </c>
      <c r="Q5948" t="s">
        <v>24</v>
      </c>
      <c r="R5948" t="s">
        <v>687</v>
      </c>
    </row>
    <row r="5949" spans="1:18" hidden="1" x14ac:dyDescent="0.3">
      <c r="A5949" t="s">
        <v>23783</v>
      </c>
      <c r="B5949" t="s">
        <v>23784</v>
      </c>
      <c r="C5949" s="1" t="str">
        <f t="shared" si="432"/>
        <v>21:0861</v>
      </c>
      <c r="D5949" s="1" t="str">
        <f t="shared" si="436"/>
        <v>21:0244</v>
      </c>
      <c r="E5949" t="s">
        <v>23781</v>
      </c>
      <c r="F5949" t="s">
        <v>23785</v>
      </c>
      <c r="H5949">
        <v>76.153954799999994</v>
      </c>
      <c r="I5949">
        <v>-98.182011900000006</v>
      </c>
      <c r="J5949" s="1" t="str">
        <f t="shared" si="437"/>
        <v>Fluid (stream)</v>
      </c>
      <c r="K5949" s="1" t="str">
        <f t="shared" si="438"/>
        <v>Untreated Water</v>
      </c>
      <c r="L5949">
        <v>10</v>
      </c>
      <c r="M5949" t="s">
        <v>29</v>
      </c>
      <c r="N5949">
        <v>157</v>
      </c>
      <c r="O5949">
        <v>1</v>
      </c>
      <c r="P5949" t="s">
        <v>356</v>
      </c>
      <c r="Q5949" t="s">
        <v>24</v>
      </c>
      <c r="R5949" t="s">
        <v>347</v>
      </c>
    </row>
    <row r="5950" spans="1:18" hidden="1" x14ac:dyDescent="0.3">
      <c r="A5950" t="s">
        <v>23786</v>
      </c>
      <c r="B5950" t="s">
        <v>23787</v>
      </c>
      <c r="C5950" s="1" t="str">
        <f t="shared" si="432"/>
        <v>21:0861</v>
      </c>
      <c r="D5950" s="1" t="str">
        <f t="shared" si="436"/>
        <v>21:0244</v>
      </c>
      <c r="E5950" t="s">
        <v>23788</v>
      </c>
      <c r="F5950" t="s">
        <v>23789</v>
      </c>
      <c r="H5950">
        <v>76.150179100000003</v>
      </c>
      <c r="I5950">
        <v>-98.134022700000003</v>
      </c>
      <c r="J5950" s="1" t="str">
        <f t="shared" si="437"/>
        <v>Fluid (stream)</v>
      </c>
      <c r="K5950" s="1" t="str">
        <f t="shared" si="438"/>
        <v>Untreated Water</v>
      </c>
      <c r="L5950">
        <v>10</v>
      </c>
      <c r="M5950" t="s">
        <v>44</v>
      </c>
      <c r="N5950">
        <v>158</v>
      </c>
      <c r="O5950">
        <v>1</v>
      </c>
      <c r="P5950" t="s">
        <v>272</v>
      </c>
      <c r="Q5950" t="s">
        <v>146</v>
      </c>
      <c r="R5950" t="s">
        <v>183</v>
      </c>
    </row>
    <row r="5951" spans="1:18" hidden="1" x14ac:dyDescent="0.3">
      <c r="A5951" t="s">
        <v>23790</v>
      </c>
      <c r="B5951" t="s">
        <v>23791</v>
      </c>
      <c r="C5951" s="1" t="str">
        <f t="shared" si="432"/>
        <v>21:0861</v>
      </c>
      <c r="D5951" s="1" t="str">
        <f t="shared" si="436"/>
        <v>21:0244</v>
      </c>
      <c r="E5951" t="s">
        <v>23792</v>
      </c>
      <c r="F5951" t="s">
        <v>23793</v>
      </c>
      <c r="H5951">
        <v>76.136361300000004</v>
      </c>
      <c r="I5951">
        <v>-97.9586738</v>
      </c>
      <c r="J5951" s="1" t="str">
        <f t="shared" si="437"/>
        <v>Fluid (stream)</v>
      </c>
      <c r="K5951" s="1" t="str">
        <f t="shared" si="438"/>
        <v>Untreated Water</v>
      </c>
      <c r="L5951">
        <v>10</v>
      </c>
      <c r="M5951" t="s">
        <v>52</v>
      </c>
      <c r="N5951">
        <v>159</v>
      </c>
      <c r="O5951">
        <v>1</v>
      </c>
      <c r="P5951" t="s">
        <v>267</v>
      </c>
      <c r="Q5951" t="s">
        <v>46</v>
      </c>
      <c r="R5951" t="s">
        <v>347</v>
      </c>
    </row>
    <row r="5952" spans="1:18" hidden="1" x14ac:dyDescent="0.3">
      <c r="A5952" t="s">
        <v>23794</v>
      </c>
      <c r="B5952" t="s">
        <v>23795</v>
      </c>
      <c r="C5952" s="1" t="str">
        <f t="shared" si="432"/>
        <v>21:0861</v>
      </c>
      <c r="D5952" s="1" t="str">
        <f t="shared" si="436"/>
        <v>21:0244</v>
      </c>
      <c r="E5952" t="s">
        <v>23796</v>
      </c>
      <c r="F5952" t="s">
        <v>23797</v>
      </c>
      <c r="H5952">
        <v>76.158986499999997</v>
      </c>
      <c r="I5952">
        <v>-97.746960700000002</v>
      </c>
      <c r="J5952" s="1" t="str">
        <f t="shared" si="437"/>
        <v>Fluid (stream)</v>
      </c>
      <c r="K5952" s="1" t="str">
        <f t="shared" si="438"/>
        <v>Untreated Water</v>
      </c>
      <c r="L5952">
        <v>10</v>
      </c>
      <c r="M5952" t="s">
        <v>60</v>
      </c>
      <c r="N5952">
        <v>160</v>
      </c>
      <c r="O5952">
        <v>1</v>
      </c>
      <c r="P5952" t="s">
        <v>267</v>
      </c>
      <c r="Q5952" t="s">
        <v>24</v>
      </c>
      <c r="R5952" t="s">
        <v>305</v>
      </c>
    </row>
    <row r="5953" spans="1:18" hidden="1" x14ac:dyDescent="0.3">
      <c r="A5953" t="s">
        <v>23798</v>
      </c>
      <c r="B5953" t="s">
        <v>23799</v>
      </c>
      <c r="C5953" s="1" t="str">
        <f t="shared" si="432"/>
        <v>21:0861</v>
      </c>
      <c r="D5953" s="1" t="str">
        <f t="shared" si="436"/>
        <v>21:0244</v>
      </c>
      <c r="E5953" t="s">
        <v>23800</v>
      </c>
      <c r="F5953" t="s">
        <v>23801</v>
      </c>
      <c r="H5953">
        <v>76.128343900000004</v>
      </c>
      <c r="I5953">
        <v>-97.603088700000001</v>
      </c>
      <c r="J5953" s="1" t="str">
        <f t="shared" si="437"/>
        <v>Fluid (stream)</v>
      </c>
      <c r="K5953" s="1" t="str">
        <f t="shared" si="438"/>
        <v>Untreated Water</v>
      </c>
      <c r="L5953">
        <v>10</v>
      </c>
      <c r="M5953" t="s">
        <v>67</v>
      </c>
      <c r="N5953">
        <v>161</v>
      </c>
      <c r="O5953">
        <v>1</v>
      </c>
      <c r="P5953" t="s">
        <v>262</v>
      </c>
      <c r="Q5953" t="s">
        <v>62</v>
      </c>
      <c r="R5953" t="s">
        <v>324</v>
      </c>
    </row>
    <row r="5954" spans="1:18" hidden="1" x14ac:dyDescent="0.3">
      <c r="A5954" t="s">
        <v>23802</v>
      </c>
      <c r="B5954" t="s">
        <v>23803</v>
      </c>
      <c r="C5954" s="1" t="str">
        <f t="shared" si="432"/>
        <v>21:0861</v>
      </c>
      <c r="D5954" s="1" t="str">
        <f t="shared" si="436"/>
        <v>21:0244</v>
      </c>
      <c r="E5954" t="s">
        <v>23804</v>
      </c>
      <c r="F5954" t="s">
        <v>23805</v>
      </c>
      <c r="H5954">
        <v>76.140541200000001</v>
      </c>
      <c r="I5954">
        <v>-97.519621900000004</v>
      </c>
      <c r="J5954" s="1" t="str">
        <f t="shared" si="437"/>
        <v>Fluid (stream)</v>
      </c>
      <c r="K5954" s="1" t="str">
        <f t="shared" si="438"/>
        <v>Untreated Water</v>
      </c>
      <c r="L5954">
        <v>10</v>
      </c>
      <c r="M5954" t="s">
        <v>74</v>
      </c>
      <c r="N5954">
        <v>162</v>
      </c>
      <c r="O5954">
        <v>1</v>
      </c>
      <c r="P5954" t="s">
        <v>247</v>
      </c>
      <c r="Q5954" t="s">
        <v>46</v>
      </c>
      <c r="R5954" t="s">
        <v>211</v>
      </c>
    </row>
    <row r="5955" spans="1:18" hidden="1" x14ac:dyDescent="0.3">
      <c r="A5955" t="s">
        <v>23806</v>
      </c>
      <c r="B5955" t="s">
        <v>23807</v>
      </c>
      <c r="C5955" s="1" t="str">
        <f t="shared" si="432"/>
        <v>21:0861</v>
      </c>
      <c r="D5955" s="1" t="str">
        <f t="shared" si="436"/>
        <v>21:0244</v>
      </c>
      <c r="E5955" t="s">
        <v>23808</v>
      </c>
      <c r="F5955" t="s">
        <v>23809</v>
      </c>
      <c r="H5955">
        <v>76.182874900000002</v>
      </c>
      <c r="I5955">
        <v>-97.625525300000007</v>
      </c>
      <c r="J5955" s="1" t="str">
        <f t="shared" si="437"/>
        <v>Fluid (stream)</v>
      </c>
      <c r="K5955" s="1" t="str">
        <f t="shared" si="438"/>
        <v>Untreated Water</v>
      </c>
      <c r="L5955">
        <v>10</v>
      </c>
      <c r="M5955" t="s">
        <v>81</v>
      </c>
      <c r="N5955">
        <v>163</v>
      </c>
      <c r="O5955">
        <v>1</v>
      </c>
      <c r="P5955" t="s">
        <v>272</v>
      </c>
      <c r="Q5955" t="s">
        <v>46</v>
      </c>
      <c r="R5955" t="s">
        <v>449</v>
      </c>
    </row>
    <row r="5956" spans="1:18" hidden="1" x14ac:dyDescent="0.3">
      <c r="A5956" t="s">
        <v>23810</v>
      </c>
      <c r="B5956" t="s">
        <v>23811</v>
      </c>
      <c r="C5956" s="1" t="str">
        <f t="shared" si="432"/>
        <v>21:0861</v>
      </c>
      <c r="D5956" s="1" t="str">
        <f>HYPERLINK("http://geochem.nrcan.gc.ca/cdogs/content/svy/svy_e.htm", "")</f>
        <v/>
      </c>
      <c r="G5956" s="1" t="str">
        <f>HYPERLINK("http://geochem.nrcan.gc.ca/cdogs/content/cr_/cr_00265_e.htm", "265")</f>
        <v>265</v>
      </c>
      <c r="J5956" t="s">
        <v>85</v>
      </c>
      <c r="K5956" t="s">
        <v>86</v>
      </c>
      <c r="L5956">
        <v>10</v>
      </c>
      <c r="M5956" t="s">
        <v>87</v>
      </c>
      <c r="N5956">
        <v>164</v>
      </c>
      <c r="O5956">
        <v>8</v>
      </c>
      <c r="P5956" t="s">
        <v>553</v>
      </c>
      <c r="Q5956" t="s">
        <v>31</v>
      </c>
      <c r="R5956" t="s">
        <v>522</v>
      </c>
    </row>
    <row r="5957" spans="1:18" hidden="1" x14ac:dyDescent="0.3">
      <c r="A5957" t="s">
        <v>23812</v>
      </c>
      <c r="B5957" t="s">
        <v>23813</v>
      </c>
      <c r="C5957" s="1" t="str">
        <f t="shared" si="432"/>
        <v>21:0861</v>
      </c>
      <c r="D5957" s="1" t="str">
        <f t="shared" ref="D5957:D5983" si="439">HYPERLINK("http://geochem.nrcan.gc.ca/cdogs/content/svy/svy210244_e.htm", "21:0244")</f>
        <v>21:0244</v>
      </c>
      <c r="E5957" t="s">
        <v>23814</v>
      </c>
      <c r="F5957" t="s">
        <v>23815</v>
      </c>
      <c r="H5957">
        <v>76.202265400000002</v>
      </c>
      <c r="I5957">
        <v>-97.547324000000003</v>
      </c>
      <c r="J5957" s="1" t="str">
        <f t="shared" ref="J5957:J5983" si="440">HYPERLINK("http://geochem.nrcan.gc.ca/cdogs/content/kwd/kwd020018_e.htm", "Fluid (stream)")</f>
        <v>Fluid (stream)</v>
      </c>
      <c r="K5957" s="1" t="str">
        <f t="shared" ref="K5957:K5983" si="441">HYPERLINK("http://geochem.nrcan.gc.ca/cdogs/content/kwd/kwd080007_e.htm", "Untreated Water")</f>
        <v>Untreated Water</v>
      </c>
      <c r="L5957">
        <v>10</v>
      </c>
      <c r="M5957" t="s">
        <v>95</v>
      </c>
      <c r="N5957">
        <v>165</v>
      </c>
      <c r="O5957">
        <v>1</v>
      </c>
      <c r="P5957" t="s">
        <v>356</v>
      </c>
      <c r="Q5957" t="s">
        <v>46</v>
      </c>
      <c r="R5957" t="s">
        <v>329</v>
      </c>
    </row>
    <row r="5958" spans="1:18" hidden="1" x14ac:dyDescent="0.3">
      <c r="A5958" t="s">
        <v>23816</v>
      </c>
      <c r="B5958" t="s">
        <v>23817</v>
      </c>
      <c r="C5958" s="1" t="str">
        <f t="shared" si="432"/>
        <v>21:0861</v>
      </c>
      <c r="D5958" s="1" t="str">
        <f t="shared" si="439"/>
        <v>21:0244</v>
      </c>
      <c r="E5958" t="s">
        <v>23818</v>
      </c>
      <c r="F5958" t="s">
        <v>23819</v>
      </c>
      <c r="H5958">
        <v>76.242854500000007</v>
      </c>
      <c r="I5958">
        <v>-97.668452700000003</v>
      </c>
      <c r="J5958" s="1" t="str">
        <f t="shared" si="440"/>
        <v>Fluid (stream)</v>
      </c>
      <c r="K5958" s="1" t="str">
        <f t="shared" si="441"/>
        <v>Untreated Water</v>
      </c>
      <c r="L5958">
        <v>10</v>
      </c>
      <c r="M5958" t="s">
        <v>101</v>
      </c>
      <c r="N5958">
        <v>166</v>
      </c>
      <c r="O5958">
        <v>1</v>
      </c>
      <c r="P5958" t="s">
        <v>272</v>
      </c>
      <c r="Q5958" t="s">
        <v>62</v>
      </c>
      <c r="R5958" t="s">
        <v>449</v>
      </c>
    </row>
    <row r="5959" spans="1:18" hidden="1" x14ac:dyDescent="0.3">
      <c r="A5959" t="s">
        <v>23820</v>
      </c>
      <c r="B5959" t="s">
        <v>23821</v>
      </c>
      <c r="C5959" s="1" t="str">
        <f t="shared" si="432"/>
        <v>21:0861</v>
      </c>
      <c r="D5959" s="1" t="str">
        <f t="shared" si="439"/>
        <v>21:0244</v>
      </c>
      <c r="E5959" t="s">
        <v>23822</v>
      </c>
      <c r="F5959" t="s">
        <v>23823</v>
      </c>
      <c r="H5959">
        <v>76.248081900000003</v>
      </c>
      <c r="I5959">
        <v>-97.637349</v>
      </c>
      <c r="J5959" s="1" t="str">
        <f t="shared" si="440"/>
        <v>Fluid (stream)</v>
      </c>
      <c r="K5959" s="1" t="str">
        <f t="shared" si="441"/>
        <v>Untreated Water</v>
      </c>
      <c r="L5959">
        <v>10</v>
      </c>
      <c r="M5959" t="s">
        <v>107</v>
      </c>
      <c r="N5959">
        <v>167</v>
      </c>
      <c r="O5959">
        <v>1</v>
      </c>
      <c r="P5959" t="s">
        <v>272</v>
      </c>
      <c r="Q5959" t="s">
        <v>46</v>
      </c>
      <c r="R5959" t="s">
        <v>449</v>
      </c>
    </row>
    <row r="5960" spans="1:18" hidden="1" x14ac:dyDescent="0.3">
      <c r="A5960" t="s">
        <v>23824</v>
      </c>
      <c r="B5960" t="s">
        <v>23825</v>
      </c>
      <c r="C5960" s="1" t="str">
        <f t="shared" si="432"/>
        <v>21:0861</v>
      </c>
      <c r="D5960" s="1" t="str">
        <f t="shared" si="439"/>
        <v>21:0244</v>
      </c>
      <c r="E5960" t="s">
        <v>23826</v>
      </c>
      <c r="F5960" t="s">
        <v>23827</v>
      </c>
      <c r="H5960">
        <v>76.223338900000002</v>
      </c>
      <c r="I5960">
        <v>-97.729715100000007</v>
      </c>
      <c r="J5960" s="1" t="str">
        <f t="shared" si="440"/>
        <v>Fluid (stream)</v>
      </c>
      <c r="K5960" s="1" t="str">
        <f t="shared" si="441"/>
        <v>Untreated Water</v>
      </c>
      <c r="L5960">
        <v>10</v>
      </c>
      <c r="M5960" t="s">
        <v>114</v>
      </c>
      <c r="N5960">
        <v>168</v>
      </c>
      <c r="O5960">
        <v>1</v>
      </c>
      <c r="P5960" t="s">
        <v>267</v>
      </c>
      <c r="Q5960" t="s">
        <v>146</v>
      </c>
      <c r="R5960" t="s">
        <v>2135</v>
      </c>
    </row>
    <row r="5961" spans="1:18" hidden="1" x14ac:dyDescent="0.3">
      <c r="A5961" t="s">
        <v>23828</v>
      </c>
      <c r="B5961" t="s">
        <v>23829</v>
      </c>
      <c r="C5961" s="1" t="str">
        <f t="shared" si="432"/>
        <v>21:0861</v>
      </c>
      <c r="D5961" s="1" t="str">
        <f t="shared" si="439"/>
        <v>21:0244</v>
      </c>
      <c r="E5961" t="s">
        <v>23830</v>
      </c>
      <c r="F5961" t="s">
        <v>23831</v>
      </c>
      <c r="H5961">
        <v>76.187811199999999</v>
      </c>
      <c r="I5961">
        <v>-97.875048399999997</v>
      </c>
      <c r="J5961" s="1" t="str">
        <f t="shared" si="440"/>
        <v>Fluid (stream)</v>
      </c>
      <c r="K5961" s="1" t="str">
        <f t="shared" si="441"/>
        <v>Untreated Water</v>
      </c>
      <c r="L5961">
        <v>10</v>
      </c>
      <c r="M5961" t="s">
        <v>121</v>
      </c>
      <c r="N5961">
        <v>169</v>
      </c>
      <c r="O5961">
        <v>1</v>
      </c>
      <c r="P5961" t="s">
        <v>272</v>
      </c>
      <c r="Q5961" t="s">
        <v>38</v>
      </c>
      <c r="R5961" t="s">
        <v>599</v>
      </c>
    </row>
    <row r="5962" spans="1:18" hidden="1" x14ac:dyDescent="0.3">
      <c r="A5962" t="s">
        <v>23832</v>
      </c>
      <c r="B5962" t="s">
        <v>23833</v>
      </c>
      <c r="C5962" s="1" t="str">
        <f t="shared" si="432"/>
        <v>21:0861</v>
      </c>
      <c r="D5962" s="1" t="str">
        <f t="shared" si="439"/>
        <v>21:0244</v>
      </c>
      <c r="E5962" t="s">
        <v>23834</v>
      </c>
      <c r="F5962" t="s">
        <v>23835</v>
      </c>
      <c r="H5962">
        <v>76.187977000000004</v>
      </c>
      <c r="I5962">
        <v>-97.910089499999998</v>
      </c>
      <c r="J5962" s="1" t="str">
        <f t="shared" si="440"/>
        <v>Fluid (stream)</v>
      </c>
      <c r="K5962" s="1" t="str">
        <f t="shared" si="441"/>
        <v>Untreated Water</v>
      </c>
      <c r="L5962">
        <v>10</v>
      </c>
      <c r="M5962" t="s">
        <v>127</v>
      </c>
      <c r="N5962">
        <v>170</v>
      </c>
      <c r="O5962">
        <v>1</v>
      </c>
      <c r="P5962" t="s">
        <v>272</v>
      </c>
      <c r="Q5962" t="s">
        <v>46</v>
      </c>
      <c r="R5962" t="s">
        <v>183</v>
      </c>
    </row>
    <row r="5963" spans="1:18" hidden="1" x14ac:dyDescent="0.3">
      <c r="A5963" t="s">
        <v>23836</v>
      </c>
      <c r="B5963" t="s">
        <v>23837</v>
      </c>
      <c r="C5963" s="1" t="str">
        <f t="shared" si="432"/>
        <v>21:0861</v>
      </c>
      <c r="D5963" s="1" t="str">
        <f t="shared" si="439"/>
        <v>21:0244</v>
      </c>
      <c r="E5963" t="s">
        <v>23838</v>
      </c>
      <c r="F5963" t="s">
        <v>23839</v>
      </c>
      <c r="H5963">
        <v>76.207560900000004</v>
      </c>
      <c r="I5963">
        <v>-97.895758900000004</v>
      </c>
      <c r="J5963" s="1" t="str">
        <f t="shared" si="440"/>
        <v>Fluid (stream)</v>
      </c>
      <c r="K5963" s="1" t="str">
        <f t="shared" si="441"/>
        <v>Untreated Water</v>
      </c>
      <c r="L5963">
        <v>10</v>
      </c>
      <c r="M5963" t="s">
        <v>133</v>
      </c>
      <c r="N5963">
        <v>171</v>
      </c>
      <c r="O5963">
        <v>1</v>
      </c>
      <c r="P5963" t="s">
        <v>272</v>
      </c>
      <c r="Q5963" t="s">
        <v>146</v>
      </c>
      <c r="R5963" t="s">
        <v>90</v>
      </c>
    </row>
    <row r="5964" spans="1:18" hidden="1" x14ac:dyDescent="0.3">
      <c r="A5964" t="s">
        <v>23840</v>
      </c>
      <c r="B5964" t="s">
        <v>23841</v>
      </c>
      <c r="C5964" s="1" t="str">
        <f t="shared" si="432"/>
        <v>21:0861</v>
      </c>
      <c r="D5964" s="1" t="str">
        <f t="shared" si="439"/>
        <v>21:0244</v>
      </c>
      <c r="E5964" t="s">
        <v>23842</v>
      </c>
      <c r="F5964" t="s">
        <v>23843</v>
      </c>
      <c r="H5964">
        <v>76.255851100000001</v>
      </c>
      <c r="I5964">
        <v>-97.882947799999997</v>
      </c>
      <c r="J5964" s="1" t="str">
        <f t="shared" si="440"/>
        <v>Fluid (stream)</v>
      </c>
      <c r="K5964" s="1" t="str">
        <f t="shared" si="441"/>
        <v>Untreated Water</v>
      </c>
      <c r="L5964">
        <v>10</v>
      </c>
      <c r="M5964" t="s">
        <v>139</v>
      </c>
      <c r="N5964">
        <v>172</v>
      </c>
      <c r="O5964">
        <v>1</v>
      </c>
      <c r="P5964" t="s">
        <v>262</v>
      </c>
      <c r="Q5964" t="s">
        <v>146</v>
      </c>
      <c r="R5964" t="s">
        <v>90</v>
      </c>
    </row>
    <row r="5965" spans="1:18" hidden="1" x14ac:dyDescent="0.3">
      <c r="A5965" t="s">
        <v>23844</v>
      </c>
      <c r="B5965" t="s">
        <v>23845</v>
      </c>
      <c r="C5965" s="1" t="str">
        <f t="shared" si="432"/>
        <v>21:0861</v>
      </c>
      <c r="D5965" s="1" t="str">
        <f t="shared" si="439"/>
        <v>21:0244</v>
      </c>
      <c r="E5965" t="s">
        <v>23846</v>
      </c>
      <c r="F5965" t="s">
        <v>23847</v>
      </c>
      <c r="H5965">
        <v>76.259494900000007</v>
      </c>
      <c r="I5965">
        <v>-97.922606400000006</v>
      </c>
      <c r="J5965" s="1" t="str">
        <f t="shared" si="440"/>
        <v>Fluid (stream)</v>
      </c>
      <c r="K5965" s="1" t="str">
        <f t="shared" si="441"/>
        <v>Untreated Water</v>
      </c>
      <c r="L5965">
        <v>10</v>
      </c>
      <c r="M5965" t="s">
        <v>241</v>
      </c>
      <c r="N5965">
        <v>173</v>
      </c>
      <c r="O5965">
        <v>1</v>
      </c>
      <c r="P5965" t="s">
        <v>235</v>
      </c>
      <c r="Q5965" t="s">
        <v>146</v>
      </c>
      <c r="R5965" t="s">
        <v>183</v>
      </c>
    </row>
    <row r="5966" spans="1:18" hidden="1" x14ac:dyDescent="0.3">
      <c r="A5966" t="s">
        <v>23848</v>
      </c>
      <c r="B5966" t="s">
        <v>23849</v>
      </c>
      <c r="C5966" s="1" t="str">
        <f t="shared" si="432"/>
        <v>21:0861</v>
      </c>
      <c r="D5966" s="1" t="str">
        <f t="shared" si="439"/>
        <v>21:0244</v>
      </c>
      <c r="E5966" t="s">
        <v>23850</v>
      </c>
      <c r="F5966" t="s">
        <v>23851</v>
      </c>
      <c r="H5966">
        <v>76.258518600000002</v>
      </c>
      <c r="I5966">
        <v>-98.017960299999999</v>
      </c>
      <c r="J5966" s="1" t="str">
        <f t="shared" si="440"/>
        <v>Fluid (stream)</v>
      </c>
      <c r="K5966" s="1" t="str">
        <f t="shared" si="441"/>
        <v>Untreated Water</v>
      </c>
      <c r="L5966">
        <v>11</v>
      </c>
      <c r="M5966" t="s">
        <v>36</v>
      </c>
      <c r="N5966">
        <v>174</v>
      </c>
      <c r="O5966">
        <v>1</v>
      </c>
      <c r="P5966" t="s">
        <v>272</v>
      </c>
      <c r="Q5966" t="s">
        <v>62</v>
      </c>
      <c r="R5966" t="s">
        <v>90</v>
      </c>
    </row>
    <row r="5967" spans="1:18" hidden="1" x14ac:dyDescent="0.3">
      <c r="A5967" t="s">
        <v>23852</v>
      </c>
      <c r="B5967" t="s">
        <v>23853</v>
      </c>
      <c r="C5967" s="1" t="str">
        <f t="shared" si="432"/>
        <v>21:0861</v>
      </c>
      <c r="D5967" s="1" t="str">
        <f t="shared" si="439"/>
        <v>21:0244</v>
      </c>
      <c r="E5967" t="s">
        <v>23854</v>
      </c>
      <c r="F5967" t="s">
        <v>23855</v>
      </c>
      <c r="H5967">
        <v>76.239553799999996</v>
      </c>
      <c r="I5967">
        <v>-97.965193900000003</v>
      </c>
      <c r="J5967" s="1" t="str">
        <f t="shared" si="440"/>
        <v>Fluid (stream)</v>
      </c>
      <c r="K5967" s="1" t="str">
        <f t="shared" si="441"/>
        <v>Untreated Water</v>
      </c>
      <c r="L5967">
        <v>11</v>
      </c>
      <c r="M5967" t="s">
        <v>44</v>
      </c>
      <c r="N5967">
        <v>175</v>
      </c>
      <c r="O5967">
        <v>1</v>
      </c>
      <c r="P5967" t="s">
        <v>262</v>
      </c>
      <c r="Q5967" t="s">
        <v>146</v>
      </c>
      <c r="R5967" t="s">
        <v>183</v>
      </c>
    </row>
    <row r="5968" spans="1:18" hidden="1" x14ac:dyDescent="0.3">
      <c r="A5968" t="s">
        <v>23856</v>
      </c>
      <c r="B5968" t="s">
        <v>23857</v>
      </c>
      <c r="C5968" s="1" t="str">
        <f t="shared" si="432"/>
        <v>21:0861</v>
      </c>
      <c r="D5968" s="1" t="str">
        <f t="shared" si="439"/>
        <v>21:0244</v>
      </c>
      <c r="E5968" t="s">
        <v>23858</v>
      </c>
      <c r="F5968" t="s">
        <v>23859</v>
      </c>
      <c r="H5968">
        <v>76.228659199999996</v>
      </c>
      <c r="I5968">
        <v>-98.014699800000002</v>
      </c>
      <c r="J5968" s="1" t="str">
        <f t="shared" si="440"/>
        <v>Fluid (stream)</v>
      </c>
      <c r="K5968" s="1" t="str">
        <f t="shared" si="441"/>
        <v>Untreated Water</v>
      </c>
      <c r="L5968">
        <v>11</v>
      </c>
      <c r="M5968" t="s">
        <v>52</v>
      </c>
      <c r="N5968">
        <v>176</v>
      </c>
      <c r="O5968">
        <v>1</v>
      </c>
      <c r="P5968" t="s">
        <v>262</v>
      </c>
      <c r="Q5968" t="s">
        <v>24</v>
      </c>
      <c r="R5968" t="s">
        <v>655</v>
      </c>
    </row>
    <row r="5969" spans="1:18" hidden="1" x14ac:dyDescent="0.3">
      <c r="A5969" t="s">
        <v>23860</v>
      </c>
      <c r="B5969" t="s">
        <v>23861</v>
      </c>
      <c r="C5969" s="1" t="str">
        <f t="shared" si="432"/>
        <v>21:0861</v>
      </c>
      <c r="D5969" s="1" t="str">
        <f t="shared" si="439"/>
        <v>21:0244</v>
      </c>
      <c r="E5969" t="s">
        <v>23862</v>
      </c>
      <c r="F5969" t="s">
        <v>23863</v>
      </c>
      <c r="H5969">
        <v>76.216182599999996</v>
      </c>
      <c r="I5969">
        <v>-98.077469199999996</v>
      </c>
      <c r="J5969" s="1" t="str">
        <f t="shared" si="440"/>
        <v>Fluid (stream)</v>
      </c>
      <c r="K5969" s="1" t="str">
        <f t="shared" si="441"/>
        <v>Untreated Water</v>
      </c>
      <c r="L5969">
        <v>11</v>
      </c>
      <c r="M5969" t="s">
        <v>60</v>
      </c>
      <c r="N5969">
        <v>177</v>
      </c>
      <c r="O5969">
        <v>1</v>
      </c>
      <c r="P5969" t="s">
        <v>272</v>
      </c>
      <c r="Q5969" t="s">
        <v>46</v>
      </c>
      <c r="R5969" t="s">
        <v>324</v>
      </c>
    </row>
    <row r="5970" spans="1:18" hidden="1" x14ac:dyDescent="0.3">
      <c r="A5970" t="s">
        <v>23864</v>
      </c>
      <c r="B5970" t="s">
        <v>23865</v>
      </c>
      <c r="C5970" s="1" t="str">
        <f t="shared" si="432"/>
        <v>21:0861</v>
      </c>
      <c r="D5970" s="1" t="str">
        <f t="shared" si="439"/>
        <v>21:0244</v>
      </c>
      <c r="E5970" t="s">
        <v>23866</v>
      </c>
      <c r="F5970" t="s">
        <v>23867</v>
      </c>
      <c r="H5970">
        <v>76.230748000000006</v>
      </c>
      <c r="I5970">
        <v>-98.147808999999995</v>
      </c>
      <c r="J5970" s="1" t="str">
        <f t="shared" si="440"/>
        <v>Fluid (stream)</v>
      </c>
      <c r="K5970" s="1" t="str">
        <f t="shared" si="441"/>
        <v>Untreated Water</v>
      </c>
      <c r="L5970">
        <v>11</v>
      </c>
      <c r="M5970" t="s">
        <v>67</v>
      </c>
      <c r="N5970">
        <v>178</v>
      </c>
      <c r="O5970">
        <v>1</v>
      </c>
      <c r="P5970" t="s">
        <v>272</v>
      </c>
      <c r="Q5970" t="s">
        <v>38</v>
      </c>
      <c r="R5970" t="s">
        <v>599</v>
      </c>
    </row>
    <row r="5971" spans="1:18" hidden="1" x14ac:dyDescent="0.3">
      <c r="A5971" t="s">
        <v>23868</v>
      </c>
      <c r="B5971" t="s">
        <v>23869</v>
      </c>
      <c r="C5971" s="1" t="str">
        <f t="shared" si="432"/>
        <v>21:0861</v>
      </c>
      <c r="D5971" s="1" t="str">
        <f t="shared" si="439"/>
        <v>21:0244</v>
      </c>
      <c r="E5971" t="s">
        <v>23870</v>
      </c>
      <c r="F5971" t="s">
        <v>23871</v>
      </c>
      <c r="H5971">
        <v>76.196451400000001</v>
      </c>
      <c r="I5971">
        <v>-98.1514588</v>
      </c>
      <c r="J5971" s="1" t="str">
        <f t="shared" si="440"/>
        <v>Fluid (stream)</v>
      </c>
      <c r="K5971" s="1" t="str">
        <f t="shared" si="441"/>
        <v>Untreated Water</v>
      </c>
      <c r="L5971">
        <v>11</v>
      </c>
      <c r="M5971" t="s">
        <v>74</v>
      </c>
      <c r="N5971">
        <v>179</v>
      </c>
      <c r="O5971">
        <v>1</v>
      </c>
      <c r="P5971" t="s">
        <v>262</v>
      </c>
      <c r="Q5971" t="s">
        <v>146</v>
      </c>
      <c r="R5971" t="s">
        <v>3470</v>
      </c>
    </row>
    <row r="5972" spans="1:18" hidden="1" x14ac:dyDescent="0.3">
      <c r="A5972" t="s">
        <v>23872</v>
      </c>
      <c r="B5972" t="s">
        <v>23873</v>
      </c>
      <c r="C5972" s="1" t="str">
        <f t="shared" si="432"/>
        <v>21:0861</v>
      </c>
      <c r="D5972" s="1" t="str">
        <f t="shared" si="439"/>
        <v>21:0244</v>
      </c>
      <c r="E5972" t="s">
        <v>23874</v>
      </c>
      <c r="F5972" t="s">
        <v>23875</v>
      </c>
      <c r="H5972">
        <v>76.198847000000001</v>
      </c>
      <c r="I5972">
        <v>-98.181472999999997</v>
      </c>
      <c r="J5972" s="1" t="str">
        <f t="shared" si="440"/>
        <v>Fluid (stream)</v>
      </c>
      <c r="K5972" s="1" t="str">
        <f t="shared" si="441"/>
        <v>Untreated Water</v>
      </c>
      <c r="L5972">
        <v>11</v>
      </c>
      <c r="M5972" t="s">
        <v>81</v>
      </c>
      <c r="N5972">
        <v>180</v>
      </c>
      <c r="O5972">
        <v>1</v>
      </c>
      <c r="P5972" t="s">
        <v>235</v>
      </c>
      <c r="Q5972" t="s">
        <v>24</v>
      </c>
      <c r="R5972" t="s">
        <v>90</v>
      </c>
    </row>
    <row r="5973" spans="1:18" hidden="1" x14ac:dyDescent="0.3">
      <c r="A5973" t="s">
        <v>23876</v>
      </c>
      <c r="B5973" t="s">
        <v>23877</v>
      </c>
      <c r="C5973" s="1" t="str">
        <f t="shared" si="432"/>
        <v>21:0861</v>
      </c>
      <c r="D5973" s="1" t="str">
        <f t="shared" si="439"/>
        <v>21:0244</v>
      </c>
      <c r="E5973" t="s">
        <v>23878</v>
      </c>
      <c r="F5973" t="s">
        <v>23879</v>
      </c>
      <c r="H5973">
        <v>76.218159799999995</v>
      </c>
      <c r="I5973">
        <v>-98.323485300000002</v>
      </c>
      <c r="J5973" s="1" t="str">
        <f t="shared" si="440"/>
        <v>Fluid (stream)</v>
      </c>
      <c r="K5973" s="1" t="str">
        <f t="shared" si="441"/>
        <v>Untreated Water</v>
      </c>
      <c r="L5973">
        <v>11</v>
      </c>
      <c r="M5973" t="s">
        <v>95</v>
      </c>
      <c r="N5973">
        <v>181</v>
      </c>
      <c r="O5973">
        <v>1</v>
      </c>
      <c r="P5973" t="s">
        <v>272</v>
      </c>
      <c r="Q5973" t="s">
        <v>62</v>
      </c>
      <c r="R5973" t="s">
        <v>532</v>
      </c>
    </row>
    <row r="5974" spans="1:18" hidden="1" x14ac:dyDescent="0.3">
      <c r="A5974" t="s">
        <v>23880</v>
      </c>
      <c r="B5974" t="s">
        <v>23881</v>
      </c>
      <c r="C5974" s="1" t="str">
        <f t="shared" si="432"/>
        <v>21:0861</v>
      </c>
      <c r="D5974" s="1" t="str">
        <f t="shared" si="439"/>
        <v>21:0244</v>
      </c>
      <c r="E5974" t="s">
        <v>23882</v>
      </c>
      <c r="F5974" t="s">
        <v>23883</v>
      </c>
      <c r="H5974">
        <v>76.214506900000003</v>
      </c>
      <c r="I5974">
        <v>-98.591120900000007</v>
      </c>
      <c r="J5974" s="1" t="str">
        <f t="shared" si="440"/>
        <v>Fluid (stream)</v>
      </c>
      <c r="K5974" s="1" t="str">
        <f t="shared" si="441"/>
        <v>Untreated Water</v>
      </c>
      <c r="L5974">
        <v>11</v>
      </c>
      <c r="M5974" t="s">
        <v>101</v>
      </c>
      <c r="N5974">
        <v>182</v>
      </c>
      <c r="O5974">
        <v>1</v>
      </c>
      <c r="P5974" t="s">
        <v>272</v>
      </c>
      <c r="Q5974" t="s">
        <v>62</v>
      </c>
      <c r="R5974" t="s">
        <v>500</v>
      </c>
    </row>
    <row r="5975" spans="1:18" hidden="1" x14ac:dyDescent="0.3">
      <c r="A5975" t="s">
        <v>23884</v>
      </c>
      <c r="B5975" t="s">
        <v>23885</v>
      </c>
      <c r="C5975" s="1" t="str">
        <f t="shared" si="432"/>
        <v>21:0861</v>
      </c>
      <c r="D5975" s="1" t="str">
        <f t="shared" si="439"/>
        <v>21:0244</v>
      </c>
      <c r="E5975" t="s">
        <v>23886</v>
      </c>
      <c r="F5975" t="s">
        <v>23887</v>
      </c>
      <c r="H5975">
        <v>76.208425399999996</v>
      </c>
      <c r="I5975">
        <v>-98.582654099999999</v>
      </c>
      <c r="J5975" s="1" t="str">
        <f t="shared" si="440"/>
        <v>Fluid (stream)</v>
      </c>
      <c r="K5975" s="1" t="str">
        <f t="shared" si="441"/>
        <v>Untreated Water</v>
      </c>
      <c r="L5975">
        <v>11</v>
      </c>
      <c r="M5975" t="s">
        <v>22</v>
      </c>
      <c r="N5975">
        <v>183</v>
      </c>
      <c r="O5975">
        <v>1</v>
      </c>
      <c r="P5975" t="s">
        <v>356</v>
      </c>
      <c r="Q5975" t="s">
        <v>46</v>
      </c>
      <c r="R5975" t="s">
        <v>988</v>
      </c>
    </row>
    <row r="5976" spans="1:18" hidden="1" x14ac:dyDescent="0.3">
      <c r="A5976" t="s">
        <v>23888</v>
      </c>
      <c r="B5976" t="s">
        <v>23889</v>
      </c>
      <c r="C5976" s="1" t="str">
        <f t="shared" si="432"/>
        <v>21:0861</v>
      </c>
      <c r="D5976" s="1" t="str">
        <f t="shared" si="439"/>
        <v>21:0244</v>
      </c>
      <c r="E5976" t="s">
        <v>23886</v>
      </c>
      <c r="F5976" t="s">
        <v>23890</v>
      </c>
      <c r="H5976">
        <v>76.208425399999996</v>
      </c>
      <c r="I5976">
        <v>-98.582654099999999</v>
      </c>
      <c r="J5976" s="1" t="str">
        <f t="shared" si="440"/>
        <v>Fluid (stream)</v>
      </c>
      <c r="K5976" s="1" t="str">
        <f t="shared" si="441"/>
        <v>Untreated Water</v>
      </c>
      <c r="L5976">
        <v>11</v>
      </c>
      <c r="M5976" t="s">
        <v>29</v>
      </c>
      <c r="N5976">
        <v>184</v>
      </c>
      <c r="O5976">
        <v>1</v>
      </c>
      <c r="P5976" t="s">
        <v>356</v>
      </c>
      <c r="Q5976" t="s">
        <v>146</v>
      </c>
      <c r="R5976" t="s">
        <v>329</v>
      </c>
    </row>
    <row r="5977" spans="1:18" hidden="1" x14ac:dyDescent="0.3">
      <c r="A5977" t="s">
        <v>23891</v>
      </c>
      <c r="B5977" t="s">
        <v>23892</v>
      </c>
      <c r="C5977" s="1" t="str">
        <f t="shared" si="432"/>
        <v>21:0861</v>
      </c>
      <c r="D5977" s="1" t="str">
        <f t="shared" si="439"/>
        <v>21:0244</v>
      </c>
      <c r="E5977" t="s">
        <v>23893</v>
      </c>
      <c r="F5977" t="s">
        <v>23894</v>
      </c>
      <c r="H5977">
        <v>76.051315500000001</v>
      </c>
      <c r="I5977">
        <v>-99.396242400000006</v>
      </c>
      <c r="J5977" s="1" t="str">
        <f t="shared" si="440"/>
        <v>Fluid (stream)</v>
      </c>
      <c r="K5977" s="1" t="str">
        <f t="shared" si="441"/>
        <v>Untreated Water</v>
      </c>
      <c r="L5977">
        <v>11</v>
      </c>
      <c r="M5977" t="s">
        <v>107</v>
      </c>
      <c r="N5977">
        <v>185</v>
      </c>
      <c r="O5977">
        <v>1</v>
      </c>
      <c r="P5977" t="s">
        <v>256</v>
      </c>
      <c r="Q5977" t="s">
        <v>24</v>
      </c>
      <c r="R5977" t="s">
        <v>90</v>
      </c>
    </row>
    <row r="5978" spans="1:18" hidden="1" x14ac:dyDescent="0.3">
      <c r="A5978" t="s">
        <v>23895</v>
      </c>
      <c r="B5978" t="s">
        <v>23896</v>
      </c>
      <c r="C5978" s="1" t="str">
        <f t="shared" si="432"/>
        <v>21:0861</v>
      </c>
      <c r="D5978" s="1" t="str">
        <f t="shared" si="439"/>
        <v>21:0244</v>
      </c>
      <c r="E5978" t="s">
        <v>23897</v>
      </c>
      <c r="F5978" t="s">
        <v>23898</v>
      </c>
      <c r="H5978">
        <v>76.061085599999998</v>
      </c>
      <c r="I5978">
        <v>-99.389931799999999</v>
      </c>
      <c r="J5978" s="1" t="str">
        <f t="shared" si="440"/>
        <v>Fluid (stream)</v>
      </c>
      <c r="K5978" s="1" t="str">
        <f t="shared" si="441"/>
        <v>Untreated Water</v>
      </c>
      <c r="L5978">
        <v>11</v>
      </c>
      <c r="M5978" t="s">
        <v>114</v>
      </c>
      <c r="N5978">
        <v>186</v>
      </c>
      <c r="O5978">
        <v>1</v>
      </c>
      <c r="P5978" t="s">
        <v>256</v>
      </c>
      <c r="Q5978" t="s">
        <v>24</v>
      </c>
      <c r="R5978" t="s">
        <v>415</v>
      </c>
    </row>
    <row r="5979" spans="1:18" hidden="1" x14ac:dyDescent="0.3">
      <c r="A5979" t="s">
        <v>23899</v>
      </c>
      <c r="B5979" t="s">
        <v>23900</v>
      </c>
      <c r="C5979" s="1" t="str">
        <f t="shared" si="432"/>
        <v>21:0861</v>
      </c>
      <c r="D5979" s="1" t="str">
        <f t="shared" si="439"/>
        <v>21:0244</v>
      </c>
      <c r="E5979" t="s">
        <v>23901</v>
      </c>
      <c r="F5979" t="s">
        <v>23902</v>
      </c>
      <c r="H5979">
        <v>76.157380200000006</v>
      </c>
      <c r="I5979">
        <v>-99.303586100000004</v>
      </c>
      <c r="J5979" s="1" t="str">
        <f t="shared" si="440"/>
        <v>Fluid (stream)</v>
      </c>
      <c r="K5979" s="1" t="str">
        <f t="shared" si="441"/>
        <v>Untreated Water</v>
      </c>
      <c r="L5979">
        <v>11</v>
      </c>
      <c r="M5979" t="s">
        <v>121</v>
      </c>
      <c r="N5979">
        <v>187</v>
      </c>
      <c r="O5979">
        <v>1</v>
      </c>
      <c r="P5979" t="s">
        <v>247</v>
      </c>
      <c r="Q5979" t="s">
        <v>62</v>
      </c>
      <c r="R5979" t="s">
        <v>102</v>
      </c>
    </row>
    <row r="5980" spans="1:18" hidden="1" x14ac:dyDescent="0.3">
      <c r="A5980" t="s">
        <v>23903</v>
      </c>
      <c r="B5980" t="s">
        <v>23904</v>
      </c>
      <c r="C5980" s="1" t="str">
        <f t="shared" si="432"/>
        <v>21:0861</v>
      </c>
      <c r="D5980" s="1" t="str">
        <f t="shared" si="439"/>
        <v>21:0244</v>
      </c>
      <c r="E5980" t="s">
        <v>23905</v>
      </c>
      <c r="F5980" t="s">
        <v>23906</v>
      </c>
      <c r="H5980">
        <v>76.258740799999998</v>
      </c>
      <c r="I5980">
        <v>-98.573427699999996</v>
      </c>
      <c r="J5980" s="1" t="str">
        <f t="shared" si="440"/>
        <v>Fluid (stream)</v>
      </c>
      <c r="K5980" s="1" t="str">
        <f t="shared" si="441"/>
        <v>Untreated Water</v>
      </c>
      <c r="L5980">
        <v>11</v>
      </c>
      <c r="M5980" t="s">
        <v>127</v>
      </c>
      <c r="N5980">
        <v>188</v>
      </c>
      <c r="O5980">
        <v>1</v>
      </c>
      <c r="P5980" t="s">
        <v>356</v>
      </c>
      <c r="Q5980" t="s">
        <v>24</v>
      </c>
      <c r="R5980" t="s">
        <v>3470</v>
      </c>
    </row>
    <row r="5981" spans="1:18" hidden="1" x14ac:dyDescent="0.3">
      <c r="A5981" t="s">
        <v>23907</v>
      </c>
      <c r="B5981" t="s">
        <v>23908</v>
      </c>
      <c r="C5981" s="1" t="str">
        <f t="shared" si="432"/>
        <v>21:0861</v>
      </c>
      <c r="D5981" s="1" t="str">
        <f t="shared" si="439"/>
        <v>21:0244</v>
      </c>
      <c r="E5981" t="s">
        <v>23909</v>
      </c>
      <c r="F5981" t="s">
        <v>23910</v>
      </c>
      <c r="H5981">
        <v>76.283354500000002</v>
      </c>
      <c r="I5981">
        <v>-98.408860599999997</v>
      </c>
      <c r="J5981" s="1" t="str">
        <f t="shared" si="440"/>
        <v>Fluid (stream)</v>
      </c>
      <c r="K5981" s="1" t="str">
        <f t="shared" si="441"/>
        <v>Untreated Water</v>
      </c>
      <c r="L5981">
        <v>11</v>
      </c>
      <c r="M5981" t="s">
        <v>133</v>
      </c>
      <c r="N5981">
        <v>189</v>
      </c>
      <c r="O5981">
        <v>1</v>
      </c>
      <c r="P5981" t="s">
        <v>356</v>
      </c>
      <c r="Q5981" t="s">
        <v>24</v>
      </c>
      <c r="R5981" t="s">
        <v>220</v>
      </c>
    </row>
    <row r="5982" spans="1:18" hidden="1" x14ac:dyDescent="0.3">
      <c r="A5982" t="s">
        <v>23911</v>
      </c>
      <c r="B5982" t="s">
        <v>23912</v>
      </c>
      <c r="C5982" s="1" t="str">
        <f t="shared" si="432"/>
        <v>21:0861</v>
      </c>
      <c r="D5982" s="1" t="str">
        <f t="shared" si="439"/>
        <v>21:0244</v>
      </c>
      <c r="E5982" t="s">
        <v>23913</v>
      </c>
      <c r="F5982" t="s">
        <v>23914</v>
      </c>
      <c r="H5982">
        <v>76.285926399999994</v>
      </c>
      <c r="I5982">
        <v>-97.877790899999994</v>
      </c>
      <c r="J5982" s="1" t="str">
        <f t="shared" si="440"/>
        <v>Fluid (stream)</v>
      </c>
      <c r="K5982" s="1" t="str">
        <f t="shared" si="441"/>
        <v>Untreated Water</v>
      </c>
      <c r="L5982">
        <v>11</v>
      </c>
      <c r="M5982" t="s">
        <v>139</v>
      </c>
      <c r="N5982">
        <v>190</v>
      </c>
      <c r="O5982">
        <v>1</v>
      </c>
      <c r="P5982" t="s">
        <v>262</v>
      </c>
      <c r="Q5982" t="s">
        <v>146</v>
      </c>
      <c r="R5982" t="s">
        <v>532</v>
      </c>
    </row>
    <row r="5983" spans="1:18" hidden="1" x14ac:dyDescent="0.3">
      <c r="A5983" t="s">
        <v>23915</v>
      </c>
      <c r="B5983" t="s">
        <v>23916</v>
      </c>
      <c r="C5983" s="1" t="str">
        <f t="shared" si="432"/>
        <v>21:0861</v>
      </c>
      <c r="D5983" s="1" t="str">
        <f t="shared" si="439"/>
        <v>21:0244</v>
      </c>
      <c r="E5983" t="s">
        <v>23917</v>
      </c>
      <c r="F5983" t="s">
        <v>23918</v>
      </c>
      <c r="H5983">
        <v>76.284256499999998</v>
      </c>
      <c r="I5983">
        <v>-97.794786599999995</v>
      </c>
      <c r="J5983" s="1" t="str">
        <f t="shared" si="440"/>
        <v>Fluid (stream)</v>
      </c>
      <c r="K5983" s="1" t="str">
        <f t="shared" si="441"/>
        <v>Untreated Water</v>
      </c>
      <c r="L5983">
        <v>11</v>
      </c>
      <c r="M5983" t="s">
        <v>241</v>
      </c>
      <c r="N5983">
        <v>191</v>
      </c>
      <c r="O5983">
        <v>1</v>
      </c>
      <c r="P5983" t="s">
        <v>356</v>
      </c>
      <c r="Q5983" t="s">
        <v>96</v>
      </c>
      <c r="R5983" t="s">
        <v>890</v>
      </c>
    </row>
    <row r="5984" spans="1:18" hidden="1" x14ac:dyDescent="0.3">
      <c r="A5984" t="s">
        <v>23919</v>
      </c>
      <c r="B5984" t="s">
        <v>23920</v>
      </c>
      <c r="C5984" s="1" t="str">
        <f t="shared" si="432"/>
        <v>21:0861</v>
      </c>
      <c r="D5984" s="1" t="str">
        <f>HYPERLINK("http://geochem.nrcan.gc.ca/cdogs/content/svy/svy_e.htm", "")</f>
        <v/>
      </c>
      <c r="G5984" s="1" t="str">
        <f>HYPERLINK("http://geochem.nrcan.gc.ca/cdogs/content/cr_/cr_00265_e.htm", "265")</f>
        <v>265</v>
      </c>
      <c r="J5984" t="s">
        <v>85</v>
      </c>
      <c r="K5984" t="s">
        <v>86</v>
      </c>
      <c r="L5984">
        <v>11</v>
      </c>
      <c r="M5984" t="s">
        <v>87</v>
      </c>
      <c r="N5984">
        <v>192</v>
      </c>
      <c r="O5984">
        <v>8</v>
      </c>
      <c r="P5984" t="s">
        <v>161</v>
      </c>
      <c r="Q5984" t="s">
        <v>146</v>
      </c>
      <c r="R5984" t="s">
        <v>211</v>
      </c>
    </row>
    <row r="5985" spans="1:18" hidden="1" x14ac:dyDescent="0.3">
      <c r="A5985" t="s">
        <v>23921</v>
      </c>
      <c r="B5985" t="s">
        <v>23922</v>
      </c>
      <c r="C5985" s="1" t="str">
        <f t="shared" ref="C5985:C6048" si="442">HYPERLINK("http://geochem.nrcan.gc.ca/cdogs/content/bdl/bdl210861_e.htm", "21:0861")</f>
        <v>21:0861</v>
      </c>
      <c r="D5985" s="1" t="str">
        <f t="shared" ref="D5985:D5999" si="443">HYPERLINK("http://geochem.nrcan.gc.ca/cdogs/content/svy/svy210244_e.htm", "21:0244")</f>
        <v>21:0244</v>
      </c>
      <c r="E5985" t="s">
        <v>23923</v>
      </c>
      <c r="F5985" t="s">
        <v>23924</v>
      </c>
      <c r="H5985">
        <v>76.313220200000004</v>
      </c>
      <c r="I5985">
        <v>-97.877985899999999</v>
      </c>
      <c r="J5985" s="1" t="str">
        <f t="shared" ref="J5985:J5999" si="444">HYPERLINK("http://geochem.nrcan.gc.ca/cdogs/content/kwd/kwd020018_e.htm", "Fluid (stream)")</f>
        <v>Fluid (stream)</v>
      </c>
      <c r="K5985" s="1" t="str">
        <f t="shared" ref="K5985:K5999" si="445">HYPERLINK("http://geochem.nrcan.gc.ca/cdogs/content/kwd/kwd080007_e.htm", "Untreated Water")</f>
        <v>Untreated Water</v>
      </c>
      <c r="L5985">
        <v>12</v>
      </c>
      <c r="M5985" t="s">
        <v>36</v>
      </c>
      <c r="N5985">
        <v>193</v>
      </c>
      <c r="O5985">
        <v>1</v>
      </c>
      <c r="P5985" t="s">
        <v>272</v>
      </c>
      <c r="Q5985" t="s">
        <v>46</v>
      </c>
      <c r="R5985" t="s">
        <v>189</v>
      </c>
    </row>
    <row r="5986" spans="1:18" hidden="1" x14ac:dyDescent="0.3">
      <c r="A5986" t="s">
        <v>23925</v>
      </c>
      <c r="B5986" t="s">
        <v>23926</v>
      </c>
      <c r="C5986" s="1" t="str">
        <f t="shared" si="442"/>
        <v>21:0861</v>
      </c>
      <c r="D5986" s="1" t="str">
        <f t="shared" si="443"/>
        <v>21:0244</v>
      </c>
      <c r="E5986" t="s">
        <v>23927</v>
      </c>
      <c r="F5986" t="s">
        <v>23928</v>
      </c>
      <c r="H5986">
        <v>76.351834400000001</v>
      </c>
      <c r="I5986">
        <v>-97.802843800000005</v>
      </c>
      <c r="J5986" s="1" t="str">
        <f t="shared" si="444"/>
        <v>Fluid (stream)</v>
      </c>
      <c r="K5986" s="1" t="str">
        <f t="shared" si="445"/>
        <v>Untreated Water</v>
      </c>
      <c r="L5986">
        <v>12</v>
      </c>
      <c r="M5986" t="s">
        <v>44</v>
      </c>
      <c r="N5986">
        <v>194</v>
      </c>
      <c r="O5986">
        <v>1</v>
      </c>
      <c r="P5986" t="s">
        <v>262</v>
      </c>
      <c r="Q5986" t="s">
        <v>146</v>
      </c>
      <c r="R5986" t="s">
        <v>449</v>
      </c>
    </row>
    <row r="5987" spans="1:18" hidden="1" x14ac:dyDescent="0.3">
      <c r="A5987" t="s">
        <v>23929</v>
      </c>
      <c r="B5987" t="s">
        <v>23930</v>
      </c>
      <c r="C5987" s="1" t="str">
        <f t="shared" si="442"/>
        <v>21:0861</v>
      </c>
      <c r="D5987" s="1" t="str">
        <f t="shared" si="443"/>
        <v>21:0244</v>
      </c>
      <c r="E5987" t="s">
        <v>23931</v>
      </c>
      <c r="F5987" t="s">
        <v>23932</v>
      </c>
      <c r="H5987">
        <v>76.360182100000003</v>
      </c>
      <c r="I5987">
        <v>-97.936210799999998</v>
      </c>
      <c r="J5987" s="1" t="str">
        <f t="shared" si="444"/>
        <v>Fluid (stream)</v>
      </c>
      <c r="K5987" s="1" t="str">
        <f t="shared" si="445"/>
        <v>Untreated Water</v>
      </c>
      <c r="L5987">
        <v>12</v>
      </c>
      <c r="M5987" t="s">
        <v>52</v>
      </c>
      <c r="N5987">
        <v>195</v>
      </c>
      <c r="O5987">
        <v>1</v>
      </c>
      <c r="P5987" t="s">
        <v>272</v>
      </c>
      <c r="Q5987" t="s">
        <v>24</v>
      </c>
      <c r="R5987" t="s">
        <v>449</v>
      </c>
    </row>
    <row r="5988" spans="1:18" hidden="1" x14ac:dyDescent="0.3">
      <c r="A5988" t="s">
        <v>23933</v>
      </c>
      <c r="B5988" t="s">
        <v>23934</v>
      </c>
      <c r="C5988" s="1" t="str">
        <f t="shared" si="442"/>
        <v>21:0861</v>
      </c>
      <c r="D5988" s="1" t="str">
        <f t="shared" si="443"/>
        <v>21:0244</v>
      </c>
      <c r="E5988" t="s">
        <v>23935</v>
      </c>
      <c r="F5988" t="s">
        <v>23936</v>
      </c>
      <c r="H5988">
        <v>76.366752500000004</v>
      </c>
      <c r="I5988">
        <v>-97.946922299999997</v>
      </c>
      <c r="J5988" s="1" t="str">
        <f t="shared" si="444"/>
        <v>Fluid (stream)</v>
      </c>
      <c r="K5988" s="1" t="str">
        <f t="shared" si="445"/>
        <v>Untreated Water</v>
      </c>
      <c r="L5988">
        <v>12</v>
      </c>
      <c r="M5988" t="s">
        <v>22</v>
      </c>
      <c r="N5988">
        <v>196</v>
      </c>
      <c r="O5988">
        <v>1</v>
      </c>
      <c r="P5988" t="s">
        <v>272</v>
      </c>
      <c r="Q5988" t="s">
        <v>146</v>
      </c>
      <c r="R5988" t="s">
        <v>449</v>
      </c>
    </row>
    <row r="5989" spans="1:18" hidden="1" x14ac:dyDescent="0.3">
      <c r="A5989" t="s">
        <v>23937</v>
      </c>
      <c r="B5989" t="s">
        <v>23938</v>
      </c>
      <c r="C5989" s="1" t="str">
        <f t="shared" si="442"/>
        <v>21:0861</v>
      </c>
      <c r="D5989" s="1" t="str">
        <f t="shared" si="443"/>
        <v>21:0244</v>
      </c>
      <c r="E5989" t="s">
        <v>23935</v>
      </c>
      <c r="F5989" t="s">
        <v>23939</v>
      </c>
      <c r="H5989">
        <v>76.366752500000004</v>
      </c>
      <c r="I5989">
        <v>-97.946922299999997</v>
      </c>
      <c r="J5989" s="1" t="str">
        <f t="shared" si="444"/>
        <v>Fluid (stream)</v>
      </c>
      <c r="K5989" s="1" t="str">
        <f t="shared" si="445"/>
        <v>Untreated Water</v>
      </c>
      <c r="L5989">
        <v>12</v>
      </c>
      <c r="M5989" t="s">
        <v>29</v>
      </c>
      <c r="N5989">
        <v>197</v>
      </c>
      <c r="O5989">
        <v>1</v>
      </c>
      <c r="P5989" t="s">
        <v>272</v>
      </c>
      <c r="Q5989" t="s">
        <v>24</v>
      </c>
      <c r="R5989" t="s">
        <v>599</v>
      </c>
    </row>
    <row r="5990" spans="1:18" hidden="1" x14ac:dyDescent="0.3">
      <c r="A5990" t="s">
        <v>23940</v>
      </c>
      <c r="B5990" t="s">
        <v>23941</v>
      </c>
      <c r="C5990" s="1" t="str">
        <f t="shared" si="442"/>
        <v>21:0861</v>
      </c>
      <c r="D5990" s="1" t="str">
        <f t="shared" si="443"/>
        <v>21:0244</v>
      </c>
      <c r="E5990" t="s">
        <v>23942</v>
      </c>
      <c r="F5990" t="s">
        <v>23943</v>
      </c>
      <c r="H5990">
        <v>76.335714600000003</v>
      </c>
      <c r="I5990">
        <v>-98.085915</v>
      </c>
      <c r="J5990" s="1" t="str">
        <f t="shared" si="444"/>
        <v>Fluid (stream)</v>
      </c>
      <c r="K5990" s="1" t="str">
        <f t="shared" si="445"/>
        <v>Untreated Water</v>
      </c>
      <c r="L5990">
        <v>12</v>
      </c>
      <c r="M5990" t="s">
        <v>60</v>
      </c>
      <c r="N5990">
        <v>198</v>
      </c>
      <c r="O5990">
        <v>1</v>
      </c>
      <c r="P5990" t="s">
        <v>267</v>
      </c>
      <c r="Q5990" t="s">
        <v>24</v>
      </c>
      <c r="R5990" t="s">
        <v>911</v>
      </c>
    </row>
    <row r="5991" spans="1:18" hidden="1" x14ac:dyDescent="0.3">
      <c r="A5991" t="s">
        <v>23944</v>
      </c>
      <c r="B5991" t="s">
        <v>23945</v>
      </c>
      <c r="C5991" s="1" t="str">
        <f t="shared" si="442"/>
        <v>21:0861</v>
      </c>
      <c r="D5991" s="1" t="str">
        <f t="shared" si="443"/>
        <v>21:0244</v>
      </c>
      <c r="E5991" t="s">
        <v>23946</v>
      </c>
      <c r="F5991" t="s">
        <v>23947</v>
      </c>
      <c r="H5991">
        <v>76.317352799999995</v>
      </c>
      <c r="I5991">
        <v>-98.168662999999995</v>
      </c>
      <c r="J5991" s="1" t="str">
        <f t="shared" si="444"/>
        <v>Fluid (stream)</v>
      </c>
      <c r="K5991" s="1" t="str">
        <f t="shared" si="445"/>
        <v>Untreated Water</v>
      </c>
      <c r="L5991">
        <v>12</v>
      </c>
      <c r="M5991" t="s">
        <v>67</v>
      </c>
      <c r="N5991">
        <v>199</v>
      </c>
      <c r="O5991">
        <v>1</v>
      </c>
      <c r="P5991" t="s">
        <v>272</v>
      </c>
      <c r="Q5991" t="s">
        <v>96</v>
      </c>
      <c r="R5991" t="s">
        <v>211</v>
      </c>
    </row>
    <row r="5992" spans="1:18" hidden="1" x14ac:dyDescent="0.3">
      <c r="A5992" t="s">
        <v>23948</v>
      </c>
      <c r="B5992" t="s">
        <v>23949</v>
      </c>
      <c r="C5992" s="1" t="str">
        <f t="shared" si="442"/>
        <v>21:0861</v>
      </c>
      <c r="D5992" s="1" t="str">
        <f t="shared" si="443"/>
        <v>21:0244</v>
      </c>
      <c r="E5992" t="s">
        <v>23950</v>
      </c>
      <c r="F5992" t="s">
        <v>23951</v>
      </c>
      <c r="H5992">
        <v>76.335638599999996</v>
      </c>
      <c r="I5992">
        <v>-98.185626200000002</v>
      </c>
      <c r="J5992" s="1" t="str">
        <f t="shared" si="444"/>
        <v>Fluid (stream)</v>
      </c>
      <c r="K5992" s="1" t="str">
        <f t="shared" si="445"/>
        <v>Untreated Water</v>
      </c>
      <c r="L5992">
        <v>12</v>
      </c>
      <c r="M5992" t="s">
        <v>74</v>
      </c>
      <c r="N5992">
        <v>200</v>
      </c>
      <c r="O5992">
        <v>1</v>
      </c>
      <c r="P5992" t="s">
        <v>256</v>
      </c>
      <c r="Q5992" t="s">
        <v>62</v>
      </c>
      <c r="R5992" t="s">
        <v>449</v>
      </c>
    </row>
    <row r="5993" spans="1:18" hidden="1" x14ac:dyDescent="0.3">
      <c r="A5993" t="s">
        <v>23952</v>
      </c>
      <c r="B5993" t="s">
        <v>23953</v>
      </c>
      <c r="C5993" s="1" t="str">
        <f t="shared" si="442"/>
        <v>21:0861</v>
      </c>
      <c r="D5993" s="1" t="str">
        <f t="shared" si="443"/>
        <v>21:0244</v>
      </c>
      <c r="E5993" t="s">
        <v>23954</v>
      </c>
      <c r="F5993" t="s">
        <v>23955</v>
      </c>
      <c r="H5993">
        <v>76.343622600000003</v>
      </c>
      <c r="I5993">
        <v>-98.215934700000005</v>
      </c>
      <c r="J5993" s="1" t="str">
        <f t="shared" si="444"/>
        <v>Fluid (stream)</v>
      </c>
      <c r="K5993" s="1" t="str">
        <f t="shared" si="445"/>
        <v>Untreated Water</v>
      </c>
      <c r="L5993">
        <v>12</v>
      </c>
      <c r="M5993" t="s">
        <v>81</v>
      </c>
      <c r="N5993">
        <v>201</v>
      </c>
      <c r="O5993">
        <v>1</v>
      </c>
      <c r="P5993" t="s">
        <v>247</v>
      </c>
      <c r="Q5993" t="s">
        <v>146</v>
      </c>
      <c r="R5993" t="s">
        <v>449</v>
      </c>
    </row>
    <row r="5994" spans="1:18" hidden="1" x14ac:dyDescent="0.3">
      <c r="A5994" t="s">
        <v>23956</v>
      </c>
      <c r="B5994" t="s">
        <v>23957</v>
      </c>
      <c r="C5994" s="1" t="str">
        <f t="shared" si="442"/>
        <v>21:0861</v>
      </c>
      <c r="D5994" s="1" t="str">
        <f t="shared" si="443"/>
        <v>21:0244</v>
      </c>
      <c r="E5994" t="s">
        <v>23958</v>
      </c>
      <c r="F5994" t="s">
        <v>23959</v>
      </c>
      <c r="H5994">
        <v>76.3347306</v>
      </c>
      <c r="I5994">
        <v>-98.287272700000003</v>
      </c>
      <c r="J5994" s="1" t="str">
        <f t="shared" si="444"/>
        <v>Fluid (stream)</v>
      </c>
      <c r="K5994" s="1" t="str">
        <f t="shared" si="445"/>
        <v>Untreated Water</v>
      </c>
      <c r="L5994">
        <v>12</v>
      </c>
      <c r="M5994" t="s">
        <v>95</v>
      </c>
      <c r="N5994">
        <v>202</v>
      </c>
      <c r="O5994">
        <v>1</v>
      </c>
      <c r="P5994" t="s">
        <v>247</v>
      </c>
      <c r="Q5994" t="s">
        <v>146</v>
      </c>
      <c r="R5994" t="s">
        <v>873</v>
      </c>
    </row>
    <row r="5995" spans="1:18" hidden="1" x14ac:dyDescent="0.3">
      <c r="A5995" t="s">
        <v>23960</v>
      </c>
      <c r="B5995" t="s">
        <v>23961</v>
      </c>
      <c r="C5995" s="1" t="str">
        <f t="shared" si="442"/>
        <v>21:0861</v>
      </c>
      <c r="D5995" s="1" t="str">
        <f t="shared" si="443"/>
        <v>21:0244</v>
      </c>
      <c r="E5995" t="s">
        <v>23962</v>
      </c>
      <c r="F5995" t="s">
        <v>23963</v>
      </c>
      <c r="H5995">
        <v>76.314425999999997</v>
      </c>
      <c r="I5995">
        <v>-98.368546199999997</v>
      </c>
      <c r="J5995" s="1" t="str">
        <f t="shared" si="444"/>
        <v>Fluid (stream)</v>
      </c>
      <c r="K5995" s="1" t="str">
        <f t="shared" si="445"/>
        <v>Untreated Water</v>
      </c>
      <c r="L5995">
        <v>12</v>
      </c>
      <c r="M5995" t="s">
        <v>101</v>
      </c>
      <c r="N5995">
        <v>203</v>
      </c>
      <c r="O5995">
        <v>1</v>
      </c>
      <c r="P5995" t="s">
        <v>247</v>
      </c>
      <c r="Q5995" t="s">
        <v>46</v>
      </c>
      <c r="R5995" t="s">
        <v>599</v>
      </c>
    </row>
    <row r="5996" spans="1:18" hidden="1" x14ac:dyDescent="0.3">
      <c r="A5996" t="s">
        <v>23964</v>
      </c>
      <c r="B5996" t="s">
        <v>23965</v>
      </c>
      <c r="C5996" s="1" t="str">
        <f t="shared" si="442"/>
        <v>21:0861</v>
      </c>
      <c r="D5996" s="1" t="str">
        <f t="shared" si="443"/>
        <v>21:0244</v>
      </c>
      <c r="E5996" t="s">
        <v>23966</v>
      </c>
      <c r="F5996" t="s">
        <v>23967</v>
      </c>
      <c r="H5996">
        <v>76.308584199999999</v>
      </c>
      <c r="I5996">
        <v>-98.481942700000005</v>
      </c>
      <c r="J5996" s="1" t="str">
        <f t="shared" si="444"/>
        <v>Fluid (stream)</v>
      </c>
      <c r="K5996" s="1" t="str">
        <f t="shared" si="445"/>
        <v>Untreated Water</v>
      </c>
      <c r="L5996">
        <v>12</v>
      </c>
      <c r="M5996" t="s">
        <v>107</v>
      </c>
      <c r="N5996">
        <v>204</v>
      </c>
      <c r="O5996">
        <v>1</v>
      </c>
      <c r="P5996" t="s">
        <v>356</v>
      </c>
      <c r="Q5996" t="s">
        <v>146</v>
      </c>
      <c r="R5996" t="s">
        <v>449</v>
      </c>
    </row>
    <row r="5997" spans="1:18" hidden="1" x14ac:dyDescent="0.3">
      <c r="A5997" t="s">
        <v>23968</v>
      </c>
      <c r="B5997" t="s">
        <v>23969</v>
      </c>
      <c r="C5997" s="1" t="str">
        <f t="shared" si="442"/>
        <v>21:0861</v>
      </c>
      <c r="D5997" s="1" t="str">
        <f t="shared" si="443"/>
        <v>21:0244</v>
      </c>
      <c r="E5997" t="s">
        <v>23970</v>
      </c>
      <c r="F5997" t="s">
        <v>23971</v>
      </c>
      <c r="H5997">
        <v>76.298664500000001</v>
      </c>
      <c r="I5997">
        <v>-98.940632600000001</v>
      </c>
      <c r="J5997" s="1" t="str">
        <f t="shared" si="444"/>
        <v>Fluid (stream)</v>
      </c>
      <c r="K5997" s="1" t="str">
        <f t="shared" si="445"/>
        <v>Untreated Water</v>
      </c>
      <c r="L5997">
        <v>12</v>
      </c>
      <c r="M5997" t="s">
        <v>114</v>
      </c>
      <c r="N5997">
        <v>205</v>
      </c>
      <c r="O5997">
        <v>1</v>
      </c>
      <c r="P5997" t="s">
        <v>319</v>
      </c>
      <c r="Q5997" t="s">
        <v>146</v>
      </c>
      <c r="R5997" t="s">
        <v>599</v>
      </c>
    </row>
    <row r="5998" spans="1:18" hidden="1" x14ac:dyDescent="0.3">
      <c r="A5998" t="s">
        <v>23972</v>
      </c>
      <c r="B5998" t="s">
        <v>23973</v>
      </c>
      <c r="C5998" s="1" t="str">
        <f t="shared" si="442"/>
        <v>21:0861</v>
      </c>
      <c r="D5998" s="1" t="str">
        <f t="shared" si="443"/>
        <v>21:0244</v>
      </c>
      <c r="E5998" t="s">
        <v>23974</v>
      </c>
      <c r="F5998" t="s">
        <v>23975</v>
      </c>
      <c r="H5998">
        <v>76.1916698</v>
      </c>
      <c r="I5998">
        <v>-98.623987099999994</v>
      </c>
      <c r="J5998" s="1" t="str">
        <f t="shared" si="444"/>
        <v>Fluid (stream)</v>
      </c>
      <c r="K5998" s="1" t="str">
        <f t="shared" si="445"/>
        <v>Untreated Water</v>
      </c>
      <c r="L5998">
        <v>12</v>
      </c>
      <c r="M5998" t="s">
        <v>121</v>
      </c>
      <c r="N5998">
        <v>206</v>
      </c>
      <c r="O5998">
        <v>1</v>
      </c>
      <c r="P5998" t="s">
        <v>356</v>
      </c>
      <c r="Q5998" t="s">
        <v>146</v>
      </c>
      <c r="R5998" t="s">
        <v>305</v>
      </c>
    </row>
    <row r="5999" spans="1:18" hidden="1" x14ac:dyDescent="0.3">
      <c r="A5999" t="s">
        <v>23976</v>
      </c>
      <c r="B5999" t="s">
        <v>23977</v>
      </c>
      <c r="C5999" s="1" t="str">
        <f t="shared" si="442"/>
        <v>21:0861</v>
      </c>
      <c r="D5999" s="1" t="str">
        <f t="shared" si="443"/>
        <v>21:0244</v>
      </c>
      <c r="E5999" t="s">
        <v>23978</v>
      </c>
      <c r="F5999" t="s">
        <v>23979</v>
      </c>
      <c r="H5999">
        <v>76.176848699999994</v>
      </c>
      <c r="I5999">
        <v>-98.697458900000001</v>
      </c>
      <c r="J5999" s="1" t="str">
        <f t="shared" si="444"/>
        <v>Fluid (stream)</v>
      </c>
      <c r="K5999" s="1" t="str">
        <f t="shared" si="445"/>
        <v>Untreated Water</v>
      </c>
      <c r="L5999">
        <v>12</v>
      </c>
      <c r="M5999" t="s">
        <v>127</v>
      </c>
      <c r="N5999">
        <v>207</v>
      </c>
      <c r="O5999">
        <v>1</v>
      </c>
      <c r="P5999" t="s">
        <v>235</v>
      </c>
      <c r="Q5999" t="s">
        <v>24</v>
      </c>
      <c r="R5999" t="s">
        <v>500</v>
      </c>
    </row>
    <row r="6000" spans="1:18" hidden="1" x14ac:dyDescent="0.3">
      <c r="A6000" t="s">
        <v>23980</v>
      </c>
      <c r="B6000" t="s">
        <v>23981</v>
      </c>
      <c r="C6000" s="1" t="str">
        <f t="shared" si="442"/>
        <v>21:0861</v>
      </c>
      <c r="D6000" s="1" t="str">
        <f>HYPERLINK("http://geochem.nrcan.gc.ca/cdogs/content/svy/svy_e.htm", "")</f>
        <v/>
      </c>
      <c r="G6000" s="1" t="str">
        <f>HYPERLINK("http://geochem.nrcan.gc.ca/cdogs/content/cr_/cr_00264_e.htm", "264")</f>
        <v>264</v>
      </c>
      <c r="J6000" t="s">
        <v>85</v>
      </c>
      <c r="K6000" t="s">
        <v>86</v>
      </c>
      <c r="L6000">
        <v>12</v>
      </c>
      <c r="M6000" t="s">
        <v>87</v>
      </c>
      <c r="N6000">
        <v>208</v>
      </c>
      <c r="O6000">
        <v>8</v>
      </c>
      <c r="P6000" t="s">
        <v>150</v>
      </c>
      <c r="Q6000" t="s">
        <v>31</v>
      </c>
      <c r="R6000" t="s">
        <v>47</v>
      </c>
    </row>
    <row r="6001" spans="1:18" hidden="1" x14ac:dyDescent="0.3">
      <c r="A6001" t="s">
        <v>23982</v>
      </c>
      <c r="B6001" t="s">
        <v>23983</v>
      </c>
      <c r="C6001" s="1" t="str">
        <f t="shared" si="442"/>
        <v>21:0861</v>
      </c>
      <c r="D6001" s="1" t="str">
        <f t="shared" ref="D6001:D6017" si="446">HYPERLINK("http://geochem.nrcan.gc.ca/cdogs/content/svy/svy210244_e.htm", "21:0244")</f>
        <v>21:0244</v>
      </c>
      <c r="E6001" t="s">
        <v>23984</v>
      </c>
      <c r="F6001" t="s">
        <v>23985</v>
      </c>
      <c r="H6001">
        <v>76.342726499999998</v>
      </c>
      <c r="I6001">
        <v>-98.714282900000001</v>
      </c>
      <c r="J6001" s="1" t="str">
        <f t="shared" ref="J6001:J6017" si="447">HYPERLINK("http://geochem.nrcan.gc.ca/cdogs/content/kwd/kwd020018_e.htm", "Fluid (stream)")</f>
        <v>Fluid (stream)</v>
      </c>
      <c r="K6001" s="1" t="str">
        <f t="shared" ref="K6001:K6017" si="448">HYPERLINK("http://geochem.nrcan.gc.ca/cdogs/content/kwd/kwd080007_e.htm", "Untreated Water")</f>
        <v>Untreated Water</v>
      </c>
      <c r="L6001">
        <v>12</v>
      </c>
      <c r="M6001" t="s">
        <v>133</v>
      </c>
      <c r="N6001">
        <v>209</v>
      </c>
      <c r="O6001">
        <v>1</v>
      </c>
      <c r="P6001" t="s">
        <v>256</v>
      </c>
      <c r="Q6001" t="s">
        <v>46</v>
      </c>
      <c r="R6001" t="s">
        <v>324</v>
      </c>
    </row>
    <row r="6002" spans="1:18" hidden="1" x14ac:dyDescent="0.3">
      <c r="A6002" t="s">
        <v>23986</v>
      </c>
      <c r="B6002" t="s">
        <v>23987</v>
      </c>
      <c r="C6002" s="1" t="str">
        <f t="shared" si="442"/>
        <v>21:0861</v>
      </c>
      <c r="D6002" s="1" t="str">
        <f t="shared" si="446"/>
        <v>21:0244</v>
      </c>
      <c r="E6002" t="s">
        <v>23988</v>
      </c>
      <c r="F6002" t="s">
        <v>23989</v>
      </c>
      <c r="H6002">
        <v>76.373873099999997</v>
      </c>
      <c r="I6002">
        <v>-98.660218099999994</v>
      </c>
      <c r="J6002" s="1" t="str">
        <f t="shared" si="447"/>
        <v>Fluid (stream)</v>
      </c>
      <c r="K6002" s="1" t="str">
        <f t="shared" si="448"/>
        <v>Untreated Water</v>
      </c>
      <c r="L6002">
        <v>12</v>
      </c>
      <c r="M6002" t="s">
        <v>139</v>
      </c>
      <c r="N6002">
        <v>210</v>
      </c>
      <c r="O6002">
        <v>1</v>
      </c>
      <c r="P6002" t="s">
        <v>256</v>
      </c>
      <c r="Q6002" t="s">
        <v>46</v>
      </c>
      <c r="R6002" t="s">
        <v>347</v>
      </c>
    </row>
    <row r="6003" spans="1:18" hidden="1" x14ac:dyDescent="0.3">
      <c r="A6003" t="s">
        <v>23990</v>
      </c>
      <c r="B6003" t="s">
        <v>23991</v>
      </c>
      <c r="C6003" s="1" t="str">
        <f t="shared" si="442"/>
        <v>21:0861</v>
      </c>
      <c r="D6003" s="1" t="str">
        <f t="shared" si="446"/>
        <v>21:0244</v>
      </c>
      <c r="E6003" t="s">
        <v>23992</v>
      </c>
      <c r="F6003" t="s">
        <v>23993</v>
      </c>
      <c r="H6003">
        <v>76.381442000000007</v>
      </c>
      <c r="I6003">
        <v>-98.632144800000006</v>
      </c>
      <c r="J6003" s="1" t="str">
        <f t="shared" si="447"/>
        <v>Fluid (stream)</v>
      </c>
      <c r="K6003" s="1" t="str">
        <f t="shared" si="448"/>
        <v>Untreated Water</v>
      </c>
      <c r="L6003">
        <v>12</v>
      </c>
      <c r="M6003" t="s">
        <v>241</v>
      </c>
      <c r="N6003">
        <v>211</v>
      </c>
      <c r="O6003">
        <v>1</v>
      </c>
      <c r="P6003" t="s">
        <v>256</v>
      </c>
      <c r="Q6003" t="s">
        <v>146</v>
      </c>
      <c r="R6003" t="s">
        <v>655</v>
      </c>
    </row>
    <row r="6004" spans="1:18" hidden="1" x14ac:dyDescent="0.3">
      <c r="A6004" t="s">
        <v>23994</v>
      </c>
      <c r="B6004" t="s">
        <v>23995</v>
      </c>
      <c r="C6004" s="1" t="str">
        <f t="shared" si="442"/>
        <v>21:0861</v>
      </c>
      <c r="D6004" s="1" t="str">
        <f t="shared" si="446"/>
        <v>21:0244</v>
      </c>
      <c r="E6004" t="s">
        <v>23996</v>
      </c>
      <c r="F6004" t="s">
        <v>23997</v>
      </c>
      <c r="H6004">
        <v>76.376919799999996</v>
      </c>
      <c r="I6004">
        <v>-98.456655100000006</v>
      </c>
      <c r="J6004" s="1" t="str">
        <f t="shared" si="447"/>
        <v>Fluid (stream)</v>
      </c>
      <c r="K6004" s="1" t="str">
        <f t="shared" si="448"/>
        <v>Untreated Water</v>
      </c>
      <c r="L6004">
        <v>13</v>
      </c>
      <c r="M6004" t="s">
        <v>36</v>
      </c>
      <c r="N6004">
        <v>212</v>
      </c>
      <c r="O6004">
        <v>1</v>
      </c>
      <c r="P6004" t="s">
        <v>356</v>
      </c>
      <c r="Q6004" t="s">
        <v>146</v>
      </c>
      <c r="R6004" t="s">
        <v>449</v>
      </c>
    </row>
    <row r="6005" spans="1:18" hidden="1" x14ac:dyDescent="0.3">
      <c r="A6005" t="s">
        <v>23998</v>
      </c>
      <c r="B6005" t="s">
        <v>23999</v>
      </c>
      <c r="C6005" s="1" t="str">
        <f t="shared" si="442"/>
        <v>21:0861</v>
      </c>
      <c r="D6005" s="1" t="str">
        <f t="shared" si="446"/>
        <v>21:0244</v>
      </c>
      <c r="E6005" t="s">
        <v>24000</v>
      </c>
      <c r="F6005" t="s">
        <v>24001</v>
      </c>
      <c r="H6005">
        <v>76.379454899999999</v>
      </c>
      <c r="I6005">
        <v>-98.269421300000005</v>
      </c>
      <c r="J6005" s="1" t="str">
        <f t="shared" si="447"/>
        <v>Fluid (stream)</v>
      </c>
      <c r="K6005" s="1" t="str">
        <f t="shared" si="448"/>
        <v>Untreated Water</v>
      </c>
      <c r="L6005">
        <v>13</v>
      </c>
      <c r="M6005" t="s">
        <v>44</v>
      </c>
      <c r="N6005">
        <v>213</v>
      </c>
      <c r="O6005">
        <v>1</v>
      </c>
      <c r="P6005" t="s">
        <v>262</v>
      </c>
      <c r="Q6005" t="s">
        <v>46</v>
      </c>
      <c r="R6005" t="s">
        <v>3875</v>
      </c>
    </row>
    <row r="6006" spans="1:18" hidden="1" x14ac:dyDescent="0.3">
      <c r="A6006" t="s">
        <v>24002</v>
      </c>
      <c r="B6006" t="s">
        <v>24003</v>
      </c>
      <c r="C6006" s="1" t="str">
        <f t="shared" si="442"/>
        <v>21:0861</v>
      </c>
      <c r="D6006" s="1" t="str">
        <f t="shared" si="446"/>
        <v>21:0244</v>
      </c>
      <c r="E6006" t="s">
        <v>24004</v>
      </c>
      <c r="F6006" t="s">
        <v>24005</v>
      </c>
      <c r="H6006">
        <v>76.388904800000006</v>
      </c>
      <c r="I6006">
        <v>-98.159168300000005</v>
      </c>
      <c r="J6006" s="1" t="str">
        <f t="shared" si="447"/>
        <v>Fluid (stream)</v>
      </c>
      <c r="K6006" s="1" t="str">
        <f t="shared" si="448"/>
        <v>Untreated Water</v>
      </c>
      <c r="L6006">
        <v>13</v>
      </c>
      <c r="M6006" t="s">
        <v>52</v>
      </c>
      <c r="N6006">
        <v>214</v>
      </c>
      <c r="O6006">
        <v>1</v>
      </c>
      <c r="P6006" t="s">
        <v>262</v>
      </c>
      <c r="Q6006" t="s">
        <v>146</v>
      </c>
      <c r="R6006" t="s">
        <v>90</v>
      </c>
    </row>
    <row r="6007" spans="1:18" hidden="1" x14ac:dyDescent="0.3">
      <c r="A6007" t="s">
        <v>24006</v>
      </c>
      <c r="B6007" t="s">
        <v>24007</v>
      </c>
      <c r="C6007" s="1" t="str">
        <f t="shared" si="442"/>
        <v>21:0861</v>
      </c>
      <c r="D6007" s="1" t="str">
        <f t="shared" si="446"/>
        <v>21:0244</v>
      </c>
      <c r="E6007" t="s">
        <v>24008</v>
      </c>
      <c r="F6007" t="s">
        <v>24009</v>
      </c>
      <c r="H6007">
        <v>76.387469400000001</v>
      </c>
      <c r="I6007">
        <v>-97.932904300000004</v>
      </c>
      <c r="J6007" s="1" t="str">
        <f t="shared" si="447"/>
        <v>Fluid (stream)</v>
      </c>
      <c r="K6007" s="1" t="str">
        <f t="shared" si="448"/>
        <v>Untreated Water</v>
      </c>
      <c r="L6007">
        <v>13</v>
      </c>
      <c r="M6007" t="s">
        <v>22</v>
      </c>
      <c r="N6007">
        <v>215</v>
      </c>
      <c r="O6007">
        <v>1</v>
      </c>
      <c r="P6007" t="s">
        <v>356</v>
      </c>
      <c r="Q6007" t="s">
        <v>24</v>
      </c>
      <c r="R6007" t="s">
        <v>599</v>
      </c>
    </row>
    <row r="6008" spans="1:18" hidden="1" x14ac:dyDescent="0.3">
      <c r="A6008" t="s">
        <v>24010</v>
      </c>
      <c r="B6008" t="s">
        <v>24011</v>
      </c>
      <c r="C6008" s="1" t="str">
        <f t="shared" si="442"/>
        <v>21:0861</v>
      </c>
      <c r="D6008" s="1" t="str">
        <f t="shared" si="446"/>
        <v>21:0244</v>
      </c>
      <c r="E6008" t="s">
        <v>24008</v>
      </c>
      <c r="F6008" t="s">
        <v>24012</v>
      </c>
      <c r="H6008">
        <v>76.387469400000001</v>
      </c>
      <c r="I6008">
        <v>-97.932904300000004</v>
      </c>
      <c r="J6008" s="1" t="str">
        <f t="shared" si="447"/>
        <v>Fluid (stream)</v>
      </c>
      <c r="K6008" s="1" t="str">
        <f t="shared" si="448"/>
        <v>Untreated Water</v>
      </c>
      <c r="L6008">
        <v>13</v>
      </c>
      <c r="M6008" t="s">
        <v>29</v>
      </c>
      <c r="N6008">
        <v>216</v>
      </c>
      <c r="O6008">
        <v>1</v>
      </c>
      <c r="P6008" t="s">
        <v>356</v>
      </c>
      <c r="Q6008" t="s">
        <v>146</v>
      </c>
      <c r="R6008" t="s">
        <v>2135</v>
      </c>
    </row>
    <row r="6009" spans="1:18" hidden="1" x14ac:dyDescent="0.3">
      <c r="A6009" t="s">
        <v>24013</v>
      </c>
      <c r="B6009" t="s">
        <v>24014</v>
      </c>
      <c r="C6009" s="1" t="str">
        <f t="shared" si="442"/>
        <v>21:0861</v>
      </c>
      <c r="D6009" s="1" t="str">
        <f t="shared" si="446"/>
        <v>21:0244</v>
      </c>
      <c r="E6009" t="s">
        <v>24015</v>
      </c>
      <c r="F6009" t="s">
        <v>24016</v>
      </c>
      <c r="H6009">
        <v>76.400157399999998</v>
      </c>
      <c r="I6009">
        <v>-97.746283000000005</v>
      </c>
      <c r="J6009" s="1" t="str">
        <f t="shared" si="447"/>
        <v>Fluid (stream)</v>
      </c>
      <c r="K6009" s="1" t="str">
        <f t="shared" si="448"/>
        <v>Untreated Water</v>
      </c>
      <c r="L6009">
        <v>13</v>
      </c>
      <c r="M6009" t="s">
        <v>60</v>
      </c>
      <c r="N6009">
        <v>217</v>
      </c>
      <c r="O6009">
        <v>1</v>
      </c>
      <c r="P6009" t="s">
        <v>319</v>
      </c>
      <c r="Q6009" t="s">
        <v>24</v>
      </c>
      <c r="R6009" t="s">
        <v>90</v>
      </c>
    </row>
    <row r="6010" spans="1:18" hidden="1" x14ac:dyDescent="0.3">
      <c r="A6010" t="s">
        <v>24017</v>
      </c>
      <c r="B6010" t="s">
        <v>24018</v>
      </c>
      <c r="C6010" s="1" t="str">
        <f t="shared" si="442"/>
        <v>21:0861</v>
      </c>
      <c r="D6010" s="1" t="str">
        <f t="shared" si="446"/>
        <v>21:0244</v>
      </c>
      <c r="E6010" t="s">
        <v>24019</v>
      </c>
      <c r="F6010" t="s">
        <v>24020</v>
      </c>
      <c r="H6010">
        <v>76.416016799999994</v>
      </c>
      <c r="I6010">
        <v>-97.702770299999997</v>
      </c>
      <c r="J6010" s="1" t="str">
        <f t="shared" si="447"/>
        <v>Fluid (stream)</v>
      </c>
      <c r="K6010" s="1" t="str">
        <f t="shared" si="448"/>
        <v>Untreated Water</v>
      </c>
      <c r="L6010">
        <v>13</v>
      </c>
      <c r="M6010" t="s">
        <v>67</v>
      </c>
      <c r="N6010">
        <v>218</v>
      </c>
      <c r="O6010">
        <v>1</v>
      </c>
      <c r="P6010" t="s">
        <v>319</v>
      </c>
      <c r="Q6010" t="s">
        <v>46</v>
      </c>
      <c r="R6010" t="s">
        <v>102</v>
      </c>
    </row>
    <row r="6011" spans="1:18" hidden="1" x14ac:dyDescent="0.3">
      <c r="A6011" t="s">
        <v>24021</v>
      </c>
      <c r="B6011" t="s">
        <v>24022</v>
      </c>
      <c r="C6011" s="1" t="str">
        <f t="shared" si="442"/>
        <v>21:0861</v>
      </c>
      <c r="D6011" s="1" t="str">
        <f t="shared" si="446"/>
        <v>21:0244</v>
      </c>
      <c r="E6011" t="s">
        <v>24023</v>
      </c>
      <c r="F6011" t="s">
        <v>24024</v>
      </c>
      <c r="H6011">
        <v>76.422522400000005</v>
      </c>
      <c r="I6011">
        <v>-97.828074099999995</v>
      </c>
      <c r="J6011" s="1" t="str">
        <f t="shared" si="447"/>
        <v>Fluid (stream)</v>
      </c>
      <c r="K6011" s="1" t="str">
        <f t="shared" si="448"/>
        <v>Untreated Water</v>
      </c>
      <c r="L6011">
        <v>13</v>
      </c>
      <c r="M6011" t="s">
        <v>74</v>
      </c>
      <c r="N6011">
        <v>219</v>
      </c>
      <c r="O6011">
        <v>1</v>
      </c>
      <c r="P6011" t="s">
        <v>319</v>
      </c>
      <c r="Q6011" t="s">
        <v>46</v>
      </c>
      <c r="R6011" t="s">
        <v>500</v>
      </c>
    </row>
    <row r="6012" spans="1:18" hidden="1" x14ac:dyDescent="0.3">
      <c r="A6012" t="s">
        <v>24025</v>
      </c>
      <c r="B6012" t="s">
        <v>24026</v>
      </c>
      <c r="C6012" s="1" t="str">
        <f t="shared" si="442"/>
        <v>21:0861</v>
      </c>
      <c r="D6012" s="1" t="str">
        <f t="shared" si="446"/>
        <v>21:0244</v>
      </c>
      <c r="E6012" t="s">
        <v>24027</v>
      </c>
      <c r="F6012" t="s">
        <v>24028</v>
      </c>
      <c r="H6012">
        <v>76.449384499999994</v>
      </c>
      <c r="I6012">
        <v>-97.924072199999998</v>
      </c>
      <c r="J6012" s="1" t="str">
        <f t="shared" si="447"/>
        <v>Fluid (stream)</v>
      </c>
      <c r="K6012" s="1" t="str">
        <f t="shared" si="448"/>
        <v>Untreated Water</v>
      </c>
      <c r="L6012">
        <v>13</v>
      </c>
      <c r="M6012" t="s">
        <v>81</v>
      </c>
      <c r="N6012">
        <v>220</v>
      </c>
      <c r="O6012">
        <v>1</v>
      </c>
      <c r="P6012" t="s">
        <v>319</v>
      </c>
      <c r="Q6012" t="s">
        <v>46</v>
      </c>
      <c r="R6012" t="s">
        <v>90</v>
      </c>
    </row>
    <row r="6013" spans="1:18" hidden="1" x14ac:dyDescent="0.3">
      <c r="A6013" t="s">
        <v>24029</v>
      </c>
      <c r="B6013" t="s">
        <v>24030</v>
      </c>
      <c r="C6013" s="1" t="str">
        <f t="shared" si="442"/>
        <v>21:0861</v>
      </c>
      <c r="D6013" s="1" t="str">
        <f t="shared" si="446"/>
        <v>21:0244</v>
      </c>
      <c r="E6013" t="s">
        <v>24031</v>
      </c>
      <c r="F6013" t="s">
        <v>24032</v>
      </c>
      <c r="H6013">
        <v>76.450918000000001</v>
      </c>
      <c r="I6013">
        <v>-98.0185283</v>
      </c>
      <c r="J6013" s="1" t="str">
        <f t="shared" si="447"/>
        <v>Fluid (stream)</v>
      </c>
      <c r="K6013" s="1" t="str">
        <f t="shared" si="448"/>
        <v>Untreated Water</v>
      </c>
      <c r="L6013">
        <v>13</v>
      </c>
      <c r="M6013" t="s">
        <v>95</v>
      </c>
      <c r="N6013">
        <v>221</v>
      </c>
      <c r="O6013">
        <v>1</v>
      </c>
      <c r="P6013" t="s">
        <v>235</v>
      </c>
      <c r="Q6013" t="s">
        <v>62</v>
      </c>
      <c r="R6013" t="s">
        <v>599</v>
      </c>
    </row>
    <row r="6014" spans="1:18" hidden="1" x14ac:dyDescent="0.3">
      <c r="A6014" t="s">
        <v>24033</v>
      </c>
      <c r="B6014" t="s">
        <v>24034</v>
      </c>
      <c r="C6014" s="1" t="str">
        <f t="shared" si="442"/>
        <v>21:0861</v>
      </c>
      <c r="D6014" s="1" t="str">
        <f t="shared" si="446"/>
        <v>21:0244</v>
      </c>
      <c r="E6014" t="s">
        <v>24035</v>
      </c>
      <c r="F6014" t="s">
        <v>24036</v>
      </c>
      <c r="H6014">
        <v>76.443368199999995</v>
      </c>
      <c r="I6014">
        <v>-97.940479400000001</v>
      </c>
      <c r="J6014" s="1" t="str">
        <f t="shared" si="447"/>
        <v>Fluid (stream)</v>
      </c>
      <c r="K6014" s="1" t="str">
        <f t="shared" si="448"/>
        <v>Untreated Water</v>
      </c>
      <c r="L6014">
        <v>13</v>
      </c>
      <c r="M6014" t="s">
        <v>101</v>
      </c>
      <c r="N6014">
        <v>222</v>
      </c>
      <c r="O6014">
        <v>1</v>
      </c>
      <c r="P6014" t="s">
        <v>235</v>
      </c>
      <c r="Q6014" t="s">
        <v>146</v>
      </c>
      <c r="R6014" t="s">
        <v>183</v>
      </c>
    </row>
    <row r="6015" spans="1:18" hidden="1" x14ac:dyDescent="0.3">
      <c r="A6015" t="s">
        <v>24037</v>
      </c>
      <c r="B6015" t="s">
        <v>24038</v>
      </c>
      <c r="C6015" s="1" t="str">
        <f t="shared" si="442"/>
        <v>21:0861</v>
      </c>
      <c r="D6015" s="1" t="str">
        <f t="shared" si="446"/>
        <v>21:0244</v>
      </c>
      <c r="E6015" t="s">
        <v>24039</v>
      </c>
      <c r="F6015" t="s">
        <v>24040</v>
      </c>
      <c r="H6015">
        <v>76.473508199999998</v>
      </c>
      <c r="I6015">
        <v>-97.704026999999996</v>
      </c>
      <c r="J6015" s="1" t="str">
        <f t="shared" si="447"/>
        <v>Fluid (stream)</v>
      </c>
      <c r="K6015" s="1" t="str">
        <f t="shared" si="448"/>
        <v>Untreated Water</v>
      </c>
      <c r="L6015">
        <v>13</v>
      </c>
      <c r="M6015" t="s">
        <v>107</v>
      </c>
      <c r="N6015">
        <v>223</v>
      </c>
      <c r="O6015">
        <v>1</v>
      </c>
      <c r="P6015" t="s">
        <v>210</v>
      </c>
      <c r="Q6015" t="s">
        <v>146</v>
      </c>
      <c r="R6015" t="s">
        <v>420</v>
      </c>
    </row>
    <row r="6016" spans="1:18" hidden="1" x14ac:dyDescent="0.3">
      <c r="A6016" t="s">
        <v>24041</v>
      </c>
      <c r="B6016" t="s">
        <v>24042</v>
      </c>
      <c r="C6016" s="1" t="str">
        <f t="shared" si="442"/>
        <v>21:0861</v>
      </c>
      <c r="D6016" s="1" t="str">
        <f t="shared" si="446"/>
        <v>21:0244</v>
      </c>
      <c r="E6016" t="s">
        <v>24043</v>
      </c>
      <c r="F6016" t="s">
        <v>24044</v>
      </c>
      <c r="H6016">
        <v>76.518080600000005</v>
      </c>
      <c r="I6016">
        <v>-97.914274399999996</v>
      </c>
      <c r="J6016" s="1" t="str">
        <f t="shared" si="447"/>
        <v>Fluid (stream)</v>
      </c>
      <c r="K6016" s="1" t="str">
        <f t="shared" si="448"/>
        <v>Untreated Water</v>
      </c>
      <c r="L6016">
        <v>13</v>
      </c>
      <c r="M6016" t="s">
        <v>114</v>
      </c>
      <c r="N6016">
        <v>224</v>
      </c>
      <c r="O6016">
        <v>1</v>
      </c>
      <c r="P6016" t="s">
        <v>319</v>
      </c>
      <c r="Q6016" t="s">
        <v>24</v>
      </c>
      <c r="R6016" t="s">
        <v>183</v>
      </c>
    </row>
    <row r="6017" spans="1:18" hidden="1" x14ac:dyDescent="0.3">
      <c r="A6017" t="s">
        <v>24045</v>
      </c>
      <c r="B6017" t="s">
        <v>24046</v>
      </c>
      <c r="C6017" s="1" t="str">
        <f t="shared" si="442"/>
        <v>21:0861</v>
      </c>
      <c r="D6017" s="1" t="str">
        <f t="shared" si="446"/>
        <v>21:0244</v>
      </c>
      <c r="E6017" t="s">
        <v>24047</v>
      </c>
      <c r="F6017" t="s">
        <v>24048</v>
      </c>
      <c r="H6017">
        <v>76.489294200000003</v>
      </c>
      <c r="I6017">
        <v>-98.214823300000006</v>
      </c>
      <c r="J6017" s="1" t="str">
        <f t="shared" si="447"/>
        <v>Fluid (stream)</v>
      </c>
      <c r="K6017" s="1" t="str">
        <f t="shared" si="448"/>
        <v>Untreated Water</v>
      </c>
      <c r="L6017">
        <v>13</v>
      </c>
      <c r="M6017" t="s">
        <v>121</v>
      </c>
      <c r="N6017">
        <v>225</v>
      </c>
      <c r="O6017">
        <v>1</v>
      </c>
      <c r="P6017" t="s">
        <v>235</v>
      </c>
      <c r="Q6017" t="s">
        <v>46</v>
      </c>
      <c r="R6017" t="s">
        <v>599</v>
      </c>
    </row>
    <row r="6018" spans="1:18" hidden="1" x14ac:dyDescent="0.3">
      <c r="A6018" t="s">
        <v>24049</v>
      </c>
      <c r="B6018" t="s">
        <v>24050</v>
      </c>
      <c r="C6018" s="1" t="str">
        <f t="shared" si="442"/>
        <v>21:0861</v>
      </c>
      <c r="D6018" s="1" t="str">
        <f>HYPERLINK("http://geochem.nrcan.gc.ca/cdogs/content/svy/svy_e.htm", "")</f>
        <v/>
      </c>
      <c r="G6018" s="1" t="str">
        <f>HYPERLINK("http://geochem.nrcan.gc.ca/cdogs/content/cr_/cr_00265_e.htm", "265")</f>
        <v>265</v>
      </c>
      <c r="J6018" t="s">
        <v>85</v>
      </c>
      <c r="K6018" t="s">
        <v>86</v>
      </c>
      <c r="L6018">
        <v>13</v>
      </c>
      <c r="M6018" t="s">
        <v>87</v>
      </c>
      <c r="N6018">
        <v>226</v>
      </c>
      <c r="O6018">
        <v>8</v>
      </c>
      <c r="P6018" t="s">
        <v>68</v>
      </c>
      <c r="Q6018" t="s">
        <v>89</v>
      </c>
      <c r="R6018" t="s">
        <v>3875</v>
      </c>
    </row>
    <row r="6019" spans="1:18" hidden="1" x14ac:dyDescent="0.3">
      <c r="A6019" t="s">
        <v>24051</v>
      </c>
      <c r="B6019" t="s">
        <v>24052</v>
      </c>
      <c r="C6019" s="1" t="str">
        <f t="shared" si="442"/>
        <v>21:0861</v>
      </c>
      <c r="D6019" s="1" t="str">
        <f t="shared" ref="D6019:D6034" si="449">HYPERLINK("http://geochem.nrcan.gc.ca/cdogs/content/svy/svy210244_e.htm", "21:0244")</f>
        <v>21:0244</v>
      </c>
      <c r="E6019" t="s">
        <v>24053</v>
      </c>
      <c r="F6019" t="s">
        <v>24054</v>
      </c>
      <c r="H6019">
        <v>76.487237300000004</v>
      </c>
      <c r="I6019">
        <v>-98.334872799999999</v>
      </c>
      <c r="J6019" s="1" t="str">
        <f t="shared" ref="J6019:J6034" si="450">HYPERLINK("http://geochem.nrcan.gc.ca/cdogs/content/kwd/kwd020018_e.htm", "Fluid (stream)")</f>
        <v>Fluid (stream)</v>
      </c>
      <c r="K6019" s="1" t="str">
        <f t="shared" ref="K6019:K6034" si="451">HYPERLINK("http://geochem.nrcan.gc.ca/cdogs/content/kwd/kwd080007_e.htm", "Untreated Water")</f>
        <v>Untreated Water</v>
      </c>
      <c r="L6019">
        <v>13</v>
      </c>
      <c r="M6019" t="s">
        <v>127</v>
      </c>
      <c r="N6019">
        <v>227</v>
      </c>
      <c r="O6019">
        <v>1</v>
      </c>
      <c r="P6019" t="s">
        <v>235</v>
      </c>
      <c r="Q6019" t="s">
        <v>46</v>
      </c>
      <c r="R6019" t="s">
        <v>599</v>
      </c>
    </row>
    <row r="6020" spans="1:18" hidden="1" x14ac:dyDescent="0.3">
      <c r="A6020" t="s">
        <v>24055</v>
      </c>
      <c r="B6020" t="s">
        <v>24056</v>
      </c>
      <c r="C6020" s="1" t="str">
        <f t="shared" si="442"/>
        <v>21:0861</v>
      </c>
      <c r="D6020" s="1" t="str">
        <f t="shared" si="449"/>
        <v>21:0244</v>
      </c>
      <c r="E6020" t="s">
        <v>24057</v>
      </c>
      <c r="F6020" t="s">
        <v>24058</v>
      </c>
      <c r="H6020">
        <v>76.507785499999997</v>
      </c>
      <c r="I6020">
        <v>-98.453719500000005</v>
      </c>
      <c r="J6020" s="1" t="str">
        <f t="shared" si="450"/>
        <v>Fluid (stream)</v>
      </c>
      <c r="K6020" s="1" t="str">
        <f t="shared" si="451"/>
        <v>Untreated Water</v>
      </c>
      <c r="L6020">
        <v>13</v>
      </c>
      <c r="M6020" t="s">
        <v>133</v>
      </c>
      <c r="N6020">
        <v>228</v>
      </c>
      <c r="O6020">
        <v>1</v>
      </c>
      <c r="P6020" t="s">
        <v>319</v>
      </c>
      <c r="Q6020" t="s">
        <v>146</v>
      </c>
      <c r="R6020" t="s">
        <v>449</v>
      </c>
    </row>
    <row r="6021" spans="1:18" hidden="1" x14ac:dyDescent="0.3">
      <c r="A6021" t="s">
        <v>24059</v>
      </c>
      <c r="B6021" t="s">
        <v>24060</v>
      </c>
      <c r="C6021" s="1" t="str">
        <f t="shared" si="442"/>
        <v>21:0861</v>
      </c>
      <c r="D6021" s="1" t="str">
        <f t="shared" si="449"/>
        <v>21:0244</v>
      </c>
      <c r="E6021" t="s">
        <v>24061</v>
      </c>
      <c r="F6021" t="s">
        <v>24062</v>
      </c>
      <c r="H6021">
        <v>76.520041899999995</v>
      </c>
      <c r="I6021">
        <v>-98.675749600000003</v>
      </c>
      <c r="J6021" s="1" t="str">
        <f t="shared" si="450"/>
        <v>Fluid (stream)</v>
      </c>
      <c r="K6021" s="1" t="str">
        <f t="shared" si="451"/>
        <v>Untreated Water</v>
      </c>
      <c r="L6021">
        <v>13</v>
      </c>
      <c r="M6021" t="s">
        <v>139</v>
      </c>
      <c r="N6021">
        <v>229</v>
      </c>
      <c r="O6021">
        <v>1</v>
      </c>
      <c r="P6021" t="s">
        <v>319</v>
      </c>
      <c r="Q6021" t="s">
        <v>24</v>
      </c>
      <c r="R6021" t="s">
        <v>329</v>
      </c>
    </row>
    <row r="6022" spans="1:18" hidden="1" x14ac:dyDescent="0.3">
      <c r="A6022" t="s">
        <v>24063</v>
      </c>
      <c r="B6022" t="s">
        <v>24064</v>
      </c>
      <c r="C6022" s="1" t="str">
        <f t="shared" si="442"/>
        <v>21:0861</v>
      </c>
      <c r="D6022" s="1" t="str">
        <f t="shared" si="449"/>
        <v>21:0244</v>
      </c>
      <c r="E6022" t="s">
        <v>24065</v>
      </c>
      <c r="F6022" t="s">
        <v>24066</v>
      </c>
      <c r="H6022">
        <v>76.516302400000001</v>
      </c>
      <c r="I6022">
        <v>-98.922108899999998</v>
      </c>
      <c r="J6022" s="1" t="str">
        <f t="shared" si="450"/>
        <v>Fluid (stream)</v>
      </c>
      <c r="K6022" s="1" t="str">
        <f t="shared" si="451"/>
        <v>Untreated Water</v>
      </c>
      <c r="L6022">
        <v>13</v>
      </c>
      <c r="M6022" t="s">
        <v>241</v>
      </c>
      <c r="N6022">
        <v>230</v>
      </c>
      <c r="O6022">
        <v>1</v>
      </c>
      <c r="P6022" t="s">
        <v>210</v>
      </c>
      <c r="Q6022" t="s">
        <v>24</v>
      </c>
      <c r="R6022" t="s">
        <v>168</v>
      </c>
    </row>
    <row r="6023" spans="1:18" hidden="1" x14ac:dyDescent="0.3">
      <c r="A6023" t="s">
        <v>24067</v>
      </c>
      <c r="B6023" t="s">
        <v>24068</v>
      </c>
      <c r="C6023" s="1" t="str">
        <f t="shared" si="442"/>
        <v>21:0861</v>
      </c>
      <c r="D6023" s="1" t="str">
        <f t="shared" si="449"/>
        <v>21:0244</v>
      </c>
      <c r="E6023" t="s">
        <v>24069</v>
      </c>
      <c r="F6023" t="s">
        <v>24070</v>
      </c>
      <c r="H6023">
        <v>76.489973500000005</v>
      </c>
      <c r="I6023">
        <v>-98.628868199999999</v>
      </c>
      <c r="J6023" s="1" t="str">
        <f t="shared" si="450"/>
        <v>Fluid (stream)</v>
      </c>
      <c r="K6023" s="1" t="str">
        <f t="shared" si="451"/>
        <v>Untreated Water</v>
      </c>
      <c r="L6023">
        <v>14</v>
      </c>
      <c r="M6023" t="s">
        <v>36</v>
      </c>
      <c r="N6023">
        <v>231</v>
      </c>
      <c r="O6023">
        <v>1</v>
      </c>
      <c r="P6023" t="s">
        <v>210</v>
      </c>
      <c r="Q6023" t="s">
        <v>24</v>
      </c>
      <c r="R6023" t="s">
        <v>761</v>
      </c>
    </row>
    <row r="6024" spans="1:18" hidden="1" x14ac:dyDescent="0.3">
      <c r="A6024" t="s">
        <v>24071</v>
      </c>
      <c r="B6024" t="s">
        <v>24072</v>
      </c>
      <c r="C6024" s="1" t="str">
        <f t="shared" si="442"/>
        <v>21:0861</v>
      </c>
      <c r="D6024" s="1" t="str">
        <f t="shared" si="449"/>
        <v>21:0244</v>
      </c>
      <c r="E6024" t="s">
        <v>24073</v>
      </c>
      <c r="F6024" t="s">
        <v>24074</v>
      </c>
      <c r="H6024">
        <v>76.4847812</v>
      </c>
      <c r="I6024">
        <v>-98.632611199999999</v>
      </c>
      <c r="J6024" s="1" t="str">
        <f t="shared" si="450"/>
        <v>Fluid (stream)</v>
      </c>
      <c r="K6024" s="1" t="str">
        <f t="shared" si="451"/>
        <v>Untreated Water</v>
      </c>
      <c r="L6024">
        <v>14</v>
      </c>
      <c r="M6024" t="s">
        <v>44</v>
      </c>
      <c r="N6024">
        <v>232</v>
      </c>
      <c r="O6024">
        <v>1</v>
      </c>
      <c r="P6024" t="s">
        <v>256</v>
      </c>
      <c r="Q6024" t="s">
        <v>146</v>
      </c>
      <c r="R6024" t="s">
        <v>183</v>
      </c>
    </row>
    <row r="6025" spans="1:18" hidden="1" x14ac:dyDescent="0.3">
      <c r="A6025" t="s">
        <v>24075</v>
      </c>
      <c r="B6025" t="s">
        <v>24076</v>
      </c>
      <c r="C6025" s="1" t="str">
        <f t="shared" si="442"/>
        <v>21:0861</v>
      </c>
      <c r="D6025" s="1" t="str">
        <f t="shared" si="449"/>
        <v>21:0244</v>
      </c>
      <c r="E6025" t="s">
        <v>24077</v>
      </c>
      <c r="F6025" t="s">
        <v>24078</v>
      </c>
      <c r="H6025">
        <v>76.474495899999994</v>
      </c>
      <c r="I6025">
        <v>-98.829190100000005</v>
      </c>
      <c r="J6025" s="1" t="str">
        <f t="shared" si="450"/>
        <v>Fluid (stream)</v>
      </c>
      <c r="K6025" s="1" t="str">
        <f t="shared" si="451"/>
        <v>Untreated Water</v>
      </c>
      <c r="L6025">
        <v>14</v>
      </c>
      <c r="M6025" t="s">
        <v>22</v>
      </c>
      <c r="N6025">
        <v>233</v>
      </c>
      <c r="O6025">
        <v>1</v>
      </c>
      <c r="P6025" t="s">
        <v>210</v>
      </c>
      <c r="Q6025" t="s">
        <v>24</v>
      </c>
      <c r="R6025" t="s">
        <v>2503</v>
      </c>
    </row>
    <row r="6026" spans="1:18" hidden="1" x14ac:dyDescent="0.3">
      <c r="A6026" t="s">
        <v>24079</v>
      </c>
      <c r="B6026" t="s">
        <v>24080</v>
      </c>
      <c r="C6026" s="1" t="str">
        <f t="shared" si="442"/>
        <v>21:0861</v>
      </c>
      <c r="D6026" s="1" t="str">
        <f t="shared" si="449"/>
        <v>21:0244</v>
      </c>
      <c r="E6026" t="s">
        <v>24077</v>
      </c>
      <c r="F6026" t="s">
        <v>24081</v>
      </c>
      <c r="H6026">
        <v>76.474495899999994</v>
      </c>
      <c r="I6026">
        <v>-98.829190100000005</v>
      </c>
      <c r="J6026" s="1" t="str">
        <f t="shared" si="450"/>
        <v>Fluid (stream)</v>
      </c>
      <c r="K6026" s="1" t="str">
        <f t="shared" si="451"/>
        <v>Untreated Water</v>
      </c>
      <c r="L6026">
        <v>14</v>
      </c>
      <c r="M6026" t="s">
        <v>29</v>
      </c>
      <c r="N6026">
        <v>234</v>
      </c>
      <c r="O6026">
        <v>1</v>
      </c>
      <c r="P6026" t="s">
        <v>210</v>
      </c>
      <c r="Q6026" t="s">
        <v>146</v>
      </c>
      <c r="R6026" t="s">
        <v>102</v>
      </c>
    </row>
    <row r="6027" spans="1:18" hidden="1" x14ac:dyDescent="0.3">
      <c r="A6027" t="s">
        <v>24082</v>
      </c>
      <c r="B6027" t="s">
        <v>24083</v>
      </c>
      <c r="C6027" s="1" t="str">
        <f t="shared" si="442"/>
        <v>21:0861</v>
      </c>
      <c r="D6027" s="1" t="str">
        <f t="shared" si="449"/>
        <v>21:0244</v>
      </c>
      <c r="E6027" t="s">
        <v>24084</v>
      </c>
      <c r="F6027" t="s">
        <v>24085</v>
      </c>
      <c r="H6027">
        <v>76.452781700000003</v>
      </c>
      <c r="I6027">
        <v>-98.829037200000002</v>
      </c>
      <c r="J6027" s="1" t="str">
        <f t="shared" si="450"/>
        <v>Fluid (stream)</v>
      </c>
      <c r="K6027" s="1" t="str">
        <f t="shared" si="451"/>
        <v>Untreated Water</v>
      </c>
      <c r="L6027">
        <v>14</v>
      </c>
      <c r="M6027" t="s">
        <v>52</v>
      </c>
      <c r="N6027">
        <v>235</v>
      </c>
      <c r="O6027">
        <v>1</v>
      </c>
      <c r="P6027" t="s">
        <v>414</v>
      </c>
      <c r="Q6027" t="s">
        <v>24</v>
      </c>
      <c r="R6027" t="s">
        <v>646</v>
      </c>
    </row>
    <row r="6028" spans="1:18" hidden="1" x14ac:dyDescent="0.3">
      <c r="A6028" t="s">
        <v>24086</v>
      </c>
      <c r="B6028" t="s">
        <v>24087</v>
      </c>
      <c r="C6028" s="1" t="str">
        <f t="shared" si="442"/>
        <v>21:0861</v>
      </c>
      <c r="D6028" s="1" t="str">
        <f t="shared" si="449"/>
        <v>21:0244</v>
      </c>
      <c r="E6028" t="s">
        <v>24088</v>
      </c>
      <c r="F6028" t="s">
        <v>24089</v>
      </c>
      <c r="H6028">
        <v>76.467739800000004</v>
      </c>
      <c r="I6028">
        <v>-98.599832800000001</v>
      </c>
      <c r="J6028" s="1" t="str">
        <f t="shared" si="450"/>
        <v>Fluid (stream)</v>
      </c>
      <c r="K6028" s="1" t="str">
        <f t="shared" si="451"/>
        <v>Untreated Water</v>
      </c>
      <c r="L6028">
        <v>14</v>
      </c>
      <c r="M6028" t="s">
        <v>60</v>
      </c>
      <c r="N6028">
        <v>236</v>
      </c>
      <c r="O6028">
        <v>1</v>
      </c>
      <c r="P6028" t="s">
        <v>247</v>
      </c>
      <c r="Q6028" t="s">
        <v>62</v>
      </c>
      <c r="R6028" t="s">
        <v>410</v>
      </c>
    </row>
    <row r="6029" spans="1:18" hidden="1" x14ac:dyDescent="0.3">
      <c r="A6029" t="s">
        <v>24090</v>
      </c>
      <c r="B6029" t="s">
        <v>24091</v>
      </c>
      <c r="C6029" s="1" t="str">
        <f t="shared" si="442"/>
        <v>21:0861</v>
      </c>
      <c r="D6029" s="1" t="str">
        <f t="shared" si="449"/>
        <v>21:0244</v>
      </c>
      <c r="E6029" t="s">
        <v>24092</v>
      </c>
      <c r="F6029" t="s">
        <v>24093</v>
      </c>
      <c r="H6029">
        <v>76.468676299999998</v>
      </c>
      <c r="I6029">
        <v>-98.202020300000001</v>
      </c>
      <c r="J6029" s="1" t="str">
        <f t="shared" si="450"/>
        <v>Fluid (stream)</v>
      </c>
      <c r="K6029" s="1" t="str">
        <f t="shared" si="451"/>
        <v>Untreated Water</v>
      </c>
      <c r="L6029">
        <v>14</v>
      </c>
      <c r="M6029" t="s">
        <v>67</v>
      </c>
      <c r="N6029">
        <v>237</v>
      </c>
      <c r="O6029">
        <v>1</v>
      </c>
      <c r="P6029" t="s">
        <v>256</v>
      </c>
      <c r="Q6029" t="s">
        <v>46</v>
      </c>
      <c r="R6029" t="s">
        <v>8016</v>
      </c>
    </row>
    <row r="6030" spans="1:18" hidden="1" x14ac:dyDescent="0.3">
      <c r="A6030" t="s">
        <v>24094</v>
      </c>
      <c r="B6030" t="s">
        <v>24095</v>
      </c>
      <c r="C6030" s="1" t="str">
        <f t="shared" si="442"/>
        <v>21:0861</v>
      </c>
      <c r="D6030" s="1" t="str">
        <f t="shared" si="449"/>
        <v>21:0244</v>
      </c>
      <c r="E6030" t="s">
        <v>24096</v>
      </c>
      <c r="F6030" t="s">
        <v>24097</v>
      </c>
      <c r="H6030">
        <v>76.461716600000003</v>
      </c>
      <c r="I6030">
        <v>-98.178235200000003</v>
      </c>
      <c r="J6030" s="1" t="str">
        <f t="shared" si="450"/>
        <v>Fluid (stream)</v>
      </c>
      <c r="K6030" s="1" t="str">
        <f t="shared" si="451"/>
        <v>Untreated Water</v>
      </c>
      <c r="L6030">
        <v>14</v>
      </c>
      <c r="M6030" t="s">
        <v>74</v>
      </c>
      <c r="N6030">
        <v>238</v>
      </c>
      <c r="O6030">
        <v>1</v>
      </c>
      <c r="P6030" t="s">
        <v>356</v>
      </c>
      <c r="Q6030" t="s">
        <v>46</v>
      </c>
      <c r="R6030" t="s">
        <v>211</v>
      </c>
    </row>
    <row r="6031" spans="1:18" hidden="1" x14ac:dyDescent="0.3">
      <c r="A6031" t="s">
        <v>24098</v>
      </c>
      <c r="B6031" t="s">
        <v>24099</v>
      </c>
      <c r="C6031" s="1" t="str">
        <f t="shared" si="442"/>
        <v>21:0861</v>
      </c>
      <c r="D6031" s="1" t="str">
        <f t="shared" si="449"/>
        <v>21:0244</v>
      </c>
      <c r="E6031" t="s">
        <v>24100</v>
      </c>
      <c r="F6031" t="s">
        <v>24101</v>
      </c>
      <c r="H6031">
        <v>76.442010499999995</v>
      </c>
      <c r="I6031">
        <v>-98.3004751</v>
      </c>
      <c r="J6031" s="1" t="str">
        <f t="shared" si="450"/>
        <v>Fluid (stream)</v>
      </c>
      <c r="K6031" s="1" t="str">
        <f t="shared" si="451"/>
        <v>Untreated Water</v>
      </c>
      <c r="L6031">
        <v>14</v>
      </c>
      <c r="M6031" t="s">
        <v>81</v>
      </c>
      <c r="N6031">
        <v>239</v>
      </c>
      <c r="O6031">
        <v>1</v>
      </c>
      <c r="P6031" t="s">
        <v>262</v>
      </c>
      <c r="Q6031" t="s">
        <v>62</v>
      </c>
      <c r="R6031" t="s">
        <v>189</v>
      </c>
    </row>
    <row r="6032" spans="1:18" hidden="1" x14ac:dyDescent="0.3">
      <c r="A6032" t="s">
        <v>24102</v>
      </c>
      <c r="B6032" t="s">
        <v>24103</v>
      </c>
      <c r="C6032" s="1" t="str">
        <f t="shared" si="442"/>
        <v>21:0861</v>
      </c>
      <c r="D6032" s="1" t="str">
        <f t="shared" si="449"/>
        <v>21:0244</v>
      </c>
      <c r="E6032" t="s">
        <v>24104</v>
      </c>
      <c r="F6032" t="s">
        <v>24105</v>
      </c>
      <c r="H6032">
        <v>76.426748900000007</v>
      </c>
      <c r="I6032">
        <v>-98.477911199999994</v>
      </c>
      <c r="J6032" s="1" t="str">
        <f t="shared" si="450"/>
        <v>Fluid (stream)</v>
      </c>
      <c r="K6032" s="1" t="str">
        <f t="shared" si="451"/>
        <v>Untreated Water</v>
      </c>
      <c r="L6032">
        <v>14</v>
      </c>
      <c r="M6032" t="s">
        <v>95</v>
      </c>
      <c r="N6032">
        <v>240</v>
      </c>
      <c r="O6032">
        <v>1</v>
      </c>
      <c r="P6032" t="s">
        <v>356</v>
      </c>
      <c r="Q6032" t="s">
        <v>24</v>
      </c>
      <c r="R6032" t="s">
        <v>599</v>
      </c>
    </row>
    <row r="6033" spans="1:18" hidden="1" x14ac:dyDescent="0.3">
      <c r="A6033" t="s">
        <v>24106</v>
      </c>
      <c r="B6033" t="s">
        <v>24107</v>
      </c>
      <c r="C6033" s="1" t="str">
        <f t="shared" si="442"/>
        <v>21:0861</v>
      </c>
      <c r="D6033" s="1" t="str">
        <f t="shared" si="449"/>
        <v>21:0244</v>
      </c>
      <c r="E6033" t="s">
        <v>24108</v>
      </c>
      <c r="F6033" t="s">
        <v>24109</v>
      </c>
      <c r="H6033">
        <v>76.419822199999999</v>
      </c>
      <c r="I6033">
        <v>-98.514150799999996</v>
      </c>
      <c r="J6033" s="1" t="str">
        <f t="shared" si="450"/>
        <v>Fluid (stream)</v>
      </c>
      <c r="K6033" s="1" t="str">
        <f t="shared" si="451"/>
        <v>Untreated Water</v>
      </c>
      <c r="L6033">
        <v>14</v>
      </c>
      <c r="M6033" t="s">
        <v>101</v>
      </c>
      <c r="N6033">
        <v>241</v>
      </c>
      <c r="O6033">
        <v>1</v>
      </c>
      <c r="P6033" t="s">
        <v>247</v>
      </c>
      <c r="Q6033" t="s">
        <v>96</v>
      </c>
      <c r="R6033" t="s">
        <v>449</v>
      </c>
    </row>
    <row r="6034" spans="1:18" hidden="1" x14ac:dyDescent="0.3">
      <c r="A6034" t="s">
        <v>24110</v>
      </c>
      <c r="B6034" t="s">
        <v>24111</v>
      </c>
      <c r="C6034" s="1" t="str">
        <f t="shared" si="442"/>
        <v>21:0861</v>
      </c>
      <c r="D6034" s="1" t="str">
        <f t="shared" si="449"/>
        <v>21:0244</v>
      </c>
      <c r="E6034" t="s">
        <v>24112</v>
      </c>
      <c r="F6034" t="s">
        <v>24113</v>
      </c>
      <c r="H6034">
        <v>76.408363499999993</v>
      </c>
      <c r="I6034">
        <v>-98.740114700000007</v>
      </c>
      <c r="J6034" s="1" t="str">
        <f t="shared" si="450"/>
        <v>Fluid (stream)</v>
      </c>
      <c r="K6034" s="1" t="str">
        <f t="shared" si="451"/>
        <v>Untreated Water</v>
      </c>
      <c r="L6034">
        <v>14</v>
      </c>
      <c r="M6034" t="s">
        <v>107</v>
      </c>
      <c r="N6034">
        <v>242</v>
      </c>
      <c r="O6034">
        <v>1</v>
      </c>
      <c r="P6034" t="s">
        <v>319</v>
      </c>
      <c r="Q6034" t="s">
        <v>146</v>
      </c>
      <c r="R6034" t="s">
        <v>500</v>
      </c>
    </row>
    <row r="6035" spans="1:18" hidden="1" x14ac:dyDescent="0.3">
      <c r="A6035" t="s">
        <v>24114</v>
      </c>
      <c r="B6035" t="s">
        <v>24115</v>
      </c>
      <c r="C6035" s="1" t="str">
        <f t="shared" si="442"/>
        <v>21:0861</v>
      </c>
      <c r="D6035" s="1" t="str">
        <f>HYPERLINK("http://geochem.nrcan.gc.ca/cdogs/content/svy/svy_e.htm", "")</f>
        <v/>
      </c>
      <c r="G6035" s="1" t="str">
        <f>HYPERLINK("http://geochem.nrcan.gc.ca/cdogs/content/cr_/cr_00265_e.htm", "265")</f>
        <v>265</v>
      </c>
      <c r="J6035" t="s">
        <v>85</v>
      </c>
      <c r="K6035" t="s">
        <v>86</v>
      </c>
      <c r="L6035">
        <v>14</v>
      </c>
      <c r="M6035" t="s">
        <v>87</v>
      </c>
      <c r="N6035">
        <v>243</v>
      </c>
      <c r="O6035">
        <v>8</v>
      </c>
      <c r="P6035" t="s">
        <v>68</v>
      </c>
      <c r="Q6035" t="s">
        <v>89</v>
      </c>
      <c r="R6035" t="s">
        <v>532</v>
      </c>
    </row>
    <row r="6036" spans="1:18" hidden="1" x14ac:dyDescent="0.3">
      <c r="A6036" t="s">
        <v>24116</v>
      </c>
      <c r="B6036" t="s">
        <v>24117</v>
      </c>
      <c r="C6036" s="1" t="str">
        <f t="shared" si="442"/>
        <v>21:0861</v>
      </c>
      <c r="D6036" s="1" t="str">
        <f t="shared" ref="D6036:D6046" si="452">HYPERLINK("http://geochem.nrcan.gc.ca/cdogs/content/svy/svy210244_e.htm", "21:0244")</f>
        <v>21:0244</v>
      </c>
      <c r="E6036" t="s">
        <v>24118</v>
      </c>
      <c r="F6036" t="s">
        <v>24119</v>
      </c>
      <c r="H6036">
        <v>76.440004000000002</v>
      </c>
      <c r="I6036">
        <v>-98.969033999999994</v>
      </c>
      <c r="J6036" s="1" t="str">
        <f t="shared" ref="J6036:J6046" si="453">HYPERLINK("http://geochem.nrcan.gc.ca/cdogs/content/kwd/kwd020018_e.htm", "Fluid (stream)")</f>
        <v>Fluid (stream)</v>
      </c>
      <c r="K6036" s="1" t="str">
        <f t="shared" ref="K6036:K6046" si="454">HYPERLINK("http://geochem.nrcan.gc.ca/cdogs/content/kwd/kwd080007_e.htm", "Untreated Water")</f>
        <v>Untreated Water</v>
      </c>
      <c r="L6036">
        <v>14</v>
      </c>
      <c r="M6036" t="s">
        <v>114</v>
      </c>
      <c r="N6036">
        <v>244</v>
      </c>
      <c r="O6036">
        <v>1</v>
      </c>
      <c r="P6036" t="s">
        <v>188</v>
      </c>
      <c r="Q6036" t="s">
        <v>46</v>
      </c>
      <c r="R6036" t="s">
        <v>329</v>
      </c>
    </row>
    <row r="6037" spans="1:18" hidden="1" x14ac:dyDescent="0.3">
      <c r="A6037" t="s">
        <v>24120</v>
      </c>
      <c r="B6037" t="s">
        <v>24121</v>
      </c>
      <c r="C6037" s="1" t="str">
        <f t="shared" si="442"/>
        <v>21:0861</v>
      </c>
      <c r="D6037" s="1" t="str">
        <f t="shared" si="452"/>
        <v>21:0244</v>
      </c>
      <c r="E6037" t="s">
        <v>24122</v>
      </c>
      <c r="F6037" t="s">
        <v>24123</v>
      </c>
      <c r="H6037">
        <v>76.413807599999998</v>
      </c>
      <c r="I6037">
        <v>-99.038688100000002</v>
      </c>
      <c r="J6037" s="1" t="str">
        <f t="shared" si="453"/>
        <v>Fluid (stream)</v>
      </c>
      <c r="K6037" s="1" t="str">
        <f t="shared" si="454"/>
        <v>Untreated Water</v>
      </c>
      <c r="L6037">
        <v>14</v>
      </c>
      <c r="M6037" t="s">
        <v>121</v>
      </c>
      <c r="N6037">
        <v>245</v>
      </c>
      <c r="O6037">
        <v>1</v>
      </c>
      <c r="P6037" t="s">
        <v>188</v>
      </c>
      <c r="Q6037" t="s">
        <v>24</v>
      </c>
      <c r="R6037" t="s">
        <v>2135</v>
      </c>
    </row>
    <row r="6038" spans="1:18" hidden="1" x14ac:dyDescent="0.3">
      <c r="A6038" t="s">
        <v>24124</v>
      </c>
      <c r="B6038" t="s">
        <v>24125</v>
      </c>
      <c r="C6038" s="1" t="str">
        <f t="shared" si="442"/>
        <v>21:0861</v>
      </c>
      <c r="D6038" s="1" t="str">
        <f t="shared" si="452"/>
        <v>21:0244</v>
      </c>
      <c r="E6038" t="s">
        <v>24126</v>
      </c>
      <c r="F6038" t="s">
        <v>24127</v>
      </c>
      <c r="H6038">
        <v>76.403060600000003</v>
      </c>
      <c r="I6038">
        <v>-98.913937899999993</v>
      </c>
      <c r="J6038" s="1" t="str">
        <f t="shared" si="453"/>
        <v>Fluid (stream)</v>
      </c>
      <c r="K6038" s="1" t="str">
        <f t="shared" si="454"/>
        <v>Untreated Water</v>
      </c>
      <c r="L6038">
        <v>14</v>
      </c>
      <c r="M6038" t="s">
        <v>127</v>
      </c>
      <c r="N6038">
        <v>246</v>
      </c>
      <c r="O6038">
        <v>1</v>
      </c>
      <c r="P6038" t="s">
        <v>115</v>
      </c>
      <c r="Q6038" t="s">
        <v>24</v>
      </c>
      <c r="R6038" t="s">
        <v>599</v>
      </c>
    </row>
    <row r="6039" spans="1:18" hidden="1" x14ac:dyDescent="0.3">
      <c r="A6039" t="s">
        <v>24128</v>
      </c>
      <c r="B6039" t="s">
        <v>24129</v>
      </c>
      <c r="C6039" s="1" t="str">
        <f t="shared" si="442"/>
        <v>21:0861</v>
      </c>
      <c r="D6039" s="1" t="str">
        <f t="shared" si="452"/>
        <v>21:0244</v>
      </c>
      <c r="E6039" t="s">
        <v>24130</v>
      </c>
      <c r="F6039" t="s">
        <v>24131</v>
      </c>
      <c r="H6039">
        <v>76.355820199999997</v>
      </c>
      <c r="I6039">
        <v>-98.996445899999998</v>
      </c>
      <c r="J6039" s="1" t="str">
        <f t="shared" si="453"/>
        <v>Fluid (stream)</v>
      </c>
      <c r="K6039" s="1" t="str">
        <f t="shared" si="454"/>
        <v>Untreated Water</v>
      </c>
      <c r="L6039">
        <v>14</v>
      </c>
      <c r="M6039" t="s">
        <v>133</v>
      </c>
      <c r="N6039">
        <v>247</v>
      </c>
      <c r="O6039">
        <v>1</v>
      </c>
      <c r="P6039" t="s">
        <v>771</v>
      </c>
      <c r="Q6039" t="s">
        <v>24</v>
      </c>
      <c r="R6039" t="s">
        <v>324</v>
      </c>
    </row>
    <row r="6040" spans="1:18" hidden="1" x14ac:dyDescent="0.3">
      <c r="A6040" t="s">
        <v>24132</v>
      </c>
      <c r="B6040" t="s">
        <v>24133</v>
      </c>
      <c r="C6040" s="1" t="str">
        <f t="shared" si="442"/>
        <v>21:0861</v>
      </c>
      <c r="D6040" s="1" t="str">
        <f t="shared" si="452"/>
        <v>21:0244</v>
      </c>
      <c r="E6040" t="s">
        <v>24134</v>
      </c>
      <c r="F6040" t="s">
        <v>24135</v>
      </c>
      <c r="H6040">
        <v>76.348560899999995</v>
      </c>
      <c r="I6040">
        <v>-98.985439999999997</v>
      </c>
      <c r="J6040" s="1" t="str">
        <f t="shared" si="453"/>
        <v>Fluid (stream)</v>
      </c>
      <c r="K6040" s="1" t="str">
        <f t="shared" si="454"/>
        <v>Untreated Water</v>
      </c>
      <c r="L6040">
        <v>14</v>
      </c>
      <c r="M6040" t="s">
        <v>139</v>
      </c>
      <c r="N6040">
        <v>248</v>
      </c>
      <c r="O6040">
        <v>1</v>
      </c>
      <c r="P6040" t="s">
        <v>771</v>
      </c>
      <c r="Q6040" t="s">
        <v>24</v>
      </c>
      <c r="R6040" t="s">
        <v>2135</v>
      </c>
    </row>
    <row r="6041" spans="1:18" hidden="1" x14ac:dyDescent="0.3">
      <c r="A6041" t="s">
        <v>24136</v>
      </c>
      <c r="B6041" t="s">
        <v>24137</v>
      </c>
      <c r="C6041" s="1" t="str">
        <f t="shared" si="442"/>
        <v>21:0861</v>
      </c>
      <c r="D6041" s="1" t="str">
        <f t="shared" si="452"/>
        <v>21:0244</v>
      </c>
      <c r="E6041" t="s">
        <v>24138</v>
      </c>
      <c r="F6041" t="s">
        <v>24139</v>
      </c>
      <c r="H6041">
        <v>76.400477100000003</v>
      </c>
      <c r="I6041">
        <v>-99.9175094</v>
      </c>
      <c r="J6041" s="1" t="str">
        <f t="shared" si="453"/>
        <v>Fluid (stream)</v>
      </c>
      <c r="K6041" s="1" t="str">
        <f t="shared" si="454"/>
        <v>Untreated Water</v>
      </c>
      <c r="L6041">
        <v>14</v>
      </c>
      <c r="M6041" t="s">
        <v>241</v>
      </c>
      <c r="N6041">
        <v>249</v>
      </c>
      <c r="O6041">
        <v>1</v>
      </c>
      <c r="P6041" t="s">
        <v>247</v>
      </c>
      <c r="Q6041" t="s">
        <v>38</v>
      </c>
      <c r="R6041" t="s">
        <v>55</v>
      </c>
    </row>
    <row r="6042" spans="1:18" hidden="1" x14ac:dyDescent="0.3">
      <c r="A6042" t="s">
        <v>24140</v>
      </c>
      <c r="B6042" t="s">
        <v>24141</v>
      </c>
      <c r="C6042" s="1" t="str">
        <f t="shared" si="442"/>
        <v>21:0861</v>
      </c>
      <c r="D6042" s="1" t="str">
        <f t="shared" si="452"/>
        <v>21:0244</v>
      </c>
      <c r="E6042" t="s">
        <v>24142</v>
      </c>
      <c r="F6042" t="s">
        <v>24143</v>
      </c>
      <c r="H6042">
        <v>76.417610300000007</v>
      </c>
      <c r="I6042">
        <v>-99.8603904</v>
      </c>
      <c r="J6042" s="1" t="str">
        <f t="shared" si="453"/>
        <v>Fluid (stream)</v>
      </c>
      <c r="K6042" s="1" t="str">
        <f t="shared" si="454"/>
        <v>Untreated Water</v>
      </c>
      <c r="L6042">
        <v>15</v>
      </c>
      <c r="M6042" t="s">
        <v>36</v>
      </c>
      <c r="N6042">
        <v>250</v>
      </c>
      <c r="O6042">
        <v>1</v>
      </c>
      <c r="P6042" t="s">
        <v>356</v>
      </c>
      <c r="Q6042" t="s">
        <v>236</v>
      </c>
      <c r="R6042" t="s">
        <v>55</v>
      </c>
    </row>
    <row r="6043" spans="1:18" hidden="1" x14ac:dyDescent="0.3">
      <c r="A6043" t="s">
        <v>24144</v>
      </c>
      <c r="B6043" t="s">
        <v>24145</v>
      </c>
      <c r="C6043" s="1" t="str">
        <f t="shared" si="442"/>
        <v>21:0861</v>
      </c>
      <c r="D6043" s="1" t="str">
        <f t="shared" si="452"/>
        <v>21:0244</v>
      </c>
      <c r="E6043" t="s">
        <v>24146</v>
      </c>
      <c r="F6043" t="s">
        <v>24147</v>
      </c>
      <c r="H6043">
        <v>76.426762499999995</v>
      </c>
      <c r="I6043">
        <v>-99.880620399999998</v>
      </c>
      <c r="J6043" s="1" t="str">
        <f t="shared" si="453"/>
        <v>Fluid (stream)</v>
      </c>
      <c r="K6043" s="1" t="str">
        <f t="shared" si="454"/>
        <v>Untreated Water</v>
      </c>
      <c r="L6043">
        <v>15</v>
      </c>
      <c r="M6043" t="s">
        <v>44</v>
      </c>
      <c r="N6043">
        <v>251</v>
      </c>
      <c r="O6043">
        <v>1</v>
      </c>
      <c r="P6043" t="s">
        <v>247</v>
      </c>
      <c r="Q6043" t="s">
        <v>236</v>
      </c>
      <c r="R6043" t="s">
        <v>55</v>
      </c>
    </row>
    <row r="6044" spans="1:18" hidden="1" x14ac:dyDescent="0.3">
      <c r="A6044" t="s">
        <v>24148</v>
      </c>
      <c r="B6044" t="s">
        <v>24149</v>
      </c>
      <c r="C6044" s="1" t="str">
        <f t="shared" si="442"/>
        <v>21:0861</v>
      </c>
      <c r="D6044" s="1" t="str">
        <f t="shared" si="452"/>
        <v>21:0244</v>
      </c>
      <c r="E6044" t="s">
        <v>24150</v>
      </c>
      <c r="F6044" t="s">
        <v>24151</v>
      </c>
      <c r="H6044">
        <v>76.480081400000003</v>
      </c>
      <c r="I6044">
        <v>-99.9542778</v>
      </c>
      <c r="J6044" s="1" t="str">
        <f t="shared" si="453"/>
        <v>Fluid (stream)</v>
      </c>
      <c r="K6044" s="1" t="str">
        <f t="shared" si="454"/>
        <v>Untreated Water</v>
      </c>
      <c r="L6044">
        <v>15</v>
      </c>
      <c r="M6044" t="s">
        <v>52</v>
      </c>
      <c r="N6044">
        <v>252</v>
      </c>
      <c r="O6044">
        <v>1</v>
      </c>
      <c r="P6044" t="s">
        <v>210</v>
      </c>
      <c r="Q6044" t="s">
        <v>46</v>
      </c>
      <c r="R6044" t="s">
        <v>5680</v>
      </c>
    </row>
    <row r="6045" spans="1:18" hidden="1" x14ac:dyDescent="0.3">
      <c r="A6045" t="s">
        <v>24152</v>
      </c>
      <c r="B6045" t="s">
        <v>24153</v>
      </c>
      <c r="C6045" s="1" t="str">
        <f t="shared" si="442"/>
        <v>21:0861</v>
      </c>
      <c r="D6045" s="1" t="str">
        <f t="shared" si="452"/>
        <v>21:0244</v>
      </c>
      <c r="E6045" t="s">
        <v>24154</v>
      </c>
      <c r="F6045" t="s">
        <v>24155</v>
      </c>
      <c r="H6045">
        <v>76.479717100000002</v>
      </c>
      <c r="I6045">
        <v>-99.914780699999994</v>
      </c>
      <c r="J6045" s="1" t="str">
        <f t="shared" si="453"/>
        <v>Fluid (stream)</v>
      </c>
      <c r="K6045" s="1" t="str">
        <f t="shared" si="454"/>
        <v>Untreated Water</v>
      </c>
      <c r="L6045">
        <v>15</v>
      </c>
      <c r="M6045" t="s">
        <v>60</v>
      </c>
      <c r="N6045">
        <v>253</v>
      </c>
      <c r="O6045">
        <v>1</v>
      </c>
      <c r="P6045" t="s">
        <v>356</v>
      </c>
      <c r="Q6045" t="s">
        <v>248</v>
      </c>
      <c r="R6045" t="s">
        <v>55</v>
      </c>
    </row>
    <row r="6046" spans="1:18" hidden="1" x14ac:dyDescent="0.3">
      <c r="A6046" t="s">
        <v>24156</v>
      </c>
      <c r="B6046" t="s">
        <v>24157</v>
      </c>
      <c r="C6046" s="1" t="str">
        <f t="shared" si="442"/>
        <v>21:0861</v>
      </c>
      <c r="D6046" s="1" t="str">
        <f t="shared" si="452"/>
        <v>21:0244</v>
      </c>
      <c r="E6046" t="s">
        <v>24158</v>
      </c>
      <c r="F6046" t="s">
        <v>24159</v>
      </c>
      <c r="H6046">
        <v>76.493538099999995</v>
      </c>
      <c r="I6046">
        <v>-99.784356200000005</v>
      </c>
      <c r="J6046" s="1" t="str">
        <f t="shared" si="453"/>
        <v>Fluid (stream)</v>
      </c>
      <c r="K6046" s="1" t="str">
        <f t="shared" si="454"/>
        <v>Untreated Water</v>
      </c>
      <c r="L6046">
        <v>15</v>
      </c>
      <c r="M6046" t="s">
        <v>67</v>
      </c>
      <c r="N6046">
        <v>254</v>
      </c>
      <c r="O6046">
        <v>1</v>
      </c>
      <c r="P6046" t="s">
        <v>194</v>
      </c>
      <c r="Q6046" t="s">
        <v>46</v>
      </c>
      <c r="R6046" t="s">
        <v>329</v>
      </c>
    </row>
    <row r="6047" spans="1:18" hidden="1" x14ac:dyDescent="0.3">
      <c r="A6047" t="s">
        <v>24160</v>
      </c>
      <c r="B6047" t="s">
        <v>24161</v>
      </c>
      <c r="C6047" s="1" t="str">
        <f t="shared" si="442"/>
        <v>21:0861</v>
      </c>
      <c r="D6047" s="1" t="str">
        <f>HYPERLINK("http://geochem.nrcan.gc.ca/cdogs/content/svy/svy_e.htm", "")</f>
        <v/>
      </c>
      <c r="G6047" s="1" t="str">
        <f>HYPERLINK("http://geochem.nrcan.gc.ca/cdogs/content/cr_/cr_00264_e.htm", "264")</f>
        <v>264</v>
      </c>
      <c r="J6047" t="s">
        <v>85</v>
      </c>
      <c r="K6047" t="s">
        <v>86</v>
      </c>
      <c r="L6047">
        <v>15</v>
      </c>
      <c r="M6047" t="s">
        <v>87</v>
      </c>
      <c r="N6047">
        <v>255</v>
      </c>
      <c r="O6047">
        <v>8</v>
      </c>
      <c r="P6047" t="s">
        <v>150</v>
      </c>
      <c r="Q6047" t="s">
        <v>31</v>
      </c>
      <c r="R6047" t="s">
        <v>47</v>
      </c>
    </row>
    <row r="6048" spans="1:18" hidden="1" x14ac:dyDescent="0.3">
      <c r="A6048" t="s">
        <v>24162</v>
      </c>
      <c r="B6048" t="s">
        <v>24163</v>
      </c>
      <c r="C6048" s="1" t="str">
        <f t="shared" si="442"/>
        <v>21:0861</v>
      </c>
      <c r="D6048" s="1" t="str">
        <f t="shared" ref="D6048:D6073" si="455">HYPERLINK("http://geochem.nrcan.gc.ca/cdogs/content/svy/svy210244_e.htm", "21:0244")</f>
        <v>21:0244</v>
      </c>
      <c r="E6048" t="s">
        <v>24164</v>
      </c>
      <c r="F6048" t="s">
        <v>24165</v>
      </c>
      <c r="H6048">
        <v>76.512575499999997</v>
      </c>
      <c r="I6048">
        <v>-99.336224599999994</v>
      </c>
      <c r="J6048" s="1" t="str">
        <f t="shared" ref="J6048:J6073" si="456">HYPERLINK("http://geochem.nrcan.gc.ca/cdogs/content/kwd/kwd020018_e.htm", "Fluid (stream)")</f>
        <v>Fluid (stream)</v>
      </c>
      <c r="K6048" s="1" t="str">
        <f t="shared" ref="K6048:K6073" si="457">HYPERLINK("http://geochem.nrcan.gc.ca/cdogs/content/kwd/kwd080007_e.htm", "Untreated Water")</f>
        <v>Untreated Water</v>
      </c>
      <c r="L6048">
        <v>15</v>
      </c>
      <c r="M6048" t="s">
        <v>74</v>
      </c>
      <c r="N6048">
        <v>256</v>
      </c>
      <c r="O6048">
        <v>1</v>
      </c>
      <c r="P6048" t="s">
        <v>356</v>
      </c>
      <c r="Q6048" t="s">
        <v>38</v>
      </c>
      <c r="R6048" t="s">
        <v>55</v>
      </c>
    </row>
    <row r="6049" spans="1:18" hidden="1" x14ac:dyDescent="0.3">
      <c r="A6049" t="s">
        <v>24166</v>
      </c>
      <c r="B6049" t="s">
        <v>24167</v>
      </c>
      <c r="C6049" s="1" t="str">
        <f t="shared" ref="C6049:C6112" si="458">HYPERLINK("http://geochem.nrcan.gc.ca/cdogs/content/bdl/bdl210861_e.htm", "21:0861")</f>
        <v>21:0861</v>
      </c>
      <c r="D6049" s="1" t="str">
        <f t="shared" si="455"/>
        <v>21:0244</v>
      </c>
      <c r="E6049" t="s">
        <v>24168</v>
      </c>
      <c r="F6049" t="s">
        <v>24169</v>
      </c>
      <c r="H6049">
        <v>76.492788599999997</v>
      </c>
      <c r="I6049">
        <v>-99.300338199999999</v>
      </c>
      <c r="J6049" s="1" t="str">
        <f t="shared" si="456"/>
        <v>Fluid (stream)</v>
      </c>
      <c r="K6049" s="1" t="str">
        <f t="shared" si="457"/>
        <v>Untreated Water</v>
      </c>
      <c r="L6049">
        <v>15</v>
      </c>
      <c r="M6049" t="s">
        <v>81</v>
      </c>
      <c r="N6049">
        <v>257</v>
      </c>
      <c r="O6049">
        <v>1</v>
      </c>
      <c r="P6049" t="s">
        <v>134</v>
      </c>
      <c r="Q6049" t="s">
        <v>24</v>
      </c>
      <c r="R6049" t="s">
        <v>47</v>
      </c>
    </row>
    <row r="6050" spans="1:18" hidden="1" x14ac:dyDescent="0.3">
      <c r="A6050" t="s">
        <v>24170</v>
      </c>
      <c r="B6050" t="s">
        <v>24171</v>
      </c>
      <c r="C6050" s="1" t="str">
        <f t="shared" si="458"/>
        <v>21:0861</v>
      </c>
      <c r="D6050" s="1" t="str">
        <f t="shared" si="455"/>
        <v>21:0244</v>
      </c>
      <c r="E6050" t="s">
        <v>24172</v>
      </c>
      <c r="F6050" t="s">
        <v>24173</v>
      </c>
      <c r="H6050">
        <v>76.465561199999996</v>
      </c>
      <c r="I6050">
        <v>-99.270383100000004</v>
      </c>
      <c r="J6050" s="1" t="str">
        <f t="shared" si="456"/>
        <v>Fluid (stream)</v>
      </c>
      <c r="K6050" s="1" t="str">
        <f t="shared" si="457"/>
        <v>Untreated Water</v>
      </c>
      <c r="L6050">
        <v>15</v>
      </c>
      <c r="M6050" t="s">
        <v>95</v>
      </c>
      <c r="N6050">
        <v>258</v>
      </c>
      <c r="O6050">
        <v>1</v>
      </c>
      <c r="P6050" t="s">
        <v>414</v>
      </c>
      <c r="Q6050" t="s">
        <v>24</v>
      </c>
      <c r="R6050" t="s">
        <v>109</v>
      </c>
    </row>
    <row r="6051" spans="1:18" hidden="1" x14ac:dyDescent="0.3">
      <c r="A6051" t="s">
        <v>24174</v>
      </c>
      <c r="B6051" t="s">
        <v>24175</v>
      </c>
      <c r="C6051" s="1" t="str">
        <f t="shared" si="458"/>
        <v>21:0861</v>
      </c>
      <c r="D6051" s="1" t="str">
        <f t="shared" si="455"/>
        <v>21:0244</v>
      </c>
      <c r="E6051" t="s">
        <v>24176</v>
      </c>
      <c r="F6051" t="s">
        <v>24177</v>
      </c>
      <c r="H6051">
        <v>76.4593469</v>
      </c>
      <c r="I6051">
        <v>-99.257022300000003</v>
      </c>
      <c r="J6051" s="1" t="str">
        <f t="shared" si="456"/>
        <v>Fluid (stream)</v>
      </c>
      <c r="K6051" s="1" t="str">
        <f t="shared" si="457"/>
        <v>Untreated Water</v>
      </c>
      <c r="L6051">
        <v>15</v>
      </c>
      <c r="M6051" t="s">
        <v>101</v>
      </c>
      <c r="N6051">
        <v>259</v>
      </c>
      <c r="O6051">
        <v>1</v>
      </c>
      <c r="P6051" t="s">
        <v>225</v>
      </c>
      <c r="Q6051" t="s">
        <v>46</v>
      </c>
      <c r="R6051" t="s">
        <v>24178</v>
      </c>
    </row>
    <row r="6052" spans="1:18" hidden="1" x14ac:dyDescent="0.3">
      <c r="A6052" t="s">
        <v>24179</v>
      </c>
      <c r="B6052" t="s">
        <v>24180</v>
      </c>
      <c r="C6052" s="1" t="str">
        <f t="shared" si="458"/>
        <v>21:0861</v>
      </c>
      <c r="D6052" s="1" t="str">
        <f t="shared" si="455"/>
        <v>21:0244</v>
      </c>
      <c r="E6052" t="s">
        <v>24181</v>
      </c>
      <c r="F6052" t="s">
        <v>24182</v>
      </c>
      <c r="H6052">
        <v>76.409996100000001</v>
      </c>
      <c r="I6052">
        <v>-99.184504399999994</v>
      </c>
      <c r="J6052" s="1" t="str">
        <f t="shared" si="456"/>
        <v>Fluid (stream)</v>
      </c>
      <c r="K6052" s="1" t="str">
        <f t="shared" si="457"/>
        <v>Untreated Water</v>
      </c>
      <c r="L6052">
        <v>15</v>
      </c>
      <c r="M6052" t="s">
        <v>107</v>
      </c>
      <c r="N6052">
        <v>260</v>
      </c>
      <c r="O6052">
        <v>1</v>
      </c>
      <c r="P6052" t="s">
        <v>553</v>
      </c>
      <c r="Q6052" t="s">
        <v>24</v>
      </c>
      <c r="R6052" t="s">
        <v>329</v>
      </c>
    </row>
    <row r="6053" spans="1:18" hidden="1" x14ac:dyDescent="0.3">
      <c r="A6053" t="s">
        <v>24183</v>
      </c>
      <c r="B6053" t="s">
        <v>24184</v>
      </c>
      <c r="C6053" s="1" t="str">
        <f t="shared" si="458"/>
        <v>21:0861</v>
      </c>
      <c r="D6053" s="1" t="str">
        <f t="shared" si="455"/>
        <v>21:0244</v>
      </c>
      <c r="E6053" t="s">
        <v>24185</v>
      </c>
      <c r="F6053" t="s">
        <v>24186</v>
      </c>
      <c r="H6053">
        <v>76.424380600000006</v>
      </c>
      <c r="I6053">
        <v>-99.236600699999997</v>
      </c>
      <c r="J6053" s="1" t="str">
        <f t="shared" si="456"/>
        <v>Fluid (stream)</v>
      </c>
      <c r="K6053" s="1" t="str">
        <f t="shared" si="457"/>
        <v>Untreated Water</v>
      </c>
      <c r="L6053">
        <v>15</v>
      </c>
      <c r="M6053" t="s">
        <v>114</v>
      </c>
      <c r="N6053">
        <v>261</v>
      </c>
      <c r="O6053">
        <v>1</v>
      </c>
      <c r="P6053" t="s">
        <v>553</v>
      </c>
      <c r="Q6053" t="s">
        <v>24</v>
      </c>
      <c r="R6053" t="s">
        <v>19059</v>
      </c>
    </row>
    <row r="6054" spans="1:18" hidden="1" x14ac:dyDescent="0.3">
      <c r="A6054" t="s">
        <v>24187</v>
      </c>
      <c r="B6054" t="s">
        <v>24188</v>
      </c>
      <c r="C6054" s="1" t="str">
        <f t="shared" si="458"/>
        <v>21:0861</v>
      </c>
      <c r="D6054" s="1" t="str">
        <f t="shared" si="455"/>
        <v>21:0244</v>
      </c>
      <c r="E6054" t="s">
        <v>24189</v>
      </c>
      <c r="F6054" t="s">
        <v>24190</v>
      </c>
      <c r="H6054">
        <v>76.436269499999995</v>
      </c>
      <c r="I6054">
        <v>-99.496094200000002</v>
      </c>
      <c r="J6054" s="1" t="str">
        <f t="shared" si="456"/>
        <v>Fluid (stream)</v>
      </c>
      <c r="K6054" s="1" t="str">
        <f t="shared" si="457"/>
        <v>Untreated Water</v>
      </c>
      <c r="L6054">
        <v>15</v>
      </c>
      <c r="M6054" t="s">
        <v>121</v>
      </c>
      <c r="N6054">
        <v>262</v>
      </c>
      <c r="O6054">
        <v>1</v>
      </c>
      <c r="P6054" t="s">
        <v>210</v>
      </c>
      <c r="Q6054" t="s">
        <v>24</v>
      </c>
      <c r="R6054" t="s">
        <v>90</v>
      </c>
    </row>
    <row r="6055" spans="1:18" hidden="1" x14ac:dyDescent="0.3">
      <c r="A6055" t="s">
        <v>24191</v>
      </c>
      <c r="B6055" t="s">
        <v>24192</v>
      </c>
      <c r="C6055" s="1" t="str">
        <f t="shared" si="458"/>
        <v>21:0861</v>
      </c>
      <c r="D6055" s="1" t="str">
        <f t="shared" si="455"/>
        <v>21:0244</v>
      </c>
      <c r="E6055" t="s">
        <v>24193</v>
      </c>
      <c r="F6055" t="s">
        <v>24194</v>
      </c>
      <c r="H6055">
        <v>76.428202200000001</v>
      </c>
      <c r="I6055">
        <v>-99.580289300000004</v>
      </c>
      <c r="J6055" s="1" t="str">
        <f t="shared" si="456"/>
        <v>Fluid (stream)</v>
      </c>
      <c r="K6055" s="1" t="str">
        <f t="shared" si="457"/>
        <v>Untreated Water</v>
      </c>
      <c r="L6055">
        <v>15</v>
      </c>
      <c r="M6055" t="s">
        <v>127</v>
      </c>
      <c r="N6055">
        <v>263</v>
      </c>
      <c r="O6055">
        <v>1</v>
      </c>
      <c r="P6055" t="s">
        <v>235</v>
      </c>
      <c r="Q6055" t="s">
        <v>46</v>
      </c>
      <c r="R6055" t="s">
        <v>285</v>
      </c>
    </row>
    <row r="6056" spans="1:18" hidden="1" x14ac:dyDescent="0.3">
      <c r="A6056" t="s">
        <v>24195</v>
      </c>
      <c r="B6056" t="s">
        <v>24196</v>
      </c>
      <c r="C6056" s="1" t="str">
        <f t="shared" si="458"/>
        <v>21:0861</v>
      </c>
      <c r="D6056" s="1" t="str">
        <f t="shared" si="455"/>
        <v>21:0244</v>
      </c>
      <c r="E6056" t="s">
        <v>24197</v>
      </c>
      <c r="F6056" t="s">
        <v>24198</v>
      </c>
      <c r="H6056">
        <v>76.412614099999999</v>
      </c>
      <c r="I6056">
        <v>-99.611667699999998</v>
      </c>
      <c r="J6056" s="1" t="str">
        <f t="shared" si="456"/>
        <v>Fluid (stream)</v>
      </c>
      <c r="K6056" s="1" t="str">
        <f t="shared" si="457"/>
        <v>Untreated Water</v>
      </c>
      <c r="L6056">
        <v>15</v>
      </c>
      <c r="M6056" t="s">
        <v>133</v>
      </c>
      <c r="N6056">
        <v>264</v>
      </c>
      <c r="O6056">
        <v>1</v>
      </c>
      <c r="P6056" t="s">
        <v>414</v>
      </c>
      <c r="Q6056" t="s">
        <v>248</v>
      </c>
      <c r="R6056" t="s">
        <v>76</v>
      </c>
    </row>
    <row r="6057" spans="1:18" hidden="1" x14ac:dyDescent="0.3">
      <c r="A6057" t="s">
        <v>24199</v>
      </c>
      <c r="B6057" t="s">
        <v>24200</v>
      </c>
      <c r="C6057" s="1" t="str">
        <f t="shared" si="458"/>
        <v>21:0861</v>
      </c>
      <c r="D6057" s="1" t="str">
        <f t="shared" si="455"/>
        <v>21:0244</v>
      </c>
      <c r="E6057" t="s">
        <v>24201</v>
      </c>
      <c r="F6057" t="s">
        <v>24202</v>
      </c>
      <c r="H6057">
        <v>76.414278699999997</v>
      </c>
      <c r="I6057">
        <v>-99.437487200000007</v>
      </c>
      <c r="J6057" s="1" t="str">
        <f t="shared" si="456"/>
        <v>Fluid (stream)</v>
      </c>
      <c r="K6057" s="1" t="str">
        <f t="shared" si="457"/>
        <v>Untreated Water</v>
      </c>
      <c r="L6057">
        <v>15</v>
      </c>
      <c r="M6057" t="s">
        <v>22</v>
      </c>
      <c r="N6057">
        <v>265</v>
      </c>
      <c r="O6057">
        <v>1</v>
      </c>
      <c r="P6057" t="s">
        <v>194</v>
      </c>
      <c r="Q6057" t="s">
        <v>62</v>
      </c>
      <c r="R6057" t="s">
        <v>47</v>
      </c>
    </row>
    <row r="6058" spans="1:18" hidden="1" x14ac:dyDescent="0.3">
      <c r="A6058" t="s">
        <v>24203</v>
      </c>
      <c r="B6058" t="s">
        <v>24204</v>
      </c>
      <c r="C6058" s="1" t="str">
        <f t="shared" si="458"/>
        <v>21:0861</v>
      </c>
      <c r="D6058" s="1" t="str">
        <f t="shared" si="455"/>
        <v>21:0244</v>
      </c>
      <c r="E6058" t="s">
        <v>24201</v>
      </c>
      <c r="F6058" t="s">
        <v>24205</v>
      </c>
      <c r="H6058">
        <v>76.414278699999997</v>
      </c>
      <c r="I6058">
        <v>-99.437487200000007</v>
      </c>
      <c r="J6058" s="1" t="str">
        <f t="shared" si="456"/>
        <v>Fluid (stream)</v>
      </c>
      <c r="K6058" s="1" t="str">
        <f t="shared" si="457"/>
        <v>Untreated Water</v>
      </c>
      <c r="L6058">
        <v>15</v>
      </c>
      <c r="M6058" t="s">
        <v>29</v>
      </c>
      <c r="N6058">
        <v>266</v>
      </c>
      <c r="O6058">
        <v>1</v>
      </c>
      <c r="P6058" t="s">
        <v>210</v>
      </c>
      <c r="Q6058" t="s">
        <v>46</v>
      </c>
      <c r="R6058" t="s">
        <v>47</v>
      </c>
    </row>
    <row r="6059" spans="1:18" hidden="1" x14ac:dyDescent="0.3">
      <c r="A6059" t="s">
        <v>24206</v>
      </c>
      <c r="B6059" t="s">
        <v>24207</v>
      </c>
      <c r="C6059" s="1" t="str">
        <f t="shared" si="458"/>
        <v>21:0861</v>
      </c>
      <c r="D6059" s="1" t="str">
        <f t="shared" si="455"/>
        <v>21:0244</v>
      </c>
      <c r="E6059" t="s">
        <v>24208</v>
      </c>
      <c r="F6059" t="s">
        <v>24209</v>
      </c>
      <c r="H6059">
        <v>76.391896700000004</v>
      </c>
      <c r="I6059">
        <v>-99.434648499999994</v>
      </c>
      <c r="J6059" s="1" t="str">
        <f t="shared" si="456"/>
        <v>Fluid (stream)</v>
      </c>
      <c r="K6059" s="1" t="str">
        <f t="shared" si="457"/>
        <v>Untreated Water</v>
      </c>
      <c r="L6059">
        <v>15</v>
      </c>
      <c r="M6059" t="s">
        <v>139</v>
      </c>
      <c r="N6059">
        <v>267</v>
      </c>
      <c r="O6059">
        <v>1</v>
      </c>
      <c r="P6059" t="s">
        <v>23</v>
      </c>
      <c r="Q6059" t="s">
        <v>46</v>
      </c>
      <c r="R6059" t="s">
        <v>19059</v>
      </c>
    </row>
    <row r="6060" spans="1:18" hidden="1" x14ac:dyDescent="0.3">
      <c r="A6060" t="s">
        <v>24210</v>
      </c>
      <c r="B6060" t="s">
        <v>24211</v>
      </c>
      <c r="C6060" s="1" t="str">
        <f t="shared" si="458"/>
        <v>21:0861</v>
      </c>
      <c r="D6060" s="1" t="str">
        <f t="shared" si="455"/>
        <v>21:0244</v>
      </c>
      <c r="E6060" t="s">
        <v>24212</v>
      </c>
      <c r="F6060" t="s">
        <v>24213</v>
      </c>
      <c r="H6060">
        <v>76.378437599999998</v>
      </c>
      <c r="I6060">
        <v>-99.412506399999998</v>
      </c>
      <c r="J6060" s="1" t="str">
        <f t="shared" si="456"/>
        <v>Fluid (stream)</v>
      </c>
      <c r="K6060" s="1" t="str">
        <f t="shared" si="457"/>
        <v>Untreated Water</v>
      </c>
      <c r="L6060">
        <v>15</v>
      </c>
      <c r="M6060" t="s">
        <v>241</v>
      </c>
      <c r="N6060">
        <v>268</v>
      </c>
      <c r="O6060">
        <v>1</v>
      </c>
      <c r="P6060" t="s">
        <v>194</v>
      </c>
      <c r="Q6060" t="s">
        <v>24</v>
      </c>
      <c r="R6060" t="s">
        <v>401</v>
      </c>
    </row>
    <row r="6061" spans="1:18" hidden="1" x14ac:dyDescent="0.3">
      <c r="A6061" t="s">
        <v>24214</v>
      </c>
      <c r="B6061" t="s">
        <v>24215</v>
      </c>
      <c r="C6061" s="1" t="str">
        <f t="shared" si="458"/>
        <v>21:0861</v>
      </c>
      <c r="D6061" s="1" t="str">
        <f t="shared" si="455"/>
        <v>21:0244</v>
      </c>
      <c r="E6061" t="s">
        <v>24216</v>
      </c>
      <c r="F6061" t="s">
        <v>24217</v>
      </c>
      <c r="H6061">
        <v>76.372707700000007</v>
      </c>
      <c r="I6061">
        <v>-99.599718800000005</v>
      </c>
      <c r="J6061" s="1" t="str">
        <f t="shared" si="456"/>
        <v>Fluid (stream)</v>
      </c>
      <c r="K6061" s="1" t="str">
        <f t="shared" si="457"/>
        <v>Untreated Water</v>
      </c>
      <c r="L6061">
        <v>16</v>
      </c>
      <c r="M6061" t="s">
        <v>36</v>
      </c>
      <c r="N6061">
        <v>269</v>
      </c>
      <c r="O6061">
        <v>1</v>
      </c>
      <c r="P6061" t="s">
        <v>319</v>
      </c>
      <c r="Q6061" t="s">
        <v>24</v>
      </c>
      <c r="R6061" t="s">
        <v>47</v>
      </c>
    </row>
    <row r="6062" spans="1:18" hidden="1" x14ac:dyDescent="0.3">
      <c r="A6062" t="s">
        <v>24218</v>
      </c>
      <c r="B6062" t="s">
        <v>24219</v>
      </c>
      <c r="C6062" s="1" t="str">
        <f t="shared" si="458"/>
        <v>21:0861</v>
      </c>
      <c r="D6062" s="1" t="str">
        <f t="shared" si="455"/>
        <v>21:0244</v>
      </c>
      <c r="E6062" t="s">
        <v>24220</v>
      </c>
      <c r="F6062" t="s">
        <v>24221</v>
      </c>
      <c r="H6062">
        <v>76.133455299999994</v>
      </c>
      <c r="I6062">
        <v>-99.204727300000002</v>
      </c>
      <c r="J6062" s="1" t="str">
        <f t="shared" si="456"/>
        <v>Fluid (stream)</v>
      </c>
      <c r="K6062" s="1" t="str">
        <f t="shared" si="457"/>
        <v>Untreated Water</v>
      </c>
      <c r="L6062">
        <v>16</v>
      </c>
      <c r="M6062" t="s">
        <v>44</v>
      </c>
      <c r="N6062">
        <v>270</v>
      </c>
      <c r="O6062">
        <v>1</v>
      </c>
      <c r="P6062" t="s">
        <v>262</v>
      </c>
      <c r="Q6062" t="s">
        <v>482</v>
      </c>
      <c r="R6062" t="s">
        <v>55</v>
      </c>
    </row>
    <row r="6063" spans="1:18" hidden="1" x14ac:dyDescent="0.3">
      <c r="A6063" t="s">
        <v>24222</v>
      </c>
      <c r="B6063" t="s">
        <v>24223</v>
      </c>
      <c r="C6063" s="1" t="str">
        <f t="shared" si="458"/>
        <v>21:0861</v>
      </c>
      <c r="D6063" s="1" t="str">
        <f t="shared" si="455"/>
        <v>21:0244</v>
      </c>
      <c r="E6063" t="s">
        <v>24224</v>
      </c>
      <c r="F6063" t="s">
        <v>24225</v>
      </c>
      <c r="H6063">
        <v>76.1271019</v>
      </c>
      <c r="I6063">
        <v>-99.269086099999996</v>
      </c>
      <c r="J6063" s="1" t="str">
        <f t="shared" si="456"/>
        <v>Fluid (stream)</v>
      </c>
      <c r="K6063" s="1" t="str">
        <f t="shared" si="457"/>
        <v>Untreated Water</v>
      </c>
      <c r="L6063">
        <v>16</v>
      </c>
      <c r="M6063" t="s">
        <v>22</v>
      </c>
      <c r="N6063">
        <v>271</v>
      </c>
      <c r="O6063">
        <v>1</v>
      </c>
      <c r="P6063" t="s">
        <v>272</v>
      </c>
      <c r="Q6063" t="s">
        <v>579</v>
      </c>
      <c r="R6063" t="s">
        <v>285</v>
      </c>
    </row>
    <row r="6064" spans="1:18" hidden="1" x14ac:dyDescent="0.3">
      <c r="A6064" t="s">
        <v>24226</v>
      </c>
      <c r="B6064" t="s">
        <v>24227</v>
      </c>
      <c r="C6064" s="1" t="str">
        <f t="shared" si="458"/>
        <v>21:0861</v>
      </c>
      <c r="D6064" s="1" t="str">
        <f t="shared" si="455"/>
        <v>21:0244</v>
      </c>
      <c r="E6064" t="s">
        <v>24224</v>
      </c>
      <c r="F6064" t="s">
        <v>24228</v>
      </c>
      <c r="H6064">
        <v>76.1271019</v>
      </c>
      <c r="I6064">
        <v>-99.269086099999996</v>
      </c>
      <c r="J6064" s="1" t="str">
        <f t="shared" si="456"/>
        <v>Fluid (stream)</v>
      </c>
      <c r="K6064" s="1" t="str">
        <f t="shared" si="457"/>
        <v>Untreated Water</v>
      </c>
      <c r="L6064">
        <v>16</v>
      </c>
      <c r="M6064" t="s">
        <v>29</v>
      </c>
      <c r="N6064">
        <v>272</v>
      </c>
      <c r="O6064">
        <v>1</v>
      </c>
      <c r="P6064" t="s">
        <v>267</v>
      </c>
      <c r="Q6064" t="s">
        <v>54</v>
      </c>
      <c r="R6064" t="s">
        <v>285</v>
      </c>
    </row>
    <row r="6065" spans="1:18" hidden="1" x14ac:dyDescent="0.3">
      <c r="A6065" t="s">
        <v>24229</v>
      </c>
      <c r="B6065" t="s">
        <v>24230</v>
      </c>
      <c r="C6065" s="1" t="str">
        <f t="shared" si="458"/>
        <v>21:0861</v>
      </c>
      <c r="D6065" s="1" t="str">
        <f t="shared" si="455"/>
        <v>21:0244</v>
      </c>
      <c r="E6065" t="s">
        <v>24231</v>
      </c>
      <c r="F6065" t="s">
        <v>24232</v>
      </c>
      <c r="H6065">
        <v>76.146048199999996</v>
      </c>
      <c r="I6065">
        <v>-99.506909899999997</v>
      </c>
      <c r="J6065" s="1" t="str">
        <f t="shared" si="456"/>
        <v>Fluid (stream)</v>
      </c>
      <c r="K6065" s="1" t="str">
        <f t="shared" si="457"/>
        <v>Untreated Water</v>
      </c>
      <c r="L6065">
        <v>16</v>
      </c>
      <c r="M6065" t="s">
        <v>52</v>
      </c>
      <c r="N6065">
        <v>273</v>
      </c>
      <c r="O6065">
        <v>1</v>
      </c>
      <c r="P6065" t="s">
        <v>194</v>
      </c>
      <c r="Q6065" t="s">
        <v>46</v>
      </c>
      <c r="R6065" t="s">
        <v>47</v>
      </c>
    </row>
    <row r="6066" spans="1:18" hidden="1" x14ac:dyDescent="0.3">
      <c r="A6066" t="s">
        <v>24233</v>
      </c>
      <c r="B6066" t="s">
        <v>24234</v>
      </c>
      <c r="C6066" s="1" t="str">
        <f t="shared" si="458"/>
        <v>21:0861</v>
      </c>
      <c r="D6066" s="1" t="str">
        <f t="shared" si="455"/>
        <v>21:0244</v>
      </c>
      <c r="E6066" t="s">
        <v>24235</v>
      </c>
      <c r="F6066" t="s">
        <v>24236</v>
      </c>
      <c r="H6066">
        <v>76.194730500000006</v>
      </c>
      <c r="I6066">
        <v>-99.470633699999993</v>
      </c>
      <c r="J6066" s="1" t="str">
        <f t="shared" si="456"/>
        <v>Fluid (stream)</v>
      </c>
      <c r="K6066" s="1" t="str">
        <f t="shared" si="457"/>
        <v>Untreated Water</v>
      </c>
      <c r="L6066">
        <v>16</v>
      </c>
      <c r="M6066" t="s">
        <v>60</v>
      </c>
      <c r="N6066">
        <v>274</v>
      </c>
      <c r="O6066">
        <v>1</v>
      </c>
      <c r="P6066" t="s">
        <v>414</v>
      </c>
      <c r="Q6066" t="s">
        <v>146</v>
      </c>
      <c r="R6066" t="s">
        <v>76</v>
      </c>
    </row>
    <row r="6067" spans="1:18" hidden="1" x14ac:dyDescent="0.3">
      <c r="A6067" t="s">
        <v>24237</v>
      </c>
      <c r="B6067" t="s">
        <v>24238</v>
      </c>
      <c r="C6067" s="1" t="str">
        <f t="shared" si="458"/>
        <v>21:0861</v>
      </c>
      <c r="D6067" s="1" t="str">
        <f t="shared" si="455"/>
        <v>21:0244</v>
      </c>
      <c r="E6067" t="s">
        <v>24239</v>
      </c>
      <c r="F6067" t="s">
        <v>24240</v>
      </c>
      <c r="H6067">
        <v>76.198210900000007</v>
      </c>
      <c r="I6067">
        <v>-99.491930100000005</v>
      </c>
      <c r="J6067" s="1" t="str">
        <f t="shared" si="456"/>
        <v>Fluid (stream)</v>
      </c>
      <c r="K6067" s="1" t="str">
        <f t="shared" si="457"/>
        <v>Untreated Water</v>
      </c>
      <c r="L6067">
        <v>16</v>
      </c>
      <c r="M6067" t="s">
        <v>67</v>
      </c>
      <c r="N6067">
        <v>275</v>
      </c>
      <c r="O6067">
        <v>1</v>
      </c>
      <c r="P6067" t="s">
        <v>356</v>
      </c>
      <c r="Q6067" t="s">
        <v>38</v>
      </c>
      <c r="R6067" t="s">
        <v>189</v>
      </c>
    </row>
    <row r="6068" spans="1:18" hidden="1" x14ac:dyDescent="0.3">
      <c r="A6068" t="s">
        <v>24241</v>
      </c>
      <c r="B6068" t="s">
        <v>24242</v>
      </c>
      <c r="C6068" s="1" t="str">
        <f t="shared" si="458"/>
        <v>21:0861</v>
      </c>
      <c r="D6068" s="1" t="str">
        <f t="shared" si="455"/>
        <v>21:0244</v>
      </c>
      <c r="E6068" t="s">
        <v>24243</v>
      </c>
      <c r="F6068" t="s">
        <v>24244</v>
      </c>
      <c r="H6068">
        <v>76.218002499999997</v>
      </c>
      <c r="I6068">
        <v>-99.191937300000006</v>
      </c>
      <c r="J6068" s="1" t="str">
        <f t="shared" si="456"/>
        <v>Fluid (stream)</v>
      </c>
      <c r="K6068" s="1" t="str">
        <f t="shared" si="457"/>
        <v>Untreated Water</v>
      </c>
      <c r="L6068">
        <v>16</v>
      </c>
      <c r="M6068" t="s">
        <v>74</v>
      </c>
      <c r="N6068">
        <v>276</v>
      </c>
      <c r="O6068">
        <v>1</v>
      </c>
      <c r="P6068" t="s">
        <v>194</v>
      </c>
      <c r="Q6068" t="s">
        <v>62</v>
      </c>
      <c r="R6068" t="s">
        <v>449</v>
      </c>
    </row>
    <row r="6069" spans="1:18" hidden="1" x14ac:dyDescent="0.3">
      <c r="A6069" t="s">
        <v>24245</v>
      </c>
      <c r="B6069" t="s">
        <v>24246</v>
      </c>
      <c r="C6069" s="1" t="str">
        <f t="shared" si="458"/>
        <v>21:0861</v>
      </c>
      <c r="D6069" s="1" t="str">
        <f t="shared" si="455"/>
        <v>21:0244</v>
      </c>
      <c r="E6069" t="s">
        <v>24247</v>
      </c>
      <c r="F6069" t="s">
        <v>24248</v>
      </c>
      <c r="H6069">
        <v>76.197034500000001</v>
      </c>
      <c r="I6069">
        <v>-99.163600900000006</v>
      </c>
      <c r="J6069" s="1" t="str">
        <f t="shared" si="456"/>
        <v>Fluid (stream)</v>
      </c>
      <c r="K6069" s="1" t="str">
        <f t="shared" si="457"/>
        <v>Untreated Water</v>
      </c>
      <c r="L6069">
        <v>16</v>
      </c>
      <c r="M6069" t="s">
        <v>81</v>
      </c>
      <c r="N6069">
        <v>277</v>
      </c>
      <c r="O6069">
        <v>1</v>
      </c>
      <c r="P6069" t="s">
        <v>414</v>
      </c>
      <c r="Q6069" t="s">
        <v>46</v>
      </c>
      <c r="R6069" t="s">
        <v>789</v>
      </c>
    </row>
    <row r="6070" spans="1:18" hidden="1" x14ac:dyDescent="0.3">
      <c r="A6070" t="s">
        <v>24249</v>
      </c>
      <c r="B6070" t="s">
        <v>24250</v>
      </c>
      <c r="C6070" s="1" t="str">
        <f t="shared" si="458"/>
        <v>21:0861</v>
      </c>
      <c r="D6070" s="1" t="str">
        <f t="shared" si="455"/>
        <v>21:0244</v>
      </c>
      <c r="E6070" t="s">
        <v>24251</v>
      </c>
      <c r="F6070" t="s">
        <v>24252</v>
      </c>
      <c r="H6070">
        <v>76.175565500000005</v>
      </c>
      <c r="I6070">
        <v>-99.143929600000007</v>
      </c>
      <c r="J6070" s="1" t="str">
        <f t="shared" si="456"/>
        <v>Fluid (stream)</v>
      </c>
      <c r="K6070" s="1" t="str">
        <f t="shared" si="457"/>
        <v>Untreated Water</v>
      </c>
      <c r="L6070">
        <v>16</v>
      </c>
      <c r="M6070" t="s">
        <v>95</v>
      </c>
      <c r="N6070">
        <v>278</v>
      </c>
      <c r="O6070">
        <v>1</v>
      </c>
      <c r="P6070" t="s">
        <v>319</v>
      </c>
      <c r="Q6070" t="s">
        <v>38</v>
      </c>
      <c r="R6070" t="s">
        <v>201</v>
      </c>
    </row>
    <row r="6071" spans="1:18" hidden="1" x14ac:dyDescent="0.3">
      <c r="A6071" t="s">
        <v>24253</v>
      </c>
      <c r="B6071" t="s">
        <v>24254</v>
      </c>
      <c r="C6071" s="1" t="str">
        <f t="shared" si="458"/>
        <v>21:0861</v>
      </c>
      <c r="D6071" s="1" t="str">
        <f t="shared" si="455"/>
        <v>21:0244</v>
      </c>
      <c r="E6071" t="s">
        <v>24255</v>
      </c>
      <c r="F6071" t="s">
        <v>24256</v>
      </c>
      <c r="H6071">
        <v>76.179877000000005</v>
      </c>
      <c r="I6071">
        <v>-99.051531100000005</v>
      </c>
      <c r="J6071" s="1" t="str">
        <f t="shared" si="456"/>
        <v>Fluid (stream)</v>
      </c>
      <c r="K6071" s="1" t="str">
        <f t="shared" si="457"/>
        <v>Untreated Water</v>
      </c>
      <c r="L6071">
        <v>16</v>
      </c>
      <c r="M6071" t="s">
        <v>101</v>
      </c>
      <c r="N6071">
        <v>279</v>
      </c>
      <c r="O6071">
        <v>1</v>
      </c>
      <c r="P6071" t="s">
        <v>235</v>
      </c>
      <c r="Q6071" t="s">
        <v>62</v>
      </c>
      <c r="R6071" t="s">
        <v>102</v>
      </c>
    </row>
    <row r="6072" spans="1:18" hidden="1" x14ac:dyDescent="0.3">
      <c r="A6072" t="s">
        <v>24257</v>
      </c>
      <c r="B6072" t="s">
        <v>24258</v>
      </c>
      <c r="C6072" s="1" t="str">
        <f t="shared" si="458"/>
        <v>21:0861</v>
      </c>
      <c r="D6072" s="1" t="str">
        <f t="shared" si="455"/>
        <v>21:0244</v>
      </c>
      <c r="E6072" t="s">
        <v>24259</v>
      </c>
      <c r="F6072" t="s">
        <v>24260</v>
      </c>
      <c r="H6072">
        <v>76.202968799999994</v>
      </c>
      <c r="I6072">
        <v>-99.063036800000006</v>
      </c>
      <c r="J6072" s="1" t="str">
        <f t="shared" si="456"/>
        <v>Fluid (stream)</v>
      </c>
      <c r="K6072" s="1" t="str">
        <f t="shared" si="457"/>
        <v>Untreated Water</v>
      </c>
      <c r="L6072">
        <v>16</v>
      </c>
      <c r="M6072" t="s">
        <v>107</v>
      </c>
      <c r="N6072">
        <v>280</v>
      </c>
      <c r="O6072">
        <v>1</v>
      </c>
      <c r="P6072" t="s">
        <v>356</v>
      </c>
      <c r="Q6072" t="s">
        <v>257</v>
      </c>
      <c r="R6072" t="s">
        <v>599</v>
      </c>
    </row>
    <row r="6073" spans="1:18" hidden="1" x14ac:dyDescent="0.3">
      <c r="A6073" t="s">
        <v>24261</v>
      </c>
      <c r="B6073" t="s">
        <v>24262</v>
      </c>
      <c r="C6073" s="1" t="str">
        <f t="shared" si="458"/>
        <v>21:0861</v>
      </c>
      <c r="D6073" s="1" t="str">
        <f t="shared" si="455"/>
        <v>21:0244</v>
      </c>
      <c r="E6073" t="s">
        <v>24263</v>
      </c>
      <c r="F6073" t="s">
        <v>24264</v>
      </c>
      <c r="H6073">
        <v>76.207014299999997</v>
      </c>
      <c r="I6073">
        <v>-98.951120099999997</v>
      </c>
      <c r="J6073" s="1" t="str">
        <f t="shared" si="456"/>
        <v>Fluid (stream)</v>
      </c>
      <c r="K6073" s="1" t="str">
        <f t="shared" si="457"/>
        <v>Untreated Water</v>
      </c>
      <c r="L6073">
        <v>16</v>
      </c>
      <c r="M6073" t="s">
        <v>114</v>
      </c>
      <c r="N6073">
        <v>281</v>
      </c>
      <c r="O6073">
        <v>1</v>
      </c>
      <c r="P6073" t="s">
        <v>247</v>
      </c>
      <c r="Q6073" t="s">
        <v>62</v>
      </c>
      <c r="R6073" t="s">
        <v>347</v>
      </c>
    </row>
    <row r="6074" spans="1:18" hidden="1" x14ac:dyDescent="0.3">
      <c r="A6074" t="s">
        <v>24265</v>
      </c>
      <c r="B6074" t="s">
        <v>24266</v>
      </c>
      <c r="C6074" s="1" t="str">
        <f t="shared" si="458"/>
        <v>21:0861</v>
      </c>
      <c r="D6074" s="1" t="str">
        <f>HYPERLINK("http://geochem.nrcan.gc.ca/cdogs/content/svy/svy_e.htm", "")</f>
        <v/>
      </c>
      <c r="G6074" s="1" t="str">
        <f>HYPERLINK("http://geochem.nrcan.gc.ca/cdogs/content/cr_/cr_00265_e.htm", "265")</f>
        <v>265</v>
      </c>
      <c r="J6074" t="s">
        <v>85</v>
      </c>
      <c r="K6074" t="s">
        <v>86</v>
      </c>
      <c r="L6074">
        <v>16</v>
      </c>
      <c r="M6074" t="s">
        <v>87</v>
      </c>
      <c r="N6074">
        <v>282</v>
      </c>
      <c r="O6074">
        <v>8</v>
      </c>
      <c r="P6074" t="s">
        <v>537</v>
      </c>
      <c r="Q6074" t="s">
        <v>46</v>
      </c>
      <c r="R6074" t="s">
        <v>211</v>
      </c>
    </row>
    <row r="6075" spans="1:18" hidden="1" x14ac:dyDescent="0.3">
      <c r="A6075" t="s">
        <v>24267</v>
      </c>
      <c r="B6075" t="s">
        <v>24268</v>
      </c>
      <c r="C6075" s="1" t="str">
        <f t="shared" si="458"/>
        <v>21:0861</v>
      </c>
      <c r="D6075" s="1" t="str">
        <f t="shared" ref="D6075:D6089" si="459">HYPERLINK("http://geochem.nrcan.gc.ca/cdogs/content/svy/svy210244_e.htm", "21:0244")</f>
        <v>21:0244</v>
      </c>
      <c r="E6075" t="s">
        <v>24269</v>
      </c>
      <c r="F6075" t="s">
        <v>24270</v>
      </c>
      <c r="H6075">
        <v>76.243176099999999</v>
      </c>
      <c r="I6075">
        <v>-98.9195785</v>
      </c>
      <c r="J6075" s="1" t="str">
        <f t="shared" ref="J6075:J6089" si="460">HYPERLINK("http://geochem.nrcan.gc.ca/cdogs/content/kwd/kwd020018_e.htm", "Fluid (stream)")</f>
        <v>Fluid (stream)</v>
      </c>
      <c r="K6075" s="1" t="str">
        <f t="shared" ref="K6075:K6089" si="461">HYPERLINK("http://geochem.nrcan.gc.ca/cdogs/content/kwd/kwd080007_e.htm", "Untreated Water")</f>
        <v>Untreated Water</v>
      </c>
      <c r="L6075">
        <v>16</v>
      </c>
      <c r="M6075" t="s">
        <v>121</v>
      </c>
      <c r="N6075">
        <v>283</v>
      </c>
      <c r="O6075">
        <v>1</v>
      </c>
      <c r="P6075" t="s">
        <v>256</v>
      </c>
      <c r="Q6075" t="s">
        <v>62</v>
      </c>
      <c r="R6075" t="s">
        <v>2135</v>
      </c>
    </row>
    <row r="6076" spans="1:18" hidden="1" x14ac:dyDescent="0.3">
      <c r="A6076" t="s">
        <v>24271</v>
      </c>
      <c r="B6076" t="s">
        <v>24272</v>
      </c>
      <c r="C6076" s="1" t="str">
        <f t="shared" si="458"/>
        <v>21:0861</v>
      </c>
      <c r="D6076" s="1" t="str">
        <f t="shared" si="459"/>
        <v>21:0244</v>
      </c>
      <c r="E6076" t="s">
        <v>24273</v>
      </c>
      <c r="F6076" t="s">
        <v>24274</v>
      </c>
      <c r="H6076">
        <v>76.259085499999998</v>
      </c>
      <c r="I6076">
        <v>-98.973269200000004</v>
      </c>
      <c r="J6076" s="1" t="str">
        <f t="shared" si="460"/>
        <v>Fluid (stream)</v>
      </c>
      <c r="K6076" s="1" t="str">
        <f t="shared" si="461"/>
        <v>Untreated Water</v>
      </c>
      <c r="L6076">
        <v>16</v>
      </c>
      <c r="M6076" t="s">
        <v>127</v>
      </c>
      <c r="N6076">
        <v>284</v>
      </c>
      <c r="O6076">
        <v>1</v>
      </c>
      <c r="P6076" t="s">
        <v>256</v>
      </c>
      <c r="Q6076" t="s">
        <v>38</v>
      </c>
      <c r="R6076" t="s">
        <v>890</v>
      </c>
    </row>
    <row r="6077" spans="1:18" hidden="1" x14ac:dyDescent="0.3">
      <c r="A6077" t="s">
        <v>24275</v>
      </c>
      <c r="B6077" t="s">
        <v>24276</v>
      </c>
      <c r="C6077" s="1" t="str">
        <f t="shared" si="458"/>
        <v>21:0861</v>
      </c>
      <c r="D6077" s="1" t="str">
        <f t="shared" si="459"/>
        <v>21:0244</v>
      </c>
      <c r="E6077" t="s">
        <v>24277</v>
      </c>
      <c r="F6077" t="s">
        <v>24278</v>
      </c>
      <c r="H6077">
        <v>76.274689300000006</v>
      </c>
      <c r="I6077">
        <v>-98.994195399999995</v>
      </c>
      <c r="J6077" s="1" t="str">
        <f t="shared" si="460"/>
        <v>Fluid (stream)</v>
      </c>
      <c r="K6077" s="1" t="str">
        <f t="shared" si="461"/>
        <v>Untreated Water</v>
      </c>
      <c r="L6077">
        <v>16</v>
      </c>
      <c r="M6077" t="s">
        <v>133</v>
      </c>
      <c r="N6077">
        <v>285</v>
      </c>
      <c r="O6077">
        <v>1</v>
      </c>
      <c r="P6077" t="s">
        <v>256</v>
      </c>
      <c r="Q6077" t="s">
        <v>62</v>
      </c>
      <c r="R6077" t="s">
        <v>329</v>
      </c>
    </row>
    <row r="6078" spans="1:18" hidden="1" x14ac:dyDescent="0.3">
      <c r="A6078" t="s">
        <v>24279</v>
      </c>
      <c r="B6078" t="s">
        <v>24280</v>
      </c>
      <c r="C6078" s="1" t="str">
        <f t="shared" si="458"/>
        <v>21:0861</v>
      </c>
      <c r="D6078" s="1" t="str">
        <f t="shared" si="459"/>
        <v>21:0244</v>
      </c>
      <c r="E6078" t="s">
        <v>24281</v>
      </c>
      <c r="F6078" t="s">
        <v>24282</v>
      </c>
      <c r="H6078">
        <v>76.371167400000004</v>
      </c>
      <c r="I6078">
        <v>-99.079094600000005</v>
      </c>
      <c r="J6078" s="1" t="str">
        <f t="shared" si="460"/>
        <v>Fluid (stream)</v>
      </c>
      <c r="K6078" s="1" t="str">
        <f t="shared" si="461"/>
        <v>Untreated Water</v>
      </c>
      <c r="L6078">
        <v>16</v>
      </c>
      <c r="M6078" t="s">
        <v>139</v>
      </c>
      <c r="N6078">
        <v>286</v>
      </c>
      <c r="O6078">
        <v>1</v>
      </c>
      <c r="P6078" t="s">
        <v>247</v>
      </c>
      <c r="Q6078" t="s">
        <v>46</v>
      </c>
      <c r="R6078" t="s">
        <v>890</v>
      </c>
    </row>
    <row r="6079" spans="1:18" hidden="1" x14ac:dyDescent="0.3">
      <c r="A6079" t="s">
        <v>24283</v>
      </c>
      <c r="B6079" t="s">
        <v>24284</v>
      </c>
      <c r="C6079" s="1" t="str">
        <f t="shared" si="458"/>
        <v>21:0861</v>
      </c>
      <c r="D6079" s="1" t="str">
        <f t="shared" si="459"/>
        <v>21:0244</v>
      </c>
      <c r="E6079" t="s">
        <v>24285</v>
      </c>
      <c r="F6079" t="s">
        <v>24286</v>
      </c>
      <c r="H6079">
        <v>76.352947099999994</v>
      </c>
      <c r="I6079">
        <v>-99.156673900000001</v>
      </c>
      <c r="J6079" s="1" t="str">
        <f t="shared" si="460"/>
        <v>Fluid (stream)</v>
      </c>
      <c r="K6079" s="1" t="str">
        <f t="shared" si="461"/>
        <v>Untreated Water</v>
      </c>
      <c r="L6079">
        <v>16</v>
      </c>
      <c r="M6079" t="s">
        <v>241</v>
      </c>
      <c r="N6079">
        <v>287</v>
      </c>
      <c r="O6079">
        <v>1</v>
      </c>
      <c r="P6079" t="s">
        <v>262</v>
      </c>
      <c r="Q6079" t="s">
        <v>38</v>
      </c>
      <c r="R6079" t="s">
        <v>55</v>
      </c>
    </row>
    <row r="6080" spans="1:18" hidden="1" x14ac:dyDescent="0.3">
      <c r="A6080" t="s">
        <v>24287</v>
      </c>
      <c r="B6080" t="s">
        <v>24288</v>
      </c>
      <c r="C6080" s="1" t="str">
        <f t="shared" si="458"/>
        <v>21:0861</v>
      </c>
      <c r="D6080" s="1" t="str">
        <f t="shared" si="459"/>
        <v>21:0244</v>
      </c>
      <c r="E6080" t="s">
        <v>24289</v>
      </c>
      <c r="F6080" t="s">
        <v>24290</v>
      </c>
      <c r="H6080">
        <v>76.314444300000005</v>
      </c>
      <c r="I6080">
        <v>-99.1982687</v>
      </c>
      <c r="J6080" s="1" t="str">
        <f t="shared" si="460"/>
        <v>Fluid (stream)</v>
      </c>
      <c r="K6080" s="1" t="str">
        <f t="shared" si="461"/>
        <v>Untreated Water</v>
      </c>
      <c r="L6080">
        <v>17</v>
      </c>
      <c r="M6080" t="s">
        <v>36</v>
      </c>
      <c r="N6080">
        <v>288</v>
      </c>
      <c r="O6080">
        <v>1</v>
      </c>
      <c r="P6080" t="s">
        <v>356</v>
      </c>
      <c r="Q6080" t="s">
        <v>482</v>
      </c>
      <c r="R6080" t="s">
        <v>460</v>
      </c>
    </row>
    <row r="6081" spans="1:18" hidden="1" x14ac:dyDescent="0.3">
      <c r="A6081" t="s">
        <v>24291</v>
      </c>
      <c r="B6081" t="s">
        <v>24292</v>
      </c>
      <c r="C6081" s="1" t="str">
        <f t="shared" si="458"/>
        <v>21:0861</v>
      </c>
      <c r="D6081" s="1" t="str">
        <f t="shared" si="459"/>
        <v>21:0244</v>
      </c>
      <c r="E6081" t="s">
        <v>24293</v>
      </c>
      <c r="F6081" t="s">
        <v>24294</v>
      </c>
      <c r="H6081">
        <v>76.295659200000003</v>
      </c>
      <c r="I6081">
        <v>-99.266178499999995</v>
      </c>
      <c r="J6081" s="1" t="str">
        <f t="shared" si="460"/>
        <v>Fluid (stream)</v>
      </c>
      <c r="K6081" s="1" t="str">
        <f t="shared" si="461"/>
        <v>Untreated Water</v>
      </c>
      <c r="L6081">
        <v>17</v>
      </c>
      <c r="M6081" t="s">
        <v>44</v>
      </c>
      <c r="N6081">
        <v>289</v>
      </c>
      <c r="O6081">
        <v>1</v>
      </c>
      <c r="P6081" t="s">
        <v>262</v>
      </c>
      <c r="Q6081" t="s">
        <v>482</v>
      </c>
      <c r="R6081" t="s">
        <v>285</v>
      </c>
    </row>
    <row r="6082" spans="1:18" hidden="1" x14ac:dyDescent="0.3">
      <c r="A6082" t="s">
        <v>24295</v>
      </c>
      <c r="B6082" t="s">
        <v>24296</v>
      </c>
      <c r="C6082" s="1" t="str">
        <f t="shared" si="458"/>
        <v>21:0861</v>
      </c>
      <c r="D6082" s="1" t="str">
        <f t="shared" si="459"/>
        <v>21:0244</v>
      </c>
      <c r="E6082" t="s">
        <v>24297</v>
      </c>
      <c r="F6082" t="s">
        <v>24298</v>
      </c>
      <c r="H6082">
        <v>76.325166400000001</v>
      </c>
      <c r="I6082">
        <v>-99.3224467</v>
      </c>
      <c r="J6082" s="1" t="str">
        <f t="shared" si="460"/>
        <v>Fluid (stream)</v>
      </c>
      <c r="K6082" s="1" t="str">
        <f t="shared" si="461"/>
        <v>Untreated Water</v>
      </c>
      <c r="L6082">
        <v>17</v>
      </c>
      <c r="M6082" t="s">
        <v>22</v>
      </c>
      <c r="N6082">
        <v>290</v>
      </c>
      <c r="O6082">
        <v>1</v>
      </c>
      <c r="P6082" t="s">
        <v>267</v>
      </c>
      <c r="Q6082" t="s">
        <v>579</v>
      </c>
      <c r="R6082" t="s">
        <v>55</v>
      </c>
    </row>
    <row r="6083" spans="1:18" hidden="1" x14ac:dyDescent="0.3">
      <c r="A6083" t="s">
        <v>24299</v>
      </c>
      <c r="B6083" t="s">
        <v>24300</v>
      </c>
      <c r="C6083" s="1" t="str">
        <f t="shared" si="458"/>
        <v>21:0861</v>
      </c>
      <c r="D6083" s="1" t="str">
        <f t="shared" si="459"/>
        <v>21:0244</v>
      </c>
      <c r="E6083" t="s">
        <v>24297</v>
      </c>
      <c r="F6083" t="s">
        <v>24301</v>
      </c>
      <c r="H6083">
        <v>76.325166400000001</v>
      </c>
      <c r="I6083">
        <v>-99.3224467</v>
      </c>
      <c r="J6083" s="1" t="str">
        <f t="shared" si="460"/>
        <v>Fluid (stream)</v>
      </c>
      <c r="K6083" s="1" t="str">
        <f t="shared" si="461"/>
        <v>Untreated Water</v>
      </c>
      <c r="L6083">
        <v>17</v>
      </c>
      <c r="M6083" t="s">
        <v>29</v>
      </c>
      <c r="N6083">
        <v>291</v>
      </c>
      <c r="O6083">
        <v>1</v>
      </c>
      <c r="P6083" t="s">
        <v>267</v>
      </c>
      <c r="Q6083" t="s">
        <v>54</v>
      </c>
      <c r="R6083" t="s">
        <v>55</v>
      </c>
    </row>
    <row r="6084" spans="1:18" hidden="1" x14ac:dyDescent="0.3">
      <c r="A6084" t="s">
        <v>24302</v>
      </c>
      <c r="B6084" t="s">
        <v>24303</v>
      </c>
      <c r="C6084" s="1" t="str">
        <f t="shared" si="458"/>
        <v>21:0861</v>
      </c>
      <c r="D6084" s="1" t="str">
        <f t="shared" si="459"/>
        <v>21:0244</v>
      </c>
      <c r="E6084" t="s">
        <v>24304</v>
      </c>
      <c r="F6084" t="s">
        <v>24305</v>
      </c>
      <c r="H6084">
        <v>76.322154999999995</v>
      </c>
      <c r="I6084">
        <v>-99.385532100000006</v>
      </c>
      <c r="J6084" s="1" t="str">
        <f t="shared" si="460"/>
        <v>Fluid (stream)</v>
      </c>
      <c r="K6084" s="1" t="str">
        <f t="shared" si="461"/>
        <v>Untreated Water</v>
      </c>
      <c r="L6084">
        <v>17</v>
      </c>
      <c r="M6084" t="s">
        <v>52</v>
      </c>
      <c r="N6084">
        <v>292</v>
      </c>
      <c r="O6084">
        <v>1</v>
      </c>
      <c r="P6084" t="s">
        <v>1610</v>
      </c>
      <c r="Q6084" t="s">
        <v>1292</v>
      </c>
      <c r="R6084" t="s">
        <v>55</v>
      </c>
    </row>
    <row r="6085" spans="1:18" hidden="1" x14ac:dyDescent="0.3">
      <c r="A6085" t="s">
        <v>24306</v>
      </c>
      <c r="B6085" t="s">
        <v>24307</v>
      </c>
      <c r="C6085" s="1" t="str">
        <f t="shared" si="458"/>
        <v>21:0861</v>
      </c>
      <c r="D6085" s="1" t="str">
        <f t="shared" si="459"/>
        <v>21:0244</v>
      </c>
      <c r="E6085" t="s">
        <v>24308</v>
      </c>
      <c r="F6085" t="s">
        <v>24309</v>
      </c>
      <c r="H6085">
        <v>76.358753300000004</v>
      </c>
      <c r="I6085">
        <v>-99.660161099999996</v>
      </c>
      <c r="J6085" s="1" t="str">
        <f t="shared" si="460"/>
        <v>Fluid (stream)</v>
      </c>
      <c r="K6085" s="1" t="str">
        <f t="shared" si="461"/>
        <v>Untreated Water</v>
      </c>
      <c r="L6085">
        <v>17</v>
      </c>
      <c r="M6085" t="s">
        <v>60</v>
      </c>
      <c r="N6085">
        <v>293</v>
      </c>
      <c r="O6085">
        <v>1</v>
      </c>
      <c r="P6085" t="s">
        <v>188</v>
      </c>
      <c r="Q6085" t="s">
        <v>62</v>
      </c>
      <c r="R6085" t="s">
        <v>39</v>
      </c>
    </row>
    <row r="6086" spans="1:18" hidden="1" x14ac:dyDescent="0.3">
      <c r="A6086" t="s">
        <v>24310</v>
      </c>
      <c r="B6086" t="s">
        <v>24311</v>
      </c>
      <c r="C6086" s="1" t="str">
        <f t="shared" si="458"/>
        <v>21:0861</v>
      </c>
      <c r="D6086" s="1" t="str">
        <f t="shared" si="459"/>
        <v>21:0244</v>
      </c>
      <c r="E6086" t="s">
        <v>24312</v>
      </c>
      <c r="F6086" t="s">
        <v>24313</v>
      </c>
      <c r="H6086">
        <v>76.353859600000007</v>
      </c>
      <c r="I6086">
        <v>-99.727939399999997</v>
      </c>
      <c r="J6086" s="1" t="str">
        <f t="shared" si="460"/>
        <v>Fluid (stream)</v>
      </c>
      <c r="K6086" s="1" t="str">
        <f t="shared" si="461"/>
        <v>Untreated Water</v>
      </c>
      <c r="L6086">
        <v>17</v>
      </c>
      <c r="M6086" t="s">
        <v>67</v>
      </c>
      <c r="N6086">
        <v>294</v>
      </c>
      <c r="O6086">
        <v>1</v>
      </c>
      <c r="P6086" t="s">
        <v>134</v>
      </c>
      <c r="Q6086" t="s">
        <v>46</v>
      </c>
      <c r="R6086" t="s">
        <v>147</v>
      </c>
    </row>
    <row r="6087" spans="1:18" hidden="1" x14ac:dyDescent="0.3">
      <c r="A6087" t="s">
        <v>24314</v>
      </c>
      <c r="B6087" t="s">
        <v>24315</v>
      </c>
      <c r="C6087" s="1" t="str">
        <f t="shared" si="458"/>
        <v>21:0861</v>
      </c>
      <c r="D6087" s="1" t="str">
        <f t="shared" si="459"/>
        <v>21:0244</v>
      </c>
      <c r="E6087" t="s">
        <v>24316</v>
      </c>
      <c r="F6087" t="s">
        <v>24317</v>
      </c>
      <c r="H6087">
        <v>76.336028499999998</v>
      </c>
      <c r="I6087">
        <v>-99.907040899999998</v>
      </c>
      <c r="J6087" s="1" t="str">
        <f t="shared" si="460"/>
        <v>Fluid (stream)</v>
      </c>
      <c r="K6087" s="1" t="str">
        <f t="shared" si="461"/>
        <v>Untreated Water</v>
      </c>
      <c r="L6087">
        <v>17</v>
      </c>
      <c r="M6087" t="s">
        <v>74</v>
      </c>
      <c r="N6087">
        <v>295</v>
      </c>
      <c r="O6087">
        <v>1</v>
      </c>
      <c r="P6087" t="s">
        <v>115</v>
      </c>
      <c r="Q6087" t="s">
        <v>24</v>
      </c>
      <c r="R6087" t="s">
        <v>14410</v>
      </c>
    </row>
    <row r="6088" spans="1:18" hidden="1" x14ac:dyDescent="0.3">
      <c r="A6088" t="s">
        <v>24318</v>
      </c>
      <c r="B6088" t="s">
        <v>24319</v>
      </c>
      <c r="C6088" s="1" t="str">
        <f t="shared" si="458"/>
        <v>21:0861</v>
      </c>
      <c r="D6088" s="1" t="str">
        <f t="shared" si="459"/>
        <v>21:0244</v>
      </c>
      <c r="E6088" t="s">
        <v>24320</v>
      </c>
      <c r="F6088" t="s">
        <v>24321</v>
      </c>
      <c r="H6088">
        <v>76.307684699999996</v>
      </c>
      <c r="I6088">
        <v>-99.857545000000002</v>
      </c>
      <c r="J6088" s="1" t="str">
        <f t="shared" si="460"/>
        <v>Fluid (stream)</v>
      </c>
      <c r="K6088" s="1" t="str">
        <f t="shared" si="461"/>
        <v>Untreated Water</v>
      </c>
      <c r="L6088">
        <v>17</v>
      </c>
      <c r="M6088" t="s">
        <v>81</v>
      </c>
      <c r="N6088">
        <v>296</v>
      </c>
      <c r="O6088">
        <v>1</v>
      </c>
      <c r="P6088" t="s">
        <v>235</v>
      </c>
      <c r="Q6088" t="s">
        <v>62</v>
      </c>
      <c r="R6088" t="s">
        <v>324</v>
      </c>
    </row>
    <row r="6089" spans="1:18" hidden="1" x14ac:dyDescent="0.3">
      <c r="A6089" t="s">
        <v>24322</v>
      </c>
      <c r="B6089" t="s">
        <v>24323</v>
      </c>
      <c r="C6089" s="1" t="str">
        <f t="shared" si="458"/>
        <v>21:0861</v>
      </c>
      <c r="D6089" s="1" t="str">
        <f t="shared" si="459"/>
        <v>21:0244</v>
      </c>
      <c r="E6089" t="s">
        <v>24324</v>
      </c>
      <c r="F6089" t="s">
        <v>24325</v>
      </c>
      <c r="H6089">
        <v>76.314115200000003</v>
      </c>
      <c r="I6089">
        <v>-99.701668100000006</v>
      </c>
      <c r="J6089" s="1" t="str">
        <f t="shared" si="460"/>
        <v>Fluid (stream)</v>
      </c>
      <c r="K6089" s="1" t="str">
        <f t="shared" si="461"/>
        <v>Untreated Water</v>
      </c>
      <c r="L6089">
        <v>17</v>
      </c>
      <c r="M6089" t="s">
        <v>95</v>
      </c>
      <c r="N6089">
        <v>297</v>
      </c>
      <c r="O6089">
        <v>1</v>
      </c>
      <c r="P6089" t="s">
        <v>356</v>
      </c>
      <c r="Q6089" t="s">
        <v>310</v>
      </c>
      <c r="R6089" t="s">
        <v>195</v>
      </c>
    </row>
    <row r="6090" spans="1:18" hidden="1" x14ac:dyDescent="0.3">
      <c r="A6090" t="s">
        <v>24326</v>
      </c>
      <c r="B6090" t="s">
        <v>24327</v>
      </c>
      <c r="C6090" s="1" t="str">
        <f t="shared" si="458"/>
        <v>21:0861</v>
      </c>
      <c r="D6090" s="1" t="str">
        <f>HYPERLINK("http://geochem.nrcan.gc.ca/cdogs/content/svy/svy_e.htm", "")</f>
        <v/>
      </c>
      <c r="G6090" s="1" t="str">
        <f>HYPERLINK("http://geochem.nrcan.gc.ca/cdogs/content/cr_/cr_00265_e.htm", "265")</f>
        <v>265</v>
      </c>
      <c r="J6090" t="s">
        <v>85</v>
      </c>
      <c r="K6090" t="s">
        <v>86</v>
      </c>
      <c r="L6090">
        <v>17</v>
      </c>
      <c r="M6090" t="s">
        <v>87</v>
      </c>
      <c r="N6090">
        <v>298</v>
      </c>
      <c r="O6090">
        <v>8</v>
      </c>
      <c r="P6090" t="s">
        <v>537</v>
      </c>
      <c r="Q6090" t="s">
        <v>146</v>
      </c>
      <c r="R6090" t="s">
        <v>90</v>
      </c>
    </row>
    <row r="6091" spans="1:18" hidden="1" x14ac:dyDescent="0.3">
      <c r="A6091" t="s">
        <v>24328</v>
      </c>
      <c r="B6091" t="s">
        <v>24329</v>
      </c>
      <c r="C6091" s="1" t="str">
        <f t="shared" si="458"/>
        <v>21:0861</v>
      </c>
      <c r="D6091" s="1" t="str">
        <f t="shared" ref="D6091:D6101" si="462">HYPERLINK("http://geochem.nrcan.gc.ca/cdogs/content/svy/svy210244_e.htm", "21:0244")</f>
        <v>21:0244</v>
      </c>
      <c r="E6091" t="s">
        <v>24330</v>
      </c>
      <c r="F6091" t="s">
        <v>24331</v>
      </c>
      <c r="H6091">
        <v>76.281126</v>
      </c>
      <c r="I6091">
        <v>-99.776545999999996</v>
      </c>
      <c r="J6091" s="1" t="str">
        <f t="shared" ref="J6091:J6101" si="463">HYPERLINK("http://geochem.nrcan.gc.ca/cdogs/content/kwd/kwd020018_e.htm", "Fluid (stream)")</f>
        <v>Fluid (stream)</v>
      </c>
      <c r="K6091" s="1" t="str">
        <f t="shared" ref="K6091:K6101" si="464">HYPERLINK("http://geochem.nrcan.gc.ca/cdogs/content/kwd/kwd080007_e.htm", "Untreated Water")</f>
        <v>Untreated Water</v>
      </c>
      <c r="L6091">
        <v>17</v>
      </c>
      <c r="M6091" t="s">
        <v>101</v>
      </c>
      <c r="N6091">
        <v>299</v>
      </c>
      <c r="O6091">
        <v>1</v>
      </c>
      <c r="P6091" t="s">
        <v>465</v>
      </c>
      <c r="Q6091" t="s">
        <v>579</v>
      </c>
      <c r="R6091" t="s">
        <v>55</v>
      </c>
    </row>
    <row r="6092" spans="1:18" hidden="1" x14ac:dyDescent="0.3">
      <c r="A6092" t="s">
        <v>24332</v>
      </c>
      <c r="B6092" t="s">
        <v>24333</v>
      </c>
      <c r="C6092" s="1" t="str">
        <f t="shared" si="458"/>
        <v>21:0861</v>
      </c>
      <c r="D6092" s="1" t="str">
        <f t="shared" si="462"/>
        <v>21:0244</v>
      </c>
      <c r="E6092" t="s">
        <v>24334</v>
      </c>
      <c r="F6092" t="s">
        <v>24335</v>
      </c>
      <c r="H6092">
        <v>76.275902500000001</v>
      </c>
      <c r="I6092">
        <v>-99.801405599999995</v>
      </c>
      <c r="J6092" s="1" t="str">
        <f t="shared" si="463"/>
        <v>Fluid (stream)</v>
      </c>
      <c r="K6092" s="1" t="str">
        <f t="shared" si="464"/>
        <v>Untreated Water</v>
      </c>
      <c r="L6092">
        <v>17</v>
      </c>
      <c r="M6092" t="s">
        <v>107</v>
      </c>
      <c r="N6092">
        <v>300</v>
      </c>
      <c r="O6092">
        <v>1</v>
      </c>
      <c r="P6092" t="s">
        <v>1610</v>
      </c>
      <c r="Q6092" t="s">
        <v>1143</v>
      </c>
      <c r="R6092" t="s">
        <v>460</v>
      </c>
    </row>
    <row r="6093" spans="1:18" hidden="1" x14ac:dyDescent="0.3">
      <c r="A6093" t="s">
        <v>24336</v>
      </c>
      <c r="B6093" t="s">
        <v>24337</v>
      </c>
      <c r="C6093" s="1" t="str">
        <f t="shared" si="458"/>
        <v>21:0861</v>
      </c>
      <c r="D6093" s="1" t="str">
        <f t="shared" si="462"/>
        <v>21:0244</v>
      </c>
      <c r="E6093" t="s">
        <v>24338</v>
      </c>
      <c r="F6093" t="s">
        <v>24339</v>
      </c>
      <c r="H6093">
        <v>76.265787099999997</v>
      </c>
      <c r="I6093">
        <v>-99.653585500000005</v>
      </c>
      <c r="J6093" s="1" t="str">
        <f t="shared" si="463"/>
        <v>Fluid (stream)</v>
      </c>
      <c r="K6093" s="1" t="str">
        <f t="shared" si="464"/>
        <v>Untreated Water</v>
      </c>
      <c r="L6093">
        <v>17</v>
      </c>
      <c r="M6093" t="s">
        <v>114</v>
      </c>
      <c r="N6093">
        <v>301</v>
      </c>
      <c r="O6093">
        <v>1</v>
      </c>
      <c r="P6093" t="s">
        <v>1610</v>
      </c>
      <c r="Q6093" t="s">
        <v>538</v>
      </c>
      <c r="R6093" t="s">
        <v>55</v>
      </c>
    </row>
    <row r="6094" spans="1:18" hidden="1" x14ac:dyDescent="0.3">
      <c r="A6094" t="s">
        <v>24340</v>
      </c>
      <c r="B6094" t="s">
        <v>24341</v>
      </c>
      <c r="C6094" s="1" t="str">
        <f t="shared" si="458"/>
        <v>21:0861</v>
      </c>
      <c r="D6094" s="1" t="str">
        <f t="shared" si="462"/>
        <v>21:0244</v>
      </c>
      <c r="E6094" t="s">
        <v>24342</v>
      </c>
      <c r="F6094" t="s">
        <v>24343</v>
      </c>
      <c r="H6094">
        <v>76.278450100000001</v>
      </c>
      <c r="I6094">
        <v>-99.546386600000005</v>
      </c>
      <c r="J6094" s="1" t="str">
        <f t="shared" si="463"/>
        <v>Fluid (stream)</v>
      </c>
      <c r="K6094" s="1" t="str">
        <f t="shared" si="464"/>
        <v>Untreated Water</v>
      </c>
      <c r="L6094">
        <v>17</v>
      </c>
      <c r="M6094" t="s">
        <v>121</v>
      </c>
      <c r="N6094">
        <v>302</v>
      </c>
      <c r="O6094">
        <v>1</v>
      </c>
      <c r="P6094" t="s">
        <v>1610</v>
      </c>
      <c r="Q6094" t="s">
        <v>538</v>
      </c>
      <c r="R6094" t="s">
        <v>55</v>
      </c>
    </row>
    <row r="6095" spans="1:18" hidden="1" x14ac:dyDescent="0.3">
      <c r="A6095" t="s">
        <v>24344</v>
      </c>
      <c r="B6095" t="s">
        <v>24345</v>
      </c>
      <c r="C6095" s="1" t="str">
        <f t="shared" si="458"/>
        <v>21:0861</v>
      </c>
      <c r="D6095" s="1" t="str">
        <f t="shared" si="462"/>
        <v>21:0244</v>
      </c>
      <c r="E6095" t="s">
        <v>24346</v>
      </c>
      <c r="F6095" t="s">
        <v>24347</v>
      </c>
      <c r="H6095">
        <v>76.2090101</v>
      </c>
      <c r="I6095">
        <v>-99.921164099999999</v>
      </c>
      <c r="J6095" s="1" t="str">
        <f t="shared" si="463"/>
        <v>Fluid (stream)</v>
      </c>
      <c r="K6095" s="1" t="str">
        <f t="shared" si="464"/>
        <v>Untreated Water</v>
      </c>
      <c r="L6095">
        <v>17</v>
      </c>
      <c r="M6095" t="s">
        <v>127</v>
      </c>
      <c r="N6095">
        <v>303</v>
      </c>
      <c r="O6095">
        <v>1</v>
      </c>
      <c r="P6095" t="s">
        <v>256</v>
      </c>
      <c r="Q6095" t="s">
        <v>38</v>
      </c>
      <c r="R6095" t="s">
        <v>183</v>
      </c>
    </row>
    <row r="6096" spans="1:18" hidden="1" x14ac:dyDescent="0.3">
      <c r="A6096" t="s">
        <v>24348</v>
      </c>
      <c r="B6096" t="s">
        <v>24349</v>
      </c>
      <c r="C6096" s="1" t="str">
        <f t="shared" si="458"/>
        <v>21:0861</v>
      </c>
      <c r="D6096" s="1" t="str">
        <f t="shared" si="462"/>
        <v>21:0244</v>
      </c>
      <c r="E6096" t="s">
        <v>24350</v>
      </c>
      <c r="F6096" t="s">
        <v>24351</v>
      </c>
      <c r="H6096">
        <v>76.2104906</v>
      </c>
      <c r="I6096">
        <v>-99.724115800000007</v>
      </c>
      <c r="J6096" s="1" t="str">
        <f t="shared" si="463"/>
        <v>Fluid (stream)</v>
      </c>
      <c r="K6096" s="1" t="str">
        <f t="shared" si="464"/>
        <v>Untreated Water</v>
      </c>
      <c r="L6096">
        <v>17</v>
      </c>
      <c r="M6096" t="s">
        <v>133</v>
      </c>
      <c r="N6096">
        <v>304</v>
      </c>
      <c r="O6096">
        <v>1</v>
      </c>
      <c r="P6096" t="s">
        <v>465</v>
      </c>
      <c r="Q6096" t="s">
        <v>1143</v>
      </c>
      <c r="R6096" t="s">
        <v>55</v>
      </c>
    </row>
    <row r="6097" spans="1:18" hidden="1" x14ac:dyDescent="0.3">
      <c r="A6097" t="s">
        <v>24352</v>
      </c>
      <c r="B6097" t="s">
        <v>24353</v>
      </c>
      <c r="C6097" s="1" t="str">
        <f t="shared" si="458"/>
        <v>21:0861</v>
      </c>
      <c r="D6097" s="1" t="str">
        <f t="shared" si="462"/>
        <v>21:0244</v>
      </c>
      <c r="E6097" t="s">
        <v>24354</v>
      </c>
      <c r="F6097" t="s">
        <v>24355</v>
      </c>
      <c r="H6097">
        <v>76.179397199999997</v>
      </c>
      <c r="I6097">
        <v>-99.874333800000002</v>
      </c>
      <c r="J6097" s="1" t="str">
        <f t="shared" si="463"/>
        <v>Fluid (stream)</v>
      </c>
      <c r="K6097" s="1" t="str">
        <f t="shared" si="464"/>
        <v>Untreated Water</v>
      </c>
      <c r="L6097">
        <v>17</v>
      </c>
      <c r="M6097" t="s">
        <v>139</v>
      </c>
      <c r="N6097">
        <v>305</v>
      </c>
      <c r="O6097">
        <v>1</v>
      </c>
      <c r="P6097" t="s">
        <v>267</v>
      </c>
      <c r="Q6097" t="s">
        <v>248</v>
      </c>
      <c r="R6097" t="s">
        <v>522</v>
      </c>
    </row>
    <row r="6098" spans="1:18" hidden="1" x14ac:dyDescent="0.3">
      <c r="A6098" t="s">
        <v>24356</v>
      </c>
      <c r="B6098" t="s">
        <v>24357</v>
      </c>
      <c r="C6098" s="1" t="str">
        <f t="shared" si="458"/>
        <v>21:0861</v>
      </c>
      <c r="D6098" s="1" t="str">
        <f t="shared" si="462"/>
        <v>21:0244</v>
      </c>
      <c r="E6098" t="s">
        <v>24358</v>
      </c>
      <c r="F6098" t="s">
        <v>24359</v>
      </c>
      <c r="H6098">
        <v>76.147904299999993</v>
      </c>
      <c r="I6098">
        <v>-99.946404900000005</v>
      </c>
      <c r="J6098" s="1" t="str">
        <f t="shared" si="463"/>
        <v>Fluid (stream)</v>
      </c>
      <c r="K6098" s="1" t="str">
        <f t="shared" si="464"/>
        <v>Untreated Water</v>
      </c>
      <c r="L6098">
        <v>17</v>
      </c>
      <c r="M6098" t="s">
        <v>241</v>
      </c>
      <c r="N6098">
        <v>306</v>
      </c>
      <c r="O6098">
        <v>1</v>
      </c>
      <c r="P6098" t="s">
        <v>235</v>
      </c>
      <c r="Q6098" t="s">
        <v>62</v>
      </c>
      <c r="R6098" t="s">
        <v>840</v>
      </c>
    </row>
    <row r="6099" spans="1:18" hidden="1" x14ac:dyDescent="0.3">
      <c r="A6099" t="s">
        <v>24360</v>
      </c>
      <c r="B6099" t="s">
        <v>24361</v>
      </c>
      <c r="C6099" s="1" t="str">
        <f t="shared" si="458"/>
        <v>21:0861</v>
      </c>
      <c r="D6099" s="1" t="str">
        <f t="shared" si="462"/>
        <v>21:0244</v>
      </c>
      <c r="E6099" t="s">
        <v>24362</v>
      </c>
      <c r="F6099" t="s">
        <v>24363</v>
      </c>
      <c r="H6099">
        <v>76.124431700000002</v>
      </c>
      <c r="I6099">
        <v>-99.885956300000004</v>
      </c>
      <c r="J6099" s="1" t="str">
        <f t="shared" si="463"/>
        <v>Fluid (stream)</v>
      </c>
      <c r="K6099" s="1" t="str">
        <f t="shared" si="464"/>
        <v>Untreated Water</v>
      </c>
      <c r="L6099">
        <v>18</v>
      </c>
      <c r="M6099" t="s">
        <v>36</v>
      </c>
      <c r="N6099">
        <v>307</v>
      </c>
      <c r="O6099">
        <v>1</v>
      </c>
      <c r="P6099" t="s">
        <v>235</v>
      </c>
      <c r="Q6099" t="s">
        <v>46</v>
      </c>
      <c r="R6099" t="s">
        <v>752</v>
      </c>
    </row>
    <row r="6100" spans="1:18" hidden="1" x14ac:dyDescent="0.3">
      <c r="A6100" t="s">
        <v>24364</v>
      </c>
      <c r="B6100" t="s">
        <v>24365</v>
      </c>
      <c r="C6100" s="1" t="str">
        <f t="shared" si="458"/>
        <v>21:0861</v>
      </c>
      <c r="D6100" s="1" t="str">
        <f t="shared" si="462"/>
        <v>21:0244</v>
      </c>
      <c r="E6100" t="s">
        <v>24366</v>
      </c>
      <c r="F6100" t="s">
        <v>24367</v>
      </c>
      <c r="H6100">
        <v>76.125237400000003</v>
      </c>
      <c r="I6100">
        <v>-99.797273399999995</v>
      </c>
      <c r="J6100" s="1" t="str">
        <f t="shared" si="463"/>
        <v>Fluid (stream)</v>
      </c>
      <c r="K6100" s="1" t="str">
        <f t="shared" si="464"/>
        <v>Untreated Water</v>
      </c>
      <c r="L6100">
        <v>18</v>
      </c>
      <c r="M6100" t="s">
        <v>44</v>
      </c>
      <c r="N6100">
        <v>308</v>
      </c>
      <c r="O6100">
        <v>1</v>
      </c>
      <c r="P6100" t="s">
        <v>319</v>
      </c>
      <c r="Q6100" t="s">
        <v>96</v>
      </c>
      <c r="R6100" t="s">
        <v>752</v>
      </c>
    </row>
    <row r="6101" spans="1:18" hidden="1" x14ac:dyDescent="0.3">
      <c r="A6101" t="s">
        <v>24368</v>
      </c>
      <c r="B6101" t="s">
        <v>24369</v>
      </c>
      <c r="C6101" s="1" t="str">
        <f t="shared" si="458"/>
        <v>21:0861</v>
      </c>
      <c r="D6101" s="1" t="str">
        <f t="shared" si="462"/>
        <v>21:0244</v>
      </c>
      <c r="E6101" t="s">
        <v>24370</v>
      </c>
      <c r="F6101" t="s">
        <v>24371</v>
      </c>
      <c r="H6101">
        <v>76.123615900000004</v>
      </c>
      <c r="I6101">
        <v>-99.700018299999996</v>
      </c>
      <c r="J6101" s="1" t="str">
        <f t="shared" si="463"/>
        <v>Fluid (stream)</v>
      </c>
      <c r="K6101" s="1" t="str">
        <f t="shared" si="464"/>
        <v>Untreated Water</v>
      </c>
      <c r="L6101">
        <v>18</v>
      </c>
      <c r="M6101" t="s">
        <v>52</v>
      </c>
      <c r="N6101">
        <v>309</v>
      </c>
      <c r="O6101">
        <v>1</v>
      </c>
      <c r="P6101" t="s">
        <v>134</v>
      </c>
      <c r="Q6101" t="s">
        <v>146</v>
      </c>
      <c r="R6101" t="s">
        <v>9133</v>
      </c>
    </row>
    <row r="6102" spans="1:18" hidden="1" x14ac:dyDescent="0.3">
      <c r="A6102" t="s">
        <v>24372</v>
      </c>
      <c r="B6102" t="s">
        <v>24373</v>
      </c>
      <c r="C6102" s="1" t="str">
        <f t="shared" si="458"/>
        <v>21:0861</v>
      </c>
      <c r="D6102" s="1" t="str">
        <f>HYPERLINK("http://geochem.nrcan.gc.ca/cdogs/content/svy/svy_e.htm", "")</f>
        <v/>
      </c>
      <c r="G6102" s="1" t="str">
        <f>HYPERLINK("http://geochem.nrcan.gc.ca/cdogs/content/cr_/cr_00264_e.htm", "264")</f>
        <v>264</v>
      </c>
      <c r="J6102" t="s">
        <v>85</v>
      </c>
      <c r="K6102" t="s">
        <v>86</v>
      </c>
      <c r="L6102">
        <v>18</v>
      </c>
      <c r="M6102" t="s">
        <v>87</v>
      </c>
      <c r="N6102">
        <v>310</v>
      </c>
      <c r="O6102">
        <v>8</v>
      </c>
      <c r="P6102" t="s">
        <v>1310</v>
      </c>
      <c r="Q6102" t="s">
        <v>96</v>
      </c>
      <c r="R6102" t="s">
        <v>47</v>
      </c>
    </row>
    <row r="6103" spans="1:18" hidden="1" x14ac:dyDescent="0.3">
      <c r="A6103" t="s">
        <v>24374</v>
      </c>
      <c r="B6103" t="s">
        <v>24375</v>
      </c>
      <c r="C6103" s="1" t="str">
        <f t="shared" si="458"/>
        <v>21:0861</v>
      </c>
      <c r="D6103" s="1" t="str">
        <f t="shared" ref="D6103:D6121" si="465">HYPERLINK("http://geochem.nrcan.gc.ca/cdogs/content/svy/svy210244_e.htm", "21:0244")</f>
        <v>21:0244</v>
      </c>
      <c r="E6103" t="s">
        <v>24376</v>
      </c>
      <c r="F6103" t="s">
        <v>24377</v>
      </c>
      <c r="H6103">
        <v>76.081196199999994</v>
      </c>
      <c r="I6103">
        <v>-99.541019399999996</v>
      </c>
      <c r="J6103" s="1" t="str">
        <f t="shared" ref="J6103:J6121" si="466">HYPERLINK("http://geochem.nrcan.gc.ca/cdogs/content/kwd/kwd020018_e.htm", "Fluid (stream)")</f>
        <v>Fluid (stream)</v>
      </c>
      <c r="K6103" s="1" t="str">
        <f t="shared" ref="K6103:K6121" si="467">HYPERLINK("http://geochem.nrcan.gc.ca/cdogs/content/kwd/kwd080007_e.htm", "Untreated Water")</f>
        <v>Untreated Water</v>
      </c>
      <c r="L6103">
        <v>18</v>
      </c>
      <c r="M6103" t="s">
        <v>60</v>
      </c>
      <c r="N6103">
        <v>311</v>
      </c>
      <c r="O6103">
        <v>1</v>
      </c>
      <c r="P6103" t="s">
        <v>272</v>
      </c>
      <c r="Q6103" t="s">
        <v>482</v>
      </c>
      <c r="R6103" t="s">
        <v>55</v>
      </c>
    </row>
    <row r="6104" spans="1:18" hidden="1" x14ac:dyDescent="0.3">
      <c r="A6104" t="s">
        <v>24378</v>
      </c>
      <c r="B6104" t="s">
        <v>24379</v>
      </c>
      <c r="C6104" s="1" t="str">
        <f t="shared" si="458"/>
        <v>21:0861</v>
      </c>
      <c r="D6104" s="1" t="str">
        <f t="shared" si="465"/>
        <v>21:0244</v>
      </c>
      <c r="E6104" t="s">
        <v>24380</v>
      </c>
      <c r="F6104" t="s">
        <v>24381</v>
      </c>
      <c r="H6104">
        <v>76.055535500000005</v>
      </c>
      <c r="I6104">
        <v>-99.553613600000006</v>
      </c>
      <c r="J6104" s="1" t="str">
        <f t="shared" si="466"/>
        <v>Fluid (stream)</v>
      </c>
      <c r="K6104" s="1" t="str">
        <f t="shared" si="467"/>
        <v>Untreated Water</v>
      </c>
      <c r="L6104">
        <v>18</v>
      </c>
      <c r="M6104" t="s">
        <v>67</v>
      </c>
      <c r="N6104">
        <v>312</v>
      </c>
      <c r="O6104">
        <v>1</v>
      </c>
      <c r="P6104" t="s">
        <v>194</v>
      </c>
      <c r="Q6104" t="s">
        <v>146</v>
      </c>
      <c r="R6104" t="s">
        <v>183</v>
      </c>
    </row>
    <row r="6105" spans="1:18" hidden="1" x14ac:dyDescent="0.3">
      <c r="A6105" t="s">
        <v>24382</v>
      </c>
      <c r="B6105" t="s">
        <v>24383</v>
      </c>
      <c r="C6105" s="1" t="str">
        <f t="shared" si="458"/>
        <v>21:0861</v>
      </c>
      <c r="D6105" s="1" t="str">
        <f t="shared" si="465"/>
        <v>21:0244</v>
      </c>
      <c r="E6105" t="s">
        <v>24384</v>
      </c>
      <c r="F6105" t="s">
        <v>24385</v>
      </c>
      <c r="H6105">
        <v>76.083571000000006</v>
      </c>
      <c r="I6105">
        <v>-99.733879299999998</v>
      </c>
      <c r="J6105" s="1" t="str">
        <f t="shared" si="466"/>
        <v>Fluid (stream)</v>
      </c>
      <c r="K6105" s="1" t="str">
        <f t="shared" si="467"/>
        <v>Untreated Water</v>
      </c>
      <c r="L6105">
        <v>18</v>
      </c>
      <c r="M6105" t="s">
        <v>74</v>
      </c>
      <c r="N6105">
        <v>313</v>
      </c>
      <c r="O6105">
        <v>1</v>
      </c>
      <c r="P6105" t="s">
        <v>267</v>
      </c>
      <c r="Q6105" t="s">
        <v>579</v>
      </c>
      <c r="R6105" t="s">
        <v>55</v>
      </c>
    </row>
    <row r="6106" spans="1:18" hidden="1" x14ac:dyDescent="0.3">
      <c r="A6106" t="s">
        <v>24386</v>
      </c>
      <c r="B6106" t="s">
        <v>24387</v>
      </c>
      <c r="C6106" s="1" t="str">
        <f t="shared" si="458"/>
        <v>21:0861</v>
      </c>
      <c r="D6106" s="1" t="str">
        <f t="shared" si="465"/>
        <v>21:0244</v>
      </c>
      <c r="E6106" t="s">
        <v>24388</v>
      </c>
      <c r="F6106" t="s">
        <v>24389</v>
      </c>
      <c r="H6106">
        <v>76.085166400000006</v>
      </c>
      <c r="I6106">
        <v>-99.968599900000001</v>
      </c>
      <c r="J6106" s="1" t="str">
        <f t="shared" si="466"/>
        <v>Fluid (stream)</v>
      </c>
      <c r="K6106" s="1" t="str">
        <f t="shared" si="467"/>
        <v>Untreated Water</v>
      </c>
      <c r="L6106">
        <v>18</v>
      </c>
      <c r="M6106" t="s">
        <v>81</v>
      </c>
      <c r="N6106">
        <v>314</v>
      </c>
      <c r="O6106">
        <v>1</v>
      </c>
      <c r="P6106" t="s">
        <v>267</v>
      </c>
      <c r="Q6106" t="s">
        <v>54</v>
      </c>
      <c r="R6106" t="s">
        <v>285</v>
      </c>
    </row>
    <row r="6107" spans="1:18" hidden="1" x14ac:dyDescent="0.3">
      <c r="A6107" t="s">
        <v>24390</v>
      </c>
      <c r="B6107" t="s">
        <v>24391</v>
      </c>
      <c r="C6107" s="1" t="str">
        <f t="shared" si="458"/>
        <v>21:0861</v>
      </c>
      <c r="D6107" s="1" t="str">
        <f t="shared" si="465"/>
        <v>21:0244</v>
      </c>
      <c r="E6107" t="s">
        <v>24392</v>
      </c>
      <c r="F6107" t="s">
        <v>24393</v>
      </c>
      <c r="H6107">
        <v>76.052865100000005</v>
      </c>
      <c r="I6107">
        <v>-99.974914200000001</v>
      </c>
      <c r="J6107" s="1" t="str">
        <f t="shared" si="466"/>
        <v>Fluid (stream)</v>
      </c>
      <c r="K6107" s="1" t="str">
        <f t="shared" si="467"/>
        <v>Untreated Water</v>
      </c>
      <c r="L6107">
        <v>18</v>
      </c>
      <c r="M6107" t="s">
        <v>22</v>
      </c>
      <c r="N6107">
        <v>315</v>
      </c>
      <c r="O6107">
        <v>1</v>
      </c>
      <c r="P6107" t="s">
        <v>128</v>
      </c>
      <c r="Q6107" t="s">
        <v>146</v>
      </c>
      <c r="R6107" t="s">
        <v>25</v>
      </c>
    </row>
    <row r="6108" spans="1:18" hidden="1" x14ac:dyDescent="0.3">
      <c r="A6108" t="s">
        <v>24394</v>
      </c>
      <c r="B6108" t="s">
        <v>24395</v>
      </c>
      <c r="C6108" s="1" t="str">
        <f t="shared" si="458"/>
        <v>21:0861</v>
      </c>
      <c r="D6108" s="1" t="str">
        <f t="shared" si="465"/>
        <v>21:0244</v>
      </c>
      <c r="E6108" t="s">
        <v>24392</v>
      </c>
      <c r="F6108" t="s">
        <v>24396</v>
      </c>
      <c r="H6108">
        <v>76.052865100000005</v>
      </c>
      <c r="I6108">
        <v>-99.974914200000001</v>
      </c>
      <c r="J6108" s="1" t="str">
        <f t="shared" si="466"/>
        <v>Fluid (stream)</v>
      </c>
      <c r="K6108" s="1" t="str">
        <f t="shared" si="467"/>
        <v>Untreated Water</v>
      </c>
      <c r="L6108">
        <v>18</v>
      </c>
      <c r="M6108" t="s">
        <v>29</v>
      </c>
      <c r="N6108">
        <v>316</v>
      </c>
      <c r="O6108">
        <v>1</v>
      </c>
      <c r="P6108" t="s">
        <v>128</v>
      </c>
      <c r="Q6108" t="s">
        <v>46</v>
      </c>
      <c r="R6108" t="s">
        <v>840</v>
      </c>
    </row>
    <row r="6109" spans="1:18" hidden="1" x14ac:dyDescent="0.3">
      <c r="A6109" t="s">
        <v>24397</v>
      </c>
      <c r="B6109" t="s">
        <v>24398</v>
      </c>
      <c r="C6109" s="1" t="str">
        <f t="shared" si="458"/>
        <v>21:0861</v>
      </c>
      <c r="D6109" s="1" t="str">
        <f t="shared" si="465"/>
        <v>21:0244</v>
      </c>
      <c r="E6109" t="s">
        <v>24399</v>
      </c>
      <c r="F6109" t="s">
        <v>24400</v>
      </c>
      <c r="H6109">
        <v>76.027965199999997</v>
      </c>
      <c r="I6109">
        <v>-99.956847499999995</v>
      </c>
      <c r="J6109" s="1" t="str">
        <f t="shared" si="466"/>
        <v>Fluid (stream)</v>
      </c>
      <c r="K6109" s="1" t="str">
        <f t="shared" si="467"/>
        <v>Untreated Water</v>
      </c>
      <c r="L6109">
        <v>18</v>
      </c>
      <c r="M6109" t="s">
        <v>95</v>
      </c>
      <c r="N6109">
        <v>317</v>
      </c>
      <c r="O6109">
        <v>1</v>
      </c>
      <c r="P6109" t="s">
        <v>225</v>
      </c>
      <c r="Q6109" t="s">
        <v>146</v>
      </c>
      <c r="R6109" t="s">
        <v>635</v>
      </c>
    </row>
    <row r="6110" spans="1:18" hidden="1" x14ac:dyDescent="0.3">
      <c r="A6110" t="s">
        <v>24401</v>
      </c>
      <c r="B6110" t="s">
        <v>24402</v>
      </c>
      <c r="C6110" s="1" t="str">
        <f t="shared" si="458"/>
        <v>21:0861</v>
      </c>
      <c r="D6110" s="1" t="str">
        <f t="shared" si="465"/>
        <v>21:0244</v>
      </c>
      <c r="E6110" t="s">
        <v>24403</v>
      </c>
      <c r="F6110" t="s">
        <v>24404</v>
      </c>
      <c r="H6110">
        <v>76.0191722</v>
      </c>
      <c r="I6110">
        <v>-99.789010300000001</v>
      </c>
      <c r="J6110" s="1" t="str">
        <f t="shared" si="466"/>
        <v>Fluid (stream)</v>
      </c>
      <c r="K6110" s="1" t="str">
        <f t="shared" si="467"/>
        <v>Untreated Water</v>
      </c>
      <c r="L6110">
        <v>18</v>
      </c>
      <c r="M6110" t="s">
        <v>101</v>
      </c>
      <c r="N6110">
        <v>318</v>
      </c>
      <c r="O6110">
        <v>1</v>
      </c>
      <c r="P6110" t="s">
        <v>200</v>
      </c>
      <c r="Q6110" t="s">
        <v>24</v>
      </c>
      <c r="R6110" t="s">
        <v>19762</v>
      </c>
    </row>
    <row r="6111" spans="1:18" hidden="1" x14ac:dyDescent="0.3">
      <c r="A6111" t="s">
        <v>24405</v>
      </c>
      <c r="B6111" t="s">
        <v>24406</v>
      </c>
      <c r="C6111" s="1" t="str">
        <f t="shared" si="458"/>
        <v>21:0861</v>
      </c>
      <c r="D6111" s="1" t="str">
        <f t="shared" si="465"/>
        <v>21:0244</v>
      </c>
      <c r="E6111" t="s">
        <v>24407</v>
      </c>
      <c r="F6111" t="s">
        <v>24408</v>
      </c>
      <c r="H6111">
        <v>76.024782400000007</v>
      </c>
      <c r="I6111">
        <v>-99.672464500000004</v>
      </c>
      <c r="J6111" s="1" t="str">
        <f t="shared" si="466"/>
        <v>Fluid (stream)</v>
      </c>
      <c r="K6111" s="1" t="str">
        <f t="shared" si="467"/>
        <v>Untreated Water</v>
      </c>
      <c r="L6111">
        <v>18</v>
      </c>
      <c r="M6111" t="s">
        <v>107</v>
      </c>
      <c r="N6111">
        <v>319</v>
      </c>
      <c r="O6111">
        <v>1</v>
      </c>
      <c r="P6111" t="s">
        <v>200</v>
      </c>
      <c r="Q6111" t="s">
        <v>24</v>
      </c>
      <c r="R6111" t="s">
        <v>668</v>
      </c>
    </row>
    <row r="6112" spans="1:18" hidden="1" x14ac:dyDescent="0.3">
      <c r="A6112" t="s">
        <v>24409</v>
      </c>
      <c r="B6112" t="s">
        <v>24410</v>
      </c>
      <c r="C6112" s="1" t="str">
        <f t="shared" si="458"/>
        <v>21:0861</v>
      </c>
      <c r="D6112" s="1" t="str">
        <f t="shared" si="465"/>
        <v>21:0244</v>
      </c>
      <c r="E6112" t="s">
        <v>24411</v>
      </c>
      <c r="F6112" t="s">
        <v>24412</v>
      </c>
      <c r="H6112">
        <v>76.031086999999999</v>
      </c>
      <c r="I6112">
        <v>-99.564874700000004</v>
      </c>
      <c r="J6112" s="1" t="str">
        <f t="shared" si="466"/>
        <v>Fluid (stream)</v>
      </c>
      <c r="K6112" s="1" t="str">
        <f t="shared" si="467"/>
        <v>Untreated Water</v>
      </c>
      <c r="L6112">
        <v>18</v>
      </c>
      <c r="M6112" t="s">
        <v>114</v>
      </c>
      <c r="N6112">
        <v>320</v>
      </c>
      <c r="O6112">
        <v>1</v>
      </c>
      <c r="P6112" t="s">
        <v>140</v>
      </c>
      <c r="Q6112" t="s">
        <v>24</v>
      </c>
      <c r="R6112" t="s">
        <v>329</v>
      </c>
    </row>
    <row r="6113" spans="1:18" hidden="1" x14ac:dyDescent="0.3">
      <c r="A6113" t="s">
        <v>24413</v>
      </c>
      <c r="B6113" t="s">
        <v>24414</v>
      </c>
      <c r="C6113" s="1" t="str">
        <f t="shared" ref="C6113:C6176" si="468">HYPERLINK("http://geochem.nrcan.gc.ca/cdogs/content/bdl/bdl210861_e.htm", "21:0861")</f>
        <v>21:0861</v>
      </c>
      <c r="D6113" s="1" t="str">
        <f t="shared" si="465"/>
        <v>21:0244</v>
      </c>
      <c r="E6113" t="s">
        <v>24415</v>
      </c>
      <c r="F6113" t="s">
        <v>24416</v>
      </c>
      <c r="H6113">
        <v>76.528970000000001</v>
      </c>
      <c r="I6113">
        <v>-99.904066099999994</v>
      </c>
      <c r="J6113" s="1" t="str">
        <f t="shared" si="466"/>
        <v>Fluid (stream)</v>
      </c>
      <c r="K6113" s="1" t="str">
        <f t="shared" si="467"/>
        <v>Untreated Water</v>
      </c>
      <c r="L6113">
        <v>18</v>
      </c>
      <c r="M6113" t="s">
        <v>121</v>
      </c>
      <c r="N6113">
        <v>321</v>
      </c>
      <c r="O6113">
        <v>1</v>
      </c>
      <c r="P6113" t="s">
        <v>272</v>
      </c>
      <c r="Q6113" t="s">
        <v>482</v>
      </c>
      <c r="R6113" t="s">
        <v>55</v>
      </c>
    </row>
    <row r="6114" spans="1:18" hidden="1" x14ac:dyDescent="0.3">
      <c r="A6114" t="s">
        <v>24417</v>
      </c>
      <c r="B6114" t="s">
        <v>24418</v>
      </c>
      <c r="C6114" s="1" t="str">
        <f t="shared" si="468"/>
        <v>21:0861</v>
      </c>
      <c r="D6114" s="1" t="str">
        <f t="shared" si="465"/>
        <v>21:0244</v>
      </c>
      <c r="E6114" t="s">
        <v>24419</v>
      </c>
      <c r="F6114" t="s">
        <v>24420</v>
      </c>
      <c r="H6114">
        <v>76.591200499999999</v>
      </c>
      <c r="I6114">
        <v>-99.888134800000003</v>
      </c>
      <c r="J6114" s="1" t="str">
        <f t="shared" si="466"/>
        <v>Fluid (stream)</v>
      </c>
      <c r="K6114" s="1" t="str">
        <f t="shared" si="467"/>
        <v>Untreated Water</v>
      </c>
      <c r="L6114">
        <v>18</v>
      </c>
      <c r="M6114" t="s">
        <v>127</v>
      </c>
      <c r="N6114">
        <v>322</v>
      </c>
      <c r="O6114">
        <v>1</v>
      </c>
      <c r="P6114" t="s">
        <v>262</v>
      </c>
      <c r="Q6114" t="s">
        <v>236</v>
      </c>
      <c r="R6114" t="s">
        <v>55</v>
      </c>
    </row>
    <row r="6115" spans="1:18" hidden="1" x14ac:dyDescent="0.3">
      <c r="A6115" t="s">
        <v>24421</v>
      </c>
      <c r="B6115" t="s">
        <v>24422</v>
      </c>
      <c r="C6115" s="1" t="str">
        <f t="shared" si="468"/>
        <v>21:0861</v>
      </c>
      <c r="D6115" s="1" t="str">
        <f t="shared" si="465"/>
        <v>21:0244</v>
      </c>
      <c r="E6115" t="s">
        <v>24423</v>
      </c>
      <c r="F6115" t="s">
        <v>24424</v>
      </c>
      <c r="H6115">
        <v>76.576845000000006</v>
      </c>
      <c r="I6115">
        <v>-99.8153413</v>
      </c>
      <c r="J6115" s="1" t="str">
        <f t="shared" si="466"/>
        <v>Fluid (stream)</v>
      </c>
      <c r="K6115" s="1" t="str">
        <f t="shared" si="467"/>
        <v>Untreated Water</v>
      </c>
      <c r="L6115">
        <v>18</v>
      </c>
      <c r="M6115" t="s">
        <v>133</v>
      </c>
      <c r="N6115">
        <v>323</v>
      </c>
      <c r="O6115">
        <v>1</v>
      </c>
      <c r="P6115" t="s">
        <v>262</v>
      </c>
      <c r="Q6115" t="s">
        <v>236</v>
      </c>
      <c r="R6115" t="s">
        <v>460</v>
      </c>
    </row>
    <row r="6116" spans="1:18" hidden="1" x14ac:dyDescent="0.3">
      <c r="A6116" t="s">
        <v>24425</v>
      </c>
      <c r="B6116" t="s">
        <v>24426</v>
      </c>
      <c r="C6116" s="1" t="str">
        <f t="shared" si="468"/>
        <v>21:0861</v>
      </c>
      <c r="D6116" s="1" t="str">
        <f t="shared" si="465"/>
        <v>21:0244</v>
      </c>
      <c r="E6116" t="s">
        <v>24427</v>
      </c>
      <c r="F6116" t="s">
        <v>24428</v>
      </c>
      <c r="H6116">
        <v>76.564361199999993</v>
      </c>
      <c r="I6116">
        <v>-99.463691800000007</v>
      </c>
      <c r="J6116" s="1" t="str">
        <f t="shared" si="466"/>
        <v>Fluid (stream)</v>
      </c>
      <c r="K6116" s="1" t="str">
        <f t="shared" si="467"/>
        <v>Untreated Water</v>
      </c>
      <c r="L6116">
        <v>18</v>
      </c>
      <c r="M6116" t="s">
        <v>139</v>
      </c>
      <c r="N6116">
        <v>324</v>
      </c>
      <c r="O6116">
        <v>1</v>
      </c>
      <c r="P6116" t="s">
        <v>356</v>
      </c>
      <c r="Q6116" t="s">
        <v>257</v>
      </c>
      <c r="R6116" t="s">
        <v>55</v>
      </c>
    </row>
    <row r="6117" spans="1:18" hidden="1" x14ac:dyDescent="0.3">
      <c r="A6117" t="s">
        <v>24429</v>
      </c>
      <c r="B6117" t="s">
        <v>24430</v>
      </c>
      <c r="C6117" s="1" t="str">
        <f t="shared" si="468"/>
        <v>21:0861</v>
      </c>
      <c r="D6117" s="1" t="str">
        <f t="shared" si="465"/>
        <v>21:0244</v>
      </c>
      <c r="E6117" t="s">
        <v>24431</v>
      </c>
      <c r="F6117" t="s">
        <v>24432</v>
      </c>
      <c r="H6117">
        <v>76.527738900000003</v>
      </c>
      <c r="I6117">
        <v>-99.386239200000006</v>
      </c>
      <c r="J6117" s="1" t="str">
        <f t="shared" si="466"/>
        <v>Fluid (stream)</v>
      </c>
      <c r="K6117" s="1" t="str">
        <f t="shared" si="467"/>
        <v>Untreated Water</v>
      </c>
      <c r="L6117">
        <v>18</v>
      </c>
      <c r="M6117" t="s">
        <v>241</v>
      </c>
      <c r="N6117">
        <v>325</v>
      </c>
      <c r="O6117">
        <v>1</v>
      </c>
      <c r="P6117" t="s">
        <v>319</v>
      </c>
      <c r="Q6117" t="s">
        <v>46</v>
      </c>
      <c r="R6117" t="s">
        <v>189</v>
      </c>
    </row>
    <row r="6118" spans="1:18" hidden="1" x14ac:dyDescent="0.3">
      <c r="A6118" t="s">
        <v>24433</v>
      </c>
      <c r="B6118" t="s">
        <v>24434</v>
      </c>
      <c r="C6118" s="1" t="str">
        <f t="shared" si="468"/>
        <v>21:0861</v>
      </c>
      <c r="D6118" s="1" t="str">
        <f t="shared" si="465"/>
        <v>21:0244</v>
      </c>
      <c r="E6118" t="s">
        <v>24435</v>
      </c>
      <c r="F6118" t="s">
        <v>24436</v>
      </c>
      <c r="H6118">
        <v>76.534099499999996</v>
      </c>
      <c r="I6118">
        <v>-98.957900899999999</v>
      </c>
      <c r="J6118" s="1" t="str">
        <f t="shared" si="466"/>
        <v>Fluid (stream)</v>
      </c>
      <c r="K6118" s="1" t="str">
        <f t="shared" si="467"/>
        <v>Untreated Water</v>
      </c>
      <c r="L6118">
        <v>19</v>
      </c>
      <c r="M6118" t="s">
        <v>22</v>
      </c>
      <c r="N6118">
        <v>326</v>
      </c>
      <c r="O6118">
        <v>1</v>
      </c>
      <c r="P6118" t="s">
        <v>537</v>
      </c>
      <c r="Q6118" t="s">
        <v>146</v>
      </c>
      <c r="R6118" t="s">
        <v>8016</v>
      </c>
    </row>
    <row r="6119" spans="1:18" hidden="1" x14ac:dyDescent="0.3">
      <c r="A6119" t="s">
        <v>24437</v>
      </c>
      <c r="B6119" t="s">
        <v>24438</v>
      </c>
      <c r="C6119" s="1" t="str">
        <f t="shared" si="468"/>
        <v>21:0861</v>
      </c>
      <c r="D6119" s="1" t="str">
        <f t="shared" si="465"/>
        <v>21:0244</v>
      </c>
      <c r="E6119" t="s">
        <v>24435</v>
      </c>
      <c r="F6119" t="s">
        <v>24439</v>
      </c>
      <c r="H6119">
        <v>76.534099499999996</v>
      </c>
      <c r="I6119">
        <v>-98.957900899999999</v>
      </c>
      <c r="J6119" s="1" t="str">
        <f t="shared" si="466"/>
        <v>Fluid (stream)</v>
      </c>
      <c r="K6119" s="1" t="str">
        <f t="shared" si="467"/>
        <v>Untreated Water</v>
      </c>
      <c r="L6119">
        <v>19</v>
      </c>
      <c r="M6119" t="s">
        <v>29</v>
      </c>
      <c r="N6119">
        <v>327</v>
      </c>
      <c r="O6119">
        <v>1</v>
      </c>
      <c r="P6119" t="s">
        <v>161</v>
      </c>
      <c r="Q6119" t="s">
        <v>146</v>
      </c>
      <c r="R6119" t="s">
        <v>9133</v>
      </c>
    </row>
    <row r="6120" spans="1:18" hidden="1" x14ac:dyDescent="0.3">
      <c r="A6120" t="s">
        <v>24440</v>
      </c>
      <c r="B6120" t="s">
        <v>24441</v>
      </c>
      <c r="C6120" s="1" t="str">
        <f t="shared" si="468"/>
        <v>21:0861</v>
      </c>
      <c r="D6120" s="1" t="str">
        <f t="shared" si="465"/>
        <v>21:0244</v>
      </c>
      <c r="E6120" t="s">
        <v>24442</v>
      </c>
      <c r="F6120" t="s">
        <v>24443</v>
      </c>
      <c r="H6120">
        <v>76.594261000000003</v>
      </c>
      <c r="I6120">
        <v>-98.978583400000005</v>
      </c>
      <c r="J6120" s="1" t="str">
        <f t="shared" si="466"/>
        <v>Fluid (stream)</v>
      </c>
      <c r="K6120" s="1" t="str">
        <f t="shared" si="467"/>
        <v>Untreated Water</v>
      </c>
      <c r="L6120">
        <v>19</v>
      </c>
      <c r="M6120" t="s">
        <v>36</v>
      </c>
      <c r="N6120">
        <v>328</v>
      </c>
      <c r="O6120">
        <v>1</v>
      </c>
      <c r="P6120" t="s">
        <v>200</v>
      </c>
      <c r="Q6120" t="s">
        <v>146</v>
      </c>
      <c r="R6120" t="s">
        <v>500</v>
      </c>
    </row>
    <row r="6121" spans="1:18" hidden="1" x14ac:dyDescent="0.3">
      <c r="A6121" t="s">
        <v>24444</v>
      </c>
      <c r="B6121" t="s">
        <v>24445</v>
      </c>
      <c r="C6121" s="1" t="str">
        <f t="shared" si="468"/>
        <v>21:0861</v>
      </c>
      <c r="D6121" s="1" t="str">
        <f t="shared" si="465"/>
        <v>21:0244</v>
      </c>
      <c r="E6121" t="s">
        <v>24446</v>
      </c>
      <c r="F6121" t="s">
        <v>24447</v>
      </c>
      <c r="H6121">
        <v>76.546974500000005</v>
      </c>
      <c r="I6121">
        <v>-98.800296500000002</v>
      </c>
      <c r="J6121" s="1" t="str">
        <f t="shared" si="466"/>
        <v>Fluid (stream)</v>
      </c>
      <c r="K6121" s="1" t="str">
        <f t="shared" si="467"/>
        <v>Untreated Water</v>
      </c>
      <c r="L6121">
        <v>19</v>
      </c>
      <c r="M6121" t="s">
        <v>44</v>
      </c>
      <c r="N6121">
        <v>329</v>
      </c>
      <c r="O6121">
        <v>1</v>
      </c>
      <c r="P6121" t="s">
        <v>134</v>
      </c>
      <c r="Q6121" t="s">
        <v>146</v>
      </c>
      <c r="R6121" t="s">
        <v>201</v>
      </c>
    </row>
    <row r="6122" spans="1:18" hidden="1" x14ac:dyDescent="0.3">
      <c r="A6122" t="s">
        <v>24448</v>
      </c>
      <c r="B6122" t="s">
        <v>24449</v>
      </c>
      <c r="C6122" s="1" t="str">
        <f t="shared" si="468"/>
        <v>21:0861</v>
      </c>
      <c r="D6122" s="1" t="str">
        <f>HYPERLINK("http://geochem.nrcan.gc.ca/cdogs/content/svy/svy_e.htm", "")</f>
        <v/>
      </c>
      <c r="G6122" s="1" t="str">
        <f>HYPERLINK("http://geochem.nrcan.gc.ca/cdogs/content/cr_/cr_00265_e.htm", "265")</f>
        <v>265</v>
      </c>
      <c r="J6122" t="s">
        <v>85</v>
      </c>
      <c r="K6122" t="s">
        <v>86</v>
      </c>
      <c r="L6122">
        <v>19</v>
      </c>
      <c r="M6122" t="s">
        <v>87</v>
      </c>
      <c r="N6122">
        <v>330</v>
      </c>
      <c r="O6122">
        <v>8</v>
      </c>
      <c r="P6122" t="s">
        <v>558</v>
      </c>
      <c r="Q6122" t="s">
        <v>31</v>
      </c>
      <c r="R6122" t="s">
        <v>532</v>
      </c>
    </row>
    <row r="6123" spans="1:18" hidden="1" x14ac:dyDescent="0.3">
      <c r="A6123" t="s">
        <v>24450</v>
      </c>
      <c r="B6123" t="s">
        <v>24451</v>
      </c>
      <c r="C6123" s="1" t="str">
        <f t="shared" si="468"/>
        <v>21:0861</v>
      </c>
      <c r="D6123" s="1" t="str">
        <f t="shared" ref="D6123:D6145" si="469">HYPERLINK("http://geochem.nrcan.gc.ca/cdogs/content/svy/svy210244_e.htm", "21:0244")</f>
        <v>21:0244</v>
      </c>
      <c r="E6123" t="s">
        <v>24452</v>
      </c>
      <c r="F6123" t="s">
        <v>24453</v>
      </c>
      <c r="H6123">
        <v>76.571158499999996</v>
      </c>
      <c r="I6123">
        <v>-98.728698199999997</v>
      </c>
      <c r="J6123" s="1" t="str">
        <f t="shared" ref="J6123:J6145" si="470">HYPERLINK("http://geochem.nrcan.gc.ca/cdogs/content/kwd/kwd020018_e.htm", "Fluid (stream)")</f>
        <v>Fluid (stream)</v>
      </c>
      <c r="K6123" s="1" t="str">
        <f t="shared" ref="K6123:K6145" si="471">HYPERLINK("http://geochem.nrcan.gc.ca/cdogs/content/kwd/kwd080007_e.htm", "Untreated Water")</f>
        <v>Untreated Water</v>
      </c>
      <c r="L6123">
        <v>19</v>
      </c>
      <c r="M6123" t="s">
        <v>52</v>
      </c>
      <c r="N6123">
        <v>331</v>
      </c>
      <c r="O6123">
        <v>1</v>
      </c>
      <c r="P6123" t="s">
        <v>200</v>
      </c>
      <c r="Q6123" t="s">
        <v>46</v>
      </c>
      <c r="R6123" t="s">
        <v>8016</v>
      </c>
    </row>
    <row r="6124" spans="1:18" hidden="1" x14ac:dyDescent="0.3">
      <c r="A6124" t="s">
        <v>24454</v>
      </c>
      <c r="B6124" t="s">
        <v>24455</v>
      </c>
      <c r="C6124" s="1" t="str">
        <f t="shared" si="468"/>
        <v>21:0861</v>
      </c>
      <c r="D6124" s="1" t="str">
        <f t="shared" si="469"/>
        <v>21:0244</v>
      </c>
      <c r="E6124" t="s">
        <v>24456</v>
      </c>
      <c r="F6124" t="s">
        <v>24457</v>
      </c>
      <c r="H6124">
        <v>76.580238800000004</v>
      </c>
      <c r="I6124">
        <v>-98.527719300000001</v>
      </c>
      <c r="J6124" s="1" t="str">
        <f t="shared" si="470"/>
        <v>Fluid (stream)</v>
      </c>
      <c r="K6124" s="1" t="str">
        <f t="shared" si="471"/>
        <v>Untreated Water</v>
      </c>
      <c r="L6124">
        <v>19</v>
      </c>
      <c r="M6124" t="s">
        <v>60</v>
      </c>
      <c r="N6124">
        <v>332</v>
      </c>
      <c r="O6124">
        <v>1</v>
      </c>
      <c r="P6124" t="s">
        <v>235</v>
      </c>
      <c r="Q6124" t="s">
        <v>62</v>
      </c>
      <c r="R6124" t="s">
        <v>102</v>
      </c>
    </row>
    <row r="6125" spans="1:18" hidden="1" x14ac:dyDescent="0.3">
      <c r="A6125" t="s">
        <v>24458</v>
      </c>
      <c r="B6125" t="s">
        <v>24459</v>
      </c>
      <c r="C6125" s="1" t="str">
        <f t="shared" si="468"/>
        <v>21:0861</v>
      </c>
      <c r="D6125" s="1" t="str">
        <f t="shared" si="469"/>
        <v>21:0244</v>
      </c>
      <c r="E6125" t="s">
        <v>24460</v>
      </c>
      <c r="F6125" t="s">
        <v>24461</v>
      </c>
      <c r="H6125">
        <v>76.534278999999998</v>
      </c>
      <c r="I6125">
        <v>-98.640251300000003</v>
      </c>
      <c r="J6125" s="1" t="str">
        <f t="shared" si="470"/>
        <v>Fluid (stream)</v>
      </c>
      <c r="K6125" s="1" t="str">
        <f t="shared" si="471"/>
        <v>Untreated Water</v>
      </c>
      <c r="L6125">
        <v>19</v>
      </c>
      <c r="M6125" t="s">
        <v>67</v>
      </c>
      <c r="N6125">
        <v>333</v>
      </c>
      <c r="O6125">
        <v>1</v>
      </c>
      <c r="P6125" t="s">
        <v>319</v>
      </c>
      <c r="Q6125" t="s">
        <v>24</v>
      </c>
      <c r="R6125" t="s">
        <v>5587</v>
      </c>
    </row>
    <row r="6126" spans="1:18" hidden="1" x14ac:dyDescent="0.3">
      <c r="A6126" t="s">
        <v>24462</v>
      </c>
      <c r="B6126" t="s">
        <v>24463</v>
      </c>
      <c r="C6126" s="1" t="str">
        <f t="shared" si="468"/>
        <v>21:0861</v>
      </c>
      <c r="D6126" s="1" t="str">
        <f t="shared" si="469"/>
        <v>21:0244</v>
      </c>
      <c r="E6126" t="s">
        <v>24464</v>
      </c>
      <c r="F6126" t="s">
        <v>24465</v>
      </c>
      <c r="H6126">
        <v>76.545731000000004</v>
      </c>
      <c r="I6126">
        <v>-98.449820900000006</v>
      </c>
      <c r="J6126" s="1" t="str">
        <f t="shared" si="470"/>
        <v>Fluid (stream)</v>
      </c>
      <c r="K6126" s="1" t="str">
        <f t="shared" si="471"/>
        <v>Untreated Water</v>
      </c>
      <c r="L6126">
        <v>19</v>
      </c>
      <c r="M6126" t="s">
        <v>74</v>
      </c>
      <c r="N6126">
        <v>334</v>
      </c>
      <c r="O6126">
        <v>1</v>
      </c>
      <c r="P6126" t="s">
        <v>319</v>
      </c>
      <c r="Q6126" t="s">
        <v>38</v>
      </c>
      <c r="R6126" t="s">
        <v>90</v>
      </c>
    </row>
    <row r="6127" spans="1:18" hidden="1" x14ac:dyDescent="0.3">
      <c r="A6127" t="s">
        <v>24466</v>
      </c>
      <c r="B6127" t="s">
        <v>24467</v>
      </c>
      <c r="C6127" s="1" t="str">
        <f t="shared" si="468"/>
        <v>21:0861</v>
      </c>
      <c r="D6127" s="1" t="str">
        <f t="shared" si="469"/>
        <v>21:0244</v>
      </c>
      <c r="E6127" t="s">
        <v>24468</v>
      </c>
      <c r="F6127" t="s">
        <v>24469</v>
      </c>
      <c r="H6127">
        <v>76.558342100000004</v>
      </c>
      <c r="I6127">
        <v>-98.3077574</v>
      </c>
      <c r="J6127" s="1" t="str">
        <f t="shared" si="470"/>
        <v>Fluid (stream)</v>
      </c>
      <c r="K6127" s="1" t="str">
        <f t="shared" si="471"/>
        <v>Untreated Water</v>
      </c>
      <c r="L6127">
        <v>19</v>
      </c>
      <c r="M6127" t="s">
        <v>81</v>
      </c>
      <c r="N6127">
        <v>335</v>
      </c>
      <c r="O6127">
        <v>1</v>
      </c>
      <c r="P6127" t="s">
        <v>319</v>
      </c>
      <c r="Q6127" t="s">
        <v>62</v>
      </c>
      <c r="R6127" t="s">
        <v>329</v>
      </c>
    </row>
    <row r="6128" spans="1:18" hidden="1" x14ac:dyDescent="0.3">
      <c r="A6128" t="s">
        <v>24470</v>
      </c>
      <c r="B6128" t="s">
        <v>24471</v>
      </c>
      <c r="C6128" s="1" t="str">
        <f t="shared" si="468"/>
        <v>21:0861</v>
      </c>
      <c r="D6128" s="1" t="str">
        <f t="shared" si="469"/>
        <v>21:0244</v>
      </c>
      <c r="E6128" t="s">
        <v>24472</v>
      </c>
      <c r="F6128" t="s">
        <v>24473</v>
      </c>
      <c r="H6128">
        <v>76.528655499999999</v>
      </c>
      <c r="I6128">
        <v>-98.169461299999995</v>
      </c>
      <c r="J6128" s="1" t="str">
        <f t="shared" si="470"/>
        <v>Fluid (stream)</v>
      </c>
      <c r="K6128" s="1" t="str">
        <f t="shared" si="471"/>
        <v>Untreated Water</v>
      </c>
      <c r="L6128">
        <v>19</v>
      </c>
      <c r="M6128" t="s">
        <v>95</v>
      </c>
      <c r="N6128">
        <v>336</v>
      </c>
      <c r="O6128">
        <v>1</v>
      </c>
      <c r="P6128" t="s">
        <v>319</v>
      </c>
      <c r="Q6128" t="s">
        <v>146</v>
      </c>
      <c r="R6128" t="s">
        <v>687</v>
      </c>
    </row>
    <row r="6129" spans="1:18" hidden="1" x14ac:dyDescent="0.3">
      <c r="A6129" t="s">
        <v>24474</v>
      </c>
      <c r="B6129" t="s">
        <v>24475</v>
      </c>
      <c r="C6129" s="1" t="str">
        <f t="shared" si="468"/>
        <v>21:0861</v>
      </c>
      <c r="D6129" s="1" t="str">
        <f t="shared" si="469"/>
        <v>21:0244</v>
      </c>
      <c r="E6129" t="s">
        <v>24476</v>
      </c>
      <c r="F6129" t="s">
        <v>24477</v>
      </c>
      <c r="H6129">
        <v>76.032374799999999</v>
      </c>
      <c r="I6129">
        <v>-100.3236023</v>
      </c>
      <c r="J6129" s="1" t="str">
        <f t="shared" si="470"/>
        <v>Fluid (stream)</v>
      </c>
      <c r="K6129" s="1" t="str">
        <f t="shared" si="471"/>
        <v>Untreated Water</v>
      </c>
      <c r="L6129">
        <v>20</v>
      </c>
      <c r="M6129" t="s">
        <v>36</v>
      </c>
      <c r="N6129">
        <v>337</v>
      </c>
      <c r="O6129">
        <v>1</v>
      </c>
      <c r="P6129" t="s">
        <v>30</v>
      </c>
      <c r="Q6129" t="s">
        <v>24</v>
      </c>
      <c r="R6129" t="s">
        <v>20783</v>
      </c>
    </row>
    <row r="6130" spans="1:18" hidden="1" x14ac:dyDescent="0.3">
      <c r="A6130" t="s">
        <v>24478</v>
      </c>
      <c r="B6130" t="s">
        <v>24479</v>
      </c>
      <c r="C6130" s="1" t="str">
        <f t="shared" si="468"/>
        <v>21:0861</v>
      </c>
      <c r="D6130" s="1" t="str">
        <f t="shared" si="469"/>
        <v>21:0244</v>
      </c>
      <c r="E6130" t="s">
        <v>24480</v>
      </c>
      <c r="F6130" t="s">
        <v>24481</v>
      </c>
      <c r="H6130">
        <v>76.070364900000001</v>
      </c>
      <c r="I6130">
        <v>-100.4072054</v>
      </c>
      <c r="J6130" s="1" t="str">
        <f t="shared" si="470"/>
        <v>Fluid (stream)</v>
      </c>
      <c r="K6130" s="1" t="str">
        <f t="shared" si="471"/>
        <v>Untreated Water</v>
      </c>
      <c r="L6130">
        <v>20</v>
      </c>
      <c r="M6130" t="s">
        <v>44</v>
      </c>
      <c r="N6130">
        <v>338</v>
      </c>
      <c r="O6130">
        <v>1</v>
      </c>
      <c r="P6130" t="s">
        <v>262</v>
      </c>
      <c r="Q6130" t="s">
        <v>236</v>
      </c>
      <c r="R6130" t="s">
        <v>55</v>
      </c>
    </row>
    <row r="6131" spans="1:18" hidden="1" x14ac:dyDescent="0.3">
      <c r="A6131" t="s">
        <v>24482</v>
      </c>
      <c r="B6131" t="s">
        <v>24483</v>
      </c>
      <c r="C6131" s="1" t="str">
        <f t="shared" si="468"/>
        <v>21:0861</v>
      </c>
      <c r="D6131" s="1" t="str">
        <f t="shared" si="469"/>
        <v>21:0244</v>
      </c>
      <c r="E6131" t="s">
        <v>24484</v>
      </c>
      <c r="F6131" t="s">
        <v>24485</v>
      </c>
      <c r="H6131">
        <v>76.073762099999996</v>
      </c>
      <c r="I6131">
        <v>-100.54277310000001</v>
      </c>
      <c r="J6131" s="1" t="str">
        <f t="shared" si="470"/>
        <v>Fluid (stream)</v>
      </c>
      <c r="K6131" s="1" t="str">
        <f t="shared" si="471"/>
        <v>Untreated Water</v>
      </c>
      <c r="L6131">
        <v>20</v>
      </c>
      <c r="M6131" t="s">
        <v>52</v>
      </c>
      <c r="N6131">
        <v>339</v>
      </c>
      <c r="O6131">
        <v>1</v>
      </c>
      <c r="P6131" t="s">
        <v>267</v>
      </c>
      <c r="Q6131" t="s">
        <v>236</v>
      </c>
      <c r="R6131" t="s">
        <v>55</v>
      </c>
    </row>
    <row r="6132" spans="1:18" hidden="1" x14ac:dyDescent="0.3">
      <c r="A6132" t="s">
        <v>24486</v>
      </c>
      <c r="B6132" t="s">
        <v>24487</v>
      </c>
      <c r="C6132" s="1" t="str">
        <f t="shared" si="468"/>
        <v>21:0861</v>
      </c>
      <c r="D6132" s="1" t="str">
        <f t="shared" si="469"/>
        <v>21:0244</v>
      </c>
      <c r="E6132" t="s">
        <v>24488</v>
      </c>
      <c r="F6132" t="s">
        <v>24489</v>
      </c>
      <c r="H6132">
        <v>76.030031100000002</v>
      </c>
      <c r="I6132">
        <v>-100.67616750000001</v>
      </c>
      <c r="J6132" s="1" t="str">
        <f t="shared" si="470"/>
        <v>Fluid (stream)</v>
      </c>
      <c r="K6132" s="1" t="str">
        <f t="shared" si="471"/>
        <v>Untreated Water</v>
      </c>
      <c r="L6132">
        <v>20</v>
      </c>
      <c r="M6132" t="s">
        <v>60</v>
      </c>
      <c r="N6132">
        <v>340</v>
      </c>
      <c r="O6132">
        <v>1</v>
      </c>
      <c r="P6132" t="s">
        <v>267</v>
      </c>
      <c r="Q6132" t="s">
        <v>579</v>
      </c>
      <c r="R6132" t="s">
        <v>55</v>
      </c>
    </row>
    <row r="6133" spans="1:18" hidden="1" x14ac:dyDescent="0.3">
      <c r="A6133" t="s">
        <v>24490</v>
      </c>
      <c r="B6133" t="s">
        <v>24491</v>
      </c>
      <c r="C6133" s="1" t="str">
        <f t="shared" si="468"/>
        <v>21:0861</v>
      </c>
      <c r="D6133" s="1" t="str">
        <f t="shared" si="469"/>
        <v>21:0244</v>
      </c>
      <c r="E6133" t="s">
        <v>24492</v>
      </c>
      <c r="F6133" t="s">
        <v>24493</v>
      </c>
      <c r="H6133">
        <v>76.067018599999997</v>
      </c>
      <c r="I6133">
        <v>-100.6806402</v>
      </c>
      <c r="J6133" s="1" t="str">
        <f t="shared" si="470"/>
        <v>Fluid (stream)</v>
      </c>
      <c r="K6133" s="1" t="str">
        <f t="shared" si="471"/>
        <v>Untreated Water</v>
      </c>
      <c r="L6133">
        <v>20</v>
      </c>
      <c r="M6133" t="s">
        <v>67</v>
      </c>
      <c r="N6133">
        <v>341</v>
      </c>
      <c r="O6133">
        <v>1</v>
      </c>
      <c r="P6133" t="s">
        <v>465</v>
      </c>
      <c r="Q6133" t="s">
        <v>310</v>
      </c>
      <c r="R6133" t="s">
        <v>55</v>
      </c>
    </row>
    <row r="6134" spans="1:18" hidden="1" x14ac:dyDescent="0.3">
      <c r="A6134" t="s">
        <v>24494</v>
      </c>
      <c r="B6134" t="s">
        <v>24495</v>
      </c>
      <c r="C6134" s="1" t="str">
        <f t="shared" si="468"/>
        <v>21:0861</v>
      </c>
      <c r="D6134" s="1" t="str">
        <f t="shared" si="469"/>
        <v>21:0244</v>
      </c>
      <c r="E6134" t="s">
        <v>24496</v>
      </c>
      <c r="F6134" t="s">
        <v>24497</v>
      </c>
      <c r="H6134">
        <v>76.081522500000005</v>
      </c>
      <c r="I6134">
        <v>-100.7588839</v>
      </c>
      <c r="J6134" s="1" t="str">
        <f t="shared" si="470"/>
        <v>Fluid (stream)</v>
      </c>
      <c r="K6134" s="1" t="str">
        <f t="shared" si="471"/>
        <v>Untreated Water</v>
      </c>
      <c r="L6134">
        <v>20</v>
      </c>
      <c r="M6134" t="s">
        <v>74</v>
      </c>
      <c r="N6134">
        <v>342</v>
      </c>
      <c r="O6134">
        <v>1</v>
      </c>
      <c r="P6134" t="s">
        <v>235</v>
      </c>
      <c r="Q6134" t="s">
        <v>46</v>
      </c>
      <c r="R6134" t="s">
        <v>646</v>
      </c>
    </row>
    <row r="6135" spans="1:18" hidden="1" x14ac:dyDescent="0.3">
      <c r="A6135" t="s">
        <v>24498</v>
      </c>
      <c r="B6135" t="s">
        <v>24499</v>
      </c>
      <c r="C6135" s="1" t="str">
        <f t="shared" si="468"/>
        <v>21:0861</v>
      </c>
      <c r="D6135" s="1" t="str">
        <f t="shared" si="469"/>
        <v>21:0244</v>
      </c>
      <c r="E6135" t="s">
        <v>24500</v>
      </c>
      <c r="F6135" t="s">
        <v>24501</v>
      </c>
      <c r="H6135">
        <v>76.068910500000001</v>
      </c>
      <c r="I6135">
        <v>-100.8137945</v>
      </c>
      <c r="J6135" s="1" t="str">
        <f t="shared" si="470"/>
        <v>Fluid (stream)</v>
      </c>
      <c r="K6135" s="1" t="str">
        <f t="shared" si="471"/>
        <v>Untreated Water</v>
      </c>
      <c r="L6135">
        <v>20</v>
      </c>
      <c r="M6135" t="s">
        <v>81</v>
      </c>
      <c r="N6135">
        <v>343</v>
      </c>
      <c r="O6135">
        <v>1</v>
      </c>
      <c r="P6135" t="s">
        <v>1006</v>
      </c>
      <c r="Q6135" t="s">
        <v>24</v>
      </c>
      <c r="R6135" t="s">
        <v>25</v>
      </c>
    </row>
    <row r="6136" spans="1:18" hidden="1" x14ac:dyDescent="0.3">
      <c r="A6136" t="s">
        <v>24502</v>
      </c>
      <c r="B6136" t="s">
        <v>24503</v>
      </c>
      <c r="C6136" s="1" t="str">
        <f t="shared" si="468"/>
        <v>21:0861</v>
      </c>
      <c r="D6136" s="1" t="str">
        <f t="shared" si="469"/>
        <v>21:0244</v>
      </c>
      <c r="E6136" t="s">
        <v>24504</v>
      </c>
      <c r="F6136" t="s">
        <v>24505</v>
      </c>
      <c r="H6136">
        <v>76.052028899999996</v>
      </c>
      <c r="I6136">
        <v>-100.8636983</v>
      </c>
      <c r="J6136" s="1" t="str">
        <f t="shared" si="470"/>
        <v>Fluid (stream)</v>
      </c>
      <c r="K6136" s="1" t="str">
        <f t="shared" si="471"/>
        <v>Untreated Water</v>
      </c>
      <c r="L6136">
        <v>20</v>
      </c>
      <c r="M6136" t="s">
        <v>95</v>
      </c>
      <c r="N6136">
        <v>344</v>
      </c>
      <c r="O6136">
        <v>1</v>
      </c>
      <c r="P6136" t="s">
        <v>465</v>
      </c>
      <c r="Q6136" t="s">
        <v>310</v>
      </c>
      <c r="R6136" t="s">
        <v>285</v>
      </c>
    </row>
    <row r="6137" spans="1:18" hidden="1" x14ac:dyDescent="0.3">
      <c r="A6137" t="s">
        <v>24506</v>
      </c>
      <c r="B6137" t="s">
        <v>24507</v>
      </c>
      <c r="C6137" s="1" t="str">
        <f t="shared" si="468"/>
        <v>21:0861</v>
      </c>
      <c r="D6137" s="1" t="str">
        <f t="shared" si="469"/>
        <v>21:0244</v>
      </c>
      <c r="E6137" t="s">
        <v>24508</v>
      </c>
      <c r="F6137" t="s">
        <v>24509</v>
      </c>
      <c r="H6137">
        <v>76.031749199999993</v>
      </c>
      <c r="I6137">
        <v>-100.912175</v>
      </c>
      <c r="J6137" s="1" t="str">
        <f t="shared" si="470"/>
        <v>Fluid (stream)</v>
      </c>
      <c r="K6137" s="1" t="str">
        <f t="shared" si="471"/>
        <v>Untreated Water</v>
      </c>
      <c r="L6137">
        <v>20</v>
      </c>
      <c r="M6137" t="s">
        <v>101</v>
      </c>
      <c r="N6137">
        <v>345</v>
      </c>
      <c r="O6137">
        <v>1</v>
      </c>
      <c r="P6137" t="s">
        <v>1610</v>
      </c>
      <c r="Q6137" t="s">
        <v>257</v>
      </c>
      <c r="R6137" t="s">
        <v>55</v>
      </c>
    </row>
    <row r="6138" spans="1:18" hidden="1" x14ac:dyDescent="0.3">
      <c r="A6138" t="s">
        <v>24510</v>
      </c>
      <c r="B6138" t="s">
        <v>24511</v>
      </c>
      <c r="C6138" s="1" t="str">
        <f t="shared" si="468"/>
        <v>21:0861</v>
      </c>
      <c r="D6138" s="1" t="str">
        <f t="shared" si="469"/>
        <v>21:0244</v>
      </c>
      <c r="E6138" t="s">
        <v>24512</v>
      </c>
      <c r="F6138" t="s">
        <v>24513</v>
      </c>
      <c r="H6138">
        <v>76.012642299999996</v>
      </c>
      <c r="I6138">
        <v>-101.1048564</v>
      </c>
      <c r="J6138" s="1" t="str">
        <f t="shared" si="470"/>
        <v>Fluid (stream)</v>
      </c>
      <c r="K6138" s="1" t="str">
        <f t="shared" si="471"/>
        <v>Untreated Water</v>
      </c>
      <c r="L6138">
        <v>20</v>
      </c>
      <c r="M6138" t="s">
        <v>22</v>
      </c>
      <c r="N6138">
        <v>346</v>
      </c>
      <c r="O6138">
        <v>1</v>
      </c>
      <c r="P6138" t="s">
        <v>267</v>
      </c>
      <c r="Q6138" t="s">
        <v>62</v>
      </c>
      <c r="R6138" t="s">
        <v>599</v>
      </c>
    </row>
    <row r="6139" spans="1:18" hidden="1" x14ac:dyDescent="0.3">
      <c r="A6139" t="s">
        <v>24514</v>
      </c>
      <c r="B6139" t="s">
        <v>24515</v>
      </c>
      <c r="C6139" s="1" t="str">
        <f t="shared" si="468"/>
        <v>21:0861</v>
      </c>
      <c r="D6139" s="1" t="str">
        <f t="shared" si="469"/>
        <v>21:0244</v>
      </c>
      <c r="E6139" t="s">
        <v>24512</v>
      </c>
      <c r="F6139" t="s">
        <v>24516</v>
      </c>
      <c r="H6139">
        <v>76.012642299999996</v>
      </c>
      <c r="I6139">
        <v>-101.1048564</v>
      </c>
      <c r="J6139" s="1" t="str">
        <f t="shared" si="470"/>
        <v>Fluid (stream)</v>
      </c>
      <c r="K6139" s="1" t="str">
        <f t="shared" si="471"/>
        <v>Untreated Water</v>
      </c>
      <c r="L6139">
        <v>20</v>
      </c>
      <c r="M6139" t="s">
        <v>29</v>
      </c>
      <c r="N6139">
        <v>347</v>
      </c>
      <c r="O6139">
        <v>1</v>
      </c>
      <c r="P6139" t="s">
        <v>267</v>
      </c>
      <c r="Q6139" t="s">
        <v>62</v>
      </c>
      <c r="R6139" t="s">
        <v>599</v>
      </c>
    </row>
    <row r="6140" spans="1:18" hidden="1" x14ac:dyDescent="0.3">
      <c r="A6140" t="s">
        <v>24517</v>
      </c>
      <c r="B6140" t="s">
        <v>24518</v>
      </c>
      <c r="C6140" s="1" t="str">
        <f t="shared" si="468"/>
        <v>21:0861</v>
      </c>
      <c r="D6140" s="1" t="str">
        <f t="shared" si="469"/>
        <v>21:0244</v>
      </c>
      <c r="E6140" t="s">
        <v>24519</v>
      </c>
      <c r="F6140" t="s">
        <v>24520</v>
      </c>
      <c r="H6140">
        <v>76.032298600000004</v>
      </c>
      <c r="I6140">
        <v>-101.0955051</v>
      </c>
      <c r="J6140" s="1" t="str">
        <f t="shared" si="470"/>
        <v>Fluid (stream)</v>
      </c>
      <c r="K6140" s="1" t="str">
        <f t="shared" si="471"/>
        <v>Untreated Water</v>
      </c>
      <c r="L6140">
        <v>20</v>
      </c>
      <c r="M6140" t="s">
        <v>107</v>
      </c>
      <c r="N6140">
        <v>348</v>
      </c>
      <c r="O6140">
        <v>1</v>
      </c>
      <c r="P6140" t="s">
        <v>247</v>
      </c>
      <c r="Q6140" t="s">
        <v>24</v>
      </c>
      <c r="R6140" t="s">
        <v>211</v>
      </c>
    </row>
    <row r="6141" spans="1:18" hidden="1" x14ac:dyDescent="0.3">
      <c r="A6141" t="s">
        <v>24521</v>
      </c>
      <c r="B6141" t="s">
        <v>24522</v>
      </c>
      <c r="C6141" s="1" t="str">
        <f t="shared" si="468"/>
        <v>21:0861</v>
      </c>
      <c r="D6141" s="1" t="str">
        <f t="shared" si="469"/>
        <v>21:0244</v>
      </c>
      <c r="E6141" t="s">
        <v>24523</v>
      </c>
      <c r="F6141" t="s">
        <v>24524</v>
      </c>
      <c r="H6141">
        <v>76.030582699999997</v>
      </c>
      <c r="I6141">
        <v>-101.30587370000001</v>
      </c>
      <c r="J6141" s="1" t="str">
        <f t="shared" si="470"/>
        <v>Fluid (stream)</v>
      </c>
      <c r="K6141" s="1" t="str">
        <f t="shared" si="471"/>
        <v>Untreated Water</v>
      </c>
      <c r="L6141">
        <v>20</v>
      </c>
      <c r="M6141" t="s">
        <v>114</v>
      </c>
      <c r="N6141">
        <v>349</v>
      </c>
      <c r="O6141">
        <v>1</v>
      </c>
      <c r="P6141" t="s">
        <v>1610</v>
      </c>
      <c r="Q6141" t="s">
        <v>257</v>
      </c>
      <c r="R6141" t="s">
        <v>285</v>
      </c>
    </row>
    <row r="6142" spans="1:18" hidden="1" x14ac:dyDescent="0.3">
      <c r="A6142" t="s">
        <v>24525</v>
      </c>
      <c r="B6142" t="s">
        <v>24526</v>
      </c>
      <c r="C6142" s="1" t="str">
        <f t="shared" si="468"/>
        <v>21:0861</v>
      </c>
      <c r="D6142" s="1" t="str">
        <f t="shared" si="469"/>
        <v>21:0244</v>
      </c>
      <c r="E6142" t="s">
        <v>24527</v>
      </c>
      <c r="F6142" t="s">
        <v>24528</v>
      </c>
      <c r="H6142">
        <v>76.071480600000001</v>
      </c>
      <c r="I6142">
        <v>-101.3075966</v>
      </c>
      <c r="J6142" s="1" t="str">
        <f t="shared" si="470"/>
        <v>Fluid (stream)</v>
      </c>
      <c r="K6142" s="1" t="str">
        <f t="shared" si="471"/>
        <v>Untreated Water</v>
      </c>
      <c r="L6142">
        <v>20</v>
      </c>
      <c r="M6142" t="s">
        <v>121</v>
      </c>
      <c r="N6142">
        <v>350</v>
      </c>
      <c r="O6142">
        <v>1</v>
      </c>
      <c r="P6142" t="s">
        <v>267</v>
      </c>
      <c r="Q6142" t="s">
        <v>257</v>
      </c>
      <c r="R6142" t="s">
        <v>189</v>
      </c>
    </row>
    <row r="6143" spans="1:18" hidden="1" x14ac:dyDescent="0.3">
      <c r="A6143" t="s">
        <v>24529</v>
      </c>
      <c r="B6143" t="s">
        <v>24530</v>
      </c>
      <c r="C6143" s="1" t="str">
        <f t="shared" si="468"/>
        <v>21:0861</v>
      </c>
      <c r="D6143" s="1" t="str">
        <f t="shared" si="469"/>
        <v>21:0244</v>
      </c>
      <c r="E6143" t="s">
        <v>24531</v>
      </c>
      <c r="F6143" t="s">
        <v>24532</v>
      </c>
      <c r="H6143">
        <v>76.091108500000004</v>
      </c>
      <c r="I6143">
        <v>-101.4287559</v>
      </c>
      <c r="J6143" s="1" t="str">
        <f t="shared" si="470"/>
        <v>Fluid (stream)</v>
      </c>
      <c r="K6143" s="1" t="str">
        <f t="shared" si="471"/>
        <v>Untreated Water</v>
      </c>
      <c r="L6143">
        <v>20</v>
      </c>
      <c r="M6143" t="s">
        <v>127</v>
      </c>
      <c r="N6143">
        <v>351</v>
      </c>
      <c r="O6143">
        <v>1</v>
      </c>
      <c r="P6143" t="s">
        <v>267</v>
      </c>
      <c r="Q6143" t="s">
        <v>310</v>
      </c>
      <c r="R6143" t="s">
        <v>401</v>
      </c>
    </row>
    <row r="6144" spans="1:18" hidden="1" x14ac:dyDescent="0.3">
      <c r="A6144" t="s">
        <v>24533</v>
      </c>
      <c r="B6144" t="s">
        <v>24534</v>
      </c>
      <c r="C6144" s="1" t="str">
        <f t="shared" si="468"/>
        <v>21:0861</v>
      </c>
      <c r="D6144" s="1" t="str">
        <f t="shared" si="469"/>
        <v>21:0244</v>
      </c>
      <c r="E6144" t="s">
        <v>24535</v>
      </c>
      <c r="F6144" t="s">
        <v>24536</v>
      </c>
      <c r="H6144">
        <v>76.108404500000006</v>
      </c>
      <c r="I6144">
        <v>-101.48930489999999</v>
      </c>
      <c r="J6144" s="1" t="str">
        <f t="shared" si="470"/>
        <v>Fluid (stream)</v>
      </c>
      <c r="K6144" s="1" t="str">
        <f t="shared" si="471"/>
        <v>Untreated Water</v>
      </c>
      <c r="L6144">
        <v>20</v>
      </c>
      <c r="M6144" t="s">
        <v>133</v>
      </c>
      <c r="N6144">
        <v>352</v>
      </c>
      <c r="O6144">
        <v>1</v>
      </c>
      <c r="P6144" t="s">
        <v>465</v>
      </c>
      <c r="Q6144" t="s">
        <v>54</v>
      </c>
      <c r="R6144" t="s">
        <v>460</v>
      </c>
    </row>
    <row r="6145" spans="1:18" hidden="1" x14ac:dyDescent="0.3">
      <c r="A6145" t="s">
        <v>24537</v>
      </c>
      <c r="B6145" t="s">
        <v>24538</v>
      </c>
      <c r="C6145" s="1" t="str">
        <f t="shared" si="468"/>
        <v>21:0861</v>
      </c>
      <c r="D6145" s="1" t="str">
        <f t="shared" si="469"/>
        <v>21:0244</v>
      </c>
      <c r="E6145" t="s">
        <v>24539</v>
      </c>
      <c r="F6145" t="s">
        <v>24540</v>
      </c>
      <c r="H6145">
        <v>76.105309099999999</v>
      </c>
      <c r="I6145">
        <v>-101.1113759</v>
      </c>
      <c r="J6145" s="1" t="str">
        <f t="shared" si="470"/>
        <v>Fluid (stream)</v>
      </c>
      <c r="K6145" s="1" t="str">
        <f t="shared" si="471"/>
        <v>Untreated Water</v>
      </c>
      <c r="L6145">
        <v>20</v>
      </c>
      <c r="M6145" t="s">
        <v>139</v>
      </c>
      <c r="N6145">
        <v>353</v>
      </c>
      <c r="O6145">
        <v>1</v>
      </c>
      <c r="P6145" t="s">
        <v>267</v>
      </c>
      <c r="Q6145" t="s">
        <v>54</v>
      </c>
      <c r="R6145" t="s">
        <v>189</v>
      </c>
    </row>
    <row r="6146" spans="1:18" hidden="1" x14ac:dyDescent="0.3">
      <c r="A6146" t="s">
        <v>24541</v>
      </c>
      <c r="B6146" t="s">
        <v>24542</v>
      </c>
      <c r="C6146" s="1" t="str">
        <f t="shared" si="468"/>
        <v>21:0861</v>
      </c>
      <c r="D6146" s="1" t="str">
        <f>HYPERLINK("http://geochem.nrcan.gc.ca/cdogs/content/svy/svy_e.htm", "")</f>
        <v/>
      </c>
      <c r="G6146" s="1" t="str">
        <f>HYPERLINK("http://geochem.nrcan.gc.ca/cdogs/content/cr_/cr_00264_e.htm", "264")</f>
        <v>264</v>
      </c>
      <c r="J6146" t="s">
        <v>85</v>
      </c>
      <c r="K6146" t="s">
        <v>86</v>
      </c>
      <c r="L6146">
        <v>20</v>
      </c>
      <c r="M6146" t="s">
        <v>87</v>
      </c>
      <c r="N6146">
        <v>354</v>
      </c>
      <c r="O6146">
        <v>8</v>
      </c>
      <c r="P6146" t="s">
        <v>1310</v>
      </c>
      <c r="Q6146" t="s">
        <v>96</v>
      </c>
      <c r="R6146" t="s">
        <v>47</v>
      </c>
    </row>
    <row r="6147" spans="1:18" hidden="1" x14ac:dyDescent="0.3">
      <c r="A6147" t="s">
        <v>24543</v>
      </c>
      <c r="B6147" t="s">
        <v>24544</v>
      </c>
      <c r="C6147" s="1" t="str">
        <f t="shared" si="468"/>
        <v>21:0861</v>
      </c>
      <c r="D6147" s="1" t="str">
        <f t="shared" ref="D6147:D6154" si="472">HYPERLINK("http://geochem.nrcan.gc.ca/cdogs/content/svy/svy210244_e.htm", "21:0244")</f>
        <v>21:0244</v>
      </c>
      <c r="E6147" t="s">
        <v>24545</v>
      </c>
      <c r="F6147" t="s">
        <v>24546</v>
      </c>
      <c r="H6147">
        <v>76.098002300000005</v>
      </c>
      <c r="I6147">
        <v>-101.1153618</v>
      </c>
      <c r="J6147" s="1" t="str">
        <f t="shared" ref="J6147:J6154" si="473">HYPERLINK("http://geochem.nrcan.gc.ca/cdogs/content/kwd/kwd020018_e.htm", "Fluid (stream)")</f>
        <v>Fluid (stream)</v>
      </c>
      <c r="K6147" s="1" t="str">
        <f t="shared" ref="K6147:K6154" si="474">HYPERLINK("http://geochem.nrcan.gc.ca/cdogs/content/kwd/kwd080007_e.htm", "Untreated Water")</f>
        <v>Untreated Water</v>
      </c>
      <c r="L6147">
        <v>20</v>
      </c>
      <c r="M6147" t="s">
        <v>241</v>
      </c>
      <c r="N6147">
        <v>355</v>
      </c>
      <c r="O6147">
        <v>1</v>
      </c>
      <c r="P6147" t="s">
        <v>267</v>
      </c>
      <c r="Q6147" t="s">
        <v>236</v>
      </c>
      <c r="R6147" t="s">
        <v>55</v>
      </c>
    </row>
    <row r="6148" spans="1:18" hidden="1" x14ac:dyDescent="0.3">
      <c r="A6148" t="s">
        <v>24547</v>
      </c>
      <c r="B6148" t="s">
        <v>24548</v>
      </c>
      <c r="C6148" s="1" t="str">
        <f t="shared" si="468"/>
        <v>21:0861</v>
      </c>
      <c r="D6148" s="1" t="str">
        <f t="shared" si="472"/>
        <v>21:0244</v>
      </c>
      <c r="E6148" t="s">
        <v>24549</v>
      </c>
      <c r="F6148" t="s">
        <v>24550</v>
      </c>
      <c r="H6148">
        <v>76.100735400000005</v>
      </c>
      <c r="I6148">
        <v>-101.05972250000001</v>
      </c>
      <c r="J6148" s="1" t="str">
        <f t="shared" si="473"/>
        <v>Fluid (stream)</v>
      </c>
      <c r="K6148" s="1" t="str">
        <f t="shared" si="474"/>
        <v>Untreated Water</v>
      </c>
      <c r="L6148">
        <v>21</v>
      </c>
      <c r="M6148" t="s">
        <v>36</v>
      </c>
      <c r="N6148">
        <v>356</v>
      </c>
      <c r="O6148">
        <v>1</v>
      </c>
      <c r="P6148" t="s">
        <v>272</v>
      </c>
      <c r="Q6148" t="s">
        <v>310</v>
      </c>
      <c r="R6148" t="s">
        <v>55</v>
      </c>
    </row>
    <row r="6149" spans="1:18" hidden="1" x14ac:dyDescent="0.3">
      <c r="A6149" t="s">
        <v>24551</v>
      </c>
      <c r="B6149" t="s">
        <v>24552</v>
      </c>
      <c r="C6149" s="1" t="str">
        <f t="shared" si="468"/>
        <v>21:0861</v>
      </c>
      <c r="D6149" s="1" t="str">
        <f t="shared" si="472"/>
        <v>21:0244</v>
      </c>
      <c r="E6149" t="s">
        <v>24553</v>
      </c>
      <c r="F6149" t="s">
        <v>24554</v>
      </c>
      <c r="H6149">
        <v>76.076695000000001</v>
      </c>
      <c r="I6149">
        <v>-101.0187243</v>
      </c>
      <c r="J6149" s="1" t="str">
        <f t="shared" si="473"/>
        <v>Fluid (stream)</v>
      </c>
      <c r="K6149" s="1" t="str">
        <f t="shared" si="474"/>
        <v>Untreated Water</v>
      </c>
      <c r="L6149">
        <v>21</v>
      </c>
      <c r="M6149" t="s">
        <v>44</v>
      </c>
      <c r="N6149">
        <v>357</v>
      </c>
      <c r="O6149">
        <v>1</v>
      </c>
      <c r="P6149" t="s">
        <v>272</v>
      </c>
      <c r="Q6149" t="s">
        <v>236</v>
      </c>
      <c r="R6149" t="s">
        <v>460</v>
      </c>
    </row>
    <row r="6150" spans="1:18" hidden="1" x14ac:dyDescent="0.3">
      <c r="A6150" t="s">
        <v>24555</v>
      </c>
      <c r="B6150" t="s">
        <v>24556</v>
      </c>
      <c r="C6150" s="1" t="str">
        <f t="shared" si="468"/>
        <v>21:0861</v>
      </c>
      <c r="D6150" s="1" t="str">
        <f t="shared" si="472"/>
        <v>21:0244</v>
      </c>
      <c r="E6150" t="s">
        <v>24557</v>
      </c>
      <c r="F6150" t="s">
        <v>24558</v>
      </c>
      <c r="H6150">
        <v>76.087913400000005</v>
      </c>
      <c r="I6150">
        <v>-100.8229327</v>
      </c>
      <c r="J6150" s="1" t="str">
        <f t="shared" si="473"/>
        <v>Fluid (stream)</v>
      </c>
      <c r="K6150" s="1" t="str">
        <f t="shared" si="474"/>
        <v>Untreated Water</v>
      </c>
      <c r="L6150">
        <v>21</v>
      </c>
      <c r="M6150" t="s">
        <v>52</v>
      </c>
      <c r="N6150">
        <v>358</v>
      </c>
      <c r="O6150">
        <v>1</v>
      </c>
      <c r="P6150" t="s">
        <v>235</v>
      </c>
      <c r="Q6150" t="s">
        <v>62</v>
      </c>
      <c r="R6150" t="s">
        <v>655</v>
      </c>
    </row>
    <row r="6151" spans="1:18" hidden="1" x14ac:dyDescent="0.3">
      <c r="A6151" t="s">
        <v>24559</v>
      </c>
      <c r="B6151" t="s">
        <v>24560</v>
      </c>
      <c r="C6151" s="1" t="str">
        <f t="shared" si="468"/>
        <v>21:0861</v>
      </c>
      <c r="D6151" s="1" t="str">
        <f t="shared" si="472"/>
        <v>21:0244</v>
      </c>
      <c r="E6151" t="s">
        <v>24561</v>
      </c>
      <c r="F6151" t="s">
        <v>24562</v>
      </c>
      <c r="H6151">
        <v>76.134403800000001</v>
      </c>
      <c r="I6151">
        <v>-100.9008444</v>
      </c>
      <c r="J6151" s="1" t="str">
        <f t="shared" si="473"/>
        <v>Fluid (stream)</v>
      </c>
      <c r="K6151" s="1" t="str">
        <f t="shared" si="474"/>
        <v>Untreated Water</v>
      </c>
      <c r="L6151">
        <v>21</v>
      </c>
      <c r="M6151" t="s">
        <v>60</v>
      </c>
      <c r="N6151">
        <v>359</v>
      </c>
      <c r="O6151">
        <v>1</v>
      </c>
      <c r="P6151" t="s">
        <v>262</v>
      </c>
      <c r="Q6151" t="s">
        <v>236</v>
      </c>
      <c r="R6151" t="s">
        <v>285</v>
      </c>
    </row>
    <row r="6152" spans="1:18" hidden="1" x14ac:dyDescent="0.3">
      <c r="A6152" t="s">
        <v>24563</v>
      </c>
      <c r="B6152" t="s">
        <v>24564</v>
      </c>
      <c r="C6152" s="1" t="str">
        <f t="shared" si="468"/>
        <v>21:0861</v>
      </c>
      <c r="D6152" s="1" t="str">
        <f t="shared" si="472"/>
        <v>21:0244</v>
      </c>
      <c r="E6152" t="s">
        <v>24565</v>
      </c>
      <c r="F6152" t="s">
        <v>24566</v>
      </c>
      <c r="H6152">
        <v>76.141286600000001</v>
      </c>
      <c r="I6152">
        <v>-100.8861292</v>
      </c>
      <c r="J6152" s="1" t="str">
        <f t="shared" si="473"/>
        <v>Fluid (stream)</v>
      </c>
      <c r="K6152" s="1" t="str">
        <f t="shared" si="474"/>
        <v>Untreated Water</v>
      </c>
      <c r="L6152">
        <v>21</v>
      </c>
      <c r="M6152" t="s">
        <v>67</v>
      </c>
      <c r="N6152">
        <v>360</v>
      </c>
      <c r="O6152">
        <v>1</v>
      </c>
      <c r="P6152" t="s">
        <v>262</v>
      </c>
      <c r="Q6152" t="s">
        <v>257</v>
      </c>
      <c r="R6152" t="s">
        <v>55</v>
      </c>
    </row>
    <row r="6153" spans="1:18" hidden="1" x14ac:dyDescent="0.3">
      <c r="A6153" t="s">
        <v>24567</v>
      </c>
      <c r="B6153" t="s">
        <v>24568</v>
      </c>
      <c r="C6153" s="1" t="str">
        <f t="shared" si="468"/>
        <v>21:0861</v>
      </c>
      <c r="D6153" s="1" t="str">
        <f t="shared" si="472"/>
        <v>21:0244</v>
      </c>
      <c r="E6153" t="s">
        <v>24569</v>
      </c>
      <c r="F6153" t="s">
        <v>24570</v>
      </c>
      <c r="H6153">
        <v>76.121737300000007</v>
      </c>
      <c r="I6153">
        <v>-100.8199276</v>
      </c>
      <c r="J6153" s="1" t="str">
        <f t="shared" si="473"/>
        <v>Fluid (stream)</v>
      </c>
      <c r="K6153" s="1" t="str">
        <f t="shared" si="474"/>
        <v>Untreated Water</v>
      </c>
      <c r="L6153">
        <v>21</v>
      </c>
      <c r="M6153" t="s">
        <v>74</v>
      </c>
      <c r="N6153">
        <v>361</v>
      </c>
      <c r="O6153">
        <v>1</v>
      </c>
      <c r="P6153" t="s">
        <v>247</v>
      </c>
      <c r="Q6153" t="s">
        <v>257</v>
      </c>
      <c r="R6153" t="s">
        <v>522</v>
      </c>
    </row>
    <row r="6154" spans="1:18" hidden="1" x14ac:dyDescent="0.3">
      <c r="A6154" t="s">
        <v>24571</v>
      </c>
      <c r="B6154" t="s">
        <v>24572</v>
      </c>
      <c r="C6154" s="1" t="str">
        <f t="shared" si="468"/>
        <v>21:0861</v>
      </c>
      <c r="D6154" s="1" t="str">
        <f t="shared" si="472"/>
        <v>21:0244</v>
      </c>
      <c r="E6154" t="s">
        <v>24573</v>
      </c>
      <c r="F6154" t="s">
        <v>24574</v>
      </c>
      <c r="H6154">
        <v>76.131080900000001</v>
      </c>
      <c r="I6154">
        <v>-100.7417902</v>
      </c>
      <c r="J6154" s="1" t="str">
        <f t="shared" si="473"/>
        <v>Fluid (stream)</v>
      </c>
      <c r="K6154" s="1" t="str">
        <f t="shared" si="474"/>
        <v>Untreated Water</v>
      </c>
      <c r="L6154">
        <v>21</v>
      </c>
      <c r="M6154" t="s">
        <v>22</v>
      </c>
      <c r="N6154">
        <v>362</v>
      </c>
      <c r="O6154">
        <v>1</v>
      </c>
      <c r="P6154" t="s">
        <v>319</v>
      </c>
      <c r="Q6154" t="s">
        <v>146</v>
      </c>
      <c r="R6154" t="s">
        <v>47</v>
      </c>
    </row>
    <row r="6155" spans="1:18" hidden="1" x14ac:dyDescent="0.3">
      <c r="A6155" t="s">
        <v>24575</v>
      </c>
      <c r="B6155" t="s">
        <v>24576</v>
      </c>
      <c r="C6155" s="1" t="str">
        <f t="shared" si="468"/>
        <v>21:0861</v>
      </c>
      <c r="D6155" s="1" t="str">
        <f>HYPERLINK("http://geochem.nrcan.gc.ca/cdogs/content/svy/svy_e.htm", "")</f>
        <v/>
      </c>
      <c r="G6155" s="1" t="str">
        <f>HYPERLINK("http://geochem.nrcan.gc.ca/cdogs/content/cr_/cr_00265_e.htm", "265")</f>
        <v>265</v>
      </c>
      <c r="J6155" t="s">
        <v>85</v>
      </c>
      <c r="K6155" t="s">
        <v>86</v>
      </c>
      <c r="L6155">
        <v>21</v>
      </c>
      <c r="M6155" t="s">
        <v>87</v>
      </c>
      <c r="N6155">
        <v>363</v>
      </c>
      <c r="O6155">
        <v>8</v>
      </c>
      <c r="P6155" t="s">
        <v>140</v>
      </c>
      <c r="Q6155" t="s">
        <v>146</v>
      </c>
      <c r="R6155" t="s">
        <v>329</v>
      </c>
    </row>
    <row r="6156" spans="1:18" hidden="1" x14ac:dyDescent="0.3">
      <c r="A6156" t="s">
        <v>24577</v>
      </c>
      <c r="B6156" t="s">
        <v>24578</v>
      </c>
      <c r="C6156" s="1" t="str">
        <f t="shared" si="468"/>
        <v>21:0861</v>
      </c>
      <c r="D6156" s="1" t="str">
        <f t="shared" ref="D6156:D6174" si="475">HYPERLINK("http://geochem.nrcan.gc.ca/cdogs/content/svy/svy210244_e.htm", "21:0244")</f>
        <v>21:0244</v>
      </c>
      <c r="E6156" t="s">
        <v>24573</v>
      </c>
      <c r="F6156" t="s">
        <v>24579</v>
      </c>
      <c r="H6156">
        <v>76.131080900000001</v>
      </c>
      <c r="I6156">
        <v>-100.7417902</v>
      </c>
      <c r="J6156" s="1" t="str">
        <f t="shared" ref="J6156:J6174" si="476">HYPERLINK("http://geochem.nrcan.gc.ca/cdogs/content/kwd/kwd020018_e.htm", "Fluid (stream)")</f>
        <v>Fluid (stream)</v>
      </c>
      <c r="K6156" s="1" t="str">
        <f t="shared" ref="K6156:K6174" si="477">HYPERLINK("http://geochem.nrcan.gc.ca/cdogs/content/kwd/kwd080007_e.htm", "Untreated Water")</f>
        <v>Untreated Water</v>
      </c>
      <c r="L6156">
        <v>21</v>
      </c>
      <c r="M6156" t="s">
        <v>29</v>
      </c>
      <c r="N6156">
        <v>364</v>
      </c>
      <c r="O6156">
        <v>1</v>
      </c>
      <c r="P6156" t="s">
        <v>194</v>
      </c>
      <c r="Q6156" t="s">
        <v>146</v>
      </c>
      <c r="R6156" t="s">
        <v>151</v>
      </c>
    </row>
    <row r="6157" spans="1:18" hidden="1" x14ac:dyDescent="0.3">
      <c r="A6157" t="s">
        <v>24580</v>
      </c>
      <c r="B6157" t="s">
        <v>24581</v>
      </c>
      <c r="C6157" s="1" t="str">
        <f t="shared" si="468"/>
        <v>21:0861</v>
      </c>
      <c r="D6157" s="1" t="str">
        <f t="shared" si="475"/>
        <v>21:0244</v>
      </c>
      <c r="E6157" t="s">
        <v>24582</v>
      </c>
      <c r="F6157" t="s">
        <v>24583</v>
      </c>
      <c r="H6157">
        <v>76.140526100000002</v>
      </c>
      <c r="I6157">
        <v>-100.7271657</v>
      </c>
      <c r="J6157" s="1" t="str">
        <f t="shared" si="476"/>
        <v>Fluid (stream)</v>
      </c>
      <c r="K6157" s="1" t="str">
        <f t="shared" si="477"/>
        <v>Untreated Water</v>
      </c>
      <c r="L6157">
        <v>21</v>
      </c>
      <c r="M6157" t="s">
        <v>81</v>
      </c>
      <c r="N6157">
        <v>365</v>
      </c>
      <c r="O6157">
        <v>1</v>
      </c>
      <c r="P6157" t="s">
        <v>319</v>
      </c>
      <c r="Q6157" t="s">
        <v>38</v>
      </c>
      <c r="R6157" t="s">
        <v>668</v>
      </c>
    </row>
    <row r="6158" spans="1:18" hidden="1" x14ac:dyDescent="0.3">
      <c r="A6158" t="s">
        <v>24584</v>
      </c>
      <c r="B6158" t="s">
        <v>24585</v>
      </c>
      <c r="C6158" s="1" t="str">
        <f t="shared" si="468"/>
        <v>21:0861</v>
      </c>
      <c r="D6158" s="1" t="str">
        <f t="shared" si="475"/>
        <v>21:0244</v>
      </c>
      <c r="E6158" t="s">
        <v>24586</v>
      </c>
      <c r="F6158" t="s">
        <v>24587</v>
      </c>
      <c r="H6158">
        <v>76.119254799999993</v>
      </c>
      <c r="I6158">
        <v>-100.6602802</v>
      </c>
      <c r="J6158" s="1" t="str">
        <f t="shared" si="476"/>
        <v>Fluid (stream)</v>
      </c>
      <c r="K6158" s="1" t="str">
        <f t="shared" si="477"/>
        <v>Untreated Water</v>
      </c>
      <c r="L6158">
        <v>21</v>
      </c>
      <c r="M6158" t="s">
        <v>95</v>
      </c>
      <c r="N6158">
        <v>366</v>
      </c>
      <c r="O6158">
        <v>1</v>
      </c>
      <c r="P6158" t="s">
        <v>108</v>
      </c>
      <c r="Q6158" t="s">
        <v>146</v>
      </c>
      <c r="R6158" t="s">
        <v>752</v>
      </c>
    </row>
    <row r="6159" spans="1:18" hidden="1" x14ac:dyDescent="0.3">
      <c r="A6159" t="s">
        <v>24588</v>
      </c>
      <c r="B6159" t="s">
        <v>24589</v>
      </c>
      <c r="C6159" s="1" t="str">
        <f t="shared" si="468"/>
        <v>21:0861</v>
      </c>
      <c r="D6159" s="1" t="str">
        <f t="shared" si="475"/>
        <v>21:0244</v>
      </c>
      <c r="E6159" t="s">
        <v>24590</v>
      </c>
      <c r="F6159" t="s">
        <v>24591</v>
      </c>
      <c r="H6159">
        <v>76.108734400000003</v>
      </c>
      <c r="I6159">
        <v>-100.4918983</v>
      </c>
      <c r="J6159" s="1" t="str">
        <f t="shared" si="476"/>
        <v>Fluid (stream)</v>
      </c>
      <c r="K6159" s="1" t="str">
        <f t="shared" si="477"/>
        <v>Untreated Water</v>
      </c>
      <c r="L6159">
        <v>21</v>
      </c>
      <c r="M6159" t="s">
        <v>101</v>
      </c>
      <c r="N6159">
        <v>367</v>
      </c>
      <c r="O6159">
        <v>1</v>
      </c>
      <c r="P6159" t="s">
        <v>140</v>
      </c>
      <c r="Q6159" t="s">
        <v>146</v>
      </c>
      <c r="R6159" t="s">
        <v>16874</v>
      </c>
    </row>
    <row r="6160" spans="1:18" hidden="1" x14ac:dyDescent="0.3">
      <c r="A6160" t="s">
        <v>24592</v>
      </c>
      <c r="B6160" t="s">
        <v>24593</v>
      </c>
      <c r="C6160" s="1" t="str">
        <f t="shared" si="468"/>
        <v>21:0861</v>
      </c>
      <c r="D6160" s="1" t="str">
        <f t="shared" si="475"/>
        <v>21:0244</v>
      </c>
      <c r="E6160" t="s">
        <v>24594</v>
      </c>
      <c r="F6160" t="s">
        <v>24595</v>
      </c>
      <c r="H6160">
        <v>76.079481299999998</v>
      </c>
      <c r="I6160">
        <v>-100.0434049</v>
      </c>
      <c r="J6160" s="1" t="str">
        <f t="shared" si="476"/>
        <v>Fluid (stream)</v>
      </c>
      <c r="K6160" s="1" t="str">
        <f t="shared" si="477"/>
        <v>Untreated Water</v>
      </c>
      <c r="L6160">
        <v>21</v>
      </c>
      <c r="M6160" t="s">
        <v>107</v>
      </c>
      <c r="N6160">
        <v>368</v>
      </c>
      <c r="O6160">
        <v>1</v>
      </c>
      <c r="P6160" t="s">
        <v>267</v>
      </c>
      <c r="Q6160" t="s">
        <v>482</v>
      </c>
      <c r="R6160" t="s">
        <v>55</v>
      </c>
    </row>
    <row r="6161" spans="1:18" hidden="1" x14ac:dyDescent="0.3">
      <c r="A6161" t="s">
        <v>24596</v>
      </c>
      <c r="B6161" t="s">
        <v>24597</v>
      </c>
      <c r="C6161" s="1" t="str">
        <f t="shared" si="468"/>
        <v>21:0861</v>
      </c>
      <c r="D6161" s="1" t="str">
        <f t="shared" si="475"/>
        <v>21:0244</v>
      </c>
      <c r="E6161" t="s">
        <v>24598</v>
      </c>
      <c r="F6161" t="s">
        <v>24599</v>
      </c>
      <c r="H6161">
        <v>76.072775199999995</v>
      </c>
      <c r="I6161">
        <v>-100.0479752</v>
      </c>
      <c r="J6161" s="1" t="str">
        <f t="shared" si="476"/>
        <v>Fluid (stream)</v>
      </c>
      <c r="K6161" s="1" t="str">
        <f t="shared" si="477"/>
        <v>Untreated Water</v>
      </c>
      <c r="L6161">
        <v>21</v>
      </c>
      <c r="M6161" t="s">
        <v>114</v>
      </c>
      <c r="N6161">
        <v>369</v>
      </c>
      <c r="O6161">
        <v>1</v>
      </c>
      <c r="P6161" t="s">
        <v>319</v>
      </c>
      <c r="Q6161" t="s">
        <v>146</v>
      </c>
      <c r="R6161" t="s">
        <v>109</v>
      </c>
    </row>
    <row r="6162" spans="1:18" hidden="1" x14ac:dyDescent="0.3">
      <c r="A6162" t="s">
        <v>24600</v>
      </c>
      <c r="B6162" t="s">
        <v>24601</v>
      </c>
      <c r="C6162" s="1" t="str">
        <f t="shared" si="468"/>
        <v>21:0861</v>
      </c>
      <c r="D6162" s="1" t="str">
        <f t="shared" si="475"/>
        <v>21:0244</v>
      </c>
      <c r="E6162" t="s">
        <v>24602</v>
      </c>
      <c r="F6162" t="s">
        <v>24603</v>
      </c>
      <c r="H6162">
        <v>76.120472000000007</v>
      </c>
      <c r="I6162">
        <v>-100.106486</v>
      </c>
      <c r="J6162" s="1" t="str">
        <f t="shared" si="476"/>
        <v>Fluid (stream)</v>
      </c>
      <c r="K6162" s="1" t="str">
        <f t="shared" si="477"/>
        <v>Untreated Water</v>
      </c>
      <c r="L6162">
        <v>21</v>
      </c>
      <c r="M6162" t="s">
        <v>121</v>
      </c>
      <c r="N6162">
        <v>370</v>
      </c>
      <c r="O6162">
        <v>1</v>
      </c>
      <c r="P6162" t="s">
        <v>194</v>
      </c>
      <c r="Q6162" t="s">
        <v>24</v>
      </c>
      <c r="R6162" t="s">
        <v>8016</v>
      </c>
    </row>
    <row r="6163" spans="1:18" hidden="1" x14ac:dyDescent="0.3">
      <c r="A6163" t="s">
        <v>24604</v>
      </c>
      <c r="B6163" t="s">
        <v>24605</v>
      </c>
      <c r="C6163" s="1" t="str">
        <f t="shared" si="468"/>
        <v>21:0861</v>
      </c>
      <c r="D6163" s="1" t="str">
        <f t="shared" si="475"/>
        <v>21:0244</v>
      </c>
      <c r="E6163" t="s">
        <v>24606</v>
      </c>
      <c r="F6163" t="s">
        <v>24607</v>
      </c>
      <c r="H6163">
        <v>76.139075399999996</v>
      </c>
      <c r="I6163">
        <v>-100.0607052</v>
      </c>
      <c r="J6163" s="1" t="str">
        <f t="shared" si="476"/>
        <v>Fluid (stream)</v>
      </c>
      <c r="K6163" s="1" t="str">
        <f t="shared" si="477"/>
        <v>Untreated Water</v>
      </c>
      <c r="L6163">
        <v>21</v>
      </c>
      <c r="M6163" t="s">
        <v>127</v>
      </c>
      <c r="N6163">
        <v>371</v>
      </c>
      <c r="O6163">
        <v>1</v>
      </c>
      <c r="P6163" t="s">
        <v>771</v>
      </c>
      <c r="Q6163" t="s">
        <v>146</v>
      </c>
      <c r="R6163" t="s">
        <v>76</v>
      </c>
    </row>
    <row r="6164" spans="1:18" hidden="1" x14ac:dyDescent="0.3">
      <c r="A6164" t="s">
        <v>24608</v>
      </c>
      <c r="B6164" t="s">
        <v>24609</v>
      </c>
      <c r="C6164" s="1" t="str">
        <f t="shared" si="468"/>
        <v>21:0861</v>
      </c>
      <c r="D6164" s="1" t="str">
        <f t="shared" si="475"/>
        <v>21:0244</v>
      </c>
      <c r="E6164" t="s">
        <v>24610</v>
      </c>
      <c r="F6164" t="s">
        <v>24611</v>
      </c>
      <c r="H6164">
        <v>76.166359600000007</v>
      </c>
      <c r="I6164">
        <v>-100.72789210000001</v>
      </c>
      <c r="J6164" s="1" t="str">
        <f t="shared" si="476"/>
        <v>Fluid (stream)</v>
      </c>
      <c r="K6164" s="1" t="str">
        <f t="shared" si="477"/>
        <v>Untreated Water</v>
      </c>
      <c r="L6164">
        <v>21</v>
      </c>
      <c r="M6164" t="s">
        <v>133</v>
      </c>
      <c r="N6164">
        <v>372</v>
      </c>
      <c r="O6164">
        <v>1</v>
      </c>
      <c r="P6164" t="s">
        <v>256</v>
      </c>
      <c r="Q6164" t="s">
        <v>38</v>
      </c>
      <c r="R6164" t="s">
        <v>329</v>
      </c>
    </row>
    <row r="6165" spans="1:18" hidden="1" x14ac:dyDescent="0.3">
      <c r="A6165" t="s">
        <v>24612</v>
      </c>
      <c r="B6165" t="s">
        <v>24613</v>
      </c>
      <c r="C6165" s="1" t="str">
        <f t="shared" si="468"/>
        <v>21:0861</v>
      </c>
      <c r="D6165" s="1" t="str">
        <f t="shared" si="475"/>
        <v>21:0244</v>
      </c>
      <c r="E6165" t="s">
        <v>24614</v>
      </c>
      <c r="F6165" t="s">
        <v>24615</v>
      </c>
      <c r="H6165">
        <v>76.193160000000006</v>
      </c>
      <c r="I6165">
        <v>-100.8089172</v>
      </c>
      <c r="J6165" s="1" t="str">
        <f t="shared" si="476"/>
        <v>Fluid (stream)</v>
      </c>
      <c r="K6165" s="1" t="str">
        <f t="shared" si="477"/>
        <v>Untreated Water</v>
      </c>
      <c r="L6165">
        <v>21</v>
      </c>
      <c r="M6165" t="s">
        <v>139</v>
      </c>
      <c r="N6165">
        <v>373</v>
      </c>
      <c r="O6165">
        <v>1</v>
      </c>
      <c r="P6165" t="s">
        <v>256</v>
      </c>
      <c r="Q6165" t="s">
        <v>248</v>
      </c>
      <c r="R6165" t="s">
        <v>460</v>
      </c>
    </row>
    <row r="6166" spans="1:18" hidden="1" x14ac:dyDescent="0.3">
      <c r="A6166" t="s">
        <v>24616</v>
      </c>
      <c r="B6166" t="s">
        <v>24617</v>
      </c>
      <c r="C6166" s="1" t="str">
        <f t="shared" si="468"/>
        <v>21:0861</v>
      </c>
      <c r="D6166" s="1" t="str">
        <f t="shared" si="475"/>
        <v>21:0244</v>
      </c>
      <c r="E6166" t="s">
        <v>24618</v>
      </c>
      <c r="F6166" t="s">
        <v>24619</v>
      </c>
      <c r="H6166">
        <v>76.191901599999994</v>
      </c>
      <c r="I6166">
        <v>-101.0824088</v>
      </c>
      <c r="J6166" s="1" t="str">
        <f t="shared" si="476"/>
        <v>Fluid (stream)</v>
      </c>
      <c r="K6166" s="1" t="str">
        <f t="shared" si="477"/>
        <v>Untreated Water</v>
      </c>
      <c r="L6166">
        <v>21</v>
      </c>
      <c r="M6166" t="s">
        <v>241</v>
      </c>
      <c r="N6166">
        <v>374</v>
      </c>
      <c r="O6166">
        <v>1</v>
      </c>
      <c r="P6166" t="s">
        <v>356</v>
      </c>
      <c r="Q6166" t="s">
        <v>482</v>
      </c>
      <c r="R6166" t="s">
        <v>55</v>
      </c>
    </row>
    <row r="6167" spans="1:18" hidden="1" x14ac:dyDescent="0.3">
      <c r="A6167" t="s">
        <v>24620</v>
      </c>
      <c r="B6167" t="s">
        <v>24621</v>
      </c>
      <c r="C6167" s="1" t="str">
        <f t="shared" si="468"/>
        <v>21:0861</v>
      </c>
      <c r="D6167" s="1" t="str">
        <f t="shared" si="475"/>
        <v>21:0244</v>
      </c>
      <c r="E6167" t="s">
        <v>24622</v>
      </c>
      <c r="F6167" t="s">
        <v>24623</v>
      </c>
      <c r="H6167">
        <v>76.171135899999996</v>
      </c>
      <c r="I6167">
        <v>-101.1918111</v>
      </c>
      <c r="J6167" s="1" t="str">
        <f t="shared" si="476"/>
        <v>Fluid (stream)</v>
      </c>
      <c r="K6167" s="1" t="str">
        <f t="shared" si="477"/>
        <v>Untreated Water</v>
      </c>
      <c r="L6167">
        <v>22</v>
      </c>
      <c r="M6167" t="s">
        <v>36</v>
      </c>
      <c r="N6167">
        <v>375</v>
      </c>
      <c r="O6167">
        <v>1</v>
      </c>
      <c r="P6167" t="s">
        <v>272</v>
      </c>
      <c r="Q6167" t="s">
        <v>579</v>
      </c>
      <c r="R6167" t="s">
        <v>55</v>
      </c>
    </row>
    <row r="6168" spans="1:18" hidden="1" x14ac:dyDescent="0.3">
      <c r="A6168" t="s">
        <v>24624</v>
      </c>
      <c r="B6168" t="s">
        <v>24625</v>
      </c>
      <c r="C6168" s="1" t="str">
        <f t="shared" si="468"/>
        <v>21:0861</v>
      </c>
      <c r="D6168" s="1" t="str">
        <f t="shared" si="475"/>
        <v>21:0244</v>
      </c>
      <c r="E6168" t="s">
        <v>24626</v>
      </c>
      <c r="F6168" t="s">
        <v>24627</v>
      </c>
      <c r="H6168">
        <v>76.139000899999999</v>
      </c>
      <c r="I6168">
        <v>-101.2527596</v>
      </c>
      <c r="J6168" s="1" t="str">
        <f t="shared" si="476"/>
        <v>Fluid (stream)</v>
      </c>
      <c r="K6168" s="1" t="str">
        <f t="shared" si="477"/>
        <v>Untreated Water</v>
      </c>
      <c r="L6168">
        <v>22</v>
      </c>
      <c r="M6168" t="s">
        <v>44</v>
      </c>
      <c r="N6168">
        <v>376</v>
      </c>
      <c r="O6168">
        <v>1</v>
      </c>
      <c r="P6168" t="s">
        <v>267</v>
      </c>
      <c r="Q6168" t="s">
        <v>579</v>
      </c>
      <c r="R6168" t="s">
        <v>55</v>
      </c>
    </row>
    <row r="6169" spans="1:18" hidden="1" x14ac:dyDescent="0.3">
      <c r="A6169" t="s">
        <v>24628</v>
      </c>
      <c r="B6169" t="s">
        <v>24629</v>
      </c>
      <c r="C6169" s="1" t="str">
        <f t="shared" si="468"/>
        <v>21:0861</v>
      </c>
      <c r="D6169" s="1" t="str">
        <f t="shared" si="475"/>
        <v>21:0244</v>
      </c>
      <c r="E6169" t="s">
        <v>24630</v>
      </c>
      <c r="F6169" t="s">
        <v>24631</v>
      </c>
      <c r="H6169">
        <v>76.140255300000007</v>
      </c>
      <c r="I6169">
        <v>-101.2743282</v>
      </c>
      <c r="J6169" s="1" t="str">
        <f t="shared" si="476"/>
        <v>Fluid (stream)</v>
      </c>
      <c r="K6169" s="1" t="str">
        <f t="shared" si="477"/>
        <v>Untreated Water</v>
      </c>
      <c r="L6169">
        <v>22</v>
      </c>
      <c r="M6169" t="s">
        <v>22</v>
      </c>
      <c r="N6169">
        <v>377</v>
      </c>
      <c r="O6169">
        <v>1</v>
      </c>
      <c r="P6169" t="s">
        <v>272</v>
      </c>
      <c r="Q6169" t="s">
        <v>54</v>
      </c>
      <c r="R6169" t="s">
        <v>55</v>
      </c>
    </row>
    <row r="6170" spans="1:18" hidden="1" x14ac:dyDescent="0.3">
      <c r="A6170" t="s">
        <v>24632</v>
      </c>
      <c r="B6170" t="s">
        <v>24633</v>
      </c>
      <c r="C6170" s="1" t="str">
        <f t="shared" si="468"/>
        <v>21:0861</v>
      </c>
      <c r="D6170" s="1" t="str">
        <f t="shared" si="475"/>
        <v>21:0244</v>
      </c>
      <c r="E6170" t="s">
        <v>24630</v>
      </c>
      <c r="F6170" t="s">
        <v>24634</v>
      </c>
      <c r="H6170">
        <v>76.140255300000007</v>
      </c>
      <c r="I6170">
        <v>-101.2743282</v>
      </c>
      <c r="J6170" s="1" t="str">
        <f t="shared" si="476"/>
        <v>Fluid (stream)</v>
      </c>
      <c r="K6170" s="1" t="str">
        <f t="shared" si="477"/>
        <v>Untreated Water</v>
      </c>
      <c r="L6170">
        <v>22</v>
      </c>
      <c r="M6170" t="s">
        <v>29</v>
      </c>
      <c r="N6170">
        <v>378</v>
      </c>
      <c r="O6170">
        <v>1</v>
      </c>
      <c r="P6170" t="s">
        <v>262</v>
      </c>
      <c r="Q6170" t="s">
        <v>54</v>
      </c>
      <c r="R6170" t="s">
        <v>55</v>
      </c>
    </row>
    <row r="6171" spans="1:18" hidden="1" x14ac:dyDescent="0.3">
      <c r="A6171" t="s">
        <v>24635</v>
      </c>
      <c r="B6171" t="s">
        <v>24636</v>
      </c>
      <c r="C6171" s="1" t="str">
        <f t="shared" si="468"/>
        <v>21:0861</v>
      </c>
      <c r="D6171" s="1" t="str">
        <f t="shared" si="475"/>
        <v>21:0244</v>
      </c>
      <c r="E6171" t="s">
        <v>24637</v>
      </c>
      <c r="F6171" t="s">
        <v>24638</v>
      </c>
      <c r="H6171">
        <v>76.144567199999997</v>
      </c>
      <c r="I6171">
        <v>-101.3677134</v>
      </c>
      <c r="J6171" s="1" t="str">
        <f t="shared" si="476"/>
        <v>Fluid (stream)</v>
      </c>
      <c r="K6171" s="1" t="str">
        <f t="shared" si="477"/>
        <v>Untreated Water</v>
      </c>
      <c r="L6171">
        <v>22</v>
      </c>
      <c r="M6171" t="s">
        <v>52</v>
      </c>
      <c r="N6171">
        <v>379</v>
      </c>
      <c r="O6171">
        <v>1</v>
      </c>
      <c r="P6171" t="s">
        <v>262</v>
      </c>
      <c r="Q6171" t="s">
        <v>54</v>
      </c>
      <c r="R6171" t="s">
        <v>55</v>
      </c>
    </row>
    <row r="6172" spans="1:18" hidden="1" x14ac:dyDescent="0.3">
      <c r="A6172" t="s">
        <v>24639</v>
      </c>
      <c r="B6172" t="s">
        <v>24640</v>
      </c>
      <c r="C6172" s="1" t="str">
        <f t="shared" si="468"/>
        <v>21:0861</v>
      </c>
      <c r="D6172" s="1" t="str">
        <f t="shared" si="475"/>
        <v>21:0244</v>
      </c>
      <c r="E6172" t="s">
        <v>24641</v>
      </c>
      <c r="F6172" t="s">
        <v>24642</v>
      </c>
      <c r="H6172">
        <v>76.158865300000002</v>
      </c>
      <c r="I6172">
        <v>-101.46713750000001</v>
      </c>
      <c r="J6172" s="1" t="str">
        <f t="shared" si="476"/>
        <v>Fluid (stream)</v>
      </c>
      <c r="K6172" s="1" t="str">
        <f t="shared" si="477"/>
        <v>Untreated Water</v>
      </c>
      <c r="L6172">
        <v>22</v>
      </c>
      <c r="M6172" t="s">
        <v>60</v>
      </c>
      <c r="N6172">
        <v>380</v>
      </c>
      <c r="O6172">
        <v>1</v>
      </c>
      <c r="P6172" t="s">
        <v>272</v>
      </c>
      <c r="Q6172" t="s">
        <v>54</v>
      </c>
      <c r="R6172" t="s">
        <v>285</v>
      </c>
    </row>
    <row r="6173" spans="1:18" hidden="1" x14ac:dyDescent="0.3">
      <c r="A6173" t="s">
        <v>24643</v>
      </c>
      <c r="B6173" t="s">
        <v>24644</v>
      </c>
      <c r="C6173" s="1" t="str">
        <f t="shared" si="468"/>
        <v>21:0861</v>
      </c>
      <c r="D6173" s="1" t="str">
        <f t="shared" si="475"/>
        <v>21:0244</v>
      </c>
      <c r="E6173" t="s">
        <v>24645</v>
      </c>
      <c r="F6173" t="s">
        <v>24646</v>
      </c>
      <c r="H6173">
        <v>76.194277600000007</v>
      </c>
      <c r="I6173">
        <v>-101.5776106</v>
      </c>
      <c r="J6173" s="1" t="str">
        <f t="shared" si="476"/>
        <v>Fluid (stream)</v>
      </c>
      <c r="K6173" s="1" t="str">
        <f t="shared" si="477"/>
        <v>Untreated Water</v>
      </c>
      <c r="L6173">
        <v>22</v>
      </c>
      <c r="M6173" t="s">
        <v>67</v>
      </c>
      <c r="N6173">
        <v>381</v>
      </c>
      <c r="O6173">
        <v>1</v>
      </c>
      <c r="P6173" t="s">
        <v>235</v>
      </c>
      <c r="Q6173" t="s">
        <v>38</v>
      </c>
      <c r="R6173" t="s">
        <v>189</v>
      </c>
    </row>
    <row r="6174" spans="1:18" hidden="1" x14ac:dyDescent="0.3">
      <c r="A6174" t="s">
        <v>24647</v>
      </c>
      <c r="B6174" t="s">
        <v>24648</v>
      </c>
      <c r="C6174" s="1" t="str">
        <f t="shared" si="468"/>
        <v>21:0861</v>
      </c>
      <c r="D6174" s="1" t="str">
        <f t="shared" si="475"/>
        <v>21:0244</v>
      </c>
      <c r="E6174" t="s">
        <v>24649</v>
      </c>
      <c r="F6174" t="s">
        <v>24650</v>
      </c>
      <c r="H6174">
        <v>76.193290500000003</v>
      </c>
      <c r="I6174">
        <v>-101.4526221</v>
      </c>
      <c r="J6174" s="1" t="str">
        <f t="shared" si="476"/>
        <v>Fluid (stream)</v>
      </c>
      <c r="K6174" s="1" t="str">
        <f t="shared" si="477"/>
        <v>Untreated Water</v>
      </c>
      <c r="L6174">
        <v>22</v>
      </c>
      <c r="M6174" t="s">
        <v>74</v>
      </c>
      <c r="N6174">
        <v>382</v>
      </c>
      <c r="O6174">
        <v>1</v>
      </c>
      <c r="P6174" t="s">
        <v>262</v>
      </c>
      <c r="Q6174" t="s">
        <v>236</v>
      </c>
      <c r="R6174" t="s">
        <v>55</v>
      </c>
    </row>
    <row r="6175" spans="1:18" hidden="1" x14ac:dyDescent="0.3">
      <c r="A6175" t="s">
        <v>24651</v>
      </c>
      <c r="B6175" t="s">
        <v>24652</v>
      </c>
      <c r="C6175" s="1" t="str">
        <f t="shared" si="468"/>
        <v>21:0861</v>
      </c>
      <c r="D6175" s="1" t="str">
        <f>HYPERLINK("http://geochem.nrcan.gc.ca/cdogs/content/svy/svy_e.htm", "")</f>
        <v/>
      </c>
      <c r="G6175" s="1" t="str">
        <f>HYPERLINK("http://geochem.nrcan.gc.ca/cdogs/content/cr_/cr_00265_e.htm", "265")</f>
        <v>265</v>
      </c>
      <c r="J6175" t="s">
        <v>85</v>
      </c>
      <c r="K6175" t="s">
        <v>86</v>
      </c>
      <c r="L6175">
        <v>22</v>
      </c>
      <c r="M6175" t="s">
        <v>87</v>
      </c>
      <c r="N6175">
        <v>383</v>
      </c>
      <c r="O6175">
        <v>8</v>
      </c>
      <c r="P6175" t="s">
        <v>553</v>
      </c>
      <c r="Q6175" t="s">
        <v>31</v>
      </c>
      <c r="R6175" t="s">
        <v>189</v>
      </c>
    </row>
    <row r="6176" spans="1:18" hidden="1" x14ac:dyDescent="0.3">
      <c r="A6176" t="s">
        <v>24653</v>
      </c>
      <c r="B6176" t="s">
        <v>24654</v>
      </c>
      <c r="C6176" s="1" t="str">
        <f t="shared" si="468"/>
        <v>21:0861</v>
      </c>
      <c r="D6176" s="1" t="str">
        <f t="shared" ref="D6176:D6191" si="478">HYPERLINK("http://geochem.nrcan.gc.ca/cdogs/content/svy/svy210244_e.htm", "21:0244")</f>
        <v>21:0244</v>
      </c>
      <c r="E6176" t="s">
        <v>24655</v>
      </c>
      <c r="F6176" t="s">
        <v>24656</v>
      </c>
      <c r="H6176">
        <v>76.204273999999998</v>
      </c>
      <c r="I6176">
        <v>-101.4018643</v>
      </c>
      <c r="J6176" s="1" t="str">
        <f t="shared" ref="J6176:J6191" si="479">HYPERLINK("http://geochem.nrcan.gc.ca/cdogs/content/kwd/kwd020018_e.htm", "Fluid (stream)")</f>
        <v>Fluid (stream)</v>
      </c>
      <c r="K6176" s="1" t="str">
        <f t="shared" ref="K6176:K6191" si="480">HYPERLINK("http://geochem.nrcan.gc.ca/cdogs/content/kwd/kwd080007_e.htm", "Untreated Water")</f>
        <v>Untreated Water</v>
      </c>
      <c r="L6176">
        <v>22</v>
      </c>
      <c r="M6176" t="s">
        <v>81</v>
      </c>
      <c r="N6176">
        <v>384</v>
      </c>
      <c r="O6176">
        <v>1</v>
      </c>
      <c r="P6176" t="s">
        <v>256</v>
      </c>
      <c r="Q6176" t="s">
        <v>236</v>
      </c>
      <c r="R6176" t="s">
        <v>55</v>
      </c>
    </row>
    <row r="6177" spans="1:18" hidden="1" x14ac:dyDescent="0.3">
      <c r="A6177" t="s">
        <v>24657</v>
      </c>
      <c r="B6177" t="s">
        <v>24658</v>
      </c>
      <c r="C6177" s="1" t="str">
        <f t="shared" ref="C6177:C6240" si="481">HYPERLINK("http://geochem.nrcan.gc.ca/cdogs/content/bdl/bdl210861_e.htm", "21:0861")</f>
        <v>21:0861</v>
      </c>
      <c r="D6177" s="1" t="str">
        <f t="shared" si="478"/>
        <v>21:0244</v>
      </c>
      <c r="E6177" t="s">
        <v>24659</v>
      </c>
      <c r="F6177" t="s">
        <v>24660</v>
      </c>
      <c r="H6177">
        <v>76.196148699999995</v>
      </c>
      <c r="I6177">
        <v>-101.2933173</v>
      </c>
      <c r="J6177" s="1" t="str">
        <f t="shared" si="479"/>
        <v>Fluid (stream)</v>
      </c>
      <c r="K6177" s="1" t="str">
        <f t="shared" si="480"/>
        <v>Untreated Water</v>
      </c>
      <c r="L6177">
        <v>22</v>
      </c>
      <c r="M6177" t="s">
        <v>95</v>
      </c>
      <c r="N6177">
        <v>385</v>
      </c>
      <c r="O6177">
        <v>1</v>
      </c>
      <c r="P6177" t="s">
        <v>247</v>
      </c>
      <c r="Q6177" t="s">
        <v>236</v>
      </c>
      <c r="R6177" t="s">
        <v>55</v>
      </c>
    </row>
    <row r="6178" spans="1:18" hidden="1" x14ac:dyDescent="0.3">
      <c r="A6178" t="s">
        <v>24661</v>
      </c>
      <c r="B6178" t="s">
        <v>24662</v>
      </c>
      <c r="C6178" s="1" t="str">
        <f t="shared" si="481"/>
        <v>21:0861</v>
      </c>
      <c r="D6178" s="1" t="str">
        <f t="shared" si="478"/>
        <v>21:0244</v>
      </c>
      <c r="E6178" t="s">
        <v>24663</v>
      </c>
      <c r="F6178" t="s">
        <v>24664</v>
      </c>
      <c r="H6178">
        <v>76.197877700000006</v>
      </c>
      <c r="I6178">
        <v>-101.2653414</v>
      </c>
      <c r="J6178" s="1" t="str">
        <f t="shared" si="479"/>
        <v>Fluid (stream)</v>
      </c>
      <c r="K6178" s="1" t="str">
        <f t="shared" si="480"/>
        <v>Untreated Water</v>
      </c>
      <c r="L6178">
        <v>22</v>
      </c>
      <c r="M6178" t="s">
        <v>101</v>
      </c>
      <c r="N6178">
        <v>386</v>
      </c>
      <c r="O6178">
        <v>1</v>
      </c>
      <c r="P6178" t="s">
        <v>256</v>
      </c>
      <c r="Q6178" t="s">
        <v>236</v>
      </c>
      <c r="R6178" t="s">
        <v>55</v>
      </c>
    </row>
    <row r="6179" spans="1:18" hidden="1" x14ac:dyDescent="0.3">
      <c r="A6179" t="s">
        <v>24665</v>
      </c>
      <c r="B6179" t="s">
        <v>24666</v>
      </c>
      <c r="C6179" s="1" t="str">
        <f t="shared" si="481"/>
        <v>21:0861</v>
      </c>
      <c r="D6179" s="1" t="str">
        <f t="shared" si="478"/>
        <v>21:0244</v>
      </c>
      <c r="E6179" t="s">
        <v>24667</v>
      </c>
      <c r="F6179" t="s">
        <v>24668</v>
      </c>
      <c r="H6179">
        <v>76.225070799999997</v>
      </c>
      <c r="I6179">
        <v>-101.27002969999999</v>
      </c>
      <c r="J6179" s="1" t="str">
        <f t="shared" si="479"/>
        <v>Fluid (stream)</v>
      </c>
      <c r="K6179" s="1" t="str">
        <f t="shared" si="480"/>
        <v>Untreated Water</v>
      </c>
      <c r="L6179">
        <v>22</v>
      </c>
      <c r="M6179" t="s">
        <v>107</v>
      </c>
      <c r="N6179">
        <v>387</v>
      </c>
      <c r="O6179">
        <v>1</v>
      </c>
      <c r="P6179" t="s">
        <v>256</v>
      </c>
      <c r="Q6179" t="s">
        <v>236</v>
      </c>
      <c r="R6179" t="s">
        <v>55</v>
      </c>
    </row>
    <row r="6180" spans="1:18" hidden="1" x14ac:dyDescent="0.3">
      <c r="A6180" t="s">
        <v>24669</v>
      </c>
      <c r="B6180" t="s">
        <v>24670</v>
      </c>
      <c r="C6180" s="1" t="str">
        <f t="shared" si="481"/>
        <v>21:0861</v>
      </c>
      <c r="D6180" s="1" t="str">
        <f t="shared" si="478"/>
        <v>21:0244</v>
      </c>
      <c r="E6180" t="s">
        <v>24671</v>
      </c>
      <c r="F6180" t="s">
        <v>24672</v>
      </c>
      <c r="H6180">
        <v>76.224406200000004</v>
      </c>
      <c r="I6180">
        <v>-101.16406050000001</v>
      </c>
      <c r="J6180" s="1" t="str">
        <f t="shared" si="479"/>
        <v>Fluid (stream)</v>
      </c>
      <c r="K6180" s="1" t="str">
        <f t="shared" si="480"/>
        <v>Untreated Water</v>
      </c>
      <c r="L6180">
        <v>22</v>
      </c>
      <c r="M6180" t="s">
        <v>114</v>
      </c>
      <c r="N6180">
        <v>388</v>
      </c>
      <c r="O6180">
        <v>1</v>
      </c>
      <c r="P6180" t="s">
        <v>256</v>
      </c>
      <c r="Q6180" t="s">
        <v>236</v>
      </c>
      <c r="R6180" t="s">
        <v>189</v>
      </c>
    </row>
    <row r="6181" spans="1:18" hidden="1" x14ac:dyDescent="0.3">
      <c r="A6181" t="s">
        <v>24673</v>
      </c>
      <c r="B6181" t="s">
        <v>24674</v>
      </c>
      <c r="C6181" s="1" t="str">
        <f t="shared" si="481"/>
        <v>21:0861</v>
      </c>
      <c r="D6181" s="1" t="str">
        <f t="shared" si="478"/>
        <v>21:0244</v>
      </c>
      <c r="E6181" t="s">
        <v>24675</v>
      </c>
      <c r="F6181" t="s">
        <v>24676</v>
      </c>
      <c r="H6181">
        <v>76.206031400000001</v>
      </c>
      <c r="I6181">
        <v>-101.13314870000001</v>
      </c>
      <c r="J6181" s="1" t="str">
        <f t="shared" si="479"/>
        <v>Fluid (stream)</v>
      </c>
      <c r="K6181" s="1" t="str">
        <f t="shared" si="480"/>
        <v>Untreated Water</v>
      </c>
      <c r="L6181">
        <v>22</v>
      </c>
      <c r="M6181" t="s">
        <v>121</v>
      </c>
      <c r="N6181">
        <v>389</v>
      </c>
      <c r="O6181">
        <v>1</v>
      </c>
      <c r="P6181" t="s">
        <v>235</v>
      </c>
      <c r="Q6181" t="s">
        <v>310</v>
      </c>
      <c r="R6181" t="s">
        <v>285</v>
      </c>
    </row>
    <row r="6182" spans="1:18" hidden="1" x14ac:dyDescent="0.3">
      <c r="A6182" t="s">
        <v>24677</v>
      </c>
      <c r="B6182" t="s">
        <v>24678</v>
      </c>
      <c r="C6182" s="1" t="str">
        <f t="shared" si="481"/>
        <v>21:0861</v>
      </c>
      <c r="D6182" s="1" t="str">
        <f t="shared" si="478"/>
        <v>21:0244</v>
      </c>
      <c r="E6182" t="s">
        <v>24679</v>
      </c>
      <c r="F6182" t="s">
        <v>24680</v>
      </c>
      <c r="H6182">
        <v>76.234332300000005</v>
      </c>
      <c r="I6182">
        <v>-101.0729963</v>
      </c>
      <c r="J6182" s="1" t="str">
        <f t="shared" si="479"/>
        <v>Fluid (stream)</v>
      </c>
      <c r="K6182" s="1" t="str">
        <f t="shared" si="480"/>
        <v>Untreated Water</v>
      </c>
      <c r="L6182">
        <v>22</v>
      </c>
      <c r="M6182" t="s">
        <v>127</v>
      </c>
      <c r="N6182">
        <v>390</v>
      </c>
      <c r="O6182">
        <v>1</v>
      </c>
      <c r="P6182" t="s">
        <v>319</v>
      </c>
      <c r="Q6182" t="s">
        <v>236</v>
      </c>
      <c r="R6182" t="s">
        <v>55</v>
      </c>
    </row>
    <row r="6183" spans="1:18" hidden="1" x14ac:dyDescent="0.3">
      <c r="A6183" t="s">
        <v>24681</v>
      </c>
      <c r="B6183" t="s">
        <v>24682</v>
      </c>
      <c r="C6183" s="1" t="str">
        <f t="shared" si="481"/>
        <v>21:0861</v>
      </c>
      <c r="D6183" s="1" t="str">
        <f t="shared" si="478"/>
        <v>21:0244</v>
      </c>
      <c r="E6183" t="s">
        <v>24683</v>
      </c>
      <c r="F6183" t="s">
        <v>24684</v>
      </c>
      <c r="H6183">
        <v>76.220529499999998</v>
      </c>
      <c r="I6183">
        <v>-100.8943953</v>
      </c>
      <c r="J6183" s="1" t="str">
        <f t="shared" si="479"/>
        <v>Fluid (stream)</v>
      </c>
      <c r="K6183" s="1" t="str">
        <f t="shared" si="480"/>
        <v>Untreated Water</v>
      </c>
      <c r="L6183">
        <v>22</v>
      </c>
      <c r="M6183" t="s">
        <v>133</v>
      </c>
      <c r="N6183">
        <v>391</v>
      </c>
      <c r="O6183">
        <v>1</v>
      </c>
      <c r="P6183" t="s">
        <v>235</v>
      </c>
      <c r="Q6183" t="s">
        <v>257</v>
      </c>
      <c r="R6183" t="s">
        <v>285</v>
      </c>
    </row>
    <row r="6184" spans="1:18" hidden="1" x14ac:dyDescent="0.3">
      <c r="A6184" t="s">
        <v>24685</v>
      </c>
      <c r="B6184" t="s">
        <v>24686</v>
      </c>
      <c r="C6184" s="1" t="str">
        <f t="shared" si="481"/>
        <v>21:0861</v>
      </c>
      <c r="D6184" s="1" t="str">
        <f t="shared" si="478"/>
        <v>21:0244</v>
      </c>
      <c r="E6184" t="s">
        <v>24687</v>
      </c>
      <c r="F6184" t="s">
        <v>24688</v>
      </c>
      <c r="H6184">
        <v>76.222596600000003</v>
      </c>
      <c r="I6184">
        <v>-100.365521</v>
      </c>
      <c r="J6184" s="1" t="str">
        <f t="shared" si="479"/>
        <v>Fluid (stream)</v>
      </c>
      <c r="K6184" s="1" t="str">
        <f t="shared" si="480"/>
        <v>Untreated Water</v>
      </c>
      <c r="L6184">
        <v>22</v>
      </c>
      <c r="M6184" t="s">
        <v>139</v>
      </c>
      <c r="N6184">
        <v>392</v>
      </c>
      <c r="O6184">
        <v>1</v>
      </c>
      <c r="P6184" t="s">
        <v>267</v>
      </c>
      <c r="Q6184" t="s">
        <v>482</v>
      </c>
      <c r="R6184" t="s">
        <v>55</v>
      </c>
    </row>
    <row r="6185" spans="1:18" hidden="1" x14ac:dyDescent="0.3">
      <c r="A6185" t="s">
        <v>24689</v>
      </c>
      <c r="B6185" t="s">
        <v>24690</v>
      </c>
      <c r="C6185" s="1" t="str">
        <f t="shared" si="481"/>
        <v>21:0861</v>
      </c>
      <c r="D6185" s="1" t="str">
        <f t="shared" si="478"/>
        <v>21:0244</v>
      </c>
      <c r="E6185" t="s">
        <v>24691</v>
      </c>
      <c r="F6185" t="s">
        <v>24692</v>
      </c>
      <c r="H6185">
        <v>76.205533399999993</v>
      </c>
      <c r="I6185">
        <v>-100.2477057</v>
      </c>
      <c r="J6185" s="1" t="str">
        <f t="shared" si="479"/>
        <v>Fluid (stream)</v>
      </c>
      <c r="K6185" s="1" t="str">
        <f t="shared" si="480"/>
        <v>Untreated Water</v>
      </c>
      <c r="L6185">
        <v>22</v>
      </c>
      <c r="M6185" t="s">
        <v>241</v>
      </c>
      <c r="N6185">
        <v>393</v>
      </c>
      <c r="O6185">
        <v>1</v>
      </c>
      <c r="P6185" t="s">
        <v>247</v>
      </c>
      <c r="Q6185" t="s">
        <v>62</v>
      </c>
      <c r="R6185" t="s">
        <v>687</v>
      </c>
    </row>
    <row r="6186" spans="1:18" hidden="1" x14ac:dyDescent="0.3">
      <c r="A6186" t="s">
        <v>24693</v>
      </c>
      <c r="B6186" t="s">
        <v>24694</v>
      </c>
      <c r="C6186" s="1" t="str">
        <f t="shared" si="481"/>
        <v>21:0861</v>
      </c>
      <c r="D6186" s="1" t="str">
        <f t="shared" si="478"/>
        <v>21:0244</v>
      </c>
      <c r="E6186" t="s">
        <v>24695</v>
      </c>
      <c r="F6186" t="s">
        <v>24696</v>
      </c>
      <c r="H6186">
        <v>76.208442700000006</v>
      </c>
      <c r="I6186">
        <v>-100.0666882</v>
      </c>
      <c r="J6186" s="1" t="str">
        <f t="shared" si="479"/>
        <v>Fluid (stream)</v>
      </c>
      <c r="K6186" s="1" t="str">
        <f t="shared" si="480"/>
        <v>Untreated Water</v>
      </c>
      <c r="L6186">
        <v>23</v>
      </c>
      <c r="M6186" t="s">
        <v>36</v>
      </c>
      <c r="N6186">
        <v>394</v>
      </c>
      <c r="O6186">
        <v>1</v>
      </c>
      <c r="P6186" t="s">
        <v>319</v>
      </c>
      <c r="Q6186" t="s">
        <v>31</v>
      </c>
      <c r="R6186" t="s">
        <v>761</v>
      </c>
    </row>
    <row r="6187" spans="1:18" hidden="1" x14ac:dyDescent="0.3">
      <c r="A6187" t="s">
        <v>24697</v>
      </c>
      <c r="B6187" t="s">
        <v>24698</v>
      </c>
      <c r="C6187" s="1" t="str">
        <f t="shared" si="481"/>
        <v>21:0861</v>
      </c>
      <c r="D6187" s="1" t="str">
        <f t="shared" si="478"/>
        <v>21:0244</v>
      </c>
      <c r="E6187" t="s">
        <v>24699</v>
      </c>
      <c r="F6187" t="s">
        <v>24700</v>
      </c>
      <c r="H6187">
        <v>76.307456400000007</v>
      </c>
      <c r="I6187">
        <v>-101.1063149</v>
      </c>
      <c r="J6187" s="1" t="str">
        <f t="shared" si="479"/>
        <v>Fluid (stream)</v>
      </c>
      <c r="K6187" s="1" t="str">
        <f t="shared" si="480"/>
        <v>Untreated Water</v>
      </c>
      <c r="L6187">
        <v>23</v>
      </c>
      <c r="M6187" t="s">
        <v>44</v>
      </c>
      <c r="N6187">
        <v>395</v>
      </c>
      <c r="O6187">
        <v>1</v>
      </c>
      <c r="P6187" t="s">
        <v>256</v>
      </c>
      <c r="Q6187" t="s">
        <v>24</v>
      </c>
      <c r="R6187" t="s">
        <v>76</v>
      </c>
    </row>
    <row r="6188" spans="1:18" hidden="1" x14ac:dyDescent="0.3">
      <c r="A6188" t="s">
        <v>24701</v>
      </c>
      <c r="B6188" t="s">
        <v>24702</v>
      </c>
      <c r="C6188" s="1" t="str">
        <f t="shared" si="481"/>
        <v>21:0861</v>
      </c>
      <c r="D6188" s="1" t="str">
        <f t="shared" si="478"/>
        <v>21:0244</v>
      </c>
      <c r="E6188" t="s">
        <v>24703</v>
      </c>
      <c r="F6188" t="s">
        <v>24704</v>
      </c>
      <c r="H6188">
        <v>76.283365399999994</v>
      </c>
      <c r="I6188">
        <v>-101.13111189999999</v>
      </c>
      <c r="J6188" s="1" t="str">
        <f t="shared" si="479"/>
        <v>Fluid (stream)</v>
      </c>
      <c r="K6188" s="1" t="str">
        <f t="shared" si="480"/>
        <v>Untreated Water</v>
      </c>
      <c r="L6188">
        <v>23</v>
      </c>
      <c r="M6188" t="s">
        <v>52</v>
      </c>
      <c r="N6188">
        <v>396</v>
      </c>
      <c r="O6188">
        <v>1</v>
      </c>
      <c r="P6188" t="s">
        <v>115</v>
      </c>
      <c r="Q6188" t="s">
        <v>96</v>
      </c>
      <c r="R6188" t="s">
        <v>47</v>
      </c>
    </row>
    <row r="6189" spans="1:18" hidden="1" x14ac:dyDescent="0.3">
      <c r="A6189" t="s">
        <v>24705</v>
      </c>
      <c r="B6189" t="s">
        <v>24706</v>
      </c>
      <c r="C6189" s="1" t="str">
        <f t="shared" si="481"/>
        <v>21:0861</v>
      </c>
      <c r="D6189" s="1" t="str">
        <f t="shared" si="478"/>
        <v>21:0244</v>
      </c>
      <c r="E6189" t="s">
        <v>24707</v>
      </c>
      <c r="F6189" t="s">
        <v>24708</v>
      </c>
      <c r="H6189">
        <v>76.259814899999995</v>
      </c>
      <c r="I6189">
        <v>-101.1686261</v>
      </c>
      <c r="J6189" s="1" t="str">
        <f t="shared" si="479"/>
        <v>Fluid (stream)</v>
      </c>
      <c r="K6189" s="1" t="str">
        <f t="shared" si="480"/>
        <v>Untreated Water</v>
      </c>
      <c r="L6189">
        <v>23</v>
      </c>
      <c r="M6189" t="s">
        <v>60</v>
      </c>
      <c r="N6189">
        <v>397</v>
      </c>
      <c r="O6189">
        <v>1</v>
      </c>
      <c r="P6189" t="s">
        <v>140</v>
      </c>
      <c r="Q6189" t="s">
        <v>146</v>
      </c>
      <c r="R6189" t="s">
        <v>14243</v>
      </c>
    </row>
    <row r="6190" spans="1:18" hidden="1" x14ac:dyDescent="0.3">
      <c r="A6190" t="s">
        <v>24709</v>
      </c>
      <c r="B6190" t="s">
        <v>24710</v>
      </c>
      <c r="C6190" s="1" t="str">
        <f t="shared" si="481"/>
        <v>21:0861</v>
      </c>
      <c r="D6190" s="1" t="str">
        <f t="shared" si="478"/>
        <v>21:0244</v>
      </c>
      <c r="E6190" t="s">
        <v>24711</v>
      </c>
      <c r="F6190" t="s">
        <v>24712</v>
      </c>
      <c r="H6190">
        <v>76.265995700000005</v>
      </c>
      <c r="I6190">
        <v>-101.21206119999999</v>
      </c>
      <c r="J6190" s="1" t="str">
        <f t="shared" si="479"/>
        <v>Fluid (stream)</v>
      </c>
      <c r="K6190" s="1" t="str">
        <f t="shared" si="480"/>
        <v>Untreated Water</v>
      </c>
      <c r="L6190">
        <v>23</v>
      </c>
      <c r="M6190" t="s">
        <v>67</v>
      </c>
      <c r="N6190">
        <v>398</v>
      </c>
      <c r="O6190">
        <v>1</v>
      </c>
      <c r="P6190" t="s">
        <v>134</v>
      </c>
      <c r="Q6190" t="s">
        <v>31</v>
      </c>
      <c r="R6190" t="s">
        <v>8016</v>
      </c>
    </row>
    <row r="6191" spans="1:18" hidden="1" x14ac:dyDescent="0.3">
      <c r="A6191" t="s">
        <v>24713</v>
      </c>
      <c r="B6191" t="s">
        <v>24714</v>
      </c>
      <c r="C6191" s="1" t="str">
        <f t="shared" si="481"/>
        <v>21:0861</v>
      </c>
      <c r="D6191" s="1" t="str">
        <f t="shared" si="478"/>
        <v>21:0244</v>
      </c>
      <c r="E6191" t="s">
        <v>24715</v>
      </c>
      <c r="F6191" t="s">
        <v>24716</v>
      </c>
      <c r="H6191">
        <v>76.274486600000003</v>
      </c>
      <c r="I6191">
        <v>-101.2471807</v>
      </c>
      <c r="J6191" s="1" t="str">
        <f t="shared" si="479"/>
        <v>Fluid (stream)</v>
      </c>
      <c r="K6191" s="1" t="str">
        <f t="shared" si="480"/>
        <v>Untreated Water</v>
      </c>
      <c r="L6191">
        <v>23</v>
      </c>
      <c r="M6191" t="s">
        <v>74</v>
      </c>
      <c r="N6191">
        <v>399</v>
      </c>
      <c r="O6191">
        <v>1</v>
      </c>
      <c r="P6191" t="s">
        <v>235</v>
      </c>
      <c r="Q6191" t="s">
        <v>146</v>
      </c>
      <c r="R6191" t="s">
        <v>109</v>
      </c>
    </row>
    <row r="6192" spans="1:18" hidden="1" x14ac:dyDescent="0.3">
      <c r="A6192" t="s">
        <v>24717</v>
      </c>
      <c r="B6192" t="s">
        <v>24718</v>
      </c>
      <c r="C6192" s="1" t="str">
        <f t="shared" si="481"/>
        <v>21:0861</v>
      </c>
      <c r="D6192" s="1" t="str">
        <f>HYPERLINK("http://geochem.nrcan.gc.ca/cdogs/content/svy/svy_e.htm", "")</f>
        <v/>
      </c>
      <c r="G6192" s="1" t="str">
        <f>HYPERLINK("http://geochem.nrcan.gc.ca/cdogs/content/cr_/cr_00265_e.htm", "265")</f>
        <v>265</v>
      </c>
      <c r="J6192" t="s">
        <v>85</v>
      </c>
      <c r="K6192" t="s">
        <v>86</v>
      </c>
      <c r="L6192">
        <v>23</v>
      </c>
      <c r="M6192" t="s">
        <v>87</v>
      </c>
      <c r="N6192">
        <v>400</v>
      </c>
      <c r="O6192">
        <v>8</v>
      </c>
      <c r="P6192" t="s">
        <v>140</v>
      </c>
      <c r="Q6192" t="s">
        <v>146</v>
      </c>
      <c r="R6192" t="s">
        <v>500</v>
      </c>
    </row>
    <row r="6193" spans="1:18" hidden="1" x14ac:dyDescent="0.3">
      <c r="A6193" t="s">
        <v>24719</v>
      </c>
      <c r="B6193" t="s">
        <v>24720</v>
      </c>
      <c r="C6193" s="1" t="str">
        <f t="shared" si="481"/>
        <v>21:0861</v>
      </c>
      <c r="D6193" s="1" t="str">
        <f t="shared" ref="D6193:D6221" si="482">HYPERLINK("http://geochem.nrcan.gc.ca/cdogs/content/svy/svy210244_e.htm", "21:0244")</f>
        <v>21:0244</v>
      </c>
      <c r="E6193" t="s">
        <v>24721</v>
      </c>
      <c r="F6193" t="s">
        <v>24722</v>
      </c>
      <c r="H6193">
        <v>76.2830187</v>
      </c>
      <c r="I6193">
        <v>-101.27437329999999</v>
      </c>
      <c r="J6193" s="1" t="str">
        <f t="shared" ref="J6193:J6221" si="483">HYPERLINK("http://geochem.nrcan.gc.ca/cdogs/content/kwd/kwd020018_e.htm", "Fluid (stream)")</f>
        <v>Fluid (stream)</v>
      </c>
      <c r="K6193" s="1" t="str">
        <f t="shared" ref="K6193:K6221" si="484">HYPERLINK("http://geochem.nrcan.gc.ca/cdogs/content/kwd/kwd080007_e.htm", "Untreated Water")</f>
        <v>Untreated Water</v>
      </c>
      <c r="L6193">
        <v>23</v>
      </c>
      <c r="M6193" t="s">
        <v>81</v>
      </c>
      <c r="N6193">
        <v>401</v>
      </c>
      <c r="O6193">
        <v>1</v>
      </c>
      <c r="P6193" t="s">
        <v>247</v>
      </c>
      <c r="Q6193" t="s">
        <v>62</v>
      </c>
      <c r="R6193" t="s">
        <v>347</v>
      </c>
    </row>
    <row r="6194" spans="1:18" hidden="1" x14ac:dyDescent="0.3">
      <c r="A6194" t="s">
        <v>24723</v>
      </c>
      <c r="B6194" t="s">
        <v>24724</v>
      </c>
      <c r="C6194" s="1" t="str">
        <f t="shared" si="481"/>
        <v>21:0861</v>
      </c>
      <c r="D6194" s="1" t="str">
        <f t="shared" si="482"/>
        <v>21:0244</v>
      </c>
      <c r="E6194" t="s">
        <v>24725</v>
      </c>
      <c r="F6194" t="s">
        <v>24726</v>
      </c>
      <c r="H6194">
        <v>76.290572999999995</v>
      </c>
      <c r="I6194">
        <v>-101.23547050000001</v>
      </c>
      <c r="J6194" s="1" t="str">
        <f t="shared" si="483"/>
        <v>Fluid (stream)</v>
      </c>
      <c r="K6194" s="1" t="str">
        <f t="shared" si="484"/>
        <v>Untreated Water</v>
      </c>
      <c r="L6194">
        <v>23</v>
      </c>
      <c r="M6194" t="s">
        <v>22</v>
      </c>
      <c r="N6194">
        <v>402</v>
      </c>
      <c r="O6194">
        <v>1</v>
      </c>
      <c r="P6194" t="s">
        <v>356</v>
      </c>
      <c r="Q6194" t="s">
        <v>46</v>
      </c>
      <c r="R6194" t="s">
        <v>3968</v>
      </c>
    </row>
    <row r="6195" spans="1:18" hidden="1" x14ac:dyDescent="0.3">
      <c r="A6195" t="s">
        <v>24727</v>
      </c>
      <c r="B6195" t="s">
        <v>24728</v>
      </c>
      <c r="C6195" s="1" t="str">
        <f t="shared" si="481"/>
        <v>21:0861</v>
      </c>
      <c r="D6195" s="1" t="str">
        <f t="shared" si="482"/>
        <v>21:0244</v>
      </c>
      <c r="E6195" t="s">
        <v>24725</v>
      </c>
      <c r="F6195" t="s">
        <v>24729</v>
      </c>
      <c r="H6195">
        <v>76.290572999999995</v>
      </c>
      <c r="I6195">
        <v>-101.23547050000001</v>
      </c>
      <c r="J6195" s="1" t="str">
        <f t="shared" si="483"/>
        <v>Fluid (stream)</v>
      </c>
      <c r="K6195" s="1" t="str">
        <f t="shared" si="484"/>
        <v>Untreated Water</v>
      </c>
      <c r="L6195">
        <v>23</v>
      </c>
      <c r="M6195" t="s">
        <v>29</v>
      </c>
      <c r="N6195">
        <v>403</v>
      </c>
      <c r="O6195">
        <v>1</v>
      </c>
      <c r="P6195" t="s">
        <v>356</v>
      </c>
      <c r="Q6195" t="s">
        <v>46</v>
      </c>
      <c r="R6195" t="s">
        <v>3968</v>
      </c>
    </row>
    <row r="6196" spans="1:18" hidden="1" x14ac:dyDescent="0.3">
      <c r="A6196" t="s">
        <v>24730</v>
      </c>
      <c r="B6196" t="s">
        <v>24731</v>
      </c>
      <c r="C6196" s="1" t="str">
        <f t="shared" si="481"/>
        <v>21:0861</v>
      </c>
      <c r="D6196" s="1" t="str">
        <f t="shared" si="482"/>
        <v>21:0244</v>
      </c>
      <c r="E6196" t="s">
        <v>24732</v>
      </c>
      <c r="F6196" t="s">
        <v>24733</v>
      </c>
      <c r="H6196">
        <v>76.250450700000002</v>
      </c>
      <c r="I6196">
        <v>-101.4399177</v>
      </c>
      <c r="J6196" s="1" t="str">
        <f t="shared" si="483"/>
        <v>Fluid (stream)</v>
      </c>
      <c r="K6196" s="1" t="str">
        <f t="shared" si="484"/>
        <v>Untreated Water</v>
      </c>
      <c r="L6196">
        <v>23</v>
      </c>
      <c r="M6196" t="s">
        <v>95</v>
      </c>
      <c r="N6196">
        <v>404</v>
      </c>
      <c r="O6196">
        <v>1</v>
      </c>
      <c r="P6196" t="s">
        <v>210</v>
      </c>
      <c r="Q6196" t="s">
        <v>46</v>
      </c>
      <c r="R6196" t="s">
        <v>840</v>
      </c>
    </row>
    <row r="6197" spans="1:18" hidden="1" x14ac:dyDescent="0.3">
      <c r="A6197" t="s">
        <v>24734</v>
      </c>
      <c r="B6197" t="s">
        <v>24735</v>
      </c>
      <c r="C6197" s="1" t="str">
        <f t="shared" si="481"/>
        <v>21:0861</v>
      </c>
      <c r="D6197" s="1" t="str">
        <f t="shared" si="482"/>
        <v>21:0244</v>
      </c>
      <c r="E6197" t="s">
        <v>24736</v>
      </c>
      <c r="F6197" t="s">
        <v>24737</v>
      </c>
      <c r="H6197">
        <v>76.237757799999997</v>
      </c>
      <c r="I6197">
        <v>-101.487872</v>
      </c>
      <c r="J6197" s="1" t="str">
        <f t="shared" si="483"/>
        <v>Fluid (stream)</v>
      </c>
      <c r="K6197" s="1" t="str">
        <f t="shared" si="484"/>
        <v>Untreated Water</v>
      </c>
      <c r="L6197">
        <v>23</v>
      </c>
      <c r="M6197" t="s">
        <v>101</v>
      </c>
      <c r="N6197">
        <v>405</v>
      </c>
      <c r="O6197">
        <v>1</v>
      </c>
      <c r="P6197" t="s">
        <v>247</v>
      </c>
      <c r="Q6197" t="s">
        <v>146</v>
      </c>
      <c r="R6197" t="s">
        <v>25</v>
      </c>
    </row>
    <row r="6198" spans="1:18" hidden="1" x14ac:dyDescent="0.3">
      <c r="A6198" t="s">
        <v>24738</v>
      </c>
      <c r="B6198" t="s">
        <v>24739</v>
      </c>
      <c r="C6198" s="1" t="str">
        <f t="shared" si="481"/>
        <v>21:0861</v>
      </c>
      <c r="D6198" s="1" t="str">
        <f t="shared" si="482"/>
        <v>21:0244</v>
      </c>
      <c r="E6198" t="s">
        <v>24740</v>
      </c>
      <c r="F6198" t="s">
        <v>24741</v>
      </c>
      <c r="H6198">
        <v>76.258373199999994</v>
      </c>
      <c r="I6198">
        <v>-101.5194654</v>
      </c>
      <c r="J6198" s="1" t="str">
        <f t="shared" si="483"/>
        <v>Fluid (stream)</v>
      </c>
      <c r="K6198" s="1" t="str">
        <f t="shared" si="484"/>
        <v>Untreated Water</v>
      </c>
      <c r="L6198">
        <v>23</v>
      </c>
      <c r="M6198" t="s">
        <v>107</v>
      </c>
      <c r="N6198">
        <v>406</v>
      </c>
      <c r="O6198">
        <v>1</v>
      </c>
      <c r="P6198" t="s">
        <v>262</v>
      </c>
      <c r="Q6198" t="s">
        <v>146</v>
      </c>
      <c r="R6198" t="s">
        <v>47</v>
      </c>
    </row>
    <row r="6199" spans="1:18" hidden="1" x14ac:dyDescent="0.3">
      <c r="A6199" t="s">
        <v>24742</v>
      </c>
      <c r="B6199" t="s">
        <v>24743</v>
      </c>
      <c r="C6199" s="1" t="str">
        <f t="shared" si="481"/>
        <v>21:0861</v>
      </c>
      <c r="D6199" s="1" t="str">
        <f t="shared" si="482"/>
        <v>21:0244</v>
      </c>
      <c r="E6199" t="s">
        <v>24744</v>
      </c>
      <c r="F6199" t="s">
        <v>24745</v>
      </c>
      <c r="H6199">
        <v>76.2475807</v>
      </c>
      <c r="I6199">
        <v>-101.6098179</v>
      </c>
      <c r="J6199" s="1" t="str">
        <f t="shared" si="483"/>
        <v>Fluid (stream)</v>
      </c>
      <c r="K6199" s="1" t="str">
        <f t="shared" si="484"/>
        <v>Untreated Water</v>
      </c>
      <c r="L6199">
        <v>23</v>
      </c>
      <c r="M6199" t="s">
        <v>114</v>
      </c>
      <c r="N6199">
        <v>407</v>
      </c>
      <c r="O6199">
        <v>1</v>
      </c>
      <c r="P6199" t="s">
        <v>267</v>
      </c>
      <c r="Q6199" t="s">
        <v>310</v>
      </c>
      <c r="R6199" t="s">
        <v>460</v>
      </c>
    </row>
    <row r="6200" spans="1:18" hidden="1" x14ac:dyDescent="0.3">
      <c r="A6200" t="s">
        <v>24746</v>
      </c>
      <c r="B6200" t="s">
        <v>24747</v>
      </c>
      <c r="C6200" s="1" t="str">
        <f t="shared" si="481"/>
        <v>21:0861</v>
      </c>
      <c r="D6200" s="1" t="str">
        <f t="shared" si="482"/>
        <v>21:0244</v>
      </c>
      <c r="E6200" t="s">
        <v>24748</v>
      </c>
      <c r="F6200" t="s">
        <v>24749</v>
      </c>
      <c r="H6200">
        <v>76.231087299999999</v>
      </c>
      <c r="I6200">
        <v>-101.5701317</v>
      </c>
      <c r="J6200" s="1" t="str">
        <f t="shared" si="483"/>
        <v>Fluid (stream)</v>
      </c>
      <c r="K6200" s="1" t="str">
        <f t="shared" si="484"/>
        <v>Untreated Water</v>
      </c>
      <c r="L6200">
        <v>23</v>
      </c>
      <c r="M6200" t="s">
        <v>121</v>
      </c>
      <c r="N6200">
        <v>408</v>
      </c>
      <c r="O6200">
        <v>1</v>
      </c>
      <c r="P6200" t="s">
        <v>247</v>
      </c>
      <c r="Q6200" t="s">
        <v>257</v>
      </c>
      <c r="R6200" t="s">
        <v>25</v>
      </c>
    </row>
    <row r="6201" spans="1:18" hidden="1" x14ac:dyDescent="0.3">
      <c r="A6201" t="s">
        <v>24750</v>
      </c>
      <c r="B6201" t="s">
        <v>24751</v>
      </c>
      <c r="C6201" s="1" t="str">
        <f t="shared" si="481"/>
        <v>21:0861</v>
      </c>
      <c r="D6201" s="1" t="str">
        <f t="shared" si="482"/>
        <v>21:0244</v>
      </c>
      <c r="E6201" t="s">
        <v>24752</v>
      </c>
      <c r="F6201" t="s">
        <v>24753</v>
      </c>
      <c r="H6201">
        <v>76.233118599999997</v>
      </c>
      <c r="I6201">
        <v>-101.7289869</v>
      </c>
      <c r="J6201" s="1" t="str">
        <f t="shared" si="483"/>
        <v>Fluid (stream)</v>
      </c>
      <c r="K6201" s="1" t="str">
        <f t="shared" si="484"/>
        <v>Untreated Water</v>
      </c>
      <c r="L6201">
        <v>23</v>
      </c>
      <c r="M6201" t="s">
        <v>127</v>
      </c>
      <c r="N6201">
        <v>409</v>
      </c>
      <c r="O6201">
        <v>1</v>
      </c>
      <c r="P6201" t="s">
        <v>267</v>
      </c>
      <c r="Q6201" t="s">
        <v>38</v>
      </c>
      <c r="R6201" t="s">
        <v>522</v>
      </c>
    </row>
    <row r="6202" spans="1:18" hidden="1" x14ac:dyDescent="0.3">
      <c r="A6202" t="s">
        <v>24754</v>
      </c>
      <c r="B6202" t="s">
        <v>24755</v>
      </c>
      <c r="C6202" s="1" t="str">
        <f t="shared" si="481"/>
        <v>21:0861</v>
      </c>
      <c r="D6202" s="1" t="str">
        <f t="shared" si="482"/>
        <v>21:0244</v>
      </c>
      <c r="E6202" t="s">
        <v>24756</v>
      </c>
      <c r="F6202" t="s">
        <v>24757</v>
      </c>
      <c r="H6202">
        <v>76.266187599999995</v>
      </c>
      <c r="I6202">
        <v>-101.5465157</v>
      </c>
      <c r="J6202" s="1" t="str">
        <f t="shared" si="483"/>
        <v>Fluid (stream)</v>
      </c>
      <c r="K6202" s="1" t="str">
        <f t="shared" si="484"/>
        <v>Untreated Water</v>
      </c>
      <c r="L6202">
        <v>23</v>
      </c>
      <c r="M6202" t="s">
        <v>133</v>
      </c>
      <c r="N6202">
        <v>410</v>
      </c>
      <c r="O6202">
        <v>1</v>
      </c>
      <c r="P6202" t="s">
        <v>465</v>
      </c>
      <c r="Q6202" t="s">
        <v>248</v>
      </c>
      <c r="R6202" t="s">
        <v>532</v>
      </c>
    </row>
    <row r="6203" spans="1:18" hidden="1" x14ac:dyDescent="0.3">
      <c r="A6203" t="s">
        <v>24758</v>
      </c>
      <c r="B6203" t="s">
        <v>24759</v>
      </c>
      <c r="C6203" s="1" t="str">
        <f t="shared" si="481"/>
        <v>21:0861</v>
      </c>
      <c r="D6203" s="1" t="str">
        <f t="shared" si="482"/>
        <v>21:0244</v>
      </c>
      <c r="E6203" t="s">
        <v>24760</v>
      </c>
      <c r="F6203" t="s">
        <v>24761</v>
      </c>
      <c r="H6203">
        <v>76.286857400000002</v>
      </c>
      <c r="I6203">
        <v>-101.46972359999999</v>
      </c>
      <c r="J6203" s="1" t="str">
        <f t="shared" si="483"/>
        <v>Fluid (stream)</v>
      </c>
      <c r="K6203" s="1" t="str">
        <f t="shared" si="484"/>
        <v>Untreated Water</v>
      </c>
      <c r="L6203">
        <v>23</v>
      </c>
      <c r="M6203" t="s">
        <v>139</v>
      </c>
      <c r="N6203">
        <v>411</v>
      </c>
      <c r="O6203">
        <v>1</v>
      </c>
      <c r="P6203" t="s">
        <v>1610</v>
      </c>
      <c r="Q6203" t="s">
        <v>538</v>
      </c>
      <c r="R6203" t="s">
        <v>55</v>
      </c>
    </row>
    <row r="6204" spans="1:18" hidden="1" x14ac:dyDescent="0.3">
      <c r="A6204" t="s">
        <v>24762</v>
      </c>
      <c r="B6204" t="s">
        <v>24763</v>
      </c>
      <c r="C6204" s="1" t="str">
        <f t="shared" si="481"/>
        <v>21:0861</v>
      </c>
      <c r="D6204" s="1" t="str">
        <f t="shared" si="482"/>
        <v>21:0244</v>
      </c>
      <c r="E6204" t="s">
        <v>24764</v>
      </c>
      <c r="F6204" t="s">
        <v>24765</v>
      </c>
      <c r="H6204">
        <v>76.307415500000005</v>
      </c>
      <c r="I6204">
        <v>-101.49393019999999</v>
      </c>
      <c r="J6204" s="1" t="str">
        <f t="shared" si="483"/>
        <v>Fluid (stream)</v>
      </c>
      <c r="K6204" s="1" t="str">
        <f t="shared" si="484"/>
        <v>Untreated Water</v>
      </c>
      <c r="L6204">
        <v>23</v>
      </c>
      <c r="M6204" t="s">
        <v>241</v>
      </c>
      <c r="N6204">
        <v>412</v>
      </c>
      <c r="O6204">
        <v>1</v>
      </c>
      <c r="P6204" t="s">
        <v>1610</v>
      </c>
      <c r="Q6204" t="s">
        <v>517</v>
      </c>
      <c r="R6204" t="s">
        <v>55</v>
      </c>
    </row>
    <row r="6205" spans="1:18" hidden="1" x14ac:dyDescent="0.3">
      <c r="A6205" t="s">
        <v>24766</v>
      </c>
      <c r="B6205" t="s">
        <v>24767</v>
      </c>
      <c r="C6205" s="1" t="str">
        <f t="shared" si="481"/>
        <v>21:0861</v>
      </c>
      <c r="D6205" s="1" t="str">
        <f t="shared" si="482"/>
        <v>21:0244</v>
      </c>
      <c r="E6205" t="s">
        <v>24768</v>
      </c>
      <c r="F6205" t="s">
        <v>24769</v>
      </c>
      <c r="H6205">
        <v>76.312936100000002</v>
      </c>
      <c r="I6205">
        <v>-101.4391797</v>
      </c>
      <c r="J6205" s="1" t="str">
        <f t="shared" si="483"/>
        <v>Fluid (stream)</v>
      </c>
      <c r="K6205" s="1" t="str">
        <f t="shared" si="484"/>
        <v>Untreated Water</v>
      </c>
      <c r="L6205">
        <v>24</v>
      </c>
      <c r="M6205" t="s">
        <v>36</v>
      </c>
      <c r="N6205">
        <v>413</v>
      </c>
      <c r="O6205">
        <v>1</v>
      </c>
      <c r="P6205" t="s">
        <v>262</v>
      </c>
      <c r="Q6205" t="s">
        <v>1292</v>
      </c>
      <c r="R6205" t="s">
        <v>55</v>
      </c>
    </row>
    <row r="6206" spans="1:18" hidden="1" x14ac:dyDescent="0.3">
      <c r="A6206" t="s">
        <v>24770</v>
      </c>
      <c r="B6206" t="s">
        <v>24771</v>
      </c>
      <c r="C6206" s="1" t="str">
        <f t="shared" si="481"/>
        <v>21:0861</v>
      </c>
      <c r="D6206" s="1" t="str">
        <f t="shared" si="482"/>
        <v>21:0244</v>
      </c>
      <c r="E6206" t="s">
        <v>24772</v>
      </c>
      <c r="F6206" t="s">
        <v>24773</v>
      </c>
      <c r="H6206">
        <v>76.330541699999998</v>
      </c>
      <c r="I6206">
        <v>-101.20031090000001</v>
      </c>
      <c r="J6206" s="1" t="str">
        <f t="shared" si="483"/>
        <v>Fluid (stream)</v>
      </c>
      <c r="K6206" s="1" t="str">
        <f t="shared" si="484"/>
        <v>Untreated Water</v>
      </c>
      <c r="L6206">
        <v>24</v>
      </c>
      <c r="M6206" t="s">
        <v>44</v>
      </c>
      <c r="N6206">
        <v>414</v>
      </c>
      <c r="O6206">
        <v>1</v>
      </c>
      <c r="P6206" t="s">
        <v>267</v>
      </c>
      <c r="Q6206" t="s">
        <v>1292</v>
      </c>
      <c r="R6206" t="s">
        <v>460</v>
      </c>
    </row>
    <row r="6207" spans="1:18" hidden="1" x14ac:dyDescent="0.3">
      <c r="A6207" t="s">
        <v>24774</v>
      </c>
      <c r="B6207" t="s">
        <v>24775</v>
      </c>
      <c r="C6207" s="1" t="str">
        <f t="shared" si="481"/>
        <v>21:0861</v>
      </c>
      <c r="D6207" s="1" t="str">
        <f t="shared" si="482"/>
        <v>21:0244</v>
      </c>
      <c r="E6207" t="s">
        <v>24776</v>
      </c>
      <c r="F6207" t="s">
        <v>24777</v>
      </c>
      <c r="H6207">
        <v>76.333248100000006</v>
      </c>
      <c r="I6207">
        <v>-101.09860740000001</v>
      </c>
      <c r="J6207" s="1" t="str">
        <f t="shared" si="483"/>
        <v>Fluid (stream)</v>
      </c>
      <c r="K6207" s="1" t="str">
        <f t="shared" si="484"/>
        <v>Untreated Water</v>
      </c>
      <c r="L6207">
        <v>24</v>
      </c>
      <c r="M6207" t="s">
        <v>22</v>
      </c>
      <c r="N6207">
        <v>415</v>
      </c>
      <c r="O6207">
        <v>1</v>
      </c>
      <c r="P6207" t="s">
        <v>134</v>
      </c>
      <c r="Q6207" t="s">
        <v>24</v>
      </c>
      <c r="R6207" t="s">
        <v>3470</v>
      </c>
    </row>
    <row r="6208" spans="1:18" hidden="1" x14ac:dyDescent="0.3">
      <c r="A6208" t="s">
        <v>24778</v>
      </c>
      <c r="B6208" t="s">
        <v>24779</v>
      </c>
      <c r="C6208" s="1" t="str">
        <f t="shared" si="481"/>
        <v>21:0861</v>
      </c>
      <c r="D6208" s="1" t="str">
        <f t="shared" si="482"/>
        <v>21:0244</v>
      </c>
      <c r="E6208" t="s">
        <v>24776</v>
      </c>
      <c r="F6208" t="s">
        <v>24780</v>
      </c>
      <c r="H6208">
        <v>76.333248100000006</v>
      </c>
      <c r="I6208">
        <v>-101.09860740000001</v>
      </c>
      <c r="J6208" s="1" t="str">
        <f t="shared" si="483"/>
        <v>Fluid (stream)</v>
      </c>
      <c r="K6208" s="1" t="str">
        <f t="shared" si="484"/>
        <v>Untreated Water</v>
      </c>
      <c r="L6208">
        <v>24</v>
      </c>
      <c r="M6208" t="s">
        <v>29</v>
      </c>
      <c r="N6208">
        <v>416</v>
      </c>
      <c r="O6208">
        <v>1</v>
      </c>
      <c r="P6208" t="s">
        <v>1006</v>
      </c>
      <c r="Q6208" t="s">
        <v>96</v>
      </c>
      <c r="R6208" t="s">
        <v>3470</v>
      </c>
    </row>
    <row r="6209" spans="1:18" hidden="1" x14ac:dyDescent="0.3">
      <c r="A6209" t="s">
        <v>24781</v>
      </c>
      <c r="B6209" t="s">
        <v>24782</v>
      </c>
      <c r="C6209" s="1" t="str">
        <f t="shared" si="481"/>
        <v>21:0861</v>
      </c>
      <c r="D6209" s="1" t="str">
        <f t="shared" si="482"/>
        <v>21:0244</v>
      </c>
      <c r="E6209" t="s">
        <v>24783</v>
      </c>
      <c r="F6209" t="s">
        <v>24784</v>
      </c>
      <c r="H6209">
        <v>76.351089000000002</v>
      </c>
      <c r="I6209">
        <v>-101.200029</v>
      </c>
      <c r="J6209" s="1" t="str">
        <f t="shared" si="483"/>
        <v>Fluid (stream)</v>
      </c>
      <c r="K6209" s="1" t="str">
        <f t="shared" si="484"/>
        <v>Untreated Water</v>
      </c>
      <c r="L6209">
        <v>24</v>
      </c>
      <c r="M6209" t="s">
        <v>52</v>
      </c>
      <c r="N6209">
        <v>417</v>
      </c>
      <c r="O6209">
        <v>1</v>
      </c>
      <c r="P6209" t="s">
        <v>262</v>
      </c>
      <c r="Q6209" t="s">
        <v>236</v>
      </c>
      <c r="R6209" t="s">
        <v>55</v>
      </c>
    </row>
    <row r="6210" spans="1:18" hidden="1" x14ac:dyDescent="0.3">
      <c r="A6210" t="s">
        <v>24785</v>
      </c>
      <c r="B6210" t="s">
        <v>24786</v>
      </c>
      <c r="C6210" s="1" t="str">
        <f t="shared" si="481"/>
        <v>21:0861</v>
      </c>
      <c r="D6210" s="1" t="str">
        <f t="shared" si="482"/>
        <v>21:0244</v>
      </c>
      <c r="E6210" t="s">
        <v>24787</v>
      </c>
      <c r="F6210" t="s">
        <v>24788</v>
      </c>
      <c r="H6210">
        <v>76.354023600000005</v>
      </c>
      <c r="I6210">
        <v>-101.21903570000001</v>
      </c>
      <c r="J6210" s="1" t="str">
        <f t="shared" si="483"/>
        <v>Fluid (stream)</v>
      </c>
      <c r="K6210" s="1" t="str">
        <f t="shared" si="484"/>
        <v>Untreated Water</v>
      </c>
      <c r="L6210">
        <v>24</v>
      </c>
      <c r="M6210" t="s">
        <v>60</v>
      </c>
      <c r="N6210">
        <v>418</v>
      </c>
      <c r="O6210">
        <v>1</v>
      </c>
      <c r="P6210" t="s">
        <v>247</v>
      </c>
      <c r="Q6210" t="s">
        <v>482</v>
      </c>
      <c r="R6210" t="s">
        <v>55</v>
      </c>
    </row>
    <row r="6211" spans="1:18" hidden="1" x14ac:dyDescent="0.3">
      <c r="A6211" t="s">
        <v>24789</v>
      </c>
      <c r="B6211" t="s">
        <v>24790</v>
      </c>
      <c r="C6211" s="1" t="str">
        <f t="shared" si="481"/>
        <v>21:0861</v>
      </c>
      <c r="D6211" s="1" t="str">
        <f t="shared" si="482"/>
        <v>21:0244</v>
      </c>
      <c r="E6211" t="s">
        <v>24791</v>
      </c>
      <c r="F6211" t="s">
        <v>24792</v>
      </c>
      <c r="H6211">
        <v>76.356721399999998</v>
      </c>
      <c r="I6211">
        <v>-101.4245892</v>
      </c>
      <c r="J6211" s="1" t="str">
        <f t="shared" si="483"/>
        <v>Fluid (stream)</v>
      </c>
      <c r="K6211" s="1" t="str">
        <f t="shared" si="484"/>
        <v>Untreated Water</v>
      </c>
      <c r="L6211">
        <v>24</v>
      </c>
      <c r="M6211" t="s">
        <v>67</v>
      </c>
      <c r="N6211">
        <v>419</v>
      </c>
      <c r="O6211">
        <v>1</v>
      </c>
      <c r="P6211" t="s">
        <v>1610</v>
      </c>
      <c r="Q6211" t="s">
        <v>531</v>
      </c>
      <c r="R6211" t="s">
        <v>55</v>
      </c>
    </row>
    <row r="6212" spans="1:18" hidden="1" x14ac:dyDescent="0.3">
      <c r="A6212" t="s">
        <v>24793</v>
      </c>
      <c r="B6212" t="s">
        <v>24794</v>
      </c>
      <c r="C6212" s="1" t="str">
        <f t="shared" si="481"/>
        <v>21:0861</v>
      </c>
      <c r="D6212" s="1" t="str">
        <f t="shared" si="482"/>
        <v>21:0244</v>
      </c>
      <c r="E6212" t="s">
        <v>24795</v>
      </c>
      <c r="F6212" t="s">
        <v>24796</v>
      </c>
      <c r="H6212">
        <v>76.373761700000003</v>
      </c>
      <c r="I6212">
        <v>-101.3100908</v>
      </c>
      <c r="J6212" s="1" t="str">
        <f t="shared" si="483"/>
        <v>Fluid (stream)</v>
      </c>
      <c r="K6212" s="1" t="str">
        <f t="shared" si="484"/>
        <v>Untreated Water</v>
      </c>
      <c r="L6212">
        <v>24</v>
      </c>
      <c r="M6212" t="s">
        <v>74</v>
      </c>
      <c r="N6212">
        <v>420</v>
      </c>
      <c r="O6212">
        <v>1</v>
      </c>
      <c r="P6212" t="s">
        <v>267</v>
      </c>
      <c r="Q6212" t="s">
        <v>1247</v>
      </c>
      <c r="R6212" t="s">
        <v>285</v>
      </c>
    </row>
    <row r="6213" spans="1:18" hidden="1" x14ac:dyDescent="0.3">
      <c r="A6213" t="s">
        <v>24797</v>
      </c>
      <c r="B6213" t="s">
        <v>24798</v>
      </c>
      <c r="C6213" s="1" t="str">
        <f t="shared" si="481"/>
        <v>21:0861</v>
      </c>
      <c r="D6213" s="1" t="str">
        <f t="shared" si="482"/>
        <v>21:0244</v>
      </c>
      <c r="E6213" t="s">
        <v>24799</v>
      </c>
      <c r="F6213" t="s">
        <v>24800</v>
      </c>
      <c r="H6213">
        <v>76.382867700000006</v>
      </c>
      <c r="I6213">
        <v>-101.2387274</v>
      </c>
      <c r="J6213" s="1" t="str">
        <f t="shared" si="483"/>
        <v>Fluid (stream)</v>
      </c>
      <c r="K6213" s="1" t="str">
        <f t="shared" si="484"/>
        <v>Untreated Water</v>
      </c>
      <c r="L6213">
        <v>24</v>
      </c>
      <c r="M6213" t="s">
        <v>81</v>
      </c>
      <c r="N6213">
        <v>421</v>
      </c>
      <c r="O6213">
        <v>1</v>
      </c>
      <c r="P6213" t="s">
        <v>272</v>
      </c>
      <c r="Q6213" t="s">
        <v>538</v>
      </c>
      <c r="R6213" t="s">
        <v>55</v>
      </c>
    </row>
    <row r="6214" spans="1:18" hidden="1" x14ac:dyDescent="0.3">
      <c r="A6214" t="s">
        <v>24801</v>
      </c>
      <c r="B6214" t="s">
        <v>24802</v>
      </c>
      <c r="C6214" s="1" t="str">
        <f t="shared" si="481"/>
        <v>21:0861</v>
      </c>
      <c r="D6214" s="1" t="str">
        <f t="shared" si="482"/>
        <v>21:0244</v>
      </c>
      <c r="E6214" t="s">
        <v>24803</v>
      </c>
      <c r="F6214" t="s">
        <v>24804</v>
      </c>
      <c r="H6214">
        <v>76.453711799999994</v>
      </c>
      <c r="I6214">
        <v>-100.88120410000001</v>
      </c>
      <c r="J6214" s="1" t="str">
        <f t="shared" si="483"/>
        <v>Fluid (stream)</v>
      </c>
      <c r="K6214" s="1" t="str">
        <f t="shared" si="484"/>
        <v>Untreated Water</v>
      </c>
      <c r="L6214">
        <v>24</v>
      </c>
      <c r="M6214" t="s">
        <v>95</v>
      </c>
      <c r="N6214">
        <v>422</v>
      </c>
      <c r="O6214">
        <v>1</v>
      </c>
      <c r="P6214" t="s">
        <v>200</v>
      </c>
      <c r="Q6214" t="s">
        <v>38</v>
      </c>
      <c r="R6214" t="s">
        <v>522</v>
      </c>
    </row>
    <row r="6215" spans="1:18" hidden="1" x14ac:dyDescent="0.3">
      <c r="A6215" t="s">
        <v>24805</v>
      </c>
      <c r="B6215" t="s">
        <v>24806</v>
      </c>
      <c r="C6215" s="1" t="str">
        <f t="shared" si="481"/>
        <v>21:0861</v>
      </c>
      <c r="D6215" s="1" t="str">
        <f t="shared" si="482"/>
        <v>21:0244</v>
      </c>
      <c r="E6215" t="s">
        <v>24807</v>
      </c>
      <c r="F6215" t="s">
        <v>24808</v>
      </c>
      <c r="H6215">
        <v>76.429513</v>
      </c>
      <c r="I6215">
        <v>-100.714703</v>
      </c>
      <c r="J6215" s="1" t="str">
        <f t="shared" si="483"/>
        <v>Fluid (stream)</v>
      </c>
      <c r="K6215" s="1" t="str">
        <f t="shared" si="484"/>
        <v>Untreated Water</v>
      </c>
      <c r="L6215">
        <v>24</v>
      </c>
      <c r="M6215" t="s">
        <v>101</v>
      </c>
      <c r="N6215">
        <v>423</v>
      </c>
      <c r="O6215">
        <v>1</v>
      </c>
      <c r="P6215" t="s">
        <v>356</v>
      </c>
      <c r="Q6215" t="s">
        <v>257</v>
      </c>
      <c r="R6215" t="s">
        <v>55</v>
      </c>
    </row>
    <row r="6216" spans="1:18" hidden="1" x14ac:dyDescent="0.3">
      <c r="A6216" t="s">
        <v>24809</v>
      </c>
      <c r="B6216" t="s">
        <v>24810</v>
      </c>
      <c r="C6216" s="1" t="str">
        <f t="shared" si="481"/>
        <v>21:0861</v>
      </c>
      <c r="D6216" s="1" t="str">
        <f t="shared" si="482"/>
        <v>21:0244</v>
      </c>
      <c r="E6216" t="s">
        <v>24811</v>
      </c>
      <c r="F6216" t="s">
        <v>24812</v>
      </c>
      <c r="H6216">
        <v>76.457069799999999</v>
      </c>
      <c r="I6216">
        <v>-100.5980387</v>
      </c>
      <c r="J6216" s="1" t="str">
        <f t="shared" si="483"/>
        <v>Fluid (stream)</v>
      </c>
      <c r="K6216" s="1" t="str">
        <f t="shared" si="484"/>
        <v>Untreated Water</v>
      </c>
      <c r="L6216">
        <v>24</v>
      </c>
      <c r="M6216" t="s">
        <v>107</v>
      </c>
      <c r="N6216">
        <v>424</v>
      </c>
      <c r="O6216">
        <v>1</v>
      </c>
      <c r="P6216" t="s">
        <v>262</v>
      </c>
      <c r="Q6216" t="s">
        <v>236</v>
      </c>
      <c r="R6216" t="s">
        <v>55</v>
      </c>
    </row>
    <row r="6217" spans="1:18" hidden="1" x14ac:dyDescent="0.3">
      <c r="A6217" t="s">
        <v>24813</v>
      </c>
      <c r="B6217" t="s">
        <v>24814</v>
      </c>
      <c r="C6217" s="1" t="str">
        <f t="shared" si="481"/>
        <v>21:0861</v>
      </c>
      <c r="D6217" s="1" t="str">
        <f t="shared" si="482"/>
        <v>21:0244</v>
      </c>
      <c r="E6217" t="s">
        <v>24815</v>
      </c>
      <c r="F6217" t="s">
        <v>24816</v>
      </c>
      <c r="H6217">
        <v>76.476375000000004</v>
      </c>
      <c r="I6217">
        <v>-100.5760586</v>
      </c>
      <c r="J6217" s="1" t="str">
        <f t="shared" si="483"/>
        <v>Fluid (stream)</v>
      </c>
      <c r="K6217" s="1" t="str">
        <f t="shared" si="484"/>
        <v>Untreated Water</v>
      </c>
      <c r="L6217">
        <v>24</v>
      </c>
      <c r="M6217" t="s">
        <v>114</v>
      </c>
      <c r="N6217">
        <v>425</v>
      </c>
      <c r="O6217">
        <v>1</v>
      </c>
      <c r="P6217" t="s">
        <v>356</v>
      </c>
      <c r="Q6217" t="s">
        <v>236</v>
      </c>
      <c r="R6217" t="s">
        <v>285</v>
      </c>
    </row>
    <row r="6218" spans="1:18" hidden="1" x14ac:dyDescent="0.3">
      <c r="A6218" t="s">
        <v>24817</v>
      </c>
      <c r="B6218" t="s">
        <v>24818</v>
      </c>
      <c r="C6218" s="1" t="str">
        <f t="shared" si="481"/>
        <v>21:0861</v>
      </c>
      <c r="D6218" s="1" t="str">
        <f t="shared" si="482"/>
        <v>21:0244</v>
      </c>
      <c r="E6218" t="s">
        <v>24819</v>
      </c>
      <c r="F6218" t="s">
        <v>24820</v>
      </c>
      <c r="H6218">
        <v>76.477645899999999</v>
      </c>
      <c r="I6218">
        <v>-100.45885610000001</v>
      </c>
      <c r="J6218" s="1" t="str">
        <f t="shared" si="483"/>
        <v>Fluid (stream)</v>
      </c>
      <c r="K6218" s="1" t="str">
        <f t="shared" si="484"/>
        <v>Untreated Water</v>
      </c>
      <c r="L6218">
        <v>24</v>
      </c>
      <c r="M6218" t="s">
        <v>121</v>
      </c>
      <c r="N6218">
        <v>426</v>
      </c>
      <c r="O6218">
        <v>1</v>
      </c>
      <c r="P6218" t="s">
        <v>262</v>
      </c>
      <c r="Q6218" t="s">
        <v>579</v>
      </c>
      <c r="R6218" t="s">
        <v>55</v>
      </c>
    </row>
    <row r="6219" spans="1:18" hidden="1" x14ac:dyDescent="0.3">
      <c r="A6219" t="s">
        <v>24821</v>
      </c>
      <c r="B6219" t="s">
        <v>24822</v>
      </c>
      <c r="C6219" s="1" t="str">
        <f t="shared" si="481"/>
        <v>21:0861</v>
      </c>
      <c r="D6219" s="1" t="str">
        <f t="shared" si="482"/>
        <v>21:0244</v>
      </c>
      <c r="E6219" t="s">
        <v>24823</v>
      </c>
      <c r="F6219" t="s">
        <v>24824</v>
      </c>
      <c r="H6219">
        <v>76.467022499999999</v>
      </c>
      <c r="I6219">
        <v>-100.4197834</v>
      </c>
      <c r="J6219" s="1" t="str">
        <f t="shared" si="483"/>
        <v>Fluid (stream)</v>
      </c>
      <c r="K6219" s="1" t="str">
        <f t="shared" si="484"/>
        <v>Untreated Water</v>
      </c>
      <c r="L6219">
        <v>24</v>
      </c>
      <c r="M6219" t="s">
        <v>127</v>
      </c>
      <c r="N6219">
        <v>427</v>
      </c>
      <c r="O6219">
        <v>1</v>
      </c>
      <c r="P6219" t="s">
        <v>272</v>
      </c>
      <c r="Q6219" t="s">
        <v>517</v>
      </c>
      <c r="R6219" t="s">
        <v>55</v>
      </c>
    </row>
    <row r="6220" spans="1:18" hidden="1" x14ac:dyDescent="0.3">
      <c r="A6220" t="s">
        <v>24825</v>
      </c>
      <c r="B6220" t="s">
        <v>24826</v>
      </c>
      <c r="C6220" s="1" t="str">
        <f t="shared" si="481"/>
        <v>21:0861</v>
      </c>
      <c r="D6220" s="1" t="str">
        <f t="shared" si="482"/>
        <v>21:0244</v>
      </c>
      <c r="E6220" t="s">
        <v>24827</v>
      </c>
      <c r="F6220" t="s">
        <v>24828</v>
      </c>
      <c r="H6220">
        <v>76.489664300000001</v>
      </c>
      <c r="I6220">
        <v>-100.2882603</v>
      </c>
      <c r="J6220" s="1" t="str">
        <f t="shared" si="483"/>
        <v>Fluid (stream)</v>
      </c>
      <c r="K6220" s="1" t="str">
        <f t="shared" si="484"/>
        <v>Untreated Water</v>
      </c>
      <c r="L6220">
        <v>24</v>
      </c>
      <c r="M6220" t="s">
        <v>133</v>
      </c>
      <c r="N6220">
        <v>428</v>
      </c>
      <c r="O6220">
        <v>1</v>
      </c>
      <c r="P6220" t="s">
        <v>272</v>
      </c>
      <c r="Q6220" t="s">
        <v>517</v>
      </c>
      <c r="R6220" t="s">
        <v>55</v>
      </c>
    </row>
    <row r="6221" spans="1:18" hidden="1" x14ac:dyDescent="0.3">
      <c r="A6221" t="s">
        <v>24829</v>
      </c>
      <c r="B6221" t="s">
        <v>24830</v>
      </c>
      <c r="C6221" s="1" t="str">
        <f t="shared" si="481"/>
        <v>21:0861</v>
      </c>
      <c r="D6221" s="1" t="str">
        <f t="shared" si="482"/>
        <v>21:0244</v>
      </c>
      <c r="E6221" t="s">
        <v>24831</v>
      </c>
      <c r="F6221" t="s">
        <v>24832</v>
      </c>
      <c r="H6221">
        <v>76.482208299999996</v>
      </c>
      <c r="I6221">
        <v>-100.2667094</v>
      </c>
      <c r="J6221" s="1" t="str">
        <f t="shared" si="483"/>
        <v>Fluid (stream)</v>
      </c>
      <c r="K6221" s="1" t="str">
        <f t="shared" si="484"/>
        <v>Untreated Water</v>
      </c>
      <c r="L6221">
        <v>24</v>
      </c>
      <c r="M6221" t="s">
        <v>139</v>
      </c>
      <c r="N6221">
        <v>429</v>
      </c>
      <c r="O6221">
        <v>1</v>
      </c>
      <c r="P6221" t="s">
        <v>465</v>
      </c>
      <c r="Q6221" t="s">
        <v>603</v>
      </c>
      <c r="R6221" t="s">
        <v>460</v>
      </c>
    </row>
    <row r="6222" spans="1:18" hidden="1" x14ac:dyDescent="0.3">
      <c r="A6222" t="s">
        <v>24833</v>
      </c>
      <c r="B6222" t="s">
        <v>24834</v>
      </c>
      <c r="C6222" s="1" t="str">
        <f t="shared" si="481"/>
        <v>21:0861</v>
      </c>
      <c r="D6222" s="1" t="str">
        <f>HYPERLINK("http://geochem.nrcan.gc.ca/cdogs/content/svy/svy_e.htm", "")</f>
        <v/>
      </c>
      <c r="G6222" s="1" t="str">
        <f>HYPERLINK("http://geochem.nrcan.gc.ca/cdogs/content/cr_/cr_00264_e.htm", "264")</f>
        <v>264</v>
      </c>
      <c r="J6222" t="s">
        <v>85</v>
      </c>
      <c r="K6222" t="s">
        <v>86</v>
      </c>
      <c r="L6222">
        <v>24</v>
      </c>
      <c r="M6222" t="s">
        <v>87</v>
      </c>
      <c r="N6222">
        <v>430</v>
      </c>
      <c r="O6222">
        <v>8</v>
      </c>
      <c r="P6222" t="s">
        <v>150</v>
      </c>
      <c r="Q6222" t="s">
        <v>31</v>
      </c>
      <c r="R6222" t="s">
        <v>789</v>
      </c>
    </row>
    <row r="6223" spans="1:18" hidden="1" x14ac:dyDescent="0.3">
      <c r="A6223" t="s">
        <v>24835</v>
      </c>
      <c r="B6223" t="s">
        <v>24836</v>
      </c>
      <c r="C6223" s="1" t="str">
        <f t="shared" si="481"/>
        <v>21:0861</v>
      </c>
      <c r="D6223" s="1" t="str">
        <f t="shared" ref="D6223:D6234" si="485">HYPERLINK("http://geochem.nrcan.gc.ca/cdogs/content/svy/svy210244_e.htm", "21:0244")</f>
        <v>21:0244</v>
      </c>
      <c r="E6223" t="s">
        <v>24837</v>
      </c>
      <c r="F6223" t="s">
        <v>24838</v>
      </c>
      <c r="H6223">
        <v>76.385161699999998</v>
      </c>
      <c r="I6223">
        <v>-100.7068211</v>
      </c>
      <c r="J6223" s="1" t="str">
        <f t="shared" ref="J6223:J6234" si="486">HYPERLINK("http://geochem.nrcan.gc.ca/cdogs/content/kwd/kwd020018_e.htm", "Fluid (stream)")</f>
        <v>Fluid (stream)</v>
      </c>
      <c r="K6223" s="1" t="str">
        <f t="shared" ref="K6223:K6234" si="487">HYPERLINK("http://geochem.nrcan.gc.ca/cdogs/content/kwd/kwd080007_e.htm", "Untreated Water")</f>
        <v>Untreated Water</v>
      </c>
      <c r="L6223">
        <v>24</v>
      </c>
      <c r="M6223" t="s">
        <v>241</v>
      </c>
      <c r="N6223">
        <v>431</v>
      </c>
      <c r="O6223">
        <v>1</v>
      </c>
      <c r="P6223" t="s">
        <v>247</v>
      </c>
      <c r="Q6223" t="s">
        <v>62</v>
      </c>
      <c r="R6223" t="s">
        <v>532</v>
      </c>
    </row>
    <row r="6224" spans="1:18" hidden="1" x14ac:dyDescent="0.3">
      <c r="A6224" t="s">
        <v>24839</v>
      </c>
      <c r="B6224" t="s">
        <v>24840</v>
      </c>
      <c r="C6224" s="1" t="str">
        <f t="shared" si="481"/>
        <v>21:0861</v>
      </c>
      <c r="D6224" s="1" t="str">
        <f t="shared" si="485"/>
        <v>21:0244</v>
      </c>
      <c r="E6224" t="s">
        <v>24841</v>
      </c>
      <c r="F6224" t="s">
        <v>24842</v>
      </c>
      <c r="H6224">
        <v>76.386623700000001</v>
      </c>
      <c r="I6224">
        <v>-100.5510859</v>
      </c>
      <c r="J6224" s="1" t="str">
        <f t="shared" si="486"/>
        <v>Fluid (stream)</v>
      </c>
      <c r="K6224" s="1" t="str">
        <f t="shared" si="487"/>
        <v>Untreated Water</v>
      </c>
      <c r="L6224">
        <v>25</v>
      </c>
      <c r="M6224" t="s">
        <v>36</v>
      </c>
      <c r="N6224">
        <v>432</v>
      </c>
      <c r="O6224">
        <v>1</v>
      </c>
      <c r="P6224" t="s">
        <v>319</v>
      </c>
      <c r="Q6224" t="s">
        <v>38</v>
      </c>
      <c r="R6224" t="s">
        <v>599</v>
      </c>
    </row>
    <row r="6225" spans="1:18" hidden="1" x14ac:dyDescent="0.3">
      <c r="A6225" t="s">
        <v>24843</v>
      </c>
      <c r="B6225" t="s">
        <v>24844</v>
      </c>
      <c r="C6225" s="1" t="str">
        <f t="shared" si="481"/>
        <v>21:0861</v>
      </c>
      <c r="D6225" s="1" t="str">
        <f t="shared" si="485"/>
        <v>21:0244</v>
      </c>
      <c r="E6225" t="s">
        <v>24845</v>
      </c>
      <c r="F6225" t="s">
        <v>24846</v>
      </c>
      <c r="H6225">
        <v>76.391638400000005</v>
      </c>
      <c r="I6225">
        <v>-100.3559254</v>
      </c>
      <c r="J6225" s="1" t="str">
        <f t="shared" si="486"/>
        <v>Fluid (stream)</v>
      </c>
      <c r="K6225" s="1" t="str">
        <f t="shared" si="487"/>
        <v>Untreated Water</v>
      </c>
      <c r="L6225">
        <v>25</v>
      </c>
      <c r="M6225" t="s">
        <v>44</v>
      </c>
      <c r="N6225">
        <v>433</v>
      </c>
      <c r="O6225">
        <v>1</v>
      </c>
      <c r="P6225" t="s">
        <v>414</v>
      </c>
      <c r="Q6225" t="s">
        <v>146</v>
      </c>
      <c r="R6225" t="s">
        <v>201</v>
      </c>
    </row>
    <row r="6226" spans="1:18" hidden="1" x14ac:dyDescent="0.3">
      <c r="A6226" t="s">
        <v>24847</v>
      </c>
      <c r="B6226" t="s">
        <v>24848</v>
      </c>
      <c r="C6226" s="1" t="str">
        <f t="shared" si="481"/>
        <v>21:0861</v>
      </c>
      <c r="D6226" s="1" t="str">
        <f t="shared" si="485"/>
        <v>21:0244</v>
      </c>
      <c r="E6226" t="s">
        <v>24849</v>
      </c>
      <c r="F6226" t="s">
        <v>24850</v>
      </c>
      <c r="H6226">
        <v>76.2595077</v>
      </c>
      <c r="I6226">
        <v>-100.29759319999999</v>
      </c>
      <c r="J6226" s="1" t="str">
        <f t="shared" si="486"/>
        <v>Fluid (stream)</v>
      </c>
      <c r="K6226" s="1" t="str">
        <f t="shared" si="487"/>
        <v>Untreated Water</v>
      </c>
      <c r="L6226">
        <v>25</v>
      </c>
      <c r="M6226" t="s">
        <v>52</v>
      </c>
      <c r="N6226">
        <v>434</v>
      </c>
      <c r="O6226">
        <v>1</v>
      </c>
      <c r="P6226" t="s">
        <v>256</v>
      </c>
      <c r="Q6226" t="s">
        <v>236</v>
      </c>
      <c r="R6226" t="s">
        <v>55</v>
      </c>
    </row>
    <row r="6227" spans="1:18" hidden="1" x14ac:dyDescent="0.3">
      <c r="A6227" t="s">
        <v>24851</v>
      </c>
      <c r="B6227" t="s">
        <v>24852</v>
      </c>
      <c r="C6227" s="1" t="str">
        <f t="shared" si="481"/>
        <v>21:0861</v>
      </c>
      <c r="D6227" s="1" t="str">
        <f t="shared" si="485"/>
        <v>21:0244</v>
      </c>
      <c r="E6227" t="s">
        <v>24853</v>
      </c>
      <c r="F6227" t="s">
        <v>24854</v>
      </c>
      <c r="H6227">
        <v>76.260531499999999</v>
      </c>
      <c r="I6227">
        <v>-100.4843293</v>
      </c>
      <c r="J6227" s="1" t="str">
        <f t="shared" si="486"/>
        <v>Fluid (stream)</v>
      </c>
      <c r="K6227" s="1" t="str">
        <f t="shared" si="487"/>
        <v>Untreated Water</v>
      </c>
      <c r="L6227">
        <v>25</v>
      </c>
      <c r="M6227" t="s">
        <v>60</v>
      </c>
      <c r="N6227">
        <v>435</v>
      </c>
      <c r="O6227">
        <v>1</v>
      </c>
      <c r="P6227" t="s">
        <v>414</v>
      </c>
      <c r="Q6227" t="s">
        <v>310</v>
      </c>
      <c r="R6227" t="s">
        <v>55</v>
      </c>
    </row>
    <row r="6228" spans="1:18" hidden="1" x14ac:dyDescent="0.3">
      <c r="A6228" t="s">
        <v>24855</v>
      </c>
      <c r="B6228" t="s">
        <v>24856</v>
      </c>
      <c r="C6228" s="1" t="str">
        <f t="shared" si="481"/>
        <v>21:0861</v>
      </c>
      <c r="D6228" s="1" t="str">
        <f t="shared" si="485"/>
        <v>21:0244</v>
      </c>
      <c r="E6228" t="s">
        <v>24857</v>
      </c>
      <c r="F6228" t="s">
        <v>24858</v>
      </c>
      <c r="H6228">
        <v>76.280651199999994</v>
      </c>
      <c r="I6228">
        <v>-100.29456829999999</v>
      </c>
      <c r="J6228" s="1" t="str">
        <f t="shared" si="486"/>
        <v>Fluid (stream)</v>
      </c>
      <c r="K6228" s="1" t="str">
        <f t="shared" si="487"/>
        <v>Untreated Water</v>
      </c>
      <c r="L6228">
        <v>25</v>
      </c>
      <c r="M6228" t="s">
        <v>67</v>
      </c>
      <c r="N6228">
        <v>436</v>
      </c>
      <c r="O6228">
        <v>1</v>
      </c>
      <c r="P6228" t="s">
        <v>235</v>
      </c>
      <c r="Q6228" t="s">
        <v>482</v>
      </c>
      <c r="R6228" t="s">
        <v>55</v>
      </c>
    </row>
    <row r="6229" spans="1:18" hidden="1" x14ac:dyDescent="0.3">
      <c r="A6229" t="s">
        <v>24859</v>
      </c>
      <c r="B6229" t="s">
        <v>24860</v>
      </c>
      <c r="C6229" s="1" t="str">
        <f t="shared" si="481"/>
        <v>21:0861</v>
      </c>
      <c r="D6229" s="1" t="str">
        <f t="shared" si="485"/>
        <v>21:0244</v>
      </c>
      <c r="E6229" t="s">
        <v>24861</v>
      </c>
      <c r="F6229" t="s">
        <v>24862</v>
      </c>
      <c r="H6229">
        <v>76.271282999999997</v>
      </c>
      <c r="I6229">
        <v>-100.1117236</v>
      </c>
      <c r="J6229" s="1" t="str">
        <f t="shared" si="486"/>
        <v>Fluid (stream)</v>
      </c>
      <c r="K6229" s="1" t="str">
        <f t="shared" si="487"/>
        <v>Untreated Water</v>
      </c>
      <c r="L6229">
        <v>25</v>
      </c>
      <c r="M6229" t="s">
        <v>74</v>
      </c>
      <c r="N6229">
        <v>437</v>
      </c>
      <c r="O6229">
        <v>1</v>
      </c>
      <c r="P6229" t="s">
        <v>262</v>
      </c>
      <c r="Q6229" t="s">
        <v>482</v>
      </c>
      <c r="R6229" t="s">
        <v>55</v>
      </c>
    </row>
    <row r="6230" spans="1:18" hidden="1" x14ac:dyDescent="0.3">
      <c r="A6230" t="s">
        <v>24863</v>
      </c>
      <c r="B6230" t="s">
        <v>24864</v>
      </c>
      <c r="C6230" s="1" t="str">
        <f t="shared" si="481"/>
        <v>21:0861</v>
      </c>
      <c r="D6230" s="1" t="str">
        <f t="shared" si="485"/>
        <v>21:0244</v>
      </c>
      <c r="E6230" t="s">
        <v>24865</v>
      </c>
      <c r="F6230" t="s">
        <v>24866</v>
      </c>
      <c r="H6230">
        <v>76.331907599999994</v>
      </c>
      <c r="I6230">
        <v>-100.0375069</v>
      </c>
      <c r="J6230" s="1" t="str">
        <f t="shared" si="486"/>
        <v>Fluid (stream)</v>
      </c>
      <c r="K6230" s="1" t="str">
        <f t="shared" si="487"/>
        <v>Untreated Water</v>
      </c>
      <c r="L6230">
        <v>25</v>
      </c>
      <c r="M6230" t="s">
        <v>22</v>
      </c>
      <c r="N6230">
        <v>438</v>
      </c>
      <c r="O6230">
        <v>1</v>
      </c>
      <c r="P6230" t="s">
        <v>414</v>
      </c>
      <c r="Q6230" t="s">
        <v>31</v>
      </c>
      <c r="R6230" t="s">
        <v>47</v>
      </c>
    </row>
    <row r="6231" spans="1:18" hidden="1" x14ac:dyDescent="0.3">
      <c r="A6231" t="s">
        <v>24867</v>
      </c>
      <c r="B6231" t="s">
        <v>24868</v>
      </c>
      <c r="C6231" s="1" t="str">
        <f t="shared" si="481"/>
        <v>21:0861</v>
      </c>
      <c r="D6231" s="1" t="str">
        <f t="shared" si="485"/>
        <v>21:0244</v>
      </c>
      <c r="E6231" t="s">
        <v>24865</v>
      </c>
      <c r="F6231" t="s">
        <v>24869</v>
      </c>
      <c r="H6231">
        <v>76.331907599999994</v>
      </c>
      <c r="I6231">
        <v>-100.0375069</v>
      </c>
      <c r="J6231" s="1" t="str">
        <f t="shared" si="486"/>
        <v>Fluid (stream)</v>
      </c>
      <c r="K6231" s="1" t="str">
        <f t="shared" si="487"/>
        <v>Untreated Water</v>
      </c>
      <c r="L6231">
        <v>25</v>
      </c>
      <c r="M6231" t="s">
        <v>29</v>
      </c>
      <c r="N6231">
        <v>439</v>
      </c>
      <c r="O6231">
        <v>1</v>
      </c>
      <c r="P6231" t="s">
        <v>200</v>
      </c>
      <c r="Q6231" t="s">
        <v>24</v>
      </c>
      <c r="R6231" t="s">
        <v>76</v>
      </c>
    </row>
    <row r="6232" spans="1:18" hidden="1" x14ac:dyDescent="0.3">
      <c r="A6232" t="s">
        <v>24870</v>
      </c>
      <c r="B6232" t="s">
        <v>24871</v>
      </c>
      <c r="C6232" s="1" t="str">
        <f t="shared" si="481"/>
        <v>21:0861</v>
      </c>
      <c r="D6232" s="1" t="str">
        <f t="shared" si="485"/>
        <v>21:0244</v>
      </c>
      <c r="E6232" t="s">
        <v>24872</v>
      </c>
      <c r="F6232" t="s">
        <v>24873</v>
      </c>
      <c r="H6232">
        <v>76.351564499999995</v>
      </c>
      <c r="I6232">
        <v>-100.0816147</v>
      </c>
      <c r="J6232" s="1" t="str">
        <f t="shared" si="486"/>
        <v>Fluid (stream)</v>
      </c>
      <c r="K6232" s="1" t="str">
        <f t="shared" si="487"/>
        <v>Untreated Water</v>
      </c>
      <c r="L6232">
        <v>25</v>
      </c>
      <c r="M6232" t="s">
        <v>81</v>
      </c>
      <c r="N6232">
        <v>440</v>
      </c>
      <c r="O6232">
        <v>1</v>
      </c>
      <c r="P6232" t="s">
        <v>272</v>
      </c>
      <c r="Q6232" t="s">
        <v>38</v>
      </c>
      <c r="R6232" t="s">
        <v>189</v>
      </c>
    </row>
    <row r="6233" spans="1:18" hidden="1" x14ac:dyDescent="0.3">
      <c r="A6233" t="s">
        <v>24874</v>
      </c>
      <c r="B6233" t="s">
        <v>24875</v>
      </c>
      <c r="C6233" s="1" t="str">
        <f t="shared" si="481"/>
        <v>21:0861</v>
      </c>
      <c r="D6233" s="1" t="str">
        <f t="shared" si="485"/>
        <v>21:0244</v>
      </c>
      <c r="E6233" t="s">
        <v>24876</v>
      </c>
      <c r="F6233" t="s">
        <v>24877</v>
      </c>
      <c r="H6233">
        <v>76.405697799999999</v>
      </c>
      <c r="I6233">
        <v>-100.044522</v>
      </c>
      <c r="J6233" s="1" t="str">
        <f t="shared" si="486"/>
        <v>Fluid (stream)</v>
      </c>
      <c r="K6233" s="1" t="str">
        <f t="shared" si="487"/>
        <v>Untreated Water</v>
      </c>
      <c r="L6233">
        <v>25</v>
      </c>
      <c r="M6233" t="s">
        <v>95</v>
      </c>
      <c r="N6233">
        <v>441</v>
      </c>
      <c r="O6233">
        <v>1</v>
      </c>
      <c r="P6233" t="s">
        <v>267</v>
      </c>
      <c r="Q6233" t="s">
        <v>310</v>
      </c>
      <c r="R6233" t="s">
        <v>55</v>
      </c>
    </row>
    <row r="6234" spans="1:18" hidden="1" x14ac:dyDescent="0.3">
      <c r="A6234" t="s">
        <v>24878</v>
      </c>
      <c r="B6234" t="s">
        <v>24879</v>
      </c>
      <c r="C6234" s="1" t="str">
        <f t="shared" si="481"/>
        <v>21:0861</v>
      </c>
      <c r="D6234" s="1" t="str">
        <f t="shared" si="485"/>
        <v>21:0244</v>
      </c>
      <c r="E6234" t="s">
        <v>24880</v>
      </c>
      <c r="F6234" t="s">
        <v>24881</v>
      </c>
      <c r="H6234">
        <v>76.4063996</v>
      </c>
      <c r="I6234">
        <v>-100.0651603</v>
      </c>
      <c r="J6234" s="1" t="str">
        <f t="shared" si="486"/>
        <v>Fluid (stream)</v>
      </c>
      <c r="K6234" s="1" t="str">
        <f t="shared" si="487"/>
        <v>Untreated Water</v>
      </c>
      <c r="L6234">
        <v>25</v>
      </c>
      <c r="M6234" t="s">
        <v>101</v>
      </c>
      <c r="N6234">
        <v>442</v>
      </c>
      <c r="O6234">
        <v>1</v>
      </c>
      <c r="P6234" t="s">
        <v>150</v>
      </c>
      <c r="Q6234" t="s">
        <v>31</v>
      </c>
      <c r="R6234" t="s">
        <v>752</v>
      </c>
    </row>
    <row r="6235" spans="1:18" hidden="1" x14ac:dyDescent="0.3">
      <c r="A6235" t="s">
        <v>24882</v>
      </c>
      <c r="B6235" t="s">
        <v>24883</v>
      </c>
      <c r="C6235" s="1" t="str">
        <f t="shared" si="481"/>
        <v>21:0861</v>
      </c>
      <c r="D6235" s="1" t="str">
        <f>HYPERLINK("http://geochem.nrcan.gc.ca/cdogs/content/svy/svy_e.htm", "")</f>
        <v/>
      </c>
      <c r="G6235" s="1" t="str">
        <f>HYPERLINK("http://geochem.nrcan.gc.ca/cdogs/content/cr_/cr_00264_e.htm", "264")</f>
        <v>264</v>
      </c>
      <c r="J6235" t="s">
        <v>85</v>
      </c>
      <c r="K6235" t="s">
        <v>86</v>
      </c>
      <c r="L6235">
        <v>25</v>
      </c>
      <c r="M6235" t="s">
        <v>87</v>
      </c>
      <c r="N6235">
        <v>443</v>
      </c>
      <c r="O6235">
        <v>8</v>
      </c>
      <c r="P6235" t="s">
        <v>150</v>
      </c>
      <c r="Q6235" t="s">
        <v>31</v>
      </c>
      <c r="R6235" t="s">
        <v>47</v>
      </c>
    </row>
    <row r="6236" spans="1:18" hidden="1" x14ac:dyDescent="0.3">
      <c r="A6236" t="s">
        <v>24884</v>
      </c>
      <c r="B6236" t="s">
        <v>24885</v>
      </c>
      <c r="C6236" s="1" t="str">
        <f t="shared" si="481"/>
        <v>21:0861</v>
      </c>
      <c r="D6236" s="1" t="str">
        <f t="shared" ref="D6236:D6244" si="488">HYPERLINK("http://geochem.nrcan.gc.ca/cdogs/content/svy/svy210244_e.htm", "21:0244")</f>
        <v>21:0244</v>
      </c>
      <c r="E6236" t="s">
        <v>24886</v>
      </c>
      <c r="F6236" t="s">
        <v>24887</v>
      </c>
      <c r="H6236">
        <v>76.403945800000002</v>
      </c>
      <c r="I6236">
        <v>-100.18446179999999</v>
      </c>
      <c r="J6236" s="1" t="str">
        <f t="shared" ref="J6236:J6244" si="489">HYPERLINK("http://geochem.nrcan.gc.ca/cdogs/content/kwd/kwd020018_e.htm", "Fluid (stream)")</f>
        <v>Fluid (stream)</v>
      </c>
      <c r="K6236" s="1" t="str">
        <f t="shared" ref="K6236:K6244" si="490">HYPERLINK("http://geochem.nrcan.gc.ca/cdogs/content/kwd/kwd080007_e.htm", "Untreated Water")</f>
        <v>Untreated Water</v>
      </c>
      <c r="L6236">
        <v>25</v>
      </c>
      <c r="M6236" t="s">
        <v>107</v>
      </c>
      <c r="N6236">
        <v>444</v>
      </c>
      <c r="O6236">
        <v>1</v>
      </c>
      <c r="P6236" t="s">
        <v>210</v>
      </c>
      <c r="Q6236" t="s">
        <v>46</v>
      </c>
      <c r="R6236" t="s">
        <v>183</v>
      </c>
    </row>
    <row r="6237" spans="1:18" hidden="1" x14ac:dyDescent="0.3">
      <c r="A6237" t="s">
        <v>24888</v>
      </c>
      <c r="B6237" t="s">
        <v>24889</v>
      </c>
      <c r="C6237" s="1" t="str">
        <f t="shared" si="481"/>
        <v>21:0861</v>
      </c>
      <c r="D6237" s="1" t="str">
        <f t="shared" si="488"/>
        <v>21:0244</v>
      </c>
      <c r="E6237" t="s">
        <v>24890</v>
      </c>
      <c r="F6237" t="s">
        <v>24891</v>
      </c>
      <c r="H6237">
        <v>76.4196685</v>
      </c>
      <c r="I6237">
        <v>-100.3189478</v>
      </c>
      <c r="J6237" s="1" t="str">
        <f t="shared" si="489"/>
        <v>Fluid (stream)</v>
      </c>
      <c r="K6237" s="1" t="str">
        <f t="shared" si="490"/>
        <v>Untreated Water</v>
      </c>
      <c r="L6237">
        <v>25</v>
      </c>
      <c r="M6237" t="s">
        <v>114</v>
      </c>
      <c r="N6237">
        <v>445</v>
      </c>
      <c r="O6237">
        <v>1</v>
      </c>
      <c r="P6237" t="s">
        <v>267</v>
      </c>
      <c r="Q6237" t="s">
        <v>248</v>
      </c>
      <c r="R6237" t="s">
        <v>460</v>
      </c>
    </row>
    <row r="6238" spans="1:18" hidden="1" x14ac:dyDescent="0.3">
      <c r="A6238" t="s">
        <v>24892</v>
      </c>
      <c r="B6238" t="s">
        <v>24893</v>
      </c>
      <c r="C6238" s="1" t="str">
        <f t="shared" si="481"/>
        <v>21:0861</v>
      </c>
      <c r="D6238" s="1" t="str">
        <f t="shared" si="488"/>
        <v>21:0244</v>
      </c>
      <c r="E6238" t="s">
        <v>24894</v>
      </c>
      <c r="F6238" t="s">
        <v>24895</v>
      </c>
      <c r="H6238">
        <v>76.419909200000006</v>
      </c>
      <c r="I6238">
        <v>-100.2811531</v>
      </c>
      <c r="J6238" s="1" t="str">
        <f t="shared" si="489"/>
        <v>Fluid (stream)</v>
      </c>
      <c r="K6238" s="1" t="str">
        <f t="shared" si="490"/>
        <v>Untreated Water</v>
      </c>
      <c r="L6238">
        <v>25</v>
      </c>
      <c r="M6238" t="s">
        <v>121</v>
      </c>
      <c r="N6238">
        <v>446</v>
      </c>
      <c r="O6238">
        <v>1</v>
      </c>
      <c r="P6238" t="s">
        <v>256</v>
      </c>
      <c r="Q6238" t="s">
        <v>146</v>
      </c>
      <c r="R6238" t="s">
        <v>668</v>
      </c>
    </row>
    <row r="6239" spans="1:18" hidden="1" x14ac:dyDescent="0.3">
      <c r="A6239" t="s">
        <v>24896</v>
      </c>
      <c r="B6239" t="s">
        <v>24897</v>
      </c>
      <c r="C6239" s="1" t="str">
        <f t="shared" si="481"/>
        <v>21:0861</v>
      </c>
      <c r="D6239" s="1" t="str">
        <f t="shared" si="488"/>
        <v>21:0244</v>
      </c>
      <c r="E6239" t="s">
        <v>24898</v>
      </c>
      <c r="F6239" t="s">
        <v>24899</v>
      </c>
      <c r="H6239">
        <v>76.436406899999994</v>
      </c>
      <c r="I6239">
        <v>-100.21906989999999</v>
      </c>
      <c r="J6239" s="1" t="str">
        <f t="shared" si="489"/>
        <v>Fluid (stream)</v>
      </c>
      <c r="K6239" s="1" t="str">
        <f t="shared" si="490"/>
        <v>Untreated Water</v>
      </c>
      <c r="L6239">
        <v>25</v>
      </c>
      <c r="M6239" t="s">
        <v>127</v>
      </c>
      <c r="N6239">
        <v>447</v>
      </c>
      <c r="O6239">
        <v>1</v>
      </c>
      <c r="P6239" t="s">
        <v>267</v>
      </c>
      <c r="Q6239" t="s">
        <v>248</v>
      </c>
      <c r="R6239" t="s">
        <v>460</v>
      </c>
    </row>
    <row r="6240" spans="1:18" hidden="1" x14ac:dyDescent="0.3">
      <c r="A6240" t="s">
        <v>24900</v>
      </c>
      <c r="B6240" t="s">
        <v>24901</v>
      </c>
      <c r="C6240" s="1" t="str">
        <f t="shared" si="481"/>
        <v>21:0861</v>
      </c>
      <c r="D6240" s="1" t="str">
        <f t="shared" si="488"/>
        <v>21:0244</v>
      </c>
      <c r="E6240" t="s">
        <v>24902</v>
      </c>
      <c r="F6240" t="s">
        <v>24903</v>
      </c>
      <c r="H6240">
        <v>76.434652400000004</v>
      </c>
      <c r="I6240">
        <v>-100.1848784</v>
      </c>
      <c r="J6240" s="1" t="str">
        <f t="shared" si="489"/>
        <v>Fluid (stream)</v>
      </c>
      <c r="K6240" s="1" t="str">
        <f t="shared" si="490"/>
        <v>Untreated Water</v>
      </c>
      <c r="L6240">
        <v>25</v>
      </c>
      <c r="M6240" t="s">
        <v>133</v>
      </c>
      <c r="N6240">
        <v>448</v>
      </c>
      <c r="O6240">
        <v>1</v>
      </c>
      <c r="P6240" t="s">
        <v>356</v>
      </c>
      <c r="Q6240" t="s">
        <v>146</v>
      </c>
      <c r="R6240" t="s">
        <v>420</v>
      </c>
    </row>
    <row r="6241" spans="1:18" hidden="1" x14ac:dyDescent="0.3">
      <c r="A6241" t="s">
        <v>24904</v>
      </c>
      <c r="B6241" t="s">
        <v>24905</v>
      </c>
      <c r="C6241" s="1" t="str">
        <f t="shared" ref="C6241:C6257" si="491">HYPERLINK("http://geochem.nrcan.gc.ca/cdogs/content/bdl/bdl210861_e.htm", "21:0861")</f>
        <v>21:0861</v>
      </c>
      <c r="D6241" s="1" t="str">
        <f t="shared" si="488"/>
        <v>21:0244</v>
      </c>
      <c r="E6241" t="s">
        <v>24906</v>
      </c>
      <c r="F6241" t="s">
        <v>24907</v>
      </c>
      <c r="H6241">
        <v>76.509353000000004</v>
      </c>
      <c r="I6241">
        <v>-100.9160212</v>
      </c>
      <c r="J6241" s="1" t="str">
        <f t="shared" si="489"/>
        <v>Fluid (stream)</v>
      </c>
      <c r="K6241" s="1" t="str">
        <f t="shared" si="490"/>
        <v>Untreated Water</v>
      </c>
      <c r="L6241">
        <v>25</v>
      </c>
      <c r="M6241" t="s">
        <v>139</v>
      </c>
      <c r="N6241">
        <v>449</v>
      </c>
      <c r="O6241">
        <v>1</v>
      </c>
      <c r="P6241" t="s">
        <v>134</v>
      </c>
      <c r="Q6241" t="s">
        <v>38</v>
      </c>
      <c r="R6241" t="s">
        <v>55</v>
      </c>
    </row>
    <row r="6242" spans="1:18" hidden="1" x14ac:dyDescent="0.3">
      <c r="A6242" t="s">
        <v>24908</v>
      </c>
      <c r="B6242" t="s">
        <v>24909</v>
      </c>
      <c r="C6242" s="1" t="str">
        <f t="shared" si="491"/>
        <v>21:0861</v>
      </c>
      <c r="D6242" s="1" t="str">
        <f t="shared" si="488"/>
        <v>21:0244</v>
      </c>
      <c r="E6242" t="s">
        <v>24910</v>
      </c>
      <c r="F6242" t="s">
        <v>24911</v>
      </c>
      <c r="H6242">
        <v>76.514584600000006</v>
      </c>
      <c r="I6242">
        <v>-100.8407297</v>
      </c>
      <c r="J6242" s="1" t="str">
        <f t="shared" si="489"/>
        <v>Fluid (stream)</v>
      </c>
      <c r="K6242" s="1" t="str">
        <f t="shared" si="490"/>
        <v>Untreated Water</v>
      </c>
      <c r="L6242">
        <v>25</v>
      </c>
      <c r="M6242" t="s">
        <v>241</v>
      </c>
      <c r="N6242">
        <v>450</v>
      </c>
      <c r="O6242">
        <v>1</v>
      </c>
      <c r="P6242" t="s">
        <v>134</v>
      </c>
      <c r="Q6242" t="s">
        <v>248</v>
      </c>
      <c r="R6242" t="s">
        <v>55</v>
      </c>
    </row>
    <row r="6243" spans="1:18" hidden="1" x14ac:dyDescent="0.3">
      <c r="A6243" t="s">
        <v>24912</v>
      </c>
      <c r="B6243" t="s">
        <v>24913</v>
      </c>
      <c r="C6243" s="1" t="str">
        <f t="shared" si="491"/>
        <v>21:0861</v>
      </c>
      <c r="D6243" s="1" t="str">
        <f t="shared" si="488"/>
        <v>21:0244</v>
      </c>
      <c r="E6243" t="s">
        <v>24914</v>
      </c>
      <c r="F6243" t="s">
        <v>24915</v>
      </c>
      <c r="H6243">
        <v>76.520440300000004</v>
      </c>
      <c r="I6243">
        <v>-100.640244</v>
      </c>
      <c r="J6243" s="1" t="str">
        <f t="shared" si="489"/>
        <v>Fluid (stream)</v>
      </c>
      <c r="K6243" s="1" t="str">
        <f t="shared" si="490"/>
        <v>Untreated Water</v>
      </c>
      <c r="L6243">
        <v>26</v>
      </c>
      <c r="M6243" t="s">
        <v>22</v>
      </c>
      <c r="N6243">
        <v>451</v>
      </c>
      <c r="O6243">
        <v>1</v>
      </c>
      <c r="P6243" t="s">
        <v>194</v>
      </c>
      <c r="Q6243" t="s">
        <v>482</v>
      </c>
      <c r="R6243" t="s">
        <v>55</v>
      </c>
    </row>
    <row r="6244" spans="1:18" hidden="1" x14ac:dyDescent="0.3">
      <c r="A6244" t="s">
        <v>24916</v>
      </c>
      <c r="B6244" t="s">
        <v>24917</v>
      </c>
      <c r="C6244" s="1" t="str">
        <f t="shared" si="491"/>
        <v>21:0861</v>
      </c>
      <c r="D6244" s="1" t="str">
        <f t="shared" si="488"/>
        <v>21:0244</v>
      </c>
      <c r="E6244" t="s">
        <v>24914</v>
      </c>
      <c r="F6244" t="s">
        <v>24918</v>
      </c>
      <c r="H6244">
        <v>76.520440300000004</v>
      </c>
      <c r="I6244">
        <v>-100.640244</v>
      </c>
      <c r="J6244" s="1" t="str">
        <f t="shared" si="489"/>
        <v>Fluid (stream)</v>
      </c>
      <c r="K6244" s="1" t="str">
        <f t="shared" si="490"/>
        <v>Untreated Water</v>
      </c>
      <c r="L6244">
        <v>26</v>
      </c>
      <c r="M6244" t="s">
        <v>29</v>
      </c>
      <c r="N6244">
        <v>452</v>
      </c>
      <c r="O6244">
        <v>1</v>
      </c>
      <c r="P6244" t="s">
        <v>194</v>
      </c>
      <c r="Q6244" t="s">
        <v>482</v>
      </c>
      <c r="R6244" t="s">
        <v>55</v>
      </c>
    </row>
    <row r="6245" spans="1:18" hidden="1" x14ac:dyDescent="0.3">
      <c r="A6245" t="s">
        <v>24919</v>
      </c>
      <c r="B6245" t="s">
        <v>24920</v>
      </c>
      <c r="C6245" s="1" t="str">
        <f t="shared" si="491"/>
        <v>21:0861</v>
      </c>
      <c r="D6245" s="1" t="str">
        <f>HYPERLINK("http://geochem.nrcan.gc.ca/cdogs/content/svy/svy_e.htm", "")</f>
        <v/>
      </c>
      <c r="G6245" s="1" t="str">
        <f>HYPERLINK("http://geochem.nrcan.gc.ca/cdogs/content/cr_/cr_00265_e.htm", "265")</f>
        <v>265</v>
      </c>
      <c r="J6245" t="s">
        <v>85</v>
      </c>
      <c r="K6245" t="s">
        <v>86</v>
      </c>
      <c r="L6245">
        <v>26</v>
      </c>
      <c r="M6245" t="s">
        <v>87</v>
      </c>
      <c r="N6245">
        <v>453</v>
      </c>
      <c r="O6245">
        <v>8</v>
      </c>
      <c r="P6245" t="s">
        <v>68</v>
      </c>
      <c r="Q6245" t="s">
        <v>89</v>
      </c>
      <c r="R6245" t="s">
        <v>3875</v>
      </c>
    </row>
    <row r="6246" spans="1:18" hidden="1" x14ac:dyDescent="0.3">
      <c r="A6246" t="s">
        <v>24921</v>
      </c>
      <c r="B6246" t="s">
        <v>24922</v>
      </c>
      <c r="C6246" s="1" t="str">
        <f t="shared" si="491"/>
        <v>21:0861</v>
      </c>
      <c r="D6246" s="1" t="str">
        <f t="shared" ref="D6246:D6257" si="492">HYPERLINK("http://geochem.nrcan.gc.ca/cdogs/content/svy/svy210244_e.htm", "21:0244")</f>
        <v>21:0244</v>
      </c>
      <c r="E6246" t="s">
        <v>24923</v>
      </c>
      <c r="F6246" t="s">
        <v>24924</v>
      </c>
      <c r="H6246">
        <v>76.5182669</v>
      </c>
      <c r="I6246">
        <v>-100.626992</v>
      </c>
      <c r="J6246" s="1" t="str">
        <f t="shared" ref="J6246:J6309" si="493">HYPERLINK("http://geochem.nrcan.gc.ca/cdogs/content/kwd/kwd020018_e.htm", "Fluid (stream)")</f>
        <v>Fluid (stream)</v>
      </c>
      <c r="K6246" s="1" t="str">
        <f t="shared" ref="K6246:K6309" si="494">HYPERLINK("http://geochem.nrcan.gc.ca/cdogs/content/kwd/kwd080007_e.htm", "Untreated Water")</f>
        <v>Untreated Water</v>
      </c>
      <c r="L6246">
        <v>26</v>
      </c>
      <c r="M6246" t="s">
        <v>36</v>
      </c>
      <c r="N6246">
        <v>454</v>
      </c>
      <c r="O6246">
        <v>1</v>
      </c>
      <c r="P6246" t="s">
        <v>247</v>
      </c>
      <c r="Q6246" t="s">
        <v>482</v>
      </c>
      <c r="R6246" t="s">
        <v>55</v>
      </c>
    </row>
    <row r="6247" spans="1:18" hidden="1" x14ac:dyDescent="0.3">
      <c r="A6247" t="s">
        <v>24925</v>
      </c>
      <c r="B6247" t="s">
        <v>24926</v>
      </c>
      <c r="C6247" s="1" t="str">
        <f t="shared" si="491"/>
        <v>21:0861</v>
      </c>
      <c r="D6247" s="1" t="str">
        <f t="shared" si="492"/>
        <v>21:0244</v>
      </c>
      <c r="E6247" t="s">
        <v>24927</v>
      </c>
      <c r="F6247" t="s">
        <v>24928</v>
      </c>
      <c r="H6247">
        <v>76.571521899999993</v>
      </c>
      <c r="I6247">
        <v>-100.53292089999999</v>
      </c>
      <c r="J6247" s="1" t="str">
        <f t="shared" si="493"/>
        <v>Fluid (stream)</v>
      </c>
      <c r="K6247" s="1" t="str">
        <f t="shared" si="494"/>
        <v>Untreated Water</v>
      </c>
      <c r="L6247">
        <v>26</v>
      </c>
      <c r="M6247" t="s">
        <v>44</v>
      </c>
      <c r="N6247">
        <v>455</v>
      </c>
      <c r="O6247">
        <v>1</v>
      </c>
      <c r="P6247" t="s">
        <v>414</v>
      </c>
      <c r="Q6247" t="s">
        <v>482</v>
      </c>
      <c r="R6247" t="s">
        <v>55</v>
      </c>
    </row>
    <row r="6248" spans="1:18" hidden="1" x14ac:dyDescent="0.3">
      <c r="A6248" t="s">
        <v>24929</v>
      </c>
      <c r="B6248" t="s">
        <v>24930</v>
      </c>
      <c r="C6248" s="1" t="str">
        <f t="shared" si="491"/>
        <v>21:0861</v>
      </c>
      <c r="D6248" s="1" t="str">
        <f t="shared" si="492"/>
        <v>21:0244</v>
      </c>
      <c r="E6248" t="s">
        <v>24931</v>
      </c>
      <c r="F6248" t="s">
        <v>24932</v>
      </c>
      <c r="H6248">
        <v>76.568063499999994</v>
      </c>
      <c r="I6248">
        <v>-100.4566147</v>
      </c>
      <c r="J6248" s="1" t="str">
        <f t="shared" si="493"/>
        <v>Fluid (stream)</v>
      </c>
      <c r="K6248" s="1" t="str">
        <f t="shared" si="494"/>
        <v>Untreated Water</v>
      </c>
      <c r="L6248">
        <v>26</v>
      </c>
      <c r="M6248" t="s">
        <v>52</v>
      </c>
      <c r="N6248">
        <v>456</v>
      </c>
      <c r="O6248">
        <v>1</v>
      </c>
      <c r="P6248" t="s">
        <v>272</v>
      </c>
      <c r="Q6248" t="s">
        <v>1143</v>
      </c>
      <c r="R6248" t="s">
        <v>55</v>
      </c>
    </row>
    <row r="6249" spans="1:18" hidden="1" x14ac:dyDescent="0.3">
      <c r="A6249" t="s">
        <v>24933</v>
      </c>
      <c r="B6249" t="s">
        <v>24934</v>
      </c>
      <c r="C6249" s="1" t="str">
        <f t="shared" si="491"/>
        <v>21:0861</v>
      </c>
      <c r="D6249" s="1" t="str">
        <f t="shared" si="492"/>
        <v>21:0244</v>
      </c>
      <c r="E6249" t="s">
        <v>24935</v>
      </c>
      <c r="F6249" t="s">
        <v>24936</v>
      </c>
      <c r="H6249">
        <v>76.541868699999995</v>
      </c>
      <c r="I6249">
        <v>-100.3883012</v>
      </c>
      <c r="J6249" s="1" t="str">
        <f t="shared" si="493"/>
        <v>Fluid (stream)</v>
      </c>
      <c r="K6249" s="1" t="str">
        <f t="shared" si="494"/>
        <v>Untreated Water</v>
      </c>
      <c r="L6249">
        <v>26</v>
      </c>
      <c r="M6249" t="s">
        <v>60</v>
      </c>
      <c r="N6249">
        <v>457</v>
      </c>
      <c r="O6249">
        <v>1</v>
      </c>
      <c r="P6249" t="s">
        <v>272</v>
      </c>
      <c r="Q6249" t="s">
        <v>517</v>
      </c>
      <c r="R6249" t="s">
        <v>55</v>
      </c>
    </row>
    <row r="6250" spans="1:18" hidden="1" x14ac:dyDescent="0.3">
      <c r="A6250" t="s">
        <v>24937</v>
      </c>
      <c r="B6250" t="s">
        <v>24938</v>
      </c>
      <c r="C6250" s="1" t="str">
        <f t="shared" si="491"/>
        <v>21:0861</v>
      </c>
      <c r="D6250" s="1" t="str">
        <f t="shared" si="492"/>
        <v>21:0244</v>
      </c>
      <c r="E6250" t="s">
        <v>24939</v>
      </c>
      <c r="F6250" t="s">
        <v>24940</v>
      </c>
      <c r="H6250">
        <v>76.567904400000003</v>
      </c>
      <c r="I6250">
        <v>-100.3239013</v>
      </c>
      <c r="J6250" s="1" t="str">
        <f t="shared" si="493"/>
        <v>Fluid (stream)</v>
      </c>
      <c r="K6250" s="1" t="str">
        <f t="shared" si="494"/>
        <v>Untreated Water</v>
      </c>
      <c r="L6250">
        <v>26</v>
      </c>
      <c r="M6250" t="s">
        <v>67</v>
      </c>
      <c r="N6250">
        <v>458</v>
      </c>
      <c r="O6250">
        <v>1</v>
      </c>
      <c r="P6250" t="s">
        <v>1610</v>
      </c>
      <c r="Q6250" t="s">
        <v>1371</v>
      </c>
      <c r="R6250" t="s">
        <v>55</v>
      </c>
    </row>
    <row r="6251" spans="1:18" hidden="1" x14ac:dyDescent="0.3">
      <c r="A6251" t="s">
        <v>24941</v>
      </c>
      <c r="B6251" t="s">
        <v>24942</v>
      </c>
      <c r="C6251" s="1" t="str">
        <f t="shared" si="491"/>
        <v>21:0861</v>
      </c>
      <c r="D6251" s="1" t="str">
        <f t="shared" si="492"/>
        <v>21:0244</v>
      </c>
      <c r="E6251" t="s">
        <v>24943</v>
      </c>
      <c r="F6251" t="s">
        <v>24944</v>
      </c>
      <c r="H6251">
        <v>76.579430200000004</v>
      </c>
      <c r="I6251">
        <v>-100.2752547</v>
      </c>
      <c r="J6251" s="1" t="str">
        <f t="shared" si="493"/>
        <v>Fluid (stream)</v>
      </c>
      <c r="K6251" s="1" t="str">
        <f t="shared" si="494"/>
        <v>Untreated Water</v>
      </c>
      <c r="L6251">
        <v>26</v>
      </c>
      <c r="M6251" t="s">
        <v>74</v>
      </c>
      <c r="N6251">
        <v>459</v>
      </c>
      <c r="O6251">
        <v>1</v>
      </c>
      <c r="P6251" t="s">
        <v>465</v>
      </c>
      <c r="Q6251" t="s">
        <v>543</v>
      </c>
      <c r="R6251" t="s">
        <v>55</v>
      </c>
    </row>
    <row r="6252" spans="1:18" hidden="1" x14ac:dyDescent="0.3">
      <c r="A6252" t="s">
        <v>24945</v>
      </c>
      <c r="B6252" t="s">
        <v>24946</v>
      </c>
      <c r="C6252" s="1" t="str">
        <f t="shared" si="491"/>
        <v>21:0861</v>
      </c>
      <c r="D6252" s="1" t="str">
        <f t="shared" si="492"/>
        <v>21:0244</v>
      </c>
      <c r="E6252" t="s">
        <v>24947</v>
      </c>
      <c r="F6252" t="s">
        <v>24948</v>
      </c>
      <c r="H6252">
        <v>76.612665500000006</v>
      </c>
      <c r="I6252">
        <v>-100.4494196</v>
      </c>
      <c r="J6252" s="1" t="str">
        <f t="shared" si="493"/>
        <v>Fluid (stream)</v>
      </c>
      <c r="K6252" s="1" t="str">
        <f t="shared" si="494"/>
        <v>Untreated Water</v>
      </c>
      <c r="L6252">
        <v>26</v>
      </c>
      <c r="M6252" t="s">
        <v>81</v>
      </c>
      <c r="N6252">
        <v>460</v>
      </c>
      <c r="O6252">
        <v>1</v>
      </c>
      <c r="P6252" t="s">
        <v>235</v>
      </c>
      <c r="Q6252" t="s">
        <v>1215</v>
      </c>
      <c r="R6252" t="s">
        <v>189</v>
      </c>
    </row>
    <row r="6253" spans="1:18" hidden="1" x14ac:dyDescent="0.3">
      <c r="A6253" t="s">
        <v>24949</v>
      </c>
      <c r="B6253" t="s">
        <v>24950</v>
      </c>
      <c r="C6253" s="1" t="str">
        <f t="shared" si="491"/>
        <v>21:0861</v>
      </c>
      <c r="D6253" s="1" t="str">
        <f t="shared" si="492"/>
        <v>21:0244</v>
      </c>
      <c r="E6253" t="s">
        <v>24951</v>
      </c>
      <c r="F6253" t="s">
        <v>24952</v>
      </c>
      <c r="H6253">
        <v>76.624784500000004</v>
      </c>
      <c r="I6253">
        <v>-100.33659350000001</v>
      </c>
      <c r="J6253" s="1" t="str">
        <f t="shared" si="493"/>
        <v>Fluid (stream)</v>
      </c>
      <c r="K6253" s="1" t="str">
        <f t="shared" si="494"/>
        <v>Untreated Water</v>
      </c>
      <c r="L6253">
        <v>26</v>
      </c>
      <c r="M6253" t="s">
        <v>95</v>
      </c>
      <c r="N6253">
        <v>461</v>
      </c>
      <c r="O6253">
        <v>1</v>
      </c>
      <c r="P6253" t="s">
        <v>272</v>
      </c>
      <c r="Q6253" t="s">
        <v>531</v>
      </c>
      <c r="R6253" t="s">
        <v>55</v>
      </c>
    </row>
    <row r="6254" spans="1:18" hidden="1" x14ac:dyDescent="0.3">
      <c r="A6254" t="s">
        <v>24953</v>
      </c>
      <c r="B6254" t="s">
        <v>24954</v>
      </c>
      <c r="C6254" s="1" t="str">
        <f t="shared" si="491"/>
        <v>21:0861</v>
      </c>
      <c r="D6254" s="1" t="str">
        <f t="shared" si="492"/>
        <v>21:0244</v>
      </c>
      <c r="E6254" t="s">
        <v>24955</v>
      </c>
      <c r="F6254" t="s">
        <v>24956</v>
      </c>
      <c r="H6254">
        <v>76.615536300000002</v>
      </c>
      <c r="I6254">
        <v>-100.1251201</v>
      </c>
      <c r="J6254" s="1" t="str">
        <f t="shared" si="493"/>
        <v>Fluid (stream)</v>
      </c>
      <c r="K6254" s="1" t="str">
        <f t="shared" si="494"/>
        <v>Untreated Water</v>
      </c>
      <c r="L6254">
        <v>26</v>
      </c>
      <c r="M6254" t="s">
        <v>101</v>
      </c>
      <c r="N6254">
        <v>462</v>
      </c>
      <c r="O6254">
        <v>1</v>
      </c>
      <c r="P6254" t="s">
        <v>272</v>
      </c>
      <c r="Q6254" t="s">
        <v>538</v>
      </c>
      <c r="R6254" t="s">
        <v>55</v>
      </c>
    </row>
    <row r="6255" spans="1:18" hidden="1" x14ac:dyDescent="0.3">
      <c r="A6255" t="s">
        <v>24957</v>
      </c>
      <c r="B6255" t="s">
        <v>24958</v>
      </c>
      <c r="C6255" s="1" t="str">
        <f t="shared" si="491"/>
        <v>21:0861</v>
      </c>
      <c r="D6255" s="1" t="str">
        <f t="shared" si="492"/>
        <v>21:0244</v>
      </c>
      <c r="E6255" t="s">
        <v>24959</v>
      </c>
      <c r="F6255" t="s">
        <v>24960</v>
      </c>
      <c r="H6255">
        <v>76.609205000000003</v>
      </c>
      <c r="I6255">
        <v>-100.11980079999999</v>
      </c>
      <c r="J6255" s="1" t="str">
        <f t="shared" si="493"/>
        <v>Fluid (stream)</v>
      </c>
      <c r="K6255" s="1" t="str">
        <f t="shared" si="494"/>
        <v>Untreated Water</v>
      </c>
      <c r="L6255">
        <v>26</v>
      </c>
      <c r="M6255" t="s">
        <v>107</v>
      </c>
      <c r="N6255">
        <v>463</v>
      </c>
      <c r="O6255">
        <v>1</v>
      </c>
      <c r="P6255" t="s">
        <v>465</v>
      </c>
      <c r="Q6255" t="s">
        <v>1371</v>
      </c>
      <c r="R6255" t="s">
        <v>55</v>
      </c>
    </row>
    <row r="6256" spans="1:18" hidden="1" x14ac:dyDescent="0.3">
      <c r="A6256" t="s">
        <v>24961</v>
      </c>
      <c r="B6256" t="s">
        <v>24962</v>
      </c>
      <c r="C6256" s="1" t="str">
        <f t="shared" si="491"/>
        <v>21:0861</v>
      </c>
      <c r="D6256" s="1" t="str">
        <f t="shared" si="492"/>
        <v>21:0244</v>
      </c>
      <c r="E6256" t="s">
        <v>24963</v>
      </c>
      <c r="F6256" t="s">
        <v>24964</v>
      </c>
      <c r="H6256">
        <v>76.600617900000003</v>
      </c>
      <c r="I6256">
        <v>-100.0507017</v>
      </c>
      <c r="J6256" s="1" t="str">
        <f t="shared" si="493"/>
        <v>Fluid (stream)</v>
      </c>
      <c r="K6256" s="1" t="str">
        <f t="shared" si="494"/>
        <v>Untreated Water</v>
      </c>
      <c r="L6256">
        <v>26</v>
      </c>
      <c r="M6256" t="s">
        <v>114</v>
      </c>
      <c r="N6256">
        <v>464</v>
      </c>
      <c r="O6256">
        <v>1</v>
      </c>
      <c r="P6256" t="s">
        <v>465</v>
      </c>
      <c r="Q6256" t="s">
        <v>1371</v>
      </c>
      <c r="R6256" t="s">
        <v>460</v>
      </c>
    </row>
    <row r="6257" spans="1:18" hidden="1" x14ac:dyDescent="0.3">
      <c r="A6257" t="s">
        <v>24965</v>
      </c>
      <c r="B6257" t="s">
        <v>24966</v>
      </c>
      <c r="C6257" s="1" t="str">
        <f t="shared" si="491"/>
        <v>21:0861</v>
      </c>
      <c r="D6257" s="1" t="str">
        <f t="shared" si="492"/>
        <v>21:0244</v>
      </c>
      <c r="E6257" t="s">
        <v>24967</v>
      </c>
      <c r="F6257" t="s">
        <v>24968</v>
      </c>
      <c r="H6257">
        <v>76.538084400000002</v>
      </c>
      <c r="I6257">
        <v>-100.0062301</v>
      </c>
      <c r="J6257" s="1" t="str">
        <f t="shared" si="493"/>
        <v>Fluid (stream)</v>
      </c>
      <c r="K6257" s="1" t="str">
        <f t="shared" si="494"/>
        <v>Untreated Water</v>
      </c>
      <c r="L6257">
        <v>26</v>
      </c>
      <c r="M6257" t="s">
        <v>121</v>
      </c>
      <c r="N6257">
        <v>465</v>
      </c>
      <c r="O6257">
        <v>1</v>
      </c>
      <c r="P6257" t="s">
        <v>465</v>
      </c>
      <c r="Q6257" t="s">
        <v>1082</v>
      </c>
      <c r="R6257" t="s">
        <v>55</v>
      </c>
    </row>
    <row r="6258" spans="1:18" hidden="1" x14ac:dyDescent="0.3">
      <c r="A6258" t="s">
        <v>24969</v>
      </c>
      <c r="B6258" t="s">
        <v>24970</v>
      </c>
      <c r="C6258" s="1" t="str">
        <f t="shared" ref="C6258:C6321" si="495">HYPERLINK("http://geochem.nrcan.gc.ca/cdogs/content/bdl/bdl210864_e.htm", "21:0864")</f>
        <v>21:0864</v>
      </c>
      <c r="D6258" s="1" t="str">
        <f t="shared" ref="D6258:D6321" si="496">HYPERLINK("http://geochem.nrcan.gc.ca/cdogs/content/svy/svy210239_e.htm", "21:0239")</f>
        <v>21:0239</v>
      </c>
      <c r="E6258" t="s">
        <v>24971</v>
      </c>
      <c r="F6258" t="s">
        <v>24972</v>
      </c>
      <c r="H6258">
        <v>60.795946399999998</v>
      </c>
      <c r="I6258">
        <v>-126.1848249</v>
      </c>
      <c r="J6258" s="1" t="str">
        <f t="shared" si="493"/>
        <v>Fluid (stream)</v>
      </c>
      <c r="K6258" s="1" t="str">
        <f t="shared" si="494"/>
        <v>Untreated Water</v>
      </c>
      <c r="L6258">
        <v>1</v>
      </c>
      <c r="M6258" t="s">
        <v>22</v>
      </c>
      <c r="N6258">
        <v>1</v>
      </c>
      <c r="P6258" t="s">
        <v>134</v>
      </c>
      <c r="Q6258" t="s">
        <v>38</v>
      </c>
      <c r="R6258" t="s">
        <v>55</v>
      </c>
    </row>
    <row r="6259" spans="1:18" hidden="1" x14ac:dyDescent="0.3">
      <c r="A6259" t="s">
        <v>24973</v>
      </c>
      <c r="B6259" t="s">
        <v>24974</v>
      </c>
      <c r="C6259" s="1" t="str">
        <f t="shared" si="495"/>
        <v>21:0864</v>
      </c>
      <c r="D6259" s="1" t="str">
        <f t="shared" si="496"/>
        <v>21:0239</v>
      </c>
      <c r="E6259" t="s">
        <v>24971</v>
      </c>
      <c r="F6259" t="s">
        <v>24975</v>
      </c>
      <c r="H6259">
        <v>60.795946399999998</v>
      </c>
      <c r="I6259">
        <v>-126.1848249</v>
      </c>
      <c r="J6259" s="1" t="str">
        <f t="shared" si="493"/>
        <v>Fluid (stream)</v>
      </c>
      <c r="K6259" s="1" t="str">
        <f t="shared" si="494"/>
        <v>Untreated Water</v>
      </c>
      <c r="L6259">
        <v>1</v>
      </c>
      <c r="M6259" t="s">
        <v>29</v>
      </c>
      <c r="N6259">
        <v>2</v>
      </c>
      <c r="P6259" t="s">
        <v>414</v>
      </c>
      <c r="Q6259" t="s">
        <v>248</v>
      </c>
      <c r="R6259" t="s">
        <v>55</v>
      </c>
    </row>
    <row r="6260" spans="1:18" hidden="1" x14ac:dyDescent="0.3">
      <c r="A6260" t="s">
        <v>24976</v>
      </c>
      <c r="B6260" t="s">
        <v>24977</v>
      </c>
      <c r="C6260" s="1" t="str">
        <f t="shared" si="495"/>
        <v>21:0864</v>
      </c>
      <c r="D6260" s="1" t="str">
        <f t="shared" si="496"/>
        <v>21:0239</v>
      </c>
      <c r="E6260" t="s">
        <v>24978</v>
      </c>
      <c r="F6260" t="s">
        <v>24979</v>
      </c>
      <c r="H6260">
        <v>60.832889799999997</v>
      </c>
      <c r="I6260">
        <v>-126.18115640000001</v>
      </c>
      <c r="J6260" s="1" t="str">
        <f t="shared" si="493"/>
        <v>Fluid (stream)</v>
      </c>
      <c r="K6260" s="1" t="str">
        <f t="shared" si="494"/>
        <v>Untreated Water</v>
      </c>
      <c r="L6260">
        <v>1</v>
      </c>
      <c r="M6260" t="s">
        <v>36</v>
      </c>
      <c r="N6260">
        <v>3</v>
      </c>
      <c r="P6260" t="s">
        <v>194</v>
      </c>
      <c r="Q6260" t="s">
        <v>310</v>
      </c>
      <c r="R6260" t="s">
        <v>55</v>
      </c>
    </row>
    <row r="6261" spans="1:18" hidden="1" x14ac:dyDescent="0.3">
      <c r="A6261" t="s">
        <v>24980</v>
      </c>
      <c r="B6261" t="s">
        <v>24981</v>
      </c>
      <c r="C6261" s="1" t="str">
        <f t="shared" si="495"/>
        <v>21:0864</v>
      </c>
      <c r="D6261" s="1" t="str">
        <f t="shared" si="496"/>
        <v>21:0239</v>
      </c>
      <c r="E6261" t="s">
        <v>24982</v>
      </c>
      <c r="F6261" t="s">
        <v>24983</v>
      </c>
      <c r="H6261">
        <v>60.7550022</v>
      </c>
      <c r="I6261">
        <v>-126.0622899</v>
      </c>
      <c r="J6261" s="1" t="str">
        <f t="shared" si="493"/>
        <v>Fluid (stream)</v>
      </c>
      <c r="K6261" s="1" t="str">
        <f t="shared" si="494"/>
        <v>Untreated Water</v>
      </c>
      <c r="L6261">
        <v>1</v>
      </c>
      <c r="M6261" t="s">
        <v>44</v>
      </c>
      <c r="N6261">
        <v>4</v>
      </c>
      <c r="P6261" t="s">
        <v>128</v>
      </c>
      <c r="Q6261" t="s">
        <v>46</v>
      </c>
      <c r="R6261" t="s">
        <v>329</v>
      </c>
    </row>
    <row r="6262" spans="1:18" hidden="1" x14ac:dyDescent="0.3">
      <c r="A6262" t="s">
        <v>24984</v>
      </c>
      <c r="B6262" t="s">
        <v>24985</v>
      </c>
      <c r="C6262" s="1" t="str">
        <f t="shared" si="495"/>
        <v>21:0864</v>
      </c>
      <c r="D6262" s="1" t="str">
        <f t="shared" si="496"/>
        <v>21:0239</v>
      </c>
      <c r="E6262" t="s">
        <v>24986</v>
      </c>
      <c r="F6262" t="s">
        <v>24987</v>
      </c>
      <c r="H6262">
        <v>60.734635500000003</v>
      </c>
      <c r="I6262">
        <v>-126.07550980000001</v>
      </c>
      <c r="J6262" s="1" t="str">
        <f t="shared" si="493"/>
        <v>Fluid (stream)</v>
      </c>
      <c r="K6262" s="1" t="str">
        <f t="shared" si="494"/>
        <v>Untreated Water</v>
      </c>
      <c r="L6262">
        <v>1</v>
      </c>
      <c r="M6262" t="s">
        <v>52</v>
      </c>
      <c r="N6262">
        <v>5</v>
      </c>
      <c r="P6262" t="s">
        <v>134</v>
      </c>
      <c r="Q6262" t="s">
        <v>146</v>
      </c>
      <c r="R6262" t="s">
        <v>55</v>
      </c>
    </row>
    <row r="6263" spans="1:18" hidden="1" x14ac:dyDescent="0.3">
      <c r="A6263" t="s">
        <v>24988</v>
      </c>
      <c r="B6263" t="s">
        <v>24989</v>
      </c>
      <c r="C6263" s="1" t="str">
        <f t="shared" si="495"/>
        <v>21:0864</v>
      </c>
      <c r="D6263" s="1" t="str">
        <f t="shared" si="496"/>
        <v>21:0239</v>
      </c>
      <c r="E6263" t="s">
        <v>24990</v>
      </c>
      <c r="F6263" t="s">
        <v>24991</v>
      </c>
      <c r="H6263">
        <v>60.697293999999999</v>
      </c>
      <c r="I6263">
        <v>-126.0874073</v>
      </c>
      <c r="J6263" s="1" t="str">
        <f t="shared" si="493"/>
        <v>Fluid (stream)</v>
      </c>
      <c r="K6263" s="1" t="str">
        <f t="shared" si="494"/>
        <v>Untreated Water</v>
      </c>
      <c r="L6263">
        <v>1</v>
      </c>
      <c r="M6263" t="s">
        <v>60</v>
      </c>
      <c r="N6263">
        <v>6</v>
      </c>
      <c r="P6263" t="s">
        <v>161</v>
      </c>
      <c r="Q6263" t="s">
        <v>96</v>
      </c>
      <c r="R6263" t="s">
        <v>305</v>
      </c>
    </row>
    <row r="6264" spans="1:18" hidden="1" x14ac:dyDescent="0.3">
      <c r="A6264" t="s">
        <v>24992</v>
      </c>
      <c r="B6264" t="s">
        <v>24993</v>
      </c>
      <c r="C6264" s="1" t="str">
        <f t="shared" si="495"/>
        <v>21:0864</v>
      </c>
      <c r="D6264" s="1" t="str">
        <f t="shared" si="496"/>
        <v>21:0239</v>
      </c>
      <c r="E6264" t="s">
        <v>24994</v>
      </c>
      <c r="F6264" t="s">
        <v>24995</v>
      </c>
      <c r="H6264">
        <v>60.689551299999998</v>
      </c>
      <c r="I6264">
        <v>-126.02401039999999</v>
      </c>
      <c r="J6264" s="1" t="str">
        <f t="shared" si="493"/>
        <v>Fluid (stream)</v>
      </c>
      <c r="K6264" s="1" t="str">
        <f t="shared" si="494"/>
        <v>Untreated Water</v>
      </c>
      <c r="L6264">
        <v>1</v>
      </c>
      <c r="M6264" t="s">
        <v>67</v>
      </c>
      <c r="N6264">
        <v>7</v>
      </c>
      <c r="P6264" t="s">
        <v>235</v>
      </c>
      <c r="Q6264" t="s">
        <v>24</v>
      </c>
      <c r="R6264" t="s">
        <v>55</v>
      </c>
    </row>
    <row r="6265" spans="1:18" hidden="1" x14ac:dyDescent="0.3">
      <c r="A6265" t="s">
        <v>24996</v>
      </c>
      <c r="B6265" t="s">
        <v>24997</v>
      </c>
      <c r="C6265" s="1" t="str">
        <f t="shared" si="495"/>
        <v>21:0864</v>
      </c>
      <c r="D6265" s="1" t="str">
        <f t="shared" si="496"/>
        <v>21:0239</v>
      </c>
      <c r="E6265" t="s">
        <v>24998</v>
      </c>
      <c r="F6265" t="s">
        <v>24999</v>
      </c>
      <c r="H6265">
        <v>60.614110799999999</v>
      </c>
      <c r="I6265">
        <v>-126.1635014</v>
      </c>
      <c r="J6265" s="1" t="str">
        <f t="shared" si="493"/>
        <v>Fluid (stream)</v>
      </c>
      <c r="K6265" s="1" t="str">
        <f t="shared" si="494"/>
        <v>Untreated Water</v>
      </c>
      <c r="L6265">
        <v>1</v>
      </c>
      <c r="M6265" t="s">
        <v>74</v>
      </c>
      <c r="N6265">
        <v>8</v>
      </c>
      <c r="P6265" t="s">
        <v>140</v>
      </c>
      <c r="Q6265" t="s">
        <v>96</v>
      </c>
      <c r="R6265" t="s">
        <v>220</v>
      </c>
    </row>
    <row r="6266" spans="1:18" hidden="1" x14ac:dyDescent="0.3">
      <c r="A6266" t="s">
        <v>25000</v>
      </c>
      <c r="B6266" t="s">
        <v>25001</v>
      </c>
      <c r="C6266" s="1" t="str">
        <f t="shared" si="495"/>
        <v>21:0864</v>
      </c>
      <c r="D6266" s="1" t="str">
        <f t="shared" si="496"/>
        <v>21:0239</v>
      </c>
      <c r="E6266" t="s">
        <v>25002</v>
      </c>
      <c r="F6266" t="s">
        <v>25003</v>
      </c>
      <c r="H6266">
        <v>60.6109905</v>
      </c>
      <c r="I6266">
        <v>-126.16465289999999</v>
      </c>
      <c r="J6266" s="1" t="str">
        <f t="shared" si="493"/>
        <v>Fluid (stream)</v>
      </c>
      <c r="K6266" s="1" t="str">
        <f t="shared" si="494"/>
        <v>Untreated Water</v>
      </c>
      <c r="L6266">
        <v>1</v>
      </c>
      <c r="M6266" t="s">
        <v>81</v>
      </c>
      <c r="N6266">
        <v>9</v>
      </c>
      <c r="P6266" t="s">
        <v>247</v>
      </c>
      <c r="Q6266" t="s">
        <v>146</v>
      </c>
      <c r="R6266" t="s">
        <v>55</v>
      </c>
    </row>
    <row r="6267" spans="1:18" hidden="1" x14ac:dyDescent="0.3">
      <c r="A6267" t="s">
        <v>25004</v>
      </c>
      <c r="B6267" t="s">
        <v>25005</v>
      </c>
      <c r="C6267" s="1" t="str">
        <f t="shared" si="495"/>
        <v>21:0864</v>
      </c>
      <c r="D6267" s="1" t="str">
        <f t="shared" si="496"/>
        <v>21:0239</v>
      </c>
      <c r="E6267" t="s">
        <v>25006</v>
      </c>
      <c r="F6267" t="s">
        <v>25007</v>
      </c>
      <c r="H6267">
        <v>60.755462600000001</v>
      </c>
      <c r="I6267">
        <v>-126.5170524</v>
      </c>
      <c r="J6267" s="1" t="str">
        <f t="shared" si="493"/>
        <v>Fluid (stream)</v>
      </c>
      <c r="K6267" s="1" t="str">
        <f t="shared" si="494"/>
        <v>Untreated Water</v>
      </c>
      <c r="L6267">
        <v>1</v>
      </c>
      <c r="M6267" t="s">
        <v>95</v>
      </c>
      <c r="N6267">
        <v>10</v>
      </c>
      <c r="P6267" t="s">
        <v>356</v>
      </c>
      <c r="Q6267" t="s">
        <v>482</v>
      </c>
      <c r="R6267" t="s">
        <v>55</v>
      </c>
    </row>
    <row r="6268" spans="1:18" hidden="1" x14ac:dyDescent="0.3">
      <c r="A6268" t="s">
        <v>25008</v>
      </c>
      <c r="B6268" t="s">
        <v>25009</v>
      </c>
      <c r="C6268" s="1" t="str">
        <f t="shared" si="495"/>
        <v>21:0864</v>
      </c>
      <c r="D6268" s="1" t="str">
        <f t="shared" si="496"/>
        <v>21:0239</v>
      </c>
      <c r="E6268" t="s">
        <v>25010</v>
      </c>
      <c r="F6268" t="s">
        <v>25011</v>
      </c>
      <c r="H6268">
        <v>60.725405700000003</v>
      </c>
      <c r="I6268">
        <v>-126.40696629999999</v>
      </c>
      <c r="J6268" s="1" t="str">
        <f t="shared" si="493"/>
        <v>Fluid (stream)</v>
      </c>
      <c r="K6268" s="1" t="str">
        <f t="shared" si="494"/>
        <v>Untreated Water</v>
      </c>
      <c r="L6268">
        <v>1</v>
      </c>
      <c r="M6268" t="s">
        <v>101</v>
      </c>
      <c r="N6268">
        <v>11</v>
      </c>
      <c r="P6268" t="s">
        <v>465</v>
      </c>
      <c r="Q6268" t="s">
        <v>96</v>
      </c>
      <c r="R6268" t="s">
        <v>449</v>
      </c>
    </row>
    <row r="6269" spans="1:18" hidden="1" x14ac:dyDescent="0.3">
      <c r="A6269" t="s">
        <v>25012</v>
      </c>
      <c r="B6269" t="s">
        <v>25013</v>
      </c>
      <c r="C6269" s="1" t="str">
        <f t="shared" si="495"/>
        <v>21:0864</v>
      </c>
      <c r="D6269" s="1" t="str">
        <f t="shared" si="496"/>
        <v>21:0239</v>
      </c>
      <c r="E6269" t="s">
        <v>25014</v>
      </c>
      <c r="F6269" t="s">
        <v>25015</v>
      </c>
      <c r="H6269">
        <v>60.726924199999999</v>
      </c>
      <c r="I6269">
        <v>-126.410237</v>
      </c>
      <c r="J6269" s="1" t="str">
        <f t="shared" si="493"/>
        <v>Fluid (stream)</v>
      </c>
      <c r="K6269" s="1" t="str">
        <f t="shared" si="494"/>
        <v>Untreated Water</v>
      </c>
      <c r="L6269">
        <v>1</v>
      </c>
      <c r="M6269" t="s">
        <v>107</v>
      </c>
      <c r="N6269">
        <v>12</v>
      </c>
      <c r="P6269" t="s">
        <v>188</v>
      </c>
      <c r="Q6269" t="s">
        <v>31</v>
      </c>
      <c r="R6269" t="s">
        <v>449</v>
      </c>
    </row>
    <row r="6270" spans="1:18" hidden="1" x14ac:dyDescent="0.3">
      <c r="A6270" t="s">
        <v>25016</v>
      </c>
      <c r="B6270" t="s">
        <v>25017</v>
      </c>
      <c r="C6270" s="1" t="str">
        <f t="shared" si="495"/>
        <v>21:0864</v>
      </c>
      <c r="D6270" s="1" t="str">
        <f t="shared" si="496"/>
        <v>21:0239</v>
      </c>
      <c r="E6270" t="s">
        <v>25018</v>
      </c>
      <c r="F6270" t="s">
        <v>25019</v>
      </c>
      <c r="H6270">
        <v>60.741990800000004</v>
      </c>
      <c r="I6270">
        <v>-126.26487109999999</v>
      </c>
      <c r="J6270" s="1" t="str">
        <f t="shared" si="493"/>
        <v>Fluid (stream)</v>
      </c>
      <c r="K6270" s="1" t="str">
        <f t="shared" si="494"/>
        <v>Untreated Water</v>
      </c>
      <c r="L6270">
        <v>1</v>
      </c>
      <c r="M6270" t="s">
        <v>114</v>
      </c>
      <c r="N6270">
        <v>13</v>
      </c>
      <c r="P6270" t="s">
        <v>537</v>
      </c>
      <c r="Q6270" t="s">
        <v>24</v>
      </c>
      <c r="R6270" t="s">
        <v>532</v>
      </c>
    </row>
    <row r="6271" spans="1:18" hidden="1" x14ac:dyDescent="0.3">
      <c r="A6271" t="s">
        <v>25020</v>
      </c>
      <c r="B6271" t="s">
        <v>25021</v>
      </c>
      <c r="C6271" s="1" t="str">
        <f t="shared" si="495"/>
        <v>21:0864</v>
      </c>
      <c r="D6271" s="1" t="str">
        <f t="shared" si="496"/>
        <v>21:0239</v>
      </c>
      <c r="E6271" t="s">
        <v>25022</v>
      </c>
      <c r="F6271" t="s">
        <v>25023</v>
      </c>
      <c r="H6271">
        <v>60.764113500000001</v>
      </c>
      <c r="I6271">
        <v>-126.2668984</v>
      </c>
      <c r="J6271" s="1" t="str">
        <f t="shared" si="493"/>
        <v>Fluid (stream)</v>
      </c>
      <c r="K6271" s="1" t="str">
        <f t="shared" si="494"/>
        <v>Untreated Water</v>
      </c>
      <c r="L6271">
        <v>1</v>
      </c>
      <c r="M6271" t="s">
        <v>121</v>
      </c>
      <c r="N6271">
        <v>14</v>
      </c>
      <c r="P6271" t="s">
        <v>188</v>
      </c>
      <c r="Q6271" t="s">
        <v>146</v>
      </c>
      <c r="R6271" t="s">
        <v>55</v>
      </c>
    </row>
    <row r="6272" spans="1:18" hidden="1" x14ac:dyDescent="0.3">
      <c r="A6272" t="s">
        <v>25024</v>
      </c>
      <c r="B6272" t="s">
        <v>25025</v>
      </c>
      <c r="C6272" s="1" t="str">
        <f t="shared" si="495"/>
        <v>21:0864</v>
      </c>
      <c r="D6272" s="1" t="str">
        <f t="shared" si="496"/>
        <v>21:0239</v>
      </c>
      <c r="E6272" t="s">
        <v>25026</v>
      </c>
      <c r="F6272" t="s">
        <v>25027</v>
      </c>
      <c r="H6272">
        <v>60.774618400000001</v>
      </c>
      <c r="I6272">
        <v>-126.2197267</v>
      </c>
      <c r="J6272" s="1" t="str">
        <f t="shared" si="493"/>
        <v>Fluid (stream)</v>
      </c>
      <c r="K6272" s="1" t="str">
        <f t="shared" si="494"/>
        <v>Untreated Water</v>
      </c>
      <c r="L6272">
        <v>1</v>
      </c>
      <c r="M6272" t="s">
        <v>127</v>
      </c>
      <c r="N6272">
        <v>15</v>
      </c>
      <c r="P6272" t="s">
        <v>256</v>
      </c>
      <c r="Q6272" t="s">
        <v>24</v>
      </c>
      <c r="R6272" t="s">
        <v>55</v>
      </c>
    </row>
    <row r="6273" spans="1:18" hidden="1" x14ac:dyDescent="0.3">
      <c r="A6273" t="s">
        <v>25028</v>
      </c>
      <c r="B6273" t="s">
        <v>25029</v>
      </c>
      <c r="C6273" s="1" t="str">
        <f t="shared" si="495"/>
        <v>21:0864</v>
      </c>
      <c r="D6273" s="1" t="str">
        <f t="shared" si="496"/>
        <v>21:0239</v>
      </c>
      <c r="E6273" t="s">
        <v>25030</v>
      </c>
      <c r="F6273" t="s">
        <v>25031</v>
      </c>
      <c r="H6273">
        <v>60.6732844</v>
      </c>
      <c r="I6273">
        <v>-126.2103422</v>
      </c>
      <c r="J6273" s="1" t="str">
        <f t="shared" si="493"/>
        <v>Fluid (stream)</v>
      </c>
      <c r="K6273" s="1" t="str">
        <f t="shared" si="494"/>
        <v>Untreated Water</v>
      </c>
      <c r="L6273">
        <v>1</v>
      </c>
      <c r="M6273" t="s">
        <v>133</v>
      </c>
      <c r="N6273">
        <v>16</v>
      </c>
      <c r="P6273" t="s">
        <v>272</v>
      </c>
      <c r="Q6273" t="s">
        <v>46</v>
      </c>
      <c r="R6273" t="s">
        <v>532</v>
      </c>
    </row>
    <row r="6274" spans="1:18" hidden="1" x14ac:dyDescent="0.3">
      <c r="A6274" t="s">
        <v>25032</v>
      </c>
      <c r="B6274" t="s">
        <v>25033</v>
      </c>
      <c r="C6274" s="1" t="str">
        <f t="shared" si="495"/>
        <v>21:0864</v>
      </c>
      <c r="D6274" s="1" t="str">
        <f t="shared" si="496"/>
        <v>21:0239</v>
      </c>
      <c r="E6274" t="s">
        <v>25034</v>
      </c>
      <c r="F6274" t="s">
        <v>25035</v>
      </c>
      <c r="H6274">
        <v>60.643368700000003</v>
      </c>
      <c r="I6274">
        <v>-126.3036297</v>
      </c>
      <c r="J6274" s="1" t="str">
        <f t="shared" si="493"/>
        <v>Fluid (stream)</v>
      </c>
      <c r="K6274" s="1" t="str">
        <f t="shared" si="494"/>
        <v>Untreated Water</v>
      </c>
      <c r="L6274">
        <v>1</v>
      </c>
      <c r="M6274" t="s">
        <v>139</v>
      </c>
      <c r="N6274">
        <v>17</v>
      </c>
      <c r="P6274" t="s">
        <v>247</v>
      </c>
      <c r="Q6274" t="s">
        <v>24</v>
      </c>
      <c r="R6274" t="s">
        <v>55</v>
      </c>
    </row>
    <row r="6275" spans="1:18" hidden="1" x14ac:dyDescent="0.3">
      <c r="A6275" t="s">
        <v>25036</v>
      </c>
      <c r="B6275" t="s">
        <v>25037</v>
      </c>
      <c r="C6275" s="1" t="str">
        <f t="shared" si="495"/>
        <v>21:0864</v>
      </c>
      <c r="D6275" s="1" t="str">
        <f t="shared" si="496"/>
        <v>21:0239</v>
      </c>
      <c r="E6275" t="s">
        <v>25038</v>
      </c>
      <c r="F6275" t="s">
        <v>25039</v>
      </c>
      <c r="H6275">
        <v>60.588586999999997</v>
      </c>
      <c r="I6275">
        <v>-126.3984808</v>
      </c>
      <c r="J6275" s="1" t="str">
        <f t="shared" si="493"/>
        <v>Fluid (stream)</v>
      </c>
      <c r="K6275" s="1" t="str">
        <f t="shared" si="494"/>
        <v>Untreated Water</v>
      </c>
      <c r="L6275">
        <v>1</v>
      </c>
      <c r="M6275" t="s">
        <v>241</v>
      </c>
      <c r="N6275">
        <v>18</v>
      </c>
      <c r="P6275" t="s">
        <v>15080</v>
      </c>
      <c r="Q6275" t="s">
        <v>15080</v>
      </c>
      <c r="R6275" t="s">
        <v>15080</v>
      </c>
    </row>
    <row r="6276" spans="1:18" hidden="1" x14ac:dyDescent="0.3">
      <c r="A6276" t="s">
        <v>25040</v>
      </c>
      <c r="B6276" t="s">
        <v>25041</v>
      </c>
      <c r="C6276" s="1" t="str">
        <f t="shared" si="495"/>
        <v>21:0864</v>
      </c>
      <c r="D6276" s="1" t="str">
        <f t="shared" si="496"/>
        <v>21:0239</v>
      </c>
      <c r="E6276" t="s">
        <v>25042</v>
      </c>
      <c r="F6276" t="s">
        <v>25043</v>
      </c>
      <c r="H6276">
        <v>60.789907399999997</v>
      </c>
      <c r="I6276">
        <v>-126.1774326</v>
      </c>
      <c r="J6276" s="1" t="str">
        <f t="shared" si="493"/>
        <v>Fluid (stream)</v>
      </c>
      <c r="K6276" s="1" t="str">
        <f t="shared" si="494"/>
        <v>Untreated Water</v>
      </c>
      <c r="L6276">
        <v>2</v>
      </c>
      <c r="M6276" t="s">
        <v>36</v>
      </c>
      <c r="N6276">
        <v>19</v>
      </c>
      <c r="P6276" t="s">
        <v>45</v>
      </c>
      <c r="Q6276" t="s">
        <v>24</v>
      </c>
      <c r="R6276" t="s">
        <v>324</v>
      </c>
    </row>
    <row r="6277" spans="1:18" hidden="1" x14ac:dyDescent="0.3">
      <c r="A6277" t="s">
        <v>25044</v>
      </c>
      <c r="B6277" t="s">
        <v>25045</v>
      </c>
      <c r="C6277" s="1" t="str">
        <f t="shared" si="495"/>
        <v>21:0864</v>
      </c>
      <c r="D6277" s="1" t="str">
        <f t="shared" si="496"/>
        <v>21:0239</v>
      </c>
      <c r="E6277" t="s">
        <v>25046</v>
      </c>
      <c r="F6277" t="s">
        <v>25047</v>
      </c>
      <c r="H6277">
        <v>60.801645299999997</v>
      </c>
      <c r="I6277">
        <v>-126.17470849999999</v>
      </c>
      <c r="J6277" s="1" t="str">
        <f t="shared" si="493"/>
        <v>Fluid (stream)</v>
      </c>
      <c r="K6277" s="1" t="str">
        <f t="shared" si="494"/>
        <v>Untreated Water</v>
      </c>
      <c r="L6277">
        <v>2</v>
      </c>
      <c r="M6277" t="s">
        <v>22</v>
      </c>
      <c r="N6277">
        <v>20</v>
      </c>
      <c r="P6277" t="s">
        <v>134</v>
      </c>
      <c r="Q6277" t="s">
        <v>62</v>
      </c>
      <c r="R6277" t="s">
        <v>55</v>
      </c>
    </row>
    <row r="6278" spans="1:18" hidden="1" x14ac:dyDescent="0.3">
      <c r="A6278" t="s">
        <v>25048</v>
      </c>
      <c r="B6278" t="s">
        <v>25049</v>
      </c>
      <c r="C6278" s="1" t="str">
        <f t="shared" si="495"/>
        <v>21:0864</v>
      </c>
      <c r="D6278" s="1" t="str">
        <f t="shared" si="496"/>
        <v>21:0239</v>
      </c>
      <c r="E6278" t="s">
        <v>25046</v>
      </c>
      <c r="F6278" t="s">
        <v>25050</v>
      </c>
      <c r="H6278">
        <v>60.801645299999997</v>
      </c>
      <c r="I6278">
        <v>-126.17470849999999</v>
      </c>
      <c r="J6278" s="1" t="str">
        <f t="shared" si="493"/>
        <v>Fluid (stream)</v>
      </c>
      <c r="K6278" s="1" t="str">
        <f t="shared" si="494"/>
        <v>Untreated Water</v>
      </c>
      <c r="L6278">
        <v>2</v>
      </c>
      <c r="M6278" t="s">
        <v>29</v>
      </c>
      <c r="N6278">
        <v>21</v>
      </c>
      <c r="P6278" t="s">
        <v>414</v>
      </c>
      <c r="Q6278" t="s">
        <v>62</v>
      </c>
      <c r="R6278" t="s">
        <v>55</v>
      </c>
    </row>
    <row r="6279" spans="1:18" hidden="1" x14ac:dyDescent="0.3">
      <c r="A6279" t="s">
        <v>25051</v>
      </c>
      <c r="B6279" t="s">
        <v>25052</v>
      </c>
      <c r="C6279" s="1" t="str">
        <f t="shared" si="495"/>
        <v>21:0864</v>
      </c>
      <c r="D6279" s="1" t="str">
        <f t="shared" si="496"/>
        <v>21:0239</v>
      </c>
      <c r="E6279" t="s">
        <v>25053</v>
      </c>
      <c r="F6279" t="s">
        <v>25054</v>
      </c>
      <c r="H6279">
        <v>60.798715799999997</v>
      </c>
      <c r="I6279">
        <v>-126.04778829999999</v>
      </c>
      <c r="J6279" s="1" t="str">
        <f t="shared" si="493"/>
        <v>Fluid (stream)</v>
      </c>
      <c r="K6279" s="1" t="str">
        <f t="shared" si="494"/>
        <v>Untreated Water</v>
      </c>
      <c r="L6279">
        <v>2</v>
      </c>
      <c r="M6279" t="s">
        <v>44</v>
      </c>
      <c r="N6279">
        <v>22</v>
      </c>
      <c r="P6279" t="s">
        <v>256</v>
      </c>
      <c r="Q6279" t="s">
        <v>38</v>
      </c>
      <c r="R6279" t="s">
        <v>55</v>
      </c>
    </row>
    <row r="6280" spans="1:18" hidden="1" x14ac:dyDescent="0.3">
      <c r="A6280" t="s">
        <v>25055</v>
      </c>
      <c r="B6280" t="s">
        <v>25056</v>
      </c>
      <c r="C6280" s="1" t="str">
        <f t="shared" si="495"/>
        <v>21:0864</v>
      </c>
      <c r="D6280" s="1" t="str">
        <f t="shared" si="496"/>
        <v>21:0239</v>
      </c>
      <c r="E6280" t="s">
        <v>25057</v>
      </c>
      <c r="F6280" t="s">
        <v>25058</v>
      </c>
      <c r="H6280">
        <v>60.747796700000002</v>
      </c>
      <c r="I6280">
        <v>-126.028767</v>
      </c>
      <c r="J6280" s="1" t="str">
        <f t="shared" si="493"/>
        <v>Fluid (stream)</v>
      </c>
      <c r="K6280" s="1" t="str">
        <f t="shared" si="494"/>
        <v>Untreated Water</v>
      </c>
      <c r="L6280">
        <v>2</v>
      </c>
      <c r="M6280" t="s">
        <v>52</v>
      </c>
      <c r="N6280">
        <v>23</v>
      </c>
      <c r="P6280" t="s">
        <v>256</v>
      </c>
      <c r="Q6280" t="s">
        <v>31</v>
      </c>
      <c r="R6280" t="s">
        <v>55</v>
      </c>
    </row>
    <row r="6281" spans="1:18" hidden="1" x14ac:dyDescent="0.3">
      <c r="A6281" t="s">
        <v>25059</v>
      </c>
      <c r="B6281" t="s">
        <v>25060</v>
      </c>
      <c r="C6281" s="1" t="str">
        <f t="shared" si="495"/>
        <v>21:0864</v>
      </c>
      <c r="D6281" s="1" t="str">
        <f t="shared" si="496"/>
        <v>21:0239</v>
      </c>
      <c r="E6281" t="s">
        <v>25061</v>
      </c>
      <c r="F6281" t="s">
        <v>25062</v>
      </c>
      <c r="H6281">
        <v>60.752710200000003</v>
      </c>
      <c r="I6281">
        <v>-126.0336003</v>
      </c>
      <c r="J6281" s="1" t="str">
        <f t="shared" si="493"/>
        <v>Fluid (stream)</v>
      </c>
      <c r="K6281" s="1" t="str">
        <f t="shared" si="494"/>
        <v>Untreated Water</v>
      </c>
      <c r="L6281">
        <v>2</v>
      </c>
      <c r="M6281" t="s">
        <v>60</v>
      </c>
      <c r="N6281">
        <v>24</v>
      </c>
      <c r="P6281" t="s">
        <v>235</v>
      </c>
      <c r="Q6281" t="s">
        <v>96</v>
      </c>
      <c r="R6281" t="s">
        <v>55</v>
      </c>
    </row>
    <row r="6282" spans="1:18" hidden="1" x14ac:dyDescent="0.3">
      <c r="A6282" t="s">
        <v>25063</v>
      </c>
      <c r="B6282" t="s">
        <v>25064</v>
      </c>
      <c r="C6282" s="1" t="str">
        <f t="shared" si="495"/>
        <v>21:0864</v>
      </c>
      <c r="D6282" s="1" t="str">
        <f t="shared" si="496"/>
        <v>21:0239</v>
      </c>
      <c r="E6282" t="s">
        <v>25065</v>
      </c>
      <c r="F6282" t="s">
        <v>25066</v>
      </c>
      <c r="H6282">
        <v>60.745183900000001</v>
      </c>
      <c r="I6282">
        <v>-126.0912716</v>
      </c>
      <c r="J6282" s="1" t="str">
        <f t="shared" si="493"/>
        <v>Fluid (stream)</v>
      </c>
      <c r="K6282" s="1" t="str">
        <f t="shared" si="494"/>
        <v>Untreated Water</v>
      </c>
      <c r="L6282">
        <v>2</v>
      </c>
      <c r="M6282" t="s">
        <v>67</v>
      </c>
      <c r="N6282">
        <v>25</v>
      </c>
      <c r="P6282" t="s">
        <v>45</v>
      </c>
      <c r="Q6282" t="s">
        <v>96</v>
      </c>
      <c r="R6282" t="s">
        <v>752</v>
      </c>
    </row>
    <row r="6283" spans="1:18" hidden="1" x14ac:dyDescent="0.3">
      <c r="A6283" t="s">
        <v>25067</v>
      </c>
      <c r="B6283" t="s">
        <v>25068</v>
      </c>
      <c r="C6283" s="1" t="str">
        <f t="shared" si="495"/>
        <v>21:0864</v>
      </c>
      <c r="D6283" s="1" t="str">
        <f t="shared" si="496"/>
        <v>21:0239</v>
      </c>
      <c r="E6283" t="s">
        <v>25069</v>
      </c>
      <c r="F6283" t="s">
        <v>25070</v>
      </c>
      <c r="H6283">
        <v>60.728263400000003</v>
      </c>
      <c r="I6283">
        <v>-126.2019956</v>
      </c>
      <c r="J6283" s="1" t="str">
        <f t="shared" si="493"/>
        <v>Fluid (stream)</v>
      </c>
      <c r="K6283" s="1" t="str">
        <f t="shared" si="494"/>
        <v>Untreated Water</v>
      </c>
      <c r="L6283">
        <v>2</v>
      </c>
      <c r="M6283" t="s">
        <v>74</v>
      </c>
      <c r="N6283">
        <v>26</v>
      </c>
      <c r="P6283" t="s">
        <v>262</v>
      </c>
      <c r="Q6283" t="s">
        <v>257</v>
      </c>
      <c r="R6283" t="s">
        <v>55</v>
      </c>
    </row>
    <row r="6284" spans="1:18" hidden="1" x14ac:dyDescent="0.3">
      <c r="A6284" t="s">
        <v>25071</v>
      </c>
      <c r="B6284" t="s">
        <v>25072</v>
      </c>
      <c r="C6284" s="1" t="str">
        <f t="shared" si="495"/>
        <v>21:0864</v>
      </c>
      <c r="D6284" s="1" t="str">
        <f t="shared" si="496"/>
        <v>21:0239</v>
      </c>
      <c r="E6284" t="s">
        <v>25073</v>
      </c>
      <c r="F6284" t="s">
        <v>25074</v>
      </c>
      <c r="H6284">
        <v>60.686337399999999</v>
      </c>
      <c r="I6284">
        <v>-126.1900469</v>
      </c>
      <c r="J6284" s="1" t="str">
        <f t="shared" si="493"/>
        <v>Fluid (stream)</v>
      </c>
      <c r="K6284" s="1" t="str">
        <f t="shared" si="494"/>
        <v>Untreated Water</v>
      </c>
      <c r="L6284">
        <v>2</v>
      </c>
      <c r="M6284" t="s">
        <v>81</v>
      </c>
      <c r="N6284">
        <v>27</v>
      </c>
      <c r="P6284" t="s">
        <v>45</v>
      </c>
      <c r="Q6284" t="s">
        <v>31</v>
      </c>
      <c r="R6284" t="s">
        <v>629</v>
      </c>
    </row>
    <row r="6285" spans="1:18" hidden="1" x14ac:dyDescent="0.3">
      <c r="A6285" t="s">
        <v>25075</v>
      </c>
      <c r="B6285" t="s">
        <v>25076</v>
      </c>
      <c r="C6285" s="1" t="str">
        <f t="shared" si="495"/>
        <v>21:0864</v>
      </c>
      <c r="D6285" s="1" t="str">
        <f t="shared" si="496"/>
        <v>21:0239</v>
      </c>
      <c r="E6285" t="s">
        <v>25077</v>
      </c>
      <c r="F6285" t="s">
        <v>25078</v>
      </c>
      <c r="H6285">
        <v>60.670023299999997</v>
      </c>
      <c r="I6285">
        <v>-126.1504494</v>
      </c>
      <c r="J6285" s="1" t="str">
        <f t="shared" si="493"/>
        <v>Fluid (stream)</v>
      </c>
      <c r="K6285" s="1" t="str">
        <f t="shared" si="494"/>
        <v>Untreated Water</v>
      </c>
      <c r="L6285">
        <v>2</v>
      </c>
      <c r="M6285" t="s">
        <v>95</v>
      </c>
      <c r="N6285">
        <v>28</v>
      </c>
      <c r="P6285" t="s">
        <v>356</v>
      </c>
      <c r="Q6285" t="s">
        <v>482</v>
      </c>
      <c r="R6285" t="s">
        <v>55</v>
      </c>
    </row>
    <row r="6286" spans="1:18" hidden="1" x14ac:dyDescent="0.3">
      <c r="A6286" t="s">
        <v>25079</v>
      </c>
      <c r="B6286" t="s">
        <v>25080</v>
      </c>
      <c r="C6286" s="1" t="str">
        <f t="shared" si="495"/>
        <v>21:0864</v>
      </c>
      <c r="D6286" s="1" t="str">
        <f t="shared" si="496"/>
        <v>21:0239</v>
      </c>
      <c r="E6286" t="s">
        <v>25081</v>
      </c>
      <c r="F6286" t="s">
        <v>25082</v>
      </c>
      <c r="H6286">
        <v>60.698583900000003</v>
      </c>
      <c r="I6286">
        <v>-126.1021736</v>
      </c>
      <c r="J6286" s="1" t="str">
        <f t="shared" si="493"/>
        <v>Fluid (stream)</v>
      </c>
      <c r="K6286" s="1" t="str">
        <f t="shared" si="494"/>
        <v>Untreated Water</v>
      </c>
      <c r="L6286">
        <v>2</v>
      </c>
      <c r="M6286" t="s">
        <v>101</v>
      </c>
      <c r="N6286">
        <v>29</v>
      </c>
      <c r="P6286" t="s">
        <v>319</v>
      </c>
      <c r="Q6286" t="s">
        <v>257</v>
      </c>
      <c r="R6286" t="s">
        <v>55</v>
      </c>
    </row>
    <row r="6287" spans="1:18" hidden="1" x14ac:dyDescent="0.3">
      <c r="A6287" t="s">
        <v>25083</v>
      </c>
      <c r="B6287" t="s">
        <v>25084</v>
      </c>
      <c r="C6287" s="1" t="str">
        <f t="shared" si="495"/>
        <v>21:0864</v>
      </c>
      <c r="D6287" s="1" t="str">
        <f t="shared" si="496"/>
        <v>21:0239</v>
      </c>
      <c r="E6287" t="s">
        <v>25085</v>
      </c>
      <c r="F6287" t="s">
        <v>25086</v>
      </c>
      <c r="H6287">
        <v>60.692548100000003</v>
      </c>
      <c r="I6287">
        <v>-126.023825</v>
      </c>
      <c r="J6287" s="1" t="str">
        <f t="shared" si="493"/>
        <v>Fluid (stream)</v>
      </c>
      <c r="K6287" s="1" t="str">
        <f t="shared" si="494"/>
        <v>Untreated Water</v>
      </c>
      <c r="L6287">
        <v>2</v>
      </c>
      <c r="M6287" t="s">
        <v>107</v>
      </c>
      <c r="N6287">
        <v>30</v>
      </c>
      <c r="P6287" t="s">
        <v>15080</v>
      </c>
      <c r="Q6287" t="s">
        <v>15080</v>
      </c>
      <c r="R6287" t="s">
        <v>15080</v>
      </c>
    </row>
    <row r="6288" spans="1:18" hidden="1" x14ac:dyDescent="0.3">
      <c r="A6288" t="s">
        <v>25087</v>
      </c>
      <c r="B6288" t="s">
        <v>25088</v>
      </c>
      <c r="C6288" s="1" t="str">
        <f t="shared" si="495"/>
        <v>21:0864</v>
      </c>
      <c r="D6288" s="1" t="str">
        <f t="shared" si="496"/>
        <v>21:0239</v>
      </c>
      <c r="E6288" t="s">
        <v>25089</v>
      </c>
      <c r="F6288" t="s">
        <v>25090</v>
      </c>
      <c r="H6288">
        <v>60.634047000000002</v>
      </c>
      <c r="I6288">
        <v>-126.06659260000001</v>
      </c>
      <c r="J6288" s="1" t="str">
        <f t="shared" si="493"/>
        <v>Fluid (stream)</v>
      </c>
      <c r="K6288" s="1" t="str">
        <f t="shared" si="494"/>
        <v>Untreated Water</v>
      </c>
      <c r="L6288">
        <v>2</v>
      </c>
      <c r="M6288" t="s">
        <v>114</v>
      </c>
      <c r="N6288">
        <v>31</v>
      </c>
      <c r="P6288" t="s">
        <v>200</v>
      </c>
      <c r="Q6288" t="s">
        <v>31</v>
      </c>
      <c r="R6288" t="s">
        <v>102</v>
      </c>
    </row>
    <row r="6289" spans="1:18" hidden="1" x14ac:dyDescent="0.3">
      <c r="A6289" t="s">
        <v>25091</v>
      </c>
      <c r="B6289" t="s">
        <v>25092</v>
      </c>
      <c r="C6289" s="1" t="str">
        <f t="shared" si="495"/>
        <v>21:0864</v>
      </c>
      <c r="D6289" s="1" t="str">
        <f t="shared" si="496"/>
        <v>21:0239</v>
      </c>
      <c r="E6289" t="s">
        <v>25093</v>
      </c>
      <c r="F6289" t="s">
        <v>25094</v>
      </c>
      <c r="H6289">
        <v>60.620649999999998</v>
      </c>
      <c r="I6289">
        <v>-126.1625794</v>
      </c>
      <c r="J6289" s="1" t="str">
        <f t="shared" si="493"/>
        <v>Fluid (stream)</v>
      </c>
      <c r="K6289" s="1" t="str">
        <f t="shared" si="494"/>
        <v>Untreated Water</v>
      </c>
      <c r="L6289">
        <v>2</v>
      </c>
      <c r="M6289" t="s">
        <v>121</v>
      </c>
      <c r="N6289">
        <v>32</v>
      </c>
      <c r="P6289" t="s">
        <v>414</v>
      </c>
      <c r="Q6289" t="s">
        <v>62</v>
      </c>
      <c r="R6289" t="s">
        <v>90</v>
      </c>
    </row>
    <row r="6290" spans="1:18" hidden="1" x14ac:dyDescent="0.3">
      <c r="A6290" t="s">
        <v>25095</v>
      </c>
      <c r="B6290" t="s">
        <v>25096</v>
      </c>
      <c r="C6290" s="1" t="str">
        <f t="shared" si="495"/>
        <v>21:0864</v>
      </c>
      <c r="D6290" s="1" t="str">
        <f t="shared" si="496"/>
        <v>21:0239</v>
      </c>
      <c r="E6290" t="s">
        <v>25097</v>
      </c>
      <c r="F6290" t="s">
        <v>25098</v>
      </c>
      <c r="H6290">
        <v>60.611669800000001</v>
      </c>
      <c r="I6290">
        <v>-126.5037904</v>
      </c>
      <c r="J6290" s="1" t="str">
        <f t="shared" si="493"/>
        <v>Fluid (stream)</v>
      </c>
      <c r="K6290" s="1" t="str">
        <f t="shared" si="494"/>
        <v>Untreated Water</v>
      </c>
      <c r="L6290">
        <v>2</v>
      </c>
      <c r="M6290" t="s">
        <v>127</v>
      </c>
      <c r="N6290">
        <v>33</v>
      </c>
      <c r="P6290" t="s">
        <v>235</v>
      </c>
      <c r="Q6290" t="s">
        <v>96</v>
      </c>
      <c r="R6290" t="s">
        <v>55</v>
      </c>
    </row>
    <row r="6291" spans="1:18" hidden="1" x14ac:dyDescent="0.3">
      <c r="A6291" t="s">
        <v>25099</v>
      </c>
      <c r="B6291" t="s">
        <v>25100</v>
      </c>
      <c r="C6291" s="1" t="str">
        <f t="shared" si="495"/>
        <v>21:0864</v>
      </c>
      <c r="D6291" s="1" t="str">
        <f t="shared" si="496"/>
        <v>21:0239</v>
      </c>
      <c r="E6291" t="s">
        <v>25101</v>
      </c>
      <c r="F6291" t="s">
        <v>25102</v>
      </c>
      <c r="H6291">
        <v>60.632959399999997</v>
      </c>
      <c r="I6291">
        <v>-126.5202115</v>
      </c>
      <c r="J6291" s="1" t="str">
        <f t="shared" si="493"/>
        <v>Fluid (stream)</v>
      </c>
      <c r="K6291" s="1" t="str">
        <f t="shared" si="494"/>
        <v>Untreated Water</v>
      </c>
      <c r="L6291">
        <v>2</v>
      </c>
      <c r="M6291" t="s">
        <v>133</v>
      </c>
      <c r="N6291">
        <v>34</v>
      </c>
      <c r="P6291" t="s">
        <v>319</v>
      </c>
      <c r="Q6291" t="s">
        <v>96</v>
      </c>
      <c r="R6291" t="s">
        <v>211</v>
      </c>
    </row>
    <row r="6292" spans="1:18" hidden="1" x14ac:dyDescent="0.3">
      <c r="A6292" t="s">
        <v>25103</v>
      </c>
      <c r="B6292" t="s">
        <v>25104</v>
      </c>
      <c r="C6292" s="1" t="str">
        <f t="shared" si="495"/>
        <v>21:0864</v>
      </c>
      <c r="D6292" s="1" t="str">
        <f t="shared" si="496"/>
        <v>21:0239</v>
      </c>
      <c r="E6292" t="s">
        <v>25105</v>
      </c>
      <c r="F6292" t="s">
        <v>25106</v>
      </c>
      <c r="H6292">
        <v>60.744112999999999</v>
      </c>
      <c r="I6292">
        <v>-126.509562</v>
      </c>
      <c r="J6292" s="1" t="str">
        <f t="shared" si="493"/>
        <v>Fluid (stream)</v>
      </c>
      <c r="K6292" s="1" t="str">
        <f t="shared" si="494"/>
        <v>Untreated Water</v>
      </c>
      <c r="L6292">
        <v>2</v>
      </c>
      <c r="M6292" t="s">
        <v>139</v>
      </c>
      <c r="N6292">
        <v>35</v>
      </c>
      <c r="P6292" t="s">
        <v>247</v>
      </c>
      <c r="Q6292" t="s">
        <v>46</v>
      </c>
      <c r="R6292" t="s">
        <v>460</v>
      </c>
    </row>
    <row r="6293" spans="1:18" hidden="1" x14ac:dyDescent="0.3">
      <c r="A6293" t="s">
        <v>25107</v>
      </c>
      <c r="B6293" t="s">
        <v>25108</v>
      </c>
      <c r="C6293" s="1" t="str">
        <f t="shared" si="495"/>
        <v>21:0864</v>
      </c>
      <c r="D6293" s="1" t="str">
        <f t="shared" si="496"/>
        <v>21:0239</v>
      </c>
      <c r="E6293" t="s">
        <v>25109</v>
      </c>
      <c r="F6293" t="s">
        <v>25110</v>
      </c>
      <c r="H6293">
        <v>60.750568899999998</v>
      </c>
      <c r="I6293">
        <v>-126.4308336</v>
      </c>
      <c r="J6293" s="1" t="str">
        <f t="shared" si="493"/>
        <v>Fluid (stream)</v>
      </c>
      <c r="K6293" s="1" t="str">
        <f t="shared" si="494"/>
        <v>Untreated Water</v>
      </c>
      <c r="L6293">
        <v>2</v>
      </c>
      <c r="M6293" t="s">
        <v>241</v>
      </c>
      <c r="N6293">
        <v>36</v>
      </c>
      <c r="P6293" t="s">
        <v>200</v>
      </c>
      <c r="Q6293" t="s">
        <v>24</v>
      </c>
      <c r="R6293" t="s">
        <v>655</v>
      </c>
    </row>
    <row r="6294" spans="1:18" hidden="1" x14ac:dyDescent="0.3">
      <c r="A6294" t="s">
        <v>25111</v>
      </c>
      <c r="B6294" t="s">
        <v>25112</v>
      </c>
      <c r="C6294" s="1" t="str">
        <f t="shared" si="495"/>
        <v>21:0864</v>
      </c>
      <c r="D6294" s="1" t="str">
        <f t="shared" si="496"/>
        <v>21:0239</v>
      </c>
      <c r="E6294" t="s">
        <v>25113</v>
      </c>
      <c r="F6294" t="s">
        <v>25114</v>
      </c>
      <c r="H6294">
        <v>60.728897000000003</v>
      </c>
      <c r="I6294">
        <v>-126.3901393</v>
      </c>
      <c r="J6294" s="1" t="str">
        <f t="shared" si="493"/>
        <v>Fluid (stream)</v>
      </c>
      <c r="K6294" s="1" t="str">
        <f t="shared" si="494"/>
        <v>Untreated Water</v>
      </c>
      <c r="L6294">
        <v>3</v>
      </c>
      <c r="M6294" t="s">
        <v>36</v>
      </c>
      <c r="N6294">
        <v>37</v>
      </c>
      <c r="P6294" t="s">
        <v>262</v>
      </c>
      <c r="Q6294" t="s">
        <v>24</v>
      </c>
      <c r="R6294" t="s">
        <v>55</v>
      </c>
    </row>
    <row r="6295" spans="1:18" hidden="1" x14ac:dyDescent="0.3">
      <c r="A6295" t="s">
        <v>25115</v>
      </c>
      <c r="B6295" t="s">
        <v>25116</v>
      </c>
      <c r="C6295" s="1" t="str">
        <f t="shared" si="495"/>
        <v>21:0864</v>
      </c>
      <c r="D6295" s="1" t="str">
        <f t="shared" si="496"/>
        <v>21:0239</v>
      </c>
      <c r="E6295" t="s">
        <v>25117</v>
      </c>
      <c r="F6295" t="s">
        <v>25118</v>
      </c>
      <c r="H6295">
        <v>60.702022499999998</v>
      </c>
      <c r="I6295">
        <v>-126.42188179999999</v>
      </c>
      <c r="J6295" s="1" t="str">
        <f t="shared" si="493"/>
        <v>Fluid (stream)</v>
      </c>
      <c r="K6295" s="1" t="str">
        <f t="shared" si="494"/>
        <v>Untreated Water</v>
      </c>
      <c r="L6295">
        <v>3</v>
      </c>
      <c r="M6295" t="s">
        <v>44</v>
      </c>
      <c r="N6295">
        <v>38</v>
      </c>
      <c r="P6295" t="s">
        <v>262</v>
      </c>
      <c r="Q6295" t="s">
        <v>96</v>
      </c>
      <c r="R6295" t="s">
        <v>55</v>
      </c>
    </row>
    <row r="6296" spans="1:18" hidden="1" x14ac:dyDescent="0.3">
      <c r="A6296" t="s">
        <v>25119</v>
      </c>
      <c r="B6296" t="s">
        <v>25120</v>
      </c>
      <c r="C6296" s="1" t="str">
        <f t="shared" si="495"/>
        <v>21:0864</v>
      </c>
      <c r="D6296" s="1" t="str">
        <f t="shared" si="496"/>
        <v>21:0239</v>
      </c>
      <c r="E6296" t="s">
        <v>25121</v>
      </c>
      <c r="F6296" t="s">
        <v>25122</v>
      </c>
      <c r="H6296">
        <v>60.7395754</v>
      </c>
      <c r="I6296">
        <v>-126.35971139999999</v>
      </c>
      <c r="J6296" s="1" t="str">
        <f t="shared" si="493"/>
        <v>Fluid (stream)</v>
      </c>
      <c r="K6296" s="1" t="str">
        <f t="shared" si="494"/>
        <v>Untreated Water</v>
      </c>
      <c r="L6296">
        <v>3</v>
      </c>
      <c r="M6296" t="s">
        <v>22</v>
      </c>
      <c r="N6296">
        <v>39</v>
      </c>
      <c r="P6296" t="s">
        <v>256</v>
      </c>
      <c r="Q6296" t="s">
        <v>31</v>
      </c>
      <c r="R6296" t="s">
        <v>532</v>
      </c>
    </row>
    <row r="6297" spans="1:18" hidden="1" x14ac:dyDescent="0.3">
      <c r="A6297" t="s">
        <v>25123</v>
      </c>
      <c r="B6297" t="s">
        <v>25124</v>
      </c>
      <c r="C6297" s="1" t="str">
        <f t="shared" si="495"/>
        <v>21:0864</v>
      </c>
      <c r="D6297" s="1" t="str">
        <f t="shared" si="496"/>
        <v>21:0239</v>
      </c>
      <c r="E6297" t="s">
        <v>25121</v>
      </c>
      <c r="F6297" t="s">
        <v>25125</v>
      </c>
      <c r="H6297">
        <v>60.7395754</v>
      </c>
      <c r="I6297">
        <v>-126.35971139999999</v>
      </c>
      <c r="J6297" s="1" t="str">
        <f t="shared" si="493"/>
        <v>Fluid (stream)</v>
      </c>
      <c r="K6297" s="1" t="str">
        <f t="shared" si="494"/>
        <v>Untreated Water</v>
      </c>
      <c r="L6297">
        <v>3</v>
      </c>
      <c r="M6297" t="s">
        <v>29</v>
      </c>
      <c r="N6297">
        <v>40</v>
      </c>
      <c r="P6297" t="s">
        <v>319</v>
      </c>
      <c r="Q6297" t="s">
        <v>31</v>
      </c>
      <c r="R6297" t="s">
        <v>2135</v>
      </c>
    </row>
    <row r="6298" spans="1:18" hidden="1" x14ac:dyDescent="0.3">
      <c r="A6298" t="s">
        <v>25126</v>
      </c>
      <c r="B6298" t="s">
        <v>25127</v>
      </c>
      <c r="C6298" s="1" t="str">
        <f t="shared" si="495"/>
        <v>21:0864</v>
      </c>
      <c r="D6298" s="1" t="str">
        <f t="shared" si="496"/>
        <v>21:0239</v>
      </c>
      <c r="E6298" t="s">
        <v>25128</v>
      </c>
      <c r="F6298" t="s">
        <v>25129</v>
      </c>
      <c r="H6298">
        <v>60.751055000000001</v>
      </c>
      <c r="I6298">
        <v>-126.2763623</v>
      </c>
      <c r="J6298" s="1" t="str">
        <f t="shared" si="493"/>
        <v>Fluid (stream)</v>
      </c>
      <c r="K6298" s="1" t="str">
        <f t="shared" si="494"/>
        <v>Untreated Water</v>
      </c>
      <c r="L6298">
        <v>3</v>
      </c>
      <c r="M6298" t="s">
        <v>52</v>
      </c>
      <c r="N6298">
        <v>41</v>
      </c>
      <c r="P6298" t="s">
        <v>53</v>
      </c>
      <c r="Q6298" t="s">
        <v>96</v>
      </c>
      <c r="R6298" t="s">
        <v>183</v>
      </c>
    </row>
    <row r="6299" spans="1:18" hidden="1" x14ac:dyDescent="0.3">
      <c r="A6299" t="s">
        <v>25130</v>
      </c>
      <c r="B6299" t="s">
        <v>25131</v>
      </c>
      <c r="C6299" s="1" t="str">
        <f t="shared" si="495"/>
        <v>21:0864</v>
      </c>
      <c r="D6299" s="1" t="str">
        <f t="shared" si="496"/>
        <v>21:0239</v>
      </c>
      <c r="E6299" t="s">
        <v>25132</v>
      </c>
      <c r="F6299" t="s">
        <v>25133</v>
      </c>
      <c r="H6299">
        <v>60.7632355</v>
      </c>
      <c r="I6299">
        <v>-126.3138395</v>
      </c>
      <c r="J6299" s="1" t="str">
        <f t="shared" si="493"/>
        <v>Fluid (stream)</v>
      </c>
      <c r="K6299" s="1" t="str">
        <f t="shared" si="494"/>
        <v>Untreated Water</v>
      </c>
      <c r="L6299">
        <v>3</v>
      </c>
      <c r="M6299" t="s">
        <v>60</v>
      </c>
      <c r="N6299">
        <v>42</v>
      </c>
      <c r="P6299" t="s">
        <v>134</v>
      </c>
      <c r="Q6299" t="s">
        <v>96</v>
      </c>
      <c r="R6299" t="s">
        <v>997</v>
      </c>
    </row>
    <row r="6300" spans="1:18" hidden="1" x14ac:dyDescent="0.3">
      <c r="A6300" t="s">
        <v>25134</v>
      </c>
      <c r="B6300" t="s">
        <v>25135</v>
      </c>
      <c r="C6300" s="1" t="str">
        <f t="shared" si="495"/>
        <v>21:0864</v>
      </c>
      <c r="D6300" s="1" t="str">
        <f t="shared" si="496"/>
        <v>21:0239</v>
      </c>
      <c r="E6300" t="s">
        <v>25136</v>
      </c>
      <c r="F6300" t="s">
        <v>25137</v>
      </c>
      <c r="H6300">
        <v>60.7768406</v>
      </c>
      <c r="I6300">
        <v>-126.2242376</v>
      </c>
      <c r="J6300" s="1" t="str">
        <f t="shared" si="493"/>
        <v>Fluid (stream)</v>
      </c>
      <c r="K6300" s="1" t="str">
        <f t="shared" si="494"/>
        <v>Untreated Water</v>
      </c>
      <c r="L6300">
        <v>3</v>
      </c>
      <c r="M6300" t="s">
        <v>67</v>
      </c>
      <c r="N6300">
        <v>43</v>
      </c>
      <c r="P6300" t="s">
        <v>558</v>
      </c>
      <c r="Q6300" t="s">
        <v>96</v>
      </c>
      <c r="R6300" t="s">
        <v>599</v>
      </c>
    </row>
    <row r="6301" spans="1:18" hidden="1" x14ac:dyDescent="0.3">
      <c r="A6301" t="s">
        <v>25138</v>
      </c>
      <c r="B6301" t="s">
        <v>25139</v>
      </c>
      <c r="C6301" s="1" t="str">
        <f t="shared" si="495"/>
        <v>21:0864</v>
      </c>
      <c r="D6301" s="1" t="str">
        <f t="shared" si="496"/>
        <v>21:0239</v>
      </c>
      <c r="E6301" t="s">
        <v>25140</v>
      </c>
      <c r="F6301" t="s">
        <v>25141</v>
      </c>
      <c r="H6301">
        <v>60.707954800000003</v>
      </c>
      <c r="I6301">
        <v>-126.25755340000001</v>
      </c>
      <c r="J6301" s="1" t="str">
        <f t="shared" si="493"/>
        <v>Fluid (stream)</v>
      </c>
      <c r="K6301" s="1" t="str">
        <f t="shared" si="494"/>
        <v>Untreated Water</v>
      </c>
      <c r="L6301">
        <v>3</v>
      </c>
      <c r="M6301" t="s">
        <v>74</v>
      </c>
      <c r="N6301">
        <v>44</v>
      </c>
      <c r="P6301" t="s">
        <v>247</v>
      </c>
      <c r="Q6301" t="s">
        <v>38</v>
      </c>
      <c r="R6301" t="s">
        <v>55</v>
      </c>
    </row>
    <row r="6302" spans="1:18" hidden="1" x14ac:dyDescent="0.3">
      <c r="A6302" t="s">
        <v>25142</v>
      </c>
      <c r="B6302" t="s">
        <v>25143</v>
      </c>
      <c r="C6302" s="1" t="str">
        <f t="shared" si="495"/>
        <v>21:0864</v>
      </c>
      <c r="D6302" s="1" t="str">
        <f t="shared" si="496"/>
        <v>21:0239</v>
      </c>
      <c r="E6302" t="s">
        <v>25144</v>
      </c>
      <c r="F6302" t="s">
        <v>25145</v>
      </c>
      <c r="H6302">
        <v>60.672439400000002</v>
      </c>
      <c r="I6302">
        <v>-126.23072550000001</v>
      </c>
      <c r="J6302" s="1" t="str">
        <f t="shared" si="493"/>
        <v>Fluid (stream)</v>
      </c>
      <c r="K6302" s="1" t="str">
        <f t="shared" si="494"/>
        <v>Untreated Water</v>
      </c>
      <c r="L6302">
        <v>3</v>
      </c>
      <c r="M6302" t="s">
        <v>81</v>
      </c>
      <c r="N6302">
        <v>45</v>
      </c>
      <c r="P6302" t="s">
        <v>414</v>
      </c>
      <c r="Q6302" t="s">
        <v>96</v>
      </c>
      <c r="R6302" t="s">
        <v>55</v>
      </c>
    </row>
    <row r="6303" spans="1:18" hidden="1" x14ac:dyDescent="0.3">
      <c r="A6303" t="s">
        <v>25146</v>
      </c>
      <c r="B6303" t="s">
        <v>25147</v>
      </c>
      <c r="C6303" s="1" t="str">
        <f t="shared" si="495"/>
        <v>21:0864</v>
      </c>
      <c r="D6303" s="1" t="str">
        <f t="shared" si="496"/>
        <v>21:0239</v>
      </c>
      <c r="E6303" t="s">
        <v>25148</v>
      </c>
      <c r="F6303" t="s">
        <v>25149</v>
      </c>
      <c r="H6303">
        <v>60.675882700000003</v>
      </c>
      <c r="I6303">
        <v>-126.30596269999999</v>
      </c>
      <c r="J6303" s="1" t="str">
        <f t="shared" si="493"/>
        <v>Fluid (stream)</v>
      </c>
      <c r="K6303" s="1" t="str">
        <f t="shared" si="494"/>
        <v>Untreated Water</v>
      </c>
      <c r="L6303">
        <v>3</v>
      </c>
      <c r="M6303" t="s">
        <v>95</v>
      </c>
      <c r="N6303">
        <v>46</v>
      </c>
      <c r="P6303" t="s">
        <v>414</v>
      </c>
      <c r="Q6303" t="s">
        <v>24</v>
      </c>
      <c r="R6303" t="s">
        <v>890</v>
      </c>
    </row>
    <row r="6304" spans="1:18" hidden="1" x14ac:dyDescent="0.3">
      <c r="A6304" t="s">
        <v>25150</v>
      </c>
      <c r="B6304" t="s">
        <v>25151</v>
      </c>
      <c r="C6304" s="1" t="str">
        <f t="shared" si="495"/>
        <v>21:0864</v>
      </c>
      <c r="D6304" s="1" t="str">
        <f t="shared" si="496"/>
        <v>21:0239</v>
      </c>
      <c r="E6304" t="s">
        <v>25152</v>
      </c>
      <c r="F6304" t="s">
        <v>25153</v>
      </c>
      <c r="H6304">
        <v>60.643237300000003</v>
      </c>
      <c r="I6304">
        <v>-126.2664796</v>
      </c>
      <c r="J6304" s="1" t="str">
        <f t="shared" si="493"/>
        <v>Fluid (stream)</v>
      </c>
      <c r="K6304" s="1" t="str">
        <f t="shared" si="494"/>
        <v>Untreated Water</v>
      </c>
      <c r="L6304">
        <v>3</v>
      </c>
      <c r="M6304" t="s">
        <v>101</v>
      </c>
      <c r="N6304">
        <v>47</v>
      </c>
      <c r="P6304" t="s">
        <v>356</v>
      </c>
      <c r="Q6304" t="s">
        <v>96</v>
      </c>
      <c r="R6304" t="s">
        <v>55</v>
      </c>
    </row>
    <row r="6305" spans="1:18" hidden="1" x14ac:dyDescent="0.3">
      <c r="A6305" t="s">
        <v>25154</v>
      </c>
      <c r="B6305" t="s">
        <v>25155</v>
      </c>
      <c r="C6305" s="1" t="str">
        <f t="shared" si="495"/>
        <v>21:0864</v>
      </c>
      <c r="D6305" s="1" t="str">
        <f t="shared" si="496"/>
        <v>21:0239</v>
      </c>
      <c r="E6305" t="s">
        <v>25156</v>
      </c>
      <c r="F6305" t="s">
        <v>25157</v>
      </c>
      <c r="H6305">
        <v>60.628811800000001</v>
      </c>
      <c r="I6305">
        <v>-126.4866665</v>
      </c>
      <c r="J6305" s="1" t="str">
        <f t="shared" si="493"/>
        <v>Fluid (stream)</v>
      </c>
      <c r="K6305" s="1" t="str">
        <f t="shared" si="494"/>
        <v>Untreated Water</v>
      </c>
      <c r="L6305">
        <v>3</v>
      </c>
      <c r="M6305" t="s">
        <v>107</v>
      </c>
      <c r="N6305">
        <v>48</v>
      </c>
      <c r="P6305" t="s">
        <v>194</v>
      </c>
      <c r="Q6305" t="s">
        <v>24</v>
      </c>
      <c r="R6305" t="s">
        <v>629</v>
      </c>
    </row>
    <row r="6306" spans="1:18" hidden="1" x14ac:dyDescent="0.3">
      <c r="A6306" t="s">
        <v>25158</v>
      </c>
      <c r="B6306" t="s">
        <v>25159</v>
      </c>
      <c r="C6306" s="1" t="str">
        <f t="shared" si="495"/>
        <v>21:0864</v>
      </c>
      <c r="D6306" s="1" t="str">
        <f t="shared" si="496"/>
        <v>21:0239</v>
      </c>
      <c r="E6306" t="s">
        <v>25160</v>
      </c>
      <c r="F6306" t="s">
        <v>25161</v>
      </c>
      <c r="H6306">
        <v>60.581054600000002</v>
      </c>
      <c r="I6306">
        <v>-126.4410452</v>
      </c>
      <c r="J6306" s="1" t="str">
        <f t="shared" si="493"/>
        <v>Fluid (stream)</v>
      </c>
      <c r="K6306" s="1" t="str">
        <f t="shared" si="494"/>
        <v>Untreated Water</v>
      </c>
      <c r="L6306">
        <v>3</v>
      </c>
      <c r="M6306" t="s">
        <v>114</v>
      </c>
      <c r="N6306">
        <v>49</v>
      </c>
      <c r="P6306" t="s">
        <v>414</v>
      </c>
      <c r="Q6306" t="s">
        <v>46</v>
      </c>
      <c r="R6306" t="s">
        <v>189</v>
      </c>
    </row>
    <row r="6307" spans="1:18" hidden="1" x14ac:dyDescent="0.3">
      <c r="A6307" t="s">
        <v>25162</v>
      </c>
      <c r="B6307" t="s">
        <v>25163</v>
      </c>
      <c r="C6307" s="1" t="str">
        <f t="shared" si="495"/>
        <v>21:0864</v>
      </c>
      <c r="D6307" s="1" t="str">
        <f t="shared" si="496"/>
        <v>21:0239</v>
      </c>
      <c r="E6307" t="s">
        <v>25164</v>
      </c>
      <c r="F6307" t="s">
        <v>25165</v>
      </c>
      <c r="H6307">
        <v>60.5792103</v>
      </c>
      <c r="I6307">
        <v>-126.3524039</v>
      </c>
      <c r="J6307" s="1" t="str">
        <f t="shared" si="493"/>
        <v>Fluid (stream)</v>
      </c>
      <c r="K6307" s="1" t="str">
        <f t="shared" si="494"/>
        <v>Untreated Water</v>
      </c>
      <c r="L6307">
        <v>3</v>
      </c>
      <c r="M6307" t="s">
        <v>121</v>
      </c>
      <c r="N6307">
        <v>50</v>
      </c>
      <c r="P6307" t="s">
        <v>15080</v>
      </c>
      <c r="Q6307" t="s">
        <v>15080</v>
      </c>
      <c r="R6307" t="s">
        <v>15080</v>
      </c>
    </row>
    <row r="6308" spans="1:18" hidden="1" x14ac:dyDescent="0.3">
      <c r="A6308" t="s">
        <v>25166</v>
      </c>
      <c r="B6308" t="s">
        <v>25167</v>
      </c>
      <c r="C6308" s="1" t="str">
        <f t="shared" si="495"/>
        <v>21:0864</v>
      </c>
      <c r="D6308" s="1" t="str">
        <f t="shared" si="496"/>
        <v>21:0239</v>
      </c>
      <c r="E6308" t="s">
        <v>25168</v>
      </c>
      <c r="F6308" t="s">
        <v>25169</v>
      </c>
      <c r="H6308">
        <v>60.628112999999999</v>
      </c>
      <c r="I6308">
        <v>-126.2570257</v>
      </c>
      <c r="J6308" s="1" t="str">
        <f t="shared" si="493"/>
        <v>Fluid (stream)</v>
      </c>
      <c r="K6308" s="1" t="str">
        <f t="shared" si="494"/>
        <v>Untreated Water</v>
      </c>
      <c r="L6308">
        <v>3</v>
      </c>
      <c r="M6308" t="s">
        <v>127</v>
      </c>
      <c r="N6308">
        <v>51</v>
      </c>
      <c r="P6308" t="s">
        <v>225</v>
      </c>
      <c r="Q6308" t="s">
        <v>31</v>
      </c>
      <c r="R6308" t="s">
        <v>47</v>
      </c>
    </row>
    <row r="6309" spans="1:18" hidden="1" x14ac:dyDescent="0.3">
      <c r="A6309" t="s">
        <v>25170</v>
      </c>
      <c r="B6309" t="s">
        <v>25171</v>
      </c>
      <c r="C6309" s="1" t="str">
        <f t="shared" si="495"/>
        <v>21:0864</v>
      </c>
      <c r="D6309" s="1" t="str">
        <f t="shared" si="496"/>
        <v>21:0239</v>
      </c>
      <c r="E6309" t="s">
        <v>25172</v>
      </c>
      <c r="F6309" t="s">
        <v>25173</v>
      </c>
      <c r="H6309">
        <v>60.586100799999997</v>
      </c>
      <c r="I6309">
        <v>-126.1675122</v>
      </c>
      <c r="J6309" s="1" t="str">
        <f t="shared" si="493"/>
        <v>Fluid (stream)</v>
      </c>
      <c r="K6309" s="1" t="str">
        <f t="shared" si="494"/>
        <v>Untreated Water</v>
      </c>
      <c r="L6309">
        <v>3</v>
      </c>
      <c r="M6309" t="s">
        <v>133</v>
      </c>
      <c r="N6309">
        <v>52</v>
      </c>
      <c r="P6309" t="s">
        <v>23</v>
      </c>
      <c r="Q6309" t="s">
        <v>146</v>
      </c>
      <c r="R6309" t="s">
        <v>55</v>
      </c>
    </row>
    <row r="6310" spans="1:18" hidden="1" x14ac:dyDescent="0.3">
      <c r="A6310" t="s">
        <v>25174</v>
      </c>
      <c r="B6310" t="s">
        <v>25175</v>
      </c>
      <c r="C6310" s="1" t="str">
        <f t="shared" si="495"/>
        <v>21:0864</v>
      </c>
      <c r="D6310" s="1" t="str">
        <f t="shared" si="496"/>
        <v>21:0239</v>
      </c>
      <c r="E6310" t="s">
        <v>25176</v>
      </c>
      <c r="F6310" t="s">
        <v>25177</v>
      </c>
      <c r="H6310">
        <v>60.491629099999997</v>
      </c>
      <c r="I6310">
        <v>-126.0346375</v>
      </c>
      <c r="J6310" s="1" t="str">
        <f t="shared" ref="J6310:J6373" si="497">HYPERLINK("http://geochem.nrcan.gc.ca/cdogs/content/kwd/kwd020018_e.htm", "Fluid (stream)")</f>
        <v>Fluid (stream)</v>
      </c>
      <c r="K6310" s="1" t="str">
        <f t="shared" ref="K6310:K6373" si="498">HYPERLINK("http://geochem.nrcan.gc.ca/cdogs/content/kwd/kwd080007_e.htm", "Untreated Water")</f>
        <v>Untreated Water</v>
      </c>
      <c r="L6310">
        <v>3</v>
      </c>
      <c r="M6310" t="s">
        <v>139</v>
      </c>
      <c r="N6310">
        <v>53</v>
      </c>
      <c r="P6310" t="s">
        <v>128</v>
      </c>
      <c r="Q6310" t="s">
        <v>31</v>
      </c>
      <c r="R6310" t="s">
        <v>151</v>
      </c>
    </row>
    <row r="6311" spans="1:18" hidden="1" x14ac:dyDescent="0.3">
      <c r="A6311" t="s">
        <v>25178</v>
      </c>
      <c r="B6311" t="s">
        <v>25179</v>
      </c>
      <c r="C6311" s="1" t="str">
        <f t="shared" si="495"/>
        <v>21:0864</v>
      </c>
      <c r="D6311" s="1" t="str">
        <f t="shared" si="496"/>
        <v>21:0239</v>
      </c>
      <c r="E6311" t="s">
        <v>25180</v>
      </c>
      <c r="F6311" t="s">
        <v>25181</v>
      </c>
      <c r="H6311">
        <v>60.412242499999998</v>
      </c>
      <c r="I6311">
        <v>-126.48999929999999</v>
      </c>
      <c r="J6311" s="1" t="str">
        <f t="shared" si="497"/>
        <v>Fluid (stream)</v>
      </c>
      <c r="K6311" s="1" t="str">
        <f t="shared" si="498"/>
        <v>Untreated Water</v>
      </c>
      <c r="L6311">
        <v>3</v>
      </c>
      <c r="M6311" t="s">
        <v>241</v>
      </c>
      <c r="N6311">
        <v>54</v>
      </c>
      <c r="P6311" t="s">
        <v>210</v>
      </c>
      <c r="Q6311" t="s">
        <v>89</v>
      </c>
      <c r="R6311" t="s">
        <v>55</v>
      </c>
    </row>
    <row r="6312" spans="1:18" hidden="1" x14ac:dyDescent="0.3">
      <c r="A6312" t="s">
        <v>25182</v>
      </c>
      <c r="B6312" t="s">
        <v>25183</v>
      </c>
      <c r="C6312" s="1" t="str">
        <f t="shared" si="495"/>
        <v>21:0864</v>
      </c>
      <c r="D6312" s="1" t="str">
        <f t="shared" si="496"/>
        <v>21:0239</v>
      </c>
      <c r="E6312" t="s">
        <v>25184</v>
      </c>
      <c r="F6312" t="s">
        <v>25185</v>
      </c>
      <c r="H6312">
        <v>60.573732499999998</v>
      </c>
      <c r="I6312">
        <v>-126.34708379999999</v>
      </c>
      <c r="J6312" s="1" t="str">
        <f t="shared" si="497"/>
        <v>Fluid (stream)</v>
      </c>
      <c r="K6312" s="1" t="str">
        <f t="shared" si="498"/>
        <v>Untreated Water</v>
      </c>
      <c r="L6312">
        <v>4</v>
      </c>
      <c r="M6312" t="s">
        <v>36</v>
      </c>
      <c r="N6312">
        <v>55</v>
      </c>
      <c r="P6312" t="s">
        <v>15080</v>
      </c>
      <c r="Q6312" t="s">
        <v>15080</v>
      </c>
      <c r="R6312" t="s">
        <v>15080</v>
      </c>
    </row>
    <row r="6313" spans="1:18" hidden="1" x14ac:dyDescent="0.3">
      <c r="A6313" t="s">
        <v>25186</v>
      </c>
      <c r="B6313" t="s">
        <v>25187</v>
      </c>
      <c r="C6313" s="1" t="str">
        <f t="shared" si="495"/>
        <v>21:0864</v>
      </c>
      <c r="D6313" s="1" t="str">
        <f t="shared" si="496"/>
        <v>21:0239</v>
      </c>
      <c r="E6313" t="s">
        <v>25188</v>
      </c>
      <c r="F6313" t="s">
        <v>25189</v>
      </c>
      <c r="H6313">
        <v>60.621900699999998</v>
      </c>
      <c r="I6313">
        <v>-126.2349349</v>
      </c>
      <c r="J6313" s="1" t="str">
        <f t="shared" si="497"/>
        <v>Fluid (stream)</v>
      </c>
      <c r="K6313" s="1" t="str">
        <f t="shared" si="498"/>
        <v>Untreated Water</v>
      </c>
      <c r="L6313">
        <v>4</v>
      </c>
      <c r="M6313" t="s">
        <v>22</v>
      </c>
      <c r="N6313">
        <v>56</v>
      </c>
      <c r="P6313" t="s">
        <v>188</v>
      </c>
      <c r="Q6313" t="s">
        <v>31</v>
      </c>
      <c r="R6313" t="s">
        <v>55</v>
      </c>
    </row>
    <row r="6314" spans="1:18" hidden="1" x14ac:dyDescent="0.3">
      <c r="A6314" t="s">
        <v>25190</v>
      </c>
      <c r="B6314" t="s">
        <v>25191</v>
      </c>
      <c r="C6314" s="1" t="str">
        <f t="shared" si="495"/>
        <v>21:0864</v>
      </c>
      <c r="D6314" s="1" t="str">
        <f t="shared" si="496"/>
        <v>21:0239</v>
      </c>
      <c r="E6314" t="s">
        <v>25188</v>
      </c>
      <c r="F6314" t="s">
        <v>25192</v>
      </c>
      <c r="H6314">
        <v>60.621900699999998</v>
      </c>
      <c r="I6314">
        <v>-126.2349349</v>
      </c>
      <c r="J6314" s="1" t="str">
        <f t="shared" si="497"/>
        <v>Fluid (stream)</v>
      </c>
      <c r="K6314" s="1" t="str">
        <f t="shared" si="498"/>
        <v>Untreated Water</v>
      </c>
      <c r="L6314">
        <v>4</v>
      </c>
      <c r="M6314" t="s">
        <v>29</v>
      </c>
      <c r="N6314">
        <v>57</v>
      </c>
      <c r="P6314" t="s">
        <v>771</v>
      </c>
      <c r="Q6314" t="s">
        <v>31</v>
      </c>
      <c r="R6314" t="s">
        <v>195</v>
      </c>
    </row>
    <row r="6315" spans="1:18" hidden="1" x14ac:dyDescent="0.3">
      <c r="A6315" t="s">
        <v>25193</v>
      </c>
      <c r="B6315" t="s">
        <v>25194</v>
      </c>
      <c r="C6315" s="1" t="str">
        <f t="shared" si="495"/>
        <v>21:0864</v>
      </c>
      <c r="D6315" s="1" t="str">
        <f t="shared" si="496"/>
        <v>21:0239</v>
      </c>
      <c r="E6315" t="s">
        <v>25195</v>
      </c>
      <c r="F6315" t="s">
        <v>25196</v>
      </c>
      <c r="H6315">
        <v>60.577192199999999</v>
      </c>
      <c r="I6315">
        <v>-126.1482062</v>
      </c>
      <c r="J6315" s="1" t="str">
        <f t="shared" si="497"/>
        <v>Fluid (stream)</v>
      </c>
      <c r="K6315" s="1" t="str">
        <f t="shared" si="498"/>
        <v>Untreated Water</v>
      </c>
      <c r="L6315">
        <v>4</v>
      </c>
      <c r="M6315" t="s">
        <v>44</v>
      </c>
      <c r="N6315">
        <v>58</v>
      </c>
      <c r="P6315" t="s">
        <v>553</v>
      </c>
      <c r="Q6315" t="s">
        <v>96</v>
      </c>
      <c r="R6315" t="s">
        <v>745</v>
      </c>
    </row>
    <row r="6316" spans="1:18" hidden="1" x14ac:dyDescent="0.3">
      <c r="A6316" t="s">
        <v>25197</v>
      </c>
      <c r="B6316" t="s">
        <v>25198</v>
      </c>
      <c r="C6316" s="1" t="str">
        <f t="shared" si="495"/>
        <v>21:0864</v>
      </c>
      <c r="D6316" s="1" t="str">
        <f t="shared" si="496"/>
        <v>21:0239</v>
      </c>
      <c r="E6316" t="s">
        <v>25199</v>
      </c>
      <c r="F6316" t="s">
        <v>25200</v>
      </c>
      <c r="H6316">
        <v>60.410639500000002</v>
      </c>
      <c r="I6316">
        <v>-126.41603790000001</v>
      </c>
      <c r="J6316" s="1" t="str">
        <f t="shared" si="497"/>
        <v>Fluid (stream)</v>
      </c>
      <c r="K6316" s="1" t="str">
        <f t="shared" si="498"/>
        <v>Untreated Water</v>
      </c>
      <c r="L6316">
        <v>4</v>
      </c>
      <c r="M6316" t="s">
        <v>52</v>
      </c>
      <c r="N6316">
        <v>59</v>
      </c>
      <c r="P6316" t="s">
        <v>194</v>
      </c>
      <c r="Q6316" t="s">
        <v>96</v>
      </c>
      <c r="R6316" t="s">
        <v>4278</v>
      </c>
    </row>
    <row r="6317" spans="1:18" hidden="1" x14ac:dyDescent="0.3">
      <c r="A6317" t="s">
        <v>25201</v>
      </c>
      <c r="B6317" t="s">
        <v>25202</v>
      </c>
      <c r="C6317" s="1" t="str">
        <f t="shared" si="495"/>
        <v>21:0864</v>
      </c>
      <c r="D6317" s="1" t="str">
        <f t="shared" si="496"/>
        <v>21:0239</v>
      </c>
      <c r="E6317" t="s">
        <v>25203</v>
      </c>
      <c r="F6317" t="s">
        <v>25204</v>
      </c>
      <c r="H6317">
        <v>60.395377699999997</v>
      </c>
      <c r="I6317">
        <v>-126.3875841</v>
      </c>
      <c r="J6317" s="1" t="str">
        <f t="shared" si="497"/>
        <v>Fluid (stream)</v>
      </c>
      <c r="K6317" s="1" t="str">
        <f t="shared" si="498"/>
        <v>Untreated Water</v>
      </c>
      <c r="L6317">
        <v>4</v>
      </c>
      <c r="M6317" t="s">
        <v>60</v>
      </c>
      <c r="N6317">
        <v>60</v>
      </c>
      <c r="P6317" t="s">
        <v>188</v>
      </c>
      <c r="Q6317" t="s">
        <v>89</v>
      </c>
      <c r="R6317" t="s">
        <v>873</v>
      </c>
    </row>
    <row r="6318" spans="1:18" hidden="1" x14ac:dyDescent="0.3">
      <c r="A6318" t="s">
        <v>25205</v>
      </c>
      <c r="B6318" t="s">
        <v>25206</v>
      </c>
      <c r="C6318" s="1" t="str">
        <f t="shared" si="495"/>
        <v>21:0864</v>
      </c>
      <c r="D6318" s="1" t="str">
        <f t="shared" si="496"/>
        <v>21:0239</v>
      </c>
      <c r="E6318" t="s">
        <v>25207</v>
      </c>
      <c r="F6318" t="s">
        <v>25208</v>
      </c>
      <c r="H6318">
        <v>60.424006800000001</v>
      </c>
      <c r="I6318">
        <v>-126.2073738</v>
      </c>
      <c r="J6318" s="1" t="str">
        <f t="shared" si="497"/>
        <v>Fluid (stream)</v>
      </c>
      <c r="K6318" s="1" t="str">
        <f t="shared" si="498"/>
        <v>Untreated Water</v>
      </c>
      <c r="L6318">
        <v>4</v>
      </c>
      <c r="M6318" t="s">
        <v>67</v>
      </c>
      <c r="N6318">
        <v>61</v>
      </c>
      <c r="P6318" t="s">
        <v>53</v>
      </c>
      <c r="Q6318" t="s">
        <v>24</v>
      </c>
      <c r="R6318" t="s">
        <v>55</v>
      </c>
    </row>
    <row r="6319" spans="1:18" hidden="1" x14ac:dyDescent="0.3">
      <c r="A6319" t="s">
        <v>25209</v>
      </c>
      <c r="B6319" t="s">
        <v>25210</v>
      </c>
      <c r="C6319" s="1" t="str">
        <f t="shared" si="495"/>
        <v>21:0864</v>
      </c>
      <c r="D6319" s="1" t="str">
        <f t="shared" si="496"/>
        <v>21:0239</v>
      </c>
      <c r="E6319" t="s">
        <v>25211</v>
      </c>
      <c r="F6319" t="s">
        <v>25212</v>
      </c>
      <c r="H6319">
        <v>60.547612700000002</v>
      </c>
      <c r="I6319">
        <v>-126.2017122</v>
      </c>
      <c r="J6319" s="1" t="str">
        <f t="shared" si="497"/>
        <v>Fluid (stream)</v>
      </c>
      <c r="K6319" s="1" t="str">
        <f t="shared" si="498"/>
        <v>Untreated Water</v>
      </c>
      <c r="L6319">
        <v>4</v>
      </c>
      <c r="M6319" t="s">
        <v>74</v>
      </c>
      <c r="N6319">
        <v>62</v>
      </c>
      <c r="P6319" t="s">
        <v>247</v>
      </c>
      <c r="Q6319" t="s">
        <v>38</v>
      </c>
      <c r="R6319" t="s">
        <v>55</v>
      </c>
    </row>
    <row r="6320" spans="1:18" hidden="1" x14ac:dyDescent="0.3">
      <c r="A6320" t="s">
        <v>25213</v>
      </c>
      <c r="B6320" t="s">
        <v>25214</v>
      </c>
      <c r="C6320" s="1" t="str">
        <f t="shared" si="495"/>
        <v>21:0864</v>
      </c>
      <c r="D6320" s="1" t="str">
        <f t="shared" si="496"/>
        <v>21:0239</v>
      </c>
      <c r="E6320" t="s">
        <v>25215</v>
      </c>
      <c r="F6320" t="s">
        <v>25216</v>
      </c>
      <c r="H6320">
        <v>60.517198499999999</v>
      </c>
      <c r="I6320">
        <v>-126.25974650000001</v>
      </c>
      <c r="J6320" s="1" t="str">
        <f t="shared" si="497"/>
        <v>Fluid (stream)</v>
      </c>
      <c r="K6320" s="1" t="str">
        <f t="shared" si="498"/>
        <v>Untreated Water</v>
      </c>
      <c r="L6320">
        <v>4</v>
      </c>
      <c r="M6320" t="s">
        <v>81</v>
      </c>
      <c r="N6320">
        <v>63</v>
      </c>
      <c r="P6320" t="s">
        <v>272</v>
      </c>
      <c r="Q6320" t="s">
        <v>236</v>
      </c>
      <c r="R6320" t="s">
        <v>55</v>
      </c>
    </row>
    <row r="6321" spans="1:18" hidden="1" x14ac:dyDescent="0.3">
      <c r="A6321" t="s">
        <v>25217</v>
      </c>
      <c r="B6321" t="s">
        <v>25218</v>
      </c>
      <c r="C6321" s="1" t="str">
        <f t="shared" si="495"/>
        <v>21:0864</v>
      </c>
      <c r="D6321" s="1" t="str">
        <f t="shared" si="496"/>
        <v>21:0239</v>
      </c>
      <c r="E6321" t="s">
        <v>25219</v>
      </c>
      <c r="F6321" t="s">
        <v>25220</v>
      </c>
      <c r="H6321">
        <v>60.488562899999998</v>
      </c>
      <c r="I6321">
        <v>-126.3718377</v>
      </c>
      <c r="J6321" s="1" t="str">
        <f t="shared" si="497"/>
        <v>Fluid (stream)</v>
      </c>
      <c r="K6321" s="1" t="str">
        <f t="shared" si="498"/>
        <v>Untreated Water</v>
      </c>
      <c r="L6321">
        <v>4</v>
      </c>
      <c r="M6321" t="s">
        <v>95</v>
      </c>
      <c r="N6321">
        <v>64</v>
      </c>
      <c r="P6321" t="s">
        <v>15080</v>
      </c>
      <c r="Q6321" t="s">
        <v>15080</v>
      </c>
      <c r="R6321" t="s">
        <v>15080</v>
      </c>
    </row>
    <row r="6322" spans="1:18" hidden="1" x14ac:dyDescent="0.3">
      <c r="A6322" t="s">
        <v>25221</v>
      </c>
      <c r="B6322" t="s">
        <v>25222</v>
      </c>
      <c r="C6322" s="1" t="str">
        <f t="shared" ref="C6322:C6385" si="499">HYPERLINK("http://geochem.nrcan.gc.ca/cdogs/content/bdl/bdl210864_e.htm", "21:0864")</f>
        <v>21:0864</v>
      </c>
      <c r="D6322" s="1" t="str">
        <f t="shared" ref="D6322:D6385" si="500">HYPERLINK("http://geochem.nrcan.gc.ca/cdogs/content/svy/svy210239_e.htm", "21:0239")</f>
        <v>21:0239</v>
      </c>
      <c r="E6322" t="s">
        <v>25223</v>
      </c>
      <c r="F6322" t="s">
        <v>25224</v>
      </c>
      <c r="H6322">
        <v>60.625627600000001</v>
      </c>
      <c r="I6322">
        <v>-126.9674512</v>
      </c>
      <c r="J6322" s="1" t="str">
        <f t="shared" si="497"/>
        <v>Fluid (stream)</v>
      </c>
      <c r="K6322" s="1" t="str">
        <f t="shared" si="498"/>
        <v>Untreated Water</v>
      </c>
      <c r="L6322">
        <v>4</v>
      </c>
      <c r="M6322" t="s">
        <v>101</v>
      </c>
      <c r="N6322">
        <v>65</v>
      </c>
      <c r="P6322" t="s">
        <v>61</v>
      </c>
      <c r="Q6322" t="s">
        <v>24</v>
      </c>
      <c r="R6322" t="s">
        <v>47</v>
      </c>
    </row>
    <row r="6323" spans="1:18" hidden="1" x14ac:dyDescent="0.3">
      <c r="A6323" t="s">
        <v>25225</v>
      </c>
      <c r="B6323" t="s">
        <v>25226</v>
      </c>
      <c r="C6323" s="1" t="str">
        <f t="shared" si="499"/>
        <v>21:0864</v>
      </c>
      <c r="D6323" s="1" t="str">
        <f t="shared" si="500"/>
        <v>21:0239</v>
      </c>
      <c r="E6323" t="s">
        <v>25227</v>
      </c>
      <c r="F6323" t="s">
        <v>25228</v>
      </c>
      <c r="H6323">
        <v>60.571730899999999</v>
      </c>
      <c r="I6323">
        <v>-126.2672132</v>
      </c>
      <c r="J6323" s="1" t="str">
        <f t="shared" si="497"/>
        <v>Fluid (stream)</v>
      </c>
      <c r="K6323" s="1" t="str">
        <f t="shared" si="498"/>
        <v>Untreated Water</v>
      </c>
      <c r="L6323">
        <v>4</v>
      </c>
      <c r="M6323" t="s">
        <v>107</v>
      </c>
      <c r="N6323">
        <v>66</v>
      </c>
      <c r="P6323" t="s">
        <v>247</v>
      </c>
      <c r="Q6323" t="s">
        <v>96</v>
      </c>
      <c r="R6323" t="s">
        <v>3875</v>
      </c>
    </row>
    <row r="6324" spans="1:18" hidden="1" x14ac:dyDescent="0.3">
      <c r="A6324" t="s">
        <v>25229</v>
      </c>
      <c r="B6324" t="s">
        <v>25230</v>
      </c>
      <c r="C6324" s="1" t="str">
        <f t="shared" si="499"/>
        <v>21:0864</v>
      </c>
      <c r="D6324" s="1" t="str">
        <f t="shared" si="500"/>
        <v>21:0239</v>
      </c>
      <c r="E6324" t="s">
        <v>25231</v>
      </c>
      <c r="F6324" t="s">
        <v>25232</v>
      </c>
      <c r="H6324">
        <v>60.625534799999997</v>
      </c>
      <c r="I6324">
        <v>-126.9061081</v>
      </c>
      <c r="J6324" s="1" t="str">
        <f t="shared" si="497"/>
        <v>Fluid (stream)</v>
      </c>
      <c r="K6324" s="1" t="str">
        <f t="shared" si="498"/>
        <v>Untreated Water</v>
      </c>
      <c r="L6324">
        <v>4</v>
      </c>
      <c r="M6324" t="s">
        <v>114</v>
      </c>
      <c r="N6324">
        <v>67</v>
      </c>
      <c r="P6324" t="s">
        <v>1310</v>
      </c>
      <c r="Q6324" t="s">
        <v>24</v>
      </c>
      <c r="R6324" t="s">
        <v>47</v>
      </c>
    </row>
    <row r="6325" spans="1:18" hidden="1" x14ac:dyDescent="0.3">
      <c r="A6325" t="s">
        <v>25233</v>
      </c>
      <c r="B6325" t="s">
        <v>25234</v>
      </c>
      <c r="C6325" s="1" t="str">
        <f t="shared" si="499"/>
        <v>21:0864</v>
      </c>
      <c r="D6325" s="1" t="str">
        <f t="shared" si="500"/>
        <v>21:0239</v>
      </c>
      <c r="E6325" t="s">
        <v>25235</v>
      </c>
      <c r="F6325" t="s">
        <v>25236</v>
      </c>
      <c r="H6325">
        <v>60.641773000000001</v>
      </c>
      <c r="I6325">
        <v>-126.96661709999999</v>
      </c>
      <c r="J6325" s="1" t="str">
        <f t="shared" si="497"/>
        <v>Fluid (stream)</v>
      </c>
      <c r="K6325" s="1" t="str">
        <f t="shared" si="498"/>
        <v>Untreated Water</v>
      </c>
      <c r="L6325">
        <v>4</v>
      </c>
      <c r="M6325" t="s">
        <v>121</v>
      </c>
      <c r="N6325">
        <v>68</v>
      </c>
      <c r="P6325" t="s">
        <v>53</v>
      </c>
      <c r="Q6325" t="s">
        <v>146</v>
      </c>
      <c r="R6325" t="s">
        <v>668</v>
      </c>
    </row>
    <row r="6326" spans="1:18" hidden="1" x14ac:dyDescent="0.3">
      <c r="A6326" t="s">
        <v>25237</v>
      </c>
      <c r="B6326" t="s">
        <v>25238</v>
      </c>
      <c r="C6326" s="1" t="str">
        <f t="shared" si="499"/>
        <v>21:0864</v>
      </c>
      <c r="D6326" s="1" t="str">
        <f t="shared" si="500"/>
        <v>21:0239</v>
      </c>
      <c r="E6326" t="s">
        <v>25239</v>
      </c>
      <c r="F6326" t="s">
        <v>25240</v>
      </c>
      <c r="H6326">
        <v>60.681116500000002</v>
      </c>
      <c r="I6326">
        <v>-126.9398525</v>
      </c>
      <c r="J6326" s="1" t="str">
        <f t="shared" si="497"/>
        <v>Fluid (stream)</v>
      </c>
      <c r="K6326" s="1" t="str">
        <f t="shared" si="498"/>
        <v>Untreated Water</v>
      </c>
      <c r="L6326">
        <v>4</v>
      </c>
      <c r="M6326" t="s">
        <v>127</v>
      </c>
      <c r="N6326">
        <v>69</v>
      </c>
      <c r="P6326" t="s">
        <v>319</v>
      </c>
      <c r="Q6326" t="s">
        <v>24</v>
      </c>
      <c r="R6326" t="s">
        <v>211</v>
      </c>
    </row>
    <row r="6327" spans="1:18" hidden="1" x14ac:dyDescent="0.3">
      <c r="A6327" t="s">
        <v>25241</v>
      </c>
      <c r="B6327" t="s">
        <v>25242</v>
      </c>
      <c r="C6327" s="1" t="str">
        <f t="shared" si="499"/>
        <v>21:0864</v>
      </c>
      <c r="D6327" s="1" t="str">
        <f t="shared" si="500"/>
        <v>21:0239</v>
      </c>
      <c r="E6327" t="s">
        <v>25243</v>
      </c>
      <c r="F6327" t="s">
        <v>25244</v>
      </c>
      <c r="H6327">
        <v>60.649632199999999</v>
      </c>
      <c r="I6327">
        <v>-126.85782</v>
      </c>
      <c r="J6327" s="1" t="str">
        <f t="shared" si="497"/>
        <v>Fluid (stream)</v>
      </c>
      <c r="K6327" s="1" t="str">
        <f t="shared" si="498"/>
        <v>Untreated Water</v>
      </c>
      <c r="L6327">
        <v>4</v>
      </c>
      <c r="M6327" t="s">
        <v>133</v>
      </c>
      <c r="N6327">
        <v>70</v>
      </c>
      <c r="P6327" t="s">
        <v>692</v>
      </c>
      <c r="Q6327" t="s">
        <v>248</v>
      </c>
      <c r="R6327" t="s">
        <v>460</v>
      </c>
    </row>
    <row r="6328" spans="1:18" hidden="1" x14ac:dyDescent="0.3">
      <c r="A6328" t="s">
        <v>25245</v>
      </c>
      <c r="B6328" t="s">
        <v>25246</v>
      </c>
      <c r="C6328" s="1" t="str">
        <f t="shared" si="499"/>
        <v>21:0864</v>
      </c>
      <c r="D6328" s="1" t="str">
        <f t="shared" si="500"/>
        <v>21:0239</v>
      </c>
      <c r="E6328" t="s">
        <v>25247</v>
      </c>
      <c r="F6328" t="s">
        <v>25248</v>
      </c>
      <c r="H6328">
        <v>60.672447599999998</v>
      </c>
      <c r="I6328">
        <v>-126.7823025</v>
      </c>
      <c r="J6328" s="1" t="str">
        <f t="shared" si="497"/>
        <v>Fluid (stream)</v>
      </c>
      <c r="K6328" s="1" t="str">
        <f t="shared" si="498"/>
        <v>Untreated Water</v>
      </c>
      <c r="L6328">
        <v>4</v>
      </c>
      <c r="M6328" t="s">
        <v>139</v>
      </c>
      <c r="N6328">
        <v>71</v>
      </c>
      <c r="P6328" t="s">
        <v>188</v>
      </c>
      <c r="Q6328" t="s">
        <v>24</v>
      </c>
      <c r="R6328" t="s">
        <v>55</v>
      </c>
    </row>
    <row r="6329" spans="1:18" hidden="1" x14ac:dyDescent="0.3">
      <c r="A6329" t="s">
        <v>25249</v>
      </c>
      <c r="B6329" t="s">
        <v>25250</v>
      </c>
      <c r="C6329" s="1" t="str">
        <f t="shared" si="499"/>
        <v>21:0864</v>
      </c>
      <c r="D6329" s="1" t="str">
        <f t="shared" si="500"/>
        <v>21:0239</v>
      </c>
      <c r="E6329" t="s">
        <v>25251</v>
      </c>
      <c r="F6329" t="s">
        <v>25252</v>
      </c>
      <c r="H6329">
        <v>60.707600399999997</v>
      </c>
      <c r="I6329">
        <v>-126.8957478</v>
      </c>
      <c r="J6329" s="1" t="str">
        <f t="shared" si="497"/>
        <v>Fluid (stream)</v>
      </c>
      <c r="K6329" s="1" t="str">
        <f t="shared" si="498"/>
        <v>Untreated Water</v>
      </c>
      <c r="L6329">
        <v>4</v>
      </c>
      <c r="M6329" t="s">
        <v>241</v>
      </c>
      <c r="N6329">
        <v>72</v>
      </c>
      <c r="P6329" t="s">
        <v>53</v>
      </c>
      <c r="Q6329" t="s">
        <v>31</v>
      </c>
      <c r="R6329" t="s">
        <v>16647</v>
      </c>
    </row>
    <row r="6330" spans="1:18" hidden="1" x14ac:dyDescent="0.3">
      <c r="A6330" t="s">
        <v>25253</v>
      </c>
      <c r="B6330" t="s">
        <v>25254</v>
      </c>
      <c r="C6330" s="1" t="str">
        <f t="shared" si="499"/>
        <v>21:0864</v>
      </c>
      <c r="D6330" s="1" t="str">
        <f t="shared" si="500"/>
        <v>21:0239</v>
      </c>
      <c r="E6330" t="s">
        <v>25255</v>
      </c>
      <c r="F6330" t="s">
        <v>25256</v>
      </c>
      <c r="H6330">
        <v>60.406457199999998</v>
      </c>
      <c r="I6330">
        <v>-126.42274399999999</v>
      </c>
      <c r="J6330" s="1" t="str">
        <f t="shared" si="497"/>
        <v>Fluid (stream)</v>
      </c>
      <c r="K6330" s="1" t="str">
        <f t="shared" si="498"/>
        <v>Untreated Water</v>
      </c>
      <c r="L6330">
        <v>5</v>
      </c>
      <c r="M6330" t="s">
        <v>22</v>
      </c>
      <c r="N6330">
        <v>73</v>
      </c>
      <c r="P6330" t="s">
        <v>200</v>
      </c>
      <c r="Q6330" t="s">
        <v>24</v>
      </c>
      <c r="R6330" t="s">
        <v>5587</v>
      </c>
    </row>
    <row r="6331" spans="1:18" hidden="1" x14ac:dyDescent="0.3">
      <c r="A6331" t="s">
        <v>25257</v>
      </c>
      <c r="B6331" t="s">
        <v>25258</v>
      </c>
      <c r="C6331" s="1" t="str">
        <f t="shared" si="499"/>
        <v>21:0864</v>
      </c>
      <c r="D6331" s="1" t="str">
        <f t="shared" si="500"/>
        <v>21:0239</v>
      </c>
      <c r="E6331" t="s">
        <v>25255</v>
      </c>
      <c r="F6331" t="s">
        <v>25259</v>
      </c>
      <c r="H6331">
        <v>60.406457199999998</v>
      </c>
      <c r="I6331">
        <v>-126.42274399999999</v>
      </c>
      <c r="J6331" s="1" t="str">
        <f t="shared" si="497"/>
        <v>Fluid (stream)</v>
      </c>
      <c r="K6331" s="1" t="str">
        <f t="shared" si="498"/>
        <v>Untreated Water</v>
      </c>
      <c r="L6331">
        <v>5</v>
      </c>
      <c r="M6331" t="s">
        <v>29</v>
      </c>
      <c r="N6331">
        <v>74</v>
      </c>
      <c r="P6331" t="s">
        <v>200</v>
      </c>
      <c r="Q6331" t="s">
        <v>31</v>
      </c>
      <c r="R6331" t="s">
        <v>789</v>
      </c>
    </row>
    <row r="6332" spans="1:18" hidden="1" x14ac:dyDescent="0.3">
      <c r="A6332" t="s">
        <v>25260</v>
      </c>
      <c r="B6332" t="s">
        <v>25261</v>
      </c>
      <c r="C6332" s="1" t="str">
        <f t="shared" si="499"/>
        <v>21:0864</v>
      </c>
      <c r="D6332" s="1" t="str">
        <f t="shared" si="500"/>
        <v>21:0239</v>
      </c>
      <c r="E6332" t="s">
        <v>25262</v>
      </c>
      <c r="F6332" t="s">
        <v>25263</v>
      </c>
      <c r="H6332">
        <v>60.433468699999999</v>
      </c>
      <c r="I6332">
        <v>-126.4124068</v>
      </c>
      <c r="J6332" s="1" t="str">
        <f t="shared" si="497"/>
        <v>Fluid (stream)</v>
      </c>
      <c r="K6332" s="1" t="str">
        <f t="shared" si="498"/>
        <v>Untreated Water</v>
      </c>
      <c r="L6332">
        <v>5</v>
      </c>
      <c r="M6332" t="s">
        <v>36</v>
      </c>
      <c r="N6332">
        <v>75</v>
      </c>
      <c r="P6332" t="s">
        <v>356</v>
      </c>
      <c r="Q6332" t="s">
        <v>24</v>
      </c>
      <c r="R6332" t="s">
        <v>522</v>
      </c>
    </row>
    <row r="6333" spans="1:18" hidden="1" x14ac:dyDescent="0.3">
      <c r="A6333" t="s">
        <v>25264</v>
      </c>
      <c r="B6333" t="s">
        <v>25265</v>
      </c>
      <c r="C6333" s="1" t="str">
        <f t="shared" si="499"/>
        <v>21:0864</v>
      </c>
      <c r="D6333" s="1" t="str">
        <f t="shared" si="500"/>
        <v>21:0239</v>
      </c>
      <c r="E6333" t="s">
        <v>25266</v>
      </c>
      <c r="F6333" t="s">
        <v>25267</v>
      </c>
      <c r="H6333">
        <v>60.397593800000003</v>
      </c>
      <c r="I6333">
        <v>-126.40812200000001</v>
      </c>
      <c r="J6333" s="1" t="str">
        <f t="shared" si="497"/>
        <v>Fluid (stream)</v>
      </c>
      <c r="K6333" s="1" t="str">
        <f t="shared" si="498"/>
        <v>Untreated Water</v>
      </c>
      <c r="L6333">
        <v>5</v>
      </c>
      <c r="M6333" t="s">
        <v>44</v>
      </c>
      <c r="N6333">
        <v>76</v>
      </c>
      <c r="P6333" t="s">
        <v>15080</v>
      </c>
      <c r="Q6333" t="s">
        <v>15080</v>
      </c>
      <c r="R6333" t="s">
        <v>15080</v>
      </c>
    </row>
    <row r="6334" spans="1:18" hidden="1" x14ac:dyDescent="0.3">
      <c r="A6334" t="s">
        <v>25268</v>
      </c>
      <c r="B6334" t="s">
        <v>25269</v>
      </c>
      <c r="C6334" s="1" t="str">
        <f t="shared" si="499"/>
        <v>21:0864</v>
      </c>
      <c r="D6334" s="1" t="str">
        <f t="shared" si="500"/>
        <v>21:0239</v>
      </c>
      <c r="E6334" t="s">
        <v>25270</v>
      </c>
      <c r="F6334" t="s">
        <v>25271</v>
      </c>
      <c r="H6334">
        <v>60.396979299999998</v>
      </c>
      <c r="I6334">
        <v>-126.37354860000001</v>
      </c>
      <c r="J6334" s="1" t="str">
        <f t="shared" si="497"/>
        <v>Fluid (stream)</v>
      </c>
      <c r="K6334" s="1" t="str">
        <f t="shared" si="498"/>
        <v>Untreated Water</v>
      </c>
      <c r="L6334">
        <v>5</v>
      </c>
      <c r="M6334" t="s">
        <v>52</v>
      </c>
      <c r="N6334">
        <v>77</v>
      </c>
      <c r="P6334" t="s">
        <v>262</v>
      </c>
      <c r="Q6334" t="s">
        <v>46</v>
      </c>
      <c r="R6334" t="s">
        <v>55</v>
      </c>
    </row>
    <row r="6335" spans="1:18" hidden="1" x14ac:dyDescent="0.3">
      <c r="A6335" t="s">
        <v>25272</v>
      </c>
      <c r="B6335" t="s">
        <v>25273</v>
      </c>
      <c r="C6335" s="1" t="str">
        <f t="shared" si="499"/>
        <v>21:0864</v>
      </c>
      <c r="D6335" s="1" t="str">
        <f t="shared" si="500"/>
        <v>21:0239</v>
      </c>
      <c r="E6335" t="s">
        <v>25274</v>
      </c>
      <c r="F6335" t="s">
        <v>25275</v>
      </c>
      <c r="H6335">
        <v>60.4100945</v>
      </c>
      <c r="I6335">
        <v>-126.3381809</v>
      </c>
      <c r="J6335" s="1" t="str">
        <f t="shared" si="497"/>
        <v>Fluid (stream)</v>
      </c>
      <c r="K6335" s="1" t="str">
        <f t="shared" si="498"/>
        <v>Untreated Water</v>
      </c>
      <c r="L6335">
        <v>5</v>
      </c>
      <c r="M6335" t="s">
        <v>60</v>
      </c>
      <c r="N6335">
        <v>78</v>
      </c>
      <c r="P6335" t="s">
        <v>267</v>
      </c>
      <c r="Q6335" t="s">
        <v>38</v>
      </c>
      <c r="R6335" t="s">
        <v>55</v>
      </c>
    </row>
    <row r="6336" spans="1:18" hidden="1" x14ac:dyDescent="0.3">
      <c r="A6336" t="s">
        <v>25276</v>
      </c>
      <c r="B6336" t="s">
        <v>25277</v>
      </c>
      <c r="C6336" s="1" t="str">
        <f t="shared" si="499"/>
        <v>21:0864</v>
      </c>
      <c r="D6336" s="1" t="str">
        <f t="shared" si="500"/>
        <v>21:0239</v>
      </c>
      <c r="E6336" t="s">
        <v>25278</v>
      </c>
      <c r="F6336" t="s">
        <v>25279</v>
      </c>
      <c r="H6336">
        <v>60.392710800000003</v>
      </c>
      <c r="I6336">
        <v>-126.2776913</v>
      </c>
      <c r="J6336" s="1" t="str">
        <f t="shared" si="497"/>
        <v>Fluid (stream)</v>
      </c>
      <c r="K6336" s="1" t="str">
        <f t="shared" si="498"/>
        <v>Untreated Water</v>
      </c>
      <c r="L6336">
        <v>5</v>
      </c>
      <c r="M6336" t="s">
        <v>67</v>
      </c>
      <c r="N6336">
        <v>79</v>
      </c>
      <c r="P6336" t="s">
        <v>319</v>
      </c>
      <c r="Q6336" t="s">
        <v>96</v>
      </c>
      <c r="R6336" t="s">
        <v>324</v>
      </c>
    </row>
    <row r="6337" spans="1:18" hidden="1" x14ac:dyDescent="0.3">
      <c r="A6337" t="s">
        <v>25280</v>
      </c>
      <c r="B6337" t="s">
        <v>25281</v>
      </c>
      <c r="C6337" s="1" t="str">
        <f t="shared" si="499"/>
        <v>21:0864</v>
      </c>
      <c r="D6337" s="1" t="str">
        <f t="shared" si="500"/>
        <v>21:0239</v>
      </c>
      <c r="E6337" t="s">
        <v>25282</v>
      </c>
      <c r="F6337" t="s">
        <v>25283</v>
      </c>
      <c r="H6337">
        <v>60.442778500000003</v>
      </c>
      <c r="I6337">
        <v>-126.1920855</v>
      </c>
      <c r="J6337" s="1" t="str">
        <f t="shared" si="497"/>
        <v>Fluid (stream)</v>
      </c>
      <c r="K6337" s="1" t="str">
        <f t="shared" si="498"/>
        <v>Untreated Water</v>
      </c>
      <c r="L6337">
        <v>5</v>
      </c>
      <c r="M6337" t="s">
        <v>74</v>
      </c>
      <c r="N6337">
        <v>80</v>
      </c>
      <c r="P6337" t="s">
        <v>68</v>
      </c>
      <c r="Q6337" t="s">
        <v>146</v>
      </c>
      <c r="R6337" t="s">
        <v>55</v>
      </c>
    </row>
    <row r="6338" spans="1:18" hidden="1" x14ac:dyDescent="0.3">
      <c r="A6338" t="s">
        <v>25284</v>
      </c>
      <c r="B6338" t="s">
        <v>25285</v>
      </c>
      <c r="C6338" s="1" t="str">
        <f t="shared" si="499"/>
        <v>21:0864</v>
      </c>
      <c r="D6338" s="1" t="str">
        <f t="shared" si="500"/>
        <v>21:0239</v>
      </c>
      <c r="E6338" t="s">
        <v>25286</v>
      </c>
      <c r="F6338" t="s">
        <v>25287</v>
      </c>
      <c r="H6338">
        <v>60.4827279</v>
      </c>
      <c r="I6338">
        <v>-126.17690210000001</v>
      </c>
      <c r="J6338" s="1" t="str">
        <f t="shared" si="497"/>
        <v>Fluid (stream)</v>
      </c>
      <c r="K6338" s="1" t="str">
        <f t="shared" si="498"/>
        <v>Untreated Water</v>
      </c>
      <c r="L6338">
        <v>5</v>
      </c>
      <c r="M6338" t="s">
        <v>81</v>
      </c>
      <c r="N6338">
        <v>81</v>
      </c>
      <c r="P6338" t="s">
        <v>210</v>
      </c>
      <c r="Q6338" t="s">
        <v>62</v>
      </c>
      <c r="R6338" t="s">
        <v>55</v>
      </c>
    </row>
    <row r="6339" spans="1:18" hidden="1" x14ac:dyDescent="0.3">
      <c r="A6339" t="s">
        <v>25288</v>
      </c>
      <c r="B6339" t="s">
        <v>25289</v>
      </c>
      <c r="C6339" s="1" t="str">
        <f t="shared" si="499"/>
        <v>21:0864</v>
      </c>
      <c r="D6339" s="1" t="str">
        <f t="shared" si="500"/>
        <v>21:0239</v>
      </c>
      <c r="E6339" t="s">
        <v>25290</v>
      </c>
      <c r="F6339" t="s">
        <v>25291</v>
      </c>
      <c r="H6339">
        <v>60.5058346</v>
      </c>
      <c r="I6339">
        <v>-126.08126420000001</v>
      </c>
      <c r="J6339" s="1" t="str">
        <f t="shared" si="497"/>
        <v>Fluid (stream)</v>
      </c>
      <c r="K6339" s="1" t="str">
        <f t="shared" si="498"/>
        <v>Untreated Water</v>
      </c>
      <c r="L6339">
        <v>5</v>
      </c>
      <c r="M6339" t="s">
        <v>95</v>
      </c>
      <c r="N6339">
        <v>82</v>
      </c>
      <c r="P6339" t="s">
        <v>25292</v>
      </c>
      <c r="Q6339" t="s">
        <v>24</v>
      </c>
      <c r="R6339" t="s">
        <v>415</v>
      </c>
    </row>
    <row r="6340" spans="1:18" hidden="1" x14ac:dyDescent="0.3">
      <c r="A6340" t="s">
        <v>25293</v>
      </c>
      <c r="B6340" t="s">
        <v>25294</v>
      </c>
      <c r="C6340" s="1" t="str">
        <f t="shared" si="499"/>
        <v>21:0864</v>
      </c>
      <c r="D6340" s="1" t="str">
        <f t="shared" si="500"/>
        <v>21:0239</v>
      </c>
      <c r="E6340" t="s">
        <v>25295</v>
      </c>
      <c r="F6340" t="s">
        <v>25296</v>
      </c>
      <c r="H6340">
        <v>60.554146899999999</v>
      </c>
      <c r="I6340">
        <v>-126.1397436</v>
      </c>
      <c r="J6340" s="1" t="str">
        <f t="shared" si="497"/>
        <v>Fluid (stream)</v>
      </c>
      <c r="K6340" s="1" t="str">
        <f t="shared" si="498"/>
        <v>Untreated Water</v>
      </c>
      <c r="L6340">
        <v>5</v>
      </c>
      <c r="M6340" t="s">
        <v>101</v>
      </c>
      <c r="N6340">
        <v>83</v>
      </c>
      <c r="P6340" t="s">
        <v>188</v>
      </c>
      <c r="Q6340" t="s">
        <v>24</v>
      </c>
      <c r="R6340" t="s">
        <v>47</v>
      </c>
    </row>
    <row r="6341" spans="1:18" hidden="1" x14ac:dyDescent="0.3">
      <c r="A6341" t="s">
        <v>25297</v>
      </c>
      <c r="B6341" t="s">
        <v>25298</v>
      </c>
      <c r="C6341" s="1" t="str">
        <f t="shared" si="499"/>
        <v>21:0864</v>
      </c>
      <c r="D6341" s="1" t="str">
        <f t="shared" si="500"/>
        <v>21:0239</v>
      </c>
      <c r="E6341" t="s">
        <v>25299</v>
      </c>
      <c r="F6341" t="s">
        <v>25300</v>
      </c>
      <c r="H6341">
        <v>60.524440499999997</v>
      </c>
      <c r="I6341">
        <v>-126.2149617</v>
      </c>
      <c r="J6341" s="1" t="str">
        <f t="shared" si="497"/>
        <v>Fluid (stream)</v>
      </c>
      <c r="K6341" s="1" t="str">
        <f t="shared" si="498"/>
        <v>Untreated Water</v>
      </c>
      <c r="L6341">
        <v>5</v>
      </c>
      <c r="M6341" t="s">
        <v>107</v>
      </c>
      <c r="N6341">
        <v>84</v>
      </c>
      <c r="P6341" t="s">
        <v>356</v>
      </c>
      <c r="Q6341" t="s">
        <v>248</v>
      </c>
      <c r="R6341" t="s">
        <v>55</v>
      </c>
    </row>
    <row r="6342" spans="1:18" hidden="1" x14ac:dyDescent="0.3">
      <c r="A6342" t="s">
        <v>25301</v>
      </c>
      <c r="B6342" t="s">
        <v>25302</v>
      </c>
      <c r="C6342" s="1" t="str">
        <f t="shared" si="499"/>
        <v>21:0864</v>
      </c>
      <c r="D6342" s="1" t="str">
        <f t="shared" si="500"/>
        <v>21:0239</v>
      </c>
      <c r="E6342" t="s">
        <v>25303</v>
      </c>
      <c r="F6342" t="s">
        <v>25304</v>
      </c>
      <c r="H6342">
        <v>60.508670100000003</v>
      </c>
      <c r="I6342">
        <v>-126.3020665</v>
      </c>
      <c r="J6342" s="1" t="str">
        <f t="shared" si="497"/>
        <v>Fluid (stream)</v>
      </c>
      <c r="K6342" s="1" t="str">
        <f t="shared" si="498"/>
        <v>Untreated Water</v>
      </c>
      <c r="L6342">
        <v>5</v>
      </c>
      <c r="M6342" t="s">
        <v>114</v>
      </c>
      <c r="N6342">
        <v>85</v>
      </c>
      <c r="P6342" t="s">
        <v>1610</v>
      </c>
      <c r="Q6342" t="s">
        <v>236</v>
      </c>
      <c r="R6342" t="s">
        <v>55</v>
      </c>
    </row>
    <row r="6343" spans="1:18" hidden="1" x14ac:dyDescent="0.3">
      <c r="A6343" t="s">
        <v>25305</v>
      </c>
      <c r="B6343" t="s">
        <v>25306</v>
      </c>
      <c r="C6343" s="1" t="str">
        <f t="shared" si="499"/>
        <v>21:0864</v>
      </c>
      <c r="D6343" s="1" t="str">
        <f t="shared" si="500"/>
        <v>21:0239</v>
      </c>
      <c r="E6343" t="s">
        <v>25307</v>
      </c>
      <c r="F6343" t="s">
        <v>25308</v>
      </c>
      <c r="H6343">
        <v>60.472766399999998</v>
      </c>
      <c r="I6343">
        <v>-126.45691669999999</v>
      </c>
      <c r="J6343" s="1" t="str">
        <f t="shared" si="497"/>
        <v>Fluid (stream)</v>
      </c>
      <c r="K6343" s="1" t="str">
        <f t="shared" si="498"/>
        <v>Untreated Water</v>
      </c>
      <c r="L6343">
        <v>5</v>
      </c>
      <c r="M6343" t="s">
        <v>121</v>
      </c>
      <c r="N6343">
        <v>86</v>
      </c>
      <c r="P6343" t="s">
        <v>235</v>
      </c>
      <c r="Q6343" t="s">
        <v>31</v>
      </c>
      <c r="R6343" t="s">
        <v>211</v>
      </c>
    </row>
    <row r="6344" spans="1:18" hidden="1" x14ac:dyDescent="0.3">
      <c r="A6344" t="s">
        <v>25309</v>
      </c>
      <c r="B6344" t="s">
        <v>25310</v>
      </c>
      <c r="C6344" s="1" t="str">
        <f t="shared" si="499"/>
        <v>21:0864</v>
      </c>
      <c r="D6344" s="1" t="str">
        <f t="shared" si="500"/>
        <v>21:0239</v>
      </c>
      <c r="E6344" t="s">
        <v>25311</v>
      </c>
      <c r="F6344" t="s">
        <v>25312</v>
      </c>
      <c r="H6344">
        <v>60.4760852</v>
      </c>
      <c r="I6344">
        <v>-126.39246730000001</v>
      </c>
      <c r="J6344" s="1" t="str">
        <f t="shared" si="497"/>
        <v>Fluid (stream)</v>
      </c>
      <c r="K6344" s="1" t="str">
        <f t="shared" si="498"/>
        <v>Untreated Water</v>
      </c>
      <c r="L6344">
        <v>5</v>
      </c>
      <c r="M6344" t="s">
        <v>127</v>
      </c>
      <c r="N6344">
        <v>87</v>
      </c>
      <c r="P6344" t="s">
        <v>256</v>
      </c>
      <c r="Q6344" t="s">
        <v>146</v>
      </c>
      <c r="R6344" t="s">
        <v>890</v>
      </c>
    </row>
    <row r="6345" spans="1:18" hidden="1" x14ac:dyDescent="0.3">
      <c r="A6345" t="s">
        <v>25313</v>
      </c>
      <c r="B6345" t="s">
        <v>25314</v>
      </c>
      <c r="C6345" s="1" t="str">
        <f t="shared" si="499"/>
        <v>21:0864</v>
      </c>
      <c r="D6345" s="1" t="str">
        <f t="shared" si="500"/>
        <v>21:0239</v>
      </c>
      <c r="E6345" t="s">
        <v>25315</v>
      </c>
      <c r="F6345" t="s">
        <v>25316</v>
      </c>
      <c r="H6345">
        <v>60.517975200000002</v>
      </c>
      <c r="I6345">
        <v>-126.37136649999999</v>
      </c>
      <c r="J6345" s="1" t="str">
        <f t="shared" si="497"/>
        <v>Fluid (stream)</v>
      </c>
      <c r="K6345" s="1" t="str">
        <f t="shared" si="498"/>
        <v>Untreated Water</v>
      </c>
      <c r="L6345">
        <v>5</v>
      </c>
      <c r="M6345" t="s">
        <v>133</v>
      </c>
      <c r="N6345">
        <v>88</v>
      </c>
      <c r="P6345" t="s">
        <v>356</v>
      </c>
      <c r="Q6345" t="s">
        <v>24</v>
      </c>
      <c r="R6345" t="s">
        <v>189</v>
      </c>
    </row>
    <row r="6346" spans="1:18" hidden="1" x14ac:dyDescent="0.3">
      <c r="A6346" t="s">
        <v>25317</v>
      </c>
      <c r="B6346" t="s">
        <v>25318</v>
      </c>
      <c r="C6346" s="1" t="str">
        <f t="shared" si="499"/>
        <v>21:0864</v>
      </c>
      <c r="D6346" s="1" t="str">
        <f t="shared" si="500"/>
        <v>21:0239</v>
      </c>
      <c r="E6346" t="s">
        <v>25319</v>
      </c>
      <c r="F6346" t="s">
        <v>25320</v>
      </c>
      <c r="H6346">
        <v>60.607151500000001</v>
      </c>
      <c r="I6346">
        <v>-126.9668049</v>
      </c>
      <c r="J6346" s="1" t="str">
        <f t="shared" si="497"/>
        <v>Fluid (stream)</v>
      </c>
      <c r="K6346" s="1" t="str">
        <f t="shared" si="498"/>
        <v>Untreated Water</v>
      </c>
      <c r="L6346">
        <v>5</v>
      </c>
      <c r="M6346" t="s">
        <v>139</v>
      </c>
      <c r="N6346">
        <v>89</v>
      </c>
      <c r="P6346" t="s">
        <v>256</v>
      </c>
      <c r="Q6346" t="s">
        <v>96</v>
      </c>
      <c r="R6346" t="s">
        <v>449</v>
      </c>
    </row>
    <row r="6347" spans="1:18" hidden="1" x14ac:dyDescent="0.3">
      <c r="A6347" t="s">
        <v>25321</v>
      </c>
      <c r="B6347" t="s">
        <v>25322</v>
      </c>
      <c r="C6347" s="1" t="str">
        <f t="shared" si="499"/>
        <v>21:0864</v>
      </c>
      <c r="D6347" s="1" t="str">
        <f t="shared" si="500"/>
        <v>21:0239</v>
      </c>
      <c r="E6347" t="s">
        <v>25323</v>
      </c>
      <c r="F6347" t="s">
        <v>25324</v>
      </c>
      <c r="H6347">
        <v>60.6157264</v>
      </c>
      <c r="I6347">
        <v>-126.91184269999999</v>
      </c>
      <c r="J6347" s="1" t="str">
        <f t="shared" si="497"/>
        <v>Fluid (stream)</v>
      </c>
      <c r="K6347" s="1" t="str">
        <f t="shared" si="498"/>
        <v>Untreated Water</v>
      </c>
      <c r="L6347">
        <v>5</v>
      </c>
      <c r="M6347" t="s">
        <v>241</v>
      </c>
      <c r="N6347">
        <v>90</v>
      </c>
      <c r="P6347" t="s">
        <v>108</v>
      </c>
      <c r="Q6347" t="s">
        <v>24</v>
      </c>
      <c r="R6347" t="s">
        <v>890</v>
      </c>
    </row>
    <row r="6348" spans="1:18" hidden="1" x14ac:dyDescent="0.3">
      <c r="A6348" t="s">
        <v>25325</v>
      </c>
      <c r="B6348" t="s">
        <v>25326</v>
      </c>
      <c r="C6348" s="1" t="str">
        <f t="shared" si="499"/>
        <v>21:0864</v>
      </c>
      <c r="D6348" s="1" t="str">
        <f t="shared" si="500"/>
        <v>21:0239</v>
      </c>
      <c r="E6348" t="s">
        <v>25327</v>
      </c>
      <c r="F6348" t="s">
        <v>25328</v>
      </c>
      <c r="H6348">
        <v>60.634906000000001</v>
      </c>
      <c r="I6348">
        <v>-127.0074788</v>
      </c>
      <c r="J6348" s="1" t="str">
        <f t="shared" si="497"/>
        <v>Fluid (stream)</v>
      </c>
      <c r="K6348" s="1" t="str">
        <f t="shared" si="498"/>
        <v>Untreated Water</v>
      </c>
      <c r="L6348">
        <v>6</v>
      </c>
      <c r="M6348" t="s">
        <v>22</v>
      </c>
      <c r="N6348">
        <v>91</v>
      </c>
      <c r="P6348" t="s">
        <v>414</v>
      </c>
      <c r="Q6348" t="s">
        <v>89</v>
      </c>
      <c r="R6348" t="s">
        <v>69</v>
      </c>
    </row>
    <row r="6349" spans="1:18" hidden="1" x14ac:dyDescent="0.3">
      <c r="A6349" t="s">
        <v>25329</v>
      </c>
      <c r="B6349" t="s">
        <v>25330</v>
      </c>
      <c r="C6349" s="1" t="str">
        <f t="shared" si="499"/>
        <v>21:0864</v>
      </c>
      <c r="D6349" s="1" t="str">
        <f t="shared" si="500"/>
        <v>21:0239</v>
      </c>
      <c r="E6349" t="s">
        <v>25327</v>
      </c>
      <c r="F6349" t="s">
        <v>25331</v>
      </c>
      <c r="H6349">
        <v>60.634906000000001</v>
      </c>
      <c r="I6349">
        <v>-127.0074788</v>
      </c>
      <c r="J6349" s="1" t="str">
        <f t="shared" si="497"/>
        <v>Fluid (stream)</v>
      </c>
      <c r="K6349" s="1" t="str">
        <f t="shared" si="498"/>
        <v>Untreated Water</v>
      </c>
      <c r="L6349">
        <v>6</v>
      </c>
      <c r="M6349" t="s">
        <v>29</v>
      </c>
      <c r="N6349">
        <v>92</v>
      </c>
      <c r="P6349" t="s">
        <v>200</v>
      </c>
      <c r="Q6349" t="s">
        <v>89</v>
      </c>
      <c r="R6349" t="s">
        <v>655</v>
      </c>
    </row>
    <row r="6350" spans="1:18" hidden="1" x14ac:dyDescent="0.3">
      <c r="A6350" t="s">
        <v>25332</v>
      </c>
      <c r="B6350" t="s">
        <v>25333</v>
      </c>
      <c r="C6350" s="1" t="str">
        <f t="shared" si="499"/>
        <v>21:0864</v>
      </c>
      <c r="D6350" s="1" t="str">
        <f t="shared" si="500"/>
        <v>21:0239</v>
      </c>
      <c r="E6350" t="s">
        <v>25334</v>
      </c>
      <c r="F6350" t="s">
        <v>25335</v>
      </c>
      <c r="H6350">
        <v>60.657952899999998</v>
      </c>
      <c r="I6350">
        <v>-126.95156179999999</v>
      </c>
      <c r="J6350" s="1" t="str">
        <f t="shared" si="497"/>
        <v>Fluid (stream)</v>
      </c>
      <c r="K6350" s="1" t="str">
        <f t="shared" si="498"/>
        <v>Untreated Water</v>
      </c>
      <c r="L6350">
        <v>6</v>
      </c>
      <c r="M6350" t="s">
        <v>36</v>
      </c>
      <c r="N6350">
        <v>93</v>
      </c>
      <c r="P6350" t="s">
        <v>210</v>
      </c>
      <c r="Q6350" t="s">
        <v>89</v>
      </c>
      <c r="R6350" t="s">
        <v>1088</v>
      </c>
    </row>
    <row r="6351" spans="1:18" hidden="1" x14ac:dyDescent="0.3">
      <c r="A6351" t="s">
        <v>25336</v>
      </c>
      <c r="B6351" t="s">
        <v>25337</v>
      </c>
      <c r="C6351" s="1" t="str">
        <f t="shared" si="499"/>
        <v>21:0864</v>
      </c>
      <c r="D6351" s="1" t="str">
        <f t="shared" si="500"/>
        <v>21:0239</v>
      </c>
      <c r="E6351" t="s">
        <v>25338</v>
      </c>
      <c r="F6351" t="s">
        <v>25339</v>
      </c>
      <c r="H6351">
        <v>60.684085500000002</v>
      </c>
      <c r="I6351">
        <v>-126.9048664</v>
      </c>
      <c r="J6351" s="1" t="str">
        <f t="shared" si="497"/>
        <v>Fluid (stream)</v>
      </c>
      <c r="K6351" s="1" t="str">
        <f t="shared" si="498"/>
        <v>Untreated Water</v>
      </c>
      <c r="L6351">
        <v>6</v>
      </c>
      <c r="M6351" t="s">
        <v>44</v>
      </c>
      <c r="N6351">
        <v>94</v>
      </c>
      <c r="P6351" t="s">
        <v>108</v>
      </c>
      <c r="Q6351" t="s">
        <v>24</v>
      </c>
      <c r="R6351" t="s">
        <v>687</v>
      </c>
    </row>
    <row r="6352" spans="1:18" hidden="1" x14ac:dyDescent="0.3">
      <c r="A6352" t="s">
        <v>25340</v>
      </c>
      <c r="B6352" t="s">
        <v>25341</v>
      </c>
      <c r="C6352" s="1" t="str">
        <f t="shared" si="499"/>
        <v>21:0864</v>
      </c>
      <c r="D6352" s="1" t="str">
        <f t="shared" si="500"/>
        <v>21:0239</v>
      </c>
      <c r="E6352" t="s">
        <v>25342</v>
      </c>
      <c r="F6352" t="s">
        <v>25343</v>
      </c>
      <c r="H6352">
        <v>60.676725300000001</v>
      </c>
      <c r="I6352">
        <v>-126.8659243</v>
      </c>
      <c r="J6352" s="1" t="str">
        <f t="shared" si="497"/>
        <v>Fluid (stream)</v>
      </c>
      <c r="K6352" s="1" t="str">
        <f t="shared" si="498"/>
        <v>Untreated Water</v>
      </c>
      <c r="L6352">
        <v>6</v>
      </c>
      <c r="M6352" t="s">
        <v>52</v>
      </c>
      <c r="N6352">
        <v>95</v>
      </c>
      <c r="P6352" t="s">
        <v>294</v>
      </c>
      <c r="Q6352" t="s">
        <v>146</v>
      </c>
      <c r="R6352" t="s">
        <v>324</v>
      </c>
    </row>
    <row r="6353" spans="1:18" hidden="1" x14ac:dyDescent="0.3">
      <c r="A6353" t="s">
        <v>25344</v>
      </c>
      <c r="B6353" t="s">
        <v>25345</v>
      </c>
      <c r="C6353" s="1" t="str">
        <f t="shared" si="499"/>
        <v>21:0864</v>
      </c>
      <c r="D6353" s="1" t="str">
        <f t="shared" si="500"/>
        <v>21:0239</v>
      </c>
      <c r="E6353" t="s">
        <v>25346</v>
      </c>
      <c r="F6353" t="s">
        <v>25347</v>
      </c>
      <c r="H6353">
        <v>60.680134500000001</v>
      </c>
      <c r="I6353">
        <v>-126.81554149999999</v>
      </c>
      <c r="J6353" s="1" t="str">
        <f t="shared" si="497"/>
        <v>Fluid (stream)</v>
      </c>
      <c r="K6353" s="1" t="str">
        <f t="shared" si="498"/>
        <v>Untreated Water</v>
      </c>
      <c r="L6353">
        <v>6</v>
      </c>
      <c r="M6353" t="s">
        <v>60</v>
      </c>
      <c r="N6353">
        <v>96</v>
      </c>
      <c r="P6353" t="s">
        <v>115</v>
      </c>
      <c r="Q6353" t="s">
        <v>146</v>
      </c>
      <c r="R6353" t="s">
        <v>55</v>
      </c>
    </row>
    <row r="6354" spans="1:18" hidden="1" x14ac:dyDescent="0.3">
      <c r="A6354" t="s">
        <v>25348</v>
      </c>
      <c r="B6354" t="s">
        <v>25349</v>
      </c>
      <c r="C6354" s="1" t="str">
        <f t="shared" si="499"/>
        <v>21:0864</v>
      </c>
      <c r="D6354" s="1" t="str">
        <f t="shared" si="500"/>
        <v>21:0239</v>
      </c>
      <c r="E6354" t="s">
        <v>25350</v>
      </c>
      <c r="F6354" t="s">
        <v>25351</v>
      </c>
      <c r="H6354">
        <v>60.704568500000001</v>
      </c>
      <c r="I6354">
        <v>-126.9045957</v>
      </c>
      <c r="J6354" s="1" t="str">
        <f t="shared" si="497"/>
        <v>Fluid (stream)</v>
      </c>
      <c r="K6354" s="1" t="str">
        <f t="shared" si="498"/>
        <v>Untreated Water</v>
      </c>
      <c r="L6354">
        <v>6</v>
      </c>
      <c r="M6354" t="s">
        <v>67</v>
      </c>
      <c r="N6354">
        <v>97</v>
      </c>
      <c r="P6354" t="s">
        <v>414</v>
      </c>
      <c r="Q6354" t="s">
        <v>89</v>
      </c>
      <c r="R6354" t="s">
        <v>55</v>
      </c>
    </row>
    <row r="6355" spans="1:18" hidden="1" x14ac:dyDescent="0.3">
      <c r="A6355" t="s">
        <v>25352</v>
      </c>
      <c r="B6355" t="s">
        <v>25353</v>
      </c>
      <c r="C6355" s="1" t="str">
        <f t="shared" si="499"/>
        <v>21:0864</v>
      </c>
      <c r="D6355" s="1" t="str">
        <f t="shared" si="500"/>
        <v>21:0239</v>
      </c>
      <c r="E6355" t="s">
        <v>25354</v>
      </c>
      <c r="F6355" t="s">
        <v>25355</v>
      </c>
      <c r="H6355">
        <v>60.726289100000002</v>
      </c>
      <c r="I6355">
        <v>-126.8553727</v>
      </c>
      <c r="J6355" s="1" t="str">
        <f t="shared" si="497"/>
        <v>Fluid (stream)</v>
      </c>
      <c r="K6355" s="1" t="str">
        <f t="shared" si="498"/>
        <v>Untreated Water</v>
      </c>
      <c r="L6355">
        <v>6</v>
      </c>
      <c r="M6355" t="s">
        <v>74</v>
      </c>
      <c r="N6355">
        <v>98</v>
      </c>
      <c r="P6355" t="s">
        <v>1846</v>
      </c>
      <c r="Q6355" t="s">
        <v>96</v>
      </c>
      <c r="R6355" t="s">
        <v>285</v>
      </c>
    </row>
    <row r="6356" spans="1:18" hidden="1" x14ac:dyDescent="0.3">
      <c r="A6356" t="s">
        <v>25356</v>
      </c>
      <c r="B6356" t="s">
        <v>25357</v>
      </c>
      <c r="C6356" s="1" t="str">
        <f t="shared" si="499"/>
        <v>21:0864</v>
      </c>
      <c r="D6356" s="1" t="str">
        <f t="shared" si="500"/>
        <v>21:0239</v>
      </c>
      <c r="E6356" t="s">
        <v>25358</v>
      </c>
      <c r="F6356" t="s">
        <v>25359</v>
      </c>
      <c r="H6356">
        <v>60.7579007</v>
      </c>
      <c r="I6356">
        <v>-126.7174031</v>
      </c>
      <c r="J6356" s="1" t="str">
        <f t="shared" si="497"/>
        <v>Fluid (stream)</v>
      </c>
      <c r="K6356" s="1" t="str">
        <f t="shared" si="498"/>
        <v>Untreated Water</v>
      </c>
      <c r="L6356">
        <v>6</v>
      </c>
      <c r="M6356" t="s">
        <v>81</v>
      </c>
      <c r="N6356">
        <v>99</v>
      </c>
      <c r="P6356" t="s">
        <v>210</v>
      </c>
      <c r="Q6356" t="s">
        <v>38</v>
      </c>
      <c r="R6356" t="s">
        <v>55</v>
      </c>
    </row>
    <row r="6357" spans="1:18" hidden="1" x14ac:dyDescent="0.3">
      <c r="A6357" t="s">
        <v>25360</v>
      </c>
      <c r="B6357" t="s">
        <v>25361</v>
      </c>
      <c r="C6357" s="1" t="str">
        <f t="shared" si="499"/>
        <v>21:0864</v>
      </c>
      <c r="D6357" s="1" t="str">
        <f t="shared" si="500"/>
        <v>21:0239</v>
      </c>
      <c r="E6357" t="s">
        <v>25362</v>
      </c>
      <c r="F6357" t="s">
        <v>25363</v>
      </c>
      <c r="H6357">
        <v>60.737172000000001</v>
      </c>
      <c r="I6357">
        <v>-126.7090974</v>
      </c>
      <c r="J6357" s="1" t="str">
        <f t="shared" si="497"/>
        <v>Fluid (stream)</v>
      </c>
      <c r="K6357" s="1" t="str">
        <f t="shared" si="498"/>
        <v>Untreated Water</v>
      </c>
      <c r="L6357">
        <v>6</v>
      </c>
      <c r="M6357" t="s">
        <v>95</v>
      </c>
      <c r="N6357">
        <v>100</v>
      </c>
      <c r="P6357" t="s">
        <v>235</v>
      </c>
      <c r="Q6357" t="s">
        <v>24</v>
      </c>
      <c r="R6357" t="s">
        <v>55</v>
      </c>
    </row>
    <row r="6358" spans="1:18" hidden="1" x14ac:dyDescent="0.3">
      <c r="A6358" t="s">
        <v>25364</v>
      </c>
      <c r="B6358" t="s">
        <v>25365</v>
      </c>
      <c r="C6358" s="1" t="str">
        <f t="shared" si="499"/>
        <v>21:0864</v>
      </c>
      <c r="D6358" s="1" t="str">
        <f t="shared" si="500"/>
        <v>21:0239</v>
      </c>
      <c r="E6358" t="s">
        <v>25366</v>
      </c>
      <c r="F6358" t="s">
        <v>25367</v>
      </c>
      <c r="H6358">
        <v>60.713187699999999</v>
      </c>
      <c r="I6358">
        <v>-126.6401546</v>
      </c>
      <c r="J6358" s="1" t="str">
        <f t="shared" si="497"/>
        <v>Fluid (stream)</v>
      </c>
      <c r="K6358" s="1" t="str">
        <f t="shared" si="498"/>
        <v>Untreated Water</v>
      </c>
      <c r="L6358">
        <v>6</v>
      </c>
      <c r="M6358" t="s">
        <v>101</v>
      </c>
      <c r="N6358">
        <v>101</v>
      </c>
      <c r="P6358" t="s">
        <v>414</v>
      </c>
      <c r="Q6358" t="s">
        <v>46</v>
      </c>
      <c r="R6358" t="s">
        <v>55</v>
      </c>
    </row>
    <row r="6359" spans="1:18" hidden="1" x14ac:dyDescent="0.3">
      <c r="A6359" t="s">
        <v>25368</v>
      </c>
      <c r="B6359" t="s">
        <v>25369</v>
      </c>
      <c r="C6359" s="1" t="str">
        <f t="shared" si="499"/>
        <v>21:0864</v>
      </c>
      <c r="D6359" s="1" t="str">
        <f t="shared" si="500"/>
        <v>21:0239</v>
      </c>
      <c r="E6359" t="s">
        <v>25370</v>
      </c>
      <c r="F6359" t="s">
        <v>25371</v>
      </c>
      <c r="H6359">
        <v>60.6801411</v>
      </c>
      <c r="I6359">
        <v>-126.6168277</v>
      </c>
      <c r="J6359" s="1" t="str">
        <f t="shared" si="497"/>
        <v>Fluid (stream)</v>
      </c>
      <c r="K6359" s="1" t="str">
        <f t="shared" si="498"/>
        <v>Untreated Water</v>
      </c>
      <c r="L6359">
        <v>6</v>
      </c>
      <c r="M6359" t="s">
        <v>107</v>
      </c>
      <c r="N6359">
        <v>102</v>
      </c>
      <c r="P6359" t="s">
        <v>247</v>
      </c>
      <c r="Q6359" t="s">
        <v>96</v>
      </c>
      <c r="R6359" t="s">
        <v>988</v>
      </c>
    </row>
    <row r="6360" spans="1:18" hidden="1" x14ac:dyDescent="0.3">
      <c r="A6360" t="s">
        <v>25372</v>
      </c>
      <c r="B6360" t="s">
        <v>25373</v>
      </c>
      <c r="C6360" s="1" t="str">
        <f t="shared" si="499"/>
        <v>21:0864</v>
      </c>
      <c r="D6360" s="1" t="str">
        <f t="shared" si="500"/>
        <v>21:0239</v>
      </c>
      <c r="E6360" t="s">
        <v>25374</v>
      </c>
      <c r="F6360" t="s">
        <v>25375</v>
      </c>
      <c r="H6360">
        <v>60.6754678</v>
      </c>
      <c r="I6360">
        <v>-126.67541850000001</v>
      </c>
      <c r="J6360" s="1" t="str">
        <f t="shared" si="497"/>
        <v>Fluid (stream)</v>
      </c>
      <c r="K6360" s="1" t="str">
        <f t="shared" si="498"/>
        <v>Untreated Water</v>
      </c>
      <c r="L6360">
        <v>6</v>
      </c>
      <c r="M6360" t="s">
        <v>114</v>
      </c>
      <c r="N6360">
        <v>103</v>
      </c>
      <c r="P6360" t="s">
        <v>414</v>
      </c>
      <c r="Q6360" t="s">
        <v>257</v>
      </c>
      <c r="R6360" t="s">
        <v>55</v>
      </c>
    </row>
    <row r="6361" spans="1:18" hidden="1" x14ac:dyDescent="0.3">
      <c r="A6361" t="s">
        <v>25376</v>
      </c>
      <c r="B6361" t="s">
        <v>25377</v>
      </c>
      <c r="C6361" s="1" t="str">
        <f t="shared" si="499"/>
        <v>21:0864</v>
      </c>
      <c r="D6361" s="1" t="str">
        <f t="shared" si="500"/>
        <v>21:0239</v>
      </c>
      <c r="E6361" t="s">
        <v>25378</v>
      </c>
      <c r="F6361" t="s">
        <v>25379</v>
      </c>
      <c r="H6361">
        <v>60.655181599999999</v>
      </c>
      <c r="I6361">
        <v>-126.6377584</v>
      </c>
      <c r="J6361" s="1" t="str">
        <f t="shared" si="497"/>
        <v>Fluid (stream)</v>
      </c>
      <c r="K6361" s="1" t="str">
        <f t="shared" si="498"/>
        <v>Untreated Water</v>
      </c>
      <c r="L6361">
        <v>6</v>
      </c>
      <c r="M6361" t="s">
        <v>121</v>
      </c>
      <c r="N6361">
        <v>104</v>
      </c>
      <c r="P6361" t="s">
        <v>115</v>
      </c>
      <c r="Q6361" t="s">
        <v>62</v>
      </c>
      <c r="R6361" t="s">
        <v>55</v>
      </c>
    </row>
    <row r="6362" spans="1:18" hidden="1" x14ac:dyDescent="0.3">
      <c r="A6362" t="s">
        <v>25380</v>
      </c>
      <c r="B6362" t="s">
        <v>25381</v>
      </c>
      <c r="C6362" s="1" t="str">
        <f t="shared" si="499"/>
        <v>21:0864</v>
      </c>
      <c r="D6362" s="1" t="str">
        <f t="shared" si="500"/>
        <v>21:0239</v>
      </c>
      <c r="E6362" t="s">
        <v>25382</v>
      </c>
      <c r="F6362" t="s">
        <v>25383</v>
      </c>
      <c r="H6362">
        <v>60.658809099999999</v>
      </c>
      <c r="I6362">
        <v>-126.6058503</v>
      </c>
      <c r="J6362" s="1" t="str">
        <f t="shared" si="497"/>
        <v>Fluid (stream)</v>
      </c>
      <c r="K6362" s="1" t="str">
        <f t="shared" si="498"/>
        <v>Untreated Water</v>
      </c>
      <c r="L6362">
        <v>6</v>
      </c>
      <c r="M6362" t="s">
        <v>127</v>
      </c>
      <c r="N6362">
        <v>105</v>
      </c>
      <c r="P6362" t="s">
        <v>15080</v>
      </c>
      <c r="Q6362" t="s">
        <v>15080</v>
      </c>
      <c r="R6362" t="s">
        <v>15080</v>
      </c>
    </row>
    <row r="6363" spans="1:18" hidden="1" x14ac:dyDescent="0.3">
      <c r="A6363" t="s">
        <v>25384</v>
      </c>
      <c r="B6363" t="s">
        <v>25385</v>
      </c>
      <c r="C6363" s="1" t="str">
        <f t="shared" si="499"/>
        <v>21:0864</v>
      </c>
      <c r="D6363" s="1" t="str">
        <f t="shared" si="500"/>
        <v>21:0239</v>
      </c>
      <c r="E6363" t="s">
        <v>25386</v>
      </c>
      <c r="F6363" t="s">
        <v>25387</v>
      </c>
      <c r="H6363">
        <v>60.504357900000002</v>
      </c>
      <c r="I6363">
        <v>-126.7642061</v>
      </c>
      <c r="J6363" s="1" t="str">
        <f t="shared" si="497"/>
        <v>Fluid (stream)</v>
      </c>
      <c r="K6363" s="1" t="str">
        <f t="shared" si="498"/>
        <v>Untreated Water</v>
      </c>
      <c r="L6363">
        <v>6</v>
      </c>
      <c r="M6363" t="s">
        <v>133</v>
      </c>
      <c r="N6363">
        <v>106</v>
      </c>
      <c r="P6363" t="s">
        <v>247</v>
      </c>
      <c r="Q6363" t="s">
        <v>116</v>
      </c>
      <c r="R6363" t="s">
        <v>532</v>
      </c>
    </row>
    <row r="6364" spans="1:18" hidden="1" x14ac:dyDescent="0.3">
      <c r="A6364" t="s">
        <v>25388</v>
      </c>
      <c r="B6364" t="s">
        <v>25389</v>
      </c>
      <c r="C6364" s="1" t="str">
        <f t="shared" si="499"/>
        <v>21:0864</v>
      </c>
      <c r="D6364" s="1" t="str">
        <f t="shared" si="500"/>
        <v>21:0239</v>
      </c>
      <c r="E6364" t="s">
        <v>25390</v>
      </c>
      <c r="F6364" t="s">
        <v>25391</v>
      </c>
      <c r="H6364">
        <v>60.5199839</v>
      </c>
      <c r="I6364">
        <v>-126.7629281</v>
      </c>
      <c r="J6364" s="1" t="str">
        <f t="shared" si="497"/>
        <v>Fluid (stream)</v>
      </c>
      <c r="K6364" s="1" t="str">
        <f t="shared" si="498"/>
        <v>Untreated Water</v>
      </c>
      <c r="L6364">
        <v>6</v>
      </c>
      <c r="M6364" t="s">
        <v>139</v>
      </c>
      <c r="N6364">
        <v>107</v>
      </c>
      <c r="P6364" t="s">
        <v>356</v>
      </c>
      <c r="Q6364" t="s">
        <v>89</v>
      </c>
      <c r="R6364" t="s">
        <v>532</v>
      </c>
    </row>
    <row r="6365" spans="1:18" hidden="1" x14ac:dyDescent="0.3">
      <c r="A6365" t="s">
        <v>25392</v>
      </c>
      <c r="B6365" t="s">
        <v>25393</v>
      </c>
      <c r="C6365" s="1" t="str">
        <f t="shared" si="499"/>
        <v>21:0864</v>
      </c>
      <c r="D6365" s="1" t="str">
        <f t="shared" si="500"/>
        <v>21:0239</v>
      </c>
      <c r="E6365" t="s">
        <v>25394</v>
      </c>
      <c r="F6365" t="s">
        <v>25395</v>
      </c>
      <c r="H6365">
        <v>60.548287799999997</v>
      </c>
      <c r="I6365">
        <v>-126.7801959</v>
      </c>
      <c r="J6365" s="1" t="str">
        <f t="shared" si="497"/>
        <v>Fluid (stream)</v>
      </c>
      <c r="K6365" s="1" t="str">
        <f t="shared" si="498"/>
        <v>Untreated Water</v>
      </c>
      <c r="L6365">
        <v>6</v>
      </c>
      <c r="M6365" t="s">
        <v>241</v>
      </c>
      <c r="N6365">
        <v>108</v>
      </c>
      <c r="P6365" t="s">
        <v>15080</v>
      </c>
      <c r="Q6365" t="s">
        <v>15080</v>
      </c>
      <c r="R6365" t="s">
        <v>15080</v>
      </c>
    </row>
    <row r="6366" spans="1:18" hidden="1" x14ac:dyDescent="0.3">
      <c r="A6366" t="s">
        <v>25396</v>
      </c>
      <c r="B6366" t="s">
        <v>25397</v>
      </c>
      <c r="C6366" s="1" t="str">
        <f t="shared" si="499"/>
        <v>21:0864</v>
      </c>
      <c r="D6366" s="1" t="str">
        <f t="shared" si="500"/>
        <v>21:0239</v>
      </c>
      <c r="E6366" t="s">
        <v>25398</v>
      </c>
      <c r="F6366" t="s">
        <v>25399</v>
      </c>
      <c r="H6366">
        <v>60.728724499999998</v>
      </c>
      <c r="I6366">
        <v>-126.8588231</v>
      </c>
      <c r="J6366" s="1" t="str">
        <f t="shared" si="497"/>
        <v>Fluid (stream)</v>
      </c>
      <c r="K6366" s="1" t="str">
        <f t="shared" si="498"/>
        <v>Untreated Water</v>
      </c>
      <c r="L6366">
        <v>7</v>
      </c>
      <c r="M6366" t="s">
        <v>36</v>
      </c>
      <c r="N6366">
        <v>109</v>
      </c>
      <c r="P6366" t="s">
        <v>173</v>
      </c>
      <c r="Q6366" t="s">
        <v>31</v>
      </c>
      <c r="R6366" t="s">
        <v>3968</v>
      </c>
    </row>
    <row r="6367" spans="1:18" hidden="1" x14ac:dyDescent="0.3">
      <c r="A6367" t="s">
        <v>25400</v>
      </c>
      <c r="B6367" t="s">
        <v>25401</v>
      </c>
      <c r="C6367" s="1" t="str">
        <f t="shared" si="499"/>
        <v>21:0864</v>
      </c>
      <c r="D6367" s="1" t="str">
        <f t="shared" si="500"/>
        <v>21:0239</v>
      </c>
      <c r="E6367" t="s">
        <v>25402</v>
      </c>
      <c r="F6367" t="s">
        <v>25403</v>
      </c>
      <c r="H6367">
        <v>60.746316399999998</v>
      </c>
      <c r="I6367">
        <v>-126.7143909</v>
      </c>
      <c r="J6367" s="1" t="str">
        <f t="shared" si="497"/>
        <v>Fluid (stream)</v>
      </c>
      <c r="K6367" s="1" t="str">
        <f t="shared" si="498"/>
        <v>Untreated Water</v>
      </c>
      <c r="L6367">
        <v>7</v>
      </c>
      <c r="M6367" t="s">
        <v>22</v>
      </c>
      <c r="N6367">
        <v>110</v>
      </c>
      <c r="P6367" t="s">
        <v>319</v>
      </c>
      <c r="Q6367" t="s">
        <v>46</v>
      </c>
      <c r="R6367" t="s">
        <v>55</v>
      </c>
    </row>
    <row r="6368" spans="1:18" hidden="1" x14ac:dyDescent="0.3">
      <c r="A6368" t="s">
        <v>25404</v>
      </c>
      <c r="B6368" t="s">
        <v>25405</v>
      </c>
      <c r="C6368" s="1" t="str">
        <f t="shared" si="499"/>
        <v>21:0864</v>
      </c>
      <c r="D6368" s="1" t="str">
        <f t="shared" si="500"/>
        <v>21:0239</v>
      </c>
      <c r="E6368" t="s">
        <v>25402</v>
      </c>
      <c r="F6368" t="s">
        <v>25406</v>
      </c>
      <c r="H6368">
        <v>60.746316399999998</v>
      </c>
      <c r="I6368">
        <v>-126.7143909</v>
      </c>
      <c r="J6368" s="1" t="str">
        <f t="shared" si="497"/>
        <v>Fluid (stream)</v>
      </c>
      <c r="K6368" s="1" t="str">
        <f t="shared" si="498"/>
        <v>Untreated Water</v>
      </c>
      <c r="L6368">
        <v>7</v>
      </c>
      <c r="M6368" t="s">
        <v>29</v>
      </c>
      <c r="N6368">
        <v>111</v>
      </c>
      <c r="P6368" t="s">
        <v>210</v>
      </c>
      <c r="Q6368" t="s">
        <v>46</v>
      </c>
      <c r="R6368" t="s">
        <v>285</v>
      </c>
    </row>
    <row r="6369" spans="1:18" hidden="1" x14ac:dyDescent="0.3">
      <c r="A6369" t="s">
        <v>25407</v>
      </c>
      <c r="B6369" t="s">
        <v>25408</v>
      </c>
      <c r="C6369" s="1" t="str">
        <f t="shared" si="499"/>
        <v>21:0864</v>
      </c>
      <c r="D6369" s="1" t="str">
        <f t="shared" si="500"/>
        <v>21:0239</v>
      </c>
      <c r="E6369" t="s">
        <v>25409</v>
      </c>
      <c r="F6369" t="s">
        <v>25410</v>
      </c>
      <c r="H6369">
        <v>60.712993599999997</v>
      </c>
      <c r="I6369">
        <v>-126.6104713</v>
      </c>
      <c r="J6369" s="1" t="str">
        <f t="shared" si="497"/>
        <v>Fluid (stream)</v>
      </c>
      <c r="K6369" s="1" t="str">
        <f t="shared" si="498"/>
        <v>Untreated Water</v>
      </c>
      <c r="L6369">
        <v>7</v>
      </c>
      <c r="M6369" t="s">
        <v>44</v>
      </c>
      <c r="N6369">
        <v>112</v>
      </c>
      <c r="P6369" t="s">
        <v>128</v>
      </c>
      <c r="Q6369" t="s">
        <v>248</v>
      </c>
      <c r="R6369" t="s">
        <v>55</v>
      </c>
    </row>
    <row r="6370" spans="1:18" hidden="1" x14ac:dyDescent="0.3">
      <c r="A6370" t="s">
        <v>25411</v>
      </c>
      <c r="B6370" t="s">
        <v>25412</v>
      </c>
      <c r="C6370" s="1" t="str">
        <f t="shared" si="499"/>
        <v>21:0864</v>
      </c>
      <c r="D6370" s="1" t="str">
        <f t="shared" si="500"/>
        <v>21:0239</v>
      </c>
      <c r="E6370" t="s">
        <v>25413</v>
      </c>
      <c r="F6370" t="s">
        <v>25414</v>
      </c>
      <c r="H6370">
        <v>60.698708699999997</v>
      </c>
      <c r="I6370">
        <v>-126.74075000000001</v>
      </c>
      <c r="J6370" s="1" t="str">
        <f t="shared" si="497"/>
        <v>Fluid (stream)</v>
      </c>
      <c r="K6370" s="1" t="str">
        <f t="shared" si="498"/>
        <v>Untreated Water</v>
      </c>
      <c r="L6370">
        <v>7</v>
      </c>
      <c r="M6370" t="s">
        <v>52</v>
      </c>
      <c r="N6370">
        <v>113</v>
      </c>
      <c r="P6370" t="s">
        <v>140</v>
      </c>
      <c r="Q6370" t="s">
        <v>62</v>
      </c>
      <c r="R6370" t="s">
        <v>401</v>
      </c>
    </row>
    <row r="6371" spans="1:18" hidden="1" x14ac:dyDescent="0.3">
      <c r="A6371" t="s">
        <v>25415</v>
      </c>
      <c r="B6371" t="s">
        <v>25416</v>
      </c>
      <c r="C6371" s="1" t="str">
        <f t="shared" si="499"/>
        <v>21:0864</v>
      </c>
      <c r="D6371" s="1" t="str">
        <f t="shared" si="500"/>
        <v>21:0239</v>
      </c>
      <c r="E6371" t="s">
        <v>25417</v>
      </c>
      <c r="F6371" t="s">
        <v>25418</v>
      </c>
      <c r="H6371">
        <v>60.650615799999997</v>
      </c>
      <c r="I6371">
        <v>-126.684364</v>
      </c>
      <c r="J6371" s="1" t="str">
        <f t="shared" si="497"/>
        <v>Fluid (stream)</v>
      </c>
      <c r="K6371" s="1" t="str">
        <f t="shared" si="498"/>
        <v>Untreated Water</v>
      </c>
      <c r="L6371">
        <v>7</v>
      </c>
      <c r="M6371" t="s">
        <v>60</v>
      </c>
      <c r="N6371">
        <v>114</v>
      </c>
      <c r="P6371" t="s">
        <v>82</v>
      </c>
      <c r="Q6371" t="s">
        <v>257</v>
      </c>
      <c r="R6371" t="s">
        <v>55</v>
      </c>
    </row>
    <row r="6372" spans="1:18" hidden="1" x14ac:dyDescent="0.3">
      <c r="A6372" t="s">
        <v>25419</v>
      </c>
      <c r="B6372" t="s">
        <v>25420</v>
      </c>
      <c r="C6372" s="1" t="str">
        <f t="shared" si="499"/>
        <v>21:0864</v>
      </c>
      <c r="D6372" s="1" t="str">
        <f t="shared" si="500"/>
        <v>21:0239</v>
      </c>
      <c r="E6372" t="s">
        <v>25421</v>
      </c>
      <c r="F6372" t="s">
        <v>25422</v>
      </c>
      <c r="H6372">
        <v>60.519596900000003</v>
      </c>
      <c r="I6372">
        <v>-126.7388835</v>
      </c>
      <c r="J6372" s="1" t="str">
        <f t="shared" si="497"/>
        <v>Fluid (stream)</v>
      </c>
      <c r="K6372" s="1" t="str">
        <f t="shared" si="498"/>
        <v>Untreated Water</v>
      </c>
      <c r="L6372">
        <v>7</v>
      </c>
      <c r="M6372" t="s">
        <v>67</v>
      </c>
      <c r="N6372">
        <v>115</v>
      </c>
      <c r="P6372" t="s">
        <v>15080</v>
      </c>
      <c r="Q6372" t="s">
        <v>15080</v>
      </c>
      <c r="R6372" t="s">
        <v>15080</v>
      </c>
    </row>
    <row r="6373" spans="1:18" hidden="1" x14ac:dyDescent="0.3">
      <c r="A6373" t="s">
        <v>25423</v>
      </c>
      <c r="B6373" t="s">
        <v>25424</v>
      </c>
      <c r="C6373" s="1" t="str">
        <f t="shared" si="499"/>
        <v>21:0864</v>
      </c>
      <c r="D6373" s="1" t="str">
        <f t="shared" si="500"/>
        <v>21:0239</v>
      </c>
      <c r="E6373" t="s">
        <v>25425</v>
      </c>
      <c r="F6373" t="s">
        <v>25426</v>
      </c>
      <c r="H6373">
        <v>60.522174499999998</v>
      </c>
      <c r="I6373">
        <v>-126.8237517</v>
      </c>
      <c r="J6373" s="1" t="str">
        <f t="shared" si="497"/>
        <v>Fluid (stream)</v>
      </c>
      <c r="K6373" s="1" t="str">
        <f t="shared" si="498"/>
        <v>Untreated Water</v>
      </c>
      <c r="L6373">
        <v>7</v>
      </c>
      <c r="M6373" t="s">
        <v>74</v>
      </c>
      <c r="N6373">
        <v>116</v>
      </c>
      <c r="P6373" t="s">
        <v>235</v>
      </c>
      <c r="Q6373" t="s">
        <v>96</v>
      </c>
      <c r="R6373" t="s">
        <v>401</v>
      </c>
    </row>
    <row r="6374" spans="1:18" hidden="1" x14ac:dyDescent="0.3">
      <c r="A6374" t="s">
        <v>25427</v>
      </c>
      <c r="B6374" t="s">
        <v>25428</v>
      </c>
      <c r="C6374" s="1" t="str">
        <f t="shared" si="499"/>
        <v>21:0864</v>
      </c>
      <c r="D6374" s="1" t="str">
        <f t="shared" si="500"/>
        <v>21:0239</v>
      </c>
      <c r="E6374" t="s">
        <v>25429</v>
      </c>
      <c r="F6374" t="s">
        <v>25430</v>
      </c>
      <c r="H6374">
        <v>60.5510029</v>
      </c>
      <c r="I6374">
        <v>-126.80645699999999</v>
      </c>
      <c r="J6374" s="1" t="str">
        <f t="shared" ref="J6374:J6437" si="501">HYPERLINK("http://geochem.nrcan.gc.ca/cdogs/content/kwd/kwd020018_e.htm", "Fluid (stream)")</f>
        <v>Fluid (stream)</v>
      </c>
      <c r="K6374" s="1" t="str">
        <f t="shared" ref="K6374:K6437" si="502">HYPERLINK("http://geochem.nrcan.gc.ca/cdogs/content/kwd/kwd080007_e.htm", "Untreated Water")</f>
        <v>Untreated Water</v>
      </c>
      <c r="L6374">
        <v>7</v>
      </c>
      <c r="M6374" t="s">
        <v>81</v>
      </c>
      <c r="N6374">
        <v>117</v>
      </c>
      <c r="P6374" t="s">
        <v>414</v>
      </c>
      <c r="Q6374" t="s">
        <v>146</v>
      </c>
      <c r="R6374" t="s">
        <v>4278</v>
      </c>
    </row>
    <row r="6375" spans="1:18" hidden="1" x14ac:dyDescent="0.3">
      <c r="A6375" t="s">
        <v>25431</v>
      </c>
      <c r="B6375" t="s">
        <v>25432</v>
      </c>
      <c r="C6375" s="1" t="str">
        <f t="shared" si="499"/>
        <v>21:0864</v>
      </c>
      <c r="D6375" s="1" t="str">
        <f t="shared" si="500"/>
        <v>21:0239</v>
      </c>
      <c r="E6375" t="s">
        <v>25433</v>
      </c>
      <c r="F6375" t="s">
        <v>25434</v>
      </c>
      <c r="H6375">
        <v>60.569298600000003</v>
      </c>
      <c r="I6375">
        <v>-126.84448980000001</v>
      </c>
      <c r="J6375" s="1" t="str">
        <f t="shared" si="501"/>
        <v>Fluid (stream)</v>
      </c>
      <c r="K6375" s="1" t="str">
        <f t="shared" si="502"/>
        <v>Untreated Water</v>
      </c>
      <c r="L6375">
        <v>7</v>
      </c>
      <c r="M6375" t="s">
        <v>95</v>
      </c>
      <c r="N6375">
        <v>118</v>
      </c>
      <c r="P6375" t="s">
        <v>319</v>
      </c>
      <c r="Q6375" t="s">
        <v>24</v>
      </c>
      <c r="R6375" t="s">
        <v>90</v>
      </c>
    </row>
    <row r="6376" spans="1:18" hidden="1" x14ac:dyDescent="0.3">
      <c r="A6376" t="s">
        <v>25435</v>
      </c>
      <c r="B6376" t="s">
        <v>25436</v>
      </c>
      <c r="C6376" s="1" t="str">
        <f t="shared" si="499"/>
        <v>21:0864</v>
      </c>
      <c r="D6376" s="1" t="str">
        <f t="shared" si="500"/>
        <v>21:0239</v>
      </c>
      <c r="E6376" t="s">
        <v>25437</v>
      </c>
      <c r="F6376" t="s">
        <v>25438</v>
      </c>
      <c r="H6376">
        <v>60.512596799999997</v>
      </c>
      <c r="I6376">
        <v>-126.6764637</v>
      </c>
      <c r="J6376" s="1" t="str">
        <f t="shared" si="501"/>
        <v>Fluid (stream)</v>
      </c>
      <c r="K6376" s="1" t="str">
        <f t="shared" si="502"/>
        <v>Untreated Water</v>
      </c>
      <c r="L6376">
        <v>7</v>
      </c>
      <c r="M6376" t="s">
        <v>101</v>
      </c>
      <c r="N6376">
        <v>119</v>
      </c>
      <c r="P6376" t="s">
        <v>15080</v>
      </c>
      <c r="Q6376" t="s">
        <v>15080</v>
      </c>
      <c r="R6376" t="s">
        <v>15080</v>
      </c>
    </row>
    <row r="6377" spans="1:18" hidden="1" x14ac:dyDescent="0.3">
      <c r="A6377" t="s">
        <v>25439</v>
      </c>
      <c r="B6377" t="s">
        <v>25440</v>
      </c>
      <c r="C6377" s="1" t="str">
        <f t="shared" si="499"/>
        <v>21:0864</v>
      </c>
      <c r="D6377" s="1" t="str">
        <f t="shared" si="500"/>
        <v>21:0239</v>
      </c>
      <c r="E6377" t="s">
        <v>25441</v>
      </c>
      <c r="F6377" t="s">
        <v>25442</v>
      </c>
      <c r="H6377">
        <v>60.5954342</v>
      </c>
      <c r="I6377">
        <v>-126.74466630000001</v>
      </c>
      <c r="J6377" s="1" t="str">
        <f t="shared" si="501"/>
        <v>Fluid (stream)</v>
      </c>
      <c r="K6377" s="1" t="str">
        <f t="shared" si="502"/>
        <v>Untreated Water</v>
      </c>
      <c r="L6377">
        <v>7</v>
      </c>
      <c r="M6377" t="s">
        <v>107</v>
      </c>
      <c r="N6377">
        <v>120</v>
      </c>
      <c r="P6377" t="s">
        <v>53</v>
      </c>
      <c r="Q6377" t="s">
        <v>146</v>
      </c>
      <c r="R6377" t="s">
        <v>21223</v>
      </c>
    </row>
    <row r="6378" spans="1:18" hidden="1" x14ac:dyDescent="0.3">
      <c r="A6378" t="s">
        <v>25443</v>
      </c>
      <c r="B6378" t="s">
        <v>25444</v>
      </c>
      <c r="C6378" s="1" t="str">
        <f t="shared" si="499"/>
        <v>21:0864</v>
      </c>
      <c r="D6378" s="1" t="str">
        <f t="shared" si="500"/>
        <v>21:0239</v>
      </c>
      <c r="E6378" t="s">
        <v>25445</v>
      </c>
      <c r="F6378" t="s">
        <v>25446</v>
      </c>
      <c r="H6378">
        <v>60.605516299999998</v>
      </c>
      <c r="I6378">
        <v>-126.7247418</v>
      </c>
      <c r="J6378" s="1" t="str">
        <f t="shared" si="501"/>
        <v>Fluid (stream)</v>
      </c>
      <c r="K6378" s="1" t="str">
        <f t="shared" si="502"/>
        <v>Untreated Water</v>
      </c>
      <c r="L6378">
        <v>7</v>
      </c>
      <c r="M6378" t="s">
        <v>114</v>
      </c>
      <c r="N6378">
        <v>121</v>
      </c>
      <c r="P6378" t="s">
        <v>140</v>
      </c>
      <c r="Q6378" t="s">
        <v>46</v>
      </c>
      <c r="R6378" t="s">
        <v>25447</v>
      </c>
    </row>
    <row r="6379" spans="1:18" hidden="1" x14ac:dyDescent="0.3">
      <c r="A6379" t="s">
        <v>25448</v>
      </c>
      <c r="B6379" t="s">
        <v>25449</v>
      </c>
      <c r="C6379" s="1" t="str">
        <f t="shared" si="499"/>
        <v>21:0864</v>
      </c>
      <c r="D6379" s="1" t="str">
        <f t="shared" si="500"/>
        <v>21:0239</v>
      </c>
      <c r="E6379" t="s">
        <v>25450</v>
      </c>
      <c r="F6379" t="s">
        <v>25451</v>
      </c>
      <c r="H6379">
        <v>60.593473799999998</v>
      </c>
      <c r="I6379">
        <v>-126.6892804</v>
      </c>
      <c r="J6379" s="1" t="str">
        <f t="shared" si="501"/>
        <v>Fluid (stream)</v>
      </c>
      <c r="K6379" s="1" t="str">
        <f t="shared" si="502"/>
        <v>Untreated Water</v>
      </c>
      <c r="L6379">
        <v>7</v>
      </c>
      <c r="M6379" t="s">
        <v>121</v>
      </c>
      <c r="N6379">
        <v>122</v>
      </c>
      <c r="P6379" t="s">
        <v>15080</v>
      </c>
      <c r="Q6379" t="s">
        <v>15080</v>
      </c>
      <c r="R6379" t="s">
        <v>15080</v>
      </c>
    </row>
    <row r="6380" spans="1:18" hidden="1" x14ac:dyDescent="0.3">
      <c r="A6380" t="s">
        <v>25452</v>
      </c>
      <c r="B6380" t="s">
        <v>25453</v>
      </c>
      <c r="C6380" s="1" t="str">
        <f t="shared" si="499"/>
        <v>21:0864</v>
      </c>
      <c r="D6380" s="1" t="str">
        <f t="shared" si="500"/>
        <v>21:0239</v>
      </c>
      <c r="E6380" t="s">
        <v>25454</v>
      </c>
      <c r="F6380" t="s">
        <v>25455</v>
      </c>
      <c r="H6380">
        <v>60.559580400000002</v>
      </c>
      <c r="I6380">
        <v>-126.5179352</v>
      </c>
      <c r="J6380" s="1" t="str">
        <f t="shared" si="501"/>
        <v>Fluid (stream)</v>
      </c>
      <c r="K6380" s="1" t="str">
        <f t="shared" si="502"/>
        <v>Untreated Water</v>
      </c>
      <c r="L6380">
        <v>7</v>
      </c>
      <c r="M6380" t="s">
        <v>127</v>
      </c>
      <c r="N6380">
        <v>123</v>
      </c>
      <c r="P6380" t="s">
        <v>319</v>
      </c>
      <c r="Q6380" t="s">
        <v>96</v>
      </c>
      <c r="R6380" t="s">
        <v>3470</v>
      </c>
    </row>
    <row r="6381" spans="1:18" hidden="1" x14ac:dyDescent="0.3">
      <c r="A6381" t="s">
        <v>25456</v>
      </c>
      <c r="B6381" t="s">
        <v>25457</v>
      </c>
      <c r="C6381" s="1" t="str">
        <f t="shared" si="499"/>
        <v>21:0864</v>
      </c>
      <c r="D6381" s="1" t="str">
        <f t="shared" si="500"/>
        <v>21:0239</v>
      </c>
      <c r="E6381" t="s">
        <v>25458</v>
      </c>
      <c r="F6381" t="s">
        <v>25459</v>
      </c>
      <c r="H6381">
        <v>60.5169037</v>
      </c>
      <c r="I6381">
        <v>-126.6005571</v>
      </c>
      <c r="J6381" s="1" t="str">
        <f t="shared" si="501"/>
        <v>Fluid (stream)</v>
      </c>
      <c r="K6381" s="1" t="str">
        <f t="shared" si="502"/>
        <v>Untreated Water</v>
      </c>
      <c r="L6381">
        <v>7</v>
      </c>
      <c r="M6381" t="s">
        <v>133</v>
      </c>
      <c r="N6381">
        <v>124</v>
      </c>
      <c r="P6381" t="s">
        <v>247</v>
      </c>
      <c r="Q6381" t="s">
        <v>96</v>
      </c>
      <c r="R6381" t="s">
        <v>183</v>
      </c>
    </row>
    <row r="6382" spans="1:18" hidden="1" x14ac:dyDescent="0.3">
      <c r="A6382" t="s">
        <v>25460</v>
      </c>
      <c r="B6382" t="s">
        <v>25461</v>
      </c>
      <c r="C6382" s="1" t="str">
        <f t="shared" si="499"/>
        <v>21:0864</v>
      </c>
      <c r="D6382" s="1" t="str">
        <f t="shared" si="500"/>
        <v>21:0239</v>
      </c>
      <c r="E6382" t="s">
        <v>25462</v>
      </c>
      <c r="F6382" t="s">
        <v>25463</v>
      </c>
      <c r="H6382">
        <v>60.502313800000003</v>
      </c>
      <c r="I6382">
        <v>-126.5045059</v>
      </c>
      <c r="J6382" s="1" t="str">
        <f t="shared" si="501"/>
        <v>Fluid (stream)</v>
      </c>
      <c r="K6382" s="1" t="str">
        <f t="shared" si="502"/>
        <v>Untreated Water</v>
      </c>
      <c r="L6382">
        <v>7</v>
      </c>
      <c r="M6382" t="s">
        <v>139</v>
      </c>
      <c r="N6382">
        <v>125</v>
      </c>
      <c r="P6382" t="s">
        <v>256</v>
      </c>
      <c r="Q6382" t="s">
        <v>96</v>
      </c>
      <c r="R6382" t="s">
        <v>415</v>
      </c>
    </row>
    <row r="6383" spans="1:18" hidden="1" x14ac:dyDescent="0.3">
      <c r="A6383" t="s">
        <v>25464</v>
      </c>
      <c r="B6383" t="s">
        <v>25465</v>
      </c>
      <c r="C6383" s="1" t="str">
        <f t="shared" si="499"/>
        <v>21:0864</v>
      </c>
      <c r="D6383" s="1" t="str">
        <f t="shared" si="500"/>
        <v>21:0239</v>
      </c>
      <c r="E6383" t="s">
        <v>25466</v>
      </c>
      <c r="F6383" t="s">
        <v>25467</v>
      </c>
      <c r="H6383">
        <v>60.528654500000002</v>
      </c>
      <c r="I6383">
        <v>-127.08108180000001</v>
      </c>
      <c r="J6383" s="1" t="str">
        <f t="shared" si="501"/>
        <v>Fluid (stream)</v>
      </c>
      <c r="K6383" s="1" t="str">
        <f t="shared" si="502"/>
        <v>Untreated Water</v>
      </c>
      <c r="L6383">
        <v>7</v>
      </c>
      <c r="M6383" t="s">
        <v>241</v>
      </c>
      <c r="N6383">
        <v>126</v>
      </c>
      <c r="P6383" t="s">
        <v>188</v>
      </c>
      <c r="Q6383" t="s">
        <v>89</v>
      </c>
      <c r="R6383" t="s">
        <v>19762</v>
      </c>
    </row>
    <row r="6384" spans="1:18" hidden="1" x14ac:dyDescent="0.3">
      <c r="A6384" t="s">
        <v>25468</v>
      </c>
      <c r="B6384" t="s">
        <v>25469</v>
      </c>
      <c r="C6384" s="1" t="str">
        <f t="shared" si="499"/>
        <v>21:0864</v>
      </c>
      <c r="D6384" s="1" t="str">
        <f t="shared" si="500"/>
        <v>21:0239</v>
      </c>
      <c r="E6384" t="s">
        <v>25470</v>
      </c>
      <c r="F6384" t="s">
        <v>25471</v>
      </c>
      <c r="H6384">
        <v>60.563224400000003</v>
      </c>
      <c r="I6384">
        <v>-126.8254989</v>
      </c>
      <c r="J6384" s="1" t="str">
        <f t="shared" si="501"/>
        <v>Fluid (stream)</v>
      </c>
      <c r="K6384" s="1" t="str">
        <f t="shared" si="502"/>
        <v>Untreated Water</v>
      </c>
      <c r="L6384">
        <v>8</v>
      </c>
      <c r="M6384" t="s">
        <v>22</v>
      </c>
      <c r="N6384">
        <v>127</v>
      </c>
      <c r="P6384" t="s">
        <v>173</v>
      </c>
      <c r="Q6384" t="s">
        <v>96</v>
      </c>
      <c r="R6384" t="s">
        <v>76</v>
      </c>
    </row>
    <row r="6385" spans="1:18" hidden="1" x14ac:dyDescent="0.3">
      <c r="A6385" t="s">
        <v>25472</v>
      </c>
      <c r="B6385" t="s">
        <v>25473</v>
      </c>
      <c r="C6385" s="1" t="str">
        <f t="shared" si="499"/>
        <v>21:0864</v>
      </c>
      <c r="D6385" s="1" t="str">
        <f t="shared" si="500"/>
        <v>21:0239</v>
      </c>
      <c r="E6385" t="s">
        <v>25470</v>
      </c>
      <c r="F6385" t="s">
        <v>25474</v>
      </c>
      <c r="H6385">
        <v>60.563224400000003</v>
      </c>
      <c r="I6385">
        <v>-126.8254989</v>
      </c>
      <c r="J6385" s="1" t="str">
        <f t="shared" si="501"/>
        <v>Fluid (stream)</v>
      </c>
      <c r="K6385" s="1" t="str">
        <f t="shared" si="502"/>
        <v>Untreated Water</v>
      </c>
      <c r="L6385">
        <v>8</v>
      </c>
      <c r="M6385" t="s">
        <v>29</v>
      </c>
      <c r="N6385">
        <v>128</v>
      </c>
      <c r="P6385" t="s">
        <v>1846</v>
      </c>
      <c r="Q6385" t="s">
        <v>96</v>
      </c>
      <c r="R6385" t="s">
        <v>76</v>
      </c>
    </row>
    <row r="6386" spans="1:18" hidden="1" x14ac:dyDescent="0.3">
      <c r="A6386" t="s">
        <v>25475</v>
      </c>
      <c r="B6386" t="s">
        <v>25476</v>
      </c>
      <c r="C6386" s="1" t="str">
        <f t="shared" ref="C6386:C6449" si="503">HYPERLINK("http://geochem.nrcan.gc.ca/cdogs/content/bdl/bdl210864_e.htm", "21:0864")</f>
        <v>21:0864</v>
      </c>
      <c r="D6386" s="1" t="str">
        <f t="shared" ref="D6386:D6449" si="504">HYPERLINK("http://geochem.nrcan.gc.ca/cdogs/content/svy/svy210239_e.htm", "21:0239")</f>
        <v>21:0239</v>
      </c>
      <c r="E6386" t="s">
        <v>25477</v>
      </c>
      <c r="F6386" t="s">
        <v>25478</v>
      </c>
      <c r="H6386">
        <v>60.534494600000002</v>
      </c>
      <c r="I6386">
        <v>-126.69605919999999</v>
      </c>
      <c r="J6386" s="1" t="str">
        <f t="shared" si="501"/>
        <v>Fluid (stream)</v>
      </c>
      <c r="K6386" s="1" t="str">
        <f t="shared" si="502"/>
        <v>Untreated Water</v>
      </c>
      <c r="L6386">
        <v>8</v>
      </c>
      <c r="M6386" t="s">
        <v>36</v>
      </c>
      <c r="N6386">
        <v>129</v>
      </c>
      <c r="P6386" t="s">
        <v>15080</v>
      </c>
      <c r="Q6386" t="s">
        <v>15080</v>
      </c>
      <c r="R6386" t="s">
        <v>15080</v>
      </c>
    </row>
    <row r="6387" spans="1:18" hidden="1" x14ac:dyDescent="0.3">
      <c r="A6387" t="s">
        <v>25479</v>
      </c>
      <c r="B6387" t="s">
        <v>25480</v>
      </c>
      <c r="C6387" s="1" t="str">
        <f t="shared" si="503"/>
        <v>21:0864</v>
      </c>
      <c r="D6387" s="1" t="str">
        <f t="shared" si="504"/>
        <v>21:0239</v>
      </c>
      <c r="E6387" t="s">
        <v>25481</v>
      </c>
      <c r="F6387" t="s">
        <v>25482</v>
      </c>
      <c r="H6387">
        <v>60.561674799999999</v>
      </c>
      <c r="I6387">
        <v>-126.68093210000001</v>
      </c>
      <c r="J6387" s="1" t="str">
        <f t="shared" si="501"/>
        <v>Fluid (stream)</v>
      </c>
      <c r="K6387" s="1" t="str">
        <f t="shared" si="502"/>
        <v>Untreated Water</v>
      </c>
      <c r="L6387">
        <v>8</v>
      </c>
      <c r="M6387" t="s">
        <v>44</v>
      </c>
      <c r="N6387">
        <v>130</v>
      </c>
      <c r="P6387" t="s">
        <v>537</v>
      </c>
      <c r="Q6387" t="s">
        <v>96</v>
      </c>
      <c r="R6387" t="s">
        <v>789</v>
      </c>
    </row>
    <row r="6388" spans="1:18" hidden="1" x14ac:dyDescent="0.3">
      <c r="A6388" t="s">
        <v>25483</v>
      </c>
      <c r="B6388" t="s">
        <v>25484</v>
      </c>
      <c r="C6388" s="1" t="str">
        <f t="shared" si="503"/>
        <v>21:0864</v>
      </c>
      <c r="D6388" s="1" t="str">
        <f t="shared" si="504"/>
        <v>21:0239</v>
      </c>
      <c r="E6388" t="s">
        <v>25485</v>
      </c>
      <c r="F6388" t="s">
        <v>25486</v>
      </c>
      <c r="H6388">
        <v>60.547826100000002</v>
      </c>
      <c r="I6388">
        <v>-126.6558618</v>
      </c>
      <c r="J6388" s="1" t="str">
        <f t="shared" si="501"/>
        <v>Fluid (stream)</v>
      </c>
      <c r="K6388" s="1" t="str">
        <f t="shared" si="502"/>
        <v>Untreated Water</v>
      </c>
      <c r="L6388">
        <v>8</v>
      </c>
      <c r="M6388" t="s">
        <v>52</v>
      </c>
      <c r="N6388">
        <v>131</v>
      </c>
      <c r="P6388" t="s">
        <v>247</v>
      </c>
      <c r="Q6388" t="s">
        <v>96</v>
      </c>
      <c r="R6388" t="s">
        <v>988</v>
      </c>
    </row>
    <row r="6389" spans="1:18" hidden="1" x14ac:dyDescent="0.3">
      <c r="A6389" t="s">
        <v>25487</v>
      </c>
      <c r="B6389" t="s">
        <v>25488</v>
      </c>
      <c r="C6389" s="1" t="str">
        <f t="shared" si="503"/>
        <v>21:0864</v>
      </c>
      <c r="D6389" s="1" t="str">
        <f t="shared" si="504"/>
        <v>21:0239</v>
      </c>
      <c r="E6389" t="s">
        <v>25489</v>
      </c>
      <c r="F6389" t="s">
        <v>25490</v>
      </c>
      <c r="H6389">
        <v>60.571505199999997</v>
      </c>
      <c r="I6389">
        <v>-126.6512986</v>
      </c>
      <c r="J6389" s="1" t="str">
        <f t="shared" si="501"/>
        <v>Fluid (stream)</v>
      </c>
      <c r="K6389" s="1" t="str">
        <f t="shared" si="502"/>
        <v>Untreated Water</v>
      </c>
      <c r="L6389">
        <v>8</v>
      </c>
      <c r="M6389" t="s">
        <v>60</v>
      </c>
      <c r="N6389">
        <v>132</v>
      </c>
      <c r="P6389" t="s">
        <v>319</v>
      </c>
      <c r="Q6389" t="s">
        <v>96</v>
      </c>
      <c r="R6389" t="s">
        <v>2503</v>
      </c>
    </row>
    <row r="6390" spans="1:18" hidden="1" x14ac:dyDescent="0.3">
      <c r="A6390" t="s">
        <v>25491</v>
      </c>
      <c r="B6390" t="s">
        <v>25492</v>
      </c>
      <c r="C6390" s="1" t="str">
        <f t="shared" si="503"/>
        <v>21:0864</v>
      </c>
      <c r="D6390" s="1" t="str">
        <f t="shared" si="504"/>
        <v>21:0239</v>
      </c>
      <c r="E6390" t="s">
        <v>25493</v>
      </c>
      <c r="F6390" t="s">
        <v>25494</v>
      </c>
      <c r="H6390">
        <v>60.639049100000001</v>
      </c>
      <c r="I6390">
        <v>-126.639287</v>
      </c>
      <c r="J6390" s="1" t="str">
        <f t="shared" si="501"/>
        <v>Fluid (stream)</v>
      </c>
      <c r="K6390" s="1" t="str">
        <f t="shared" si="502"/>
        <v>Untreated Water</v>
      </c>
      <c r="L6390">
        <v>8</v>
      </c>
      <c r="M6390" t="s">
        <v>67</v>
      </c>
      <c r="N6390">
        <v>133</v>
      </c>
      <c r="P6390" t="s">
        <v>15080</v>
      </c>
      <c r="Q6390" t="s">
        <v>15080</v>
      </c>
      <c r="R6390" t="s">
        <v>15080</v>
      </c>
    </row>
    <row r="6391" spans="1:18" hidden="1" x14ac:dyDescent="0.3">
      <c r="A6391" t="s">
        <v>25495</v>
      </c>
      <c r="B6391" t="s">
        <v>25496</v>
      </c>
      <c r="C6391" s="1" t="str">
        <f t="shared" si="503"/>
        <v>21:0864</v>
      </c>
      <c r="D6391" s="1" t="str">
        <f t="shared" si="504"/>
        <v>21:0239</v>
      </c>
      <c r="E6391" t="s">
        <v>25497</v>
      </c>
      <c r="F6391" t="s">
        <v>25498</v>
      </c>
      <c r="H6391">
        <v>60.559351499999998</v>
      </c>
      <c r="I6391">
        <v>-126.5143219</v>
      </c>
      <c r="J6391" s="1" t="str">
        <f t="shared" si="501"/>
        <v>Fluid (stream)</v>
      </c>
      <c r="K6391" s="1" t="str">
        <f t="shared" si="502"/>
        <v>Untreated Water</v>
      </c>
      <c r="L6391">
        <v>8</v>
      </c>
      <c r="M6391" t="s">
        <v>74</v>
      </c>
      <c r="N6391">
        <v>134</v>
      </c>
      <c r="P6391" t="s">
        <v>235</v>
      </c>
      <c r="Q6391" t="s">
        <v>96</v>
      </c>
      <c r="R6391" t="s">
        <v>347</v>
      </c>
    </row>
    <row r="6392" spans="1:18" hidden="1" x14ac:dyDescent="0.3">
      <c r="A6392" t="s">
        <v>25499</v>
      </c>
      <c r="B6392" t="s">
        <v>25500</v>
      </c>
      <c r="C6392" s="1" t="str">
        <f t="shared" si="503"/>
        <v>21:0864</v>
      </c>
      <c r="D6392" s="1" t="str">
        <f t="shared" si="504"/>
        <v>21:0239</v>
      </c>
      <c r="E6392" t="s">
        <v>25501</v>
      </c>
      <c r="F6392" t="s">
        <v>25502</v>
      </c>
      <c r="H6392">
        <v>60.542480300000001</v>
      </c>
      <c r="I6392">
        <v>-126.57285899999999</v>
      </c>
      <c r="J6392" s="1" t="str">
        <f t="shared" si="501"/>
        <v>Fluid (stream)</v>
      </c>
      <c r="K6392" s="1" t="str">
        <f t="shared" si="502"/>
        <v>Untreated Water</v>
      </c>
      <c r="L6392">
        <v>8</v>
      </c>
      <c r="M6392" t="s">
        <v>81</v>
      </c>
      <c r="N6392">
        <v>135</v>
      </c>
      <c r="P6392" t="s">
        <v>356</v>
      </c>
      <c r="Q6392" t="s">
        <v>96</v>
      </c>
      <c r="R6392" t="s">
        <v>761</v>
      </c>
    </row>
    <row r="6393" spans="1:18" hidden="1" x14ac:dyDescent="0.3">
      <c r="A6393" t="s">
        <v>25503</v>
      </c>
      <c r="B6393" t="s">
        <v>25504</v>
      </c>
      <c r="C6393" s="1" t="str">
        <f t="shared" si="503"/>
        <v>21:0864</v>
      </c>
      <c r="D6393" s="1" t="str">
        <f t="shared" si="504"/>
        <v>21:0239</v>
      </c>
      <c r="E6393" t="s">
        <v>25505</v>
      </c>
      <c r="F6393" t="s">
        <v>25506</v>
      </c>
      <c r="H6393">
        <v>60.521111500000004</v>
      </c>
      <c r="I6393">
        <v>-126.4961335</v>
      </c>
      <c r="J6393" s="1" t="str">
        <f t="shared" si="501"/>
        <v>Fluid (stream)</v>
      </c>
      <c r="K6393" s="1" t="str">
        <f t="shared" si="502"/>
        <v>Untreated Water</v>
      </c>
      <c r="L6393">
        <v>8</v>
      </c>
      <c r="M6393" t="s">
        <v>95</v>
      </c>
      <c r="N6393">
        <v>136</v>
      </c>
      <c r="P6393" t="s">
        <v>247</v>
      </c>
      <c r="Q6393" t="s">
        <v>31</v>
      </c>
      <c r="R6393" t="s">
        <v>329</v>
      </c>
    </row>
    <row r="6394" spans="1:18" hidden="1" x14ac:dyDescent="0.3">
      <c r="A6394" t="s">
        <v>25507</v>
      </c>
      <c r="B6394" t="s">
        <v>25508</v>
      </c>
      <c r="C6394" s="1" t="str">
        <f t="shared" si="503"/>
        <v>21:0864</v>
      </c>
      <c r="D6394" s="1" t="str">
        <f t="shared" si="504"/>
        <v>21:0239</v>
      </c>
      <c r="E6394" t="s">
        <v>25509</v>
      </c>
      <c r="F6394" t="s">
        <v>25510</v>
      </c>
      <c r="H6394">
        <v>60.523383099999997</v>
      </c>
      <c r="I6394">
        <v>-127.074269</v>
      </c>
      <c r="J6394" s="1" t="str">
        <f t="shared" si="501"/>
        <v>Fluid (stream)</v>
      </c>
      <c r="K6394" s="1" t="str">
        <f t="shared" si="502"/>
        <v>Untreated Water</v>
      </c>
      <c r="L6394">
        <v>8</v>
      </c>
      <c r="M6394" t="s">
        <v>101</v>
      </c>
      <c r="N6394">
        <v>137</v>
      </c>
      <c r="P6394" t="s">
        <v>134</v>
      </c>
      <c r="Q6394" t="s">
        <v>89</v>
      </c>
      <c r="R6394" t="s">
        <v>69</v>
      </c>
    </row>
    <row r="6395" spans="1:18" hidden="1" x14ac:dyDescent="0.3">
      <c r="A6395" t="s">
        <v>25511</v>
      </c>
      <c r="B6395" t="s">
        <v>25512</v>
      </c>
      <c r="C6395" s="1" t="str">
        <f t="shared" si="503"/>
        <v>21:0864</v>
      </c>
      <c r="D6395" s="1" t="str">
        <f t="shared" si="504"/>
        <v>21:0239</v>
      </c>
      <c r="E6395" t="s">
        <v>25513</v>
      </c>
      <c r="F6395" t="s">
        <v>25514</v>
      </c>
      <c r="H6395">
        <v>60.548665100000001</v>
      </c>
      <c r="I6395">
        <v>-126.9847566</v>
      </c>
      <c r="J6395" s="1" t="str">
        <f t="shared" si="501"/>
        <v>Fluid (stream)</v>
      </c>
      <c r="K6395" s="1" t="str">
        <f t="shared" si="502"/>
        <v>Untreated Water</v>
      </c>
      <c r="L6395">
        <v>8</v>
      </c>
      <c r="M6395" t="s">
        <v>107</v>
      </c>
      <c r="N6395">
        <v>138</v>
      </c>
      <c r="P6395" t="s">
        <v>256</v>
      </c>
      <c r="Q6395" t="s">
        <v>89</v>
      </c>
      <c r="R6395" t="s">
        <v>347</v>
      </c>
    </row>
    <row r="6396" spans="1:18" hidden="1" x14ac:dyDescent="0.3">
      <c r="A6396" t="s">
        <v>25515</v>
      </c>
      <c r="B6396" t="s">
        <v>25516</v>
      </c>
      <c r="C6396" s="1" t="str">
        <f t="shared" si="503"/>
        <v>21:0864</v>
      </c>
      <c r="D6396" s="1" t="str">
        <f t="shared" si="504"/>
        <v>21:0239</v>
      </c>
      <c r="E6396" t="s">
        <v>25517</v>
      </c>
      <c r="F6396" t="s">
        <v>25518</v>
      </c>
      <c r="H6396">
        <v>60.541718799999998</v>
      </c>
      <c r="I6396">
        <v>-126.9596809</v>
      </c>
      <c r="J6396" s="1" t="str">
        <f t="shared" si="501"/>
        <v>Fluid (stream)</v>
      </c>
      <c r="K6396" s="1" t="str">
        <f t="shared" si="502"/>
        <v>Untreated Water</v>
      </c>
      <c r="L6396">
        <v>8</v>
      </c>
      <c r="M6396" t="s">
        <v>114</v>
      </c>
      <c r="N6396">
        <v>139</v>
      </c>
      <c r="P6396" t="s">
        <v>235</v>
      </c>
      <c r="Q6396" t="s">
        <v>31</v>
      </c>
      <c r="R6396" t="s">
        <v>329</v>
      </c>
    </row>
    <row r="6397" spans="1:18" hidden="1" x14ac:dyDescent="0.3">
      <c r="A6397" t="s">
        <v>25519</v>
      </c>
      <c r="B6397" t="s">
        <v>25520</v>
      </c>
      <c r="C6397" s="1" t="str">
        <f t="shared" si="503"/>
        <v>21:0864</v>
      </c>
      <c r="D6397" s="1" t="str">
        <f t="shared" si="504"/>
        <v>21:0239</v>
      </c>
      <c r="E6397" t="s">
        <v>25521</v>
      </c>
      <c r="F6397" t="s">
        <v>25522</v>
      </c>
      <c r="H6397">
        <v>60.5805559</v>
      </c>
      <c r="I6397">
        <v>-127.0218169</v>
      </c>
      <c r="J6397" s="1" t="str">
        <f t="shared" si="501"/>
        <v>Fluid (stream)</v>
      </c>
      <c r="K6397" s="1" t="str">
        <f t="shared" si="502"/>
        <v>Untreated Water</v>
      </c>
      <c r="L6397">
        <v>8</v>
      </c>
      <c r="M6397" t="s">
        <v>121</v>
      </c>
      <c r="N6397">
        <v>140</v>
      </c>
      <c r="P6397" t="s">
        <v>247</v>
      </c>
      <c r="Q6397" t="s">
        <v>89</v>
      </c>
      <c r="R6397" t="s">
        <v>687</v>
      </c>
    </row>
    <row r="6398" spans="1:18" hidden="1" x14ac:dyDescent="0.3">
      <c r="A6398" t="s">
        <v>25523</v>
      </c>
      <c r="B6398" t="s">
        <v>25524</v>
      </c>
      <c r="C6398" s="1" t="str">
        <f t="shared" si="503"/>
        <v>21:0864</v>
      </c>
      <c r="D6398" s="1" t="str">
        <f t="shared" si="504"/>
        <v>21:0239</v>
      </c>
      <c r="E6398" t="s">
        <v>25525</v>
      </c>
      <c r="F6398" t="s">
        <v>25526</v>
      </c>
      <c r="H6398">
        <v>60.589931200000002</v>
      </c>
      <c r="I6398">
        <v>-127.02779870000001</v>
      </c>
      <c r="J6398" s="1" t="str">
        <f t="shared" si="501"/>
        <v>Fluid (stream)</v>
      </c>
      <c r="K6398" s="1" t="str">
        <f t="shared" si="502"/>
        <v>Untreated Water</v>
      </c>
      <c r="L6398">
        <v>8</v>
      </c>
      <c r="M6398" t="s">
        <v>127</v>
      </c>
      <c r="N6398">
        <v>141</v>
      </c>
      <c r="P6398" t="s">
        <v>558</v>
      </c>
      <c r="Q6398" t="s">
        <v>24</v>
      </c>
      <c r="R6398" t="s">
        <v>47</v>
      </c>
    </row>
    <row r="6399" spans="1:18" hidden="1" x14ac:dyDescent="0.3">
      <c r="A6399" t="s">
        <v>25527</v>
      </c>
      <c r="B6399" t="s">
        <v>25528</v>
      </c>
      <c r="C6399" s="1" t="str">
        <f t="shared" si="503"/>
        <v>21:0864</v>
      </c>
      <c r="D6399" s="1" t="str">
        <f t="shared" si="504"/>
        <v>21:0239</v>
      </c>
      <c r="E6399" t="s">
        <v>25529</v>
      </c>
      <c r="F6399" t="s">
        <v>25530</v>
      </c>
      <c r="H6399">
        <v>60.6040299</v>
      </c>
      <c r="I6399">
        <v>-127.1122845</v>
      </c>
      <c r="J6399" s="1" t="str">
        <f t="shared" si="501"/>
        <v>Fluid (stream)</v>
      </c>
      <c r="K6399" s="1" t="str">
        <f t="shared" si="502"/>
        <v>Untreated Water</v>
      </c>
      <c r="L6399">
        <v>8</v>
      </c>
      <c r="M6399" t="s">
        <v>133</v>
      </c>
      <c r="N6399">
        <v>142</v>
      </c>
      <c r="P6399" t="s">
        <v>140</v>
      </c>
      <c r="Q6399" t="s">
        <v>89</v>
      </c>
      <c r="R6399" t="s">
        <v>8016</v>
      </c>
    </row>
    <row r="6400" spans="1:18" hidden="1" x14ac:dyDescent="0.3">
      <c r="A6400" t="s">
        <v>25531</v>
      </c>
      <c r="B6400" t="s">
        <v>25532</v>
      </c>
      <c r="C6400" s="1" t="str">
        <f t="shared" si="503"/>
        <v>21:0864</v>
      </c>
      <c r="D6400" s="1" t="str">
        <f t="shared" si="504"/>
        <v>21:0239</v>
      </c>
      <c r="E6400" t="s">
        <v>25533</v>
      </c>
      <c r="F6400" t="s">
        <v>25534</v>
      </c>
      <c r="H6400">
        <v>60.624084199999999</v>
      </c>
      <c r="I6400">
        <v>-127.0875692</v>
      </c>
      <c r="J6400" s="1" t="str">
        <f t="shared" si="501"/>
        <v>Fluid (stream)</v>
      </c>
      <c r="K6400" s="1" t="str">
        <f t="shared" si="502"/>
        <v>Untreated Water</v>
      </c>
      <c r="L6400">
        <v>8</v>
      </c>
      <c r="M6400" t="s">
        <v>139</v>
      </c>
      <c r="N6400">
        <v>143</v>
      </c>
      <c r="P6400" t="s">
        <v>15080</v>
      </c>
      <c r="Q6400" t="s">
        <v>15080</v>
      </c>
      <c r="R6400" t="s">
        <v>15080</v>
      </c>
    </row>
    <row r="6401" spans="1:18" hidden="1" x14ac:dyDescent="0.3">
      <c r="A6401" t="s">
        <v>25535</v>
      </c>
      <c r="B6401" t="s">
        <v>25536</v>
      </c>
      <c r="C6401" s="1" t="str">
        <f t="shared" si="503"/>
        <v>21:0864</v>
      </c>
      <c r="D6401" s="1" t="str">
        <f t="shared" si="504"/>
        <v>21:0239</v>
      </c>
      <c r="E6401" t="s">
        <v>25537</v>
      </c>
      <c r="F6401" t="s">
        <v>25538</v>
      </c>
      <c r="H6401">
        <v>60.696032299999999</v>
      </c>
      <c r="I6401">
        <v>-127.14446599999999</v>
      </c>
      <c r="J6401" s="1" t="str">
        <f t="shared" si="501"/>
        <v>Fluid (stream)</v>
      </c>
      <c r="K6401" s="1" t="str">
        <f t="shared" si="502"/>
        <v>Untreated Water</v>
      </c>
      <c r="L6401">
        <v>8</v>
      </c>
      <c r="M6401" t="s">
        <v>241</v>
      </c>
      <c r="N6401">
        <v>144</v>
      </c>
      <c r="P6401" t="s">
        <v>194</v>
      </c>
      <c r="Q6401" t="s">
        <v>116</v>
      </c>
      <c r="R6401" t="s">
        <v>9133</v>
      </c>
    </row>
    <row r="6402" spans="1:18" hidden="1" x14ac:dyDescent="0.3">
      <c r="A6402" t="s">
        <v>25539</v>
      </c>
      <c r="B6402" t="s">
        <v>25540</v>
      </c>
      <c r="C6402" s="1" t="str">
        <f t="shared" si="503"/>
        <v>21:0864</v>
      </c>
      <c r="D6402" s="1" t="str">
        <f t="shared" si="504"/>
        <v>21:0239</v>
      </c>
      <c r="E6402" t="s">
        <v>25541</v>
      </c>
      <c r="F6402" t="s">
        <v>25542</v>
      </c>
      <c r="H6402">
        <v>60.576524800000001</v>
      </c>
      <c r="I6402">
        <v>-126.95567939999999</v>
      </c>
      <c r="J6402" s="1" t="str">
        <f t="shared" si="501"/>
        <v>Fluid (stream)</v>
      </c>
      <c r="K6402" s="1" t="str">
        <f t="shared" si="502"/>
        <v>Untreated Water</v>
      </c>
      <c r="L6402">
        <v>9</v>
      </c>
      <c r="M6402" t="s">
        <v>22</v>
      </c>
      <c r="N6402">
        <v>145</v>
      </c>
      <c r="P6402" t="s">
        <v>256</v>
      </c>
      <c r="Q6402" t="s">
        <v>96</v>
      </c>
      <c r="R6402" t="s">
        <v>532</v>
      </c>
    </row>
    <row r="6403" spans="1:18" hidden="1" x14ac:dyDescent="0.3">
      <c r="A6403" t="s">
        <v>25543</v>
      </c>
      <c r="B6403" t="s">
        <v>25544</v>
      </c>
      <c r="C6403" s="1" t="str">
        <f t="shared" si="503"/>
        <v>21:0864</v>
      </c>
      <c r="D6403" s="1" t="str">
        <f t="shared" si="504"/>
        <v>21:0239</v>
      </c>
      <c r="E6403" t="s">
        <v>25541</v>
      </c>
      <c r="F6403" t="s">
        <v>25545</v>
      </c>
      <c r="H6403">
        <v>60.576524800000001</v>
      </c>
      <c r="I6403">
        <v>-126.95567939999999</v>
      </c>
      <c r="J6403" s="1" t="str">
        <f t="shared" si="501"/>
        <v>Fluid (stream)</v>
      </c>
      <c r="K6403" s="1" t="str">
        <f t="shared" si="502"/>
        <v>Untreated Water</v>
      </c>
      <c r="L6403">
        <v>9</v>
      </c>
      <c r="M6403" t="s">
        <v>29</v>
      </c>
      <c r="N6403">
        <v>146</v>
      </c>
      <c r="P6403" t="s">
        <v>200</v>
      </c>
      <c r="Q6403" t="s">
        <v>24</v>
      </c>
      <c r="R6403" t="s">
        <v>532</v>
      </c>
    </row>
    <row r="6404" spans="1:18" hidden="1" x14ac:dyDescent="0.3">
      <c r="A6404" t="s">
        <v>25546</v>
      </c>
      <c r="B6404" t="s">
        <v>25547</v>
      </c>
      <c r="C6404" s="1" t="str">
        <f t="shared" si="503"/>
        <v>21:0864</v>
      </c>
      <c r="D6404" s="1" t="str">
        <f t="shared" si="504"/>
        <v>21:0239</v>
      </c>
      <c r="E6404" t="s">
        <v>25548</v>
      </c>
      <c r="F6404" t="s">
        <v>25549</v>
      </c>
      <c r="H6404">
        <v>60.577318400000003</v>
      </c>
      <c r="I6404">
        <v>-127.1115435</v>
      </c>
      <c r="J6404" s="1" t="str">
        <f t="shared" si="501"/>
        <v>Fluid (stream)</v>
      </c>
      <c r="K6404" s="1" t="str">
        <f t="shared" si="502"/>
        <v>Untreated Water</v>
      </c>
      <c r="L6404">
        <v>9</v>
      </c>
      <c r="M6404" t="s">
        <v>36</v>
      </c>
      <c r="N6404">
        <v>147</v>
      </c>
      <c r="P6404" t="s">
        <v>15080</v>
      </c>
      <c r="Q6404" t="s">
        <v>15080</v>
      </c>
      <c r="R6404" t="s">
        <v>15080</v>
      </c>
    </row>
    <row r="6405" spans="1:18" hidden="1" x14ac:dyDescent="0.3">
      <c r="A6405" t="s">
        <v>25550</v>
      </c>
      <c r="B6405" t="s">
        <v>25551</v>
      </c>
      <c r="C6405" s="1" t="str">
        <f t="shared" si="503"/>
        <v>21:0864</v>
      </c>
      <c r="D6405" s="1" t="str">
        <f t="shared" si="504"/>
        <v>21:0239</v>
      </c>
      <c r="E6405" t="s">
        <v>25552</v>
      </c>
      <c r="F6405" t="s">
        <v>25553</v>
      </c>
      <c r="H6405">
        <v>60.3778468</v>
      </c>
      <c r="I6405">
        <v>-126.7301966</v>
      </c>
      <c r="J6405" s="1" t="str">
        <f t="shared" si="501"/>
        <v>Fluid (stream)</v>
      </c>
      <c r="K6405" s="1" t="str">
        <f t="shared" si="502"/>
        <v>Untreated Water</v>
      </c>
      <c r="L6405">
        <v>9</v>
      </c>
      <c r="M6405" t="s">
        <v>44</v>
      </c>
      <c r="N6405">
        <v>148</v>
      </c>
      <c r="P6405" t="s">
        <v>1006</v>
      </c>
      <c r="Q6405" t="s">
        <v>31</v>
      </c>
      <c r="R6405" t="s">
        <v>655</v>
      </c>
    </row>
    <row r="6406" spans="1:18" hidden="1" x14ac:dyDescent="0.3">
      <c r="A6406" t="s">
        <v>25554</v>
      </c>
      <c r="B6406" t="s">
        <v>25555</v>
      </c>
      <c r="C6406" s="1" t="str">
        <f t="shared" si="503"/>
        <v>21:0864</v>
      </c>
      <c r="D6406" s="1" t="str">
        <f t="shared" si="504"/>
        <v>21:0239</v>
      </c>
      <c r="E6406" t="s">
        <v>25556</v>
      </c>
      <c r="F6406" t="s">
        <v>25557</v>
      </c>
      <c r="H6406">
        <v>60.693048300000001</v>
      </c>
      <c r="I6406">
        <v>-127.13846479999999</v>
      </c>
      <c r="J6406" s="1" t="str">
        <f t="shared" si="501"/>
        <v>Fluid (stream)</v>
      </c>
      <c r="K6406" s="1" t="str">
        <f t="shared" si="502"/>
        <v>Untreated Water</v>
      </c>
      <c r="L6406">
        <v>9</v>
      </c>
      <c r="M6406" t="s">
        <v>52</v>
      </c>
      <c r="N6406">
        <v>149</v>
      </c>
      <c r="P6406" t="s">
        <v>771</v>
      </c>
      <c r="Q6406" t="s">
        <v>89</v>
      </c>
      <c r="R6406" t="s">
        <v>47</v>
      </c>
    </row>
    <row r="6407" spans="1:18" hidden="1" x14ac:dyDescent="0.3">
      <c r="A6407" t="s">
        <v>25558</v>
      </c>
      <c r="B6407" t="s">
        <v>25559</v>
      </c>
      <c r="C6407" s="1" t="str">
        <f t="shared" si="503"/>
        <v>21:0864</v>
      </c>
      <c r="D6407" s="1" t="str">
        <f t="shared" si="504"/>
        <v>21:0239</v>
      </c>
      <c r="E6407" t="s">
        <v>25560</v>
      </c>
      <c r="F6407" t="s">
        <v>25561</v>
      </c>
      <c r="H6407">
        <v>60.702256400000003</v>
      </c>
      <c r="I6407">
        <v>-127.06441959999999</v>
      </c>
      <c r="J6407" s="1" t="str">
        <f t="shared" si="501"/>
        <v>Fluid (stream)</v>
      </c>
      <c r="K6407" s="1" t="str">
        <f t="shared" si="502"/>
        <v>Untreated Water</v>
      </c>
      <c r="L6407">
        <v>9</v>
      </c>
      <c r="M6407" t="s">
        <v>60</v>
      </c>
      <c r="N6407">
        <v>150</v>
      </c>
      <c r="P6407" t="s">
        <v>200</v>
      </c>
      <c r="Q6407" t="s">
        <v>89</v>
      </c>
      <c r="R6407" t="s">
        <v>168</v>
      </c>
    </row>
    <row r="6408" spans="1:18" hidden="1" x14ac:dyDescent="0.3">
      <c r="A6408" t="s">
        <v>25562</v>
      </c>
      <c r="B6408" t="s">
        <v>25563</v>
      </c>
      <c r="C6408" s="1" t="str">
        <f t="shared" si="503"/>
        <v>21:0864</v>
      </c>
      <c r="D6408" s="1" t="str">
        <f t="shared" si="504"/>
        <v>21:0239</v>
      </c>
      <c r="E6408" t="s">
        <v>25564</v>
      </c>
      <c r="F6408" t="s">
        <v>25565</v>
      </c>
      <c r="H6408">
        <v>60.7465501</v>
      </c>
      <c r="I6408">
        <v>-127.07433880000001</v>
      </c>
      <c r="J6408" s="1" t="str">
        <f t="shared" si="501"/>
        <v>Fluid (stream)</v>
      </c>
      <c r="K6408" s="1" t="str">
        <f t="shared" si="502"/>
        <v>Untreated Water</v>
      </c>
      <c r="L6408">
        <v>9</v>
      </c>
      <c r="M6408" t="s">
        <v>67</v>
      </c>
      <c r="N6408">
        <v>151</v>
      </c>
      <c r="P6408" t="s">
        <v>414</v>
      </c>
      <c r="Q6408" t="s">
        <v>89</v>
      </c>
      <c r="R6408" t="s">
        <v>324</v>
      </c>
    </row>
    <row r="6409" spans="1:18" hidden="1" x14ac:dyDescent="0.3">
      <c r="A6409" t="s">
        <v>25566</v>
      </c>
      <c r="B6409" t="s">
        <v>25567</v>
      </c>
      <c r="C6409" s="1" t="str">
        <f t="shared" si="503"/>
        <v>21:0864</v>
      </c>
      <c r="D6409" s="1" t="str">
        <f t="shared" si="504"/>
        <v>21:0239</v>
      </c>
      <c r="E6409" t="s">
        <v>25568</v>
      </c>
      <c r="F6409" t="s">
        <v>25569</v>
      </c>
      <c r="H6409">
        <v>60.759210600000003</v>
      </c>
      <c r="I6409">
        <v>-127.0295618</v>
      </c>
      <c r="J6409" s="1" t="str">
        <f t="shared" si="501"/>
        <v>Fluid (stream)</v>
      </c>
      <c r="K6409" s="1" t="str">
        <f t="shared" si="502"/>
        <v>Untreated Water</v>
      </c>
      <c r="L6409">
        <v>9</v>
      </c>
      <c r="M6409" t="s">
        <v>74</v>
      </c>
      <c r="N6409">
        <v>152</v>
      </c>
      <c r="P6409" t="s">
        <v>140</v>
      </c>
      <c r="Q6409" t="s">
        <v>31</v>
      </c>
      <c r="R6409" t="s">
        <v>47</v>
      </c>
    </row>
    <row r="6410" spans="1:18" hidden="1" x14ac:dyDescent="0.3">
      <c r="A6410" t="s">
        <v>25570</v>
      </c>
      <c r="B6410" t="s">
        <v>25571</v>
      </c>
      <c r="C6410" s="1" t="str">
        <f t="shared" si="503"/>
        <v>21:0864</v>
      </c>
      <c r="D6410" s="1" t="str">
        <f t="shared" si="504"/>
        <v>21:0239</v>
      </c>
      <c r="E6410" t="s">
        <v>25572</v>
      </c>
      <c r="F6410" t="s">
        <v>25573</v>
      </c>
      <c r="H6410">
        <v>60.844529399999999</v>
      </c>
      <c r="I6410">
        <v>-127.0399183</v>
      </c>
      <c r="J6410" s="1" t="str">
        <f t="shared" si="501"/>
        <v>Fluid (stream)</v>
      </c>
      <c r="K6410" s="1" t="str">
        <f t="shared" si="502"/>
        <v>Untreated Water</v>
      </c>
      <c r="L6410">
        <v>9</v>
      </c>
      <c r="M6410" t="s">
        <v>81</v>
      </c>
      <c r="N6410">
        <v>153</v>
      </c>
      <c r="P6410" t="s">
        <v>188</v>
      </c>
      <c r="Q6410" t="s">
        <v>31</v>
      </c>
      <c r="R6410" t="s">
        <v>47</v>
      </c>
    </row>
    <row r="6411" spans="1:18" hidden="1" x14ac:dyDescent="0.3">
      <c r="A6411" t="s">
        <v>25574</v>
      </c>
      <c r="B6411" t="s">
        <v>25575</v>
      </c>
      <c r="C6411" s="1" t="str">
        <f t="shared" si="503"/>
        <v>21:0864</v>
      </c>
      <c r="D6411" s="1" t="str">
        <f t="shared" si="504"/>
        <v>21:0239</v>
      </c>
      <c r="E6411" t="s">
        <v>25576</v>
      </c>
      <c r="F6411" t="s">
        <v>25577</v>
      </c>
      <c r="H6411">
        <v>60.783038900000001</v>
      </c>
      <c r="I6411">
        <v>-126.98127359999999</v>
      </c>
      <c r="J6411" s="1" t="str">
        <f t="shared" si="501"/>
        <v>Fluid (stream)</v>
      </c>
      <c r="K6411" s="1" t="str">
        <f t="shared" si="502"/>
        <v>Untreated Water</v>
      </c>
      <c r="L6411">
        <v>9</v>
      </c>
      <c r="M6411" t="s">
        <v>95</v>
      </c>
      <c r="N6411">
        <v>154</v>
      </c>
      <c r="P6411" t="s">
        <v>210</v>
      </c>
      <c r="Q6411" t="s">
        <v>96</v>
      </c>
      <c r="R6411" t="s">
        <v>347</v>
      </c>
    </row>
    <row r="6412" spans="1:18" hidden="1" x14ac:dyDescent="0.3">
      <c r="A6412" t="s">
        <v>25578</v>
      </c>
      <c r="B6412" t="s">
        <v>25579</v>
      </c>
      <c r="C6412" s="1" t="str">
        <f t="shared" si="503"/>
        <v>21:0864</v>
      </c>
      <c r="D6412" s="1" t="str">
        <f t="shared" si="504"/>
        <v>21:0239</v>
      </c>
      <c r="E6412" t="s">
        <v>25580</v>
      </c>
      <c r="F6412" t="s">
        <v>25581</v>
      </c>
      <c r="H6412">
        <v>60.810276399999999</v>
      </c>
      <c r="I6412">
        <v>-126.95734830000001</v>
      </c>
      <c r="J6412" s="1" t="str">
        <f t="shared" si="501"/>
        <v>Fluid (stream)</v>
      </c>
      <c r="K6412" s="1" t="str">
        <f t="shared" si="502"/>
        <v>Untreated Water</v>
      </c>
      <c r="L6412">
        <v>9</v>
      </c>
      <c r="M6412" t="s">
        <v>101</v>
      </c>
      <c r="N6412">
        <v>155</v>
      </c>
      <c r="P6412" t="s">
        <v>247</v>
      </c>
      <c r="Q6412" t="s">
        <v>31</v>
      </c>
      <c r="R6412" t="s">
        <v>3470</v>
      </c>
    </row>
    <row r="6413" spans="1:18" hidden="1" x14ac:dyDescent="0.3">
      <c r="A6413" t="s">
        <v>25582</v>
      </c>
      <c r="B6413" t="s">
        <v>25583</v>
      </c>
      <c r="C6413" s="1" t="str">
        <f t="shared" si="503"/>
        <v>21:0864</v>
      </c>
      <c r="D6413" s="1" t="str">
        <f t="shared" si="504"/>
        <v>21:0239</v>
      </c>
      <c r="E6413" t="s">
        <v>25584</v>
      </c>
      <c r="F6413" t="s">
        <v>25585</v>
      </c>
      <c r="H6413">
        <v>60.878557999999998</v>
      </c>
      <c r="I6413">
        <v>-127.0165889</v>
      </c>
      <c r="J6413" s="1" t="str">
        <f t="shared" si="501"/>
        <v>Fluid (stream)</v>
      </c>
      <c r="K6413" s="1" t="str">
        <f t="shared" si="502"/>
        <v>Untreated Water</v>
      </c>
      <c r="L6413">
        <v>9</v>
      </c>
      <c r="M6413" t="s">
        <v>107</v>
      </c>
      <c r="N6413">
        <v>156</v>
      </c>
      <c r="P6413" t="s">
        <v>414</v>
      </c>
      <c r="Q6413" t="s">
        <v>116</v>
      </c>
      <c r="R6413" t="s">
        <v>47</v>
      </c>
    </row>
    <row r="6414" spans="1:18" hidden="1" x14ac:dyDescent="0.3">
      <c r="A6414" t="s">
        <v>25586</v>
      </c>
      <c r="B6414" t="s">
        <v>25587</v>
      </c>
      <c r="C6414" s="1" t="str">
        <f t="shared" si="503"/>
        <v>21:0864</v>
      </c>
      <c r="D6414" s="1" t="str">
        <f t="shared" si="504"/>
        <v>21:0239</v>
      </c>
      <c r="E6414" t="s">
        <v>25588</v>
      </c>
      <c r="F6414" t="s">
        <v>25589</v>
      </c>
      <c r="H6414">
        <v>60.881855700000003</v>
      </c>
      <c r="I6414">
        <v>-127.02158059999999</v>
      </c>
      <c r="J6414" s="1" t="str">
        <f t="shared" si="501"/>
        <v>Fluid (stream)</v>
      </c>
      <c r="K6414" s="1" t="str">
        <f t="shared" si="502"/>
        <v>Untreated Water</v>
      </c>
      <c r="L6414">
        <v>9</v>
      </c>
      <c r="M6414" t="s">
        <v>114</v>
      </c>
      <c r="N6414">
        <v>157</v>
      </c>
      <c r="P6414" t="s">
        <v>256</v>
      </c>
      <c r="Q6414" t="s">
        <v>89</v>
      </c>
      <c r="R6414" t="s">
        <v>668</v>
      </c>
    </row>
    <row r="6415" spans="1:18" hidden="1" x14ac:dyDescent="0.3">
      <c r="A6415" t="s">
        <v>25590</v>
      </c>
      <c r="B6415" t="s">
        <v>25591</v>
      </c>
      <c r="C6415" s="1" t="str">
        <f t="shared" si="503"/>
        <v>21:0864</v>
      </c>
      <c r="D6415" s="1" t="str">
        <f t="shared" si="504"/>
        <v>21:0239</v>
      </c>
      <c r="E6415" t="s">
        <v>25592</v>
      </c>
      <c r="F6415" t="s">
        <v>25593</v>
      </c>
      <c r="H6415">
        <v>60.919298099999999</v>
      </c>
      <c r="I6415">
        <v>-127.0474672</v>
      </c>
      <c r="J6415" s="1" t="str">
        <f t="shared" si="501"/>
        <v>Fluid (stream)</v>
      </c>
      <c r="K6415" s="1" t="str">
        <f t="shared" si="502"/>
        <v>Untreated Water</v>
      </c>
      <c r="L6415">
        <v>9</v>
      </c>
      <c r="M6415" t="s">
        <v>121</v>
      </c>
      <c r="N6415">
        <v>158</v>
      </c>
      <c r="P6415" t="s">
        <v>134</v>
      </c>
      <c r="Q6415" t="s">
        <v>31</v>
      </c>
      <c r="R6415" t="s">
        <v>76</v>
      </c>
    </row>
    <row r="6416" spans="1:18" hidden="1" x14ac:dyDescent="0.3">
      <c r="A6416" t="s">
        <v>25594</v>
      </c>
      <c r="B6416" t="s">
        <v>25595</v>
      </c>
      <c r="C6416" s="1" t="str">
        <f t="shared" si="503"/>
        <v>21:0864</v>
      </c>
      <c r="D6416" s="1" t="str">
        <f t="shared" si="504"/>
        <v>21:0239</v>
      </c>
      <c r="E6416" t="s">
        <v>25596</v>
      </c>
      <c r="F6416" t="s">
        <v>25597</v>
      </c>
      <c r="H6416">
        <v>60.960063599999998</v>
      </c>
      <c r="I6416">
        <v>-126.98828</v>
      </c>
      <c r="J6416" s="1" t="str">
        <f t="shared" si="501"/>
        <v>Fluid (stream)</v>
      </c>
      <c r="K6416" s="1" t="str">
        <f t="shared" si="502"/>
        <v>Untreated Water</v>
      </c>
      <c r="L6416">
        <v>9</v>
      </c>
      <c r="M6416" t="s">
        <v>127</v>
      </c>
      <c r="N6416">
        <v>159</v>
      </c>
      <c r="P6416" t="s">
        <v>256</v>
      </c>
      <c r="Q6416" t="s">
        <v>96</v>
      </c>
      <c r="R6416" t="s">
        <v>415</v>
      </c>
    </row>
    <row r="6417" spans="1:18" hidden="1" x14ac:dyDescent="0.3">
      <c r="A6417" t="s">
        <v>25598</v>
      </c>
      <c r="B6417" t="s">
        <v>25599</v>
      </c>
      <c r="C6417" s="1" t="str">
        <f t="shared" si="503"/>
        <v>21:0864</v>
      </c>
      <c r="D6417" s="1" t="str">
        <f t="shared" si="504"/>
        <v>21:0239</v>
      </c>
      <c r="E6417" t="s">
        <v>25600</v>
      </c>
      <c r="F6417" t="s">
        <v>25601</v>
      </c>
      <c r="H6417">
        <v>60.988706899999997</v>
      </c>
      <c r="I6417">
        <v>-127.01205760000001</v>
      </c>
      <c r="J6417" s="1" t="str">
        <f t="shared" si="501"/>
        <v>Fluid (stream)</v>
      </c>
      <c r="K6417" s="1" t="str">
        <f t="shared" si="502"/>
        <v>Untreated Water</v>
      </c>
      <c r="L6417">
        <v>9</v>
      </c>
      <c r="M6417" t="s">
        <v>133</v>
      </c>
      <c r="N6417">
        <v>160</v>
      </c>
      <c r="P6417" t="s">
        <v>247</v>
      </c>
      <c r="Q6417" t="s">
        <v>31</v>
      </c>
      <c r="R6417" t="s">
        <v>687</v>
      </c>
    </row>
    <row r="6418" spans="1:18" hidden="1" x14ac:dyDescent="0.3">
      <c r="A6418" t="s">
        <v>25602</v>
      </c>
      <c r="B6418" t="s">
        <v>25603</v>
      </c>
      <c r="C6418" s="1" t="str">
        <f t="shared" si="503"/>
        <v>21:0864</v>
      </c>
      <c r="D6418" s="1" t="str">
        <f t="shared" si="504"/>
        <v>21:0239</v>
      </c>
      <c r="E6418" t="s">
        <v>25604</v>
      </c>
      <c r="F6418" t="s">
        <v>25605</v>
      </c>
      <c r="H6418">
        <v>60.964040099999998</v>
      </c>
      <c r="I6418">
        <v>-127.11422349999999</v>
      </c>
      <c r="J6418" s="1" t="str">
        <f t="shared" si="501"/>
        <v>Fluid (stream)</v>
      </c>
      <c r="K6418" s="1" t="str">
        <f t="shared" si="502"/>
        <v>Untreated Water</v>
      </c>
      <c r="L6418">
        <v>9</v>
      </c>
      <c r="M6418" t="s">
        <v>139</v>
      </c>
      <c r="N6418">
        <v>161</v>
      </c>
      <c r="P6418" t="s">
        <v>356</v>
      </c>
      <c r="Q6418" t="s">
        <v>89</v>
      </c>
      <c r="R6418" t="s">
        <v>415</v>
      </c>
    </row>
    <row r="6419" spans="1:18" hidden="1" x14ac:dyDescent="0.3">
      <c r="A6419" t="s">
        <v>25606</v>
      </c>
      <c r="B6419" t="s">
        <v>25607</v>
      </c>
      <c r="C6419" s="1" t="str">
        <f t="shared" si="503"/>
        <v>21:0864</v>
      </c>
      <c r="D6419" s="1" t="str">
        <f t="shared" si="504"/>
        <v>21:0239</v>
      </c>
      <c r="E6419" t="s">
        <v>25608</v>
      </c>
      <c r="F6419" t="s">
        <v>25609</v>
      </c>
      <c r="H6419">
        <v>60.995742900000003</v>
      </c>
      <c r="I6419">
        <v>-127.2261984</v>
      </c>
      <c r="J6419" s="1" t="str">
        <f t="shared" si="501"/>
        <v>Fluid (stream)</v>
      </c>
      <c r="K6419" s="1" t="str">
        <f t="shared" si="502"/>
        <v>Untreated Water</v>
      </c>
      <c r="L6419">
        <v>9</v>
      </c>
      <c r="M6419" t="s">
        <v>241</v>
      </c>
      <c r="N6419">
        <v>162</v>
      </c>
      <c r="P6419" t="s">
        <v>247</v>
      </c>
      <c r="Q6419" t="s">
        <v>46</v>
      </c>
      <c r="R6419" t="s">
        <v>55</v>
      </c>
    </row>
    <row r="6420" spans="1:18" hidden="1" x14ac:dyDescent="0.3">
      <c r="A6420" t="s">
        <v>25610</v>
      </c>
      <c r="B6420" t="s">
        <v>25611</v>
      </c>
      <c r="C6420" s="1" t="str">
        <f t="shared" si="503"/>
        <v>21:0864</v>
      </c>
      <c r="D6420" s="1" t="str">
        <f t="shared" si="504"/>
        <v>21:0239</v>
      </c>
      <c r="E6420" t="s">
        <v>25612</v>
      </c>
      <c r="F6420" t="s">
        <v>25613</v>
      </c>
      <c r="H6420">
        <v>60.694646900000002</v>
      </c>
      <c r="I6420">
        <v>-127.0761067</v>
      </c>
      <c r="J6420" s="1" t="str">
        <f t="shared" si="501"/>
        <v>Fluid (stream)</v>
      </c>
      <c r="K6420" s="1" t="str">
        <f t="shared" si="502"/>
        <v>Untreated Water</v>
      </c>
      <c r="L6420">
        <v>10</v>
      </c>
      <c r="M6420" t="s">
        <v>36</v>
      </c>
      <c r="N6420">
        <v>163</v>
      </c>
      <c r="P6420" t="s">
        <v>414</v>
      </c>
      <c r="Q6420" t="s">
        <v>89</v>
      </c>
      <c r="R6420" t="s">
        <v>47</v>
      </c>
    </row>
    <row r="6421" spans="1:18" hidden="1" x14ac:dyDescent="0.3">
      <c r="A6421" t="s">
        <v>25614</v>
      </c>
      <c r="B6421" t="s">
        <v>25615</v>
      </c>
      <c r="C6421" s="1" t="str">
        <f t="shared" si="503"/>
        <v>21:0864</v>
      </c>
      <c r="D6421" s="1" t="str">
        <f t="shared" si="504"/>
        <v>21:0239</v>
      </c>
      <c r="E6421" t="s">
        <v>25616</v>
      </c>
      <c r="F6421" t="s">
        <v>25617</v>
      </c>
      <c r="H6421">
        <v>60.729496699999999</v>
      </c>
      <c r="I6421">
        <v>-126.9947232</v>
      </c>
      <c r="J6421" s="1" t="str">
        <f t="shared" si="501"/>
        <v>Fluid (stream)</v>
      </c>
      <c r="K6421" s="1" t="str">
        <f t="shared" si="502"/>
        <v>Untreated Water</v>
      </c>
      <c r="L6421">
        <v>10</v>
      </c>
      <c r="M6421" t="s">
        <v>44</v>
      </c>
      <c r="N6421">
        <v>164</v>
      </c>
      <c r="P6421" t="s">
        <v>256</v>
      </c>
      <c r="Q6421" t="s">
        <v>96</v>
      </c>
      <c r="R6421" t="s">
        <v>183</v>
      </c>
    </row>
    <row r="6422" spans="1:18" hidden="1" x14ac:dyDescent="0.3">
      <c r="A6422" t="s">
        <v>25618</v>
      </c>
      <c r="B6422" t="s">
        <v>25619</v>
      </c>
      <c r="C6422" s="1" t="str">
        <f t="shared" si="503"/>
        <v>21:0864</v>
      </c>
      <c r="D6422" s="1" t="str">
        <f t="shared" si="504"/>
        <v>21:0239</v>
      </c>
      <c r="E6422" t="s">
        <v>25620</v>
      </c>
      <c r="F6422" t="s">
        <v>25621</v>
      </c>
      <c r="H6422">
        <v>60.737265000000001</v>
      </c>
      <c r="I6422">
        <v>-127.13357499999999</v>
      </c>
      <c r="J6422" s="1" t="str">
        <f t="shared" si="501"/>
        <v>Fluid (stream)</v>
      </c>
      <c r="K6422" s="1" t="str">
        <f t="shared" si="502"/>
        <v>Untreated Water</v>
      </c>
      <c r="L6422">
        <v>10</v>
      </c>
      <c r="M6422" t="s">
        <v>52</v>
      </c>
      <c r="N6422">
        <v>165</v>
      </c>
      <c r="P6422" t="s">
        <v>200</v>
      </c>
      <c r="Q6422" t="s">
        <v>96</v>
      </c>
      <c r="R6422" t="s">
        <v>347</v>
      </c>
    </row>
    <row r="6423" spans="1:18" hidden="1" x14ac:dyDescent="0.3">
      <c r="A6423" t="s">
        <v>25622</v>
      </c>
      <c r="B6423" t="s">
        <v>25623</v>
      </c>
      <c r="C6423" s="1" t="str">
        <f t="shared" si="503"/>
        <v>21:0864</v>
      </c>
      <c r="D6423" s="1" t="str">
        <f t="shared" si="504"/>
        <v>21:0239</v>
      </c>
      <c r="E6423" t="s">
        <v>25624</v>
      </c>
      <c r="F6423" t="s">
        <v>25625</v>
      </c>
      <c r="H6423">
        <v>60.783774299999997</v>
      </c>
      <c r="I6423">
        <v>-127.0823553</v>
      </c>
      <c r="J6423" s="1" t="str">
        <f t="shared" si="501"/>
        <v>Fluid (stream)</v>
      </c>
      <c r="K6423" s="1" t="str">
        <f t="shared" si="502"/>
        <v>Untreated Water</v>
      </c>
      <c r="L6423">
        <v>10</v>
      </c>
      <c r="M6423" t="s">
        <v>60</v>
      </c>
      <c r="N6423">
        <v>166</v>
      </c>
      <c r="P6423" t="s">
        <v>1006</v>
      </c>
      <c r="Q6423" t="s">
        <v>89</v>
      </c>
      <c r="R6423" t="s">
        <v>12895</v>
      </c>
    </row>
    <row r="6424" spans="1:18" hidden="1" x14ac:dyDescent="0.3">
      <c r="A6424" t="s">
        <v>25626</v>
      </c>
      <c r="B6424" t="s">
        <v>25627</v>
      </c>
      <c r="C6424" s="1" t="str">
        <f t="shared" si="503"/>
        <v>21:0864</v>
      </c>
      <c r="D6424" s="1" t="str">
        <f t="shared" si="504"/>
        <v>21:0239</v>
      </c>
      <c r="E6424" t="s">
        <v>25628</v>
      </c>
      <c r="F6424" t="s">
        <v>25629</v>
      </c>
      <c r="H6424">
        <v>60.805239899999997</v>
      </c>
      <c r="I6424">
        <v>-127.06114479999999</v>
      </c>
      <c r="J6424" s="1" t="str">
        <f t="shared" si="501"/>
        <v>Fluid (stream)</v>
      </c>
      <c r="K6424" s="1" t="str">
        <f t="shared" si="502"/>
        <v>Untreated Water</v>
      </c>
      <c r="L6424">
        <v>10</v>
      </c>
      <c r="M6424" t="s">
        <v>67</v>
      </c>
      <c r="N6424">
        <v>167</v>
      </c>
      <c r="P6424" t="s">
        <v>537</v>
      </c>
      <c r="Q6424" t="s">
        <v>89</v>
      </c>
      <c r="R6424" t="s">
        <v>8016</v>
      </c>
    </row>
    <row r="6425" spans="1:18" hidden="1" x14ac:dyDescent="0.3">
      <c r="A6425" t="s">
        <v>25630</v>
      </c>
      <c r="B6425" t="s">
        <v>25631</v>
      </c>
      <c r="C6425" s="1" t="str">
        <f t="shared" si="503"/>
        <v>21:0864</v>
      </c>
      <c r="D6425" s="1" t="str">
        <f t="shared" si="504"/>
        <v>21:0239</v>
      </c>
      <c r="E6425" t="s">
        <v>25632</v>
      </c>
      <c r="F6425" t="s">
        <v>25633</v>
      </c>
      <c r="H6425">
        <v>60.778422800000001</v>
      </c>
      <c r="I6425">
        <v>-126.98248239999999</v>
      </c>
      <c r="J6425" s="1" t="str">
        <f t="shared" si="501"/>
        <v>Fluid (stream)</v>
      </c>
      <c r="K6425" s="1" t="str">
        <f t="shared" si="502"/>
        <v>Untreated Water</v>
      </c>
      <c r="L6425">
        <v>10</v>
      </c>
      <c r="M6425" t="s">
        <v>22</v>
      </c>
      <c r="N6425">
        <v>168</v>
      </c>
      <c r="P6425" t="s">
        <v>194</v>
      </c>
      <c r="Q6425" t="s">
        <v>89</v>
      </c>
      <c r="R6425" t="s">
        <v>415</v>
      </c>
    </row>
    <row r="6426" spans="1:18" hidden="1" x14ac:dyDescent="0.3">
      <c r="A6426" t="s">
        <v>25634</v>
      </c>
      <c r="B6426" t="s">
        <v>25635</v>
      </c>
      <c r="C6426" s="1" t="str">
        <f t="shared" si="503"/>
        <v>21:0864</v>
      </c>
      <c r="D6426" s="1" t="str">
        <f t="shared" si="504"/>
        <v>21:0239</v>
      </c>
      <c r="E6426" t="s">
        <v>25632</v>
      </c>
      <c r="F6426" t="s">
        <v>25636</v>
      </c>
      <c r="H6426">
        <v>60.778422800000001</v>
      </c>
      <c r="I6426">
        <v>-126.98248239999999</v>
      </c>
      <c r="J6426" s="1" t="str">
        <f t="shared" si="501"/>
        <v>Fluid (stream)</v>
      </c>
      <c r="K6426" s="1" t="str">
        <f t="shared" si="502"/>
        <v>Untreated Water</v>
      </c>
      <c r="L6426">
        <v>10</v>
      </c>
      <c r="M6426" t="s">
        <v>29</v>
      </c>
      <c r="N6426">
        <v>169</v>
      </c>
      <c r="P6426" t="s">
        <v>210</v>
      </c>
      <c r="Q6426" t="s">
        <v>116</v>
      </c>
      <c r="R6426" t="s">
        <v>415</v>
      </c>
    </row>
    <row r="6427" spans="1:18" hidden="1" x14ac:dyDescent="0.3">
      <c r="A6427" t="s">
        <v>25637</v>
      </c>
      <c r="B6427" t="s">
        <v>25638</v>
      </c>
      <c r="C6427" s="1" t="str">
        <f t="shared" si="503"/>
        <v>21:0864</v>
      </c>
      <c r="D6427" s="1" t="str">
        <f t="shared" si="504"/>
        <v>21:0239</v>
      </c>
      <c r="E6427" t="s">
        <v>25639</v>
      </c>
      <c r="F6427" t="s">
        <v>25640</v>
      </c>
      <c r="H6427">
        <v>60.7974277</v>
      </c>
      <c r="I6427">
        <v>-126.95816689999999</v>
      </c>
      <c r="J6427" s="1" t="str">
        <f t="shared" si="501"/>
        <v>Fluid (stream)</v>
      </c>
      <c r="K6427" s="1" t="str">
        <f t="shared" si="502"/>
        <v>Untreated Water</v>
      </c>
      <c r="L6427">
        <v>10</v>
      </c>
      <c r="M6427" t="s">
        <v>74</v>
      </c>
      <c r="N6427">
        <v>170</v>
      </c>
      <c r="P6427" t="s">
        <v>235</v>
      </c>
      <c r="Q6427" t="s">
        <v>31</v>
      </c>
      <c r="R6427" t="s">
        <v>211</v>
      </c>
    </row>
    <row r="6428" spans="1:18" hidden="1" x14ac:dyDescent="0.3">
      <c r="A6428" t="s">
        <v>25641</v>
      </c>
      <c r="B6428" t="s">
        <v>25642</v>
      </c>
      <c r="C6428" s="1" t="str">
        <f t="shared" si="503"/>
        <v>21:0864</v>
      </c>
      <c r="D6428" s="1" t="str">
        <f t="shared" si="504"/>
        <v>21:0239</v>
      </c>
      <c r="E6428" t="s">
        <v>25643</v>
      </c>
      <c r="F6428" t="s">
        <v>25644</v>
      </c>
      <c r="H6428">
        <v>60.822194199999998</v>
      </c>
      <c r="I6428">
        <v>-126.90255089999999</v>
      </c>
      <c r="J6428" s="1" t="str">
        <f t="shared" si="501"/>
        <v>Fluid (stream)</v>
      </c>
      <c r="K6428" s="1" t="str">
        <f t="shared" si="502"/>
        <v>Untreated Water</v>
      </c>
      <c r="L6428">
        <v>10</v>
      </c>
      <c r="M6428" t="s">
        <v>81</v>
      </c>
      <c r="N6428">
        <v>171</v>
      </c>
      <c r="P6428" t="s">
        <v>134</v>
      </c>
      <c r="Q6428" t="s">
        <v>24</v>
      </c>
      <c r="R6428" t="s">
        <v>329</v>
      </c>
    </row>
    <row r="6429" spans="1:18" hidden="1" x14ac:dyDescent="0.3">
      <c r="A6429" t="s">
        <v>25645</v>
      </c>
      <c r="B6429" t="s">
        <v>25646</v>
      </c>
      <c r="C6429" s="1" t="str">
        <f t="shared" si="503"/>
        <v>21:0864</v>
      </c>
      <c r="D6429" s="1" t="str">
        <f t="shared" si="504"/>
        <v>21:0239</v>
      </c>
      <c r="E6429" t="s">
        <v>25647</v>
      </c>
      <c r="F6429" t="s">
        <v>25648</v>
      </c>
      <c r="H6429">
        <v>60.865907100000001</v>
      </c>
      <c r="I6429">
        <v>-127.05310299999999</v>
      </c>
      <c r="J6429" s="1" t="str">
        <f t="shared" si="501"/>
        <v>Fluid (stream)</v>
      </c>
      <c r="K6429" s="1" t="str">
        <f t="shared" si="502"/>
        <v>Untreated Water</v>
      </c>
      <c r="L6429">
        <v>10</v>
      </c>
      <c r="M6429" t="s">
        <v>95</v>
      </c>
      <c r="N6429">
        <v>172</v>
      </c>
      <c r="P6429" t="s">
        <v>210</v>
      </c>
      <c r="Q6429" t="s">
        <v>31</v>
      </c>
      <c r="R6429" t="s">
        <v>9133</v>
      </c>
    </row>
    <row r="6430" spans="1:18" hidden="1" x14ac:dyDescent="0.3">
      <c r="A6430" t="s">
        <v>25649</v>
      </c>
      <c r="B6430" t="s">
        <v>25650</v>
      </c>
      <c r="C6430" s="1" t="str">
        <f t="shared" si="503"/>
        <v>21:0864</v>
      </c>
      <c r="D6430" s="1" t="str">
        <f t="shared" si="504"/>
        <v>21:0239</v>
      </c>
      <c r="E6430" t="s">
        <v>25651</v>
      </c>
      <c r="F6430" t="s">
        <v>25652</v>
      </c>
      <c r="H6430">
        <v>60.888054199999999</v>
      </c>
      <c r="I6430">
        <v>-126.96151999999999</v>
      </c>
      <c r="J6430" s="1" t="str">
        <f t="shared" si="501"/>
        <v>Fluid (stream)</v>
      </c>
      <c r="K6430" s="1" t="str">
        <f t="shared" si="502"/>
        <v>Untreated Water</v>
      </c>
      <c r="L6430">
        <v>10</v>
      </c>
      <c r="M6430" t="s">
        <v>101</v>
      </c>
      <c r="N6430">
        <v>173</v>
      </c>
      <c r="P6430" t="s">
        <v>256</v>
      </c>
      <c r="Q6430" t="s">
        <v>96</v>
      </c>
      <c r="R6430" t="s">
        <v>449</v>
      </c>
    </row>
    <row r="6431" spans="1:18" hidden="1" x14ac:dyDescent="0.3">
      <c r="A6431" t="s">
        <v>25653</v>
      </c>
      <c r="B6431" t="s">
        <v>25654</v>
      </c>
      <c r="C6431" s="1" t="str">
        <f t="shared" si="503"/>
        <v>21:0864</v>
      </c>
      <c r="D6431" s="1" t="str">
        <f t="shared" si="504"/>
        <v>21:0239</v>
      </c>
      <c r="E6431" t="s">
        <v>25655</v>
      </c>
      <c r="F6431" t="s">
        <v>25656</v>
      </c>
      <c r="H6431">
        <v>60.884860199999999</v>
      </c>
      <c r="I6431">
        <v>-127.0421817</v>
      </c>
      <c r="J6431" s="1" t="str">
        <f t="shared" si="501"/>
        <v>Fluid (stream)</v>
      </c>
      <c r="K6431" s="1" t="str">
        <f t="shared" si="502"/>
        <v>Untreated Water</v>
      </c>
      <c r="L6431">
        <v>10</v>
      </c>
      <c r="M6431" t="s">
        <v>107</v>
      </c>
      <c r="N6431">
        <v>174</v>
      </c>
      <c r="P6431" t="s">
        <v>414</v>
      </c>
      <c r="Q6431" t="s">
        <v>96</v>
      </c>
      <c r="R6431" t="s">
        <v>151</v>
      </c>
    </row>
    <row r="6432" spans="1:18" hidden="1" x14ac:dyDescent="0.3">
      <c r="A6432" t="s">
        <v>25657</v>
      </c>
      <c r="B6432" t="s">
        <v>25658</v>
      </c>
      <c r="C6432" s="1" t="str">
        <f t="shared" si="503"/>
        <v>21:0864</v>
      </c>
      <c r="D6432" s="1" t="str">
        <f t="shared" si="504"/>
        <v>21:0239</v>
      </c>
      <c r="E6432" t="s">
        <v>25659</v>
      </c>
      <c r="F6432" t="s">
        <v>25660</v>
      </c>
      <c r="H6432">
        <v>60.938364999999997</v>
      </c>
      <c r="I6432">
        <v>-126.9979187</v>
      </c>
      <c r="J6432" s="1" t="str">
        <f t="shared" si="501"/>
        <v>Fluid (stream)</v>
      </c>
      <c r="K6432" s="1" t="str">
        <f t="shared" si="502"/>
        <v>Untreated Water</v>
      </c>
      <c r="L6432">
        <v>10</v>
      </c>
      <c r="M6432" t="s">
        <v>114</v>
      </c>
      <c r="N6432">
        <v>175</v>
      </c>
      <c r="P6432" t="s">
        <v>319</v>
      </c>
      <c r="Q6432" t="s">
        <v>31</v>
      </c>
      <c r="R6432" t="s">
        <v>47</v>
      </c>
    </row>
    <row r="6433" spans="1:18" hidden="1" x14ac:dyDescent="0.3">
      <c r="A6433" t="s">
        <v>25661</v>
      </c>
      <c r="B6433" t="s">
        <v>25662</v>
      </c>
      <c r="C6433" s="1" t="str">
        <f t="shared" si="503"/>
        <v>21:0864</v>
      </c>
      <c r="D6433" s="1" t="str">
        <f t="shared" si="504"/>
        <v>21:0239</v>
      </c>
      <c r="E6433" t="s">
        <v>25663</v>
      </c>
      <c r="F6433" t="s">
        <v>25664</v>
      </c>
      <c r="H6433">
        <v>60.966574899999998</v>
      </c>
      <c r="I6433">
        <v>-127.0407087</v>
      </c>
      <c r="J6433" s="1" t="str">
        <f t="shared" si="501"/>
        <v>Fluid (stream)</v>
      </c>
      <c r="K6433" s="1" t="str">
        <f t="shared" si="502"/>
        <v>Untreated Water</v>
      </c>
      <c r="L6433">
        <v>10</v>
      </c>
      <c r="M6433" t="s">
        <v>121</v>
      </c>
      <c r="N6433">
        <v>176</v>
      </c>
      <c r="P6433" t="s">
        <v>319</v>
      </c>
      <c r="Q6433" t="s">
        <v>89</v>
      </c>
      <c r="R6433" t="s">
        <v>109</v>
      </c>
    </row>
    <row r="6434" spans="1:18" hidden="1" x14ac:dyDescent="0.3">
      <c r="A6434" t="s">
        <v>25665</v>
      </c>
      <c r="B6434" t="s">
        <v>25666</v>
      </c>
      <c r="C6434" s="1" t="str">
        <f t="shared" si="503"/>
        <v>21:0864</v>
      </c>
      <c r="D6434" s="1" t="str">
        <f t="shared" si="504"/>
        <v>21:0239</v>
      </c>
      <c r="E6434" t="s">
        <v>25667</v>
      </c>
      <c r="F6434" t="s">
        <v>25668</v>
      </c>
      <c r="H6434">
        <v>60.980485299999998</v>
      </c>
      <c r="I6434">
        <v>-127.0307588</v>
      </c>
      <c r="J6434" s="1" t="str">
        <f t="shared" si="501"/>
        <v>Fluid (stream)</v>
      </c>
      <c r="K6434" s="1" t="str">
        <f t="shared" si="502"/>
        <v>Untreated Water</v>
      </c>
      <c r="L6434">
        <v>10</v>
      </c>
      <c r="M6434" t="s">
        <v>127</v>
      </c>
      <c r="N6434">
        <v>177</v>
      </c>
      <c r="P6434" t="s">
        <v>1006</v>
      </c>
      <c r="Q6434" t="s">
        <v>146</v>
      </c>
      <c r="R6434" t="s">
        <v>668</v>
      </c>
    </row>
    <row r="6435" spans="1:18" hidden="1" x14ac:dyDescent="0.3">
      <c r="A6435" t="s">
        <v>25669</v>
      </c>
      <c r="B6435" t="s">
        <v>25670</v>
      </c>
      <c r="C6435" s="1" t="str">
        <f t="shared" si="503"/>
        <v>21:0864</v>
      </c>
      <c r="D6435" s="1" t="str">
        <f t="shared" si="504"/>
        <v>21:0239</v>
      </c>
      <c r="E6435" t="s">
        <v>25671</v>
      </c>
      <c r="F6435" t="s">
        <v>25672</v>
      </c>
      <c r="H6435">
        <v>60.958301300000002</v>
      </c>
      <c r="I6435">
        <v>-127.1296901</v>
      </c>
      <c r="J6435" s="1" t="str">
        <f t="shared" si="501"/>
        <v>Fluid (stream)</v>
      </c>
      <c r="K6435" s="1" t="str">
        <f t="shared" si="502"/>
        <v>Untreated Water</v>
      </c>
      <c r="L6435">
        <v>10</v>
      </c>
      <c r="M6435" t="s">
        <v>133</v>
      </c>
      <c r="N6435">
        <v>178</v>
      </c>
      <c r="P6435" t="s">
        <v>194</v>
      </c>
      <c r="Q6435" t="s">
        <v>24</v>
      </c>
      <c r="R6435" t="s">
        <v>3968</v>
      </c>
    </row>
    <row r="6436" spans="1:18" hidden="1" x14ac:dyDescent="0.3">
      <c r="A6436" t="s">
        <v>25673</v>
      </c>
      <c r="B6436" t="s">
        <v>25674</v>
      </c>
      <c r="C6436" s="1" t="str">
        <f t="shared" si="503"/>
        <v>21:0864</v>
      </c>
      <c r="D6436" s="1" t="str">
        <f t="shared" si="504"/>
        <v>21:0239</v>
      </c>
      <c r="E6436" t="s">
        <v>25675</v>
      </c>
      <c r="F6436" t="s">
        <v>25676</v>
      </c>
      <c r="H6436">
        <v>60.987152700000003</v>
      </c>
      <c r="I6436">
        <v>-127.2007219</v>
      </c>
      <c r="J6436" s="1" t="str">
        <f t="shared" si="501"/>
        <v>Fluid (stream)</v>
      </c>
      <c r="K6436" s="1" t="str">
        <f t="shared" si="502"/>
        <v>Untreated Water</v>
      </c>
      <c r="L6436">
        <v>10</v>
      </c>
      <c r="M6436" t="s">
        <v>139</v>
      </c>
      <c r="N6436">
        <v>179</v>
      </c>
      <c r="P6436" t="s">
        <v>247</v>
      </c>
      <c r="Q6436" t="s">
        <v>38</v>
      </c>
      <c r="R6436" t="s">
        <v>460</v>
      </c>
    </row>
    <row r="6437" spans="1:18" hidden="1" x14ac:dyDescent="0.3">
      <c r="A6437" t="s">
        <v>25677</v>
      </c>
      <c r="B6437" t="s">
        <v>25678</v>
      </c>
      <c r="C6437" s="1" t="str">
        <f t="shared" si="503"/>
        <v>21:0864</v>
      </c>
      <c r="D6437" s="1" t="str">
        <f t="shared" si="504"/>
        <v>21:0239</v>
      </c>
      <c r="E6437" t="s">
        <v>25679</v>
      </c>
      <c r="F6437" t="s">
        <v>25680</v>
      </c>
      <c r="H6437">
        <v>60.935547900000003</v>
      </c>
      <c r="I6437">
        <v>-127.2867816</v>
      </c>
      <c r="J6437" s="1" t="str">
        <f t="shared" si="501"/>
        <v>Fluid (stream)</v>
      </c>
      <c r="K6437" s="1" t="str">
        <f t="shared" si="502"/>
        <v>Untreated Water</v>
      </c>
      <c r="L6437">
        <v>10</v>
      </c>
      <c r="M6437" t="s">
        <v>241</v>
      </c>
      <c r="N6437">
        <v>180</v>
      </c>
      <c r="P6437" t="s">
        <v>200</v>
      </c>
      <c r="Q6437" t="s">
        <v>38</v>
      </c>
      <c r="R6437" t="s">
        <v>55</v>
      </c>
    </row>
    <row r="6438" spans="1:18" hidden="1" x14ac:dyDescent="0.3">
      <c r="A6438" t="s">
        <v>25681</v>
      </c>
      <c r="B6438" t="s">
        <v>25682</v>
      </c>
      <c r="C6438" s="1" t="str">
        <f t="shared" si="503"/>
        <v>21:0864</v>
      </c>
      <c r="D6438" s="1" t="str">
        <f t="shared" si="504"/>
        <v>21:0239</v>
      </c>
      <c r="E6438" t="s">
        <v>25683</v>
      </c>
      <c r="F6438" t="s">
        <v>25684</v>
      </c>
      <c r="H6438">
        <v>60.970627899999997</v>
      </c>
      <c r="I6438">
        <v>-127.3227162</v>
      </c>
      <c r="J6438" s="1" t="str">
        <f t="shared" ref="J6438:J6501" si="505">HYPERLINK("http://geochem.nrcan.gc.ca/cdogs/content/kwd/kwd020018_e.htm", "Fluid (stream)")</f>
        <v>Fluid (stream)</v>
      </c>
      <c r="K6438" s="1" t="str">
        <f t="shared" ref="K6438:K6501" si="506">HYPERLINK("http://geochem.nrcan.gc.ca/cdogs/content/kwd/kwd080007_e.htm", "Untreated Water")</f>
        <v>Untreated Water</v>
      </c>
      <c r="L6438">
        <v>11</v>
      </c>
      <c r="M6438" t="s">
        <v>36</v>
      </c>
      <c r="N6438">
        <v>181</v>
      </c>
      <c r="P6438" t="s">
        <v>210</v>
      </c>
      <c r="Q6438" t="s">
        <v>146</v>
      </c>
      <c r="R6438" t="s">
        <v>890</v>
      </c>
    </row>
    <row r="6439" spans="1:18" hidden="1" x14ac:dyDescent="0.3">
      <c r="A6439" t="s">
        <v>25685</v>
      </c>
      <c r="B6439" t="s">
        <v>25686</v>
      </c>
      <c r="C6439" s="1" t="str">
        <f t="shared" si="503"/>
        <v>21:0864</v>
      </c>
      <c r="D6439" s="1" t="str">
        <f t="shared" si="504"/>
        <v>21:0239</v>
      </c>
      <c r="E6439" t="s">
        <v>25687</v>
      </c>
      <c r="F6439" t="s">
        <v>25688</v>
      </c>
      <c r="H6439">
        <v>60.986506400000003</v>
      </c>
      <c r="I6439">
        <v>-127.4743514</v>
      </c>
      <c r="J6439" s="1" t="str">
        <f t="shared" si="505"/>
        <v>Fluid (stream)</v>
      </c>
      <c r="K6439" s="1" t="str">
        <f t="shared" si="506"/>
        <v>Untreated Water</v>
      </c>
      <c r="L6439">
        <v>11</v>
      </c>
      <c r="M6439" t="s">
        <v>22</v>
      </c>
      <c r="N6439">
        <v>182</v>
      </c>
      <c r="P6439" t="s">
        <v>161</v>
      </c>
      <c r="Q6439" t="s">
        <v>89</v>
      </c>
      <c r="R6439" t="s">
        <v>789</v>
      </c>
    </row>
    <row r="6440" spans="1:18" hidden="1" x14ac:dyDescent="0.3">
      <c r="A6440" t="s">
        <v>25689</v>
      </c>
      <c r="B6440" t="s">
        <v>25690</v>
      </c>
      <c r="C6440" s="1" t="str">
        <f t="shared" si="503"/>
        <v>21:0864</v>
      </c>
      <c r="D6440" s="1" t="str">
        <f t="shared" si="504"/>
        <v>21:0239</v>
      </c>
      <c r="E6440" t="s">
        <v>25687</v>
      </c>
      <c r="F6440" t="s">
        <v>25691</v>
      </c>
      <c r="H6440">
        <v>60.986506400000003</v>
      </c>
      <c r="I6440">
        <v>-127.4743514</v>
      </c>
      <c r="J6440" s="1" t="str">
        <f t="shared" si="505"/>
        <v>Fluid (stream)</v>
      </c>
      <c r="K6440" s="1" t="str">
        <f t="shared" si="506"/>
        <v>Untreated Water</v>
      </c>
      <c r="L6440">
        <v>11</v>
      </c>
      <c r="M6440" t="s">
        <v>29</v>
      </c>
      <c r="N6440">
        <v>183</v>
      </c>
      <c r="P6440" t="s">
        <v>82</v>
      </c>
      <c r="Q6440" t="s">
        <v>89</v>
      </c>
      <c r="R6440" t="s">
        <v>420</v>
      </c>
    </row>
    <row r="6441" spans="1:18" hidden="1" x14ac:dyDescent="0.3">
      <c r="A6441" t="s">
        <v>25692</v>
      </c>
      <c r="B6441" t="s">
        <v>25693</v>
      </c>
      <c r="C6441" s="1" t="str">
        <f t="shared" si="503"/>
        <v>21:0864</v>
      </c>
      <c r="D6441" s="1" t="str">
        <f t="shared" si="504"/>
        <v>21:0239</v>
      </c>
      <c r="E6441" t="s">
        <v>25694</v>
      </c>
      <c r="F6441" t="s">
        <v>25695</v>
      </c>
      <c r="H6441">
        <v>60.922342899999997</v>
      </c>
      <c r="I6441">
        <v>-127.97417660000001</v>
      </c>
      <c r="J6441" s="1" t="str">
        <f t="shared" si="505"/>
        <v>Fluid (stream)</v>
      </c>
      <c r="K6441" s="1" t="str">
        <f t="shared" si="506"/>
        <v>Untreated Water</v>
      </c>
      <c r="L6441">
        <v>11</v>
      </c>
      <c r="M6441" t="s">
        <v>44</v>
      </c>
      <c r="N6441">
        <v>184</v>
      </c>
      <c r="P6441" t="s">
        <v>256</v>
      </c>
      <c r="Q6441" t="s">
        <v>96</v>
      </c>
      <c r="R6441" t="s">
        <v>532</v>
      </c>
    </row>
    <row r="6442" spans="1:18" hidden="1" x14ac:dyDescent="0.3">
      <c r="A6442" t="s">
        <v>25696</v>
      </c>
      <c r="B6442" t="s">
        <v>25697</v>
      </c>
      <c r="C6442" s="1" t="str">
        <f t="shared" si="503"/>
        <v>21:0864</v>
      </c>
      <c r="D6442" s="1" t="str">
        <f t="shared" si="504"/>
        <v>21:0239</v>
      </c>
      <c r="E6442" t="s">
        <v>25698</v>
      </c>
      <c r="F6442" t="s">
        <v>25699</v>
      </c>
      <c r="H6442">
        <v>60.930652299999998</v>
      </c>
      <c r="I6442">
        <v>-127.9050141</v>
      </c>
      <c r="J6442" s="1" t="str">
        <f t="shared" si="505"/>
        <v>Fluid (stream)</v>
      </c>
      <c r="K6442" s="1" t="str">
        <f t="shared" si="506"/>
        <v>Untreated Water</v>
      </c>
      <c r="L6442">
        <v>11</v>
      </c>
      <c r="M6442" t="s">
        <v>52</v>
      </c>
      <c r="N6442">
        <v>185</v>
      </c>
      <c r="P6442" t="s">
        <v>319</v>
      </c>
      <c r="Q6442" t="s">
        <v>146</v>
      </c>
      <c r="R6442" t="s">
        <v>988</v>
      </c>
    </row>
    <row r="6443" spans="1:18" hidden="1" x14ac:dyDescent="0.3">
      <c r="A6443" t="s">
        <v>25700</v>
      </c>
      <c r="B6443" t="s">
        <v>25701</v>
      </c>
      <c r="C6443" s="1" t="str">
        <f t="shared" si="503"/>
        <v>21:0864</v>
      </c>
      <c r="D6443" s="1" t="str">
        <f t="shared" si="504"/>
        <v>21:0239</v>
      </c>
      <c r="E6443" t="s">
        <v>25702</v>
      </c>
      <c r="F6443" t="s">
        <v>25703</v>
      </c>
      <c r="H6443">
        <v>60.947799799999999</v>
      </c>
      <c r="I6443">
        <v>-127.8093509</v>
      </c>
      <c r="J6443" s="1" t="str">
        <f t="shared" si="505"/>
        <v>Fluid (stream)</v>
      </c>
      <c r="K6443" s="1" t="str">
        <f t="shared" si="506"/>
        <v>Untreated Water</v>
      </c>
      <c r="L6443">
        <v>11</v>
      </c>
      <c r="M6443" t="s">
        <v>60</v>
      </c>
      <c r="N6443">
        <v>186</v>
      </c>
      <c r="P6443" t="s">
        <v>134</v>
      </c>
      <c r="Q6443" t="s">
        <v>24</v>
      </c>
      <c r="R6443" t="s">
        <v>911</v>
      </c>
    </row>
    <row r="6444" spans="1:18" hidden="1" x14ac:dyDescent="0.3">
      <c r="A6444" t="s">
        <v>25704</v>
      </c>
      <c r="B6444" t="s">
        <v>25705</v>
      </c>
      <c r="C6444" s="1" t="str">
        <f t="shared" si="503"/>
        <v>21:0864</v>
      </c>
      <c r="D6444" s="1" t="str">
        <f t="shared" si="504"/>
        <v>21:0239</v>
      </c>
      <c r="E6444" t="s">
        <v>25706</v>
      </c>
      <c r="F6444" t="s">
        <v>25707</v>
      </c>
      <c r="H6444">
        <v>60.985446099999997</v>
      </c>
      <c r="I6444">
        <v>-127.8989527</v>
      </c>
      <c r="J6444" s="1" t="str">
        <f t="shared" si="505"/>
        <v>Fluid (stream)</v>
      </c>
      <c r="K6444" s="1" t="str">
        <f t="shared" si="506"/>
        <v>Untreated Water</v>
      </c>
      <c r="L6444">
        <v>11</v>
      </c>
      <c r="M6444" t="s">
        <v>67</v>
      </c>
      <c r="N6444">
        <v>187</v>
      </c>
      <c r="P6444" t="s">
        <v>272</v>
      </c>
      <c r="Q6444" t="s">
        <v>248</v>
      </c>
      <c r="R6444" t="s">
        <v>55</v>
      </c>
    </row>
    <row r="6445" spans="1:18" hidden="1" x14ac:dyDescent="0.3">
      <c r="A6445" t="s">
        <v>25708</v>
      </c>
      <c r="B6445" t="s">
        <v>25709</v>
      </c>
      <c r="C6445" s="1" t="str">
        <f t="shared" si="503"/>
        <v>21:0864</v>
      </c>
      <c r="D6445" s="1" t="str">
        <f t="shared" si="504"/>
        <v>21:0239</v>
      </c>
      <c r="E6445" t="s">
        <v>25710</v>
      </c>
      <c r="F6445" t="s">
        <v>25711</v>
      </c>
      <c r="H6445">
        <v>60.959618800000001</v>
      </c>
      <c r="I6445">
        <v>-127.6812192</v>
      </c>
      <c r="J6445" s="1" t="str">
        <f t="shared" si="505"/>
        <v>Fluid (stream)</v>
      </c>
      <c r="K6445" s="1" t="str">
        <f t="shared" si="506"/>
        <v>Untreated Water</v>
      </c>
      <c r="L6445">
        <v>11</v>
      </c>
      <c r="M6445" t="s">
        <v>74</v>
      </c>
      <c r="N6445">
        <v>188</v>
      </c>
      <c r="P6445" t="s">
        <v>115</v>
      </c>
      <c r="Q6445" t="s">
        <v>24</v>
      </c>
      <c r="R6445" t="s">
        <v>655</v>
      </c>
    </row>
    <row r="6446" spans="1:18" hidden="1" x14ac:dyDescent="0.3">
      <c r="A6446" t="s">
        <v>25712</v>
      </c>
      <c r="B6446" t="s">
        <v>25713</v>
      </c>
      <c r="C6446" s="1" t="str">
        <f t="shared" si="503"/>
        <v>21:0864</v>
      </c>
      <c r="D6446" s="1" t="str">
        <f t="shared" si="504"/>
        <v>21:0239</v>
      </c>
      <c r="E6446" t="s">
        <v>25714</v>
      </c>
      <c r="F6446" t="s">
        <v>25715</v>
      </c>
      <c r="H6446">
        <v>60.961297600000002</v>
      </c>
      <c r="I6446">
        <v>-127.6848621</v>
      </c>
      <c r="J6446" s="1" t="str">
        <f t="shared" si="505"/>
        <v>Fluid (stream)</v>
      </c>
      <c r="K6446" s="1" t="str">
        <f t="shared" si="506"/>
        <v>Untreated Water</v>
      </c>
      <c r="L6446">
        <v>11</v>
      </c>
      <c r="M6446" t="s">
        <v>81</v>
      </c>
      <c r="N6446">
        <v>189</v>
      </c>
      <c r="P6446" t="s">
        <v>558</v>
      </c>
      <c r="Q6446" t="s">
        <v>96</v>
      </c>
      <c r="R6446" t="s">
        <v>415</v>
      </c>
    </row>
    <row r="6447" spans="1:18" hidden="1" x14ac:dyDescent="0.3">
      <c r="A6447" t="s">
        <v>25716</v>
      </c>
      <c r="B6447" t="s">
        <v>25717</v>
      </c>
      <c r="C6447" s="1" t="str">
        <f t="shared" si="503"/>
        <v>21:0864</v>
      </c>
      <c r="D6447" s="1" t="str">
        <f t="shared" si="504"/>
        <v>21:0239</v>
      </c>
      <c r="E6447" t="s">
        <v>25718</v>
      </c>
      <c r="F6447" t="s">
        <v>25719</v>
      </c>
      <c r="H6447">
        <v>60.972004400000003</v>
      </c>
      <c r="I6447">
        <v>-127.5049049</v>
      </c>
      <c r="J6447" s="1" t="str">
        <f t="shared" si="505"/>
        <v>Fluid (stream)</v>
      </c>
      <c r="K6447" s="1" t="str">
        <f t="shared" si="506"/>
        <v>Untreated Water</v>
      </c>
      <c r="L6447">
        <v>11</v>
      </c>
      <c r="M6447" t="s">
        <v>95</v>
      </c>
      <c r="N6447">
        <v>190</v>
      </c>
      <c r="P6447" t="s">
        <v>225</v>
      </c>
      <c r="Q6447" t="s">
        <v>24</v>
      </c>
      <c r="R6447" t="s">
        <v>9133</v>
      </c>
    </row>
    <row r="6448" spans="1:18" hidden="1" x14ac:dyDescent="0.3">
      <c r="A6448" t="s">
        <v>25720</v>
      </c>
      <c r="B6448" t="s">
        <v>25721</v>
      </c>
      <c r="C6448" s="1" t="str">
        <f t="shared" si="503"/>
        <v>21:0864</v>
      </c>
      <c r="D6448" s="1" t="str">
        <f t="shared" si="504"/>
        <v>21:0239</v>
      </c>
      <c r="E6448" t="s">
        <v>25722</v>
      </c>
      <c r="F6448" t="s">
        <v>25723</v>
      </c>
      <c r="H6448">
        <v>60.926211799999997</v>
      </c>
      <c r="I6448">
        <v>-127.4263478</v>
      </c>
      <c r="J6448" s="1" t="str">
        <f t="shared" si="505"/>
        <v>Fluid (stream)</v>
      </c>
      <c r="K6448" s="1" t="str">
        <f t="shared" si="506"/>
        <v>Untreated Water</v>
      </c>
      <c r="L6448">
        <v>11</v>
      </c>
      <c r="M6448" t="s">
        <v>101</v>
      </c>
      <c r="N6448">
        <v>191</v>
      </c>
      <c r="P6448" t="s">
        <v>134</v>
      </c>
      <c r="Q6448" t="s">
        <v>24</v>
      </c>
      <c r="R6448" t="s">
        <v>211</v>
      </c>
    </row>
    <row r="6449" spans="1:18" hidden="1" x14ac:dyDescent="0.3">
      <c r="A6449" t="s">
        <v>25724</v>
      </c>
      <c r="B6449" t="s">
        <v>25725</v>
      </c>
      <c r="C6449" s="1" t="str">
        <f t="shared" si="503"/>
        <v>21:0864</v>
      </c>
      <c r="D6449" s="1" t="str">
        <f t="shared" si="504"/>
        <v>21:0239</v>
      </c>
      <c r="E6449" t="s">
        <v>25726</v>
      </c>
      <c r="F6449" t="s">
        <v>25727</v>
      </c>
      <c r="H6449">
        <v>60.894445400000002</v>
      </c>
      <c r="I6449">
        <v>-127.5769511</v>
      </c>
      <c r="J6449" s="1" t="str">
        <f t="shared" si="505"/>
        <v>Fluid (stream)</v>
      </c>
      <c r="K6449" s="1" t="str">
        <f t="shared" si="506"/>
        <v>Untreated Water</v>
      </c>
      <c r="L6449">
        <v>11</v>
      </c>
      <c r="M6449" t="s">
        <v>107</v>
      </c>
      <c r="N6449">
        <v>192</v>
      </c>
      <c r="P6449" t="s">
        <v>15080</v>
      </c>
      <c r="Q6449" t="s">
        <v>15080</v>
      </c>
      <c r="R6449" t="s">
        <v>15080</v>
      </c>
    </row>
    <row r="6450" spans="1:18" hidden="1" x14ac:dyDescent="0.3">
      <c r="A6450" t="s">
        <v>25728</v>
      </c>
      <c r="B6450" t="s">
        <v>25729</v>
      </c>
      <c r="C6450" s="1" t="str">
        <f t="shared" ref="C6450:C6513" si="507">HYPERLINK("http://geochem.nrcan.gc.ca/cdogs/content/bdl/bdl210864_e.htm", "21:0864")</f>
        <v>21:0864</v>
      </c>
      <c r="D6450" s="1" t="str">
        <f t="shared" ref="D6450:D6513" si="508">HYPERLINK("http://geochem.nrcan.gc.ca/cdogs/content/svy/svy210239_e.htm", "21:0239")</f>
        <v>21:0239</v>
      </c>
      <c r="E6450" t="s">
        <v>25730</v>
      </c>
      <c r="F6450" t="s">
        <v>25731</v>
      </c>
      <c r="H6450">
        <v>60.877310299999998</v>
      </c>
      <c r="I6450">
        <v>-127.6635198</v>
      </c>
      <c r="J6450" s="1" t="str">
        <f t="shared" si="505"/>
        <v>Fluid (stream)</v>
      </c>
      <c r="K6450" s="1" t="str">
        <f t="shared" si="506"/>
        <v>Untreated Water</v>
      </c>
      <c r="L6450">
        <v>11</v>
      </c>
      <c r="M6450" t="s">
        <v>114</v>
      </c>
      <c r="N6450">
        <v>193</v>
      </c>
      <c r="P6450" t="s">
        <v>15080</v>
      </c>
      <c r="Q6450" t="s">
        <v>15080</v>
      </c>
      <c r="R6450" t="s">
        <v>15080</v>
      </c>
    </row>
    <row r="6451" spans="1:18" hidden="1" x14ac:dyDescent="0.3">
      <c r="A6451" t="s">
        <v>25732</v>
      </c>
      <c r="B6451" t="s">
        <v>25733</v>
      </c>
      <c r="C6451" s="1" t="str">
        <f t="shared" si="507"/>
        <v>21:0864</v>
      </c>
      <c r="D6451" s="1" t="str">
        <f t="shared" si="508"/>
        <v>21:0239</v>
      </c>
      <c r="E6451" t="s">
        <v>25734</v>
      </c>
      <c r="F6451" t="s">
        <v>25735</v>
      </c>
      <c r="H6451">
        <v>60.885669700000001</v>
      </c>
      <c r="I6451">
        <v>-127.6233519</v>
      </c>
      <c r="J6451" s="1" t="str">
        <f t="shared" si="505"/>
        <v>Fluid (stream)</v>
      </c>
      <c r="K6451" s="1" t="str">
        <f t="shared" si="506"/>
        <v>Untreated Water</v>
      </c>
      <c r="L6451">
        <v>11</v>
      </c>
      <c r="M6451" t="s">
        <v>121</v>
      </c>
      <c r="N6451">
        <v>194</v>
      </c>
      <c r="P6451" t="s">
        <v>809</v>
      </c>
      <c r="Q6451" t="s">
        <v>24</v>
      </c>
      <c r="R6451" t="s">
        <v>789</v>
      </c>
    </row>
    <row r="6452" spans="1:18" hidden="1" x14ac:dyDescent="0.3">
      <c r="A6452" t="s">
        <v>25736</v>
      </c>
      <c r="B6452" t="s">
        <v>25737</v>
      </c>
      <c r="C6452" s="1" t="str">
        <f t="shared" si="507"/>
        <v>21:0864</v>
      </c>
      <c r="D6452" s="1" t="str">
        <f t="shared" si="508"/>
        <v>21:0239</v>
      </c>
      <c r="E6452" t="s">
        <v>25738</v>
      </c>
      <c r="F6452" t="s">
        <v>25739</v>
      </c>
      <c r="H6452">
        <v>60.872180100000001</v>
      </c>
      <c r="I6452">
        <v>-127.8447108</v>
      </c>
      <c r="J6452" s="1" t="str">
        <f t="shared" si="505"/>
        <v>Fluid (stream)</v>
      </c>
      <c r="K6452" s="1" t="str">
        <f t="shared" si="506"/>
        <v>Untreated Water</v>
      </c>
      <c r="L6452">
        <v>11</v>
      </c>
      <c r="M6452" t="s">
        <v>127</v>
      </c>
      <c r="N6452">
        <v>195</v>
      </c>
      <c r="P6452" t="s">
        <v>414</v>
      </c>
      <c r="Q6452" t="s">
        <v>46</v>
      </c>
      <c r="R6452" t="s">
        <v>211</v>
      </c>
    </row>
    <row r="6453" spans="1:18" hidden="1" x14ac:dyDescent="0.3">
      <c r="A6453" t="s">
        <v>25740</v>
      </c>
      <c r="B6453" t="s">
        <v>25741</v>
      </c>
      <c r="C6453" s="1" t="str">
        <f t="shared" si="507"/>
        <v>21:0864</v>
      </c>
      <c r="D6453" s="1" t="str">
        <f t="shared" si="508"/>
        <v>21:0239</v>
      </c>
      <c r="E6453" t="s">
        <v>25742</v>
      </c>
      <c r="F6453" t="s">
        <v>25743</v>
      </c>
      <c r="H6453">
        <v>60.875937700000001</v>
      </c>
      <c r="I6453">
        <v>-127.7879887</v>
      </c>
      <c r="J6453" s="1" t="str">
        <f t="shared" si="505"/>
        <v>Fluid (stream)</v>
      </c>
      <c r="K6453" s="1" t="str">
        <f t="shared" si="506"/>
        <v>Untreated Water</v>
      </c>
      <c r="L6453">
        <v>11</v>
      </c>
      <c r="M6453" t="s">
        <v>133</v>
      </c>
      <c r="N6453">
        <v>196</v>
      </c>
      <c r="P6453" t="s">
        <v>15080</v>
      </c>
      <c r="Q6453" t="s">
        <v>15080</v>
      </c>
      <c r="R6453" t="s">
        <v>15080</v>
      </c>
    </row>
    <row r="6454" spans="1:18" hidden="1" x14ac:dyDescent="0.3">
      <c r="A6454" t="s">
        <v>25744</v>
      </c>
      <c r="B6454" t="s">
        <v>25745</v>
      </c>
      <c r="C6454" s="1" t="str">
        <f t="shared" si="507"/>
        <v>21:0864</v>
      </c>
      <c r="D6454" s="1" t="str">
        <f t="shared" si="508"/>
        <v>21:0239</v>
      </c>
      <c r="E6454" t="s">
        <v>25746</v>
      </c>
      <c r="F6454" t="s">
        <v>25747</v>
      </c>
      <c r="H6454">
        <v>60.861968400000002</v>
      </c>
      <c r="I6454">
        <v>-127.6793868</v>
      </c>
      <c r="J6454" s="1" t="str">
        <f t="shared" si="505"/>
        <v>Fluid (stream)</v>
      </c>
      <c r="K6454" s="1" t="str">
        <f t="shared" si="506"/>
        <v>Untreated Water</v>
      </c>
      <c r="L6454">
        <v>11</v>
      </c>
      <c r="M6454" t="s">
        <v>139</v>
      </c>
      <c r="N6454">
        <v>197</v>
      </c>
      <c r="P6454" t="s">
        <v>558</v>
      </c>
      <c r="Q6454" t="s">
        <v>96</v>
      </c>
      <c r="R6454" t="s">
        <v>47</v>
      </c>
    </row>
    <row r="6455" spans="1:18" hidden="1" x14ac:dyDescent="0.3">
      <c r="A6455" t="s">
        <v>25748</v>
      </c>
      <c r="B6455" t="s">
        <v>25749</v>
      </c>
      <c r="C6455" s="1" t="str">
        <f t="shared" si="507"/>
        <v>21:0864</v>
      </c>
      <c r="D6455" s="1" t="str">
        <f t="shared" si="508"/>
        <v>21:0239</v>
      </c>
      <c r="E6455" t="s">
        <v>25750</v>
      </c>
      <c r="F6455" t="s">
        <v>25751</v>
      </c>
      <c r="H6455">
        <v>60.874536599999999</v>
      </c>
      <c r="I6455">
        <v>-127.2443669</v>
      </c>
      <c r="J6455" s="1" t="str">
        <f t="shared" si="505"/>
        <v>Fluid (stream)</v>
      </c>
      <c r="K6455" s="1" t="str">
        <f t="shared" si="506"/>
        <v>Untreated Water</v>
      </c>
      <c r="L6455">
        <v>11</v>
      </c>
      <c r="M6455" t="s">
        <v>241</v>
      </c>
      <c r="N6455">
        <v>198</v>
      </c>
      <c r="P6455" t="s">
        <v>319</v>
      </c>
      <c r="Q6455" t="s">
        <v>146</v>
      </c>
      <c r="R6455" t="s">
        <v>500</v>
      </c>
    </row>
    <row r="6456" spans="1:18" hidden="1" x14ac:dyDescent="0.3">
      <c r="A6456" t="s">
        <v>25752</v>
      </c>
      <c r="B6456" t="s">
        <v>25753</v>
      </c>
      <c r="C6456" s="1" t="str">
        <f t="shared" si="507"/>
        <v>21:0864</v>
      </c>
      <c r="D6456" s="1" t="str">
        <f t="shared" si="508"/>
        <v>21:0239</v>
      </c>
      <c r="E6456" t="s">
        <v>25754</v>
      </c>
      <c r="F6456" t="s">
        <v>25755</v>
      </c>
      <c r="H6456">
        <v>60.990696200000002</v>
      </c>
      <c r="I6456">
        <v>-127.4025271</v>
      </c>
      <c r="J6456" s="1" t="str">
        <f t="shared" si="505"/>
        <v>Fluid (stream)</v>
      </c>
      <c r="K6456" s="1" t="str">
        <f t="shared" si="506"/>
        <v>Untreated Water</v>
      </c>
      <c r="L6456">
        <v>12</v>
      </c>
      <c r="M6456" t="s">
        <v>36</v>
      </c>
      <c r="N6456">
        <v>199</v>
      </c>
      <c r="P6456" t="s">
        <v>771</v>
      </c>
      <c r="Q6456" t="s">
        <v>146</v>
      </c>
      <c r="R6456" t="s">
        <v>687</v>
      </c>
    </row>
    <row r="6457" spans="1:18" hidden="1" x14ac:dyDescent="0.3">
      <c r="A6457" t="s">
        <v>25756</v>
      </c>
      <c r="B6457" t="s">
        <v>25757</v>
      </c>
      <c r="C6457" s="1" t="str">
        <f t="shared" si="507"/>
        <v>21:0864</v>
      </c>
      <c r="D6457" s="1" t="str">
        <f t="shared" si="508"/>
        <v>21:0239</v>
      </c>
      <c r="E6457" t="s">
        <v>25758</v>
      </c>
      <c r="F6457" t="s">
        <v>25759</v>
      </c>
      <c r="H6457">
        <v>60.979563300000002</v>
      </c>
      <c r="I6457">
        <v>-127.4757929</v>
      </c>
      <c r="J6457" s="1" t="str">
        <f t="shared" si="505"/>
        <v>Fluid (stream)</v>
      </c>
      <c r="K6457" s="1" t="str">
        <f t="shared" si="506"/>
        <v>Untreated Water</v>
      </c>
      <c r="L6457">
        <v>12</v>
      </c>
      <c r="M6457" t="s">
        <v>44</v>
      </c>
      <c r="N6457">
        <v>200</v>
      </c>
      <c r="P6457" t="s">
        <v>1846</v>
      </c>
      <c r="Q6457" t="s">
        <v>31</v>
      </c>
      <c r="R6457" t="s">
        <v>4319</v>
      </c>
    </row>
    <row r="6458" spans="1:18" hidden="1" x14ac:dyDescent="0.3">
      <c r="A6458" t="s">
        <v>25760</v>
      </c>
      <c r="B6458" t="s">
        <v>25761</v>
      </c>
      <c r="C6458" s="1" t="str">
        <f t="shared" si="507"/>
        <v>21:0864</v>
      </c>
      <c r="D6458" s="1" t="str">
        <f t="shared" si="508"/>
        <v>21:0239</v>
      </c>
      <c r="E6458" t="s">
        <v>25762</v>
      </c>
      <c r="F6458" t="s">
        <v>25763</v>
      </c>
      <c r="H6458">
        <v>60.931038700000002</v>
      </c>
      <c r="I6458">
        <v>-127.993824</v>
      </c>
      <c r="J6458" s="1" t="str">
        <f t="shared" si="505"/>
        <v>Fluid (stream)</v>
      </c>
      <c r="K6458" s="1" t="str">
        <f t="shared" si="506"/>
        <v>Untreated Water</v>
      </c>
      <c r="L6458">
        <v>12</v>
      </c>
      <c r="M6458" t="s">
        <v>52</v>
      </c>
      <c r="N6458">
        <v>201</v>
      </c>
      <c r="P6458" t="s">
        <v>210</v>
      </c>
      <c r="Q6458" t="s">
        <v>46</v>
      </c>
      <c r="R6458" t="s">
        <v>460</v>
      </c>
    </row>
    <row r="6459" spans="1:18" hidden="1" x14ac:dyDescent="0.3">
      <c r="A6459" t="s">
        <v>25764</v>
      </c>
      <c r="B6459" t="s">
        <v>25765</v>
      </c>
      <c r="C6459" s="1" t="str">
        <f t="shared" si="507"/>
        <v>21:0864</v>
      </c>
      <c r="D6459" s="1" t="str">
        <f t="shared" si="508"/>
        <v>21:0239</v>
      </c>
      <c r="E6459" t="s">
        <v>25766</v>
      </c>
      <c r="F6459" t="s">
        <v>25767</v>
      </c>
      <c r="H6459">
        <v>60.968461900000001</v>
      </c>
      <c r="I6459">
        <v>-127.96410210000001</v>
      </c>
      <c r="J6459" s="1" t="str">
        <f t="shared" si="505"/>
        <v>Fluid (stream)</v>
      </c>
      <c r="K6459" s="1" t="str">
        <f t="shared" si="506"/>
        <v>Untreated Water</v>
      </c>
      <c r="L6459">
        <v>12</v>
      </c>
      <c r="M6459" t="s">
        <v>60</v>
      </c>
      <c r="N6459">
        <v>202</v>
      </c>
      <c r="P6459" t="s">
        <v>356</v>
      </c>
      <c r="Q6459" t="s">
        <v>257</v>
      </c>
      <c r="R6459" t="s">
        <v>195</v>
      </c>
    </row>
    <row r="6460" spans="1:18" hidden="1" x14ac:dyDescent="0.3">
      <c r="A6460" t="s">
        <v>25768</v>
      </c>
      <c r="B6460" t="s">
        <v>25769</v>
      </c>
      <c r="C6460" s="1" t="str">
        <f t="shared" si="507"/>
        <v>21:0864</v>
      </c>
      <c r="D6460" s="1" t="str">
        <f t="shared" si="508"/>
        <v>21:0239</v>
      </c>
      <c r="E6460" t="s">
        <v>25770</v>
      </c>
      <c r="F6460" t="s">
        <v>25771</v>
      </c>
      <c r="H6460">
        <v>60.934222200000001</v>
      </c>
      <c r="I6460">
        <v>-127.91009529999999</v>
      </c>
      <c r="J6460" s="1" t="str">
        <f t="shared" si="505"/>
        <v>Fluid (stream)</v>
      </c>
      <c r="K6460" s="1" t="str">
        <f t="shared" si="506"/>
        <v>Untreated Water</v>
      </c>
      <c r="L6460">
        <v>12</v>
      </c>
      <c r="M6460" t="s">
        <v>67</v>
      </c>
      <c r="N6460">
        <v>203</v>
      </c>
      <c r="P6460" t="s">
        <v>247</v>
      </c>
      <c r="Q6460" t="s">
        <v>38</v>
      </c>
      <c r="R6460" t="s">
        <v>522</v>
      </c>
    </row>
    <row r="6461" spans="1:18" hidden="1" x14ac:dyDescent="0.3">
      <c r="A6461" t="s">
        <v>25772</v>
      </c>
      <c r="B6461" t="s">
        <v>25773</v>
      </c>
      <c r="C6461" s="1" t="str">
        <f t="shared" si="507"/>
        <v>21:0864</v>
      </c>
      <c r="D6461" s="1" t="str">
        <f t="shared" si="508"/>
        <v>21:0239</v>
      </c>
      <c r="E6461" t="s">
        <v>25774</v>
      </c>
      <c r="F6461" t="s">
        <v>25775</v>
      </c>
      <c r="H6461">
        <v>60.936401199999999</v>
      </c>
      <c r="I6461">
        <v>-127.90420779999999</v>
      </c>
      <c r="J6461" s="1" t="str">
        <f t="shared" si="505"/>
        <v>Fluid (stream)</v>
      </c>
      <c r="K6461" s="1" t="str">
        <f t="shared" si="506"/>
        <v>Untreated Water</v>
      </c>
      <c r="L6461">
        <v>12</v>
      </c>
      <c r="M6461" t="s">
        <v>74</v>
      </c>
      <c r="N6461">
        <v>204</v>
      </c>
      <c r="P6461" t="s">
        <v>200</v>
      </c>
      <c r="Q6461" t="s">
        <v>46</v>
      </c>
      <c r="R6461" t="s">
        <v>189</v>
      </c>
    </row>
    <row r="6462" spans="1:18" hidden="1" x14ac:dyDescent="0.3">
      <c r="A6462" t="s">
        <v>25776</v>
      </c>
      <c r="B6462" t="s">
        <v>25777</v>
      </c>
      <c r="C6462" s="1" t="str">
        <f t="shared" si="507"/>
        <v>21:0864</v>
      </c>
      <c r="D6462" s="1" t="str">
        <f t="shared" si="508"/>
        <v>21:0239</v>
      </c>
      <c r="E6462" t="s">
        <v>25778</v>
      </c>
      <c r="F6462" t="s">
        <v>25779</v>
      </c>
      <c r="H6462">
        <v>60.930295100000002</v>
      </c>
      <c r="I6462">
        <v>-127.7620125</v>
      </c>
      <c r="J6462" s="1" t="str">
        <f t="shared" si="505"/>
        <v>Fluid (stream)</v>
      </c>
      <c r="K6462" s="1" t="str">
        <f t="shared" si="506"/>
        <v>Untreated Water</v>
      </c>
      <c r="L6462">
        <v>12</v>
      </c>
      <c r="M6462" t="s">
        <v>22</v>
      </c>
      <c r="N6462">
        <v>205</v>
      </c>
      <c r="P6462" t="s">
        <v>414</v>
      </c>
      <c r="Q6462" t="s">
        <v>24</v>
      </c>
      <c r="R6462" t="s">
        <v>599</v>
      </c>
    </row>
    <row r="6463" spans="1:18" hidden="1" x14ac:dyDescent="0.3">
      <c r="A6463" t="s">
        <v>25780</v>
      </c>
      <c r="B6463" t="s">
        <v>25781</v>
      </c>
      <c r="C6463" s="1" t="str">
        <f t="shared" si="507"/>
        <v>21:0864</v>
      </c>
      <c r="D6463" s="1" t="str">
        <f t="shared" si="508"/>
        <v>21:0239</v>
      </c>
      <c r="E6463" t="s">
        <v>25778</v>
      </c>
      <c r="F6463" t="s">
        <v>25782</v>
      </c>
      <c r="H6463">
        <v>60.930295100000002</v>
      </c>
      <c r="I6463">
        <v>-127.7620125</v>
      </c>
      <c r="J6463" s="1" t="str">
        <f t="shared" si="505"/>
        <v>Fluid (stream)</v>
      </c>
      <c r="K6463" s="1" t="str">
        <f t="shared" si="506"/>
        <v>Untreated Water</v>
      </c>
      <c r="L6463">
        <v>12</v>
      </c>
      <c r="M6463" t="s">
        <v>29</v>
      </c>
      <c r="N6463">
        <v>206</v>
      </c>
      <c r="P6463" t="s">
        <v>194</v>
      </c>
      <c r="Q6463" t="s">
        <v>24</v>
      </c>
      <c r="R6463" t="s">
        <v>599</v>
      </c>
    </row>
    <row r="6464" spans="1:18" hidden="1" x14ac:dyDescent="0.3">
      <c r="A6464" t="s">
        <v>25783</v>
      </c>
      <c r="B6464" t="s">
        <v>25784</v>
      </c>
      <c r="C6464" s="1" t="str">
        <f t="shared" si="507"/>
        <v>21:0864</v>
      </c>
      <c r="D6464" s="1" t="str">
        <f t="shared" si="508"/>
        <v>21:0239</v>
      </c>
      <c r="E6464" t="s">
        <v>25785</v>
      </c>
      <c r="F6464" t="s">
        <v>25786</v>
      </c>
      <c r="H6464">
        <v>60.973722799999997</v>
      </c>
      <c r="I6464">
        <v>-127.8134812</v>
      </c>
      <c r="J6464" s="1" t="str">
        <f t="shared" si="505"/>
        <v>Fluid (stream)</v>
      </c>
      <c r="K6464" s="1" t="str">
        <f t="shared" si="506"/>
        <v>Untreated Water</v>
      </c>
      <c r="L6464">
        <v>12</v>
      </c>
      <c r="M6464" t="s">
        <v>81</v>
      </c>
      <c r="N6464">
        <v>207</v>
      </c>
      <c r="P6464" t="s">
        <v>200</v>
      </c>
      <c r="Q6464" t="s">
        <v>257</v>
      </c>
      <c r="R6464" t="s">
        <v>55</v>
      </c>
    </row>
    <row r="6465" spans="1:18" hidden="1" x14ac:dyDescent="0.3">
      <c r="A6465" t="s">
        <v>25787</v>
      </c>
      <c r="B6465" t="s">
        <v>25788</v>
      </c>
      <c r="C6465" s="1" t="str">
        <f t="shared" si="507"/>
        <v>21:0864</v>
      </c>
      <c r="D6465" s="1" t="str">
        <f t="shared" si="508"/>
        <v>21:0239</v>
      </c>
      <c r="E6465" t="s">
        <v>25789</v>
      </c>
      <c r="F6465" t="s">
        <v>25790</v>
      </c>
      <c r="H6465">
        <v>60.9808521</v>
      </c>
      <c r="I6465">
        <v>-127.85825199999999</v>
      </c>
      <c r="J6465" s="1" t="str">
        <f t="shared" si="505"/>
        <v>Fluid (stream)</v>
      </c>
      <c r="K6465" s="1" t="str">
        <f t="shared" si="506"/>
        <v>Untreated Water</v>
      </c>
      <c r="L6465">
        <v>12</v>
      </c>
      <c r="M6465" t="s">
        <v>95</v>
      </c>
      <c r="N6465">
        <v>208</v>
      </c>
      <c r="P6465" t="s">
        <v>414</v>
      </c>
      <c r="Q6465" t="s">
        <v>248</v>
      </c>
      <c r="R6465" t="s">
        <v>55</v>
      </c>
    </row>
    <row r="6466" spans="1:18" hidden="1" x14ac:dyDescent="0.3">
      <c r="A6466" t="s">
        <v>25791</v>
      </c>
      <c r="B6466" t="s">
        <v>25792</v>
      </c>
      <c r="C6466" s="1" t="str">
        <f t="shared" si="507"/>
        <v>21:0864</v>
      </c>
      <c r="D6466" s="1" t="str">
        <f t="shared" si="508"/>
        <v>21:0239</v>
      </c>
      <c r="E6466" t="s">
        <v>25793</v>
      </c>
      <c r="F6466" t="s">
        <v>25794</v>
      </c>
      <c r="H6466">
        <v>60.991450200000003</v>
      </c>
      <c r="I6466">
        <v>-127.7529976</v>
      </c>
      <c r="J6466" s="1" t="str">
        <f t="shared" si="505"/>
        <v>Fluid (stream)</v>
      </c>
      <c r="K6466" s="1" t="str">
        <f t="shared" si="506"/>
        <v>Untreated Water</v>
      </c>
      <c r="L6466">
        <v>12</v>
      </c>
      <c r="M6466" t="s">
        <v>101</v>
      </c>
      <c r="N6466">
        <v>209</v>
      </c>
      <c r="P6466" t="s">
        <v>225</v>
      </c>
      <c r="Q6466" t="s">
        <v>31</v>
      </c>
      <c r="R6466" t="s">
        <v>76</v>
      </c>
    </row>
    <row r="6467" spans="1:18" hidden="1" x14ac:dyDescent="0.3">
      <c r="A6467" t="s">
        <v>25795</v>
      </c>
      <c r="B6467" t="s">
        <v>25796</v>
      </c>
      <c r="C6467" s="1" t="str">
        <f t="shared" si="507"/>
        <v>21:0864</v>
      </c>
      <c r="D6467" s="1" t="str">
        <f t="shared" si="508"/>
        <v>21:0239</v>
      </c>
      <c r="E6467" t="s">
        <v>25797</v>
      </c>
      <c r="F6467" t="s">
        <v>25798</v>
      </c>
      <c r="H6467">
        <v>60.969805899999997</v>
      </c>
      <c r="I6467">
        <v>-127.71048589999999</v>
      </c>
      <c r="J6467" s="1" t="str">
        <f t="shared" si="505"/>
        <v>Fluid (stream)</v>
      </c>
      <c r="K6467" s="1" t="str">
        <f t="shared" si="506"/>
        <v>Untreated Water</v>
      </c>
      <c r="L6467">
        <v>12</v>
      </c>
      <c r="M6467" t="s">
        <v>107</v>
      </c>
      <c r="N6467">
        <v>210</v>
      </c>
      <c r="P6467" t="s">
        <v>194</v>
      </c>
      <c r="Q6467" t="s">
        <v>24</v>
      </c>
      <c r="R6467" t="s">
        <v>90</v>
      </c>
    </row>
    <row r="6468" spans="1:18" hidden="1" x14ac:dyDescent="0.3">
      <c r="A6468" t="s">
        <v>25799</v>
      </c>
      <c r="B6468" t="s">
        <v>25800</v>
      </c>
      <c r="C6468" s="1" t="str">
        <f t="shared" si="507"/>
        <v>21:0864</v>
      </c>
      <c r="D6468" s="1" t="str">
        <f t="shared" si="508"/>
        <v>21:0239</v>
      </c>
      <c r="E6468" t="s">
        <v>25801</v>
      </c>
      <c r="F6468" t="s">
        <v>25802</v>
      </c>
      <c r="H6468">
        <v>60.988101700000001</v>
      </c>
      <c r="I6468">
        <v>-127.52995540000001</v>
      </c>
      <c r="J6468" s="1" t="str">
        <f t="shared" si="505"/>
        <v>Fluid (stream)</v>
      </c>
      <c r="K6468" s="1" t="str">
        <f t="shared" si="506"/>
        <v>Untreated Water</v>
      </c>
      <c r="L6468">
        <v>12</v>
      </c>
      <c r="M6468" t="s">
        <v>114</v>
      </c>
      <c r="N6468">
        <v>211</v>
      </c>
      <c r="P6468" t="s">
        <v>167</v>
      </c>
      <c r="Q6468" t="s">
        <v>24</v>
      </c>
      <c r="R6468" t="s">
        <v>500</v>
      </c>
    </row>
    <row r="6469" spans="1:18" hidden="1" x14ac:dyDescent="0.3">
      <c r="A6469" t="s">
        <v>25803</v>
      </c>
      <c r="B6469" t="s">
        <v>25804</v>
      </c>
      <c r="C6469" s="1" t="str">
        <f t="shared" si="507"/>
        <v>21:0864</v>
      </c>
      <c r="D6469" s="1" t="str">
        <f t="shared" si="508"/>
        <v>21:0239</v>
      </c>
      <c r="E6469" t="s">
        <v>25805</v>
      </c>
      <c r="F6469" t="s">
        <v>25806</v>
      </c>
      <c r="H6469">
        <v>60.948697500000002</v>
      </c>
      <c r="I6469">
        <v>-127.4932025</v>
      </c>
      <c r="J6469" s="1" t="str">
        <f t="shared" si="505"/>
        <v>Fluid (stream)</v>
      </c>
      <c r="K6469" s="1" t="str">
        <f t="shared" si="506"/>
        <v>Untreated Water</v>
      </c>
      <c r="L6469">
        <v>12</v>
      </c>
      <c r="M6469" t="s">
        <v>121</v>
      </c>
      <c r="N6469">
        <v>212</v>
      </c>
      <c r="P6469" t="s">
        <v>134</v>
      </c>
      <c r="Q6469" t="s">
        <v>24</v>
      </c>
      <c r="R6469" t="s">
        <v>988</v>
      </c>
    </row>
    <row r="6470" spans="1:18" hidden="1" x14ac:dyDescent="0.3">
      <c r="A6470" t="s">
        <v>25807</v>
      </c>
      <c r="B6470" t="s">
        <v>25808</v>
      </c>
      <c r="C6470" s="1" t="str">
        <f t="shared" si="507"/>
        <v>21:0864</v>
      </c>
      <c r="D6470" s="1" t="str">
        <f t="shared" si="508"/>
        <v>21:0239</v>
      </c>
      <c r="E6470" t="s">
        <v>25809</v>
      </c>
      <c r="F6470" t="s">
        <v>25810</v>
      </c>
      <c r="H6470">
        <v>60.932584900000002</v>
      </c>
      <c r="I6470">
        <v>-127.4369215</v>
      </c>
      <c r="J6470" s="1" t="str">
        <f t="shared" si="505"/>
        <v>Fluid (stream)</v>
      </c>
      <c r="K6470" s="1" t="str">
        <f t="shared" si="506"/>
        <v>Untreated Water</v>
      </c>
      <c r="L6470">
        <v>12</v>
      </c>
      <c r="M6470" t="s">
        <v>127</v>
      </c>
      <c r="N6470">
        <v>213</v>
      </c>
      <c r="P6470" t="s">
        <v>134</v>
      </c>
      <c r="Q6470" t="s">
        <v>31</v>
      </c>
      <c r="R6470" t="s">
        <v>183</v>
      </c>
    </row>
    <row r="6471" spans="1:18" hidden="1" x14ac:dyDescent="0.3">
      <c r="A6471" t="s">
        <v>25811</v>
      </c>
      <c r="B6471" t="s">
        <v>25812</v>
      </c>
      <c r="C6471" s="1" t="str">
        <f t="shared" si="507"/>
        <v>21:0864</v>
      </c>
      <c r="D6471" s="1" t="str">
        <f t="shared" si="508"/>
        <v>21:0239</v>
      </c>
      <c r="E6471" t="s">
        <v>25813</v>
      </c>
      <c r="F6471" t="s">
        <v>25814</v>
      </c>
      <c r="H6471">
        <v>60.954808900000003</v>
      </c>
      <c r="I6471">
        <v>-127.4060808</v>
      </c>
      <c r="J6471" s="1" t="str">
        <f t="shared" si="505"/>
        <v>Fluid (stream)</v>
      </c>
      <c r="K6471" s="1" t="str">
        <f t="shared" si="506"/>
        <v>Untreated Water</v>
      </c>
      <c r="L6471">
        <v>12</v>
      </c>
      <c r="M6471" t="s">
        <v>133</v>
      </c>
      <c r="N6471">
        <v>214</v>
      </c>
      <c r="P6471" t="s">
        <v>771</v>
      </c>
      <c r="Q6471" t="s">
        <v>31</v>
      </c>
      <c r="R6471" t="s">
        <v>90</v>
      </c>
    </row>
    <row r="6472" spans="1:18" hidden="1" x14ac:dyDescent="0.3">
      <c r="A6472" t="s">
        <v>25815</v>
      </c>
      <c r="B6472" t="s">
        <v>25816</v>
      </c>
      <c r="C6472" s="1" t="str">
        <f t="shared" si="507"/>
        <v>21:0864</v>
      </c>
      <c r="D6472" s="1" t="str">
        <f t="shared" si="508"/>
        <v>21:0239</v>
      </c>
      <c r="E6472" t="s">
        <v>25817</v>
      </c>
      <c r="F6472" t="s">
        <v>25818</v>
      </c>
      <c r="H6472">
        <v>60.899799399999999</v>
      </c>
      <c r="I6472">
        <v>-127.41236550000001</v>
      </c>
      <c r="J6472" s="1" t="str">
        <f t="shared" si="505"/>
        <v>Fluid (stream)</v>
      </c>
      <c r="K6472" s="1" t="str">
        <f t="shared" si="506"/>
        <v>Untreated Water</v>
      </c>
      <c r="L6472">
        <v>12</v>
      </c>
      <c r="M6472" t="s">
        <v>139</v>
      </c>
      <c r="N6472">
        <v>215</v>
      </c>
      <c r="P6472" t="s">
        <v>537</v>
      </c>
      <c r="Q6472" t="s">
        <v>146</v>
      </c>
      <c r="R6472" t="s">
        <v>189</v>
      </c>
    </row>
    <row r="6473" spans="1:18" hidden="1" x14ac:dyDescent="0.3">
      <c r="A6473" t="s">
        <v>25819</v>
      </c>
      <c r="B6473" t="s">
        <v>25820</v>
      </c>
      <c r="C6473" s="1" t="str">
        <f t="shared" si="507"/>
        <v>21:0864</v>
      </c>
      <c r="D6473" s="1" t="str">
        <f t="shared" si="508"/>
        <v>21:0239</v>
      </c>
      <c r="E6473" t="s">
        <v>25821</v>
      </c>
      <c r="F6473" t="s">
        <v>25822</v>
      </c>
      <c r="H6473">
        <v>60.890508699999998</v>
      </c>
      <c r="I6473">
        <v>-127.5182994</v>
      </c>
      <c r="J6473" s="1" t="str">
        <f t="shared" si="505"/>
        <v>Fluid (stream)</v>
      </c>
      <c r="K6473" s="1" t="str">
        <f t="shared" si="506"/>
        <v>Untreated Water</v>
      </c>
      <c r="L6473">
        <v>12</v>
      </c>
      <c r="M6473" t="s">
        <v>241</v>
      </c>
      <c r="N6473">
        <v>216</v>
      </c>
      <c r="P6473" t="s">
        <v>167</v>
      </c>
      <c r="Q6473" t="s">
        <v>96</v>
      </c>
      <c r="R6473" t="s">
        <v>4319</v>
      </c>
    </row>
    <row r="6474" spans="1:18" hidden="1" x14ac:dyDescent="0.3">
      <c r="A6474" t="s">
        <v>25823</v>
      </c>
      <c r="B6474" t="s">
        <v>25824</v>
      </c>
      <c r="C6474" s="1" t="str">
        <f t="shared" si="507"/>
        <v>21:0864</v>
      </c>
      <c r="D6474" s="1" t="str">
        <f t="shared" si="508"/>
        <v>21:0239</v>
      </c>
      <c r="E6474" t="s">
        <v>25825</v>
      </c>
      <c r="F6474" t="s">
        <v>25826</v>
      </c>
      <c r="H6474">
        <v>60.901431600000002</v>
      </c>
      <c r="I6474">
        <v>-127.8612948</v>
      </c>
      <c r="J6474" s="1" t="str">
        <f t="shared" si="505"/>
        <v>Fluid (stream)</v>
      </c>
      <c r="K6474" s="1" t="str">
        <f t="shared" si="506"/>
        <v>Untreated Water</v>
      </c>
      <c r="L6474">
        <v>13</v>
      </c>
      <c r="M6474" t="s">
        <v>36</v>
      </c>
      <c r="N6474">
        <v>217</v>
      </c>
      <c r="P6474" t="s">
        <v>256</v>
      </c>
      <c r="Q6474" t="s">
        <v>31</v>
      </c>
      <c r="R6474" t="s">
        <v>815</v>
      </c>
    </row>
    <row r="6475" spans="1:18" hidden="1" x14ac:dyDescent="0.3">
      <c r="A6475" t="s">
        <v>25827</v>
      </c>
      <c r="B6475" t="s">
        <v>25828</v>
      </c>
      <c r="C6475" s="1" t="str">
        <f t="shared" si="507"/>
        <v>21:0864</v>
      </c>
      <c r="D6475" s="1" t="str">
        <f t="shared" si="508"/>
        <v>21:0239</v>
      </c>
      <c r="E6475" t="s">
        <v>25829</v>
      </c>
      <c r="F6475" t="s">
        <v>25830</v>
      </c>
      <c r="H6475">
        <v>60.889541000000001</v>
      </c>
      <c r="I6475">
        <v>-127.85996780000001</v>
      </c>
      <c r="J6475" s="1" t="str">
        <f t="shared" si="505"/>
        <v>Fluid (stream)</v>
      </c>
      <c r="K6475" s="1" t="str">
        <f t="shared" si="506"/>
        <v>Untreated Water</v>
      </c>
      <c r="L6475">
        <v>13</v>
      </c>
      <c r="M6475" t="s">
        <v>44</v>
      </c>
      <c r="N6475">
        <v>218</v>
      </c>
      <c r="P6475" t="s">
        <v>188</v>
      </c>
      <c r="Q6475" t="s">
        <v>24</v>
      </c>
      <c r="R6475" t="s">
        <v>205</v>
      </c>
    </row>
    <row r="6476" spans="1:18" hidden="1" x14ac:dyDescent="0.3">
      <c r="A6476" t="s">
        <v>25831</v>
      </c>
      <c r="B6476" t="s">
        <v>25832</v>
      </c>
      <c r="C6476" s="1" t="str">
        <f t="shared" si="507"/>
        <v>21:0864</v>
      </c>
      <c r="D6476" s="1" t="str">
        <f t="shared" si="508"/>
        <v>21:0239</v>
      </c>
      <c r="E6476" t="s">
        <v>25833</v>
      </c>
      <c r="F6476" t="s">
        <v>25834</v>
      </c>
      <c r="H6476">
        <v>60.845329499999998</v>
      </c>
      <c r="I6476">
        <v>-127.68211479999999</v>
      </c>
      <c r="J6476" s="1" t="str">
        <f t="shared" si="505"/>
        <v>Fluid (stream)</v>
      </c>
      <c r="K6476" s="1" t="str">
        <f t="shared" si="506"/>
        <v>Untreated Water</v>
      </c>
      <c r="L6476">
        <v>13</v>
      </c>
      <c r="M6476" t="s">
        <v>52</v>
      </c>
      <c r="N6476">
        <v>219</v>
      </c>
      <c r="P6476" t="s">
        <v>23</v>
      </c>
      <c r="Q6476" t="s">
        <v>31</v>
      </c>
      <c r="R6476" t="s">
        <v>835</v>
      </c>
    </row>
    <row r="6477" spans="1:18" hidden="1" x14ac:dyDescent="0.3">
      <c r="A6477" t="s">
        <v>25835</v>
      </c>
      <c r="B6477" t="s">
        <v>25836</v>
      </c>
      <c r="C6477" s="1" t="str">
        <f t="shared" si="507"/>
        <v>21:0864</v>
      </c>
      <c r="D6477" s="1" t="str">
        <f t="shared" si="508"/>
        <v>21:0239</v>
      </c>
      <c r="E6477" t="s">
        <v>25837</v>
      </c>
      <c r="F6477" t="s">
        <v>25838</v>
      </c>
      <c r="H6477">
        <v>60.8777592</v>
      </c>
      <c r="I6477">
        <v>-127.24288180000001</v>
      </c>
      <c r="J6477" s="1" t="str">
        <f t="shared" si="505"/>
        <v>Fluid (stream)</v>
      </c>
      <c r="K6477" s="1" t="str">
        <f t="shared" si="506"/>
        <v>Untreated Water</v>
      </c>
      <c r="L6477">
        <v>13</v>
      </c>
      <c r="M6477" t="s">
        <v>22</v>
      </c>
      <c r="N6477">
        <v>220</v>
      </c>
      <c r="P6477" t="s">
        <v>1006</v>
      </c>
      <c r="Q6477" t="s">
        <v>62</v>
      </c>
      <c r="R6477" t="s">
        <v>3470</v>
      </c>
    </row>
    <row r="6478" spans="1:18" hidden="1" x14ac:dyDescent="0.3">
      <c r="A6478" t="s">
        <v>25839</v>
      </c>
      <c r="B6478" t="s">
        <v>25840</v>
      </c>
      <c r="C6478" s="1" t="str">
        <f t="shared" si="507"/>
        <v>21:0864</v>
      </c>
      <c r="D6478" s="1" t="str">
        <f t="shared" si="508"/>
        <v>21:0239</v>
      </c>
      <c r="E6478" t="s">
        <v>25837</v>
      </c>
      <c r="F6478" t="s">
        <v>25841</v>
      </c>
      <c r="H6478">
        <v>60.8777592</v>
      </c>
      <c r="I6478">
        <v>-127.24288180000001</v>
      </c>
      <c r="J6478" s="1" t="str">
        <f t="shared" si="505"/>
        <v>Fluid (stream)</v>
      </c>
      <c r="K6478" s="1" t="str">
        <f t="shared" si="506"/>
        <v>Untreated Water</v>
      </c>
      <c r="L6478">
        <v>13</v>
      </c>
      <c r="M6478" t="s">
        <v>29</v>
      </c>
      <c r="N6478">
        <v>221</v>
      </c>
      <c r="P6478" t="s">
        <v>188</v>
      </c>
      <c r="Q6478" t="s">
        <v>46</v>
      </c>
      <c r="R6478" t="s">
        <v>324</v>
      </c>
    </row>
    <row r="6479" spans="1:18" hidden="1" x14ac:dyDescent="0.3">
      <c r="A6479" t="s">
        <v>25842</v>
      </c>
      <c r="B6479" t="s">
        <v>25843</v>
      </c>
      <c r="C6479" s="1" t="str">
        <f t="shared" si="507"/>
        <v>21:0864</v>
      </c>
      <c r="D6479" s="1" t="str">
        <f t="shared" si="508"/>
        <v>21:0239</v>
      </c>
      <c r="E6479" t="s">
        <v>25844</v>
      </c>
      <c r="F6479" t="s">
        <v>25845</v>
      </c>
      <c r="H6479">
        <v>60.945139400000002</v>
      </c>
      <c r="I6479">
        <v>-127.1659099</v>
      </c>
      <c r="J6479" s="1" t="str">
        <f t="shared" si="505"/>
        <v>Fluid (stream)</v>
      </c>
      <c r="K6479" s="1" t="str">
        <f t="shared" si="506"/>
        <v>Untreated Water</v>
      </c>
      <c r="L6479">
        <v>13</v>
      </c>
      <c r="M6479" t="s">
        <v>60</v>
      </c>
      <c r="N6479">
        <v>222</v>
      </c>
      <c r="P6479" t="s">
        <v>465</v>
      </c>
      <c r="Q6479" t="s">
        <v>24</v>
      </c>
      <c r="R6479" t="s">
        <v>5458</v>
      </c>
    </row>
    <row r="6480" spans="1:18" hidden="1" x14ac:dyDescent="0.3">
      <c r="A6480" t="s">
        <v>25846</v>
      </c>
      <c r="B6480" t="s">
        <v>25847</v>
      </c>
      <c r="C6480" s="1" t="str">
        <f t="shared" si="507"/>
        <v>21:0864</v>
      </c>
      <c r="D6480" s="1" t="str">
        <f t="shared" si="508"/>
        <v>21:0239</v>
      </c>
      <c r="E6480" t="s">
        <v>25848</v>
      </c>
      <c r="F6480" t="s">
        <v>25849</v>
      </c>
      <c r="H6480">
        <v>60.897100700000003</v>
      </c>
      <c r="I6480">
        <v>-127.12414920000001</v>
      </c>
      <c r="J6480" s="1" t="str">
        <f t="shared" si="505"/>
        <v>Fluid (stream)</v>
      </c>
      <c r="K6480" s="1" t="str">
        <f t="shared" si="506"/>
        <v>Untreated Water</v>
      </c>
      <c r="L6480">
        <v>13</v>
      </c>
      <c r="M6480" t="s">
        <v>67</v>
      </c>
      <c r="N6480">
        <v>223</v>
      </c>
      <c r="P6480" t="s">
        <v>194</v>
      </c>
      <c r="Q6480" t="s">
        <v>24</v>
      </c>
      <c r="R6480" t="s">
        <v>415</v>
      </c>
    </row>
    <row r="6481" spans="1:18" hidden="1" x14ac:dyDescent="0.3">
      <c r="A6481" t="s">
        <v>25850</v>
      </c>
      <c r="B6481" t="s">
        <v>25851</v>
      </c>
      <c r="C6481" s="1" t="str">
        <f t="shared" si="507"/>
        <v>21:0864</v>
      </c>
      <c r="D6481" s="1" t="str">
        <f t="shared" si="508"/>
        <v>21:0239</v>
      </c>
      <c r="E6481" t="s">
        <v>25852</v>
      </c>
      <c r="F6481" t="s">
        <v>25853</v>
      </c>
      <c r="H6481">
        <v>60.851566699999999</v>
      </c>
      <c r="I6481">
        <v>-127.136999</v>
      </c>
      <c r="J6481" s="1" t="str">
        <f t="shared" si="505"/>
        <v>Fluid (stream)</v>
      </c>
      <c r="K6481" s="1" t="str">
        <f t="shared" si="506"/>
        <v>Untreated Water</v>
      </c>
      <c r="L6481">
        <v>13</v>
      </c>
      <c r="M6481" t="s">
        <v>74</v>
      </c>
      <c r="N6481">
        <v>224</v>
      </c>
      <c r="P6481" t="s">
        <v>134</v>
      </c>
      <c r="Q6481" t="s">
        <v>24</v>
      </c>
      <c r="R6481" t="s">
        <v>5458</v>
      </c>
    </row>
    <row r="6482" spans="1:18" hidden="1" x14ac:dyDescent="0.3">
      <c r="A6482" t="s">
        <v>25854</v>
      </c>
      <c r="B6482" t="s">
        <v>25855</v>
      </c>
      <c r="C6482" s="1" t="str">
        <f t="shared" si="507"/>
        <v>21:0864</v>
      </c>
      <c r="D6482" s="1" t="str">
        <f t="shared" si="508"/>
        <v>21:0239</v>
      </c>
      <c r="E6482" t="s">
        <v>25856</v>
      </c>
      <c r="F6482" t="s">
        <v>25857</v>
      </c>
      <c r="H6482">
        <v>60.852466</v>
      </c>
      <c r="I6482">
        <v>-127.2105459</v>
      </c>
      <c r="J6482" s="1" t="str">
        <f t="shared" si="505"/>
        <v>Fluid (stream)</v>
      </c>
      <c r="K6482" s="1" t="str">
        <f t="shared" si="506"/>
        <v>Untreated Water</v>
      </c>
      <c r="L6482">
        <v>13</v>
      </c>
      <c r="M6482" t="s">
        <v>81</v>
      </c>
      <c r="N6482">
        <v>225</v>
      </c>
      <c r="P6482" t="s">
        <v>262</v>
      </c>
      <c r="Q6482" t="s">
        <v>96</v>
      </c>
      <c r="R6482" t="s">
        <v>141</v>
      </c>
    </row>
    <row r="6483" spans="1:18" hidden="1" x14ac:dyDescent="0.3">
      <c r="A6483" t="s">
        <v>25858</v>
      </c>
      <c r="B6483" t="s">
        <v>25859</v>
      </c>
      <c r="C6483" s="1" t="str">
        <f t="shared" si="507"/>
        <v>21:0864</v>
      </c>
      <c r="D6483" s="1" t="str">
        <f t="shared" si="508"/>
        <v>21:0239</v>
      </c>
      <c r="E6483" t="s">
        <v>25860</v>
      </c>
      <c r="F6483" t="s">
        <v>25861</v>
      </c>
      <c r="H6483">
        <v>60.809158099999998</v>
      </c>
      <c r="I6483">
        <v>-127.1702763</v>
      </c>
      <c r="J6483" s="1" t="str">
        <f t="shared" si="505"/>
        <v>Fluid (stream)</v>
      </c>
      <c r="K6483" s="1" t="str">
        <f t="shared" si="506"/>
        <v>Untreated Water</v>
      </c>
      <c r="L6483">
        <v>13</v>
      </c>
      <c r="M6483" t="s">
        <v>95</v>
      </c>
      <c r="N6483">
        <v>226</v>
      </c>
      <c r="P6483" t="s">
        <v>200</v>
      </c>
      <c r="Q6483" t="s">
        <v>96</v>
      </c>
      <c r="R6483" t="s">
        <v>8016</v>
      </c>
    </row>
    <row r="6484" spans="1:18" hidden="1" x14ac:dyDescent="0.3">
      <c r="A6484" t="s">
        <v>25862</v>
      </c>
      <c r="B6484" t="s">
        <v>25863</v>
      </c>
      <c r="C6484" s="1" t="str">
        <f t="shared" si="507"/>
        <v>21:0864</v>
      </c>
      <c r="D6484" s="1" t="str">
        <f t="shared" si="508"/>
        <v>21:0239</v>
      </c>
      <c r="E6484" t="s">
        <v>25864</v>
      </c>
      <c r="F6484" t="s">
        <v>25865</v>
      </c>
      <c r="H6484">
        <v>60.790622399999997</v>
      </c>
      <c r="I6484">
        <v>-127.2238445</v>
      </c>
      <c r="J6484" s="1" t="str">
        <f t="shared" si="505"/>
        <v>Fluid (stream)</v>
      </c>
      <c r="K6484" s="1" t="str">
        <f t="shared" si="506"/>
        <v>Untreated Water</v>
      </c>
      <c r="L6484">
        <v>13</v>
      </c>
      <c r="M6484" t="s">
        <v>101</v>
      </c>
      <c r="N6484">
        <v>227</v>
      </c>
      <c r="P6484" t="s">
        <v>256</v>
      </c>
      <c r="Q6484" t="s">
        <v>31</v>
      </c>
      <c r="R6484" t="s">
        <v>47</v>
      </c>
    </row>
    <row r="6485" spans="1:18" hidden="1" x14ac:dyDescent="0.3">
      <c r="A6485" t="s">
        <v>25866</v>
      </c>
      <c r="B6485" t="s">
        <v>25867</v>
      </c>
      <c r="C6485" s="1" t="str">
        <f t="shared" si="507"/>
        <v>21:0864</v>
      </c>
      <c r="D6485" s="1" t="str">
        <f t="shared" si="508"/>
        <v>21:0239</v>
      </c>
      <c r="E6485" t="s">
        <v>25868</v>
      </c>
      <c r="F6485" t="s">
        <v>25869</v>
      </c>
      <c r="H6485">
        <v>60.758388500000002</v>
      </c>
      <c r="I6485">
        <v>-127.3070469</v>
      </c>
      <c r="J6485" s="1" t="str">
        <f t="shared" si="505"/>
        <v>Fluid (stream)</v>
      </c>
      <c r="K6485" s="1" t="str">
        <f t="shared" si="506"/>
        <v>Untreated Water</v>
      </c>
      <c r="L6485">
        <v>13</v>
      </c>
      <c r="M6485" t="s">
        <v>107</v>
      </c>
      <c r="N6485">
        <v>228</v>
      </c>
      <c r="P6485" t="s">
        <v>1006</v>
      </c>
      <c r="Q6485" t="s">
        <v>96</v>
      </c>
      <c r="R6485" t="s">
        <v>122</v>
      </c>
    </row>
    <row r="6486" spans="1:18" hidden="1" x14ac:dyDescent="0.3">
      <c r="A6486" t="s">
        <v>25870</v>
      </c>
      <c r="B6486" t="s">
        <v>25871</v>
      </c>
      <c r="C6486" s="1" t="str">
        <f t="shared" si="507"/>
        <v>21:0864</v>
      </c>
      <c r="D6486" s="1" t="str">
        <f t="shared" si="508"/>
        <v>21:0239</v>
      </c>
      <c r="E6486" t="s">
        <v>25872</v>
      </c>
      <c r="F6486" t="s">
        <v>25873</v>
      </c>
      <c r="H6486">
        <v>60.3798508</v>
      </c>
      <c r="I6486">
        <v>-127.04853319999999</v>
      </c>
      <c r="J6486" s="1" t="str">
        <f t="shared" si="505"/>
        <v>Fluid (stream)</v>
      </c>
      <c r="K6486" s="1" t="str">
        <f t="shared" si="506"/>
        <v>Untreated Water</v>
      </c>
      <c r="L6486">
        <v>13</v>
      </c>
      <c r="M6486" t="s">
        <v>114</v>
      </c>
      <c r="N6486">
        <v>229</v>
      </c>
      <c r="P6486" t="s">
        <v>200</v>
      </c>
      <c r="Q6486" t="s">
        <v>96</v>
      </c>
      <c r="R6486" t="s">
        <v>19762</v>
      </c>
    </row>
    <row r="6487" spans="1:18" hidden="1" x14ac:dyDescent="0.3">
      <c r="A6487" t="s">
        <v>25874</v>
      </c>
      <c r="B6487" t="s">
        <v>25875</v>
      </c>
      <c r="C6487" s="1" t="str">
        <f t="shared" si="507"/>
        <v>21:0864</v>
      </c>
      <c r="D6487" s="1" t="str">
        <f t="shared" si="508"/>
        <v>21:0239</v>
      </c>
      <c r="E6487" t="s">
        <v>25876</v>
      </c>
      <c r="F6487" t="s">
        <v>25877</v>
      </c>
      <c r="H6487">
        <v>60.406078700000002</v>
      </c>
      <c r="I6487">
        <v>-127.04246000000001</v>
      </c>
      <c r="J6487" s="1" t="str">
        <f t="shared" si="505"/>
        <v>Fluid (stream)</v>
      </c>
      <c r="K6487" s="1" t="str">
        <f t="shared" si="506"/>
        <v>Untreated Water</v>
      </c>
      <c r="L6487">
        <v>13</v>
      </c>
      <c r="M6487" t="s">
        <v>121</v>
      </c>
      <c r="N6487">
        <v>230</v>
      </c>
      <c r="P6487" t="s">
        <v>23</v>
      </c>
      <c r="Q6487" t="s">
        <v>31</v>
      </c>
      <c r="R6487" t="s">
        <v>873</v>
      </c>
    </row>
    <row r="6488" spans="1:18" hidden="1" x14ac:dyDescent="0.3">
      <c r="A6488" t="s">
        <v>25878</v>
      </c>
      <c r="B6488" t="s">
        <v>25879</v>
      </c>
      <c r="C6488" s="1" t="str">
        <f t="shared" si="507"/>
        <v>21:0864</v>
      </c>
      <c r="D6488" s="1" t="str">
        <f t="shared" si="508"/>
        <v>21:0239</v>
      </c>
      <c r="E6488" t="s">
        <v>25880</v>
      </c>
      <c r="F6488" t="s">
        <v>25881</v>
      </c>
      <c r="H6488">
        <v>60.478179500000003</v>
      </c>
      <c r="I6488">
        <v>-127.0422114</v>
      </c>
      <c r="J6488" s="1" t="str">
        <f t="shared" si="505"/>
        <v>Fluid (stream)</v>
      </c>
      <c r="K6488" s="1" t="str">
        <f t="shared" si="506"/>
        <v>Untreated Water</v>
      </c>
      <c r="L6488">
        <v>13</v>
      </c>
      <c r="M6488" t="s">
        <v>127</v>
      </c>
      <c r="N6488">
        <v>231</v>
      </c>
      <c r="P6488" t="s">
        <v>188</v>
      </c>
      <c r="Q6488" t="s">
        <v>89</v>
      </c>
      <c r="R6488" t="s">
        <v>1088</v>
      </c>
    </row>
    <row r="6489" spans="1:18" hidden="1" x14ac:dyDescent="0.3">
      <c r="A6489" t="s">
        <v>25882</v>
      </c>
      <c r="B6489" t="s">
        <v>25883</v>
      </c>
      <c r="C6489" s="1" t="str">
        <f t="shared" si="507"/>
        <v>21:0864</v>
      </c>
      <c r="D6489" s="1" t="str">
        <f t="shared" si="508"/>
        <v>21:0239</v>
      </c>
      <c r="E6489" t="s">
        <v>25884</v>
      </c>
      <c r="F6489" t="s">
        <v>25885</v>
      </c>
      <c r="H6489">
        <v>60.476520800000003</v>
      </c>
      <c r="I6489">
        <v>-127.0969898</v>
      </c>
      <c r="J6489" s="1" t="str">
        <f t="shared" si="505"/>
        <v>Fluid (stream)</v>
      </c>
      <c r="K6489" s="1" t="str">
        <f t="shared" si="506"/>
        <v>Untreated Water</v>
      </c>
      <c r="L6489">
        <v>13</v>
      </c>
      <c r="M6489" t="s">
        <v>133</v>
      </c>
      <c r="N6489">
        <v>232</v>
      </c>
      <c r="P6489" t="s">
        <v>414</v>
      </c>
      <c r="Q6489" t="s">
        <v>31</v>
      </c>
      <c r="R6489" t="s">
        <v>420</v>
      </c>
    </row>
    <row r="6490" spans="1:18" hidden="1" x14ac:dyDescent="0.3">
      <c r="A6490" t="s">
        <v>25886</v>
      </c>
      <c r="B6490" t="s">
        <v>25887</v>
      </c>
      <c r="C6490" s="1" t="str">
        <f t="shared" si="507"/>
        <v>21:0864</v>
      </c>
      <c r="D6490" s="1" t="str">
        <f t="shared" si="508"/>
        <v>21:0239</v>
      </c>
      <c r="E6490" t="s">
        <v>25888</v>
      </c>
      <c r="F6490" t="s">
        <v>25889</v>
      </c>
      <c r="H6490">
        <v>60.438772100000001</v>
      </c>
      <c r="I6490">
        <v>-126.98700460000001</v>
      </c>
      <c r="J6490" s="1" t="str">
        <f t="shared" si="505"/>
        <v>Fluid (stream)</v>
      </c>
      <c r="K6490" s="1" t="str">
        <f t="shared" si="506"/>
        <v>Untreated Water</v>
      </c>
      <c r="L6490">
        <v>13</v>
      </c>
      <c r="M6490" t="s">
        <v>139</v>
      </c>
      <c r="N6490">
        <v>233</v>
      </c>
      <c r="P6490" t="s">
        <v>256</v>
      </c>
      <c r="Q6490" t="s">
        <v>31</v>
      </c>
      <c r="R6490" t="s">
        <v>687</v>
      </c>
    </row>
    <row r="6491" spans="1:18" hidden="1" x14ac:dyDescent="0.3">
      <c r="A6491" t="s">
        <v>25890</v>
      </c>
      <c r="B6491" t="s">
        <v>25891</v>
      </c>
      <c r="C6491" s="1" t="str">
        <f t="shared" si="507"/>
        <v>21:0864</v>
      </c>
      <c r="D6491" s="1" t="str">
        <f t="shared" si="508"/>
        <v>21:0239</v>
      </c>
      <c r="E6491" t="s">
        <v>25892</v>
      </c>
      <c r="F6491" t="s">
        <v>25893</v>
      </c>
      <c r="H6491">
        <v>60.448036399999999</v>
      </c>
      <c r="I6491">
        <v>-126.9884675</v>
      </c>
      <c r="J6491" s="1" t="str">
        <f t="shared" si="505"/>
        <v>Fluid (stream)</v>
      </c>
      <c r="K6491" s="1" t="str">
        <f t="shared" si="506"/>
        <v>Untreated Water</v>
      </c>
      <c r="L6491">
        <v>13</v>
      </c>
      <c r="M6491" t="s">
        <v>241</v>
      </c>
      <c r="N6491">
        <v>234</v>
      </c>
      <c r="P6491" t="s">
        <v>235</v>
      </c>
      <c r="Q6491" t="s">
        <v>89</v>
      </c>
      <c r="R6491" t="s">
        <v>5458</v>
      </c>
    </row>
    <row r="6492" spans="1:18" hidden="1" x14ac:dyDescent="0.3">
      <c r="A6492" t="s">
        <v>25894</v>
      </c>
      <c r="B6492" t="s">
        <v>25895</v>
      </c>
      <c r="C6492" s="1" t="str">
        <f t="shared" si="507"/>
        <v>21:0864</v>
      </c>
      <c r="D6492" s="1" t="str">
        <f t="shared" si="508"/>
        <v>21:0239</v>
      </c>
      <c r="E6492" t="s">
        <v>25896</v>
      </c>
      <c r="F6492" t="s">
        <v>25897</v>
      </c>
      <c r="H6492">
        <v>60.934391099999999</v>
      </c>
      <c r="I6492">
        <v>-127.1699977</v>
      </c>
      <c r="J6492" s="1" t="str">
        <f t="shared" si="505"/>
        <v>Fluid (stream)</v>
      </c>
      <c r="K6492" s="1" t="str">
        <f t="shared" si="506"/>
        <v>Untreated Water</v>
      </c>
      <c r="L6492">
        <v>14</v>
      </c>
      <c r="M6492" t="s">
        <v>36</v>
      </c>
      <c r="N6492">
        <v>235</v>
      </c>
      <c r="P6492" t="s">
        <v>247</v>
      </c>
      <c r="Q6492" t="s">
        <v>38</v>
      </c>
      <c r="R6492" t="s">
        <v>55</v>
      </c>
    </row>
    <row r="6493" spans="1:18" hidden="1" x14ac:dyDescent="0.3">
      <c r="A6493" t="s">
        <v>25898</v>
      </c>
      <c r="B6493" t="s">
        <v>25899</v>
      </c>
      <c r="C6493" s="1" t="str">
        <f t="shared" si="507"/>
        <v>21:0864</v>
      </c>
      <c r="D6493" s="1" t="str">
        <f t="shared" si="508"/>
        <v>21:0239</v>
      </c>
      <c r="E6493" t="s">
        <v>25900</v>
      </c>
      <c r="F6493" t="s">
        <v>25901</v>
      </c>
      <c r="H6493">
        <v>60.891928399999998</v>
      </c>
      <c r="I6493">
        <v>-127.19583900000001</v>
      </c>
      <c r="J6493" s="1" t="str">
        <f t="shared" si="505"/>
        <v>Fluid (stream)</v>
      </c>
      <c r="K6493" s="1" t="str">
        <f t="shared" si="506"/>
        <v>Untreated Water</v>
      </c>
      <c r="L6493">
        <v>14</v>
      </c>
      <c r="M6493" t="s">
        <v>44</v>
      </c>
      <c r="N6493">
        <v>236</v>
      </c>
      <c r="P6493" t="s">
        <v>414</v>
      </c>
      <c r="Q6493" t="s">
        <v>310</v>
      </c>
      <c r="R6493" t="s">
        <v>55</v>
      </c>
    </row>
    <row r="6494" spans="1:18" hidden="1" x14ac:dyDescent="0.3">
      <c r="A6494" t="s">
        <v>25902</v>
      </c>
      <c r="B6494" t="s">
        <v>25903</v>
      </c>
      <c r="C6494" s="1" t="str">
        <f t="shared" si="507"/>
        <v>21:0864</v>
      </c>
      <c r="D6494" s="1" t="str">
        <f t="shared" si="508"/>
        <v>21:0239</v>
      </c>
      <c r="E6494" t="s">
        <v>25904</v>
      </c>
      <c r="F6494" t="s">
        <v>25905</v>
      </c>
      <c r="H6494">
        <v>60.8419758</v>
      </c>
      <c r="I6494">
        <v>-127.15268450000001</v>
      </c>
      <c r="J6494" s="1" t="str">
        <f t="shared" si="505"/>
        <v>Fluid (stream)</v>
      </c>
      <c r="K6494" s="1" t="str">
        <f t="shared" si="506"/>
        <v>Untreated Water</v>
      </c>
      <c r="L6494">
        <v>14</v>
      </c>
      <c r="M6494" t="s">
        <v>52</v>
      </c>
      <c r="N6494">
        <v>237</v>
      </c>
      <c r="P6494" t="s">
        <v>134</v>
      </c>
      <c r="Q6494" t="s">
        <v>24</v>
      </c>
      <c r="R6494" t="s">
        <v>629</v>
      </c>
    </row>
    <row r="6495" spans="1:18" hidden="1" x14ac:dyDescent="0.3">
      <c r="A6495" t="s">
        <v>25906</v>
      </c>
      <c r="B6495" t="s">
        <v>25907</v>
      </c>
      <c r="C6495" s="1" t="str">
        <f t="shared" si="507"/>
        <v>21:0864</v>
      </c>
      <c r="D6495" s="1" t="str">
        <f t="shared" si="508"/>
        <v>21:0239</v>
      </c>
      <c r="E6495" t="s">
        <v>25908</v>
      </c>
      <c r="F6495" t="s">
        <v>25909</v>
      </c>
      <c r="H6495">
        <v>60.827278499999998</v>
      </c>
      <c r="I6495">
        <v>-127.24624009999999</v>
      </c>
      <c r="J6495" s="1" t="str">
        <f t="shared" si="505"/>
        <v>Fluid (stream)</v>
      </c>
      <c r="K6495" s="1" t="str">
        <f t="shared" si="506"/>
        <v>Untreated Water</v>
      </c>
      <c r="L6495">
        <v>14</v>
      </c>
      <c r="M6495" t="s">
        <v>60</v>
      </c>
      <c r="N6495">
        <v>238</v>
      </c>
      <c r="P6495" t="s">
        <v>194</v>
      </c>
      <c r="Q6495" t="s">
        <v>146</v>
      </c>
      <c r="R6495" t="s">
        <v>324</v>
      </c>
    </row>
    <row r="6496" spans="1:18" hidden="1" x14ac:dyDescent="0.3">
      <c r="A6496" t="s">
        <v>25910</v>
      </c>
      <c r="B6496" t="s">
        <v>25911</v>
      </c>
      <c r="C6496" s="1" t="str">
        <f t="shared" si="507"/>
        <v>21:0864</v>
      </c>
      <c r="D6496" s="1" t="str">
        <f t="shared" si="508"/>
        <v>21:0239</v>
      </c>
      <c r="E6496" t="s">
        <v>25912</v>
      </c>
      <c r="F6496" t="s">
        <v>25913</v>
      </c>
      <c r="H6496">
        <v>60.769579200000003</v>
      </c>
      <c r="I6496">
        <v>-127.2122109</v>
      </c>
      <c r="J6496" s="1" t="str">
        <f t="shared" si="505"/>
        <v>Fluid (stream)</v>
      </c>
      <c r="K6496" s="1" t="str">
        <f t="shared" si="506"/>
        <v>Untreated Water</v>
      </c>
      <c r="L6496">
        <v>14</v>
      </c>
      <c r="M6496" t="s">
        <v>67</v>
      </c>
      <c r="N6496">
        <v>239</v>
      </c>
      <c r="P6496" t="s">
        <v>256</v>
      </c>
      <c r="Q6496" t="s">
        <v>31</v>
      </c>
      <c r="R6496" t="s">
        <v>9133</v>
      </c>
    </row>
    <row r="6497" spans="1:18" hidden="1" x14ac:dyDescent="0.3">
      <c r="A6497" t="s">
        <v>25914</v>
      </c>
      <c r="B6497" t="s">
        <v>25915</v>
      </c>
      <c r="C6497" s="1" t="str">
        <f t="shared" si="507"/>
        <v>21:0864</v>
      </c>
      <c r="D6497" s="1" t="str">
        <f t="shared" si="508"/>
        <v>21:0239</v>
      </c>
      <c r="E6497" t="s">
        <v>25916</v>
      </c>
      <c r="F6497" t="s">
        <v>25917</v>
      </c>
      <c r="H6497">
        <v>60.767815900000002</v>
      </c>
      <c r="I6497">
        <v>-127.21197859999999</v>
      </c>
      <c r="J6497" s="1" t="str">
        <f t="shared" si="505"/>
        <v>Fluid (stream)</v>
      </c>
      <c r="K6497" s="1" t="str">
        <f t="shared" si="506"/>
        <v>Untreated Water</v>
      </c>
      <c r="L6497">
        <v>14</v>
      </c>
      <c r="M6497" t="s">
        <v>74</v>
      </c>
      <c r="N6497">
        <v>240</v>
      </c>
      <c r="P6497" t="s">
        <v>247</v>
      </c>
      <c r="Q6497" t="s">
        <v>89</v>
      </c>
      <c r="R6497" t="s">
        <v>21223</v>
      </c>
    </row>
    <row r="6498" spans="1:18" hidden="1" x14ac:dyDescent="0.3">
      <c r="A6498" t="s">
        <v>25918</v>
      </c>
      <c r="B6498" t="s">
        <v>25919</v>
      </c>
      <c r="C6498" s="1" t="str">
        <f t="shared" si="507"/>
        <v>21:0864</v>
      </c>
      <c r="D6498" s="1" t="str">
        <f t="shared" si="508"/>
        <v>21:0239</v>
      </c>
      <c r="E6498" t="s">
        <v>25920</v>
      </c>
      <c r="F6498" t="s">
        <v>25921</v>
      </c>
      <c r="H6498">
        <v>60.774088300000003</v>
      </c>
      <c r="I6498">
        <v>-127.327282</v>
      </c>
      <c r="J6498" s="1" t="str">
        <f t="shared" si="505"/>
        <v>Fluid (stream)</v>
      </c>
      <c r="K6498" s="1" t="str">
        <f t="shared" si="506"/>
        <v>Untreated Water</v>
      </c>
      <c r="L6498">
        <v>14</v>
      </c>
      <c r="M6498" t="s">
        <v>81</v>
      </c>
      <c r="N6498">
        <v>241</v>
      </c>
      <c r="P6498" t="s">
        <v>200</v>
      </c>
      <c r="Q6498" t="s">
        <v>96</v>
      </c>
      <c r="R6498" t="s">
        <v>47</v>
      </c>
    </row>
    <row r="6499" spans="1:18" hidden="1" x14ac:dyDescent="0.3">
      <c r="A6499" t="s">
        <v>25922</v>
      </c>
      <c r="B6499" t="s">
        <v>25923</v>
      </c>
      <c r="C6499" s="1" t="str">
        <f t="shared" si="507"/>
        <v>21:0864</v>
      </c>
      <c r="D6499" s="1" t="str">
        <f t="shared" si="508"/>
        <v>21:0239</v>
      </c>
      <c r="E6499" t="s">
        <v>25924</v>
      </c>
      <c r="F6499" t="s">
        <v>25925</v>
      </c>
      <c r="H6499">
        <v>60.426309500000002</v>
      </c>
      <c r="I6499">
        <v>-127.012393</v>
      </c>
      <c r="J6499" s="1" t="str">
        <f t="shared" si="505"/>
        <v>Fluid (stream)</v>
      </c>
      <c r="K6499" s="1" t="str">
        <f t="shared" si="506"/>
        <v>Untreated Water</v>
      </c>
      <c r="L6499">
        <v>14</v>
      </c>
      <c r="M6499" t="s">
        <v>22</v>
      </c>
      <c r="N6499">
        <v>242</v>
      </c>
      <c r="P6499" t="s">
        <v>200</v>
      </c>
      <c r="Q6499" t="s">
        <v>31</v>
      </c>
      <c r="R6499" t="s">
        <v>69</v>
      </c>
    </row>
    <row r="6500" spans="1:18" hidden="1" x14ac:dyDescent="0.3">
      <c r="A6500" t="s">
        <v>25926</v>
      </c>
      <c r="B6500" t="s">
        <v>25927</v>
      </c>
      <c r="C6500" s="1" t="str">
        <f t="shared" si="507"/>
        <v>21:0864</v>
      </c>
      <c r="D6500" s="1" t="str">
        <f t="shared" si="508"/>
        <v>21:0239</v>
      </c>
      <c r="E6500" t="s">
        <v>25924</v>
      </c>
      <c r="F6500" t="s">
        <v>25928</v>
      </c>
      <c r="H6500">
        <v>60.426309500000002</v>
      </c>
      <c r="I6500">
        <v>-127.012393</v>
      </c>
      <c r="J6500" s="1" t="str">
        <f t="shared" si="505"/>
        <v>Fluid (stream)</v>
      </c>
      <c r="K6500" s="1" t="str">
        <f t="shared" si="506"/>
        <v>Untreated Water</v>
      </c>
      <c r="L6500">
        <v>14</v>
      </c>
      <c r="M6500" t="s">
        <v>29</v>
      </c>
      <c r="N6500">
        <v>243</v>
      </c>
      <c r="P6500" t="s">
        <v>210</v>
      </c>
      <c r="Q6500" t="s">
        <v>96</v>
      </c>
      <c r="R6500" t="s">
        <v>9133</v>
      </c>
    </row>
    <row r="6501" spans="1:18" hidden="1" x14ac:dyDescent="0.3">
      <c r="A6501" t="s">
        <v>25929</v>
      </c>
      <c r="B6501" t="s">
        <v>25930</v>
      </c>
      <c r="C6501" s="1" t="str">
        <f t="shared" si="507"/>
        <v>21:0864</v>
      </c>
      <c r="D6501" s="1" t="str">
        <f t="shared" si="508"/>
        <v>21:0239</v>
      </c>
      <c r="E6501" t="s">
        <v>25931</v>
      </c>
      <c r="F6501" t="s">
        <v>25932</v>
      </c>
      <c r="H6501">
        <v>60.485909700000001</v>
      </c>
      <c r="I6501">
        <v>-127.05121</v>
      </c>
      <c r="J6501" s="1" t="str">
        <f t="shared" si="505"/>
        <v>Fluid (stream)</v>
      </c>
      <c r="K6501" s="1" t="str">
        <f t="shared" si="506"/>
        <v>Untreated Water</v>
      </c>
      <c r="L6501">
        <v>14</v>
      </c>
      <c r="M6501" t="s">
        <v>95</v>
      </c>
      <c r="N6501">
        <v>244</v>
      </c>
      <c r="P6501" t="s">
        <v>194</v>
      </c>
      <c r="Q6501" t="s">
        <v>24</v>
      </c>
      <c r="R6501" t="s">
        <v>5587</v>
      </c>
    </row>
    <row r="6502" spans="1:18" hidden="1" x14ac:dyDescent="0.3">
      <c r="A6502" t="s">
        <v>25933</v>
      </c>
      <c r="B6502" t="s">
        <v>25934</v>
      </c>
      <c r="C6502" s="1" t="str">
        <f t="shared" si="507"/>
        <v>21:0864</v>
      </c>
      <c r="D6502" s="1" t="str">
        <f t="shared" si="508"/>
        <v>21:0239</v>
      </c>
      <c r="E6502" t="s">
        <v>25935</v>
      </c>
      <c r="F6502" t="s">
        <v>25936</v>
      </c>
      <c r="H6502">
        <v>60.4435194</v>
      </c>
      <c r="I6502">
        <v>-127.10684569999999</v>
      </c>
      <c r="J6502" s="1" t="str">
        <f t="shared" ref="J6502:J6565" si="509">HYPERLINK("http://geochem.nrcan.gc.ca/cdogs/content/kwd/kwd020018_e.htm", "Fluid (stream)")</f>
        <v>Fluid (stream)</v>
      </c>
      <c r="K6502" s="1" t="str">
        <f t="shared" ref="K6502:K6565" si="510">HYPERLINK("http://geochem.nrcan.gc.ca/cdogs/content/kwd/kwd080007_e.htm", "Untreated Water")</f>
        <v>Untreated Water</v>
      </c>
      <c r="L6502">
        <v>14</v>
      </c>
      <c r="M6502" t="s">
        <v>101</v>
      </c>
      <c r="N6502">
        <v>245</v>
      </c>
      <c r="P6502" t="s">
        <v>53</v>
      </c>
      <c r="Q6502" t="s">
        <v>89</v>
      </c>
      <c r="R6502" t="s">
        <v>19059</v>
      </c>
    </row>
    <row r="6503" spans="1:18" hidden="1" x14ac:dyDescent="0.3">
      <c r="A6503" t="s">
        <v>25937</v>
      </c>
      <c r="B6503" t="s">
        <v>25938</v>
      </c>
      <c r="C6503" s="1" t="str">
        <f t="shared" si="507"/>
        <v>21:0864</v>
      </c>
      <c r="D6503" s="1" t="str">
        <f t="shared" si="508"/>
        <v>21:0239</v>
      </c>
      <c r="E6503" t="s">
        <v>25939</v>
      </c>
      <c r="F6503" t="s">
        <v>25940</v>
      </c>
      <c r="H6503">
        <v>60.452303299999997</v>
      </c>
      <c r="I6503">
        <v>-126.9962584</v>
      </c>
      <c r="J6503" s="1" t="str">
        <f t="shared" si="509"/>
        <v>Fluid (stream)</v>
      </c>
      <c r="K6503" s="1" t="str">
        <f t="shared" si="510"/>
        <v>Untreated Water</v>
      </c>
      <c r="L6503">
        <v>14</v>
      </c>
      <c r="M6503" t="s">
        <v>107</v>
      </c>
      <c r="N6503">
        <v>246</v>
      </c>
      <c r="P6503" t="s">
        <v>115</v>
      </c>
      <c r="Q6503" t="s">
        <v>31</v>
      </c>
      <c r="R6503" t="s">
        <v>16647</v>
      </c>
    </row>
    <row r="6504" spans="1:18" hidden="1" x14ac:dyDescent="0.3">
      <c r="A6504" t="s">
        <v>25941</v>
      </c>
      <c r="B6504" t="s">
        <v>25942</v>
      </c>
      <c r="C6504" s="1" t="str">
        <f t="shared" si="507"/>
        <v>21:0864</v>
      </c>
      <c r="D6504" s="1" t="str">
        <f t="shared" si="508"/>
        <v>21:0239</v>
      </c>
      <c r="E6504" t="s">
        <v>25943</v>
      </c>
      <c r="F6504" t="s">
        <v>25944</v>
      </c>
      <c r="H6504">
        <v>60.483976900000002</v>
      </c>
      <c r="I6504">
        <v>-126.7782052</v>
      </c>
      <c r="J6504" s="1" t="str">
        <f t="shared" si="509"/>
        <v>Fluid (stream)</v>
      </c>
      <c r="K6504" s="1" t="str">
        <f t="shared" si="510"/>
        <v>Untreated Water</v>
      </c>
      <c r="L6504">
        <v>14</v>
      </c>
      <c r="M6504" t="s">
        <v>114</v>
      </c>
      <c r="N6504">
        <v>247</v>
      </c>
      <c r="P6504" t="s">
        <v>15080</v>
      </c>
      <c r="Q6504" t="s">
        <v>15080</v>
      </c>
      <c r="R6504" t="s">
        <v>15080</v>
      </c>
    </row>
    <row r="6505" spans="1:18" hidden="1" x14ac:dyDescent="0.3">
      <c r="A6505" t="s">
        <v>25945</v>
      </c>
      <c r="B6505" t="s">
        <v>25946</v>
      </c>
      <c r="C6505" s="1" t="str">
        <f t="shared" si="507"/>
        <v>21:0864</v>
      </c>
      <c r="D6505" s="1" t="str">
        <f t="shared" si="508"/>
        <v>21:0239</v>
      </c>
      <c r="E6505" t="s">
        <v>25947</v>
      </c>
      <c r="F6505" t="s">
        <v>25948</v>
      </c>
      <c r="H6505">
        <v>60.4387775</v>
      </c>
      <c r="I6505">
        <v>-126.6190848</v>
      </c>
      <c r="J6505" s="1" t="str">
        <f t="shared" si="509"/>
        <v>Fluid (stream)</v>
      </c>
      <c r="K6505" s="1" t="str">
        <f t="shared" si="510"/>
        <v>Untreated Water</v>
      </c>
      <c r="L6505">
        <v>14</v>
      </c>
      <c r="M6505" t="s">
        <v>121</v>
      </c>
      <c r="N6505">
        <v>248</v>
      </c>
      <c r="P6505" t="s">
        <v>319</v>
      </c>
      <c r="Q6505" t="s">
        <v>31</v>
      </c>
      <c r="R6505" t="s">
        <v>655</v>
      </c>
    </row>
    <row r="6506" spans="1:18" hidden="1" x14ac:dyDescent="0.3">
      <c r="A6506" t="s">
        <v>25949</v>
      </c>
      <c r="B6506" t="s">
        <v>25950</v>
      </c>
      <c r="C6506" s="1" t="str">
        <f t="shared" si="507"/>
        <v>21:0864</v>
      </c>
      <c r="D6506" s="1" t="str">
        <f t="shared" si="508"/>
        <v>21:0239</v>
      </c>
      <c r="E6506" t="s">
        <v>25951</v>
      </c>
      <c r="F6506" t="s">
        <v>25952</v>
      </c>
      <c r="H6506">
        <v>60.421574100000001</v>
      </c>
      <c r="I6506">
        <v>-126.7673872</v>
      </c>
      <c r="J6506" s="1" t="str">
        <f t="shared" si="509"/>
        <v>Fluid (stream)</v>
      </c>
      <c r="K6506" s="1" t="str">
        <f t="shared" si="510"/>
        <v>Untreated Water</v>
      </c>
      <c r="L6506">
        <v>14</v>
      </c>
      <c r="M6506" t="s">
        <v>127</v>
      </c>
      <c r="N6506">
        <v>249</v>
      </c>
      <c r="P6506" t="s">
        <v>256</v>
      </c>
      <c r="Q6506" t="s">
        <v>89</v>
      </c>
      <c r="R6506" t="s">
        <v>324</v>
      </c>
    </row>
    <row r="6507" spans="1:18" hidden="1" x14ac:dyDescent="0.3">
      <c r="A6507" t="s">
        <v>25953</v>
      </c>
      <c r="B6507" t="s">
        <v>25954</v>
      </c>
      <c r="C6507" s="1" t="str">
        <f t="shared" si="507"/>
        <v>21:0864</v>
      </c>
      <c r="D6507" s="1" t="str">
        <f t="shared" si="508"/>
        <v>21:0239</v>
      </c>
      <c r="E6507" t="s">
        <v>25955</v>
      </c>
      <c r="F6507" t="s">
        <v>25956</v>
      </c>
      <c r="H6507">
        <v>60.421831500000003</v>
      </c>
      <c r="I6507">
        <v>-126.7629187</v>
      </c>
      <c r="J6507" s="1" t="str">
        <f t="shared" si="509"/>
        <v>Fluid (stream)</v>
      </c>
      <c r="K6507" s="1" t="str">
        <f t="shared" si="510"/>
        <v>Untreated Water</v>
      </c>
      <c r="L6507">
        <v>14</v>
      </c>
      <c r="M6507" t="s">
        <v>133</v>
      </c>
      <c r="N6507">
        <v>250</v>
      </c>
      <c r="P6507" t="s">
        <v>356</v>
      </c>
      <c r="Q6507" t="s">
        <v>31</v>
      </c>
      <c r="R6507" t="s">
        <v>3968</v>
      </c>
    </row>
    <row r="6508" spans="1:18" hidden="1" x14ac:dyDescent="0.3">
      <c r="A6508" t="s">
        <v>25957</v>
      </c>
      <c r="B6508" t="s">
        <v>25958</v>
      </c>
      <c r="C6508" s="1" t="str">
        <f t="shared" si="507"/>
        <v>21:0864</v>
      </c>
      <c r="D6508" s="1" t="str">
        <f t="shared" si="508"/>
        <v>21:0239</v>
      </c>
      <c r="E6508" t="s">
        <v>25959</v>
      </c>
      <c r="F6508" t="s">
        <v>25960</v>
      </c>
      <c r="H6508">
        <v>60.429358999999998</v>
      </c>
      <c r="I6508">
        <v>-126.82091079999999</v>
      </c>
      <c r="J6508" s="1" t="str">
        <f t="shared" si="509"/>
        <v>Fluid (stream)</v>
      </c>
      <c r="K6508" s="1" t="str">
        <f t="shared" si="510"/>
        <v>Untreated Water</v>
      </c>
      <c r="L6508">
        <v>14</v>
      </c>
      <c r="M6508" t="s">
        <v>139</v>
      </c>
      <c r="N6508">
        <v>251</v>
      </c>
      <c r="P6508" t="s">
        <v>247</v>
      </c>
      <c r="Q6508" t="s">
        <v>31</v>
      </c>
      <c r="R6508" t="s">
        <v>789</v>
      </c>
    </row>
    <row r="6509" spans="1:18" hidden="1" x14ac:dyDescent="0.3">
      <c r="A6509" t="s">
        <v>25961</v>
      </c>
      <c r="B6509" t="s">
        <v>25962</v>
      </c>
      <c r="C6509" s="1" t="str">
        <f t="shared" si="507"/>
        <v>21:0864</v>
      </c>
      <c r="D6509" s="1" t="str">
        <f t="shared" si="508"/>
        <v>21:0239</v>
      </c>
      <c r="E6509" t="s">
        <v>25963</v>
      </c>
      <c r="F6509" t="s">
        <v>25964</v>
      </c>
      <c r="H6509">
        <v>60.434147899999999</v>
      </c>
      <c r="I6509">
        <v>-126.71064029999999</v>
      </c>
      <c r="J6509" s="1" t="str">
        <f t="shared" si="509"/>
        <v>Fluid (stream)</v>
      </c>
      <c r="K6509" s="1" t="str">
        <f t="shared" si="510"/>
        <v>Untreated Water</v>
      </c>
      <c r="L6509">
        <v>14</v>
      </c>
      <c r="M6509" t="s">
        <v>241</v>
      </c>
      <c r="N6509">
        <v>252</v>
      </c>
      <c r="P6509" t="s">
        <v>598</v>
      </c>
      <c r="Q6509" t="s">
        <v>96</v>
      </c>
      <c r="R6509" t="s">
        <v>47</v>
      </c>
    </row>
    <row r="6510" spans="1:18" hidden="1" x14ac:dyDescent="0.3">
      <c r="A6510" t="s">
        <v>25965</v>
      </c>
      <c r="B6510" t="s">
        <v>25966</v>
      </c>
      <c r="C6510" s="1" t="str">
        <f t="shared" si="507"/>
        <v>21:0864</v>
      </c>
      <c r="D6510" s="1" t="str">
        <f t="shared" si="508"/>
        <v>21:0239</v>
      </c>
      <c r="E6510" t="s">
        <v>25967</v>
      </c>
      <c r="F6510" t="s">
        <v>25968</v>
      </c>
      <c r="H6510">
        <v>60.4685524</v>
      </c>
      <c r="I6510">
        <v>-126.918378</v>
      </c>
      <c r="J6510" s="1" t="str">
        <f t="shared" si="509"/>
        <v>Fluid (stream)</v>
      </c>
      <c r="K6510" s="1" t="str">
        <f t="shared" si="510"/>
        <v>Untreated Water</v>
      </c>
      <c r="L6510">
        <v>15</v>
      </c>
      <c r="M6510" t="s">
        <v>22</v>
      </c>
      <c r="N6510">
        <v>253</v>
      </c>
      <c r="P6510" t="s">
        <v>356</v>
      </c>
      <c r="Q6510" t="s">
        <v>146</v>
      </c>
      <c r="R6510" t="s">
        <v>90</v>
      </c>
    </row>
    <row r="6511" spans="1:18" hidden="1" x14ac:dyDescent="0.3">
      <c r="A6511" t="s">
        <v>25969</v>
      </c>
      <c r="B6511" t="s">
        <v>25970</v>
      </c>
      <c r="C6511" s="1" t="str">
        <f t="shared" si="507"/>
        <v>21:0864</v>
      </c>
      <c r="D6511" s="1" t="str">
        <f t="shared" si="508"/>
        <v>21:0239</v>
      </c>
      <c r="E6511" t="s">
        <v>25967</v>
      </c>
      <c r="F6511" t="s">
        <v>25971</v>
      </c>
      <c r="H6511">
        <v>60.4685524</v>
      </c>
      <c r="I6511">
        <v>-126.918378</v>
      </c>
      <c r="J6511" s="1" t="str">
        <f t="shared" si="509"/>
        <v>Fluid (stream)</v>
      </c>
      <c r="K6511" s="1" t="str">
        <f t="shared" si="510"/>
        <v>Untreated Water</v>
      </c>
      <c r="L6511">
        <v>15</v>
      </c>
      <c r="M6511" t="s">
        <v>29</v>
      </c>
      <c r="N6511">
        <v>254</v>
      </c>
      <c r="P6511" t="s">
        <v>235</v>
      </c>
      <c r="Q6511" t="s">
        <v>89</v>
      </c>
      <c r="R6511" t="s">
        <v>183</v>
      </c>
    </row>
    <row r="6512" spans="1:18" hidden="1" x14ac:dyDescent="0.3">
      <c r="A6512" t="s">
        <v>25972</v>
      </c>
      <c r="B6512" t="s">
        <v>25973</v>
      </c>
      <c r="C6512" s="1" t="str">
        <f t="shared" si="507"/>
        <v>21:0864</v>
      </c>
      <c r="D6512" s="1" t="str">
        <f t="shared" si="508"/>
        <v>21:0239</v>
      </c>
      <c r="E6512" t="s">
        <v>25974</v>
      </c>
      <c r="F6512" t="s">
        <v>25975</v>
      </c>
      <c r="H6512">
        <v>60.4727058</v>
      </c>
      <c r="I6512">
        <v>-126.80326669999999</v>
      </c>
      <c r="J6512" s="1" t="str">
        <f t="shared" si="509"/>
        <v>Fluid (stream)</v>
      </c>
      <c r="K6512" s="1" t="str">
        <f t="shared" si="510"/>
        <v>Untreated Water</v>
      </c>
      <c r="L6512">
        <v>15</v>
      </c>
      <c r="M6512" t="s">
        <v>36</v>
      </c>
      <c r="N6512">
        <v>255</v>
      </c>
      <c r="P6512" t="s">
        <v>15080</v>
      </c>
      <c r="Q6512" t="s">
        <v>15080</v>
      </c>
      <c r="R6512" t="s">
        <v>15080</v>
      </c>
    </row>
    <row r="6513" spans="1:18" hidden="1" x14ac:dyDescent="0.3">
      <c r="A6513" t="s">
        <v>25976</v>
      </c>
      <c r="B6513" t="s">
        <v>25977</v>
      </c>
      <c r="C6513" s="1" t="str">
        <f t="shared" si="507"/>
        <v>21:0864</v>
      </c>
      <c r="D6513" s="1" t="str">
        <f t="shared" si="508"/>
        <v>21:0239</v>
      </c>
      <c r="E6513" t="s">
        <v>25978</v>
      </c>
      <c r="F6513" t="s">
        <v>25979</v>
      </c>
      <c r="H6513">
        <v>60.488652500000001</v>
      </c>
      <c r="I6513">
        <v>-126.7898455</v>
      </c>
      <c r="J6513" s="1" t="str">
        <f t="shared" si="509"/>
        <v>Fluid (stream)</v>
      </c>
      <c r="K6513" s="1" t="str">
        <f t="shared" si="510"/>
        <v>Untreated Water</v>
      </c>
      <c r="L6513">
        <v>15</v>
      </c>
      <c r="M6513" t="s">
        <v>44</v>
      </c>
      <c r="N6513">
        <v>256</v>
      </c>
      <c r="P6513" t="s">
        <v>465</v>
      </c>
      <c r="Q6513" t="s">
        <v>24</v>
      </c>
      <c r="R6513" t="s">
        <v>2135</v>
      </c>
    </row>
    <row r="6514" spans="1:18" hidden="1" x14ac:dyDescent="0.3">
      <c r="A6514" t="s">
        <v>25980</v>
      </c>
      <c r="B6514" t="s">
        <v>25981</v>
      </c>
      <c r="C6514" s="1" t="str">
        <f t="shared" ref="C6514:C6577" si="511">HYPERLINK("http://geochem.nrcan.gc.ca/cdogs/content/bdl/bdl210864_e.htm", "21:0864")</f>
        <v>21:0864</v>
      </c>
      <c r="D6514" s="1" t="str">
        <f t="shared" ref="D6514:D6577" si="512">HYPERLINK("http://geochem.nrcan.gc.ca/cdogs/content/svy/svy210239_e.htm", "21:0239")</f>
        <v>21:0239</v>
      </c>
      <c r="E6514" t="s">
        <v>25982</v>
      </c>
      <c r="F6514" t="s">
        <v>25983</v>
      </c>
      <c r="H6514">
        <v>60.482407199999997</v>
      </c>
      <c r="I6514">
        <v>-126.64429749999999</v>
      </c>
      <c r="J6514" s="1" t="str">
        <f t="shared" si="509"/>
        <v>Fluid (stream)</v>
      </c>
      <c r="K6514" s="1" t="str">
        <f t="shared" si="510"/>
        <v>Untreated Water</v>
      </c>
      <c r="L6514">
        <v>15</v>
      </c>
      <c r="M6514" t="s">
        <v>52</v>
      </c>
      <c r="N6514">
        <v>257</v>
      </c>
      <c r="P6514" t="s">
        <v>267</v>
      </c>
      <c r="Q6514" t="s">
        <v>31</v>
      </c>
      <c r="R6514" t="s">
        <v>102</v>
      </c>
    </row>
    <row r="6515" spans="1:18" hidden="1" x14ac:dyDescent="0.3">
      <c r="A6515" t="s">
        <v>25984</v>
      </c>
      <c r="B6515" t="s">
        <v>25985</v>
      </c>
      <c r="C6515" s="1" t="str">
        <f t="shared" si="511"/>
        <v>21:0864</v>
      </c>
      <c r="D6515" s="1" t="str">
        <f t="shared" si="512"/>
        <v>21:0239</v>
      </c>
      <c r="E6515" t="s">
        <v>25986</v>
      </c>
      <c r="F6515" t="s">
        <v>25987</v>
      </c>
      <c r="H6515">
        <v>60.446572000000003</v>
      </c>
      <c r="I6515">
        <v>-126.655913</v>
      </c>
      <c r="J6515" s="1" t="str">
        <f t="shared" si="509"/>
        <v>Fluid (stream)</v>
      </c>
      <c r="K6515" s="1" t="str">
        <f t="shared" si="510"/>
        <v>Untreated Water</v>
      </c>
      <c r="L6515">
        <v>15</v>
      </c>
      <c r="M6515" t="s">
        <v>60</v>
      </c>
      <c r="N6515">
        <v>258</v>
      </c>
      <c r="P6515" t="s">
        <v>414</v>
      </c>
      <c r="Q6515" t="s">
        <v>31</v>
      </c>
      <c r="R6515" t="s">
        <v>646</v>
      </c>
    </row>
    <row r="6516" spans="1:18" hidden="1" x14ac:dyDescent="0.3">
      <c r="A6516" t="s">
        <v>25988</v>
      </c>
      <c r="B6516" t="s">
        <v>25989</v>
      </c>
      <c r="C6516" s="1" t="str">
        <f t="shared" si="511"/>
        <v>21:0864</v>
      </c>
      <c r="D6516" s="1" t="str">
        <f t="shared" si="512"/>
        <v>21:0239</v>
      </c>
      <c r="E6516" t="s">
        <v>25990</v>
      </c>
      <c r="F6516" t="s">
        <v>25991</v>
      </c>
      <c r="H6516">
        <v>60.421068099999999</v>
      </c>
      <c r="I6516">
        <v>-126.6436348</v>
      </c>
      <c r="J6516" s="1" t="str">
        <f t="shared" si="509"/>
        <v>Fluid (stream)</v>
      </c>
      <c r="K6516" s="1" t="str">
        <f t="shared" si="510"/>
        <v>Untreated Water</v>
      </c>
      <c r="L6516">
        <v>15</v>
      </c>
      <c r="M6516" t="s">
        <v>67</v>
      </c>
      <c r="N6516">
        <v>259</v>
      </c>
      <c r="P6516" t="s">
        <v>235</v>
      </c>
      <c r="Q6516" t="s">
        <v>24</v>
      </c>
      <c r="R6516" t="s">
        <v>3470</v>
      </c>
    </row>
    <row r="6517" spans="1:18" hidden="1" x14ac:dyDescent="0.3">
      <c r="A6517" t="s">
        <v>25992</v>
      </c>
      <c r="B6517" t="s">
        <v>25993</v>
      </c>
      <c r="C6517" s="1" t="str">
        <f t="shared" si="511"/>
        <v>21:0864</v>
      </c>
      <c r="D6517" s="1" t="str">
        <f t="shared" si="512"/>
        <v>21:0239</v>
      </c>
      <c r="E6517" t="s">
        <v>25994</v>
      </c>
      <c r="F6517" t="s">
        <v>25995</v>
      </c>
      <c r="H6517">
        <v>60.410470799999999</v>
      </c>
      <c r="I6517">
        <v>-126.6940719</v>
      </c>
      <c r="J6517" s="1" t="str">
        <f t="shared" si="509"/>
        <v>Fluid (stream)</v>
      </c>
      <c r="K6517" s="1" t="str">
        <f t="shared" si="510"/>
        <v>Untreated Water</v>
      </c>
      <c r="L6517">
        <v>15</v>
      </c>
      <c r="M6517" t="s">
        <v>74</v>
      </c>
      <c r="N6517">
        <v>260</v>
      </c>
      <c r="P6517" t="s">
        <v>256</v>
      </c>
      <c r="Q6517" t="s">
        <v>31</v>
      </c>
      <c r="R6517" t="s">
        <v>460</v>
      </c>
    </row>
    <row r="6518" spans="1:18" hidden="1" x14ac:dyDescent="0.3">
      <c r="A6518" t="s">
        <v>25996</v>
      </c>
      <c r="B6518" t="s">
        <v>25997</v>
      </c>
      <c r="C6518" s="1" t="str">
        <f t="shared" si="511"/>
        <v>21:0864</v>
      </c>
      <c r="D6518" s="1" t="str">
        <f t="shared" si="512"/>
        <v>21:0239</v>
      </c>
      <c r="E6518" t="s">
        <v>25998</v>
      </c>
      <c r="F6518" t="s">
        <v>25999</v>
      </c>
      <c r="H6518">
        <v>60.412397599999998</v>
      </c>
      <c r="I6518">
        <v>-126.7377958</v>
      </c>
      <c r="J6518" s="1" t="str">
        <f t="shared" si="509"/>
        <v>Fluid (stream)</v>
      </c>
      <c r="K6518" s="1" t="str">
        <f t="shared" si="510"/>
        <v>Untreated Water</v>
      </c>
      <c r="L6518">
        <v>15</v>
      </c>
      <c r="M6518" t="s">
        <v>81</v>
      </c>
      <c r="N6518">
        <v>261</v>
      </c>
      <c r="P6518" t="s">
        <v>247</v>
      </c>
      <c r="Q6518" t="s">
        <v>89</v>
      </c>
      <c r="R6518" t="s">
        <v>668</v>
      </c>
    </row>
    <row r="6519" spans="1:18" hidden="1" x14ac:dyDescent="0.3">
      <c r="A6519" t="s">
        <v>26000</v>
      </c>
      <c r="B6519" t="s">
        <v>26001</v>
      </c>
      <c r="C6519" s="1" t="str">
        <f t="shared" si="511"/>
        <v>21:0864</v>
      </c>
      <c r="D6519" s="1" t="str">
        <f t="shared" si="512"/>
        <v>21:0239</v>
      </c>
      <c r="E6519" t="s">
        <v>26002</v>
      </c>
      <c r="F6519" t="s">
        <v>26003</v>
      </c>
      <c r="H6519">
        <v>60.432290299999998</v>
      </c>
      <c r="I6519">
        <v>-126.7175495</v>
      </c>
      <c r="J6519" s="1" t="str">
        <f t="shared" si="509"/>
        <v>Fluid (stream)</v>
      </c>
      <c r="K6519" s="1" t="str">
        <f t="shared" si="510"/>
        <v>Untreated Water</v>
      </c>
      <c r="L6519">
        <v>15</v>
      </c>
      <c r="M6519" t="s">
        <v>95</v>
      </c>
      <c r="N6519">
        <v>262</v>
      </c>
      <c r="P6519" t="s">
        <v>356</v>
      </c>
      <c r="Q6519" t="s">
        <v>31</v>
      </c>
      <c r="R6519" t="s">
        <v>329</v>
      </c>
    </row>
    <row r="6520" spans="1:18" hidden="1" x14ac:dyDescent="0.3">
      <c r="A6520" t="s">
        <v>26004</v>
      </c>
      <c r="B6520" t="s">
        <v>26005</v>
      </c>
      <c r="C6520" s="1" t="str">
        <f t="shared" si="511"/>
        <v>21:0864</v>
      </c>
      <c r="D6520" s="1" t="str">
        <f t="shared" si="512"/>
        <v>21:0239</v>
      </c>
      <c r="E6520" t="s">
        <v>26006</v>
      </c>
      <c r="F6520" t="s">
        <v>26007</v>
      </c>
      <c r="H6520">
        <v>60.473760300000002</v>
      </c>
      <c r="I6520">
        <v>-126.54980999999999</v>
      </c>
      <c r="J6520" s="1" t="str">
        <f t="shared" si="509"/>
        <v>Fluid (stream)</v>
      </c>
      <c r="K6520" s="1" t="str">
        <f t="shared" si="510"/>
        <v>Untreated Water</v>
      </c>
      <c r="L6520">
        <v>15</v>
      </c>
      <c r="M6520" t="s">
        <v>101</v>
      </c>
      <c r="N6520">
        <v>263</v>
      </c>
      <c r="P6520" t="s">
        <v>414</v>
      </c>
      <c r="Q6520" t="s">
        <v>31</v>
      </c>
      <c r="R6520" t="s">
        <v>415</v>
      </c>
    </row>
    <row r="6521" spans="1:18" hidden="1" x14ac:dyDescent="0.3">
      <c r="A6521" t="s">
        <v>26008</v>
      </c>
      <c r="B6521" t="s">
        <v>26009</v>
      </c>
      <c r="C6521" s="1" t="str">
        <f t="shared" si="511"/>
        <v>21:0864</v>
      </c>
      <c r="D6521" s="1" t="str">
        <f t="shared" si="512"/>
        <v>21:0239</v>
      </c>
      <c r="E6521" t="s">
        <v>26010</v>
      </c>
      <c r="F6521" t="s">
        <v>26011</v>
      </c>
      <c r="H6521">
        <v>60.483458300000002</v>
      </c>
      <c r="I6521">
        <v>-126.5112709</v>
      </c>
      <c r="J6521" s="1" t="str">
        <f t="shared" si="509"/>
        <v>Fluid (stream)</v>
      </c>
      <c r="K6521" s="1" t="str">
        <f t="shared" si="510"/>
        <v>Untreated Water</v>
      </c>
      <c r="L6521">
        <v>15</v>
      </c>
      <c r="M6521" t="s">
        <v>107</v>
      </c>
      <c r="N6521">
        <v>264</v>
      </c>
      <c r="P6521" t="s">
        <v>200</v>
      </c>
      <c r="Q6521" t="s">
        <v>31</v>
      </c>
      <c r="R6521" t="s">
        <v>420</v>
      </c>
    </row>
    <row r="6522" spans="1:18" hidden="1" x14ac:dyDescent="0.3">
      <c r="A6522" t="s">
        <v>26012</v>
      </c>
      <c r="B6522" t="s">
        <v>26013</v>
      </c>
      <c r="C6522" s="1" t="str">
        <f t="shared" si="511"/>
        <v>21:0864</v>
      </c>
      <c r="D6522" s="1" t="str">
        <f t="shared" si="512"/>
        <v>21:0239</v>
      </c>
      <c r="E6522" t="s">
        <v>26014</v>
      </c>
      <c r="F6522" t="s">
        <v>26015</v>
      </c>
      <c r="H6522">
        <v>60.4208341</v>
      </c>
      <c r="I6522">
        <v>-126.5281253</v>
      </c>
      <c r="J6522" s="1" t="str">
        <f t="shared" si="509"/>
        <v>Fluid (stream)</v>
      </c>
      <c r="K6522" s="1" t="str">
        <f t="shared" si="510"/>
        <v>Untreated Water</v>
      </c>
      <c r="L6522">
        <v>15</v>
      </c>
      <c r="M6522" t="s">
        <v>114</v>
      </c>
      <c r="N6522">
        <v>265</v>
      </c>
      <c r="P6522" t="s">
        <v>256</v>
      </c>
      <c r="Q6522" t="s">
        <v>31</v>
      </c>
      <c r="R6522" t="s">
        <v>347</v>
      </c>
    </row>
    <row r="6523" spans="1:18" hidden="1" x14ac:dyDescent="0.3">
      <c r="A6523" t="s">
        <v>26016</v>
      </c>
      <c r="B6523" t="s">
        <v>26017</v>
      </c>
      <c r="C6523" s="1" t="str">
        <f t="shared" si="511"/>
        <v>21:0864</v>
      </c>
      <c r="D6523" s="1" t="str">
        <f t="shared" si="512"/>
        <v>21:0239</v>
      </c>
      <c r="E6523" t="s">
        <v>26018</v>
      </c>
      <c r="F6523" t="s">
        <v>26019</v>
      </c>
      <c r="H6523">
        <v>60.366729300000003</v>
      </c>
      <c r="I6523">
        <v>-126.7167331</v>
      </c>
      <c r="J6523" s="1" t="str">
        <f t="shared" si="509"/>
        <v>Fluid (stream)</v>
      </c>
      <c r="K6523" s="1" t="str">
        <f t="shared" si="510"/>
        <v>Untreated Water</v>
      </c>
      <c r="L6523">
        <v>15</v>
      </c>
      <c r="M6523" t="s">
        <v>121</v>
      </c>
      <c r="N6523">
        <v>266</v>
      </c>
      <c r="P6523" t="s">
        <v>15080</v>
      </c>
      <c r="Q6523" t="s">
        <v>15080</v>
      </c>
      <c r="R6523" t="s">
        <v>15080</v>
      </c>
    </row>
    <row r="6524" spans="1:18" hidden="1" x14ac:dyDescent="0.3">
      <c r="A6524" t="s">
        <v>26020</v>
      </c>
      <c r="B6524" t="s">
        <v>26021</v>
      </c>
      <c r="C6524" s="1" t="str">
        <f t="shared" si="511"/>
        <v>21:0864</v>
      </c>
      <c r="D6524" s="1" t="str">
        <f t="shared" si="512"/>
        <v>21:0239</v>
      </c>
      <c r="E6524" t="s">
        <v>26022</v>
      </c>
      <c r="F6524" t="s">
        <v>26023</v>
      </c>
      <c r="H6524">
        <v>60.393283799999999</v>
      </c>
      <c r="I6524">
        <v>-126.7778563</v>
      </c>
      <c r="J6524" s="1" t="str">
        <f t="shared" si="509"/>
        <v>Fluid (stream)</v>
      </c>
      <c r="K6524" s="1" t="str">
        <f t="shared" si="510"/>
        <v>Untreated Water</v>
      </c>
      <c r="L6524">
        <v>15</v>
      </c>
      <c r="M6524" t="s">
        <v>127</v>
      </c>
      <c r="N6524">
        <v>267</v>
      </c>
      <c r="P6524" t="s">
        <v>1006</v>
      </c>
      <c r="Q6524" t="s">
        <v>31</v>
      </c>
      <c r="R6524" t="s">
        <v>655</v>
      </c>
    </row>
    <row r="6525" spans="1:18" hidden="1" x14ac:dyDescent="0.3">
      <c r="A6525" t="s">
        <v>26024</v>
      </c>
      <c r="B6525" t="s">
        <v>26025</v>
      </c>
      <c r="C6525" s="1" t="str">
        <f t="shared" si="511"/>
        <v>21:0864</v>
      </c>
      <c r="D6525" s="1" t="str">
        <f t="shared" si="512"/>
        <v>21:0239</v>
      </c>
      <c r="E6525" t="s">
        <v>26026</v>
      </c>
      <c r="F6525" t="s">
        <v>26027</v>
      </c>
      <c r="H6525">
        <v>60.3692785</v>
      </c>
      <c r="I6525">
        <v>-126.8441868</v>
      </c>
      <c r="J6525" s="1" t="str">
        <f t="shared" si="509"/>
        <v>Fluid (stream)</v>
      </c>
      <c r="K6525" s="1" t="str">
        <f t="shared" si="510"/>
        <v>Untreated Water</v>
      </c>
      <c r="L6525">
        <v>15</v>
      </c>
      <c r="M6525" t="s">
        <v>133</v>
      </c>
      <c r="N6525">
        <v>268</v>
      </c>
      <c r="P6525" t="s">
        <v>771</v>
      </c>
      <c r="Q6525" t="s">
        <v>146</v>
      </c>
      <c r="R6525" t="s">
        <v>102</v>
      </c>
    </row>
    <row r="6526" spans="1:18" hidden="1" x14ac:dyDescent="0.3">
      <c r="A6526" t="s">
        <v>26028</v>
      </c>
      <c r="B6526" t="s">
        <v>26029</v>
      </c>
      <c r="C6526" s="1" t="str">
        <f t="shared" si="511"/>
        <v>21:0864</v>
      </c>
      <c r="D6526" s="1" t="str">
        <f t="shared" si="512"/>
        <v>21:0239</v>
      </c>
      <c r="E6526" t="s">
        <v>26030</v>
      </c>
      <c r="F6526" t="s">
        <v>26031</v>
      </c>
      <c r="H6526">
        <v>60.359755</v>
      </c>
      <c r="I6526">
        <v>-126.9398432</v>
      </c>
      <c r="J6526" s="1" t="str">
        <f t="shared" si="509"/>
        <v>Fluid (stream)</v>
      </c>
      <c r="K6526" s="1" t="str">
        <f t="shared" si="510"/>
        <v>Untreated Water</v>
      </c>
      <c r="L6526">
        <v>15</v>
      </c>
      <c r="M6526" t="s">
        <v>139</v>
      </c>
      <c r="N6526">
        <v>269</v>
      </c>
      <c r="P6526" t="s">
        <v>161</v>
      </c>
      <c r="Q6526" t="s">
        <v>31</v>
      </c>
      <c r="R6526" t="s">
        <v>668</v>
      </c>
    </row>
    <row r="6527" spans="1:18" hidden="1" x14ac:dyDescent="0.3">
      <c r="A6527" t="s">
        <v>26032</v>
      </c>
      <c r="B6527" t="s">
        <v>26033</v>
      </c>
      <c r="C6527" s="1" t="str">
        <f t="shared" si="511"/>
        <v>21:0864</v>
      </c>
      <c r="D6527" s="1" t="str">
        <f t="shared" si="512"/>
        <v>21:0239</v>
      </c>
      <c r="E6527" t="s">
        <v>26034</v>
      </c>
      <c r="F6527" t="s">
        <v>26035</v>
      </c>
      <c r="H6527">
        <v>60.409364500000002</v>
      </c>
      <c r="I6527">
        <v>-126.9475108</v>
      </c>
      <c r="J6527" s="1" t="str">
        <f t="shared" si="509"/>
        <v>Fluid (stream)</v>
      </c>
      <c r="K6527" s="1" t="str">
        <f t="shared" si="510"/>
        <v>Untreated Water</v>
      </c>
      <c r="L6527">
        <v>15</v>
      </c>
      <c r="M6527" t="s">
        <v>241</v>
      </c>
      <c r="N6527">
        <v>270</v>
      </c>
      <c r="P6527" t="s">
        <v>771</v>
      </c>
      <c r="Q6527" t="s">
        <v>89</v>
      </c>
      <c r="R6527" t="s">
        <v>347</v>
      </c>
    </row>
    <row r="6528" spans="1:18" hidden="1" x14ac:dyDescent="0.3">
      <c r="A6528" t="s">
        <v>26036</v>
      </c>
      <c r="B6528" t="s">
        <v>26037</v>
      </c>
      <c r="C6528" s="1" t="str">
        <f t="shared" si="511"/>
        <v>21:0864</v>
      </c>
      <c r="D6528" s="1" t="str">
        <f t="shared" si="512"/>
        <v>21:0239</v>
      </c>
      <c r="E6528" t="s">
        <v>26038</v>
      </c>
      <c r="F6528" t="s">
        <v>26039</v>
      </c>
      <c r="H6528">
        <v>60.413885000000001</v>
      </c>
      <c r="I6528">
        <v>-126.5210967</v>
      </c>
      <c r="J6528" s="1" t="str">
        <f t="shared" si="509"/>
        <v>Fluid (stream)</v>
      </c>
      <c r="K6528" s="1" t="str">
        <f t="shared" si="510"/>
        <v>Untreated Water</v>
      </c>
      <c r="L6528">
        <v>16</v>
      </c>
      <c r="M6528" t="s">
        <v>22</v>
      </c>
      <c r="N6528">
        <v>271</v>
      </c>
      <c r="P6528" t="s">
        <v>210</v>
      </c>
      <c r="Q6528" t="s">
        <v>96</v>
      </c>
      <c r="R6528" t="s">
        <v>4278</v>
      </c>
    </row>
    <row r="6529" spans="1:18" hidden="1" x14ac:dyDescent="0.3">
      <c r="A6529" t="s">
        <v>26040</v>
      </c>
      <c r="B6529" t="s">
        <v>26041</v>
      </c>
      <c r="C6529" s="1" t="str">
        <f t="shared" si="511"/>
        <v>21:0864</v>
      </c>
      <c r="D6529" s="1" t="str">
        <f t="shared" si="512"/>
        <v>21:0239</v>
      </c>
      <c r="E6529" t="s">
        <v>26038</v>
      </c>
      <c r="F6529" t="s">
        <v>26042</v>
      </c>
      <c r="H6529">
        <v>60.413885000000001</v>
      </c>
      <c r="I6529">
        <v>-126.5210967</v>
      </c>
      <c r="J6529" s="1" t="str">
        <f t="shared" si="509"/>
        <v>Fluid (stream)</v>
      </c>
      <c r="K6529" s="1" t="str">
        <f t="shared" si="510"/>
        <v>Untreated Water</v>
      </c>
      <c r="L6529">
        <v>16</v>
      </c>
      <c r="M6529" t="s">
        <v>29</v>
      </c>
      <c r="N6529">
        <v>272</v>
      </c>
      <c r="P6529" t="s">
        <v>194</v>
      </c>
      <c r="Q6529" t="s">
        <v>96</v>
      </c>
      <c r="R6529" t="s">
        <v>12895</v>
      </c>
    </row>
    <row r="6530" spans="1:18" hidden="1" x14ac:dyDescent="0.3">
      <c r="A6530" t="s">
        <v>26043</v>
      </c>
      <c r="B6530" t="s">
        <v>26044</v>
      </c>
      <c r="C6530" s="1" t="str">
        <f t="shared" si="511"/>
        <v>21:0864</v>
      </c>
      <c r="D6530" s="1" t="str">
        <f t="shared" si="512"/>
        <v>21:0239</v>
      </c>
      <c r="E6530" t="s">
        <v>26045</v>
      </c>
      <c r="F6530" t="s">
        <v>26046</v>
      </c>
      <c r="H6530">
        <v>60.386438800000001</v>
      </c>
      <c r="I6530">
        <v>-126.79619750000001</v>
      </c>
      <c r="J6530" s="1" t="str">
        <f t="shared" si="509"/>
        <v>Fluid (stream)</v>
      </c>
      <c r="K6530" s="1" t="str">
        <f t="shared" si="510"/>
        <v>Untreated Water</v>
      </c>
      <c r="L6530">
        <v>16</v>
      </c>
      <c r="M6530" t="s">
        <v>36</v>
      </c>
      <c r="N6530">
        <v>273</v>
      </c>
      <c r="P6530" t="s">
        <v>1006</v>
      </c>
      <c r="Q6530" t="s">
        <v>89</v>
      </c>
      <c r="R6530" t="s">
        <v>2503</v>
      </c>
    </row>
    <row r="6531" spans="1:18" hidden="1" x14ac:dyDescent="0.3">
      <c r="A6531" t="s">
        <v>26047</v>
      </c>
      <c r="B6531" t="s">
        <v>26048</v>
      </c>
      <c r="C6531" s="1" t="str">
        <f t="shared" si="511"/>
        <v>21:0864</v>
      </c>
      <c r="D6531" s="1" t="str">
        <f t="shared" si="512"/>
        <v>21:0239</v>
      </c>
      <c r="E6531" t="s">
        <v>26049</v>
      </c>
      <c r="F6531" t="s">
        <v>26050</v>
      </c>
      <c r="H6531">
        <v>60.386684299999999</v>
      </c>
      <c r="I6531">
        <v>-126.9318087</v>
      </c>
      <c r="J6531" s="1" t="str">
        <f t="shared" si="509"/>
        <v>Fluid (stream)</v>
      </c>
      <c r="K6531" s="1" t="str">
        <f t="shared" si="510"/>
        <v>Untreated Water</v>
      </c>
      <c r="L6531">
        <v>16</v>
      </c>
      <c r="M6531" t="s">
        <v>44</v>
      </c>
      <c r="N6531">
        <v>274</v>
      </c>
      <c r="P6531" t="s">
        <v>188</v>
      </c>
      <c r="Q6531" t="s">
        <v>96</v>
      </c>
      <c r="R6531" t="s">
        <v>415</v>
      </c>
    </row>
    <row r="6532" spans="1:18" hidden="1" x14ac:dyDescent="0.3">
      <c r="A6532" t="s">
        <v>26051</v>
      </c>
      <c r="B6532" t="s">
        <v>26052</v>
      </c>
      <c r="C6532" s="1" t="str">
        <f t="shared" si="511"/>
        <v>21:0864</v>
      </c>
      <c r="D6532" s="1" t="str">
        <f t="shared" si="512"/>
        <v>21:0239</v>
      </c>
      <c r="E6532" t="s">
        <v>26053</v>
      </c>
      <c r="F6532" t="s">
        <v>26054</v>
      </c>
      <c r="H6532">
        <v>60.385435999999999</v>
      </c>
      <c r="I6532">
        <v>-126.9381844</v>
      </c>
      <c r="J6532" s="1" t="str">
        <f t="shared" si="509"/>
        <v>Fluid (stream)</v>
      </c>
      <c r="K6532" s="1" t="str">
        <f t="shared" si="510"/>
        <v>Untreated Water</v>
      </c>
      <c r="L6532">
        <v>16</v>
      </c>
      <c r="M6532" t="s">
        <v>52</v>
      </c>
      <c r="N6532">
        <v>275</v>
      </c>
      <c r="P6532" t="s">
        <v>225</v>
      </c>
      <c r="Q6532" t="s">
        <v>96</v>
      </c>
      <c r="R6532" t="s">
        <v>347</v>
      </c>
    </row>
    <row r="6533" spans="1:18" hidden="1" x14ac:dyDescent="0.3">
      <c r="A6533" t="s">
        <v>26055</v>
      </c>
      <c r="B6533" t="s">
        <v>26056</v>
      </c>
      <c r="C6533" s="1" t="str">
        <f t="shared" si="511"/>
        <v>21:0864</v>
      </c>
      <c r="D6533" s="1" t="str">
        <f t="shared" si="512"/>
        <v>21:0239</v>
      </c>
      <c r="E6533" t="s">
        <v>26057</v>
      </c>
      <c r="F6533" t="s">
        <v>26058</v>
      </c>
      <c r="H6533">
        <v>60.425938000000002</v>
      </c>
      <c r="I6533">
        <v>-126.9244461</v>
      </c>
      <c r="J6533" s="1" t="str">
        <f t="shared" si="509"/>
        <v>Fluid (stream)</v>
      </c>
      <c r="K6533" s="1" t="str">
        <f t="shared" si="510"/>
        <v>Untreated Water</v>
      </c>
      <c r="L6533">
        <v>16</v>
      </c>
      <c r="M6533" t="s">
        <v>60</v>
      </c>
      <c r="N6533">
        <v>276</v>
      </c>
      <c r="P6533" t="s">
        <v>210</v>
      </c>
      <c r="Q6533" t="s">
        <v>31</v>
      </c>
      <c r="R6533" t="s">
        <v>655</v>
      </c>
    </row>
    <row r="6534" spans="1:18" hidden="1" x14ac:dyDescent="0.3">
      <c r="A6534" t="s">
        <v>26059</v>
      </c>
      <c r="B6534" t="s">
        <v>26060</v>
      </c>
      <c r="C6534" s="1" t="str">
        <f t="shared" si="511"/>
        <v>21:0864</v>
      </c>
      <c r="D6534" s="1" t="str">
        <f t="shared" si="512"/>
        <v>21:0239</v>
      </c>
      <c r="E6534" t="s">
        <v>26061</v>
      </c>
      <c r="F6534" t="s">
        <v>26062</v>
      </c>
      <c r="H6534">
        <v>60.541294399999998</v>
      </c>
      <c r="I6534">
        <v>-127.983487</v>
      </c>
      <c r="J6534" s="1" t="str">
        <f t="shared" si="509"/>
        <v>Fluid (stream)</v>
      </c>
      <c r="K6534" s="1" t="str">
        <f t="shared" si="510"/>
        <v>Untreated Water</v>
      </c>
      <c r="L6534">
        <v>16</v>
      </c>
      <c r="M6534" t="s">
        <v>67</v>
      </c>
      <c r="N6534">
        <v>277</v>
      </c>
      <c r="P6534" t="s">
        <v>140</v>
      </c>
      <c r="Q6534" t="s">
        <v>24</v>
      </c>
      <c r="R6534" t="s">
        <v>151</v>
      </c>
    </row>
    <row r="6535" spans="1:18" hidden="1" x14ac:dyDescent="0.3">
      <c r="A6535" t="s">
        <v>26063</v>
      </c>
      <c r="B6535" t="s">
        <v>26064</v>
      </c>
      <c r="C6535" s="1" t="str">
        <f t="shared" si="511"/>
        <v>21:0864</v>
      </c>
      <c r="D6535" s="1" t="str">
        <f t="shared" si="512"/>
        <v>21:0239</v>
      </c>
      <c r="E6535" t="s">
        <v>26065</v>
      </c>
      <c r="F6535" t="s">
        <v>26066</v>
      </c>
      <c r="H6535">
        <v>60.538275800000001</v>
      </c>
      <c r="I6535">
        <v>-127.9868443</v>
      </c>
      <c r="J6535" s="1" t="str">
        <f t="shared" si="509"/>
        <v>Fluid (stream)</v>
      </c>
      <c r="K6535" s="1" t="str">
        <f t="shared" si="510"/>
        <v>Untreated Water</v>
      </c>
      <c r="L6535">
        <v>16</v>
      </c>
      <c r="M6535" t="s">
        <v>74</v>
      </c>
      <c r="N6535">
        <v>278</v>
      </c>
      <c r="P6535" t="s">
        <v>53</v>
      </c>
      <c r="Q6535" t="s">
        <v>31</v>
      </c>
      <c r="R6535" t="s">
        <v>25</v>
      </c>
    </row>
    <row r="6536" spans="1:18" hidden="1" x14ac:dyDescent="0.3">
      <c r="A6536" t="s">
        <v>26067</v>
      </c>
      <c r="B6536" t="s">
        <v>26068</v>
      </c>
      <c r="C6536" s="1" t="str">
        <f t="shared" si="511"/>
        <v>21:0864</v>
      </c>
      <c r="D6536" s="1" t="str">
        <f t="shared" si="512"/>
        <v>21:0239</v>
      </c>
      <c r="E6536" t="s">
        <v>26069</v>
      </c>
      <c r="F6536" t="s">
        <v>26070</v>
      </c>
      <c r="H6536">
        <v>60.539303199999999</v>
      </c>
      <c r="I6536">
        <v>-127.9837864</v>
      </c>
      <c r="J6536" s="1" t="str">
        <f t="shared" si="509"/>
        <v>Fluid (stream)</v>
      </c>
      <c r="K6536" s="1" t="str">
        <f t="shared" si="510"/>
        <v>Untreated Water</v>
      </c>
      <c r="L6536">
        <v>16</v>
      </c>
      <c r="M6536" t="s">
        <v>81</v>
      </c>
      <c r="N6536">
        <v>279</v>
      </c>
      <c r="P6536" t="s">
        <v>194</v>
      </c>
      <c r="Q6536" t="s">
        <v>96</v>
      </c>
      <c r="R6536" t="s">
        <v>789</v>
      </c>
    </row>
    <row r="6537" spans="1:18" hidden="1" x14ac:dyDescent="0.3">
      <c r="A6537" t="s">
        <v>26071</v>
      </c>
      <c r="B6537" t="s">
        <v>26072</v>
      </c>
      <c r="C6537" s="1" t="str">
        <f t="shared" si="511"/>
        <v>21:0864</v>
      </c>
      <c r="D6537" s="1" t="str">
        <f t="shared" si="512"/>
        <v>21:0239</v>
      </c>
      <c r="E6537" t="s">
        <v>26073</v>
      </c>
      <c r="F6537" t="s">
        <v>26074</v>
      </c>
      <c r="H6537">
        <v>60.573532100000001</v>
      </c>
      <c r="I6537">
        <v>-127.85357550000001</v>
      </c>
      <c r="J6537" s="1" t="str">
        <f t="shared" si="509"/>
        <v>Fluid (stream)</v>
      </c>
      <c r="K6537" s="1" t="str">
        <f t="shared" si="510"/>
        <v>Untreated Water</v>
      </c>
      <c r="L6537">
        <v>16</v>
      </c>
      <c r="M6537" t="s">
        <v>95</v>
      </c>
      <c r="N6537">
        <v>280</v>
      </c>
      <c r="P6537" t="s">
        <v>414</v>
      </c>
      <c r="Q6537" t="s">
        <v>96</v>
      </c>
      <c r="R6537" t="s">
        <v>69</v>
      </c>
    </row>
    <row r="6538" spans="1:18" hidden="1" x14ac:dyDescent="0.3">
      <c r="A6538" t="s">
        <v>26075</v>
      </c>
      <c r="B6538" t="s">
        <v>26076</v>
      </c>
      <c r="C6538" s="1" t="str">
        <f t="shared" si="511"/>
        <v>21:0864</v>
      </c>
      <c r="D6538" s="1" t="str">
        <f t="shared" si="512"/>
        <v>21:0239</v>
      </c>
      <c r="E6538" t="s">
        <v>26077</v>
      </c>
      <c r="F6538" t="s">
        <v>26078</v>
      </c>
      <c r="H6538">
        <v>60.584721399999999</v>
      </c>
      <c r="I6538">
        <v>-127.9397388</v>
      </c>
      <c r="J6538" s="1" t="str">
        <f t="shared" si="509"/>
        <v>Fluid (stream)</v>
      </c>
      <c r="K6538" s="1" t="str">
        <f t="shared" si="510"/>
        <v>Untreated Water</v>
      </c>
      <c r="L6538">
        <v>16</v>
      </c>
      <c r="M6538" t="s">
        <v>101</v>
      </c>
      <c r="N6538">
        <v>281</v>
      </c>
      <c r="P6538" t="s">
        <v>247</v>
      </c>
      <c r="Q6538" t="s">
        <v>31</v>
      </c>
      <c r="R6538" t="s">
        <v>168</v>
      </c>
    </row>
    <row r="6539" spans="1:18" hidden="1" x14ac:dyDescent="0.3">
      <c r="A6539" t="s">
        <v>26079</v>
      </c>
      <c r="B6539" t="s">
        <v>26080</v>
      </c>
      <c r="C6539" s="1" t="str">
        <f t="shared" si="511"/>
        <v>21:0864</v>
      </c>
      <c r="D6539" s="1" t="str">
        <f t="shared" si="512"/>
        <v>21:0239</v>
      </c>
      <c r="E6539" t="s">
        <v>26081</v>
      </c>
      <c r="F6539" t="s">
        <v>26082</v>
      </c>
      <c r="H6539">
        <v>60.427180499999999</v>
      </c>
      <c r="I6539">
        <v>-127.98927860000001</v>
      </c>
      <c r="J6539" s="1" t="str">
        <f t="shared" si="509"/>
        <v>Fluid (stream)</v>
      </c>
      <c r="K6539" s="1" t="str">
        <f t="shared" si="510"/>
        <v>Untreated Water</v>
      </c>
      <c r="L6539">
        <v>17</v>
      </c>
      <c r="M6539" t="s">
        <v>22</v>
      </c>
      <c r="N6539">
        <v>282</v>
      </c>
      <c r="P6539" t="s">
        <v>235</v>
      </c>
      <c r="Q6539" t="s">
        <v>257</v>
      </c>
      <c r="R6539" t="s">
        <v>55</v>
      </c>
    </row>
    <row r="6540" spans="1:18" hidden="1" x14ac:dyDescent="0.3">
      <c r="A6540" t="s">
        <v>26083</v>
      </c>
      <c r="B6540" t="s">
        <v>26084</v>
      </c>
      <c r="C6540" s="1" t="str">
        <f t="shared" si="511"/>
        <v>21:0864</v>
      </c>
      <c r="D6540" s="1" t="str">
        <f t="shared" si="512"/>
        <v>21:0239</v>
      </c>
      <c r="E6540" t="s">
        <v>26081</v>
      </c>
      <c r="F6540" t="s">
        <v>26085</v>
      </c>
      <c r="H6540">
        <v>60.427180499999999</v>
      </c>
      <c r="I6540">
        <v>-127.98927860000001</v>
      </c>
      <c r="J6540" s="1" t="str">
        <f t="shared" si="509"/>
        <v>Fluid (stream)</v>
      </c>
      <c r="K6540" s="1" t="str">
        <f t="shared" si="510"/>
        <v>Untreated Water</v>
      </c>
      <c r="L6540">
        <v>17</v>
      </c>
      <c r="M6540" t="s">
        <v>29</v>
      </c>
      <c r="N6540">
        <v>283</v>
      </c>
      <c r="P6540" t="s">
        <v>319</v>
      </c>
      <c r="Q6540" t="s">
        <v>310</v>
      </c>
      <c r="R6540" t="s">
        <v>55</v>
      </c>
    </row>
    <row r="6541" spans="1:18" hidden="1" x14ac:dyDescent="0.3">
      <c r="A6541" t="s">
        <v>26086</v>
      </c>
      <c r="B6541" t="s">
        <v>26087</v>
      </c>
      <c r="C6541" s="1" t="str">
        <f t="shared" si="511"/>
        <v>21:0864</v>
      </c>
      <c r="D6541" s="1" t="str">
        <f t="shared" si="512"/>
        <v>21:0239</v>
      </c>
      <c r="E6541" t="s">
        <v>26088</v>
      </c>
      <c r="F6541" t="s">
        <v>26089</v>
      </c>
      <c r="H6541">
        <v>60.459077600000001</v>
      </c>
      <c r="I6541">
        <v>-127.9250679</v>
      </c>
      <c r="J6541" s="1" t="str">
        <f t="shared" si="509"/>
        <v>Fluid (stream)</v>
      </c>
      <c r="K6541" s="1" t="str">
        <f t="shared" si="510"/>
        <v>Untreated Water</v>
      </c>
      <c r="L6541">
        <v>17</v>
      </c>
      <c r="M6541" t="s">
        <v>36</v>
      </c>
      <c r="N6541">
        <v>284</v>
      </c>
      <c r="P6541" t="s">
        <v>356</v>
      </c>
      <c r="Q6541" t="s">
        <v>62</v>
      </c>
      <c r="R6541" t="s">
        <v>522</v>
      </c>
    </row>
    <row r="6542" spans="1:18" hidden="1" x14ac:dyDescent="0.3">
      <c r="A6542" t="s">
        <v>26090</v>
      </c>
      <c r="B6542" t="s">
        <v>26091</v>
      </c>
      <c r="C6542" s="1" t="str">
        <f t="shared" si="511"/>
        <v>21:0864</v>
      </c>
      <c r="D6542" s="1" t="str">
        <f t="shared" si="512"/>
        <v>21:0239</v>
      </c>
      <c r="E6542" t="s">
        <v>26092</v>
      </c>
      <c r="F6542" t="s">
        <v>26093</v>
      </c>
      <c r="H6542">
        <v>60.503009300000002</v>
      </c>
      <c r="I6542">
        <v>-127.9011474</v>
      </c>
      <c r="J6542" s="1" t="str">
        <f t="shared" si="509"/>
        <v>Fluid (stream)</v>
      </c>
      <c r="K6542" s="1" t="str">
        <f t="shared" si="510"/>
        <v>Untreated Water</v>
      </c>
      <c r="L6542">
        <v>17</v>
      </c>
      <c r="M6542" t="s">
        <v>44</v>
      </c>
      <c r="N6542">
        <v>285</v>
      </c>
      <c r="P6542" t="s">
        <v>235</v>
      </c>
      <c r="Q6542" t="s">
        <v>146</v>
      </c>
      <c r="R6542" t="s">
        <v>211</v>
      </c>
    </row>
    <row r="6543" spans="1:18" hidden="1" x14ac:dyDescent="0.3">
      <c r="A6543" t="s">
        <v>26094</v>
      </c>
      <c r="B6543" t="s">
        <v>26095</v>
      </c>
      <c r="C6543" s="1" t="str">
        <f t="shared" si="511"/>
        <v>21:0864</v>
      </c>
      <c r="D6543" s="1" t="str">
        <f t="shared" si="512"/>
        <v>21:0239</v>
      </c>
      <c r="E6543" t="s">
        <v>26096</v>
      </c>
      <c r="F6543" t="s">
        <v>26097</v>
      </c>
      <c r="H6543">
        <v>60.548276199999997</v>
      </c>
      <c r="I6543">
        <v>-127.649959</v>
      </c>
      <c r="J6543" s="1" t="str">
        <f t="shared" si="509"/>
        <v>Fluid (stream)</v>
      </c>
      <c r="K6543" s="1" t="str">
        <f t="shared" si="510"/>
        <v>Untreated Water</v>
      </c>
      <c r="L6543">
        <v>17</v>
      </c>
      <c r="M6543" t="s">
        <v>52</v>
      </c>
      <c r="N6543">
        <v>286</v>
      </c>
      <c r="P6543" t="s">
        <v>1006</v>
      </c>
      <c r="Q6543" t="s">
        <v>24</v>
      </c>
      <c r="R6543" t="s">
        <v>410</v>
      </c>
    </row>
    <row r="6544" spans="1:18" hidden="1" x14ac:dyDescent="0.3">
      <c r="A6544" t="s">
        <v>26098</v>
      </c>
      <c r="B6544" t="s">
        <v>26099</v>
      </c>
      <c r="C6544" s="1" t="str">
        <f t="shared" si="511"/>
        <v>21:0864</v>
      </c>
      <c r="D6544" s="1" t="str">
        <f t="shared" si="512"/>
        <v>21:0239</v>
      </c>
      <c r="E6544" t="s">
        <v>26100</v>
      </c>
      <c r="F6544" t="s">
        <v>26101</v>
      </c>
      <c r="H6544">
        <v>60.087634399999999</v>
      </c>
      <c r="I6544">
        <v>-126.0144358</v>
      </c>
      <c r="J6544" s="1" t="str">
        <f t="shared" si="509"/>
        <v>Fluid (stream)</v>
      </c>
      <c r="K6544" s="1" t="str">
        <f t="shared" si="510"/>
        <v>Untreated Water</v>
      </c>
      <c r="L6544">
        <v>17</v>
      </c>
      <c r="M6544" t="s">
        <v>60</v>
      </c>
      <c r="N6544">
        <v>287</v>
      </c>
      <c r="P6544" t="s">
        <v>167</v>
      </c>
      <c r="Q6544" t="s">
        <v>24</v>
      </c>
      <c r="R6544" t="s">
        <v>789</v>
      </c>
    </row>
    <row r="6545" spans="1:18" hidden="1" x14ac:dyDescent="0.3">
      <c r="A6545" t="s">
        <v>26102</v>
      </c>
      <c r="B6545" t="s">
        <v>26103</v>
      </c>
      <c r="C6545" s="1" t="str">
        <f t="shared" si="511"/>
        <v>21:0864</v>
      </c>
      <c r="D6545" s="1" t="str">
        <f t="shared" si="512"/>
        <v>21:0239</v>
      </c>
      <c r="E6545" t="s">
        <v>26104</v>
      </c>
      <c r="F6545" t="s">
        <v>26105</v>
      </c>
      <c r="H6545">
        <v>60.102919999999997</v>
      </c>
      <c r="I6545">
        <v>-126.00450410000001</v>
      </c>
      <c r="J6545" s="1" t="str">
        <f t="shared" si="509"/>
        <v>Fluid (stream)</v>
      </c>
      <c r="K6545" s="1" t="str">
        <f t="shared" si="510"/>
        <v>Untreated Water</v>
      </c>
      <c r="L6545">
        <v>17</v>
      </c>
      <c r="M6545" t="s">
        <v>67</v>
      </c>
      <c r="N6545">
        <v>288</v>
      </c>
      <c r="P6545" t="s">
        <v>553</v>
      </c>
      <c r="Q6545" t="s">
        <v>96</v>
      </c>
      <c r="R6545" t="s">
        <v>47</v>
      </c>
    </row>
    <row r="6546" spans="1:18" hidden="1" x14ac:dyDescent="0.3">
      <c r="A6546" t="s">
        <v>26106</v>
      </c>
      <c r="B6546" t="s">
        <v>26107</v>
      </c>
      <c r="C6546" s="1" t="str">
        <f t="shared" si="511"/>
        <v>21:0864</v>
      </c>
      <c r="D6546" s="1" t="str">
        <f t="shared" si="512"/>
        <v>21:0239</v>
      </c>
      <c r="E6546" t="s">
        <v>26108</v>
      </c>
      <c r="F6546" t="s">
        <v>26109</v>
      </c>
      <c r="H6546">
        <v>60.0989918</v>
      </c>
      <c r="I6546">
        <v>-126.2329213</v>
      </c>
      <c r="J6546" s="1" t="str">
        <f t="shared" si="509"/>
        <v>Fluid (stream)</v>
      </c>
      <c r="K6546" s="1" t="str">
        <f t="shared" si="510"/>
        <v>Untreated Water</v>
      </c>
      <c r="L6546">
        <v>17</v>
      </c>
      <c r="M6546" t="s">
        <v>74</v>
      </c>
      <c r="N6546">
        <v>289</v>
      </c>
      <c r="P6546" t="s">
        <v>30</v>
      </c>
      <c r="Q6546" t="s">
        <v>31</v>
      </c>
      <c r="R6546" t="s">
        <v>47</v>
      </c>
    </row>
    <row r="6547" spans="1:18" hidden="1" x14ac:dyDescent="0.3">
      <c r="A6547" t="s">
        <v>26110</v>
      </c>
      <c r="B6547" t="s">
        <v>26111</v>
      </c>
      <c r="C6547" s="1" t="str">
        <f t="shared" si="511"/>
        <v>21:0864</v>
      </c>
      <c r="D6547" s="1" t="str">
        <f t="shared" si="512"/>
        <v>21:0239</v>
      </c>
      <c r="E6547" t="s">
        <v>26112</v>
      </c>
      <c r="F6547" t="s">
        <v>26113</v>
      </c>
      <c r="H6547">
        <v>60.084184700000002</v>
      </c>
      <c r="I6547">
        <v>-126.211951</v>
      </c>
      <c r="J6547" s="1" t="str">
        <f t="shared" si="509"/>
        <v>Fluid (stream)</v>
      </c>
      <c r="K6547" s="1" t="str">
        <f t="shared" si="510"/>
        <v>Untreated Water</v>
      </c>
      <c r="L6547">
        <v>17</v>
      </c>
      <c r="M6547" t="s">
        <v>81</v>
      </c>
      <c r="N6547">
        <v>290</v>
      </c>
      <c r="P6547" t="s">
        <v>1846</v>
      </c>
      <c r="Q6547" t="s">
        <v>96</v>
      </c>
      <c r="R6547" t="s">
        <v>840</v>
      </c>
    </row>
    <row r="6548" spans="1:18" hidden="1" x14ac:dyDescent="0.3">
      <c r="A6548" t="s">
        <v>26114</v>
      </c>
      <c r="B6548" t="s">
        <v>26115</v>
      </c>
      <c r="C6548" s="1" t="str">
        <f t="shared" si="511"/>
        <v>21:0864</v>
      </c>
      <c r="D6548" s="1" t="str">
        <f t="shared" si="512"/>
        <v>21:0239</v>
      </c>
      <c r="E6548" t="s">
        <v>26116</v>
      </c>
      <c r="F6548" t="s">
        <v>26117</v>
      </c>
      <c r="H6548">
        <v>60.300756</v>
      </c>
      <c r="I6548">
        <v>-126.0172489</v>
      </c>
      <c r="J6548" s="1" t="str">
        <f t="shared" si="509"/>
        <v>Fluid (stream)</v>
      </c>
      <c r="K6548" s="1" t="str">
        <f t="shared" si="510"/>
        <v>Untreated Water</v>
      </c>
      <c r="L6548">
        <v>17</v>
      </c>
      <c r="M6548" t="s">
        <v>95</v>
      </c>
      <c r="N6548">
        <v>291</v>
      </c>
      <c r="P6548" t="s">
        <v>1006</v>
      </c>
      <c r="Q6548" t="s">
        <v>96</v>
      </c>
      <c r="R6548" t="s">
        <v>655</v>
      </c>
    </row>
    <row r="6549" spans="1:18" hidden="1" x14ac:dyDescent="0.3">
      <c r="A6549" t="s">
        <v>26118</v>
      </c>
      <c r="B6549" t="s">
        <v>26119</v>
      </c>
      <c r="C6549" s="1" t="str">
        <f t="shared" si="511"/>
        <v>21:0864</v>
      </c>
      <c r="D6549" s="1" t="str">
        <f t="shared" si="512"/>
        <v>21:0239</v>
      </c>
      <c r="E6549" t="s">
        <v>26120</v>
      </c>
      <c r="F6549" t="s">
        <v>26121</v>
      </c>
      <c r="H6549">
        <v>60.153093699999999</v>
      </c>
      <c r="I6549">
        <v>-126.13148440000001</v>
      </c>
      <c r="J6549" s="1" t="str">
        <f t="shared" si="509"/>
        <v>Fluid (stream)</v>
      </c>
      <c r="K6549" s="1" t="str">
        <f t="shared" si="510"/>
        <v>Untreated Water</v>
      </c>
      <c r="L6549">
        <v>17</v>
      </c>
      <c r="M6549" t="s">
        <v>101</v>
      </c>
      <c r="N6549">
        <v>292</v>
      </c>
      <c r="P6549" t="s">
        <v>140</v>
      </c>
      <c r="Q6549" t="s">
        <v>96</v>
      </c>
      <c r="R6549" t="s">
        <v>329</v>
      </c>
    </row>
    <row r="6550" spans="1:18" hidden="1" x14ac:dyDescent="0.3">
      <c r="A6550" t="s">
        <v>26122</v>
      </c>
      <c r="B6550" t="s">
        <v>26123</v>
      </c>
      <c r="C6550" s="1" t="str">
        <f t="shared" si="511"/>
        <v>21:0864</v>
      </c>
      <c r="D6550" s="1" t="str">
        <f t="shared" si="512"/>
        <v>21:0239</v>
      </c>
      <c r="E6550" t="s">
        <v>26124</v>
      </c>
      <c r="F6550" t="s">
        <v>26125</v>
      </c>
      <c r="H6550">
        <v>60.371367499999998</v>
      </c>
      <c r="I6550">
        <v>-126.1582715</v>
      </c>
      <c r="J6550" s="1" t="str">
        <f t="shared" si="509"/>
        <v>Fluid (stream)</v>
      </c>
      <c r="K6550" s="1" t="str">
        <f t="shared" si="510"/>
        <v>Untreated Water</v>
      </c>
      <c r="L6550">
        <v>17</v>
      </c>
      <c r="M6550" t="s">
        <v>107</v>
      </c>
      <c r="N6550">
        <v>293</v>
      </c>
      <c r="P6550" t="s">
        <v>242</v>
      </c>
      <c r="Q6550" t="s">
        <v>146</v>
      </c>
      <c r="R6550" t="s">
        <v>102</v>
      </c>
    </row>
    <row r="6551" spans="1:18" hidden="1" x14ac:dyDescent="0.3">
      <c r="A6551" t="s">
        <v>26126</v>
      </c>
      <c r="B6551" t="s">
        <v>26127</v>
      </c>
      <c r="C6551" s="1" t="str">
        <f t="shared" si="511"/>
        <v>21:0864</v>
      </c>
      <c r="D6551" s="1" t="str">
        <f t="shared" si="512"/>
        <v>21:0239</v>
      </c>
      <c r="E6551" t="s">
        <v>26128</v>
      </c>
      <c r="F6551" t="s">
        <v>26129</v>
      </c>
      <c r="H6551">
        <v>60.434686999999997</v>
      </c>
      <c r="I6551">
        <v>-126.0358418</v>
      </c>
      <c r="J6551" s="1" t="str">
        <f t="shared" si="509"/>
        <v>Fluid (stream)</v>
      </c>
      <c r="K6551" s="1" t="str">
        <f t="shared" si="510"/>
        <v>Untreated Water</v>
      </c>
      <c r="L6551">
        <v>17</v>
      </c>
      <c r="M6551" t="s">
        <v>114</v>
      </c>
      <c r="N6551">
        <v>294</v>
      </c>
      <c r="P6551" t="s">
        <v>150</v>
      </c>
      <c r="Q6551" t="s">
        <v>146</v>
      </c>
      <c r="R6551" t="s">
        <v>460</v>
      </c>
    </row>
    <row r="6552" spans="1:18" hidden="1" x14ac:dyDescent="0.3">
      <c r="A6552" t="s">
        <v>26130</v>
      </c>
      <c r="B6552" t="s">
        <v>26131</v>
      </c>
      <c r="C6552" s="1" t="str">
        <f t="shared" si="511"/>
        <v>21:0864</v>
      </c>
      <c r="D6552" s="1" t="str">
        <f t="shared" si="512"/>
        <v>21:0239</v>
      </c>
      <c r="E6552" t="s">
        <v>26132</v>
      </c>
      <c r="F6552" t="s">
        <v>26133</v>
      </c>
      <c r="H6552">
        <v>60.401895400000001</v>
      </c>
      <c r="I6552">
        <v>-126.08634859999999</v>
      </c>
      <c r="J6552" s="1" t="str">
        <f t="shared" si="509"/>
        <v>Fluid (stream)</v>
      </c>
      <c r="K6552" s="1" t="str">
        <f t="shared" si="510"/>
        <v>Untreated Water</v>
      </c>
      <c r="L6552">
        <v>17</v>
      </c>
      <c r="M6552" t="s">
        <v>121</v>
      </c>
      <c r="N6552">
        <v>295</v>
      </c>
      <c r="P6552" t="s">
        <v>68</v>
      </c>
      <c r="Q6552" t="s">
        <v>89</v>
      </c>
      <c r="R6552" t="s">
        <v>16647</v>
      </c>
    </row>
    <row r="6553" spans="1:18" hidden="1" x14ac:dyDescent="0.3">
      <c r="A6553" t="s">
        <v>26134</v>
      </c>
      <c r="B6553" t="s">
        <v>26135</v>
      </c>
      <c r="C6553" s="1" t="str">
        <f t="shared" si="511"/>
        <v>21:0864</v>
      </c>
      <c r="D6553" s="1" t="str">
        <f t="shared" si="512"/>
        <v>21:0239</v>
      </c>
      <c r="E6553" t="s">
        <v>26136</v>
      </c>
      <c r="F6553" t="s">
        <v>26137</v>
      </c>
      <c r="H6553">
        <v>60.3848062</v>
      </c>
      <c r="I6553">
        <v>-126.0909657</v>
      </c>
      <c r="J6553" s="1" t="str">
        <f t="shared" si="509"/>
        <v>Fluid (stream)</v>
      </c>
      <c r="K6553" s="1" t="str">
        <f t="shared" si="510"/>
        <v>Untreated Water</v>
      </c>
      <c r="L6553">
        <v>17</v>
      </c>
      <c r="M6553" t="s">
        <v>127</v>
      </c>
      <c r="N6553">
        <v>296</v>
      </c>
      <c r="P6553" t="s">
        <v>809</v>
      </c>
      <c r="Q6553" t="s">
        <v>24</v>
      </c>
      <c r="R6553" t="s">
        <v>151</v>
      </c>
    </row>
    <row r="6554" spans="1:18" hidden="1" x14ac:dyDescent="0.3">
      <c r="A6554" t="s">
        <v>26138</v>
      </c>
      <c r="B6554" t="s">
        <v>26139</v>
      </c>
      <c r="C6554" s="1" t="str">
        <f t="shared" si="511"/>
        <v>21:0864</v>
      </c>
      <c r="D6554" s="1" t="str">
        <f t="shared" si="512"/>
        <v>21:0239</v>
      </c>
      <c r="E6554" t="s">
        <v>26140</v>
      </c>
      <c r="F6554" t="s">
        <v>26141</v>
      </c>
      <c r="H6554">
        <v>60.102559900000003</v>
      </c>
      <c r="I6554">
        <v>-126.4540318</v>
      </c>
      <c r="J6554" s="1" t="str">
        <f t="shared" si="509"/>
        <v>Fluid (stream)</v>
      </c>
      <c r="K6554" s="1" t="str">
        <f t="shared" si="510"/>
        <v>Untreated Water</v>
      </c>
      <c r="L6554">
        <v>17</v>
      </c>
      <c r="M6554" t="s">
        <v>133</v>
      </c>
      <c r="N6554">
        <v>297</v>
      </c>
      <c r="P6554" t="s">
        <v>23</v>
      </c>
      <c r="Q6554" t="s">
        <v>38</v>
      </c>
      <c r="R6554" t="s">
        <v>347</v>
      </c>
    </row>
    <row r="6555" spans="1:18" hidden="1" x14ac:dyDescent="0.3">
      <c r="A6555" t="s">
        <v>26142</v>
      </c>
      <c r="B6555" t="s">
        <v>26143</v>
      </c>
      <c r="C6555" s="1" t="str">
        <f t="shared" si="511"/>
        <v>21:0864</v>
      </c>
      <c r="D6555" s="1" t="str">
        <f t="shared" si="512"/>
        <v>21:0239</v>
      </c>
      <c r="E6555" t="s">
        <v>26144</v>
      </c>
      <c r="F6555" t="s">
        <v>26145</v>
      </c>
      <c r="H6555">
        <v>60.203565900000001</v>
      </c>
      <c r="I6555">
        <v>-126.1353259</v>
      </c>
      <c r="J6555" s="1" t="str">
        <f t="shared" si="509"/>
        <v>Fluid (stream)</v>
      </c>
      <c r="K6555" s="1" t="str">
        <f t="shared" si="510"/>
        <v>Untreated Water</v>
      </c>
      <c r="L6555">
        <v>17</v>
      </c>
      <c r="M6555" t="s">
        <v>139</v>
      </c>
      <c r="N6555">
        <v>298</v>
      </c>
      <c r="P6555" t="s">
        <v>553</v>
      </c>
      <c r="Q6555" t="s">
        <v>579</v>
      </c>
      <c r="R6555" t="s">
        <v>55</v>
      </c>
    </row>
    <row r="6556" spans="1:18" hidden="1" x14ac:dyDescent="0.3">
      <c r="A6556" t="s">
        <v>26146</v>
      </c>
      <c r="B6556" t="s">
        <v>26147</v>
      </c>
      <c r="C6556" s="1" t="str">
        <f t="shared" si="511"/>
        <v>21:0864</v>
      </c>
      <c r="D6556" s="1" t="str">
        <f t="shared" si="512"/>
        <v>21:0239</v>
      </c>
      <c r="E6556" t="s">
        <v>26148</v>
      </c>
      <c r="F6556" t="s">
        <v>26149</v>
      </c>
      <c r="H6556">
        <v>60.049313900000001</v>
      </c>
      <c r="I6556">
        <v>-126.3924016</v>
      </c>
      <c r="J6556" s="1" t="str">
        <f t="shared" si="509"/>
        <v>Fluid (stream)</v>
      </c>
      <c r="K6556" s="1" t="str">
        <f t="shared" si="510"/>
        <v>Untreated Water</v>
      </c>
      <c r="L6556">
        <v>17</v>
      </c>
      <c r="M6556" t="s">
        <v>241</v>
      </c>
      <c r="N6556">
        <v>299</v>
      </c>
      <c r="P6556" t="s">
        <v>23</v>
      </c>
      <c r="Q6556" t="s">
        <v>96</v>
      </c>
      <c r="R6556" t="s">
        <v>420</v>
      </c>
    </row>
    <row r="6557" spans="1:18" hidden="1" x14ac:dyDescent="0.3">
      <c r="A6557" t="s">
        <v>26150</v>
      </c>
      <c r="B6557" t="s">
        <v>26151</v>
      </c>
      <c r="C6557" s="1" t="str">
        <f t="shared" si="511"/>
        <v>21:0864</v>
      </c>
      <c r="D6557" s="1" t="str">
        <f t="shared" si="512"/>
        <v>21:0239</v>
      </c>
      <c r="E6557" t="s">
        <v>26152</v>
      </c>
      <c r="F6557" t="s">
        <v>26153</v>
      </c>
      <c r="H6557">
        <v>60.395230099999999</v>
      </c>
      <c r="I6557">
        <v>-127.9834079</v>
      </c>
      <c r="J6557" s="1" t="str">
        <f t="shared" si="509"/>
        <v>Fluid (stream)</v>
      </c>
      <c r="K6557" s="1" t="str">
        <f t="shared" si="510"/>
        <v>Untreated Water</v>
      </c>
      <c r="L6557">
        <v>18</v>
      </c>
      <c r="M6557" t="s">
        <v>22</v>
      </c>
      <c r="N6557">
        <v>300</v>
      </c>
      <c r="P6557" t="s">
        <v>1006</v>
      </c>
      <c r="Q6557" t="s">
        <v>248</v>
      </c>
      <c r="R6557" t="s">
        <v>460</v>
      </c>
    </row>
    <row r="6558" spans="1:18" hidden="1" x14ac:dyDescent="0.3">
      <c r="A6558" t="s">
        <v>26154</v>
      </c>
      <c r="B6558" t="s">
        <v>26155</v>
      </c>
      <c r="C6558" s="1" t="str">
        <f t="shared" si="511"/>
        <v>21:0864</v>
      </c>
      <c r="D6558" s="1" t="str">
        <f t="shared" si="512"/>
        <v>21:0239</v>
      </c>
      <c r="E6558" t="s">
        <v>26152</v>
      </c>
      <c r="F6558" t="s">
        <v>26156</v>
      </c>
      <c r="H6558">
        <v>60.395230099999999</v>
      </c>
      <c r="I6558">
        <v>-127.9834079</v>
      </c>
      <c r="J6558" s="1" t="str">
        <f t="shared" si="509"/>
        <v>Fluid (stream)</v>
      </c>
      <c r="K6558" s="1" t="str">
        <f t="shared" si="510"/>
        <v>Untreated Water</v>
      </c>
      <c r="L6558">
        <v>18</v>
      </c>
      <c r="M6558" t="s">
        <v>29</v>
      </c>
      <c r="N6558">
        <v>301</v>
      </c>
      <c r="P6558" t="s">
        <v>771</v>
      </c>
      <c r="Q6558" t="s">
        <v>310</v>
      </c>
      <c r="R6558" t="s">
        <v>55</v>
      </c>
    </row>
    <row r="6559" spans="1:18" hidden="1" x14ac:dyDescent="0.3">
      <c r="A6559" t="s">
        <v>26157</v>
      </c>
      <c r="B6559" t="s">
        <v>26158</v>
      </c>
      <c r="C6559" s="1" t="str">
        <f t="shared" si="511"/>
        <v>21:0864</v>
      </c>
      <c r="D6559" s="1" t="str">
        <f t="shared" si="512"/>
        <v>21:0239</v>
      </c>
      <c r="E6559" t="s">
        <v>26159</v>
      </c>
      <c r="F6559" t="s">
        <v>26160</v>
      </c>
      <c r="H6559">
        <v>60.462131599999999</v>
      </c>
      <c r="I6559">
        <v>-127.9919598</v>
      </c>
      <c r="J6559" s="1" t="str">
        <f t="shared" si="509"/>
        <v>Fluid (stream)</v>
      </c>
      <c r="K6559" s="1" t="str">
        <f t="shared" si="510"/>
        <v>Untreated Water</v>
      </c>
      <c r="L6559">
        <v>18</v>
      </c>
      <c r="M6559" t="s">
        <v>36</v>
      </c>
      <c r="N6559">
        <v>302</v>
      </c>
      <c r="P6559" t="s">
        <v>200</v>
      </c>
      <c r="Q6559" t="s">
        <v>38</v>
      </c>
      <c r="R6559" t="s">
        <v>195</v>
      </c>
    </row>
    <row r="6560" spans="1:18" hidden="1" x14ac:dyDescent="0.3">
      <c r="A6560" t="s">
        <v>26161</v>
      </c>
      <c r="B6560" t="s">
        <v>26162</v>
      </c>
      <c r="C6560" s="1" t="str">
        <f t="shared" si="511"/>
        <v>21:0864</v>
      </c>
      <c r="D6560" s="1" t="str">
        <f t="shared" si="512"/>
        <v>21:0239</v>
      </c>
      <c r="E6560" t="s">
        <v>26163</v>
      </c>
      <c r="F6560" t="s">
        <v>26164</v>
      </c>
      <c r="H6560">
        <v>60.460438600000003</v>
      </c>
      <c r="I6560">
        <v>-127.9156947</v>
      </c>
      <c r="J6560" s="1" t="str">
        <f t="shared" si="509"/>
        <v>Fluid (stream)</v>
      </c>
      <c r="K6560" s="1" t="str">
        <f t="shared" si="510"/>
        <v>Untreated Water</v>
      </c>
      <c r="L6560">
        <v>18</v>
      </c>
      <c r="M6560" t="s">
        <v>44</v>
      </c>
      <c r="N6560">
        <v>303</v>
      </c>
      <c r="P6560" t="s">
        <v>256</v>
      </c>
      <c r="Q6560" t="s">
        <v>38</v>
      </c>
      <c r="R6560" t="s">
        <v>460</v>
      </c>
    </row>
    <row r="6561" spans="1:18" hidden="1" x14ac:dyDescent="0.3">
      <c r="A6561" t="s">
        <v>26165</v>
      </c>
      <c r="B6561" t="s">
        <v>26166</v>
      </c>
      <c r="C6561" s="1" t="str">
        <f t="shared" si="511"/>
        <v>21:0864</v>
      </c>
      <c r="D6561" s="1" t="str">
        <f t="shared" si="512"/>
        <v>21:0239</v>
      </c>
      <c r="E6561" t="s">
        <v>26167</v>
      </c>
      <c r="F6561" t="s">
        <v>26168</v>
      </c>
      <c r="H6561">
        <v>60.446031300000001</v>
      </c>
      <c r="I6561">
        <v>-127.9229899</v>
      </c>
      <c r="J6561" s="1" t="str">
        <f t="shared" si="509"/>
        <v>Fluid (stream)</v>
      </c>
      <c r="K6561" s="1" t="str">
        <f t="shared" si="510"/>
        <v>Untreated Water</v>
      </c>
      <c r="L6561">
        <v>18</v>
      </c>
      <c r="M6561" t="s">
        <v>52</v>
      </c>
      <c r="N6561">
        <v>304</v>
      </c>
      <c r="P6561" t="s">
        <v>115</v>
      </c>
      <c r="Q6561" t="s">
        <v>236</v>
      </c>
      <c r="R6561" t="s">
        <v>55</v>
      </c>
    </row>
    <row r="6562" spans="1:18" hidden="1" x14ac:dyDescent="0.3">
      <c r="A6562" t="s">
        <v>26169</v>
      </c>
      <c r="B6562" t="s">
        <v>26170</v>
      </c>
      <c r="C6562" s="1" t="str">
        <f t="shared" si="511"/>
        <v>21:0864</v>
      </c>
      <c r="D6562" s="1" t="str">
        <f t="shared" si="512"/>
        <v>21:0239</v>
      </c>
      <c r="E6562" t="s">
        <v>26171</v>
      </c>
      <c r="F6562" t="s">
        <v>26172</v>
      </c>
      <c r="H6562">
        <v>60.487098000000003</v>
      </c>
      <c r="I6562">
        <v>-127.8968804</v>
      </c>
      <c r="J6562" s="1" t="str">
        <f t="shared" si="509"/>
        <v>Fluid (stream)</v>
      </c>
      <c r="K6562" s="1" t="str">
        <f t="shared" si="510"/>
        <v>Untreated Water</v>
      </c>
      <c r="L6562">
        <v>18</v>
      </c>
      <c r="M6562" t="s">
        <v>60</v>
      </c>
      <c r="N6562">
        <v>305</v>
      </c>
      <c r="P6562" t="s">
        <v>414</v>
      </c>
      <c r="Q6562" t="s">
        <v>96</v>
      </c>
      <c r="R6562" t="s">
        <v>5587</v>
      </c>
    </row>
    <row r="6563" spans="1:18" hidden="1" x14ac:dyDescent="0.3">
      <c r="A6563" t="s">
        <v>26173</v>
      </c>
      <c r="B6563" t="s">
        <v>26174</v>
      </c>
      <c r="C6563" s="1" t="str">
        <f t="shared" si="511"/>
        <v>21:0864</v>
      </c>
      <c r="D6563" s="1" t="str">
        <f t="shared" si="512"/>
        <v>21:0239</v>
      </c>
      <c r="E6563" t="s">
        <v>26175</v>
      </c>
      <c r="F6563" t="s">
        <v>26176</v>
      </c>
      <c r="H6563">
        <v>60.517407400000003</v>
      </c>
      <c r="I6563">
        <v>-127.9393876</v>
      </c>
      <c r="J6563" s="1" t="str">
        <f t="shared" si="509"/>
        <v>Fluid (stream)</v>
      </c>
      <c r="K6563" s="1" t="str">
        <f t="shared" si="510"/>
        <v>Untreated Water</v>
      </c>
      <c r="L6563">
        <v>18</v>
      </c>
      <c r="M6563" t="s">
        <v>67</v>
      </c>
      <c r="N6563">
        <v>306</v>
      </c>
      <c r="P6563" t="s">
        <v>200</v>
      </c>
      <c r="Q6563" t="s">
        <v>146</v>
      </c>
      <c r="R6563" t="s">
        <v>655</v>
      </c>
    </row>
    <row r="6564" spans="1:18" hidden="1" x14ac:dyDescent="0.3">
      <c r="A6564" t="s">
        <v>26177</v>
      </c>
      <c r="B6564" t="s">
        <v>26178</v>
      </c>
      <c r="C6564" s="1" t="str">
        <f t="shared" si="511"/>
        <v>21:0864</v>
      </c>
      <c r="D6564" s="1" t="str">
        <f t="shared" si="512"/>
        <v>21:0239</v>
      </c>
      <c r="E6564" t="s">
        <v>26179</v>
      </c>
      <c r="F6564" t="s">
        <v>26180</v>
      </c>
      <c r="H6564">
        <v>60.506070399999999</v>
      </c>
      <c r="I6564">
        <v>-127.9490265</v>
      </c>
      <c r="J6564" s="1" t="str">
        <f t="shared" si="509"/>
        <v>Fluid (stream)</v>
      </c>
      <c r="K6564" s="1" t="str">
        <f t="shared" si="510"/>
        <v>Untreated Water</v>
      </c>
      <c r="L6564">
        <v>18</v>
      </c>
      <c r="M6564" t="s">
        <v>74</v>
      </c>
      <c r="N6564">
        <v>307</v>
      </c>
      <c r="P6564" t="s">
        <v>210</v>
      </c>
      <c r="Q6564" t="s">
        <v>31</v>
      </c>
      <c r="R6564" t="s">
        <v>752</v>
      </c>
    </row>
    <row r="6565" spans="1:18" hidden="1" x14ac:dyDescent="0.3">
      <c r="A6565" t="s">
        <v>26181</v>
      </c>
      <c r="B6565" t="s">
        <v>26182</v>
      </c>
      <c r="C6565" s="1" t="str">
        <f t="shared" si="511"/>
        <v>21:0864</v>
      </c>
      <c r="D6565" s="1" t="str">
        <f t="shared" si="512"/>
        <v>21:0239</v>
      </c>
      <c r="E6565" t="s">
        <v>26183</v>
      </c>
      <c r="F6565" t="s">
        <v>26184</v>
      </c>
      <c r="H6565">
        <v>60.528787199999996</v>
      </c>
      <c r="I6565">
        <v>-127.9295765</v>
      </c>
      <c r="J6565" s="1" t="str">
        <f t="shared" si="509"/>
        <v>Fluid (stream)</v>
      </c>
      <c r="K6565" s="1" t="str">
        <f t="shared" si="510"/>
        <v>Untreated Water</v>
      </c>
      <c r="L6565">
        <v>18</v>
      </c>
      <c r="M6565" t="s">
        <v>81</v>
      </c>
      <c r="N6565">
        <v>308</v>
      </c>
      <c r="P6565" t="s">
        <v>414</v>
      </c>
      <c r="Q6565" t="s">
        <v>31</v>
      </c>
      <c r="R6565" t="s">
        <v>655</v>
      </c>
    </row>
    <row r="6566" spans="1:18" hidden="1" x14ac:dyDescent="0.3">
      <c r="A6566" t="s">
        <v>26185</v>
      </c>
      <c r="B6566" t="s">
        <v>26186</v>
      </c>
      <c r="C6566" s="1" t="str">
        <f t="shared" si="511"/>
        <v>21:0864</v>
      </c>
      <c r="D6566" s="1" t="str">
        <f t="shared" si="512"/>
        <v>21:0239</v>
      </c>
      <c r="E6566" t="s">
        <v>26187</v>
      </c>
      <c r="F6566" t="s">
        <v>26188</v>
      </c>
      <c r="H6566">
        <v>60.520401200000002</v>
      </c>
      <c r="I6566">
        <v>-127.8580748</v>
      </c>
      <c r="J6566" s="1" t="str">
        <f t="shared" ref="J6566:J6629" si="513">HYPERLINK("http://geochem.nrcan.gc.ca/cdogs/content/kwd/kwd020018_e.htm", "Fluid (stream)")</f>
        <v>Fluid (stream)</v>
      </c>
      <c r="K6566" s="1" t="str">
        <f t="shared" ref="K6566:K6629" si="514">HYPERLINK("http://geochem.nrcan.gc.ca/cdogs/content/kwd/kwd080007_e.htm", "Untreated Water")</f>
        <v>Untreated Water</v>
      </c>
      <c r="L6566">
        <v>18</v>
      </c>
      <c r="M6566" t="s">
        <v>95</v>
      </c>
      <c r="N6566">
        <v>309</v>
      </c>
      <c r="P6566" t="s">
        <v>194</v>
      </c>
      <c r="Q6566" t="s">
        <v>89</v>
      </c>
      <c r="R6566" t="s">
        <v>205</v>
      </c>
    </row>
    <row r="6567" spans="1:18" hidden="1" x14ac:dyDescent="0.3">
      <c r="A6567" t="s">
        <v>26189</v>
      </c>
      <c r="B6567" t="s">
        <v>26190</v>
      </c>
      <c r="C6567" s="1" t="str">
        <f t="shared" si="511"/>
        <v>21:0864</v>
      </c>
      <c r="D6567" s="1" t="str">
        <f t="shared" si="512"/>
        <v>21:0239</v>
      </c>
      <c r="E6567" t="s">
        <v>26191</v>
      </c>
      <c r="F6567" t="s">
        <v>26192</v>
      </c>
      <c r="H6567">
        <v>60.521239700000002</v>
      </c>
      <c r="I6567">
        <v>-127.79005479999999</v>
      </c>
      <c r="J6567" s="1" t="str">
        <f t="shared" si="513"/>
        <v>Fluid (stream)</v>
      </c>
      <c r="K6567" s="1" t="str">
        <f t="shared" si="514"/>
        <v>Untreated Water</v>
      </c>
      <c r="L6567">
        <v>18</v>
      </c>
      <c r="M6567" t="s">
        <v>101</v>
      </c>
      <c r="N6567">
        <v>310</v>
      </c>
      <c r="P6567" t="s">
        <v>134</v>
      </c>
      <c r="Q6567" t="s">
        <v>24</v>
      </c>
      <c r="R6567" t="s">
        <v>211</v>
      </c>
    </row>
    <row r="6568" spans="1:18" hidden="1" x14ac:dyDescent="0.3">
      <c r="A6568" t="s">
        <v>26193</v>
      </c>
      <c r="B6568" t="s">
        <v>26194</v>
      </c>
      <c r="C6568" s="1" t="str">
        <f t="shared" si="511"/>
        <v>21:0864</v>
      </c>
      <c r="D6568" s="1" t="str">
        <f t="shared" si="512"/>
        <v>21:0239</v>
      </c>
      <c r="E6568" t="s">
        <v>26195</v>
      </c>
      <c r="F6568" t="s">
        <v>26196</v>
      </c>
      <c r="H6568">
        <v>60.541894999999997</v>
      </c>
      <c r="I6568">
        <v>-127.7549757</v>
      </c>
      <c r="J6568" s="1" t="str">
        <f t="shared" si="513"/>
        <v>Fluid (stream)</v>
      </c>
      <c r="K6568" s="1" t="str">
        <f t="shared" si="514"/>
        <v>Untreated Water</v>
      </c>
      <c r="L6568">
        <v>18</v>
      </c>
      <c r="M6568" t="s">
        <v>107</v>
      </c>
      <c r="N6568">
        <v>311</v>
      </c>
      <c r="P6568" t="s">
        <v>414</v>
      </c>
      <c r="Q6568" t="s">
        <v>24</v>
      </c>
      <c r="R6568" t="s">
        <v>3470</v>
      </c>
    </row>
    <row r="6569" spans="1:18" hidden="1" x14ac:dyDescent="0.3">
      <c r="A6569" t="s">
        <v>26197</v>
      </c>
      <c r="B6569" t="s">
        <v>26198</v>
      </c>
      <c r="C6569" s="1" t="str">
        <f t="shared" si="511"/>
        <v>21:0864</v>
      </c>
      <c r="D6569" s="1" t="str">
        <f t="shared" si="512"/>
        <v>21:0239</v>
      </c>
      <c r="E6569" t="s">
        <v>26199</v>
      </c>
      <c r="F6569" t="s">
        <v>26200</v>
      </c>
      <c r="H6569">
        <v>60.561646099999997</v>
      </c>
      <c r="I6569">
        <v>-127.7192302</v>
      </c>
      <c r="J6569" s="1" t="str">
        <f t="shared" si="513"/>
        <v>Fluid (stream)</v>
      </c>
      <c r="K6569" s="1" t="str">
        <f t="shared" si="514"/>
        <v>Untreated Water</v>
      </c>
      <c r="L6569">
        <v>18</v>
      </c>
      <c r="M6569" t="s">
        <v>114</v>
      </c>
      <c r="N6569">
        <v>312</v>
      </c>
      <c r="P6569" t="s">
        <v>537</v>
      </c>
      <c r="Q6569" t="s">
        <v>31</v>
      </c>
      <c r="R6569" t="s">
        <v>102</v>
      </c>
    </row>
    <row r="6570" spans="1:18" hidden="1" x14ac:dyDescent="0.3">
      <c r="A6570" t="s">
        <v>26201</v>
      </c>
      <c r="B6570" t="s">
        <v>26202</v>
      </c>
      <c r="C6570" s="1" t="str">
        <f t="shared" si="511"/>
        <v>21:0864</v>
      </c>
      <c r="D6570" s="1" t="str">
        <f t="shared" si="512"/>
        <v>21:0239</v>
      </c>
      <c r="E6570" t="s">
        <v>26203</v>
      </c>
      <c r="F6570" t="s">
        <v>26204</v>
      </c>
      <c r="H6570">
        <v>60.5218159</v>
      </c>
      <c r="I6570">
        <v>-127.5641727</v>
      </c>
      <c r="J6570" s="1" t="str">
        <f t="shared" si="513"/>
        <v>Fluid (stream)</v>
      </c>
      <c r="K6570" s="1" t="str">
        <f t="shared" si="514"/>
        <v>Untreated Water</v>
      </c>
      <c r="L6570">
        <v>18</v>
      </c>
      <c r="M6570" t="s">
        <v>121</v>
      </c>
      <c r="N6570">
        <v>313</v>
      </c>
      <c r="P6570" t="s">
        <v>140</v>
      </c>
      <c r="Q6570" t="s">
        <v>96</v>
      </c>
      <c r="R6570" t="s">
        <v>324</v>
      </c>
    </row>
    <row r="6571" spans="1:18" hidden="1" x14ac:dyDescent="0.3">
      <c r="A6571" t="s">
        <v>26205</v>
      </c>
      <c r="B6571" t="s">
        <v>26206</v>
      </c>
      <c r="C6571" s="1" t="str">
        <f t="shared" si="511"/>
        <v>21:0864</v>
      </c>
      <c r="D6571" s="1" t="str">
        <f t="shared" si="512"/>
        <v>21:0239</v>
      </c>
      <c r="E6571" t="s">
        <v>26207</v>
      </c>
      <c r="F6571" t="s">
        <v>26208</v>
      </c>
      <c r="H6571">
        <v>60.007702399999999</v>
      </c>
      <c r="I6571">
        <v>-126.47965720000001</v>
      </c>
      <c r="J6571" s="1" t="str">
        <f t="shared" si="513"/>
        <v>Fluid (stream)</v>
      </c>
      <c r="K6571" s="1" t="str">
        <f t="shared" si="514"/>
        <v>Untreated Water</v>
      </c>
      <c r="L6571">
        <v>18</v>
      </c>
      <c r="M6571" t="s">
        <v>127</v>
      </c>
      <c r="N6571">
        <v>314</v>
      </c>
      <c r="P6571" t="s">
        <v>188</v>
      </c>
      <c r="Q6571" t="s">
        <v>96</v>
      </c>
      <c r="R6571" t="s">
        <v>55</v>
      </c>
    </row>
    <row r="6572" spans="1:18" hidden="1" x14ac:dyDescent="0.3">
      <c r="A6572" t="s">
        <v>26209</v>
      </c>
      <c r="B6572" t="s">
        <v>26210</v>
      </c>
      <c r="C6572" s="1" t="str">
        <f t="shared" si="511"/>
        <v>21:0864</v>
      </c>
      <c r="D6572" s="1" t="str">
        <f t="shared" si="512"/>
        <v>21:0239</v>
      </c>
      <c r="E6572" t="s">
        <v>26211</v>
      </c>
      <c r="F6572" t="s">
        <v>26212</v>
      </c>
      <c r="H6572">
        <v>60.011370399999997</v>
      </c>
      <c r="I6572">
        <v>-126.3850698</v>
      </c>
      <c r="J6572" s="1" t="str">
        <f t="shared" si="513"/>
        <v>Fluid (stream)</v>
      </c>
      <c r="K6572" s="1" t="str">
        <f t="shared" si="514"/>
        <v>Untreated Water</v>
      </c>
      <c r="L6572">
        <v>18</v>
      </c>
      <c r="M6572" t="s">
        <v>133</v>
      </c>
      <c r="N6572">
        <v>315</v>
      </c>
      <c r="P6572" t="s">
        <v>68</v>
      </c>
      <c r="Q6572" t="s">
        <v>31</v>
      </c>
      <c r="R6572" t="s">
        <v>420</v>
      </c>
    </row>
    <row r="6573" spans="1:18" hidden="1" x14ac:dyDescent="0.3">
      <c r="A6573" t="s">
        <v>26213</v>
      </c>
      <c r="B6573" t="s">
        <v>26214</v>
      </c>
      <c r="C6573" s="1" t="str">
        <f t="shared" si="511"/>
        <v>21:0864</v>
      </c>
      <c r="D6573" s="1" t="str">
        <f t="shared" si="512"/>
        <v>21:0239</v>
      </c>
      <c r="E6573" t="s">
        <v>26215</v>
      </c>
      <c r="F6573" t="s">
        <v>26216</v>
      </c>
      <c r="H6573">
        <v>60.003547099999999</v>
      </c>
      <c r="I6573">
        <v>-126.3070209</v>
      </c>
      <c r="J6573" s="1" t="str">
        <f t="shared" si="513"/>
        <v>Fluid (stream)</v>
      </c>
      <c r="K6573" s="1" t="str">
        <f t="shared" si="514"/>
        <v>Untreated Water</v>
      </c>
      <c r="L6573">
        <v>18</v>
      </c>
      <c r="M6573" t="s">
        <v>139</v>
      </c>
      <c r="N6573">
        <v>316</v>
      </c>
      <c r="P6573" t="s">
        <v>68</v>
      </c>
      <c r="Q6573" t="s">
        <v>24</v>
      </c>
      <c r="R6573" t="s">
        <v>789</v>
      </c>
    </row>
    <row r="6574" spans="1:18" hidden="1" x14ac:dyDescent="0.3">
      <c r="A6574" t="s">
        <v>26217</v>
      </c>
      <c r="B6574" t="s">
        <v>26218</v>
      </c>
      <c r="C6574" s="1" t="str">
        <f t="shared" si="511"/>
        <v>21:0864</v>
      </c>
      <c r="D6574" s="1" t="str">
        <f t="shared" si="512"/>
        <v>21:0239</v>
      </c>
      <c r="E6574" t="s">
        <v>26219</v>
      </c>
      <c r="F6574" t="s">
        <v>26220</v>
      </c>
      <c r="H6574">
        <v>60.006124700000001</v>
      </c>
      <c r="I6574">
        <v>-126.1772485</v>
      </c>
      <c r="J6574" s="1" t="str">
        <f t="shared" si="513"/>
        <v>Fluid (stream)</v>
      </c>
      <c r="K6574" s="1" t="str">
        <f t="shared" si="514"/>
        <v>Untreated Water</v>
      </c>
      <c r="L6574">
        <v>18</v>
      </c>
      <c r="M6574" t="s">
        <v>241</v>
      </c>
      <c r="N6574">
        <v>317</v>
      </c>
      <c r="P6574" t="s">
        <v>140</v>
      </c>
      <c r="Q6574" t="s">
        <v>146</v>
      </c>
      <c r="R6574" t="s">
        <v>4278</v>
      </c>
    </row>
    <row r="6575" spans="1:18" hidden="1" x14ac:dyDescent="0.3">
      <c r="A6575" t="s">
        <v>26221</v>
      </c>
      <c r="B6575" t="s">
        <v>26222</v>
      </c>
      <c r="C6575" s="1" t="str">
        <f t="shared" si="511"/>
        <v>21:0864</v>
      </c>
      <c r="D6575" s="1" t="str">
        <f t="shared" si="512"/>
        <v>21:0239</v>
      </c>
      <c r="E6575" t="s">
        <v>26223</v>
      </c>
      <c r="F6575" t="s">
        <v>26224</v>
      </c>
      <c r="H6575">
        <v>60.035698600000003</v>
      </c>
      <c r="I6575">
        <v>-126.08407099999999</v>
      </c>
      <c r="J6575" s="1" t="str">
        <f t="shared" si="513"/>
        <v>Fluid (stream)</v>
      </c>
      <c r="K6575" s="1" t="str">
        <f t="shared" si="514"/>
        <v>Untreated Water</v>
      </c>
      <c r="L6575">
        <v>19</v>
      </c>
      <c r="M6575" t="s">
        <v>22</v>
      </c>
      <c r="N6575">
        <v>318</v>
      </c>
      <c r="P6575" t="s">
        <v>225</v>
      </c>
      <c r="Q6575" t="s">
        <v>89</v>
      </c>
      <c r="R6575" t="s">
        <v>3968</v>
      </c>
    </row>
    <row r="6576" spans="1:18" hidden="1" x14ac:dyDescent="0.3">
      <c r="A6576" t="s">
        <v>26225</v>
      </c>
      <c r="B6576" t="s">
        <v>26226</v>
      </c>
      <c r="C6576" s="1" t="str">
        <f t="shared" si="511"/>
        <v>21:0864</v>
      </c>
      <c r="D6576" s="1" t="str">
        <f t="shared" si="512"/>
        <v>21:0239</v>
      </c>
      <c r="E6576" t="s">
        <v>26223</v>
      </c>
      <c r="F6576" t="s">
        <v>26227</v>
      </c>
      <c r="H6576">
        <v>60.035698600000003</v>
      </c>
      <c r="I6576">
        <v>-126.08407099999999</v>
      </c>
      <c r="J6576" s="1" t="str">
        <f t="shared" si="513"/>
        <v>Fluid (stream)</v>
      </c>
      <c r="K6576" s="1" t="str">
        <f t="shared" si="514"/>
        <v>Untreated Water</v>
      </c>
      <c r="L6576">
        <v>19</v>
      </c>
      <c r="M6576" t="s">
        <v>29</v>
      </c>
      <c r="N6576">
        <v>319</v>
      </c>
      <c r="P6576" t="s">
        <v>140</v>
      </c>
      <c r="Q6576" t="s">
        <v>89</v>
      </c>
      <c r="R6576" t="s">
        <v>12895</v>
      </c>
    </row>
    <row r="6577" spans="1:18" hidden="1" x14ac:dyDescent="0.3">
      <c r="A6577" t="s">
        <v>26228</v>
      </c>
      <c r="B6577" t="s">
        <v>26229</v>
      </c>
      <c r="C6577" s="1" t="str">
        <f t="shared" si="511"/>
        <v>21:0864</v>
      </c>
      <c r="D6577" s="1" t="str">
        <f t="shared" si="512"/>
        <v>21:0239</v>
      </c>
      <c r="E6577" t="s">
        <v>26230</v>
      </c>
      <c r="F6577" t="s">
        <v>26231</v>
      </c>
      <c r="H6577">
        <v>60.063274399999997</v>
      </c>
      <c r="I6577">
        <v>-126.0448245</v>
      </c>
      <c r="J6577" s="1" t="str">
        <f t="shared" si="513"/>
        <v>Fluid (stream)</v>
      </c>
      <c r="K6577" s="1" t="str">
        <f t="shared" si="514"/>
        <v>Untreated Water</v>
      </c>
      <c r="L6577">
        <v>19</v>
      </c>
      <c r="M6577" t="s">
        <v>36</v>
      </c>
      <c r="N6577">
        <v>320</v>
      </c>
      <c r="P6577" t="s">
        <v>521</v>
      </c>
      <c r="Q6577" t="s">
        <v>96</v>
      </c>
      <c r="R6577" t="s">
        <v>76</v>
      </c>
    </row>
    <row r="6578" spans="1:18" hidden="1" x14ac:dyDescent="0.3">
      <c r="A6578" t="s">
        <v>26232</v>
      </c>
      <c r="B6578" t="s">
        <v>26233</v>
      </c>
      <c r="C6578" s="1" t="str">
        <f t="shared" ref="C6578:C6641" si="515">HYPERLINK("http://geochem.nrcan.gc.ca/cdogs/content/bdl/bdl210864_e.htm", "21:0864")</f>
        <v>21:0864</v>
      </c>
      <c r="D6578" s="1" t="str">
        <f t="shared" ref="D6578:D6641" si="516">HYPERLINK("http://geochem.nrcan.gc.ca/cdogs/content/svy/svy210239_e.htm", "21:0239")</f>
        <v>21:0239</v>
      </c>
      <c r="E6578" t="s">
        <v>26234</v>
      </c>
      <c r="F6578" t="s">
        <v>26235</v>
      </c>
      <c r="H6578">
        <v>60.071585300000002</v>
      </c>
      <c r="I6578">
        <v>-126.0435591</v>
      </c>
      <c r="J6578" s="1" t="str">
        <f t="shared" si="513"/>
        <v>Fluid (stream)</v>
      </c>
      <c r="K6578" s="1" t="str">
        <f t="shared" si="514"/>
        <v>Untreated Water</v>
      </c>
      <c r="L6578">
        <v>19</v>
      </c>
      <c r="M6578" t="s">
        <v>44</v>
      </c>
      <c r="N6578">
        <v>321</v>
      </c>
      <c r="P6578" t="s">
        <v>140</v>
      </c>
      <c r="Q6578" t="s">
        <v>89</v>
      </c>
      <c r="R6578" t="s">
        <v>5587</v>
      </c>
    </row>
    <row r="6579" spans="1:18" hidden="1" x14ac:dyDescent="0.3">
      <c r="A6579" t="s">
        <v>26236</v>
      </c>
      <c r="B6579" t="s">
        <v>26237</v>
      </c>
      <c r="C6579" s="1" t="str">
        <f t="shared" si="515"/>
        <v>21:0864</v>
      </c>
      <c r="D6579" s="1" t="str">
        <f t="shared" si="516"/>
        <v>21:0239</v>
      </c>
      <c r="E6579" t="s">
        <v>26238</v>
      </c>
      <c r="F6579" t="s">
        <v>26239</v>
      </c>
      <c r="H6579">
        <v>60.088924800000001</v>
      </c>
      <c r="I6579">
        <v>-126.0270021</v>
      </c>
      <c r="J6579" s="1" t="str">
        <f t="shared" si="513"/>
        <v>Fluid (stream)</v>
      </c>
      <c r="K6579" s="1" t="str">
        <f t="shared" si="514"/>
        <v>Untreated Water</v>
      </c>
      <c r="L6579">
        <v>19</v>
      </c>
      <c r="M6579" t="s">
        <v>52</v>
      </c>
      <c r="N6579">
        <v>322</v>
      </c>
      <c r="P6579" t="s">
        <v>53</v>
      </c>
      <c r="Q6579" t="s">
        <v>116</v>
      </c>
      <c r="R6579" t="s">
        <v>4278</v>
      </c>
    </row>
    <row r="6580" spans="1:18" hidden="1" x14ac:dyDescent="0.3">
      <c r="A6580" t="s">
        <v>26240</v>
      </c>
      <c r="B6580" t="s">
        <v>26241</v>
      </c>
      <c r="C6580" s="1" t="str">
        <f t="shared" si="515"/>
        <v>21:0864</v>
      </c>
      <c r="D6580" s="1" t="str">
        <f t="shared" si="516"/>
        <v>21:0239</v>
      </c>
      <c r="E6580" t="s">
        <v>26242</v>
      </c>
      <c r="F6580" t="s">
        <v>26243</v>
      </c>
      <c r="H6580">
        <v>60.102056900000001</v>
      </c>
      <c r="I6580">
        <v>-126.0120153</v>
      </c>
      <c r="J6580" s="1" t="str">
        <f t="shared" si="513"/>
        <v>Fluid (stream)</v>
      </c>
      <c r="K6580" s="1" t="str">
        <f t="shared" si="514"/>
        <v>Untreated Water</v>
      </c>
      <c r="L6580">
        <v>19</v>
      </c>
      <c r="M6580" t="s">
        <v>60</v>
      </c>
      <c r="N6580">
        <v>323</v>
      </c>
      <c r="P6580" t="s">
        <v>771</v>
      </c>
      <c r="Q6580" t="s">
        <v>24</v>
      </c>
      <c r="R6580" t="s">
        <v>997</v>
      </c>
    </row>
    <row r="6581" spans="1:18" hidden="1" x14ac:dyDescent="0.3">
      <c r="A6581" t="s">
        <v>26244</v>
      </c>
      <c r="B6581" t="s">
        <v>26245</v>
      </c>
      <c r="C6581" s="1" t="str">
        <f t="shared" si="515"/>
        <v>21:0864</v>
      </c>
      <c r="D6581" s="1" t="str">
        <f t="shared" si="516"/>
        <v>21:0239</v>
      </c>
      <c r="E6581" t="s">
        <v>26246</v>
      </c>
      <c r="F6581" t="s">
        <v>26247</v>
      </c>
      <c r="H6581">
        <v>60.1322823</v>
      </c>
      <c r="I6581">
        <v>-126.0189491</v>
      </c>
      <c r="J6581" s="1" t="str">
        <f t="shared" si="513"/>
        <v>Fluid (stream)</v>
      </c>
      <c r="K6581" s="1" t="str">
        <f t="shared" si="514"/>
        <v>Untreated Water</v>
      </c>
      <c r="L6581">
        <v>19</v>
      </c>
      <c r="M6581" t="s">
        <v>67</v>
      </c>
      <c r="N6581">
        <v>324</v>
      </c>
      <c r="P6581" t="s">
        <v>115</v>
      </c>
      <c r="Q6581" t="s">
        <v>146</v>
      </c>
      <c r="R6581" t="s">
        <v>109</v>
      </c>
    </row>
    <row r="6582" spans="1:18" hidden="1" x14ac:dyDescent="0.3">
      <c r="A6582" t="s">
        <v>26248</v>
      </c>
      <c r="B6582" t="s">
        <v>26249</v>
      </c>
      <c r="C6582" s="1" t="str">
        <f t="shared" si="515"/>
        <v>21:0864</v>
      </c>
      <c r="D6582" s="1" t="str">
        <f t="shared" si="516"/>
        <v>21:0239</v>
      </c>
      <c r="E6582" t="s">
        <v>26250</v>
      </c>
      <c r="F6582" t="s">
        <v>26251</v>
      </c>
      <c r="H6582">
        <v>60.138523800000002</v>
      </c>
      <c r="I6582">
        <v>-126.07508300000001</v>
      </c>
      <c r="J6582" s="1" t="str">
        <f t="shared" si="513"/>
        <v>Fluid (stream)</v>
      </c>
      <c r="K6582" s="1" t="str">
        <f t="shared" si="514"/>
        <v>Untreated Water</v>
      </c>
      <c r="L6582">
        <v>19</v>
      </c>
      <c r="M6582" t="s">
        <v>74</v>
      </c>
      <c r="N6582">
        <v>325</v>
      </c>
      <c r="P6582" t="s">
        <v>194</v>
      </c>
      <c r="Q6582" t="s">
        <v>146</v>
      </c>
      <c r="R6582" t="s">
        <v>69</v>
      </c>
    </row>
    <row r="6583" spans="1:18" hidden="1" x14ac:dyDescent="0.3">
      <c r="A6583" t="s">
        <v>26252</v>
      </c>
      <c r="B6583" t="s">
        <v>26253</v>
      </c>
      <c r="C6583" s="1" t="str">
        <f t="shared" si="515"/>
        <v>21:0864</v>
      </c>
      <c r="D6583" s="1" t="str">
        <f t="shared" si="516"/>
        <v>21:0239</v>
      </c>
      <c r="E6583" t="s">
        <v>26254</v>
      </c>
      <c r="F6583" t="s">
        <v>26255</v>
      </c>
      <c r="H6583">
        <v>60.103652500000003</v>
      </c>
      <c r="I6583">
        <v>-126.22938120000001</v>
      </c>
      <c r="J6583" s="1" t="str">
        <f t="shared" si="513"/>
        <v>Fluid (stream)</v>
      </c>
      <c r="K6583" s="1" t="str">
        <f t="shared" si="514"/>
        <v>Untreated Water</v>
      </c>
      <c r="L6583">
        <v>19</v>
      </c>
      <c r="M6583" t="s">
        <v>81</v>
      </c>
      <c r="N6583">
        <v>326</v>
      </c>
      <c r="P6583" t="s">
        <v>188</v>
      </c>
      <c r="Q6583" t="s">
        <v>89</v>
      </c>
      <c r="R6583" t="s">
        <v>789</v>
      </c>
    </row>
    <row r="6584" spans="1:18" hidden="1" x14ac:dyDescent="0.3">
      <c r="A6584" t="s">
        <v>26256</v>
      </c>
      <c r="B6584" t="s">
        <v>26257</v>
      </c>
      <c r="C6584" s="1" t="str">
        <f t="shared" si="515"/>
        <v>21:0864</v>
      </c>
      <c r="D6584" s="1" t="str">
        <f t="shared" si="516"/>
        <v>21:0239</v>
      </c>
      <c r="E6584" t="s">
        <v>26258</v>
      </c>
      <c r="F6584" t="s">
        <v>26259</v>
      </c>
      <c r="H6584">
        <v>60.149174100000003</v>
      </c>
      <c r="I6584">
        <v>-126.2125415</v>
      </c>
      <c r="J6584" s="1" t="str">
        <f t="shared" si="513"/>
        <v>Fluid (stream)</v>
      </c>
      <c r="K6584" s="1" t="str">
        <f t="shared" si="514"/>
        <v>Untreated Water</v>
      </c>
      <c r="L6584">
        <v>19</v>
      </c>
      <c r="M6584" t="s">
        <v>95</v>
      </c>
      <c r="N6584">
        <v>327</v>
      </c>
      <c r="P6584" t="s">
        <v>200</v>
      </c>
      <c r="Q6584" t="s">
        <v>96</v>
      </c>
      <c r="R6584" t="s">
        <v>183</v>
      </c>
    </row>
    <row r="6585" spans="1:18" hidden="1" x14ac:dyDescent="0.3">
      <c r="A6585" t="s">
        <v>26260</v>
      </c>
      <c r="B6585" t="s">
        <v>26261</v>
      </c>
      <c r="C6585" s="1" t="str">
        <f t="shared" si="515"/>
        <v>21:0864</v>
      </c>
      <c r="D6585" s="1" t="str">
        <f t="shared" si="516"/>
        <v>21:0239</v>
      </c>
      <c r="E6585" t="s">
        <v>26262</v>
      </c>
      <c r="F6585" t="s">
        <v>26263</v>
      </c>
      <c r="H6585">
        <v>60.206187200000002</v>
      </c>
      <c r="I6585">
        <v>-126.31647959999999</v>
      </c>
      <c r="J6585" s="1" t="str">
        <f t="shared" si="513"/>
        <v>Fluid (stream)</v>
      </c>
      <c r="K6585" s="1" t="str">
        <f t="shared" si="514"/>
        <v>Untreated Water</v>
      </c>
      <c r="L6585">
        <v>19</v>
      </c>
      <c r="M6585" t="s">
        <v>101</v>
      </c>
      <c r="N6585">
        <v>328</v>
      </c>
      <c r="P6585" t="s">
        <v>414</v>
      </c>
      <c r="Q6585" t="s">
        <v>31</v>
      </c>
      <c r="R6585" t="s">
        <v>21442</v>
      </c>
    </row>
    <row r="6586" spans="1:18" hidden="1" x14ac:dyDescent="0.3">
      <c r="A6586" t="s">
        <v>26264</v>
      </c>
      <c r="B6586" t="s">
        <v>26265</v>
      </c>
      <c r="C6586" s="1" t="str">
        <f t="shared" si="515"/>
        <v>21:0864</v>
      </c>
      <c r="D6586" s="1" t="str">
        <f t="shared" si="516"/>
        <v>21:0239</v>
      </c>
      <c r="E6586" t="s">
        <v>26266</v>
      </c>
      <c r="F6586" t="s">
        <v>26267</v>
      </c>
      <c r="H6586">
        <v>60.216876999999997</v>
      </c>
      <c r="I6586">
        <v>-126.0220302</v>
      </c>
      <c r="J6586" s="1" t="str">
        <f t="shared" si="513"/>
        <v>Fluid (stream)</v>
      </c>
      <c r="K6586" s="1" t="str">
        <f t="shared" si="514"/>
        <v>Untreated Water</v>
      </c>
      <c r="L6586">
        <v>19</v>
      </c>
      <c r="M6586" t="s">
        <v>107</v>
      </c>
      <c r="N6586">
        <v>329</v>
      </c>
      <c r="P6586" t="s">
        <v>235</v>
      </c>
      <c r="Q6586" t="s">
        <v>31</v>
      </c>
      <c r="R6586" t="s">
        <v>285</v>
      </c>
    </row>
    <row r="6587" spans="1:18" hidden="1" x14ac:dyDescent="0.3">
      <c r="A6587" t="s">
        <v>26268</v>
      </c>
      <c r="B6587" t="s">
        <v>26269</v>
      </c>
      <c r="C6587" s="1" t="str">
        <f t="shared" si="515"/>
        <v>21:0864</v>
      </c>
      <c r="D6587" s="1" t="str">
        <f t="shared" si="516"/>
        <v>21:0239</v>
      </c>
      <c r="E6587" t="s">
        <v>26270</v>
      </c>
      <c r="F6587" t="s">
        <v>26271</v>
      </c>
      <c r="H6587">
        <v>60.244017900000003</v>
      </c>
      <c r="I6587">
        <v>-126.0125312</v>
      </c>
      <c r="J6587" s="1" t="str">
        <f t="shared" si="513"/>
        <v>Fluid (stream)</v>
      </c>
      <c r="K6587" s="1" t="str">
        <f t="shared" si="514"/>
        <v>Untreated Water</v>
      </c>
      <c r="L6587">
        <v>19</v>
      </c>
      <c r="M6587" t="s">
        <v>114</v>
      </c>
      <c r="N6587">
        <v>330</v>
      </c>
      <c r="P6587" t="s">
        <v>256</v>
      </c>
      <c r="Q6587" t="s">
        <v>89</v>
      </c>
      <c r="R6587" t="s">
        <v>305</v>
      </c>
    </row>
    <row r="6588" spans="1:18" hidden="1" x14ac:dyDescent="0.3">
      <c r="A6588" t="s">
        <v>26272</v>
      </c>
      <c r="B6588" t="s">
        <v>26273</v>
      </c>
      <c r="C6588" s="1" t="str">
        <f t="shared" si="515"/>
        <v>21:0864</v>
      </c>
      <c r="D6588" s="1" t="str">
        <f t="shared" si="516"/>
        <v>21:0239</v>
      </c>
      <c r="E6588" t="s">
        <v>26274</v>
      </c>
      <c r="F6588" t="s">
        <v>26275</v>
      </c>
      <c r="H6588">
        <v>60.298030699999998</v>
      </c>
      <c r="I6588">
        <v>-126.0477698</v>
      </c>
      <c r="J6588" s="1" t="str">
        <f t="shared" si="513"/>
        <v>Fluid (stream)</v>
      </c>
      <c r="K6588" s="1" t="str">
        <f t="shared" si="514"/>
        <v>Untreated Water</v>
      </c>
      <c r="L6588">
        <v>19</v>
      </c>
      <c r="M6588" t="s">
        <v>121</v>
      </c>
      <c r="N6588">
        <v>331</v>
      </c>
      <c r="P6588" t="s">
        <v>225</v>
      </c>
      <c r="Q6588" t="s">
        <v>96</v>
      </c>
      <c r="R6588" t="s">
        <v>90</v>
      </c>
    </row>
    <row r="6589" spans="1:18" hidden="1" x14ac:dyDescent="0.3">
      <c r="A6589" t="s">
        <v>26276</v>
      </c>
      <c r="B6589" t="s">
        <v>26277</v>
      </c>
      <c r="C6589" s="1" t="str">
        <f t="shared" si="515"/>
        <v>21:0864</v>
      </c>
      <c r="D6589" s="1" t="str">
        <f t="shared" si="516"/>
        <v>21:0239</v>
      </c>
      <c r="E6589" t="s">
        <v>26278</v>
      </c>
      <c r="F6589" t="s">
        <v>26279</v>
      </c>
      <c r="H6589">
        <v>60.341970699999997</v>
      </c>
      <c r="I6589">
        <v>-126.0525311</v>
      </c>
      <c r="J6589" s="1" t="str">
        <f t="shared" si="513"/>
        <v>Fluid (stream)</v>
      </c>
      <c r="K6589" s="1" t="str">
        <f t="shared" si="514"/>
        <v>Untreated Water</v>
      </c>
      <c r="L6589">
        <v>19</v>
      </c>
      <c r="M6589" t="s">
        <v>127</v>
      </c>
      <c r="N6589">
        <v>332</v>
      </c>
      <c r="P6589" t="s">
        <v>1006</v>
      </c>
      <c r="Q6589" t="s">
        <v>31</v>
      </c>
      <c r="R6589" t="s">
        <v>668</v>
      </c>
    </row>
    <row r="6590" spans="1:18" hidden="1" x14ac:dyDescent="0.3">
      <c r="A6590" t="s">
        <v>26280</v>
      </c>
      <c r="B6590" t="s">
        <v>26281</v>
      </c>
      <c r="C6590" s="1" t="str">
        <f t="shared" si="515"/>
        <v>21:0864</v>
      </c>
      <c r="D6590" s="1" t="str">
        <f t="shared" si="516"/>
        <v>21:0239</v>
      </c>
      <c r="E6590" t="s">
        <v>26282</v>
      </c>
      <c r="F6590" t="s">
        <v>26283</v>
      </c>
      <c r="H6590">
        <v>60.377632200000001</v>
      </c>
      <c r="I6590">
        <v>-126.0228017</v>
      </c>
      <c r="J6590" s="1" t="str">
        <f t="shared" si="513"/>
        <v>Fluid (stream)</v>
      </c>
      <c r="K6590" s="1" t="str">
        <f t="shared" si="514"/>
        <v>Untreated Water</v>
      </c>
      <c r="L6590">
        <v>19</v>
      </c>
      <c r="M6590" t="s">
        <v>133</v>
      </c>
      <c r="N6590">
        <v>333</v>
      </c>
      <c r="P6590" t="s">
        <v>225</v>
      </c>
      <c r="Q6590" t="s">
        <v>146</v>
      </c>
      <c r="R6590" t="s">
        <v>3470</v>
      </c>
    </row>
    <row r="6591" spans="1:18" hidden="1" x14ac:dyDescent="0.3">
      <c r="A6591" t="s">
        <v>26284</v>
      </c>
      <c r="B6591" t="s">
        <v>26285</v>
      </c>
      <c r="C6591" s="1" t="str">
        <f t="shared" si="515"/>
        <v>21:0864</v>
      </c>
      <c r="D6591" s="1" t="str">
        <f t="shared" si="516"/>
        <v>21:0239</v>
      </c>
      <c r="E6591" t="s">
        <v>26286</v>
      </c>
      <c r="F6591" t="s">
        <v>26287</v>
      </c>
      <c r="H6591">
        <v>60.422060799999997</v>
      </c>
      <c r="I6591">
        <v>-126.0357767</v>
      </c>
      <c r="J6591" s="1" t="str">
        <f t="shared" si="513"/>
        <v>Fluid (stream)</v>
      </c>
      <c r="K6591" s="1" t="str">
        <f t="shared" si="514"/>
        <v>Untreated Water</v>
      </c>
      <c r="L6591">
        <v>19</v>
      </c>
      <c r="M6591" t="s">
        <v>139</v>
      </c>
      <c r="N6591">
        <v>334</v>
      </c>
      <c r="P6591" t="s">
        <v>1310</v>
      </c>
      <c r="Q6591" t="s">
        <v>31</v>
      </c>
      <c r="R6591" t="s">
        <v>1194</v>
      </c>
    </row>
    <row r="6592" spans="1:18" hidden="1" x14ac:dyDescent="0.3">
      <c r="A6592" t="s">
        <v>26288</v>
      </c>
      <c r="B6592" t="s">
        <v>26289</v>
      </c>
      <c r="C6592" s="1" t="str">
        <f t="shared" si="515"/>
        <v>21:0864</v>
      </c>
      <c r="D6592" s="1" t="str">
        <f t="shared" si="516"/>
        <v>21:0239</v>
      </c>
      <c r="E6592" t="s">
        <v>26290</v>
      </c>
      <c r="F6592" t="s">
        <v>26291</v>
      </c>
      <c r="H6592">
        <v>60.406908799999997</v>
      </c>
      <c r="I6592">
        <v>-126.0978705</v>
      </c>
      <c r="J6592" s="1" t="str">
        <f t="shared" si="513"/>
        <v>Fluid (stream)</v>
      </c>
      <c r="K6592" s="1" t="str">
        <f t="shared" si="514"/>
        <v>Untreated Water</v>
      </c>
      <c r="L6592">
        <v>19</v>
      </c>
      <c r="M6592" t="s">
        <v>241</v>
      </c>
      <c r="N6592">
        <v>335</v>
      </c>
      <c r="P6592" t="s">
        <v>294</v>
      </c>
      <c r="Q6592" t="s">
        <v>96</v>
      </c>
      <c r="R6592" t="s">
        <v>47</v>
      </c>
    </row>
    <row r="6593" spans="1:18" hidden="1" x14ac:dyDescent="0.3">
      <c r="A6593" t="s">
        <v>26292</v>
      </c>
      <c r="B6593" t="s">
        <v>26293</v>
      </c>
      <c r="C6593" s="1" t="str">
        <f t="shared" si="515"/>
        <v>21:0864</v>
      </c>
      <c r="D6593" s="1" t="str">
        <f t="shared" si="516"/>
        <v>21:0239</v>
      </c>
      <c r="E6593" t="s">
        <v>26294</v>
      </c>
      <c r="F6593" t="s">
        <v>26295</v>
      </c>
      <c r="H6593">
        <v>60.422263800000003</v>
      </c>
      <c r="I6593">
        <v>-126.0776151</v>
      </c>
      <c r="J6593" s="1" t="str">
        <f t="shared" si="513"/>
        <v>Fluid (stream)</v>
      </c>
      <c r="K6593" s="1" t="str">
        <f t="shared" si="514"/>
        <v>Untreated Water</v>
      </c>
      <c r="L6593">
        <v>20</v>
      </c>
      <c r="M6593" t="s">
        <v>36</v>
      </c>
      <c r="N6593">
        <v>336</v>
      </c>
      <c r="P6593" t="s">
        <v>1790</v>
      </c>
      <c r="Q6593" t="s">
        <v>24</v>
      </c>
      <c r="R6593" t="s">
        <v>799</v>
      </c>
    </row>
    <row r="6594" spans="1:18" hidden="1" x14ac:dyDescent="0.3">
      <c r="A6594" t="s">
        <v>26296</v>
      </c>
      <c r="B6594" t="s">
        <v>26297</v>
      </c>
      <c r="C6594" s="1" t="str">
        <f t="shared" si="515"/>
        <v>21:0864</v>
      </c>
      <c r="D6594" s="1" t="str">
        <f t="shared" si="516"/>
        <v>21:0239</v>
      </c>
      <c r="E6594" t="s">
        <v>26298</v>
      </c>
      <c r="F6594" t="s">
        <v>26299</v>
      </c>
      <c r="H6594">
        <v>60.393810999999999</v>
      </c>
      <c r="I6594">
        <v>-126.1400774</v>
      </c>
      <c r="J6594" s="1" t="str">
        <f t="shared" si="513"/>
        <v>Fluid (stream)</v>
      </c>
      <c r="K6594" s="1" t="str">
        <f t="shared" si="514"/>
        <v>Untreated Water</v>
      </c>
      <c r="L6594">
        <v>20</v>
      </c>
      <c r="M6594" t="s">
        <v>22</v>
      </c>
      <c r="N6594">
        <v>337</v>
      </c>
      <c r="P6594" t="s">
        <v>692</v>
      </c>
      <c r="Q6594" t="s">
        <v>24</v>
      </c>
      <c r="R6594" t="s">
        <v>16874</v>
      </c>
    </row>
    <row r="6595" spans="1:18" hidden="1" x14ac:dyDescent="0.3">
      <c r="A6595" t="s">
        <v>26300</v>
      </c>
      <c r="B6595" t="s">
        <v>26301</v>
      </c>
      <c r="C6595" s="1" t="str">
        <f t="shared" si="515"/>
        <v>21:0864</v>
      </c>
      <c r="D6595" s="1" t="str">
        <f t="shared" si="516"/>
        <v>21:0239</v>
      </c>
      <c r="E6595" t="s">
        <v>26298</v>
      </c>
      <c r="F6595" t="s">
        <v>26302</v>
      </c>
      <c r="H6595">
        <v>60.393810999999999</v>
      </c>
      <c r="I6595">
        <v>-126.1400774</v>
      </c>
      <c r="J6595" s="1" t="str">
        <f t="shared" si="513"/>
        <v>Fluid (stream)</v>
      </c>
      <c r="K6595" s="1" t="str">
        <f t="shared" si="514"/>
        <v>Untreated Water</v>
      </c>
      <c r="L6595">
        <v>20</v>
      </c>
      <c r="M6595" t="s">
        <v>29</v>
      </c>
      <c r="N6595">
        <v>338</v>
      </c>
      <c r="P6595" t="s">
        <v>1310</v>
      </c>
      <c r="Q6595" t="s">
        <v>146</v>
      </c>
      <c r="R6595" t="s">
        <v>26303</v>
      </c>
    </row>
    <row r="6596" spans="1:18" hidden="1" x14ac:dyDescent="0.3">
      <c r="A6596" t="s">
        <v>26304</v>
      </c>
      <c r="B6596" t="s">
        <v>26305</v>
      </c>
      <c r="C6596" s="1" t="str">
        <f t="shared" si="515"/>
        <v>21:0864</v>
      </c>
      <c r="D6596" s="1" t="str">
        <f t="shared" si="516"/>
        <v>21:0239</v>
      </c>
      <c r="E6596" t="s">
        <v>26306</v>
      </c>
      <c r="F6596" t="s">
        <v>26307</v>
      </c>
      <c r="H6596">
        <v>60.381685400000002</v>
      </c>
      <c r="I6596">
        <v>-126.15965749999999</v>
      </c>
      <c r="J6596" s="1" t="str">
        <f t="shared" si="513"/>
        <v>Fluid (stream)</v>
      </c>
      <c r="K6596" s="1" t="str">
        <f t="shared" si="514"/>
        <v>Untreated Water</v>
      </c>
      <c r="L6596">
        <v>20</v>
      </c>
      <c r="M6596" t="s">
        <v>44</v>
      </c>
      <c r="N6596">
        <v>339</v>
      </c>
      <c r="P6596" t="s">
        <v>173</v>
      </c>
      <c r="Q6596" t="s">
        <v>96</v>
      </c>
      <c r="R6596" t="s">
        <v>1142</v>
      </c>
    </row>
    <row r="6597" spans="1:18" hidden="1" x14ac:dyDescent="0.3">
      <c r="A6597" t="s">
        <v>26308</v>
      </c>
      <c r="B6597" t="s">
        <v>26309</v>
      </c>
      <c r="C6597" s="1" t="str">
        <f t="shared" si="515"/>
        <v>21:0864</v>
      </c>
      <c r="D6597" s="1" t="str">
        <f t="shared" si="516"/>
        <v>21:0239</v>
      </c>
      <c r="E6597" t="s">
        <v>26310</v>
      </c>
      <c r="F6597" t="s">
        <v>26311</v>
      </c>
      <c r="H6597">
        <v>60.368963999999998</v>
      </c>
      <c r="I6597">
        <v>-126.1762439</v>
      </c>
      <c r="J6597" s="1" t="str">
        <f t="shared" si="513"/>
        <v>Fluid (stream)</v>
      </c>
      <c r="K6597" s="1" t="str">
        <f t="shared" si="514"/>
        <v>Untreated Water</v>
      </c>
      <c r="L6597">
        <v>20</v>
      </c>
      <c r="M6597" t="s">
        <v>52</v>
      </c>
      <c r="N6597">
        <v>340</v>
      </c>
      <c r="P6597" t="s">
        <v>294</v>
      </c>
      <c r="Q6597" t="s">
        <v>96</v>
      </c>
      <c r="R6597" t="s">
        <v>47</v>
      </c>
    </row>
    <row r="6598" spans="1:18" hidden="1" x14ac:dyDescent="0.3">
      <c r="A6598" t="s">
        <v>26312</v>
      </c>
      <c r="B6598" t="s">
        <v>26313</v>
      </c>
      <c r="C6598" s="1" t="str">
        <f t="shared" si="515"/>
        <v>21:0864</v>
      </c>
      <c r="D6598" s="1" t="str">
        <f t="shared" si="516"/>
        <v>21:0239</v>
      </c>
      <c r="E6598" t="s">
        <v>26314</v>
      </c>
      <c r="F6598" t="s">
        <v>26315</v>
      </c>
      <c r="H6598">
        <v>60.348028900000003</v>
      </c>
      <c r="I6598">
        <v>-126.1001256</v>
      </c>
      <c r="J6598" s="1" t="str">
        <f t="shared" si="513"/>
        <v>Fluid (stream)</v>
      </c>
      <c r="K6598" s="1" t="str">
        <f t="shared" si="514"/>
        <v>Untreated Water</v>
      </c>
      <c r="L6598">
        <v>20</v>
      </c>
      <c r="M6598" t="s">
        <v>60</v>
      </c>
      <c r="N6598">
        <v>341</v>
      </c>
      <c r="P6598" t="s">
        <v>173</v>
      </c>
      <c r="Q6598" t="s">
        <v>46</v>
      </c>
      <c r="R6598" t="s">
        <v>205</v>
      </c>
    </row>
    <row r="6599" spans="1:18" hidden="1" x14ac:dyDescent="0.3">
      <c r="A6599" t="s">
        <v>26316</v>
      </c>
      <c r="B6599" t="s">
        <v>26317</v>
      </c>
      <c r="C6599" s="1" t="str">
        <f t="shared" si="515"/>
        <v>21:0864</v>
      </c>
      <c r="D6599" s="1" t="str">
        <f t="shared" si="516"/>
        <v>21:0239</v>
      </c>
      <c r="E6599" t="s">
        <v>26318</v>
      </c>
      <c r="F6599" t="s">
        <v>26319</v>
      </c>
      <c r="H6599">
        <v>60.312372000000003</v>
      </c>
      <c r="I6599">
        <v>-126.1286877</v>
      </c>
      <c r="J6599" s="1" t="str">
        <f t="shared" si="513"/>
        <v>Fluid (stream)</v>
      </c>
      <c r="K6599" s="1" t="str">
        <f t="shared" si="514"/>
        <v>Untreated Water</v>
      </c>
      <c r="L6599">
        <v>20</v>
      </c>
      <c r="M6599" t="s">
        <v>67</v>
      </c>
      <c r="N6599">
        <v>342</v>
      </c>
      <c r="P6599" t="s">
        <v>23</v>
      </c>
      <c r="Q6599" t="s">
        <v>96</v>
      </c>
      <c r="R6599" t="s">
        <v>109</v>
      </c>
    </row>
    <row r="6600" spans="1:18" hidden="1" x14ac:dyDescent="0.3">
      <c r="A6600" t="s">
        <v>26320</v>
      </c>
      <c r="B6600" t="s">
        <v>26321</v>
      </c>
      <c r="C6600" s="1" t="str">
        <f t="shared" si="515"/>
        <v>21:0864</v>
      </c>
      <c r="D6600" s="1" t="str">
        <f t="shared" si="516"/>
        <v>21:0239</v>
      </c>
      <c r="E6600" t="s">
        <v>26322</v>
      </c>
      <c r="F6600" t="s">
        <v>26323</v>
      </c>
      <c r="H6600">
        <v>60.277039799999997</v>
      </c>
      <c r="I6600">
        <v>-126.1046326</v>
      </c>
      <c r="J6600" s="1" t="str">
        <f t="shared" si="513"/>
        <v>Fluid (stream)</v>
      </c>
      <c r="K6600" s="1" t="str">
        <f t="shared" si="514"/>
        <v>Untreated Water</v>
      </c>
      <c r="L6600">
        <v>20</v>
      </c>
      <c r="M6600" t="s">
        <v>74</v>
      </c>
      <c r="N6600">
        <v>343</v>
      </c>
      <c r="P6600" t="s">
        <v>88</v>
      </c>
      <c r="Q6600" t="s">
        <v>31</v>
      </c>
      <c r="R6600" t="s">
        <v>9133</v>
      </c>
    </row>
    <row r="6601" spans="1:18" hidden="1" x14ac:dyDescent="0.3">
      <c r="A6601" t="s">
        <v>26324</v>
      </c>
      <c r="B6601" t="s">
        <v>26325</v>
      </c>
      <c r="C6601" s="1" t="str">
        <f t="shared" si="515"/>
        <v>21:0864</v>
      </c>
      <c r="D6601" s="1" t="str">
        <f t="shared" si="516"/>
        <v>21:0239</v>
      </c>
      <c r="E6601" t="s">
        <v>26326</v>
      </c>
      <c r="F6601" t="s">
        <v>26327</v>
      </c>
      <c r="H6601">
        <v>60.251606299999999</v>
      </c>
      <c r="I6601">
        <v>-126.0987105</v>
      </c>
      <c r="J6601" s="1" t="str">
        <f t="shared" si="513"/>
        <v>Fluid (stream)</v>
      </c>
      <c r="K6601" s="1" t="str">
        <f t="shared" si="514"/>
        <v>Untreated Water</v>
      </c>
      <c r="L6601">
        <v>20</v>
      </c>
      <c r="M6601" t="s">
        <v>81</v>
      </c>
      <c r="N6601">
        <v>344</v>
      </c>
      <c r="P6601" t="s">
        <v>598</v>
      </c>
      <c r="Q6601" t="s">
        <v>31</v>
      </c>
      <c r="R6601" t="s">
        <v>9133</v>
      </c>
    </row>
    <row r="6602" spans="1:18" hidden="1" x14ac:dyDescent="0.3">
      <c r="A6602" t="s">
        <v>26328</v>
      </c>
      <c r="B6602" t="s">
        <v>26329</v>
      </c>
      <c r="C6602" s="1" t="str">
        <f t="shared" si="515"/>
        <v>21:0864</v>
      </c>
      <c r="D6602" s="1" t="str">
        <f t="shared" si="516"/>
        <v>21:0239</v>
      </c>
      <c r="E6602" t="s">
        <v>26330</v>
      </c>
      <c r="F6602" t="s">
        <v>26331</v>
      </c>
      <c r="H6602">
        <v>60.246166799999997</v>
      </c>
      <c r="I6602">
        <v>-126.0956855</v>
      </c>
      <c r="J6602" s="1" t="str">
        <f t="shared" si="513"/>
        <v>Fluid (stream)</v>
      </c>
      <c r="K6602" s="1" t="str">
        <f t="shared" si="514"/>
        <v>Untreated Water</v>
      </c>
      <c r="L6602">
        <v>20</v>
      </c>
      <c r="M6602" t="s">
        <v>95</v>
      </c>
      <c r="N6602">
        <v>345</v>
      </c>
      <c r="P6602" t="s">
        <v>1846</v>
      </c>
      <c r="Q6602" t="s">
        <v>31</v>
      </c>
      <c r="R6602" t="s">
        <v>16647</v>
      </c>
    </row>
    <row r="6603" spans="1:18" hidden="1" x14ac:dyDescent="0.3">
      <c r="A6603" t="s">
        <v>26332</v>
      </c>
      <c r="B6603" t="s">
        <v>26333</v>
      </c>
      <c r="C6603" s="1" t="str">
        <f t="shared" si="515"/>
        <v>21:0864</v>
      </c>
      <c r="D6603" s="1" t="str">
        <f t="shared" si="516"/>
        <v>21:0239</v>
      </c>
      <c r="E6603" t="s">
        <v>26334</v>
      </c>
      <c r="F6603" t="s">
        <v>26335</v>
      </c>
      <c r="H6603">
        <v>60.221518600000003</v>
      </c>
      <c r="I6603">
        <v>-126.098519</v>
      </c>
      <c r="J6603" s="1" t="str">
        <f t="shared" si="513"/>
        <v>Fluid (stream)</v>
      </c>
      <c r="K6603" s="1" t="str">
        <f t="shared" si="514"/>
        <v>Untreated Water</v>
      </c>
      <c r="L6603">
        <v>20</v>
      </c>
      <c r="M6603" t="s">
        <v>101</v>
      </c>
      <c r="N6603">
        <v>346</v>
      </c>
      <c r="P6603" t="s">
        <v>173</v>
      </c>
      <c r="Q6603" t="s">
        <v>96</v>
      </c>
      <c r="R6603" t="s">
        <v>47</v>
      </c>
    </row>
    <row r="6604" spans="1:18" hidden="1" x14ac:dyDescent="0.3">
      <c r="A6604" t="s">
        <v>26336</v>
      </c>
      <c r="B6604" t="s">
        <v>26337</v>
      </c>
      <c r="C6604" s="1" t="str">
        <f t="shared" si="515"/>
        <v>21:0864</v>
      </c>
      <c r="D6604" s="1" t="str">
        <f t="shared" si="516"/>
        <v>21:0239</v>
      </c>
      <c r="E6604" t="s">
        <v>26338</v>
      </c>
      <c r="F6604" t="s">
        <v>26339</v>
      </c>
      <c r="H6604">
        <v>60.220713099999998</v>
      </c>
      <c r="I6604">
        <v>-126.17025820000001</v>
      </c>
      <c r="J6604" s="1" t="str">
        <f t="shared" si="513"/>
        <v>Fluid (stream)</v>
      </c>
      <c r="K6604" s="1" t="str">
        <f t="shared" si="514"/>
        <v>Untreated Water</v>
      </c>
      <c r="L6604">
        <v>20</v>
      </c>
      <c r="M6604" t="s">
        <v>107</v>
      </c>
      <c r="N6604">
        <v>347</v>
      </c>
      <c r="P6604" t="s">
        <v>88</v>
      </c>
      <c r="Q6604" t="s">
        <v>146</v>
      </c>
      <c r="R6604" t="s">
        <v>532</v>
      </c>
    </row>
    <row r="6605" spans="1:18" hidden="1" x14ac:dyDescent="0.3">
      <c r="A6605" t="s">
        <v>26340</v>
      </c>
      <c r="B6605" t="s">
        <v>26341</v>
      </c>
      <c r="C6605" s="1" t="str">
        <f t="shared" si="515"/>
        <v>21:0864</v>
      </c>
      <c r="D6605" s="1" t="str">
        <f t="shared" si="516"/>
        <v>21:0239</v>
      </c>
      <c r="E6605" t="s">
        <v>26342</v>
      </c>
      <c r="F6605" t="s">
        <v>26343</v>
      </c>
      <c r="H6605">
        <v>60.153103399999999</v>
      </c>
      <c r="I6605">
        <v>-126.4414582</v>
      </c>
      <c r="J6605" s="1" t="str">
        <f t="shared" si="513"/>
        <v>Fluid (stream)</v>
      </c>
      <c r="K6605" s="1" t="str">
        <f t="shared" si="514"/>
        <v>Untreated Water</v>
      </c>
      <c r="L6605">
        <v>20</v>
      </c>
      <c r="M6605" t="s">
        <v>114</v>
      </c>
      <c r="N6605">
        <v>348</v>
      </c>
      <c r="P6605" t="s">
        <v>1006</v>
      </c>
      <c r="Q6605" t="s">
        <v>96</v>
      </c>
      <c r="R6605" t="s">
        <v>195</v>
      </c>
    </row>
    <row r="6606" spans="1:18" hidden="1" x14ac:dyDescent="0.3">
      <c r="A6606" t="s">
        <v>26344</v>
      </c>
      <c r="B6606" t="s">
        <v>26345</v>
      </c>
      <c r="C6606" s="1" t="str">
        <f t="shared" si="515"/>
        <v>21:0864</v>
      </c>
      <c r="D6606" s="1" t="str">
        <f t="shared" si="516"/>
        <v>21:0239</v>
      </c>
      <c r="E6606" t="s">
        <v>26346</v>
      </c>
      <c r="F6606" t="s">
        <v>26347</v>
      </c>
      <c r="H6606">
        <v>60.119784899999999</v>
      </c>
      <c r="I6606">
        <v>-126.4156902</v>
      </c>
      <c r="J6606" s="1" t="str">
        <f t="shared" si="513"/>
        <v>Fluid (stream)</v>
      </c>
      <c r="K6606" s="1" t="str">
        <f t="shared" si="514"/>
        <v>Untreated Water</v>
      </c>
      <c r="L6606">
        <v>20</v>
      </c>
      <c r="M6606" t="s">
        <v>121</v>
      </c>
      <c r="N6606">
        <v>349</v>
      </c>
      <c r="P6606" t="s">
        <v>771</v>
      </c>
      <c r="Q6606" t="s">
        <v>89</v>
      </c>
      <c r="R6606" t="s">
        <v>911</v>
      </c>
    </row>
    <row r="6607" spans="1:18" hidden="1" x14ac:dyDescent="0.3">
      <c r="A6607" t="s">
        <v>26348</v>
      </c>
      <c r="B6607" t="s">
        <v>26349</v>
      </c>
      <c r="C6607" s="1" t="str">
        <f t="shared" si="515"/>
        <v>21:0864</v>
      </c>
      <c r="D6607" s="1" t="str">
        <f t="shared" si="516"/>
        <v>21:0239</v>
      </c>
      <c r="E6607" t="s">
        <v>26350</v>
      </c>
      <c r="F6607" t="s">
        <v>26351</v>
      </c>
      <c r="H6607">
        <v>60.067889200000003</v>
      </c>
      <c r="I6607">
        <v>-126.3926086</v>
      </c>
      <c r="J6607" s="1" t="str">
        <f t="shared" si="513"/>
        <v>Fluid (stream)</v>
      </c>
      <c r="K6607" s="1" t="str">
        <f t="shared" si="514"/>
        <v>Untreated Water</v>
      </c>
      <c r="L6607">
        <v>20</v>
      </c>
      <c r="M6607" t="s">
        <v>127</v>
      </c>
      <c r="N6607">
        <v>350</v>
      </c>
      <c r="P6607" t="s">
        <v>558</v>
      </c>
      <c r="Q6607" t="s">
        <v>89</v>
      </c>
      <c r="R6607" t="s">
        <v>211</v>
      </c>
    </row>
    <row r="6608" spans="1:18" hidden="1" x14ac:dyDescent="0.3">
      <c r="A6608" t="s">
        <v>26352</v>
      </c>
      <c r="B6608" t="s">
        <v>26353</v>
      </c>
      <c r="C6608" s="1" t="str">
        <f t="shared" si="515"/>
        <v>21:0864</v>
      </c>
      <c r="D6608" s="1" t="str">
        <f t="shared" si="516"/>
        <v>21:0239</v>
      </c>
      <c r="E6608" t="s">
        <v>26354</v>
      </c>
      <c r="F6608" t="s">
        <v>26355</v>
      </c>
      <c r="H6608">
        <v>60.324046500000001</v>
      </c>
      <c r="I6608">
        <v>-126.4473608</v>
      </c>
      <c r="J6608" s="1" t="str">
        <f t="shared" si="513"/>
        <v>Fluid (stream)</v>
      </c>
      <c r="K6608" s="1" t="str">
        <f t="shared" si="514"/>
        <v>Untreated Water</v>
      </c>
      <c r="L6608">
        <v>20</v>
      </c>
      <c r="M6608" t="s">
        <v>133</v>
      </c>
      <c r="N6608">
        <v>351</v>
      </c>
      <c r="P6608" t="s">
        <v>558</v>
      </c>
      <c r="Q6608" t="s">
        <v>24</v>
      </c>
      <c r="R6608" t="s">
        <v>76</v>
      </c>
    </row>
    <row r="6609" spans="1:18" hidden="1" x14ac:dyDescent="0.3">
      <c r="A6609" t="s">
        <v>26356</v>
      </c>
      <c r="B6609" t="s">
        <v>26357</v>
      </c>
      <c r="C6609" s="1" t="str">
        <f t="shared" si="515"/>
        <v>21:0864</v>
      </c>
      <c r="D6609" s="1" t="str">
        <f t="shared" si="516"/>
        <v>21:0239</v>
      </c>
      <c r="E6609" t="s">
        <v>26358</v>
      </c>
      <c r="F6609" t="s">
        <v>26359</v>
      </c>
      <c r="H6609">
        <v>60.325260399999998</v>
      </c>
      <c r="I6609">
        <v>-126.4511607</v>
      </c>
      <c r="J6609" s="1" t="str">
        <f t="shared" si="513"/>
        <v>Fluid (stream)</v>
      </c>
      <c r="K6609" s="1" t="str">
        <f t="shared" si="514"/>
        <v>Untreated Water</v>
      </c>
      <c r="L6609">
        <v>20</v>
      </c>
      <c r="M6609" t="s">
        <v>139</v>
      </c>
      <c r="N6609">
        <v>352</v>
      </c>
      <c r="P6609" t="s">
        <v>30</v>
      </c>
      <c r="Q6609" t="s">
        <v>24</v>
      </c>
      <c r="R6609" t="s">
        <v>19059</v>
      </c>
    </row>
    <row r="6610" spans="1:18" hidden="1" x14ac:dyDescent="0.3">
      <c r="A6610" t="s">
        <v>26360</v>
      </c>
      <c r="B6610" t="s">
        <v>26361</v>
      </c>
      <c r="C6610" s="1" t="str">
        <f t="shared" si="515"/>
        <v>21:0864</v>
      </c>
      <c r="D6610" s="1" t="str">
        <f t="shared" si="516"/>
        <v>21:0239</v>
      </c>
      <c r="E6610" t="s">
        <v>26362</v>
      </c>
      <c r="F6610" t="s">
        <v>26363</v>
      </c>
      <c r="H6610">
        <v>60.265077699999999</v>
      </c>
      <c r="I6610">
        <v>-126.2854542</v>
      </c>
      <c r="J6610" s="1" t="str">
        <f t="shared" si="513"/>
        <v>Fluid (stream)</v>
      </c>
      <c r="K6610" s="1" t="str">
        <f t="shared" si="514"/>
        <v>Untreated Water</v>
      </c>
      <c r="L6610">
        <v>20</v>
      </c>
      <c r="M6610" t="s">
        <v>241</v>
      </c>
      <c r="N6610">
        <v>353</v>
      </c>
      <c r="P6610" t="s">
        <v>68</v>
      </c>
      <c r="Q6610" t="s">
        <v>146</v>
      </c>
      <c r="R6610" t="s">
        <v>789</v>
      </c>
    </row>
    <row r="6611" spans="1:18" hidden="1" x14ac:dyDescent="0.3">
      <c r="A6611" t="s">
        <v>26364</v>
      </c>
      <c r="B6611" t="s">
        <v>26365</v>
      </c>
      <c r="C6611" s="1" t="str">
        <f t="shared" si="515"/>
        <v>21:0864</v>
      </c>
      <c r="D6611" s="1" t="str">
        <f t="shared" si="516"/>
        <v>21:0239</v>
      </c>
      <c r="E6611" t="s">
        <v>26366</v>
      </c>
      <c r="F6611" t="s">
        <v>26367</v>
      </c>
      <c r="H6611">
        <v>60.123173800000004</v>
      </c>
      <c r="I6611">
        <v>-126.3760496</v>
      </c>
      <c r="J6611" s="1" t="str">
        <f t="shared" si="513"/>
        <v>Fluid (stream)</v>
      </c>
      <c r="K6611" s="1" t="str">
        <f t="shared" si="514"/>
        <v>Untreated Water</v>
      </c>
      <c r="L6611">
        <v>21</v>
      </c>
      <c r="M6611" t="s">
        <v>22</v>
      </c>
      <c r="N6611">
        <v>354</v>
      </c>
      <c r="P6611" t="s">
        <v>173</v>
      </c>
      <c r="Q6611" t="s">
        <v>96</v>
      </c>
      <c r="R6611" t="s">
        <v>16647</v>
      </c>
    </row>
    <row r="6612" spans="1:18" hidden="1" x14ac:dyDescent="0.3">
      <c r="A6612" t="s">
        <v>26368</v>
      </c>
      <c r="B6612" t="s">
        <v>26369</v>
      </c>
      <c r="C6612" s="1" t="str">
        <f t="shared" si="515"/>
        <v>21:0864</v>
      </c>
      <c r="D6612" s="1" t="str">
        <f t="shared" si="516"/>
        <v>21:0239</v>
      </c>
      <c r="E6612" t="s">
        <v>26366</v>
      </c>
      <c r="F6612" t="s">
        <v>26370</v>
      </c>
      <c r="H6612">
        <v>60.123173800000004</v>
      </c>
      <c r="I6612">
        <v>-126.3760496</v>
      </c>
      <c r="J6612" s="1" t="str">
        <f t="shared" si="513"/>
        <v>Fluid (stream)</v>
      </c>
      <c r="K6612" s="1" t="str">
        <f t="shared" si="514"/>
        <v>Untreated Water</v>
      </c>
      <c r="L6612">
        <v>21</v>
      </c>
      <c r="M6612" t="s">
        <v>29</v>
      </c>
      <c r="N6612">
        <v>355</v>
      </c>
      <c r="P6612" t="s">
        <v>598</v>
      </c>
      <c r="Q6612" t="s">
        <v>96</v>
      </c>
      <c r="R6612" t="s">
        <v>5587</v>
      </c>
    </row>
    <row r="6613" spans="1:18" hidden="1" x14ac:dyDescent="0.3">
      <c r="A6613" t="s">
        <v>26371</v>
      </c>
      <c r="B6613" t="s">
        <v>26372</v>
      </c>
      <c r="C6613" s="1" t="str">
        <f t="shared" si="515"/>
        <v>21:0864</v>
      </c>
      <c r="D6613" s="1" t="str">
        <f t="shared" si="516"/>
        <v>21:0239</v>
      </c>
      <c r="E6613" t="s">
        <v>26373</v>
      </c>
      <c r="F6613" t="s">
        <v>26374</v>
      </c>
      <c r="H6613">
        <v>60.082581099999999</v>
      </c>
      <c r="I6613">
        <v>-126.3908922</v>
      </c>
      <c r="J6613" s="1" t="str">
        <f t="shared" si="513"/>
        <v>Fluid (stream)</v>
      </c>
      <c r="K6613" s="1" t="str">
        <f t="shared" si="514"/>
        <v>Untreated Water</v>
      </c>
      <c r="L6613">
        <v>21</v>
      </c>
      <c r="M6613" t="s">
        <v>36</v>
      </c>
      <c r="N6613">
        <v>356</v>
      </c>
      <c r="P6613" t="s">
        <v>553</v>
      </c>
      <c r="Q6613" t="s">
        <v>24</v>
      </c>
      <c r="R6613" t="s">
        <v>55</v>
      </c>
    </row>
    <row r="6614" spans="1:18" hidden="1" x14ac:dyDescent="0.3">
      <c r="A6614" t="s">
        <v>26375</v>
      </c>
      <c r="B6614" t="s">
        <v>26376</v>
      </c>
      <c r="C6614" s="1" t="str">
        <f t="shared" si="515"/>
        <v>21:0864</v>
      </c>
      <c r="D6614" s="1" t="str">
        <f t="shared" si="516"/>
        <v>21:0239</v>
      </c>
      <c r="E6614" t="s">
        <v>26377</v>
      </c>
      <c r="F6614" t="s">
        <v>26378</v>
      </c>
      <c r="H6614">
        <v>60.157322100000002</v>
      </c>
      <c r="I6614">
        <v>-126.3517001</v>
      </c>
      <c r="J6614" s="1" t="str">
        <f t="shared" si="513"/>
        <v>Fluid (stream)</v>
      </c>
      <c r="K6614" s="1" t="str">
        <f t="shared" si="514"/>
        <v>Untreated Water</v>
      </c>
      <c r="L6614">
        <v>21</v>
      </c>
      <c r="M6614" t="s">
        <v>44</v>
      </c>
      <c r="N6614">
        <v>357</v>
      </c>
      <c r="P6614" t="s">
        <v>161</v>
      </c>
      <c r="Q6614" t="s">
        <v>31</v>
      </c>
      <c r="R6614" t="s">
        <v>201</v>
      </c>
    </row>
    <row r="6615" spans="1:18" hidden="1" x14ac:dyDescent="0.3">
      <c r="A6615" t="s">
        <v>26379</v>
      </c>
      <c r="B6615" t="s">
        <v>26380</v>
      </c>
      <c r="C6615" s="1" t="str">
        <f t="shared" si="515"/>
        <v>21:0864</v>
      </c>
      <c r="D6615" s="1" t="str">
        <f t="shared" si="516"/>
        <v>21:0239</v>
      </c>
      <c r="E6615" t="s">
        <v>26381</v>
      </c>
      <c r="F6615" t="s">
        <v>26382</v>
      </c>
      <c r="H6615">
        <v>60.187609299999998</v>
      </c>
      <c r="I6615">
        <v>-126.27208330000001</v>
      </c>
      <c r="J6615" s="1" t="str">
        <f t="shared" si="513"/>
        <v>Fluid (stream)</v>
      </c>
      <c r="K6615" s="1" t="str">
        <f t="shared" si="514"/>
        <v>Untreated Water</v>
      </c>
      <c r="L6615">
        <v>21</v>
      </c>
      <c r="M6615" t="s">
        <v>52</v>
      </c>
      <c r="N6615">
        <v>358</v>
      </c>
      <c r="P6615" t="s">
        <v>188</v>
      </c>
      <c r="Q6615" t="s">
        <v>96</v>
      </c>
      <c r="R6615" t="s">
        <v>815</v>
      </c>
    </row>
    <row r="6616" spans="1:18" hidden="1" x14ac:dyDescent="0.3">
      <c r="A6616" t="s">
        <v>26383</v>
      </c>
      <c r="B6616" t="s">
        <v>26384</v>
      </c>
      <c r="C6616" s="1" t="str">
        <f t="shared" si="515"/>
        <v>21:0864</v>
      </c>
      <c r="D6616" s="1" t="str">
        <f t="shared" si="516"/>
        <v>21:0239</v>
      </c>
      <c r="E6616" t="s">
        <v>26385</v>
      </c>
      <c r="F6616" t="s">
        <v>26386</v>
      </c>
      <c r="H6616">
        <v>60.178293600000003</v>
      </c>
      <c r="I6616">
        <v>-126.2344222</v>
      </c>
      <c r="J6616" s="1" t="str">
        <f t="shared" si="513"/>
        <v>Fluid (stream)</v>
      </c>
      <c r="K6616" s="1" t="str">
        <f t="shared" si="514"/>
        <v>Untreated Water</v>
      </c>
      <c r="L6616">
        <v>21</v>
      </c>
      <c r="M6616" t="s">
        <v>60</v>
      </c>
      <c r="N6616">
        <v>359</v>
      </c>
      <c r="P6616" t="s">
        <v>537</v>
      </c>
      <c r="Q6616" t="s">
        <v>38</v>
      </c>
      <c r="R6616" t="s">
        <v>90</v>
      </c>
    </row>
    <row r="6617" spans="1:18" hidden="1" x14ac:dyDescent="0.3">
      <c r="A6617" t="s">
        <v>26387</v>
      </c>
      <c r="B6617" t="s">
        <v>26388</v>
      </c>
      <c r="C6617" s="1" t="str">
        <f t="shared" si="515"/>
        <v>21:0864</v>
      </c>
      <c r="D6617" s="1" t="str">
        <f t="shared" si="516"/>
        <v>21:0239</v>
      </c>
      <c r="E6617" t="s">
        <v>26389</v>
      </c>
      <c r="F6617" t="s">
        <v>26390</v>
      </c>
      <c r="H6617">
        <v>60.246985899999999</v>
      </c>
      <c r="I6617">
        <v>-126.18892030000001</v>
      </c>
      <c r="J6617" s="1" t="str">
        <f t="shared" si="513"/>
        <v>Fluid (stream)</v>
      </c>
      <c r="K6617" s="1" t="str">
        <f t="shared" si="514"/>
        <v>Untreated Water</v>
      </c>
      <c r="L6617">
        <v>21</v>
      </c>
      <c r="M6617" t="s">
        <v>67</v>
      </c>
      <c r="N6617">
        <v>360</v>
      </c>
      <c r="P6617" t="s">
        <v>82</v>
      </c>
      <c r="Q6617" t="s">
        <v>146</v>
      </c>
      <c r="R6617" t="s">
        <v>890</v>
      </c>
    </row>
    <row r="6618" spans="1:18" hidden="1" x14ac:dyDescent="0.3">
      <c r="A6618" t="s">
        <v>26391</v>
      </c>
      <c r="B6618" t="s">
        <v>26392</v>
      </c>
      <c r="C6618" s="1" t="str">
        <f t="shared" si="515"/>
        <v>21:0864</v>
      </c>
      <c r="D6618" s="1" t="str">
        <f t="shared" si="516"/>
        <v>21:0239</v>
      </c>
      <c r="E6618" t="s">
        <v>26393</v>
      </c>
      <c r="F6618" t="s">
        <v>26394</v>
      </c>
      <c r="H6618">
        <v>60.293320299999998</v>
      </c>
      <c r="I6618">
        <v>-126.1828194</v>
      </c>
      <c r="J6618" s="1" t="str">
        <f t="shared" si="513"/>
        <v>Fluid (stream)</v>
      </c>
      <c r="K6618" s="1" t="str">
        <f t="shared" si="514"/>
        <v>Untreated Water</v>
      </c>
      <c r="L6618">
        <v>21</v>
      </c>
      <c r="M6618" t="s">
        <v>74</v>
      </c>
      <c r="N6618">
        <v>361</v>
      </c>
      <c r="P6618" t="s">
        <v>558</v>
      </c>
      <c r="Q6618" t="s">
        <v>96</v>
      </c>
      <c r="R6618" t="s">
        <v>305</v>
      </c>
    </row>
    <row r="6619" spans="1:18" hidden="1" x14ac:dyDescent="0.3">
      <c r="A6619" t="s">
        <v>26395</v>
      </c>
      <c r="B6619" t="s">
        <v>26396</v>
      </c>
      <c r="C6619" s="1" t="str">
        <f t="shared" si="515"/>
        <v>21:0864</v>
      </c>
      <c r="D6619" s="1" t="str">
        <f t="shared" si="516"/>
        <v>21:0239</v>
      </c>
      <c r="E6619" t="s">
        <v>26397</v>
      </c>
      <c r="F6619" t="s">
        <v>26398</v>
      </c>
      <c r="H6619">
        <v>60.322794600000002</v>
      </c>
      <c r="I6619">
        <v>-126.3029604</v>
      </c>
      <c r="J6619" s="1" t="str">
        <f t="shared" si="513"/>
        <v>Fluid (stream)</v>
      </c>
      <c r="K6619" s="1" t="str">
        <f t="shared" si="514"/>
        <v>Untreated Water</v>
      </c>
      <c r="L6619">
        <v>21</v>
      </c>
      <c r="M6619" t="s">
        <v>81</v>
      </c>
      <c r="N6619">
        <v>362</v>
      </c>
      <c r="P6619" t="s">
        <v>140</v>
      </c>
      <c r="Q6619" t="s">
        <v>31</v>
      </c>
      <c r="R6619" t="s">
        <v>8016</v>
      </c>
    </row>
    <row r="6620" spans="1:18" hidden="1" x14ac:dyDescent="0.3">
      <c r="A6620" t="s">
        <v>26399</v>
      </c>
      <c r="B6620" t="s">
        <v>26400</v>
      </c>
      <c r="C6620" s="1" t="str">
        <f t="shared" si="515"/>
        <v>21:0864</v>
      </c>
      <c r="D6620" s="1" t="str">
        <f t="shared" si="516"/>
        <v>21:0239</v>
      </c>
      <c r="E6620" t="s">
        <v>26401</v>
      </c>
      <c r="F6620" t="s">
        <v>26402</v>
      </c>
      <c r="H6620">
        <v>60.294315599999997</v>
      </c>
      <c r="I6620">
        <v>-126.4374284</v>
      </c>
      <c r="J6620" s="1" t="str">
        <f t="shared" si="513"/>
        <v>Fluid (stream)</v>
      </c>
      <c r="K6620" s="1" t="str">
        <f t="shared" si="514"/>
        <v>Untreated Water</v>
      </c>
      <c r="L6620">
        <v>21</v>
      </c>
      <c r="M6620" t="s">
        <v>95</v>
      </c>
      <c r="N6620">
        <v>363</v>
      </c>
      <c r="P6620" t="s">
        <v>68</v>
      </c>
      <c r="Q6620" t="s">
        <v>96</v>
      </c>
      <c r="R6620" t="s">
        <v>151</v>
      </c>
    </row>
    <row r="6621" spans="1:18" hidden="1" x14ac:dyDescent="0.3">
      <c r="A6621" t="s">
        <v>26403</v>
      </c>
      <c r="B6621" t="s">
        <v>26404</v>
      </c>
      <c r="C6621" s="1" t="str">
        <f t="shared" si="515"/>
        <v>21:0864</v>
      </c>
      <c r="D6621" s="1" t="str">
        <f t="shared" si="516"/>
        <v>21:0239</v>
      </c>
      <c r="E6621" t="s">
        <v>26405</v>
      </c>
      <c r="F6621" t="s">
        <v>26406</v>
      </c>
      <c r="H6621">
        <v>60.255137300000001</v>
      </c>
      <c r="I6621">
        <v>-126.3367873</v>
      </c>
      <c r="J6621" s="1" t="str">
        <f t="shared" si="513"/>
        <v>Fluid (stream)</v>
      </c>
      <c r="K6621" s="1" t="str">
        <f t="shared" si="514"/>
        <v>Untreated Water</v>
      </c>
      <c r="L6621">
        <v>21</v>
      </c>
      <c r="M6621" t="s">
        <v>101</v>
      </c>
      <c r="N6621">
        <v>364</v>
      </c>
      <c r="P6621" t="s">
        <v>140</v>
      </c>
      <c r="Q6621" t="s">
        <v>89</v>
      </c>
      <c r="R6621" t="s">
        <v>19059</v>
      </c>
    </row>
    <row r="6622" spans="1:18" hidden="1" x14ac:dyDescent="0.3">
      <c r="A6622" t="s">
        <v>26407</v>
      </c>
      <c r="B6622" t="s">
        <v>26408</v>
      </c>
      <c r="C6622" s="1" t="str">
        <f t="shared" si="515"/>
        <v>21:0864</v>
      </c>
      <c r="D6622" s="1" t="str">
        <f t="shared" si="516"/>
        <v>21:0239</v>
      </c>
      <c r="E6622" t="s">
        <v>26409</v>
      </c>
      <c r="F6622" t="s">
        <v>26410</v>
      </c>
      <c r="H6622">
        <v>60.218347399999999</v>
      </c>
      <c r="I6622">
        <v>-126.34618279999999</v>
      </c>
      <c r="J6622" s="1" t="str">
        <f t="shared" si="513"/>
        <v>Fluid (stream)</v>
      </c>
      <c r="K6622" s="1" t="str">
        <f t="shared" si="514"/>
        <v>Untreated Water</v>
      </c>
      <c r="L6622">
        <v>21</v>
      </c>
      <c r="M6622" t="s">
        <v>107</v>
      </c>
      <c r="N6622">
        <v>365</v>
      </c>
      <c r="P6622" t="s">
        <v>115</v>
      </c>
      <c r="Q6622" t="s">
        <v>96</v>
      </c>
      <c r="R6622" t="s">
        <v>752</v>
      </c>
    </row>
    <row r="6623" spans="1:18" hidden="1" x14ac:dyDescent="0.3">
      <c r="A6623" t="s">
        <v>26411</v>
      </c>
      <c r="B6623" t="s">
        <v>26412</v>
      </c>
      <c r="C6623" s="1" t="str">
        <f t="shared" si="515"/>
        <v>21:0864</v>
      </c>
      <c r="D6623" s="1" t="str">
        <f t="shared" si="516"/>
        <v>21:0239</v>
      </c>
      <c r="E6623" t="s">
        <v>26413</v>
      </c>
      <c r="F6623" t="s">
        <v>26414</v>
      </c>
      <c r="H6623">
        <v>60.187421499999999</v>
      </c>
      <c r="I6623">
        <v>-126.34557719999999</v>
      </c>
      <c r="J6623" s="1" t="str">
        <f t="shared" si="513"/>
        <v>Fluid (stream)</v>
      </c>
      <c r="K6623" s="1" t="str">
        <f t="shared" si="514"/>
        <v>Untreated Water</v>
      </c>
      <c r="L6623">
        <v>21</v>
      </c>
      <c r="M6623" t="s">
        <v>114</v>
      </c>
      <c r="N6623">
        <v>366</v>
      </c>
      <c r="P6623" t="s">
        <v>53</v>
      </c>
      <c r="Q6623" t="s">
        <v>31</v>
      </c>
      <c r="R6623" t="s">
        <v>8016</v>
      </c>
    </row>
    <row r="6624" spans="1:18" hidden="1" x14ac:dyDescent="0.3">
      <c r="A6624" t="s">
        <v>26415</v>
      </c>
      <c r="B6624" t="s">
        <v>26416</v>
      </c>
      <c r="C6624" s="1" t="str">
        <f t="shared" si="515"/>
        <v>21:0864</v>
      </c>
      <c r="D6624" s="1" t="str">
        <f t="shared" si="516"/>
        <v>21:0239</v>
      </c>
      <c r="E6624" t="s">
        <v>26417</v>
      </c>
      <c r="F6624" t="s">
        <v>26418</v>
      </c>
      <c r="H6624">
        <v>60.228081699999997</v>
      </c>
      <c r="I6624">
        <v>-126.96373</v>
      </c>
      <c r="J6624" s="1" t="str">
        <f t="shared" si="513"/>
        <v>Fluid (stream)</v>
      </c>
      <c r="K6624" s="1" t="str">
        <f t="shared" si="514"/>
        <v>Untreated Water</v>
      </c>
      <c r="L6624">
        <v>21</v>
      </c>
      <c r="M6624" t="s">
        <v>121</v>
      </c>
      <c r="N6624">
        <v>367</v>
      </c>
      <c r="P6624" t="s">
        <v>134</v>
      </c>
      <c r="Q6624" t="s">
        <v>248</v>
      </c>
      <c r="R6624" t="s">
        <v>55</v>
      </c>
    </row>
    <row r="6625" spans="1:18" hidden="1" x14ac:dyDescent="0.3">
      <c r="A6625" t="s">
        <v>26419</v>
      </c>
      <c r="B6625" t="s">
        <v>26420</v>
      </c>
      <c r="C6625" s="1" t="str">
        <f t="shared" si="515"/>
        <v>21:0864</v>
      </c>
      <c r="D6625" s="1" t="str">
        <f t="shared" si="516"/>
        <v>21:0239</v>
      </c>
      <c r="E6625" t="s">
        <v>26421</v>
      </c>
      <c r="F6625" t="s">
        <v>26422</v>
      </c>
      <c r="H6625">
        <v>60.229442200000001</v>
      </c>
      <c r="I6625">
        <v>-126.7626788</v>
      </c>
      <c r="J6625" s="1" t="str">
        <f t="shared" si="513"/>
        <v>Fluid (stream)</v>
      </c>
      <c r="K6625" s="1" t="str">
        <f t="shared" si="514"/>
        <v>Untreated Water</v>
      </c>
      <c r="L6625">
        <v>21</v>
      </c>
      <c r="M6625" t="s">
        <v>127</v>
      </c>
      <c r="N6625">
        <v>368</v>
      </c>
      <c r="P6625" t="s">
        <v>188</v>
      </c>
      <c r="Q6625" t="s">
        <v>89</v>
      </c>
      <c r="R6625" t="s">
        <v>2503</v>
      </c>
    </row>
    <row r="6626" spans="1:18" hidden="1" x14ac:dyDescent="0.3">
      <c r="A6626" t="s">
        <v>26423</v>
      </c>
      <c r="B6626" t="s">
        <v>26424</v>
      </c>
      <c r="C6626" s="1" t="str">
        <f t="shared" si="515"/>
        <v>21:0864</v>
      </c>
      <c r="D6626" s="1" t="str">
        <f t="shared" si="516"/>
        <v>21:0239</v>
      </c>
      <c r="E6626" t="s">
        <v>26425</v>
      </c>
      <c r="F6626" t="s">
        <v>26426</v>
      </c>
      <c r="H6626">
        <v>60.283082499999999</v>
      </c>
      <c r="I6626">
        <v>-126.8113324</v>
      </c>
      <c r="J6626" s="1" t="str">
        <f t="shared" si="513"/>
        <v>Fluid (stream)</v>
      </c>
      <c r="K6626" s="1" t="str">
        <f t="shared" si="514"/>
        <v>Untreated Water</v>
      </c>
      <c r="L6626">
        <v>21</v>
      </c>
      <c r="M6626" t="s">
        <v>133</v>
      </c>
      <c r="N6626">
        <v>369</v>
      </c>
      <c r="P6626" t="s">
        <v>134</v>
      </c>
      <c r="Q6626" t="s">
        <v>24</v>
      </c>
      <c r="R6626" t="s">
        <v>3968</v>
      </c>
    </row>
    <row r="6627" spans="1:18" hidden="1" x14ac:dyDescent="0.3">
      <c r="A6627" t="s">
        <v>26427</v>
      </c>
      <c r="B6627" t="s">
        <v>26428</v>
      </c>
      <c r="C6627" s="1" t="str">
        <f t="shared" si="515"/>
        <v>21:0864</v>
      </c>
      <c r="D6627" s="1" t="str">
        <f t="shared" si="516"/>
        <v>21:0239</v>
      </c>
      <c r="E6627" t="s">
        <v>26429</v>
      </c>
      <c r="F6627" t="s">
        <v>26430</v>
      </c>
      <c r="H6627">
        <v>60.329002699999997</v>
      </c>
      <c r="I6627">
        <v>-126.7094965</v>
      </c>
      <c r="J6627" s="1" t="str">
        <f t="shared" si="513"/>
        <v>Fluid (stream)</v>
      </c>
      <c r="K6627" s="1" t="str">
        <f t="shared" si="514"/>
        <v>Untreated Water</v>
      </c>
      <c r="L6627">
        <v>21</v>
      </c>
      <c r="M6627" t="s">
        <v>139</v>
      </c>
      <c r="N6627">
        <v>370</v>
      </c>
      <c r="P6627" t="s">
        <v>537</v>
      </c>
      <c r="Q6627" t="s">
        <v>116</v>
      </c>
      <c r="R6627" t="s">
        <v>16647</v>
      </c>
    </row>
    <row r="6628" spans="1:18" hidden="1" x14ac:dyDescent="0.3">
      <c r="A6628" t="s">
        <v>26431</v>
      </c>
      <c r="B6628" t="s">
        <v>26432</v>
      </c>
      <c r="C6628" s="1" t="str">
        <f t="shared" si="515"/>
        <v>21:0864</v>
      </c>
      <c r="D6628" s="1" t="str">
        <f t="shared" si="516"/>
        <v>21:0239</v>
      </c>
      <c r="E6628" t="s">
        <v>26433</v>
      </c>
      <c r="F6628" t="s">
        <v>26434</v>
      </c>
      <c r="H6628">
        <v>60.321952799999998</v>
      </c>
      <c r="I6628">
        <v>-126.6317291</v>
      </c>
      <c r="J6628" s="1" t="str">
        <f t="shared" si="513"/>
        <v>Fluid (stream)</v>
      </c>
      <c r="K6628" s="1" t="str">
        <f t="shared" si="514"/>
        <v>Untreated Water</v>
      </c>
      <c r="L6628">
        <v>21</v>
      </c>
      <c r="M6628" t="s">
        <v>241</v>
      </c>
      <c r="N6628">
        <v>371</v>
      </c>
      <c r="P6628" t="s">
        <v>134</v>
      </c>
      <c r="Q6628" t="s">
        <v>96</v>
      </c>
      <c r="R6628" t="s">
        <v>646</v>
      </c>
    </row>
    <row r="6629" spans="1:18" hidden="1" x14ac:dyDescent="0.3">
      <c r="A6629" t="s">
        <v>26435</v>
      </c>
      <c r="B6629" t="s">
        <v>26436</v>
      </c>
      <c r="C6629" s="1" t="str">
        <f t="shared" si="515"/>
        <v>21:0864</v>
      </c>
      <c r="D6629" s="1" t="str">
        <f t="shared" si="516"/>
        <v>21:0239</v>
      </c>
      <c r="E6629" t="s">
        <v>26437</v>
      </c>
      <c r="F6629" t="s">
        <v>26438</v>
      </c>
      <c r="H6629">
        <v>60.189422100000002</v>
      </c>
      <c r="I6629">
        <v>-127.05340169999999</v>
      </c>
      <c r="J6629" s="1" t="str">
        <f t="shared" si="513"/>
        <v>Fluid (stream)</v>
      </c>
      <c r="K6629" s="1" t="str">
        <f t="shared" si="514"/>
        <v>Untreated Water</v>
      </c>
      <c r="L6629">
        <v>22</v>
      </c>
      <c r="M6629" t="s">
        <v>36</v>
      </c>
      <c r="N6629">
        <v>372</v>
      </c>
      <c r="P6629" t="s">
        <v>15080</v>
      </c>
      <c r="Q6629" t="s">
        <v>15080</v>
      </c>
      <c r="R6629" t="s">
        <v>15080</v>
      </c>
    </row>
    <row r="6630" spans="1:18" hidden="1" x14ac:dyDescent="0.3">
      <c r="A6630" t="s">
        <v>26439</v>
      </c>
      <c r="B6630" t="s">
        <v>26440</v>
      </c>
      <c r="C6630" s="1" t="str">
        <f t="shared" si="515"/>
        <v>21:0864</v>
      </c>
      <c r="D6630" s="1" t="str">
        <f t="shared" si="516"/>
        <v>21:0239</v>
      </c>
      <c r="E6630" t="s">
        <v>26441</v>
      </c>
      <c r="F6630" t="s">
        <v>26442</v>
      </c>
      <c r="H6630">
        <v>60.201255000000003</v>
      </c>
      <c r="I6630">
        <v>-127.0112748</v>
      </c>
      <c r="J6630" s="1" t="str">
        <f t="shared" ref="J6630:J6693" si="517">HYPERLINK("http://geochem.nrcan.gc.ca/cdogs/content/kwd/kwd020018_e.htm", "Fluid (stream)")</f>
        <v>Fluid (stream)</v>
      </c>
      <c r="K6630" s="1" t="str">
        <f t="shared" ref="K6630:K6693" si="518">HYPERLINK("http://geochem.nrcan.gc.ca/cdogs/content/kwd/kwd080007_e.htm", "Untreated Water")</f>
        <v>Untreated Water</v>
      </c>
      <c r="L6630">
        <v>22</v>
      </c>
      <c r="M6630" t="s">
        <v>44</v>
      </c>
      <c r="N6630">
        <v>373</v>
      </c>
      <c r="P6630" t="s">
        <v>15080</v>
      </c>
      <c r="Q6630" t="s">
        <v>15080</v>
      </c>
      <c r="R6630" t="s">
        <v>15080</v>
      </c>
    </row>
    <row r="6631" spans="1:18" hidden="1" x14ac:dyDescent="0.3">
      <c r="A6631" t="s">
        <v>26443</v>
      </c>
      <c r="B6631" t="s">
        <v>26444</v>
      </c>
      <c r="C6631" s="1" t="str">
        <f t="shared" si="515"/>
        <v>21:0864</v>
      </c>
      <c r="D6631" s="1" t="str">
        <f t="shared" si="516"/>
        <v>21:0239</v>
      </c>
      <c r="E6631" t="s">
        <v>26445</v>
      </c>
      <c r="F6631" t="s">
        <v>26446</v>
      </c>
      <c r="H6631">
        <v>60.217674899999999</v>
      </c>
      <c r="I6631">
        <v>-126.98809540000001</v>
      </c>
      <c r="J6631" s="1" t="str">
        <f t="shared" si="517"/>
        <v>Fluid (stream)</v>
      </c>
      <c r="K6631" s="1" t="str">
        <f t="shared" si="518"/>
        <v>Untreated Water</v>
      </c>
      <c r="L6631">
        <v>22</v>
      </c>
      <c r="M6631" t="s">
        <v>52</v>
      </c>
      <c r="N6631">
        <v>374</v>
      </c>
      <c r="P6631" t="s">
        <v>537</v>
      </c>
      <c r="Q6631" t="s">
        <v>31</v>
      </c>
      <c r="R6631" t="s">
        <v>14638</v>
      </c>
    </row>
    <row r="6632" spans="1:18" hidden="1" x14ac:dyDescent="0.3">
      <c r="A6632" t="s">
        <v>26447</v>
      </c>
      <c r="B6632" t="s">
        <v>26448</v>
      </c>
      <c r="C6632" s="1" t="str">
        <f t="shared" si="515"/>
        <v>21:0864</v>
      </c>
      <c r="D6632" s="1" t="str">
        <f t="shared" si="516"/>
        <v>21:0239</v>
      </c>
      <c r="E6632" t="s">
        <v>26449</v>
      </c>
      <c r="F6632" t="s">
        <v>26450</v>
      </c>
      <c r="H6632">
        <v>60.207275099999997</v>
      </c>
      <c r="I6632">
        <v>-126.8167078</v>
      </c>
      <c r="J6632" s="1" t="str">
        <f t="shared" si="517"/>
        <v>Fluid (stream)</v>
      </c>
      <c r="K6632" s="1" t="str">
        <f t="shared" si="518"/>
        <v>Untreated Water</v>
      </c>
      <c r="L6632">
        <v>22</v>
      </c>
      <c r="M6632" t="s">
        <v>60</v>
      </c>
      <c r="N6632">
        <v>375</v>
      </c>
      <c r="P6632" t="s">
        <v>15080</v>
      </c>
      <c r="Q6632" t="s">
        <v>15080</v>
      </c>
      <c r="R6632" t="s">
        <v>15080</v>
      </c>
    </row>
    <row r="6633" spans="1:18" hidden="1" x14ac:dyDescent="0.3">
      <c r="A6633" t="s">
        <v>26451</v>
      </c>
      <c r="B6633" t="s">
        <v>26452</v>
      </c>
      <c r="C6633" s="1" t="str">
        <f t="shared" si="515"/>
        <v>21:0864</v>
      </c>
      <c r="D6633" s="1" t="str">
        <f t="shared" si="516"/>
        <v>21:0239</v>
      </c>
      <c r="E6633" t="s">
        <v>26453</v>
      </c>
      <c r="F6633" t="s">
        <v>26454</v>
      </c>
      <c r="H6633">
        <v>60.211004899999999</v>
      </c>
      <c r="I6633">
        <v>-126.7470216</v>
      </c>
      <c r="J6633" s="1" t="str">
        <f t="shared" si="517"/>
        <v>Fluid (stream)</v>
      </c>
      <c r="K6633" s="1" t="str">
        <f t="shared" si="518"/>
        <v>Untreated Water</v>
      </c>
      <c r="L6633">
        <v>22</v>
      </c>
      <c r="M6633" t="s">
        <v>67</v>
      </c>
      <c r="N6633">
        <v>376</v>
      </c>
      <c r="P6633" t="s">
        <v>37</v>
      </c>
      <c r="Q6633" t="s">
        <v>31</v>
      </c>
      <c r="R6633" t="s">
        <v>16790</v>
      </c>
    </row>
    <row r="6634" spans="1:18" hidden="1" x14ac:dyDescent="0.3">
      <c r="A6634" t="s">
        <v>26455</v>
      </c>
      <c r="B6634" t="s">
        <v>26456</v>
      </c>
      <c r="C6634" s="1" t="str">
        <f t="shared" si="515"/>
        <v>21:0864</v>
      </c>
      <c r="D6634" s="1" t="str">
        <f t="shared" si="516"/>
        <v>21:0239</v>
      </c>
      <c r="E6634" t="s">
        <v>26457</v>
      </c>
      <c r="F6634" t="s">
        <v>26458</v>
      </c>
      <c r="H6634">
        <v>60.267299399999999</v>
      </c>
      <c r="I6634">
        <v>-126.6878967</v>
      </c>
      <c r="J6634" s="1" t="str">
        <f t="shared" si="517"/>
        <v>Fluid (stream)</v>
      </c>
      <c r="K6634" s="1" t="str">
        <f t="shared" si="518"/>
        <v>Untreated Water</v>
      </c>
      <c r="L6634">
        <v>22</v>
      </c>
      <c r="M6634" t="s">
        <v>74</v>
      </c>
      <c r="N6634">
        <v>377</v>
      </c>
      <c r="P6634" t="s">
        <v>37</v>
      </c>
      <c r="Q6634" t="s">
        <v>146</v>
      </c>
      <c r="R6634" t="s">
        <v>47</v>
      </c>
    </row>
    <row r="6635" spans="1:18" hidden="1" x14ac:dyDescent="0.3">
      <c r="A6635" t="s">
        <v>26459</v>
      </c>
      <c r="B6635" t="s">
        <v>26460</v>
      </c>
      <c r="C6635" s="1" t="str">
        <f t="shared" si="515"/>
        <v>21:0864</v>
      </c>
      <c r="D6635" s="1" t="str">
        <f t="shared" si="516"/>
        <v>21:0239</v>
      </c>
      <c r="E6635" t="s">
        <v>26461</v>
      </c>
      <c r="F6635" t="s">
        <v>26462</v>
      </c>
      <c r="H6635">
        <v>60.240528599999998</v>
      </c>
      <c r="I6635">
        <v>-126.73419079999999</v>
      </c>
      <c r="J6635" s="1" t="str">
        <f t="shared" si="517"/>
        <v>Fluid (stream)</v>
      </c>
      <c r="K6635" s="1" t="str">
        <f t="shared" si="518"/>
        <v>Untreated Water</v>
      </c>
      <c r="L6635">
        <v>22</v>
      </c>
      <c r="M6635" t="s">
        <v>81</v>
      </c>
      <c r="N6635">
        <v>378</v>
      </c>
      <c r="P6635" t="s">
        <v>681</v>
      </c>
      <c r="Q6635" t="s">
        <v>31</v>
      </c>
      <c r="R6635" t="s">
        <v>16790</v>
      </c>
    </row>
    <row r="6636" spans="1:18" hidden="1" x14ac:dyDescent="0.3">
      <c r="A6636" t="s">
        <v>26463</v>
      </c>
      <c r="B6636" t="s">
        <v>26464</v>
      </c>
      <c r="C6636" s="1" t="str">
        <f t="shared" si="515"/>
        <v>21:0864</v>
      </c>
      <c r="D6636" s="1" t="str">
        <f t="shared" si="516"/>
        <v>21:0239</v>
      </c>
      <c r="E6636" t="s">
        <v>26465</v>
      </c>
      <c r="F6636" t="s">
        <v>26466</v>
      </c>
      <c r="H6636">
        <v>60.282991000000003</v>
      </c>
      <c r="I6636">
        <v>-126.7590052</v>
      </c>
      <c r="J6636" s="1" t="str">
        <f t="shared" si="517"/>
        <v>Fluid (stream)</v>
      </c>
      <c r="K6636" s="1" t="str">
        <f t="shared" si="518"/>
        <v>Untreated Water</v>
      </c>
      <c r="L6636">
        <v>22</v>
      </c>
      <c r="M6636" t="s">
        <v>95</v>
      </c>
      <c r="N6636">
        <v>379</v>
      </c>
      <c r="P6636" t="s">
        <v>188</v>
      </c>
      <c r="Q6636" t="s">
        <v>89</v>
      </c>
      <c r="R6636" t="s">
        <v>69</v>
      </c>
    </row>
    <row r="6637" spans="1:18" hidden="1" x14ac:dyDescent="0.3">
      <c r="A6637" t="s">
        <v>26467</v>
      </c>
      <c r="B6637" t="s">
        <v>26468</v>
      </c>
      <c r="C6637" s="1" t="str">
        <f t="shared" si="515"/>
        <v>21:0864</v>
      </c>
      <c r="D6637" s="1" t="str">
        <f t="shared" si="516"/>
        <v>21:0239</v>
      </c>
      <c r="E6637" t="s">
        <v>26469</v>
      </c>
      <c r="F6637" t="s">
        <v>26470</v>
      </c>
      <c r="H6637">
        <v>60.299811499999997</v>
      </c>
      <c r="I6637">
        <v>-126.72018989999999</v>
      </c>
      <c r="J6637" s="1" t="str">
        <f t="shared" si="517"/>
        <v>Fluid (stream)</v>
      </c>
      <c r="K6637" s="1" t="str">
        <f t="shared" si="518"/>
        <v>Untreated Water</v>
      </c>
      <c r="L6637">
        <v>22</v>
      </c>
      <c r="M6637" t="s">
        <v>101</v>
      </c>
      <c r="N6637">
        <v>380</v>
      </c>
      <c r="P6637" t="s">
        <v>82</v>
      </c>
      <c r="Q6637" t="s">
        <v>31</v>
      </c>
      <c r="R6637" t="s">
        <v>109</v>
      </c>
    </row>
    <row r="6638" spans="1:18" hidden="1" x14ac:dyDescent="0.3">
      <c r="A6638" t="s">
        <v>26471</v>
      </c>
      <c r="B6638" t="s">
        <v>26472</v>
      </c>
      <c r="C6638" s="1" t="str">
        <f t="shared" si="515"/>
        <v>21:0864</v>
      </c>
      <c r="D6638" s="1" t="str">
        <f t="shared" si="516"/>
        <v>21:0239</v>
      </c>
      <c r="E6638" t="s">
        <v>26473</v>
      </c>
      <c r="F6638" t="s">
        <v>26474</v>
      </c>
      <c r="H6638">
        <v>60.328292699999999</v>
      </c>
      <c r="I6638">
        <v>-126.6543854</v>
      </c>
      <c r="J6638" s="1" t="str">
        <f t="shared" si="517"/>
        <v>Fluid (stream)</v>
      </c>
      <c r="K6638" s="1" t="str">
        <f t="shared" si="518"/>
        <v>Untreated Water</v>
      </c>
      <c r="L6638">
        <v>22</v>
      </c>
      <c r="M6638" t="s">
        <v>107</v>
      </c>
      <c r="N6638">
        <v>381</v>
      </c>
      <c r="P6638" t="s">
        <v>15080</v>
      </c>
      <c r="Q6638" t="s">
        <v>15080</v>
      </c>
      <c r="R6638" t="s">
        <v>15080</v>
      </c>
    </row>
    <row r="6639" spans="1:18" hidden="1" x14ac:dyDescent="0.3">
      <c r="A6639" t="s">
        <v>26475</v>
      </c>
      <c r="B6639" t="s">
        <v>26476</v>
      </c>
      <c r="C6639" s="1" t="str">
        <f t="shared" si="515"/>
        <v>21:0864</v>
      </c>
      <c r="D6639" s="1" t="str">
        <f t="shared" si="516"/>
        <v>21:0239</v>
      </c>
      <c r="E6639" t="s">
        <v>26477</v>
      </c>
      <c r="F6639" t="s">
        <v>26478</v>
      </c>
      <c r="H6639">
        <v>60.322309799999999</v>
      </c>
      <c r="I6639">
        <v>-126.5995539</v>
      </c>
      <c r="J6639" s="1" t="str">
        <f t="shared" si="517"/>
        <v>Fluid (stream)</v>
      </c>
      <c r="K6639" s="1" t="str">
        <f t="shared" si="518"/>
        <v>Untreated Water</v>
      </c>
      <c r="L6639">
        <v>22</v>
      </c>
      <c r="M6639" t="s">
        <v>114</v>
      </c>
      <c r="N6639">
        <v>382</v>
      </c>
      <c r="P6639" t="s">
        <v>53</v>
      </c>
      <c r="Q6639" t="s">
        <v>89</v>
      </c>
      <c r="R6639" t="s">
        <v>752</v>
      </c>
    </row>
    <row r="6640" spans="1:18" hidden="1" x14ac:dyDescent="0.3">
      <c r="A6640" t="s">
        <v>26479</v>
      </c>
      <c r="B6640" t="s">
        <v>26480</v>
      </c>
      <c r="C6640" s="1" t="str">
        <f t="shared" si="515"/>
        <v>21:0864</v>
      </c>
      <c r="D6640" s="1" t="str">
        <f t="shared" si="516"/>
        <v>21:0239</v>
      </c>
      <c r="E6640" t="s">
        <v>26481</v>
      </c>
      <c r="F6640" t="s">
        <v>26482</v>
      </c>
      <c r="H6640">
        <v>60.299938900000001</v>
      </c>
      <c r="I6640">
        <v>-126.5865517</v>
      </c>
      <c r="J6640" s="1" t="str">
        <f t="shared" si="517"/>
        <v>Fluid (stream)</v>
      </c>
      <c r="K6640" s="1" t="str">
        <f t="shared" si="518"/>
        <v>Untreated Water</v>
      </c>
      <c r="L6640">
        <v>22</v>
      </c>
      <c r="M6640" t="s">
        <v>121</v>
      </c>
      <c r="N6640">
        <v>383</v>
      </c>
      <c r="P6640" t="s">
        <v>182</v>
      </c>
      <c r="Q6640" t="s">
        <v>24</v>
      </c>
      <c r="R6640" t="s">
        <v>25</v>
      </c>
    </row>
    <row r="6641" spans="1:18" hidden="1" x14ac:dyDescent="0.3">
      <c r="A6641" t="s">
        <v>26483</v>
      </c>
      <c r="B6641" t="s">
        <v>26484</v>
      </c>
      <c r="C6641" s="1" t="str">
        <f t="shared" si="515"/>
        <v>21:0864</v>
      </c>
      <c r="D6641" s="1" t="str">
        <f t="shared" si="516"/>
        <v>21:0239</v>
      </c>
      <c r="E6641" t="s">
        <v>26485</v>
      </c>
      <c r="F6641" t="s">
        <v>26486</v>
      </c>
      <c r="H6641">
        <v>60.314909200000002</v>
      </c>
      <c r="I6641">
        <v>-126.5382747</v>
      </c>
      <c r="J6641" s="1" t="str">
        <f t="shared" si="517"/>
        <v>Fluid (stream)</v>
      </c>
      <c r="K6641" s="1" t="str">
        <f t="shared" si="518"/>
        <v>Untreated Water</v>
      </c>
      <c r="L6641">
        <v>22</v>
      </c>
      <c r="M6641" t="s">
        <v>127</v>
      </c>
      <c r="N6641">
        <v>384</v>
      </c>
      <c r="P6641" t="s">
        <v>140</v>
      </c>
      <c r="Q6641" t="s">
        <v>96</v>
      </c>
      <c r="R6641" t="s">
        <v>76</v>
      </c>
    </row>
    <row r="6642" spans="1:18" hidden="1" x14ac:dyDescent="0.3">
      <c r="A6642" t="s">
        <v>26487</v>
      </c>
      <c r="B6642" t="s">
        <v>26488</v>
      </c>
      <c r="C6642" s="1" t="str">
        <f t="shared" ref="C6642:C6705" si="519">HYPERLINK("http://geochem.nrcan.gc.ca/cdogs/content/bdl/bdl210864_e.htm", "21:0864")</f>
        <v>21:0864</v>
      </c>
      <c r="D6642" s="1" t="str">
        <f t="shared" ref="D6642:D6705" si="520">HYPERLINK("http://geochem.nrcan.gc.ca/cdogs/content/svy/svy210239_e.htm", "21:0239")</f>
        <v>21:0239</v>
      </c>
      <c r="E6642" t="s">
        <v>26489</v>
      </c>
      <c r="F6642" t="s">
        <v>26490</v>
      </c>
      <c r="H6642">
        <v>60.251464499999997</v>
      </c>
      <c r="I6642">
        <v>-126.48072310000001</v>
      </c>
      <c r="J6642" s="1" t="str">
        <f t="shared" si="517"/>
        <v>Fluid (stream)</v>
      </c>
      <c r="K6642" s="1" t="str">
        <f t="shared" si="518"/>
        <v>Untreated Water</v>
      </c>
      <c r="L6642">
        <v>22</v>
      </c>
      <c r="M6642" t="s">
        <v>22</v>
      </c>
      <c r="N6642">
        <v>385</v>
      </c>
      <c r="P6642" t="s">
        <v>210</v>
      </c>
      <c r="Q6642" t="s">
        <v>146</v>
      </c>
      <c r="R6642" t="s">
        <v>532</v>
      </c>
    </row>
    <row r="6643" spans="1:18" hidden="1" x14ac:dyDescent="0.3">
      <c r="A6643" t="s">
        <v>26491</v>
      </c>
      <c r="B6643" t="s">
        <v>26492</v>
      </c>
      <c r="C6643" s="1" t="str">
        <f t="shared" si="519"/>
        <v>21:0864</v>
      </c>
      <c r="D6643" s="1" t="str">
        <f t="shared" si="520"/>
        <v>21:0239</v>
      </c>
      <c r="E6643" t="s">
        <v>26489</v>
      </c>
      <c r="F6643" t="s">
        <v>26493</v>
      </c>
      <c r="H6643">
        <v>60.251464499999997</v>
      </c>
      <c r="I6643">
        <v>-126.48072310000001</v>
      </c>
      <c r="J6643" s="1" t="str">
        <f t="shared" si="517"/>
        <v>Fluid (stream)</v>
      </c>
      <c r="K6643" s="1" t="str">
        <f t="shared" si="518"/>
        <v>Untreated Water</v>
      </c>
      <c r="L6643">
        <v>22</v>
      </c>
      <c r="M6643" t="s">
        <v>29</v>
      </c>
      <c r="N6643">
        <v>386</v>
      </c>
      <c r="P6643" t="s">
        <v>194</v>
      </c>
      <c r="Q6643" t="s">
        <v>96</v>
      </c>
      <c r="R6643" t="s">
        <v>189</v>
      </c>
    </row>
    <row r="6644" spans="1:18" hidden="1" x14ac:dyDescent="0.3">
      <c r="A6644" t="s">
        <v>26494</v>
      </c>
      <c r="B6644" t="s">
        <v>26495</v>
      </c>
      <c r="C6644" s="1" t="str">
        <f t="shared" si="519"/>
        <v>21:0864</v>
      </c>
      <c r="D6644" s="1" t="str">
        <f t="shared" si="520"/>
        <v>21:0239</v>
      </c>
      <c r="E6644" t="s">
        <v>26496</v>
      </c>
      <c r="F6644" t="s">
        <v>26497</v>
      </c>
      <c r="H6644">
        <v>60.2475667</v>
      </c>
      <c r="I6644">
        <v>-126.5107503</v>
      </c>
      <c r="J6644" s="1" t="str">
        <f t="shared" si="517"/>
        <v>Fluid (stream)</v>
      </c>
      <c r="K6644" s="1" t="str">
        <f t="shared" si="518"/>
        <v>Untreated Water</v>
      </c>
      <c r="L6644">
        <v>22</v>
      </c>
      <c r="M6644" t="s">
        <v>133</v>
      </c>
      <c r="N6644">
        <v>387</v>
      </c>
      <c r="P6644" t="s">
        <v>200</v>
      </c>
      <c r="Q6644" t="s">
        <v>46</v>
      </c>
      <c r="R6644" t="s">
        <v>12895</v>
      </c>
    </row>
    <row r="6645" spans="1:18" hidden="1" x14ac:dyDescent="0.3">
      <c r="A6645" t="s">
        <v>26498</v>
      </c>
      <c r="B6645" t="s">
        <v>26499</v>
      </c>
      <c r="C6645" s="1" t="str">
        <f t="shared" si="519"/>
        <v>21:0864</v>
      </c>
      <c r="D6645" s="1" t="str">
        <f t="shared" si="520"/>
        <v>21:0239</v>
      </c>
      <c r="E6645" t="s">
        <v>26500</v>
      </c>
      <c r="F6645" t="s">
        <v>26501</v>
      </c>
      <c r="H6645">
        <v>60.262377299999997</v>
      </c>
      <c r="I6645">
        <v>-126.5033877</v>
      </c>
      <c r="J6645" s="1" t="str">
        <f t="shared" si="517"/>
        <v>Fluid (stream)</v>
      </c>
      <c r="K6645" s="1" t="str">
        <f t="shared" si="518"/>
        <v>Untreated Water</v>
      </c>
      <c r="L6645">
        <v>22</v>
      </c>
      <c r="M6645" t="s">
        <v>139</v>
      </c>
      <c r="N6645">
        <v>388</v>
      </c>
      <c r="P6645" t="s">
        <v>140</v>
      </c>
      <c r="Q6645" t="s">
        <v>96</v>
      </c>
      <c r="R6645" t="s">
        <v>47</v>
      </c>
    </row>
    <row r="6646" spans="1:18" hidden="1" x14ac:dyDescent="0.3">
      <c r="A6646" t="s">
        <v>26502</v>
      </c>
      <c r="B6646" t="s">
        <v>26503</v>
      </c>
      <c r="C6646" s="1" t="str">
        <f t="shared" si="519"/>
        <v>21:0864</v>
      </c>
      <c r="D6646" s="1" t="str">
        <f t="shared" si="520"/>
        <v>21:0239</v>
      </c>
      <c r="E6646" t="s">
        <v>26504</v>
      </c>
      <c r="F6646" t="s">
        <v>26505</v>
      </c>
      <c r="H6646">
        <v>60.319566899999998</v>
      </c>
      <c r="I6646">
        <v>-126.5033494</v>
      </c>
      <c r="J6646" s="1" t="str">
        <f t="shared" si="517"/>
        <v>Fluid (stream)</v>
      </c>
      <c r="K6646" s="1" t="str">
        <f t="shared" si="518"/>
        <v>Untreated Water</v>
      </c>
      <c r="L6646">
        <v>22</v>
      </c>
      <c r="M6646" t="s">
        <v>241</v>
      </c>
      <c r="N6646">
        <v>389</v>
      </c>
      <c r="P6646" t="s">
        <v>15080</v>
      </c>
      <c r="Q6646" t="s">
        <v>15080</v>
      </c>
      <c r="R6646" t="s">
        <v>15080</v>
      </c>
    </row>
    <row r="6647" spans="1:18" hidden="1" x14ac:dyDescent="0.3">
      <c r="A6647" t="s">
        <v>26506</v>
      </c>
      <c r="B6647" t="s">
        <v>26507</v>
      </c>
      <c r="C6647" s="1" t="str">
        <f t="shared" si="519"/>
        <v>21:0864</v>
      </c>
      <c r="D6647" s="1" t="str">
        <f t="shared" si="520"/>
        <v>21:0239</v>
      </c>
      <c r="E6647" t="s">
        <v>26508</v>
      </c>
      <c r="F6647" t="s">
        <v>26509</v>
      </c>
      <c r="H6647">
        <v>60.363713799999999</v>
      </c>
      <c r="I6647">
        <v>-126.58664349999999</v>
      </c>
      <c r="J6647" s="1" t="str">
        <f t="shared" si="517"/>
        <v>Fluid (stream)</v>
      </c>
      <c r="K6647" s="1" t="str">
        <f t="shared" si="518"/>
        <v>Untreated Water</v>
      </c>
      <c r="L6647">
        <v>23</v>
      </c>
      <c r="M6647" t="s">
        <v>22</v>
      </c>
      <c r="N6647">
        <v>390</v>
      </c>
      <c r="P6647" t="s">
        <v>53</v>
      </c>
      <c r="Q6647" t="s">
        <v>31</v>
      </c>
      <c r="R6647" t="s">
        <v>47</v>
      </c>
    </row>
    <row r="6648" spans="1:18" hidden="1" x14ac:dyDescent="0.3">
      <c r="A6648" t="s">
        <v>26510</v>
      </c>
      <c r="B6648" t="s">
        <v>26511</v>
      </c>
      <c r="C6648" s="1" t="str">
        <f t="shared" si="519"/>
        <v>21:0864</v>
      </c>
      <c r="D6648" s="1" t="str">
        <f t="shared" si="520"/>
        <v>21:0239</v>
      </c>
      <c r="E6648" t="s">
        <v>26508</v>
      </c>
      <c r="F6648" t="s">
        <v>26512</v>
      </c>
      <c r="H6648">
        <v>60.363713799999999</v>
      </c>
      <c r="I6648">
        <v>-126.58664349999999</v>
      </c>
      <c r="J6648" s="1" t="str">
        <f t="shared" si="517"/>
        <v>Fluid (stream)</v>
      </c>
      <c r="K6648" s="1" t="str">
        <f t="shared" si="518"/>
        <v>Untreated Water</v>
      </c>
      <c r="L6648">
        <v>23</v>
      </c>
      <c r="M6648" t="s">
        <v>29</v>
      </c>
      <c r="N6648">
        <v>391</v>
      </c>
      <c r="P6648" t="s">
        <v>167</v>
      </c>
      <c r="Q6648" t="s">
        <v>89</v>
      </c>
      <c r="R6648" t="s">
        <v>47</v>
      </c>
    </row>
    <row r="6649" spans="1:18" hidden="1" x14ac:dyDescent="0.3">
      <c r="A6649" t="s">
        <v>26513</v>
      </c>
      <c r="B6649" t="s">
        <v>26514</v>
      </c>
      <c r="C6649" s="1" t="str">
        <f t="shared" si="519"/>
        <v>21:0864</v>
      </c>
      <c r="D6649" s="1" t="str">
        <f t="shared" si="520"/>
        <v>21:0239</v>
      </c>
      <c r="E6649" t="s">
        <v>26515</v>
      </c>
      <c r="F6649" t="s">
        <v>26516</v>
      </c>
      <c r="H6649">
        <v>60.3464229</v>
      </c>
      <c r="I6649">
        <v>-126.6026397</v>
      </c>
      <c r="J6649" s="1" t="str">
        <f t="shared" si="517"/>
        <v>Fluid (stream)</v>
      </c>
      <c r="K6649" s="1" t="str">
        <f t="shared" si="518"/>
        <v>Untreated Water</v>
      </c>
      <c r="L6649">
        <v>23</v>
      </c>
      <c r="M6649" t="s">
        <v>36</v>
      </c>
      <c r="N6649">
        <v>392</v>
      </c>
      <c r="P6649" t="s">
        <v>115</v>
      </c>
      <c r="Q6649" t="s">
        <v>96</v>
      </c>
      <c r="R6649" t="s">
        <v>668</v>
      </c>
    </row>
    <row r="6650" spans="1:18" hidden="1" x14ac:dyDescent="0.3">
      <c r="A6650" t="s">
        <v>26517</v>
      </c>
      <c r="B6650" t="s">
        <v>26518</v>
      </c>
      <c r="C6650" s="1" t="str">
        <f t="shared" si="519"/>
        <v>21:0864</v>
      </c>
      <c r="D6650" s="1" t="str">
        <f t="shared" si="520"/>
        <v>21:0239</v>
      </c>
      <c r="E6650" t="s">
        <v>26519</v>
      </c>
      <c r="F6650" t="s">
        <v>26520</v>
      </c>
      <c r="H6650">
        <v>60.345271099999998</v>
      </c>
      <c r="I6650">
        <v>-126.70587279999999</v>
      </c>
      <c r="J6650" s="1" t="str">
        <f t="shared" si="517"/>
        <v>Fluid (stream)</v>
      </c>
      <c r="K6650" s="1" t="str">
        <f t="shared" si="518"/>
        <v>Untreated Water</v>
      </c>
      <c r="L6650">
        <v>23</v>
      </c>
      <c r="M6650" t="s">
        <v>44</v>
      </c>
      <c r="N6650">
        <v>393</v>
      </c>
      <c r="P6650" t="s">
        <v>15080</v>
      </c>
      <c r="Q6650" t="s">
        <v>15080</v>
      </c>
      <c r="R6650" t="s">
        <v>15080</v>
      </c>
    </row>
    <row r="6651" spans="1:18" hidden="1" x14ac:dyDescent="0.3">
      <c r="A6651" t="s">
        <v>26521</v>
      </c>
      <c r="B6651" t="s">
        <v>26522</v>
      </c>
      <c r="C6651" s="1" t="str">
        <f t="shared" si="519"/>
        <v>21:0864</v>
      </c>
      <c r="D6651" s="1" t="str">
        <f t="shared" si="520"/>
        <v>21:0239</v>
      </c>
      <c r="E6651" t="s">
        <v>26523</v>
      </c>
      <c r="F6651" t="s">
        <v>26524</v>
      </c>
      <c r="H6651">
        <v>60.348455899999998</v>
      </c>
      <c r="I6651">
        <v>-126.8007557</v>
      </c>
      <c r="J6651" s="1" t="str">
        <f t="shared" si="517"/>
        <v>Fluid (stream)</v>
      </c>
      <c r="K6651" s="1" t="str">
        <f t="shared" si="518"/>
        <v>Untreated Water</v>
      </c>
      <c r="L6651">
        <v>23</v>
      </c>
      <c r="M6651" t="s">
        <v>52</v>
      </c>
      <c r="N6651">
        <v>394</v>
      </c>
      <c r="P6651" t="s">
        <v>15080</v>
      </c>
      <c r="Q6651" t="s">
        <v>15080</v>
      </c>
      <c r="R6651" t="s">
        <v>15080</v>
      </c>
    </row>
    <row r="6652" spans="1:18" hidden="1" x14ac:dyDescent="0.3">
      <c r="A6652" t="s">
        <v>26525</v>
      </c>
      <c r="B6652" t="s">
        <v>26526</v>
      </c>
      <c r="C6652" s="1" t="str">
        <f t="shared" si="519"/>
        <v>21:0864</v>
      </c>
      <c r="D6652" s="1" t="str">
        <f t="shared" si="520"/>
        <v>21:0239</v>
      </c>
      <c r="E6652" t="s">
        <v>26527</v>
      </c>
      <c r="F6652" t="s">
        <v>26528</v>
      </c>
      <c r="H6652">
        <v>60.3406649</v>
      </c>
      <c r="I6652">
        <v>-126.8886603</v>
      </c>
      <c r="J6652" s="1" t="str">
        <f t="shared" si="517"/>
        <v>Fluid (stream)</v>
      </c>
      <c r="K6652" s="1" t="str">
        <f t="shared" si="518"/>
        <v>Untreated Water</v>
      </c>
      <c r="L6652">
        <v>23</v>
      </c>
      <c r="M6652" t="s">
        <v>60</v>
      </c>
      <c r="N6652">
        <v>395</v>
      </c>
      <c r="P6652" t="s">
        <v>200</v>
      </c>
      <c r="Q6652" t="s">
        <v>89</v>
      </c>
      <c r="R6652" t="s">
        <v>11785</v>
      </c>
    </row>
    <row r="6653" spans="1:18" hidden="1" x14ac:dyDescent="0.3">
      <c r="A6653" t="s">
        <v>26529</v>
      </c>
      <c r="B6653" t="s">
        <v>26530</v>
      </c>
      <c r="C6653" s="1" t="str">
        <f t="shared" si="519"/>
        <v>21:0864</v>
      </c>
      <c r="D6653" s="1" t="str">
        <f t="shared" si="520"/>
        <v>21:0239</v>
      </c>
      <c r="E6653" t="s">
        <v>26531</v>
      </c>
      <c r="F6653" t="s">
        <v>26532</v>
      </c>
      <c r="H6653">
        <v>60.3373591</v>
      </c>
      <c r="I6653">
        <v>-126.9344068</v>
      </c>
      <c r="J6653" s="1" t="str">
        <f t="shared" si="517"/>
        <v>Fluid (stream)</v>
      </c>
      <c r="K6653" s="1" t="str">
        <f t="shared" si="518"/>
        <v>Untreated Water</v>
      </c>
      <c r="L6653">
        <v>23</v>
      </c>
      <c r="M6653" t="s">
        <v>67</v>
      </c>
      <c r="N6653">
        <v>396</v>
      </c>
      <c r="P6653" t="s">
        <v>414</v>
      </c>
      <c r="Q6653" t="s">
        <v>31</v>
      </c>
      <c r="R6653" t="s">
        <v>668</v>
      </c>
    </row>
    <row r="6654" spans="1:18" hidden="1" x14ac:dyDescent="0.3">
      <c r="A6654" t="s">
        <v>26533</v>
      </c>
      <c r="B6654" t="s">
        <v>26534</v>
      </c>
      <c r="C6654" s="1" t="str">
        <f t="shared" si="519"/>
        <v>21:0864</v>
      </c>
      <c r="D6654" s="1" t="str">
        <f t="shared" si="520"/>
        <v>21:0239</v>
      </c>
      <c r="E6654" t="s">
        <v>26535</v>
      </c>
      <c r="F6654" t="s">
        <v>26536</v>
      </c>
      <c r="H6654">
        <v>60.283421799999999</v>
      </c>
      <c r="I6654">
        <v>-126.9701508</v>
      </c>
      <c r="J6654" s="1" t="str">
        <f t="shared" si="517"/>
        <v>Fluid (stream)</v>
      </c>
      <c r="K6654" s="1" t="str">
        <f t="shared" si="518"/>
        <v>Untreated Water</v>
      </c>
      <c r="L6654">
        <v>23</v>
      </c>
      <c r="M6654" t="s">
        <v>74</v>
      </c>
      <c r="N6654">
        <v>397</v>
      </c>
      <c r="P6654" t="s">
        <v>225</v>
      </c>
      <c r="Q6654" t="s">
        <v>89</v>
      </c>
      <c r="R6654" t="s">
        <v>47</v>
      </c>
    </row>
    <row r="6655" spans="1:18" hidden="1" x14ac:dyDescent="0.3">
      <c r="A6655" t="s">
        <v>26537</v>
      </c>
      <c r="B6655" t="s">
        <v>26538</v>
      </c>
      <c r="C6655" s="1" t="str">
        <f t="shared" si="519"/>
        <v>21:0864</v>
      </c>
      <c r="D6655" s="1" t="str">
        <f t="shared" si="520"/>
        <v>21:0239</v>
      </c>
      <c r="E6655" t="s">
        <v>26539</v>
      </c>
      <c r="F6655" t="s">
        <v>26540</v>
      </c>
      <c r="H6655">
        <v>60.265268499999998</v>
      </c>
      <c r="I6655">
        <v>-126.9742938</v>
      </c>
      <c r="J6655" s="1" t="str">
        <f t="shared" si="517"/>
        <v>Fluid (stream)</v>
      </c>
      <c r="K6655" s="1" t="str">
        <f t="shared" si="518"/>
        <v>Untreated Water</v>
      </c>
      <c r="L6655">
        <v>23</v>
      </c>
      <c r="M6655" t="s">
        <v>81</v>
      </c>
      <c r="N6655">
        <v>398</v>
      </c>
      <c r="P6655" t="s">
        <v>53</v>
      </c>
      <c r="Q6655" t="s">
        <v>31</v>
      </c>
      <c r="R6655" t="s">
        <v>14638</v>
      </c>
    </row>
    <row r="6656" spans="1:18" hidden="1" x14ac:dyDescent="0.3">
      <c r="A6656" t="s">
        <v>26541</v>
      </c>
      <c r="B6656" t="s">
        <v>26542</v>
      </c>
      <c r="C6656" s="1" t="str">
        <f t="shared" si="519"/>
        <v>21:0864</v>
      </c>
      <c r="D6656" s="1" t="str">
        <f t="shared" si="520"/>
        <v>21:0239</v>
      </c>
      <c r="E6656" t="s">
        <v>26543</v>
      </c>
      <c r="F6656" t="s">
        <v>26544</v>
      </c>
      <c r="H6656">
        <v>60.167803200000002</v>
      </c>
      <c r="I6656">
        <v>-126.9204309</v>
      </c>
      <c r="J6656" s="1" t="str">
        <f t="shared" si="517"/>
        <v>Fluid (stream)</v>
      </c>
      <c r="K6656" s="1" t="str">
        <f t="shared" si="518"/>
        <v>Untreated Water</v>
      </c>
      <c r="L6656">
        <v>23</v>
      </c>
      <c r="M6656" t="s">
        <v>95</v>
      </c>
      <c r="N6656">
        <v>399</v>
      </c>
      <c r="P6656" t="s">
        <v>15080</v>
      </c>
      <c r="Q6656" t="s">
        <v>15080</v>
      </c>
      <c r="R6656" t="s">
        <v>15080</v>
      </c>
    </row>
    <row r="6657" spans="1:18" hidden="1" x14ac:dyDescent="0.3">
      <c r="A6657" t="s">
        <v>26545</v>
      </c>
      <c r="B6657" t="s">
        <v>26546</v>
      </c>
      <c r="C6657" s="1" t="str">
        <f t="shared" si="519"/>
        <v>21:0864</v>
      </c>
      <c r="D6657" s="1" t="str">
        <f t="shared" si="520"/>
        <v>21:0239</v>
      </c>
      <c r="E6657" t="s">
        <v>26547</v>
      </c>
      <c r="F6657" t="s">
        <v>26548</v>
      </c>
      <c r="H6657">
        <v>60.216576799999999</v>
      </c>
      <c r="I6657">
        <v>-126.6161141</v>
      </c>
      <c r="J6657" s="1" t="str">
        <f t="shared" si="517"/>
        <v>Fluid (stream)</v>
      </c>
      <c r="K6657" s="1" t="str">
        <f t="shared" si="518"/>
        <v>Untreated Water</v>
      </c>
      <c r="L6657">
        <v>23</v>
      </c>
      <c r="M6657" t="s">
        <v>101</v>
      </c>
      <c r="N6657">
        <v>400</v>
      </c>
      <c r="P6657" t="s">
        <v>128</v>
      </c>
      <c r="Q6657" t="s">
        <v>31</v>
      </c>
      <c r="R6657" t="s">
        <v>420</v>
      </c>
    </row>
    <row r="6658" spans="1:18" hidden="1" x14ac:dyDescent="0.3">
      <c r="A6658" t="s">
        <v>26549</v>
      </c>
      <c r="B6658" t="s">
        <v>26550</v>
      </c>
      <c r="C6658" s="1" t="str">
        <f t="shared" si="519"/>
        <v>21:0864</v>
      </c>
      <c r="D6658" s="1" t="str">
        <f t="shared" si="520"/>
        <v>21:0239</v>
      </c>
      <c r="E6658" t="s">
        <v>26551</v>
      </c>
      <c r="F6658" t="s">
        <v>26552</v>
      </c>
      <c r="H6658">
        <v>60.227221700000001</v>
      </c>
      <c r="I6658">
        <v>-126.5578043</v>
      </c>
      <c r="J6658" s="1" t="str">
        <f t="shared" si="517"/>
        <v>Fluid (stream)</v>
      </c>
      <c r="K6658" s="1" t="str">
        <f t="shared" si="518"/>
        <v>Untreated Water</v>
      </c>
      <c r="L6658">
        <v>23</v>
      </c>
      <c r="M6658" t="s">
        <v>107</v>
      </c>
      <c r="N6658">
        <v>401</v>
      </c>
      <c r="P6658" t="s">
        <v>1006</v>
      </c>
      <c r="Q6658" t="s">
        <v>146</v>
      </c>
      <c r="R6658" t="s">
        <v>410</v>
      </c>
    </row>
    <row r="6659" spans="1:18" hidden="1" x14ac:dyDescent="0.3">
      <c r="A6659" t="s">
        <v>26553</v>
      </c>
      <c r="B6659" t="s">
        <v>26554</v>
      </c>
      <c r="C6659" s="1" t="str">
        <f t="shared" si="519"/>
        <v>21:0864</v>
      </c>
      <c r="D6659" s="1" t="str">
        <f t="shared" si="520"/>
        <v>21:0239</v>
      </c>
      <c r="E6659" t="s">
        <v>26555</v>
      </c>
      <c r="F6659" t="s">
        <v>26556</v>
      </c>
      <c r="H6659">
        <v>60.245150700000003</v>
      </c>
      <c r="I6659">
        <v>-126.56503379999999</v>
      </c>
      <c r="J6659" s="1" t="str">
        <f t="shared" si="517"/>
        <v>Fluid (stream)</v>
      </c>
      <c r="K6659" s="1" t="str">
        <f t="shared" si="518"/>
        <v>Untreated Water</v>
      </c>
      <c r="L6659">
        <v>23</v>
      </c>
      <c r="M6659" t="s">
        <v>114</v>
      </c>
      <c r="N6659">
        <v>402</v>
      </c>
      <c r="P6659" t="s">
        <v>558</v>
      </c>
      <c r="Q6659" t="s">
        <v>96</v>
      </c>
      <c r="R6659" t="s">
        <v>420</v>
      </c>
    </row>
    <row r="6660" spans="1:18" hidden="1" x14ac:dyDescent="0.3">
      <c r="A6660" t="s">
        <v>26557</v>
      </c>
      <c r="B6660" t="s">
        <v>26558</v>
      </c>
      <c r="C6660" s="1" t="str">
        <f t="shared" si="519"/>
        <v>21:0864</v>
      </c>
      <c r="D6660" s="1" t="str">
        <f t="shared" si="520"/>
        <v>21:0239</v>
      </c>
      <c r="E6660" t="s">
        <v>26559</v>
      </c>
      <c r="F6660" t="s">
        <v>26560</v>
      </c>
      <c r="H6660">
        <v>60.214790399999998</v>
      </c>
      <c r="I6660">
        <v>-126.4952736</v>
      </c>
      <c r="J6660" s="1" t="str">
        <f t="shared" si="517"/>
        <v>Fluid (stream)</v>
      </c>
      <c r="K6660" s="1" t="str">
        <f t="shared" si="518"/>
        <v>Untreated Water</v>
      </c>
      <c r="L6660">
        <v>23</v>
      </c>
      <c r="M6660" t="s">
        <v>121</v>
      </c>
      <c r="N6660">
        <v>403</v>
      </c>
      <c r="P6660" t="s">
        <v>194</v>
      </c>
      <c r="Q6660" t="s">
        <v>96</v>
      </c>
      <c r="R6660" t="s">
        <v>449</v>
      </c>
    </row>
    <row r="6661" spans="1:18" hidden="1" x14ac:dyDescent="0.3">
      <c r="A6661" t="s">
        <v>26561</v>
      </c>
      <c r="B6661" t="s">
        <v>26562</v>
      </c>
      <c r="C6661" s="1" t="str">
        <f t="shared" si="519"/>
        <v>21:0864</v>
      </c>
      <c r="D6661" s="1" t="str">
        <f t="shared" si="520"/>
        <v>21:0239</v>
      </c>
      <c r="E6661" t="s">
        <v>26563</v>
      </c>
      <c r="F6661" t="s">
        <v>26564</v>
      </c>
      <c r="H6661">
        <v>60.199690500000003</v>
      </c>
      <c r="I6661">
        <v>-126.51829549999999</v>
      </c>
      <c r="J6661" s="1" t="str">
        <f t="shared" si="517"/>
        <v>Fluid (stream)</v>
      </c>
      <c r="K6661" s="1" t="str">
        <f t="shared" si="518"/>
        <v>Untreated Water</v>
      </c>
      <c r="L6661">
        <v>23</v>
      </c>
      <c r="M6661" t="s">
        <v>127</v>
      </c>
      <c r="N6661">
        <v>404</v>
      </c>
      <c r="P6661" t="s">
        <v>537</v>
      </c>
      <c r="Q6661" t="s">
        <v>146</v>
      </c>
      <c r="R6661" t="s">
        <v>911</v>
      </c>
    </row>
    <row r="6662" spans="1:18" hidden="1" x14ac:dyDescent="0.3">
      <c r="A6662" t="s">
        <v>26565</v>
      </c>
      <c r="B6662" t="s">
        <v>26566</v>
      </c>
      <c r="C6662" s="1" t="str">
        <f t="shared" si="519"/>
        <v>21:0864</v>
      </c>
      <c r="D6662" s="1" t="str">
        <f t="shared" si="520"/>
        <v>21:0239</v>
      </c>
      <c r="E6662" t="s">
        <v>26567</v>
      </c>
      <c r="F6662" t="s">
        <v>26568</v>
      </c>
      <c r="H6662">
        <v>60.129822599999997</v>
      </c>
      <c r="I6662">
        <v>-126.9570532</v>
      </c>
      <c r="J6662" s="1" t="str">
        <f t="shared" si="517"/>
        <v>Fluid (stream)</v>
      </c>
      <c r="K6662" s="1" t="str">
        <f t="shared" si="518"/>
        <v>Untreated Water</v>
      </c>
      <c r="L6662">
        <v>23</v>
      </c>
      <c r="M6662" t="s">
        <v>133</v>
      </c>
      <c r="N6662">
        <v>405</v>
      </c>
      <c r="P6662" t="s">
        <v>23</v>
      </c>
      <c r="Q6662" t="s">
        <v>146</v>
      </c>
      <c r="R6662" t="s">
        <v>11785</v>
      </c>
    </row>
    <row r="6663" spans="1:18" hidden="1" x14ac:dyDescent="0.3">
      <c r="A6663" t="s">
        <v>26569</v>
      </c>
      <c r="B6663" t="s">
        <v>26570</v>
      </c>
      <c r="C6663" s="1" t="str">
        <f t="shared" si="519"/>
        <v>21:0864</v>
      </c>
      <c r="D6663" s="1" t="str">
        <f t="shared" si="520"/>
        <v>21:0239</v>
      </c>
      <c r="E6663" t="s">
        <v>26571</v>
      </c>
      <c r="F6663" t="s">
        <v>26572</v>
      </c>
      <c r="H6663">
        <v>60.137547699999999</v>
      </c>
      <c r="I6663">
        <v>-126.9328032</v>
      </c>
      <c r="J6663" s="1" t="str">
        <f t="shared" si="517"/>
        <v>Fluid (stream)</v>
      </c>
      <c r="K6663" s="1" t="str">
        <f t="shared" si="518"/>
        <v>Untreated Water</v>
      </c>
      <c r="L6663">
        <v>23</v>
      </c>
      <c r="M6663" t="s">
        <v>139</v>
      </c>
      <c r="N6663">
        <v>406</v>
      </c>
      <c r="P6663" t="s">
        <v>61</v>
      </c>
      <c r="Q6663" t="s">
        <v>146</v>
      </c>
      <c r="R6663" t="s">
        <v>76</v>
      </c>
    </row>
    <row r="6664" spans="1:18" hidden="1" x14ac:dyDescent="0.3">
      <c r="A6664" t="s">
        <v>26573</v>
      </c>
      <c r="B6664" t="s">
        <v>26574</v>
      </c>
      <c r="C6664" s="1" t="str">
        <f t="shared" si="519"/>
        <v>21:0864</v>
      </c>
      <c r="D6664" s="1" t="str">
        <f t="shared" si="520"/>
        <v>21:0239</v>
      </c>
      <c r="E6664" t="s">
        <v>26575</v>
      </c>
      <c r="F6664" t="s">
        <v>26576</v>
      </c>
      <c r="H6664">
        <v>60.090886099999999</v>
      </c>
      <c r="I6664">
        <v>-126.959391</v>
      </c>
      <c r="J6664" s="1" t="str">
        <f t="shared" si="517"/>
        <v>Fluid (stream)</v>
      </c>
      <c r="K6664" s="1" t="str">
        <f t="shared" si="518"/>
        <v>Untreated Water</v>
      </c>
      <c r="L6664">
        <v>23</v>
      </c>
      <c r="M6664" t="s">
        <v>241</v>
      </c>
      <c r="N6664">
        <v>407</v>
      </c>
      <c r="P6664" t="s">
        <v>558</v>
      </c>
      <c r="Q6664" t="s">
        <v>96</v>
      </c>
      <c r="R6664" t="s">
        <v>168</v>
      </c>
    </row>
    <row r="6665" spans="1:18" hidden="1" x14ac:dyDescent="0.3">
      <c r="A6665" t="s">
        <v>26577</v>
      </c>
      <c r="B6665" t="s">
        <v>26578</v>
      </c>
      <c r="C6665" s="1" t="str">
        <f t="shared" si="519"/>
        <v>21:0864</v>
      </c>
      <c r="D6665" s="1" t="str">
        <f t="shared" si="520"/>
        <v>21:0239</v>
      </c>
      <c r="E6665" t="s">
        <v>26579</v>
      </c>
      <c r="F6665" t="s">
        <v>26580</v>
      </c>
      <c r="H6665">
        <v>60.364954599999997</v>
      </c>
      <c r="I6665">
        <v>-126.5956379</v>
      </c>
      <c r="J6665" s="1" t="str">
        <f t="shared" si="517"/>
        <v>Fluid (stream)</v>
      </c>
      <c r="K6665" s="1" t="str">
        <f t="shared" si="518"/>
        <v>Untreated Water</v>
      </c>
      <c r="L6665">
        <v>24</v>
      </c>
      <c r="M6665" t="s">
        <v>36</v>
      </c>
      <c r="N6665">
        <v>408</v>
      </c>
      <c r="P6665" t="s">
        <v>167</v>
      </c>
      <c r="Q6665" t="s">
        <v>89</v>
      </c>
      <c r="R6665" t="s">
        <v>76</v>
      </c>
    </row>
    <row r="6666" spans="1:18" hidden="1" x14ac:dyDescent="0.3">
      <c r="A6666" t="s">
        <v>26581</v>
      </c>
      <c r="B6666" t="s">
        <v>26582</v>
      </c>
      <c r="C6666" s="1" t="str">
        <f t="shared" si="519"/>
        <v>21:0864</v>
      </c>
      <c r="D6666" s="1" t="str">
        <f t="shared" si="520"/>
        <v>21:0239</v>
      </c>
      <c r="E6666" t="s">
        <v>26583</v>
      </c>
      <c r="F6666" t="s">
        <v>26584</v>
      </c>
      <c r="H6666">
        <v>60.354521699999999</v>
      </c>
      <c r="I6666">
        <v>-126.73036829999999</v>
      </c>
      <c r="J6666" s="1" t="str">
        <f t="shared" si="517"/>
        <v>Fluid (stream)</v>
      </c>
      <c r="K6666" s="1" t="str">
        <f t="shared" si="518"/>
        <v>Untreated Water</v>
      </c>
      <c r="L6666">
        <v>24</v>
      </c>
      <c r="M6666" t="s">
        <v>44</v>
      </c>
      <c r="N6666">
        <v>409</v>
      </c>
      <c r="P6666" t="s">
        <v>45</v>
      </c>
      <c r="Q6666" t="s">
        <v>62</v>
      </c>
      <c r="R6666" t="s">
        <v>599</v>
      </c>
    </row>
    <row r="6667" spans="1:18" hidden="1" x14ac:dyDescent="0.3">
      <c r="A6667" t="s">
        <v>26585</v>
      </c>
      <c r="B6667" t="s">
        <v>26586</v>
      </c>
      <c r="C6667" s="1" t="str">
        <f t="shared" si="519"/>
        <v>21:0864</v>
      </c>
      <c r="D6667" s="1" t="str">
        <f t="shared" si="520"/>
        <v>21:0239</v>
      </c>
      <c r="E6667" t="s">
        <v>26587</v>
      </c>
      <c r="F6667" t="s">
        <v>26588</v>
      </c>
      <c r="H6667">
        <v>60.346426000000001</v>
      </c>
      <c r="I6667">
        <v>-126.80783409999999</v>
      </c>
      <c r="J6667" s="1" t="str">
        <f t="shared" si="517"/>
        <v>Fluid (stream)</v>
      </c>
      <c r="K6667" s="1" t="str">
        <f t="shared" si="518"/>
        <v>Untreated Water</v>
      </c>
      <c r="L6667">
        <v>24</v>
      </c>
      <c r="M6667" t="s">
        <v>52</v>
      </c>
      <c r="N6667">
        <v>410</v>
      </c>
      <c r="P6667" t="s">
        <v>15080</v>
      </c>
      <c r="Q6667" t="s">
        <v>15080</v>
      </c>
      <c r="R6667" t="s">
        <v>15080</v>
      </c>
    </row>
    <row r="6668" spans="1:18" hidden="1" x14ac:dyDescent="0.3">
      <c r="A6668" t="s">
        <v>26589</v>
      </c>
      <c r="B6668" t="s">
        <v>26590</v>
      </c>
      <c r="C6668" s="1" t="str">
        <f t="shared" si="519"/>
        <v>21:0864</v>
      </c>
      <c r="D6668" s="1" t="str">
        <f t="shared" si="520"/>
        <v>21:0239</v>
      </c>
      <c r="E6668" t="s">
        <v>26591</v>
      </c>
      <c r="F6668" t="s">
        <v>26592</v>
      </c>
      <c r="H6668">
        <v>60.314997099999999</v>
      </c>
      <c r="I6668">
        <v>-126.94454589999999</v>
      </c>
      <c r="J6668" s="1" t="str">
        <f t="shared" si="517"/>
        <v>Fluid (stream)</v>
      </c>
      <c r="K6668" s="1" t="str">
        <f t="shared" si="518"/>
        <v>Untreated Water</v>
      </c>
      <c r="L6668">
        <v>24</v>
      </c>
      <c r="M6668" t="s">
        <v>60</v>
      </c>
      <c r="N6668">
        <v>411</v>
      </c>
      <c r="P6668" t="s">
        <v>140</v>
      </c>
      <c r="Q6668" t="s">
        <v>89</v>
      </c>
      <c r="R6668" t="s">
        <v>205</v>
      </c>
    </row>
    <row r="6669" spans="1:18" hidden="1" x14ac:dyDescent="0.3">
      <c r="A6669" t="s">
        <v>26593</v>
      </c>
      <c r="B6669" t="s">
        <v>26594</v>
      </c>
      <c r="C6669" s="1" t="str">
        <f t="shared" si="519"/>
        <v>21:0864</v>
      </c>
      <c r="D6669" s="1" t="str">
        <f t="shared" si="520"/>
        <v>21:0239</v>
      </c>
      <c r="E6669" t="s">
        <v>26595</v>
      </c>
      <c r="F6669" t="s">
        <v>26596</v>
      </c>
      <c r="H6669">
        <v>60.147263000000002</v>
      </c>
      <c r="I6669">
        <v>-126.8730537</v>
      </c>
      <c r="J6669" s="1" t="str">
        <f t="shared" si="517"/>
        <v>Fluid (stream)</v>
      </c>
      <c r="K6669" s="1" t="str">
        <f t="shared" si="518"/>
        <v>Untreated Water</v>
      </c>
      <c r="L6669">
        <v>24</v>
      </c>
      <c r="M6669" t="s">
        <v>67</v>
      </c>
      <c r="N6669">
        <v>412</v>
      </c>
      <c r="P6669" t="s">
        <v>1006</v>
      </c>
      <c r="Q6669" t="s">
        <v>96</v>
      </c>
      <c r="R6669" t="s">
        <v>329</v>
      </c>
    </row>
    <row r="6670" spans="1:18" hidden="1" x14ac:dyDescent="0.3">
      <c r="A6670" t="s">
        <v>26597</v>
      </c>
      <c r="B6670" t="s">
        <v>26598</v>
      </c>
      <c r="C6670" s="1" t="str">
        <f t="shared" si="519"/>
        <v>21:0864</v>
      </c>
      <c r="D6670" s="1" t="str">
        <f t="shared" si="520"/>
        <v>21:0239</v>
      </c>
      <c r="E6670" t="s">
        <v>26599</v>
      </c>
      <c r="F6670" t="s">
        <v>26600</v>
      </c>
      <c r="H6670">
        <v>60.146236299999998</v>
      </c>
      <c r="I6670">
        <v>-126.9422193</v>
      </c>
      <c r="J6670" s="1" t="str">
        <f t="shared" si="517"/>
        <v>Fluid (stream)</v>
      </c>
      <c r="K6670" s="1" t="str">
        <f t="shared" si="518"/>
        <v>Untreated Water</v>
      </c>
      <c r="L6670">
        <v>24</v>
      </c>
      <c r="M6670" t="s">
        <v>22</v>
      </c>
      <c r="N6670">
        <v>413</v>
      </c>
      <c r="P6670" t="s">
        <v>705</v>
      </c>
      <c r="Q6670" t="s">
        <v>96</v>
      </c>
      <c r="R6670" t="s">
        <v>4299</v>
      </c>
    </row>
    <row r="6671" spans="1:18" hidden="1" x14ac:dyDescent="0.3">
      <c r="A6671" t="s">
        <v>26601</v>
      </c>
      <c r="B6671" t="s">
        <v>26602</v>
      </c>
      <c r="C6671" s="1" t="str">
        <f t="shared" si="519"/>
        <v>21:0864</v>
      </c>
      <c r="D6671" s="1" t="str">
        <f t="shared" si="520"/>
        <v>21:0239</v>
      </c>
      <c r="E6671" t="s">
        <v>26599</v>
      </c>
      <c r="F6671" t="s">
        <v>26603</v>
      </c>
      <c r="H6671">
        <v>60.146236299999998</v>
      </c>
      <c r="I6671">
        <v>-126.9422193</v>
      </c>
      <c r="J6671" s="1" t="str">
        <f t="shared" si="517"/>
        <v>Fluid (stream)</v>
      </c>
      <c r="K6671" s="1" t="str">
        <f t="shared" si="518"/>
        <v>Untreated Water</v>
      </c>
      <c r="L6671">
        <v>24</v>
      </c>
      <c r="M6671" t="s">
        <v>29</v>
      </c>
      <c r="N6671">
        <v>414</v>
      </c>
      <c r="P6671" t="s">
        <v>705</v>
      </c>
      <c r="Q6671" t="s">
        <v>96</v>
      </c>
      <c r="R6671" t="s">
        <v>25447</v>
      </c>
    </row>
    <row r="6672" spans="1:18" hidden="1" x14ac:dyDescent="0.3">
      <c r="A6672" t="s">
        <v>26604</v>
      </c>
      <c r="B6672" t="s">
        <v>26605</v>
      </c>
      <c r="C6672" s="1" t="str">
        <f t="shared" si="519"/>
        <v>21:0864</v>
      </c>
      <c r="D6672" s="1" t="str">
        <f t="shared" si="520"/>
        <v>21:0239</v>
      </c>
      <c r="E6672" t="s">
        <v>26606</v>
      </c>
      <c r="F6672" t="s">
        <v>26607</v>
      </c>
      <c r="H6672">
        <v>60.0508758</v>
      </c>
      <c r="I6672">
        <v>-126.9660944</v>
      </c>
      <c r="J6672" s="1" t="str">
        <f t="shared" si="517"/>
        <v>Fluid (stream)</v>
      </c>
      <c r="K6672" s="1" t="str">
        <f t="shared" si="518"/>
        <v>Untreated Water</v>
      </c>
      <c r="L6672">
        <v>24</v>
      </c>
      <c r="M6672" t="s">
        <v>74</v>
      </c>
      <c r="N6672">
        <v>415</v>
      </c>
      <c r="P6672" t="s">
        <v>15080</v>
      </c>
      <c r="Q6672" t="s">
        <v>15080</v>
      </c>
      <c r="R6672" t="s">
        <v>15080</v>
      </c>
    </row>
    <row r="6673" spans="1:18" hidden="1" x14ac:dyDescent="0.3">
      <c r="A6673" t="s">
        <v>26608</v>
      </c>
      <c r="B6673" t="s">
        <v>26609</v>
      </c>
      <c r="C6673" s="1" t="str">
        <f t="shared" si="519"/>
        <v>21:0864</v>
      </c>
      <c r="D6673" s="1" t="str">
        <f t="shared" si="520"/>
        <v>21:0239</v>
      </c>
      <c r="E6673" t="s">
        <v>26610</v>
      </c>
      <c r="F6673" t="s">
        <v>26611</v>
      </c>
      <c r="H6673">
        <v>60.009770400000001</v>
      </c>
      <c r="I6673">
        <v>-126.9804871</v>
      </c>
      <c r="J6673" s="1" t="str">
        <f t="shared" si="517"/>
        <v>Fluid (stream)</v>
      </c>
      <c r="K6673" s="1" t="str">
        <f t="shared" si="518"/>
        <v>Untreated Water</v>
      </c>
      <c r="L6673">
        <v>24</v>
      </c>
      <c r="M6673" t="s">
        <v>81</v>
      </c>
      <c r="N6673">
        <v>416</v>
      </c>
      <c r="P6673" t="s">
        <v>128</v>
      </c>
      <c r="Q6673" t="s">
        <v>31</v>
      </c>
      <c r="R6673" t="s">
        <v>168</v>
      </c>
    </row>
    <row r="6674" spans="1:18" hidden="1" x14ac:dyDescent="0.3">
      <c r="A6674" t="s">
        <v>26612</v>
      </c>
      <c r="B6674" t="s">
        <v>26613</v>
      </c>
      <c r="C6674" s="1" t="str">
        <f t="shared" si="519"/>
        <v>21:0864</v>
      </c>
      <c r="D6674" s="1" t="str">
        <f t="shared" si="520"/>
        <v>21:0239</v>
      </c>
      <c r="E6674" t="s">
        <v>26614</v>
      </c>
      <c r="F6674" t="s">
        <v>26615</v>
      </c>
      <c r="H6674">
        <v>60.054313700000002</v>
      </c>
      <c r="I6674">
        <v>-126.84535200000001</v>
      </c>
      <c r="J6674" s="1" t="str">
        <f t="shared" si="517"/>
        <v>Fluid (stream)</v>
      </c>
      <c r="K6674" s="1" t="str">
        <f t="shared" si="518"/>
        <v>Untreated Water</v>
      </c>
      <c r="L6674">
        <v>24</v>
      </c>
      <c r="M6674" t="s">
        <v>95</v>
      </c>
      <c r="N6674">
        <v>417</v>
      </c>
      <c r="P6674" t="s">
        <v>167</v>
      </c>
      <c r="Q6674" t="s">
        <v>248</v>
      </c>
      <c r="R6674" t="s">
        <v>211</v>
      </c>
    </row>
    <row r="6675" spans="1:18" hidden="1" x14ac:dyDescent="0.3">
      <c r="A6675" t="s">
        <v>26616</v>
      </c>
      <c r="B6675" t="s">
        <v>26617</v>
      </c>
      <c r="C6675" s="1" t="str">
        <f t="shared" si="519"/>
        <v>21:0864</v>
      </c>
      <c r="D6675" s="1" t="str">
        <f t="shared" si="520"/>
        <v>21:0239</v>
      </c>
      <c r="E6675" t="s">
        <v>26618</v>
      </c>
      <c r="F6675" t="s">
        <v>26619</v>
      </c>
      <c r="H6675">
        <v>60.003350599999997</v>
      </c>
      <c r="I6675">
        <v>-126.7199743</v>
      </c>
      <c r="J6675" s="1" t="str">
        <f t="shared" si="517"/>
        <v>Fluid (stream)</v>
      </c>
      <c r="K6675" s="1" t="str">
        <f t="shared" si="518"/>
        <v>Untreated Water</v>
      </c>
      <c r="L6675">
        <v>24</v>
      </c>
      <c r="M6675" t="s">
        <v>101</v>
      </c>
      <c r="N6675">
        <v>418</v>
      </c>
      <c r="P6675" t="s">
        <v>1006</v>
      </c>
      <c r="Q6675" t="s">
        <v>46</v>
      </c>
      <c r="R6675" t="s">
        <v>460</v>
      </c>
    </row>
    <row r="6676" spans="1:18" hidden="1" x14ac:dyDescent="0.3">
      <c r="A6676" t="s">
        <v>26620</v>
      </c>
      <c r="B6676" t="s">
        <v>26621</v>
      </c>
      <c r="C6676" s="1" t="str">
        <f t="shared" si="519"/>
        <v>21:0864</v>
      </c>
      <c r="D6676" s="1" t="str">
        <f t="shared" si="520"/>
        <v>21:0239</v>
      </c>
      <c r="E6676" t="s">
        <v>26622</v>
      </c>
      <c r="F6676" t="s">
        <v>26623</v>
      </c>
      <c r="H6676">
        <v>60.1208654</v>
      </c>
      <c r="I6676">
        <v>-126.50576150000001</v>
      </c>
      <c r="J6676" s="1" t="str">
        <f t="shared" si="517"/>
        <v>Fluid (stream)</v>
      </c>
      <c r="K6676" s="1" t="str">
        <f t="shared" si="518"/>
        <v>Untreated Water</v>
      </c>
      <c r="L6676">
        <v>24</v>
      </c>
      <c r="M6676" t="s">
        <v>107</v>
      </c>
      <c r="N6676">
        <v>419</v>
      </c>
      <c r="P6676" t="s">
        <v>294</v>
      </c>
      <c r="Q6676" t="s">
        <v>96</v>
      </c>
      <c r="R6676" t="s">
        <v>745</v>
      </c>
    </row>
    <row r="6677" spans="1:18" hidden="1" x14ac:dyDescent="0.3">
      <c r="A6677" t="s">
        <v>26624</v>
      </c>
      <c r="B6677" t="s">
        <v>26625</v>
      </c>
      <c r="C6677" s="1" t="str">
        <f t="shared" si="519"/>
        <v>21:0864</v>
      </c>
      <c r="D6677" s="1" t="str">
        <f t="shared" si="520"/>
        <v>21:0239</v>
      </c>
      <c r="E6677" t="s">
        <v>26626</v>
      </c>
      <c r="F6677" t="s">
        <v>26627</v>
      </c>
      <c r="H6677">
        <v>60.129438800000003</v>
      </c>
      <c r="I6677">
        <v>-126.6926948</v>
      </c>
      <c r="J6677" s="1" t="str">
        <f t="shared" si="517"/>
        <v>Fluid (stream)</v>
      </c>
      <c r="K6677" s="1" t="str">
        <f t="shared" si="518"/>
        <v>Untreated Water</v>
      </c>
      <c r="L6677">
        <v>24</v>
      </c>
      <c r="M6677" t="s">
        <v>114</v>
      </c>
      <c r="N6677">
        <v>420</v>
      </c>
      <c r="P6677" t="s">
        <v>15080</v>
      </c>
      <c r="Q6677" t="s">
        <v>15080</v>
      </c>
      <c r="R6677" t="s">
        <v>15080</v>
      </c>
    </row>
    <row r="6678" spans="1:18" hidden="1" x14ac:dyDescent="0.3">
      <c r="A6678" t="s">
        <v>26628</v>
      </c>
      <c r="B6678" t="s">
        <v>26629</v>
      </c>
      <c r="C6678" s="1" t="str">
        <f t="shared" si="519"/>
        <v>21:0864</v>
      </c>
      <c r="D6678" s="1" t="str">
        <f t="shared" si="520"/>
        <v>21:0239</v>
      </c>
      <c r="E6678" t="s">
        <v>26630</v>
      </c>
      <c r="F6678" t="s">
        <v>26631</v>
      </c>
      <c r="H6678">
        <v>60.018988700000001</v>
      </c>
      <c r="I6678">
        <v>-127.1225498</v>
      </c>
      <c r="J6678" s="1" t="str">
        <f t="shared" si="517"/>
        <v>Fluid (stream)</v>
      </c>
      <c r="K6678" s="1" t="str">
        <f t="shared" si="518"/>
        <v>Untreated Water</v>
      </c>
      <c r="L6678">
        <v>24</v>
      </c>
      <c r="M6678" t="s">
        <v>121</v>
      </c>
      <c r="N6678">
        <v>421</v>
      </c>
      <c r="P6678" t="s">
        <v>128</v>
      </c>
      <c r="Q6678" t="s">
        <v>96</v>
      </c>
      <c r="R6678" t="s">
        <v>47</v>
      </c>
    </row>
    <row r="6679" spans="1:18" hidden="1" x14ac:dyDescent="0.3">
      <c r="A6679" t="s">
        <v>26632</v>
      </c>
      <c r="B6679" t="s">
        <v>26633</v>
      </c>
      <c r="C6679" s="1" t="str">
        <f t="shared" si="519"/>
        <v>21:0864</v>
      </c>
      <c r="D6679" s="1" t="str">
        <f t="shared" si="520"/>
        <v>21:0239</v>
      </c>
      <c r="E6679" t="s">
        <v>26634</v>
      </c>
      <c r="F6679" t="s">
        <v>26635</v>
      </c>
      <c r="H6679">
        <v>60.0616755</v>
      </c>
      <c r="I6679">
        <v>-127.1210797</v>
      </c>
      <c r="J6679" s="1" t="str">
        <f t="shared" si="517"/>
        <v>Fluid (stream)</v>
      </c>
      <c r="K6679" s="1" t="str">
        <f t="shared" si="518"/>
        <v>Untreated Water</v>
      </c>
      <c r="L6679">
        <v>24</v>
      </c>
      <c r="M6679" t="s">
        <v>127</v>
      </c>
      <c r="N6679">
        <v>422</v>
      </c>
      <c r="P6679" t="s">
        <v>68</v>
      </c>
      <c r="Q6679" t="s">
        <v>116</v>
      </c>
      <c r="R6679" t="s">
        <v>25447</v>
      </c>
    </row>
    <row r="6680" spans="1:18" hidden="1" x14ac:dyDescent="0.3">
      <c r="A6680" t="s">
        <v>26636</v>
      </c>
      <c r="B6680" t="s">
        <v>26637</v>
      </c>
      <c r="C6680" s="1" t="str">
        <f t="shared" si="519"/>
        <v>21:0864</v>
      </c>
      <c r="D6680" s="1" t="str">
        <f t="shared" si="520"/>
        <v>21:0239</v>
      </c>
      <c r="E6680" t="s">
        <v>26638</v>
      </c>
      <c r="F6680" t="s">
        <v>26639</v>
      </c>
      <c r="H6680">
        <v>60.046671600000003</v>
      </c>
      <c r="I6680">
        <v>-127.1245536</v>
      </c>
      <c r="J6680" s="1" t="str">
        <f t="shared" si="517"/>
        <v>Fluid (stream)</v>
      </c>
      <c r="K6680" s="1" t="str">
        <f t="shared" si="518"/>
        <v>Untreated Water</v>
      </c>
      <c r="L6680">
        <v>24</v>
      </c>
      <c r="M6680" t="s">
        <v>133</v>
      </c>
      <c r="N6680">
        <v>423</v>
      </c>
      <c r="P6680" t="s">
        <v>173</v>
      </c>
      <c r="Q6680" t="s">
        <v>89</v>
      </c>
      <c r="R6680" t="s">
        <v>19059</v>
      </c>
    </row>
    <row r="6681" spans="1:18" hidden="1" x14ac:dyDescent="0.3">
      <c r="A6681" t="s">
        <v>26640</v>
      </c>
      <c r="B6681" t="s">
        <v>26641</v>
      </c>
      <c r="C6681" s="1" t="str">
        <f t="shared" si="519"/>
        <v>21:0864</v>
      </c>
      <c r="D6681" s="1" t="str">
        <f t="shared" si="520"/>
        <v>21:0239</v>
      </c>
      <c r="E6681" t="s">
        <v>26642</v>
      </c>
      <c r="F6681" t="s">
        <v>26643</v>
      </c>
      <c r="H6681">
        <v>60.1107224</v>
      </c>
      <c r="I6681">
        <v>-127.1039834</v>
      </c>
      <c r="J6681" s="1" t="str">
        <f t="shared" si="517"/>
        <v>Fluid (stream)</v>
      </c>
      <c r="K6681" s="1" t="str">
        <f t="shared" si="518"/>
        <v>Untreated Water</v>
      </c>
      <c r="L6681">
        <v>24</v>
      </c>
      <c r="M6681" t="s">
        <v>139</v>
      </c>
      <c r="N6681">
        <v>424</v>
      </c>
      <c r="P6681" t="s">
        <v>173</v>
      </c>
      <c r="Q6681" t="s">
        <v>96</v>
      </c>
      <c r="R6681" t="s">
        <v>752</v>
      </c>
    </row>
    <row r="6682" spans="1:18" hidden="1" x14ac:dyDescent="0.3">
      <c r="A6682" t="s">
        <v>26644</v>
      </c>
      <c r="B6682" t="s">
        <v>26645</v>
      </c>
      <c r="C6682" s="1" t="str">
        <f t="shared" si="519"/>
        <v>21:0864</v>
      </c>
      <c r="D6682" s="1" t="str">
        <f t="shared" si="520"/>
        <v>21:0239</v>
      </c>
      <c r="E6682" t="s">
        <v>26646</v>
      </c>
      <c r="F6682" t="s">
        <v>26647</v>
      </c>
      <c r="H6682">
        <v>60.104853200000001</v>
      </c>
      <c r="I6682">
        <v>-127.1024317</v>
      </c>
      <c r="J6682" s="1" t="str">
        <f t="shared" si="517"/>
        <v>Fluid (stream)</v>
      </c>
      <c r="K6682" s="1" t="str">
        <f t="shared" si="518"/>
        <v>Untreated Water</v>
      </c>
      <c r="L6682">
        <v>24</v>
      </c>
      <c r="M6682" t="s">
        <v>241</v>
      </c>
      <c r="N6682">
        <v>425</v>
      </c>
      <c r="P6682" t="s">
        <v>1846</v>
      </c>
      <c r="Q6682" t="s">
        <v>96</v>
      </c>
      <c r="R6682" t="s">
        <v>76</v>
      </c>
    </row>
    <row r="6683" spans="1:18" hidden="1" x14ac:dyDescent="0.3">
      <c r="A6683" t="s">
        <v>26648</v>
      </c>
      <c r="B6683" t="s">
        <v>26649</v>
      </c>
      <c r="C6683" s="1" t="str">
        <f t="shared" si="519"/>
        <v>21:0864</v>
      </c>
      <c r="D6683" s="1" t="str">
        <f t="shared" si="520"/>
        <v>21:0239</v>
      </c>
      <c r="E6683" t="s">
        <v>26650</v>
      </c>
      <c r="F6683" t="s">
        <v>26651</v>
      </c>
      <c r="H6683">
        <v>60.0284136</v>
      </c>
      <c r="I6683">
        <v>-126.9603999</v>
      </c>
      <c r="J6683" s="1" t="str">
        <f t="shared" si="517"/>
        <v>Fluid (stream)</v>
      </c>
      <c r="K6683" s="1" t="str">
        <f t="shared" si="518"/>
        <v>Untreated Water</v>
      </c>
      <c r="L6683">
        <v>25</v>
      </c>
      <c r="M6683" t="s">
        <v>22</v>
      </c>
      <c r="N6683">
        <v>426</v>
      </c>
      <c r="P6683" t="s">
        <v>82</v>
      </c>
      <c r="Q6683" t="s">
        <v>116</v>
      </c>
      <c r="R6683" t="s">
        <v>324</v>
      </c>
    </row>
    <row r="6684" spans="1:18" hidden="1" x14ac:dyDescent="0.3">
      <c r="A6684" t="s">
        <v>26652</v>
      </c>
      <c r="B6684" t="s">
        <v>26653</v>
      </c>
      <c r="C6684" s="1" t="str">
        <f t="shared" si="519"/>
        <v>21:0864</v>
      </c>
      <c r="D6684" s="1" t="str">
        <f t="shared" si="520"/>
        <v>21:0239</v>
      </c>
      <c r="E6684" t="s">
        <v>26650</v>
      </c>
      <c r="F6684" t="s">
        <v>26654</v>
      </c>
      <c r="H6684">
        <v>60.0284136</v>
      </c>
      <c r="I6684">
        <v>-126.9603999</v>
      </c>
      <c r="J6684" s="1" t="str">
        <f t="shared" si="517"/>
        <v>Fluid (stream)</v>
      </c>
      <c r="K6684" s="1" t="str">
        <f t="shared" si="518"/>
        <v>Untreated Water</v>
      </c>
      <c r="L6684">
        <v>25</v>
      </c>
      <c r="M6684" t="s">
        <v>29</v>
      </c>
      <c r="N6684">
        <v>427</v>
      </c>
      <c r="P6684" t="s">
        <v>140</v>
      </c>
      <c r="Q6684" t="s">
        <v>89</v>
      </c>
      <c r="R6684" t="s">
        <v>410</v>
      </c>
    </row>
    <row r="6685" spans="1:18" hidden="1" x14ac:dyDescent="0.3">
      <c r="A6685" t="s">
        <v>26655</v>
      </c>
      <c r="B6685" t="s">
        <v>26656</v>
      </c>
      <c r="C6685" s="1" t="str">
        <f t="shared" si="519"/>
        <v>21:0864</v>
      </c>
      <c r="D6685" s="1" t="str">
        <f t="shared" si="520"/>
        <v>21:0239</v>
      </c>
      <c r="E6685" t="s">
        <v>26657</v>
      </c>
      <c r="F6685" t="s">
        <v>26658</v>
      </c>
      <c r="H6685">
        <v>60.051983200000002</v>
      </c>
      <c r="I6685">
        <v>-126.8974675</v>
      </c>
      <c r="J6685" s="1" t="str">
        <f t="shared" si="517"/>
        <v>Fluid (stream)</v>
      </c>
      <c r="K6685" s="1" t="str">
        <f t="shared" si="518"/>
        <v>Untreated Water</v>
      </c>
      <c r="L6685">
        <v>25</v>
      </c>
      <c r="M6685" t="s">
        <v>36</v>
      </c>
      <c r="N6685">
        <v>428</v>
      </c>
      <c r="P6685" t="s">
        <v>15080</v>
      </c>
      <c r="Q6685" t="s">
        <v>15080</v>
      </c>
      <c r="R6685" t="s">
        <v>15080</v>
      </c>
    </row>
    <row r="6686" spans="1:18" hidden="1" x14ac:dyDescent="0.3">
      <c r="A6686" t="s">
        <v>26659</v>
      </c>
      <c r="B6686" t="s">
        <v>26660</v>
      </c>
      <c r="C6686" s="1" t="str">
        <f t="shared" si="519"/>
        <v>21:0864</v>
      </c>
      <c r="D6686" s="1" t="str">
        <f t="shared" si="520"/>
        <v>21:0239</v>
      </c>
      <c r="E6686" t="s">
        <v>26661</v>
      </c>
      <c r="F6686" t="s">
        <v>26662</v>
      </c>
      <c r="H6686">
        <v>60.079871300000001</v>
      </c>
      <c r="I6686">
        <v>-126.828512</v>
      </c>
      <c r="J6686" s="1" t="str">
        <f t="shared" si="517"/>
        <v>Fluid (stream)</v>
      </c>
      <c r="K6686" s="1" t="str">
        <f t="shared" si="518"/>
        <v>Untreated Water</v>
      </c>
      <c r="L6686">
        <v>25</v>
      </c>
      <c r="M6686" t="s">
        <v>44</v>
      </c>
      <c r="N6686">
        <v>429</v>
      </c>
      <c r="P6686" t="s">
        <v>82</v>
      </c>
      <c r="Q6686" t="s">
        <v>96</v>
      </c>
      <c r="R6686" t="s">
        <v>102</v>
      </c>
    </row>
    <row r="6687" spans="1:18" hidden="1" x14ac:dyDescent="0.3">
      <c r="A6687" t="s">
        <v>26663</v>
      </c>
      <c r="B6687" t="s">
        <v>26664</v>
      </c>
      <c r="C6687" s="1" t="str">
        <f t="shared" si="519"/>
        <v>21:0864</v>
      </c>
      <c r="D6687" s="1" t="str">
        <f t="shared" si="520"/>
        <v>21:0239</v>
      </c>
      <c r="E6687" t="s">
        <v>26665</v>
      </c>
      <c r="F6687" t="s">
        <v>26666</v>
      </c>
      <c r="H6687">
        <v>60.031968399999997</v>
      </c>
      <c r="I6687">
        <v>-126.7895776</v>
      </c>
      <c r="J6687" s="1" t="str">
        <f t="shared" si="517"/>
        <v>Fluid (stream)</v>
      </c>
      <c r="K6687" s="1" t="str">
        <f t="shared" si="518"/>
        <v>Untreated Water</v>
      </c>
      <c r="L6687">
        <v>25</v>
      </c>
      <c r="M6687" t="s">
        <v>52</v>
      </c>
      <c r="N6687">
        <v>430</v>
      </c>
      <c r="P6687" t="s">
        <v>140</v>
      </c>
      <c r="Q6687" t="s">
        <v>31</v>
      </c>
      <c r="R6687" t="s">
        <v>911</v>
      </c>
    </row>
    <row r="6688" spans="1:18" hidden="1" x14ac:dyDescent="0.3">
      <c r="A6688" t="s">
        <v>26667</v>
      </c>
      <c r="B6688" t="s">
        <v>26668</v>
      </c>
      <c r="C6688" s="1" t="str">
        <f t="shared" si="519"/>
        <v>21:0864</v>
      </c>
      <c r="D6688" s="1" t="str">
        <f t="shared" si="520"/>
        <v>21:0239</v>
      </c>
      <c r="E6688" t="s">
        <v>26669</v>
      </c>
      <c r="F6688" t="s">
        <v>26670</v>
      </c>
      <c r="H6688">
        <v>60.025809899999999</v>
      </c>
      <c r="I6688">
        <v>-126.70711970000001</v>
      </c>
      <c r="J6688" s="1" t="str">
        <f t="shared" si="517"/>
        <v>Fluid (stream)</v>
      </c>
      <c r="K6688" s="1" t="str">
        <f t="shared" si="518"/>
        <v>Untreated Water</v>
      </c>
      <c r="L6688">
        <v>25</v>
      </c>
      <c r="M6688" t="s">
        <v>60</v>
      </c>
      <c r="N6688">
        <v>431</v>
      </c>
      <c r="P6688" t="s">
        <v>225</v>
      </c>
      <c r="Q6688" t="s">
        <v>96</v>
      </c>
      <c r="R6688" t="s">
        <v>873</v>
      </c>
    </row>
    <row r="6689" spans="1:18" hidden="1" x14ac:dyDescent="0.3">
      <c r="A6689" t="s">
        <v>26671</v>
      </c>
      <c r="B6689" t="s">
        <v>26672</v>
      </c>
      <c r="C6689" s="1" t="str">
        <f t="shared" si="519"/>
        <v>21:0864</v>
      </c>
      <c r="D6689" s="1" t="str">
        <f t="shared" si="520"/>
        <v>21:0239</v>
      </c>
      <c r="E6689" t="s">
        <v>26673</v>
      </c>
      <c r="F6689" t="s">
        <v>26674</v>
      </c>
      <c r="H6689">
        <v>60.006447899999998</v>
      </c>
      <c r="I6689">
        <v>-126.6226588</v>
      </c>
      <c r="J6689" s="1" t="str">
        <f t="shared" si="517"/>
        <v>Fluid (stream)</v>
      </c>
      <c r="K6689" s="1" t="str">
        <f t="shared" si="518"/>
        <v>Untreated Water</v>
      </c>
      <c r="L6689">
        <v>25</v>
      </c>
      <c r="M6689" t="s">
        <v>67</v>
      </c>
      <c r="N6689">
        <v>432</v>
      </c>
      <c r="P6689" t="s">
        <v>30</v>
      </c>
      <c r="Q6689" t="s">
        <v>146</v>
      </c>
      <c r="R6689" t="s">
        <v>205</v>
      </c>
    </row>
    <row r="6690" spans="1:18" hidden="1" x14ac:dyDescent="0.3">
      <c r="A6690" t="s">
        <v>26675</v>
      </c>
      <c r="B6690" t="s">
        <v>26676</v>
      </c>
      <c r="C6690" s="1" t="str">
        <f t="shared" si="519"/>
        <v>21:0864</v>
      </c>
      <c r="D6690" s="1" t="str">
        <f t="shared" si="520"/>
        <v>21:0239</v>
      </c>
      <c r="E6690" t="s">
        <v>26677</v>
      </c>
      <c r="F6690" t="s">
        <v>26678</v>
      </c>
      <c r="H6690">
        <v>60.074714800000002</v>
      </c>
      <c r="I6690">
        <v>-126.6727722</v>
      </c>
      <c r="J6690" s="1" t="str">
        <f t="shared" si="517"/>
        <v>Fluid (stream)</v>
      </c>
      <c r="K6690" s="1" t="str">
        <f t="shared" si="518"/>
        <v>Untreated Water</v>
      </c>
      <c r="L6690">
        <v>25</v>
      </c>
      <c r="M6690" t="s">
        <v>74</v>
      </c>
      <c r="N6690">
        <v>433</v>
      </c>
      <c r="P6690" t="s">
        <v>173</v>
      </c>
      <c r="Q6690" t="s">
        <v>24</v>
      </c>
      <c r="R6690" t="s">
        <v>195</v>
      </c>
    </row>
    <row r="6691" spans="1:18" hidden="1" x14ac:dyDescent="0.3">
      <c r="A6691" t="s">
        <v>26679</v>
      </c>
      <c r="B6691" t="s">
        <v>26680</v>
      </c>
      <c r="C6691" s="1" t="str">
        <f t="shared" si="519"/>
        <v>21:0864</v>
      </c>
      <c r="D6691" s="1" t="str">
        <f t="shared" si="520"/>
        <v>21:0239</v>
      </c>
      <c r="E6691" t="s">
        <v>26681</v>
      </c>
      <c r="F6691" t="s">
        <v>26682</v>
      </c>
      <c r="H6691">
        <v>60.091158900000003</v>
      </c>
      <c r="I6691">
        <v>-126.5608455</v>
      </c>
      <c r="J6691" s="1" t="str">
        <f t="shared" si="517"/>
        <v>Fluid (stream)</v>
      </c>
      <c r="K6691" s="1" t="str">
        <f t="shared" si="518"/>
        <v>Untreated Water</v>
      </c>
      <c r="L6691">
        <v>25</v>
      </c>
      <c r="M6691" t="s">
        <v>81</v>
      </c>
      <c r="N6691">
        <v>434</v>
      </c>
      <c r="P6691" t="s">
        <v>1846</v>
      </c>
      <c r="Q6691" t="s">
        <v>89</v>
      </c>
      <c r="R6691" t="s">
        <v>668</v>
      </c>
    </row>
    <row r="6692" spans="1:18" hidden="1" x14ac:dyDescent="0.3">
      <c r="A6692" t="s">
        <v>26683</v>
      </c>
      <c r="B6692" t="s">
        <v>26684</v>
      </c>
      <c r="C6692" s="1" t="str">
        <f t="shared" si="519"/>
        <v>21:0864</v>
      </c>
      <c r="D6692" s="1" t="str">
        <f t="shared" si="520"/>
        <v>21:0239</v>
      </c>
      <c r="E6692" t="s">
        <v>26685</v>
      </c>
      <c r="F6692" t="s">
        <v>26686</v>
      </c>
      <c r="H6692">
        <v>60.152225999999999</v>
      </c>
      <c r="I6692">
        <v>-126.54412720000001</v>
      </c>
      <c r="J6692" s="1" t="str">
        <f t="shared" si="517"/>
        <v>Fluid (stream)</v>
      </c>
      <c r="K6692" s="1" t="str">
        <f t="shared" si="518"/>
        <v>Untreated Water</v>
      </c>
      <c r="L6692">
        <v>25</v>
      </c>
      <c r="M6692" t="s">
        <v>95</v>
      </c>
      <c r="N6692">
        <v>435</v>
      </c>
      <c r="P6692" t="s">
        <v>82</v>
      </c>
      <c r="Q6692" t="s">
        <v>89</v>
      </c>
      <c r="R6692" t="s">
        <v>5458</v>
      </c>
    </row>
    <row r="6693" spans="1:18" hidden="1" x14ac:dyDescent="0.3">
      <c r="A6693" t="s">
        <v>26687</v>
      </c>
      <c r="B6693" t="s">
        <v>26688</v>
      </c>
      <c r="C6693" s="1" t="str">
        <f t="shared" si="519"/>
        <v>21:0864</v>
      </c>
      <c r="D6693" s="1" t="str">
        <f t="shared" si="520"/>
        <v>21:0239</v>
      </c>
      <c r="E6693" t="s">
        <v>26689</v>
      </c>
      <c r="F6693" t="s">
        <v>26690</v>
      </c>
      <c r="H6693">
        <v>60.151546000000003</v>
      </c>
      <c r="I6693">
        <v>-126.5389527</v>
      </c>
      <c r="J6693" s="1" t="str">
        <f t="shared" si="517"/>
        <v>Fluid (stream)</v>
      </c>
      <c r="K6693" s="1" t="str">
        <f t="shared" si="518"/>
        <v>Untreated Water</v>
      </c>
      <c r="L6693">
        <v>25</v>
      </c>
      <c r="M6693" t="s">
        <v>101</v>
      </c>
      <c r="N6693">
        <v>436</v>
      </c>
      <c r="P6693" t="s">
        <v>140</v>
      </c>
      <c r="Q6693" t="s">
        <v>96</v>
      </c>
      <c r="R6693" t="s">
        <v>646</v>
      </c>
    </row>
    <row r="6694" spans="1:18" hidden="1" x14ac:dyDescent="0.3">
      <c r="A6694" t="s">
        <v>26691</v>
      </c>
      <c r="B6694" t="s">
        <v>26692</v>
      </c>
      <c r="C6694" s="1" t="str">
        <f t="shared" si="519"/>
        <v>21:0864</v>
      </c>
      <c r="D6694" s="1" t="str">
        <f t="shared" si="520"/>
        <v>21:0239</v>
      </c>
      <c r="E6694" t="s">
        <v>26693</v>
      </c>
      <c r="F6694" t="s">
        <v>26694</v>
      </c>
      <c r="H6694">
        <v>60.102841699999999</v>
      </c>
      <c r="I6694">
        <v>-126.5037408</v>
      </c>
      <c r="J6694" s="1" t="str">
        <f t="shared" ref="J6694:J6757" si="521">HYPERLINK("http://geochem.nrcan.gc.ca/cdogs/content/kwd/kwd020018_e.htm", "Fluid (stream)")</f>
        <v>Fluid (stream)</v>
      </c>
      <c r="K6694" s="1" t="str">
        <f t="shared" ref="K6694:K6757" si="522">HYPERLINK("http://geochem.nrcan.gc.ca/cdogs/content/kwd/kwd080007_e.htm", "Untreated Water")</f>
        <v>Untreated Water</v>
      </c>
      <c r="L6694">
        <v>25</v>
      </c>
      <c r="M6694" t="s">
        <v>107</v>
      </c>
      <c r="N6694">
        <v>437</v>
      </c>
      <c r="P6694" t="s">
        <v>134</v>
      </c>
      <c r="Q6694" t="s">
        <v>96</v>
      </c>
      <c r="R6694" t="s">
        <v>55</v>
      </c>
    </row>
    <row r="6695" spans="1:18" hidden="1" x14ac:dyDescent="0.3">
      <c r="A6695" t="s">
        <v>26695</v>
      </c>
      <c r="B6695" t="s">
        <v>26696</v>
      </c>
      <c r="C6695" s="1" t="str">
        <f t="shared" si="519"/>
        <v>21:0864</v>
      </c>
      <c r="D6695" s="1" t="str">
        <f t="shared" si="520"/>
        <v>21:0239</v>
      </c>
      <c r="E6695" t="s">
        <v>26697</v>
      </c>
      <c r="F6695" t="s">
        <v>26698</v>
      </c>
      <c r="H6695">
        <v>60.134393000000003</v>
      </c>
      <c r="I6695">
        <v>-126.5984721</v>
      </c>
      <c r="J6695" s="1" t="str">
        <f t="shared" si="521"/>
        <v>Fluid (stream)</v>
      </c>
      <c r="K6695" s="1" t="str">
        <f t="shared" si="522"/>
        <v>Untreated Water</v>
      </c>
      <c r="L6695">
        <v>25</v>
      </c>
      <c r="M6695" t="s">
        <v>114</v>
      </c>
      <c r="N6695">
        <v>438</v>
      </c>
      <c r="P6695" t="s">
        <v>37</v>
      </c>
      <c r="Q6695" t="s">
        <v>146</v>
      </c>
      <c r="R6695" t="s">
        <v>21442</v>
      </c>
    </row>
    <row r="6696" spans="1:18" hidden="1" x14ac:dyDescent="0.3">
      <c r="A6696" t="s">
        <v>26699</v>
      </c>
      <c r="B6696" t="s">
        <v>26700</v>
      </c>
      <c r="C6696" s="1" t="str">
        <f t="shared" si="519"/>
        <v>21:0864</v>
      </c>
      <c r="D6696" s="1" t="str">
        <f t="shared" si="520"/>
        <v>21:0239</v>
      </c>
      <c r="E6696" t="s">
        <v>26701</v>
      </c>
      <c r="F6696" t="s">
        <v>26702</v>
      </c>
      <c r="H6696">
        <v>60.113084299999997</v>
      </c>
      <c r="I6696">
        <v>-126.7598137</v>
      </c>
      <c r="J6696" s="1" t="str">
        <f t="shared" si="521"/>
        <v>Fluid (stream)</v>
      </c>
      <c r="K6696" s="1" t="str">
        <f t="shared" si="522"/>
        <v>Untreated Water</v>
      </c>
      <c r="L6696">
        <v>25</v>
      </c>
      <c r="M6696" t="s">
        <v>121</v>
      </c>
      <c r="N6696">
        <v>439</v>
      </c>
      <c r="P6696" t="s">
        <v>225</v>
      </c>
      <c r="Q6696" t="s">
        <v>89</v>
      </c>
      <c r="R6696" t="s">
        <v>8016</v>
      </c>
    </row>
    <row r="6697" spans="1:18" hidden="1" x14ac:dyDescent="0.3">
      <c r="A6697" t="s">
        <v>26703</v>
      </c>
      <c r="B6697" t="s">
        <v>26704</v>
      </c>
      <c r="C6697" s="1" t="str">
        <f t="shared" si="519"/>
        <v>21:0864</v>
      </c>
      <c r="D6697" s="1" t="str">
        <f t="shared" si="520"/>
        <v>21:0239</v>
      </c>
      <c r="E6697" t="s">
        <v>26705</v>
      </c>
      <c r="F6697" t="s">
        <v>26706</v>
      </c>
      <c r="H6697">
        <v>60.0158135</v>
      </c>
      <c r="I6697">
        <v>-127.0915088</v>
      </c>
      <c r="J6697" s="1" t="str">
        <f t="shared" si="521"/>
        <v>Fluid (stream)</v>
      </c>
      <c r="K6697" s="1" t="str">
        <f t="shared" si="522"/>
        <v>Untreated Water</v>
      </c>
      <c r="L6697">
        <v>25</v>
      </c>
      <c r="M6697" t="s">
        <v>127</v>
      </c>
      <c r="N6697">
        <v>440</v>
      </c>
      <c r="P6697" t="s">
        <v>553</v>
      </c>
      <c r="Q6697" t="s">
        <v>31</v>
      </c>
      <c r="R6697" t="s">
        <v>16647</v>
      </c>
    </row>
    <row r="6698" spans="1:18" hidden="1" x14ac:dyDescent="0.3">
      <c r="A6698" t="s">
        <v>26707</v>
      </c>
      <c r="B6698" t="s">
        <v>26708</v>
      </c>
      <c r="C6698" s="1" t="str">
        <f t="shared" si="519"/>
        <v>21:0864</v>
      </c>
      <c r="D6698" s="1" t="str">
        <f t="shared" si="520"/>
        <v>21:0239</v>
      </c>
      <c r="E6698" t="s">
        <v>26709</v>
      </c>
      <c r="F6698" t="s">
        <v>26710</v>
      </c>
      <c r="H6698">
        <v>60.041667699999998</v>
      </c>
      <c r="I6698">
        <v>-127.1525436</v>
      </c>
      <c r="J6698" s="1" t="str">
        <f t="shared" si="521"/>
        <v>Fluid (stream)</v>
      </c>
      <c r="K6698" s="1" t="str">
        <f t="shared" si="522"/>
        <v>Untreated Water</v>
      </c>
      <c r="L6698">
        <v>25</v>
      </c>
      <c r="M6698" t="s">
        <v>133</v>
      </c>
      <c r="N6698">
        <v>441</v>
      </c>
      <c r="P6698" t="s">
        <v>37</v>
      </c>
      <c r="Q6698" t="s">
        <v>31</v>
      </c>
      <c r="R6698" t="s">
        <v>47</v>
      </c>
    </row>
    <row r="6699" spans="1:18" hidden="1" x14ac:dyDescent="0.3">
      <c r="A6699" t="s">
        <v>26711</v>
      </c>
      <c r="B6699" t="s">
        <v>26712</v>
      </c>
      <c r="C6699" s="1" t="str">
        <f t="shared" si="519"/>
        <v>21:0864</v>
      </c>
      <c r="D6699" s="1" t="str">
        <f t="shared" si="520"/>
        <v>21:0239</v>
      </c>
      <c r="E6699" t="s">
        <v>26713</v>
      </c>
      <c r="F6699" t="s">
        <v>26714</v>
      </c>
      <c r="H6699">
        <v>60.056546900000001</v>
      </c>
      <c r="I6699">
        <v>-127.1535985</v>
      </c>
      <c r="J6699" s="1" t="str">
        <f t="shared" si="521"/>
        <v>Fluid (stream)</v>
      </c>
      <c r="K6699" s="1" t="str">
        <f t="shared" si="522"/>
        <v>Untreated Water</v>
      </c>
      <c r="L6699">
        <v>25</v>
      </c>
      <c r="M6699" t="s">
        <v>139</v>
      </c>
      <c r="N6699">
        <v>442</v>
      </c>
      <c r="P6699" t="s">
        <v>521</v>
      </c>
      <c r="Q6699" t="s">
        <v>96</v>
      </c>
      <c r="R6699" t="s">
        <v>420</v>
      </c>
    </row>
    <row r="6700" spans="1:18" hidden="1" x14ac:dyDescent="0.3">
      <c r="A6700" t="s">
        <v>26715</v>
      </c>
      <c r="B6700" t="s">
        <v>26716</v>
      </c>
      <c r="C6700" s="1" t="str">
        <f t="shared" si="519"/>
        <v>21:0864</v>
      </c>
      <c r="D6700" s="1" t="str">
        <f t="shared" si="520"/>
        <v>21:0239</v>
      </c>
      <c r="E6700" t="s">
        <v>26717</v>
      </c>
      <c r="F6700" t="s">
        <v>26718</v>
      </c>
      <c r="H6700">
        <v>60.0859606</v>
      </c>
      <c r="I6700">
        <v>-127.13944050000001</v>
      </c>
      <c r="J6700" s="1" t="str">
        <f t="shared" si="521"/>
        <v>Fluid (stream)</v>
      </c>
      <c r="K6700" s="1" t="str">
        <f t="shared" si="522"/>
        <v>Untreated Water</v>
      </c>
      <c r="L6700">
        <v>25</v>
      </c>
      <c r="M6700" t="s">
        <v>241</v>
      </c>
      <c r="N6700">
        <v>443</v>
      </c>
      <c r="P6700" t="s">
        <v>558</v>
      </c>
      <c r="Q6700" t="s">
        <v>116</v>
      </c>
      <c r="R6700" t="s">
        <v>151</v>
      </c>
    </row>
    <row r="6701" spans="1:18" hidden="1" x14ac:dyDescent="0.3">
      <c r="A6701" t="s">
        <v>26719</v>
      </c>
      <c r="B6701" t="s">
        <v>26720</v>
      </c>
      <c r="C6701" s="1" t="str">
        <f t="shared" si="519"/>
        <v>21:0864</v>
      </c>
      <c r="D6701" s="1" t="str">
        <f t="shared" si="520"/>
        <v>21:0239</v>
      </c>
      <c r="E6701" t="s">
        <v>26721</v>
      </c>
      <c r="F6701" t="s">
        <v>26722</v>
      </c>
      <c r="H6701">
        <v>60.105305299999998</v>
      </c>
      <c r="I6701">
        <v>-127.1196403</v>
      </c>
      <c r="J6701" s="1" t="str">
        <f t="shared" si="521"/>
        <v>Fluid (stream)</v>
      </c>
      <c r="K6701" s="1" t="str">
        <f t="shared" si="522"/>
        <v>Untreated Water</v>
      </c>
      <c r="L6701">
        <v>26</v>
      </c>
      <c r="M6701" t="s">
        <v>22</v>
      </c>
      <c r="N6701">
        <v>444</v>
      </c>
      <c r="P6701" t="s">
        <v>225</v>
      </c>
      <c r="Q6701" t="s">
        <v>257</v>
      </c>
      <c r="R6701" t="s">
        <v>151</v>
      </c>
    </row>
    <row r="6702" spans="1:18" hidden="1" x14ac:dyDescent="0.3">
      <c r="A6702" t="s">
        <v>26723</v>
      </c>
      <c r="B6702" t="s">
        <v>26724</v>
      </c>
      <c r="C6702" s="1" t="str">
        <f t="shared" si="519"/>
        <v>21:0864</v>
      </c>
      <c r="D6702" s="1" t="str">
        <f t="shared" si="520"/>
        <v>21:0239</v>
      </c>
      <c r="E6702" t="s">
        <v>26721</v>
      </c>
      <c r="F6702" t="s">
        <v>26725</v>
      </c>
      <c r="H6702">
        <v>60.105305299999998</v>
      </c>
      <c r="I6702">
        <v>-127.1196403</v>
      </c>
      <c r="J6702" s="1" t="str">
        <f t="shared" si="521"/>
        <v>Fluid (stream)</v>
      </c>
      <c r="K6702" s="1" t="str">
        <f t="shared" si="522"/>
        <v>Untreated Water</v>
      </c>
      <c r="L6702">
        <v>26</v>
      </c>
      <c r="M6702" t="s">
        <v>29</v>
      </c>
      <c r="N6702">
        <v>445</v>
      </c>
      <c r="P6702" t="s">
        <v>140</v>
      </c>
      <c r="Q6702" t="s">
        <v>38</v>
      </c>
      <c r="R6702" t="s">
        <v>25</v>
      </c>
    </row>
    <row r="6703" spans="1:18" hidden="1" x14ac:dyDescent="0.3">
      <c r="A6703" t="s">
        <v>26726</v>
      </c>
      <c r="B6703" t="s">
        <v>26727</v>
      </c>
      <c r="C6703" s="1" t="str">
        <f t="shared" si="519"/>
        <v>21:0864</v>
      </c>
      <c r="D6703" s="1" t="str">
        <f t="shared" si="520"/>
        <v>21:0239</v>
      </c>
      <c r="E6703" t="s">
        <v>26728</v>
      </c>
      <c r="F6703" t="s">
        <v>26729</v>
      </c>
      <c r="H6703">
        <v>60.101414400000003</v>
      </c>
      <c r="I6703">
        <v>-127.0677505</v>
      </c>
      <c r="J6703" s="1" t="str">
        <f t="shared" si="521"/>
        <v>Fluid (stream)</v>
      </c>
      <c r="K6703" s="1" t="str">
        <f t="shared" si="522"/>
        <v>Untreated Water</v>
      </c>
      <c r="L6703">
        <v>26</v>
      </c>
      <c r="M6703" t="s">
        <v>36</v>
      </c>
      <c r="N6703">
        <v>446</v>
      </c>
      <c r="P6703" t="s">
        <v>82</v>
      </c>
      <c r="Q6703" t="s">
        <v>146</v>
      </c>
      <c r="R6703" t="s">
        <v>25</v>
      </c>
    </row>
    <row r="6704" spans="1:18" hidden="1" x14ac:dyDescent="0.3">
      <c r="A6704" t="s">
        <v>26730</v>
      </c>
      <c r="B6704" t="s">
        <v>26731</v>
      </c>
      <c r="C6704" s="1" t="str">
        <f t="shared" si="519"/>
        <v>21:0864</v>
      </c>
      <c r="D6704" s="1" t="str">
        <f t="shared" si="520"/>
        <v>21:0239</v>
      </c>
      <c r="E6704" t="s">
        <v>26732</v>
      </c>
      <c r="F6704" t="s">
        <v>26733</v>
      </c>
      <c r="H6704">
        <v>60.137487499999999</v>
      </c>
      <c r="I6704">
        <v>-127.1235487</v>
      </c>
      <c r="J6704" s="1" t="str">
        <f t="shared" si="521"/>
        <v>Fluid (stream)</v>
      </c>
      <c r="K6704" s="1" t="str">
        <f t="shared" si="522"/>
        <v>Untreated Water</v>
      </c>
      <c r="L6704">
        <v>26</v>
      </c>
      <c r="M6704" t="s">
        <v>44</v>
      </c>
      <c r="N6704">
        <v>447</v>
      </c>
      <c r="P6704" t="s">
        <v>15080</v>
      </c>
      <c r="Q6704" t="s">
        <v>15080</v>
      </c>
      <c r="R6704" t="s">
        <v>15080</v>
      </c>
    </row>
    <row r="6705" spans="1:18" hidden="1" x14ac:dyDescent="0.3">
      <c r="A6705" t="s">
        <v>26734</v>
      </c>
      <c r="B6705" t="s">
        <v>26735</v>
      </c>
      <c r="C6705" s="1" t="str">
        <f t="shared" si="519"/>
        <v>21:0864</v>
      </c>
      <c r="D6705" s="1" t="str">
        <f t="shared" si="520"/>
        <v>21:0239</v>
      </c>
      <c r="E6705" t="s">
        <v>26736</v>
      </c>
      <c r="F6705" t="s">
        <v>26737</v>
      </c>
      <c r="H6705">
        <v>60.144675200000002</v>
      </c>
      <c r="I6705">
        <v>-127.1022998</v>
      </c>
      <c r="J6705" s="1" t="str">
        <f t="shared" si="521"/>
        <v>Fluid (stream)</v>
      </c>
      <c r="K6705" s="1" t="str">
        <f t="shared" si="522"/>
        <v>Untreated Water</v>
      </c>
      <c r="L6705">
        <v>26</v>
      </c>
      <c r="M6705" t="s">
        <v>52</v>
      </c>
      <c r="N6705">
        <v>448</v>
      </c>
      <c r="P6705" t="s">
        <v>521</v>
      </c>
      <c r="Q6705" t="s">
        <v>38</v>
      </c>
      <c r="R6705" t="s">
        <v>47</v>
      </c>
    </row>
    <row r="6706" spans="1:18" hidden="1" x14ac:dyDescent="0.3">
      <c r="A6706" t="s">
        <v>26738</v>
      </c>
      <c r="B6706" t="s">
        <v>26739</v>
      </c>
      <c r="C6706" s="1" t="str">
        <f t="shared" ref="C6706:C6769" si="523">HYPERLINK("http://geochem.nrcan.gc.ca/cdogs/content/bdl/bdl210864_e.htm", "21:0864")</f>
        <v>21:0864</v>
      </c>
      <c r="D6706" s="1" t="str">
        <f t="shared" ref="D6706:D6769" si="524">HYPERLINK("http://geochem.nrcan.gc.ca/cdogs/content/svy/svy210239_e.htm", "21:0239")</f>
        <v>21:0239</v>
      </c>
      <c r="E6706" t="s">
        <v>26740</v>
      </c>
      <c r="F6706" t="s">
        <v>26741</v>
      </c>
      <c r="H6706">
        <v>60.166320599999999</v>
      </c>
      <c r="I6706">
        <v>-127.0792434</v>
      </c>
      <c r="J6706" s="1" t="str">
        <f t="shared" si="521"/>
        <v>Fluid (stream)</v>
      </c>
      <c r="K6706" s="1" t="str">
        <f t="shared" si="522"/>
        <v>Untreated Water</v>
      </c>
      <c r="L6706">
        <v>26</v>
      </c>
      <c r="M6706" t="s">
        <v>60</v>
      </c>
      <c r="N6706">
        <v>449</v>
      </c>
      <c r="P6706" t="s">
        <v>23</v>
      </c>
      <c r="Q6706" t="s">
        <v>96</v>
      </c>
      <c r="R6706" t="s">
        <v>151</v>
      </c>
    </row>
    <row r="6707" spans="1:18" hidden="1" x14ac:dyDescent="0.3">
      <c r="A6707" t="s">
        <v>26742</v>
      </c>
      <c r="B6707" t="s">
        <v>26743</v>
      </c>
      <c r="C6707" s="1" t="str">
        <f t="shared" si="523"/>
        <v>21:0864</v>
      </c>
      <c r="D6707" s="1" t="str">
        <f t="shared" si="524"/>
        <v>21:0239</v>
      </c>
      <c r="E6707" t="s">
        <v>26744</v>
      </c>
      <c r="F6707" t="s">
        <v>26745</v>
      </c>
      <c r="H6707">
        <v>60.192211</v>
      </c>
      <c r="I6707">
        <v>-127.1045361</v>
      </c>
      <c r="J6707" s="1" t="str">
        <f t="shared" si="521"/>
        <v>Fluid (stream)</v>
      </c>
      <c r="K6707" s="1" t="str">
        <f t="shared" si="522"/>
        <v>Untreated Water</v>
      </c>
      <c r="L6707">
        <v>26</v>
      </c>
      <c r="M6707" t="s">
        <v>67</v>
      </c>
      <c r="N6707">
        <v>450</v>
      </c>
      <c r="P6707" t="s">
        <v>15080</v>
      </c>
      <c r="Q6707" t="s">
        <v>15080</v>
      </c>
      <c r="R6707" t="s">
        <v>15080</v>
      </c>
    </row>
    <row r="6708" spans="1:18" hidden="1" x14ac:dyDescent="0.3">
      <c r="A6708" t="s">
        <v>26746</v>
      </c>
      <c r="B6708" t="s">
        <v>26747</v>
      </c>
      <c r="C6708" s="1" t="str">
        <f t="shared" si="523"/>
        <v>21:0864</v>
      </c>
      <c r="D6708" s="1" t="str">
        <f t="shared" si="524"/>
        <v>21:0239</v>
      </c>
      <c r="E6708" t="s">
        <v>26748</v>
      </c>
      <c r="F6708" t="s">
        <v>26749</v>
      </c>
      <c r="H6708">
        <v>60.193942700000001</v>
      </c>
      <c r="I6708">
        <v>-127.1000169</v>
      </c>
      <c r="J6708" s="1" t="str">
        <f t="shared" si="521"/>
        <v>Fluid (stream)</v>
      </c>
      <c r="K6708" s="1" t="str">
        <f t="shared" si="522"/>
        <v>Untreated Water</v>
      </c>
      <c r="L6708">
        <v>26</v>
      </c>
      <c r="M6708" t="s">
        <v>74</v>
      </c>
      <c r="N6708">
        <v>451</v>
      </c>
      <c r="P6708" t="s">
        <v>558</v>
      </c>
      <c r="Q6708" t="s">
        <v>46</v>
      </c>
      <c r="R6708" t="s">
        <v>47</v>
      </c>
    </row>
    <row r="6709" spans="1:18" hidden="1" x14ac:dyDescent="0.3">
      <c r="A6709" t="s">
        <v>26750</v>
      </c>
      <c r="B6709" t="s">
        <v>26751</v>
      </c>
      <c r="C6709" s="1" t="str">
        <f t="shared" si="523"/>
        <v>21:0864</v>
      </c>
      <c r="D6709" s="1" t="str">
        <f t="shared" si="524"/>
        <v>21:0239</v>
      </c>
      <c r="E6709" t="s">
        <v>26752</v>
      </c>
      <c r="F6709" t="s">
        <v>26753</v>
      </c>
      <c r="H6709">
        <v>60.208137600000001</v>
      </c>
      <c r="I6709">
        <v>-127.1331777</v>
      </c>
      <c r="J6709" s="1" t="str">
        <f t="shared" si="521"/>
        <v>Fluid (stream)</v>
      </c>
      <c r="K6709" s="1" t="str">
        <f t="shared" si="522"/>
        <v>Untreated Water</v>
      </c>
      <c r="L6709">
        <v>26</v>
      </c>
      <c r="M6709" t="s">
        <v>81</v>
      </c>
      <c r="N6709">
        <v>452</v>
      </c>
      <c r="P6709" t="s">
        <v>68</v>
      </c>
      <c r="Q6709" t="s">
        <v>96</v>
      </c>
      <c r="R6709" t="s">
        <v>997</v>
      </c>
    </row>
    <row r="6710" spans="1:18" hidden="1" x14ac:dyDescent="0.3">
      <c r="A6710" t="s">
        <v>26754</v>
      </c>
      <c r="B6710" t="s">
        <v>26755</v>
      </c>
      <c r="C6710" s="1" t="str">
        <f t="shared" si="523"/>
        <v>21:0864</v>
      </c>
      <c r="D6710" s="1" t="str">
        <f t="shared" si="524"/>
        <v>21:0239</v>
      </c>
      <c r="E6710" t="s">
        <v>26756</v>
      </c>
      <c r="F6710" t="s">
        <v>26757</v>
      </c>
      <c r="H6710">
        <v>60.265554199999997</v>
      </c>
      <c r="I6710">
        <v>-127.6012006</v>
      </c>
      <c r="J6710" s="1" t="str">
        <f t="shared" si="521"/>
        <v>Fluid (stream)</v>
      </c>
      <c r="K6710" s="1" t="str">
        <f t="shared" si="522"/>
        <v>Untreated Water</v>
      </c>
      <c r="L6710">
        <v>26</v>
      </c>
      <c r="M6710" t="s">
        <v>95</v>
      </c>
      <c r="N6710">
        <v>453</v>
      </c>
      <c r="P6710" t="s">
        <v>188</v>
      </c>
      <c r="Q6710" t="s">
        <v>24</v>
      </c>
      <c r="R6710" t="s">
        <v>761</v>
      </c>
    </row>
    <row r="6711" spans="1:18" hidden="1" x14ac:dyDescent="0.3">
      <c r="A6711" t="s">
        <v>26758</v>
      </c>
      <c r="B6711" t="s">
        <v>26759</v>
      </c>
      <c r="C6711" s="1" t="str">
        <f t="shared" si="523"/>
        <v>21:0864</v>
      </c>
      <c r="D6711" s="1" t="str">
        <f t="shared" si="524"/>
        <v>21:0239</v>
      </c>
      <c r="E6711" t="s">
        <v>26760</v>
      </c>
      <c r="F6711" t="s">
        <v>26761</v>
      </c>
      <c r="H6711">
        <v>60.268568600000002</v>
      </c>
      <c r="I6711">
        <v>-127.5473434</v>
      </c>
      <c r="J6711" s="1" t="str">
        <f t="shared" si="521"/>
        <v>Fluid (stream)</v>
      </c>
      <c r="K6711" s="1" t="str">
        <f t="shared" si="522"/>
        <v>Untreated Water</v>
      </c>
      <c r="L6711">
        <v>26</v>
      </c>
      <c r="M6711" t="s">
        <v>101</v>
      </c>
      <c r="N6711">
        <v>454</v>
      </c>
      <c r="P6711" t="s">
        <v>225</v>
      </c>
      <c r="Q6711" t="s">
        <v>24</v>
      </c>
      <c r="R6711" t="s">
        <v>687</v>
      </c>
    </row>
    <row r="6712" spans="1:18" hidden="1" x14ac:dyDescent="0.3">
      <c r="A6712" t="s">
        <v>26762</v>
      </c>
      <c r="B6712" t="s">
        <v>26763</v>
      </c>
      <c r="C6712" s="1" t="str">
        <f t="shared" si="523"/>
        <v>21:0864</v>
      </c>
      <c r="D6712" s="1" t="str">
        <f t="shared" si="524"/>
        <v>21:0239</v>
      </c>
      <c r="E6712" t="s">
        <v>26764</v>
      </c>
      <c r="F6712" t="s">
        <v>26765</v>
      </c>
      <c r="H6712">
        <v>60.278291699999997</v>
      </c>
      <c r="I6712">
        <v>-127.6969331</v>
      </c>
      <c r="J6712" s="1" t="str">
        <f t="shared" si="521"/>
        <v>Fluid (stream)</v>
      </c>
      <c r="K6712" s="1" t="str">
        <f t="shared" si="522"/>
        <v>Untreated Water</v>
      </c>
      <c r="L6712">
        <v>26</v>
      </c>
      <c r="M6712" t="s">
        <v>107</v>
      </c>
      <c r="N6712">
        <v>455</v>
      </c>
      <c r="P6712" t="s">
        <v>82</v>
      </c>
      <c r="Q6712" t="s">
        <v>38</v>
      </c>
      <c r="R6712" t="s">
        <v>873</v>
      </c>
    </row>
    <row r="6713" spans="1:18" hidden="1" x14ac:dyDescent="0.3">
      <c r="A6713" t="s">
        <v>26766</v>
      </c>
      <c r="B6713" t="s">
        <v>26767</v>
      </c>
      <c r="C6713" s="1" t="str">
        <f t="shared" si="523"/>
        <v>21:0864</v>
      </c>
      <c r="D6713" s="1" t="str">
        <f t="shared" si="524"/>
        <v>21:0239</v>
      </c>
      <c r="E6713" t="s">
        <v>26768</v>
      </c>
      <c r="F6713" t="s">
        <v>26769</v>
      </c>
      <c r="H6713">
        <v>60.2608812</v>
      </c>
      <c r="I6713">
        <v>-127.9130591</v>
      </c>
      <c r="J6713" s="1" t="str">
        <f t="shared" si="521"/>
        <v>Fluid (stream)</v>
      </c>
      <c r="K6713" s="1" t="str">
        <f t="shared" si="522"/>
        <v>Untreated Water</v>
      </c>
      <c r="L6713">
        <v>26</v>
      </c>
      <c r="M6713" t="s">
        <v>114</v>
      </c>
      <c r="N6713">
        <v>456</v>
      </c>
      <c r="P6713" t="s">
        <v>294</v>
      </c>
      <c r="Q6713" t="s">
        <v>24</v>
      </c>
      <c r="R6713" t="s">
        <v>4278</v>
      </c>
    </row>
    <row r="6714" spans="1:18" hidden="1" x14ac:dyDescent="0.3">
      <c r="A6714" t="s">
        <v>26770</v>
      </c>
      <c r="B6714" t="s">
        <v>26771</v>
      </c>
      <c r="C6714" s="1" t="str">
        <f t="shared" si="523"/>
        <v>21:0864</v>
      </c>
      <c r="D6714" s="1" t="str">
        <f t="shared" si="524"/>
        <v>21:0239</v>
      </c>
      <c r="E6714" t="s">
        <v>26772</v>
      </c>
      <c r="F6714" t="s">
        <v>26773</v>
      </c>
      <c r="H6714">
        <v>60.301527200000002</v>
      </c>
      <c r="I6714">
        <v>-127.87870409999999</v>
      </c>
      <c r="J6714" s="1" t="str">
        <f t="shared" si="521"/>
        <v>Fluid (stream)</v>
      </c>
      <c r="K6714" s="1" t="str">
        <f t="shared" si="522"/>
        <v>Untreated Water</v>
      </c>
      <c r="L6714">
        <v>26</v>
      </c>
      <c r="M6714" t="s">
        <v>121</v>
      </c>
      <c r="N6714">
        <v>457</v>
      </c>
      <c r="P6714" t="s">
        <v>225</v>
      </c>
      <c r="Q6714" t="s">
        <v>38</v>
      </c>
      <c r="R6714" t="s">
        <v>55</v>
      </c>
    </row>
    <row r="6715" spans="1:18" hidden="1" x14ac:dyDescent="0.3">
      <c r="A6715" t="s">
        <v>26774</v>
      </c>
      <c r="B6715" t="s">
        <v>26775</v>
      </c>
      <c r="C6715" s="1" t="str">
        <f t="shared" si="523"/>
        <v>21:0864</v>
      </c>
      <c r="D6715" s="1" t="str">
        <f t="shared" si="524"/>
        <v>21:0239</v>
      </c>
      <c r="E6715" t="s">
        <v>26776</v>
      </c>
      <c r="F6715" t="s">
        <v>26777</v>
      </c>
      <c r="H6715">
        <v>60.3225014</v>
      </c>
      <c r="I6715">
        <v>-127.9386075</v>
      </c>
      <c r="J6715" s="1" t="str">
        <f t="shared" si="521"/>
        <v>Fluid (stream)</v>
      </c>
      <c r="K6715" s="1" t="str">
        <f t="shared" si="522"/>
        <v>Untreated Water</v>
      </c>
      <c r="L6715">
        <v>26</v>
      </c>
      <c r="M6715" t="s">
        <v>127</v>
      </c>
      <c r="N6715">
        <v>458</v>
      </c>
      <c r="P6715" t="s">
        <v>200</v>
      </c>
      <c r="Q6715" t="s">
        <v>46</v>
      </c>
      <c r="R6715" t="s">
        <v>401</v>
      </c>
    </row>
    <row r="6716" spans="1:18" hidden="1" x14ac:dyDescent="0.3">
      <c r="A6716" t="s">
        <v>26778</v>
      </c>
      <c r="B6716" t="s">
        <v>26779</v>
      </c>
      <c r="C6716" s="1" t="str">
        <f t="shared" si="523"/>
        <v>21:0864</v>
      </c>
      <c r="D6716" s="1" t="str">
        <f t="shared" si="524"/>
        <v>21:0239</v>
      </c>
      <c r="E6716" t="s">
        <v>26780</v>
      </c>
      <c r="F6716" t="s">
        <v>26781</v>
      </c>
      <c r="H6716">
        <v>60.340883900000001</v>
      </c>
      <c r="I6716">
        <v>-127.8847464</v>
      </c>
      <c r="J6716" s="1" t="str">
        <f t="shared" si="521"/>
        <v>Fluid (stream)</v>
      </c>
      <c r="K6716" s="1" t="str">
        <f t="shared" si="522"/>
        <v>Untreated Water</v>
      </c>
      <c r="L6716">
        <v>26</v>
      </c>
      <c r="M6716" t="s">
        <v>133</v>
      </c>
      <c r="N6716">
        <v>459</v>
      </c>
      <c r="P6716" t="s">
        <v>256</v>
      </c>
      <c r="Q6716" t="s">
        <v>46</v>
      </c>
      <c r="R6716" t="s">
        <v>195</v>
      </c>
    </row>
    <row r="6717" spans="1:18" hidden="1" x14ac:dyDescent="0.3">
      <c r="A6717" t="s">
        <v>26782</v>
      </c>
      <c r="B6717" t="s">
        <v>26783</v>
      </c>
      <c r="C6717" s="1" t="str">
        <f t="shared" si="523"/>
        <v>21:0864</v>
      </c>
      <c r="D6717" s="1" t="str">
        <f t="shared" si="524"/>
        <v>21:0239</v>
      </c>
      <c r="E6717" t="s">
        <v>26784</v>
      </c>
      <c r="F6717" t="s">
        <v>26785</v>
      </c>
      <c r="H6717">
        <v>60.361922399999997</v>
      </c>
      <c r="I6717">
        <v>-127.87806449999999</v>
      </c>
      <c r="J6717" s="1" t="str">
        <f t="shared" si="521"/>
        <v>Fluid (stream)</v>
      </c>
      <c r="K6717" s="1" t="str">
        <f t="shared" si="522"/>
        <v>Untreated Water</v>
      </c>
      <c r="L6717">
        <v>26</v>
      </c>
      <c r="M6717" t="s">
        <v>139</v>
      </c>
      <c r="N6717">
        <v>460</v>
      </c>
      <c r="P6717" t="s">
        <v>188</v>
      </c>
      <c r="Q6717" t="s">
        <v>482</v>
      </c>
      <c r="R6717" t="s">
        <v>55</v>
      </c>
    </row>
    <row r="6718" spans="1:18" hidden="1" x14ac:dyDescent="0.3">
      <c r="A6718" t="s">
        <v>26786</v>
      </c>
      <c r="B6718" t="s">
        <v>26787</v>
      </c>
      <c r="C6718" s="1" t="str">
        <f t="shared" si="523"/>
        <v>21:0864</v>
      </c>
      <c r="D6718" s="1" t="str">
        <f t="shared" si="524"/>
        <v>21:0239</v>
      </c>
      <c r="E6718" t="s">
        <v>26788</v>
      </c>
      <c r="F6718" t="s">
        <v>26789</v>
      </c>
      <c r="H6718">
        <v>60.388173399999999</v>
      </c>
      <c r="I6718">
        <v>-127.8592371</v>
      </c>
      <c r="J6718" s="1" t="str">
        <f t="shared" si="521"/>
        <v>Fluid (stream)</v>
      </c>
      <c r="K6718" s="1" t="str">
        <f t="shared" si="522"/>
        <v>Untreated Water</v>
      </c>
      <c r="L6718">
        <v>26</v>
      </c>
      <c r="M6718" t="s">
        <v>241</v>
      </c>
      <c r="N6718">
        <v>461</v>
      </c>
      <c r="P6718" t="s">
        <v>167</v>
      </c>
      <c r="Q6718" t="s">
        <v>236</v>
      </c>
      <c r="R6718" t="s">
        <v>55</v>
      </c>
    </row>
    <row r="6719" spans="1:18" hidden="1" x14ac:dyDescent="0.3">
      <c r="A6719" t="s">
        <v>26790</v>
      </c>
      <c r="B6719" t="s">
        <v>26791</v>
      </c>
      <c r="C6719" s="1" t="str">
        <f t="shared" si="523"/>
        <v>21:0864</v>
      </c>
      <c r="D6719" s="1" t="str">
        <f t="shared" si="524"/>
        <v>21:0239</v>
      </c>
      <c r="E6719" t="s">
        <v>26792</v>
      </c>
      <c r="F6719" t="s">
        <v>26793</v>
      </c>
      <c r="H6719">
        <v>60.256677400000001</v>
      </c>
      <c r="I6719">
        <v>-127.52851510000001</v>
      </c>
      <c r="J6719" s="1" t="str">
        <f t="shared" si="521"/>
        <v>Fluid (stream)</v>
      </c>
      <c r="K6719" s="1" t="str">
        <f t="shared" si="522"/>
        <v>Untreated Water</v>
      </c>
      <c r="L6719">
        <v>27</v>
      </c>
      <c r="M6719" t="s">
        <v>22</v>
      </c>
      <c r="N6719">
        <v>462</v>
      </c>
      <c r="P6719" t="s">
        <v>200</v>
      </c>
      <c r="Q6719" t="s">
        <v>146</v>
      </c>
      <c r="R6719" t="s">
        <v>55</v>
      </c>
    </row>
    <row r="6720" spans="1:18" hidden="1" x14ac:dyDescent="0.3">
      <c r="A6720" t="s">
        <v>26794</v>
      </c>
      <c r="B6720" t="s">
        <v>26795</v>
      </c>
      <c r="C6720" s="1" t="str">
        <f t="shared" si="523"/>
        <v>21:0864</v>
      </c>
      <c r="D6720" s="1" t="str">
        <f t="shared" si="524"/>
        <v>21:0239</v>
      </c>
      <c r="E6720" t="s">
        <v>26792</v>
      </c>
      <c r="F6720" t="s">
        <v>26796</v>
      </c>
      <c r="H6720">
        <v>60.256677400000001</v>
      </c>
      <c r="I6720">
        <v>-127.52851510000001</v>
      </c>
      <c r="J6720" s="1" t="str">
        <f t="shared" si="521"/>
        <v>Fluid (stream)</v>
      </c>
      <c r="K6720" s="1" t="str">
        <f t="shared" si="522"/>
        <v>Untreated Water</v>
      </c>
      <c r="L6720">
        <v>27</v>
      </c>
      <c r="M6720" t="s">
        <v>29</v>
      </c>
      <c r="N6720">
        <v>463</v>
      </c>
      <c r="P6720" t="s">
        <v>194</v>
      </c>
      <c r="Q6720" t="s">
        <v>146</v>
      </c>
      <c r="R6720" t="s">
        <v>55</v>
      </c>
    </row>
    <row r="6721" spans="1:18" hidden="1" x14ac:dyDescent="0.3">
      <c r="A6721" t="s">
        <v>26797</v>
      </c>
      <c r="B6721" t="s">
        <v>26798</v>
      </c>
      <c r="C6721" s="1" t="str">
        <f t="shared" si="523"/>
        <v>21:0864</v>
      </c>
      <c r="D6721" s="1" t="str">
        <f t="shared" si="524"/>
        <v>21:0239</v>
      </c>
      <c r="E6721" t="s">
        <v>26799</v>
      </c>
      <c r="F6721" t="s">
        <v>26800</v>
      </c>
      <c r="H6721">
        <v>60.273275099999999</v>
      </c>
      <c r="I6721">
        <v>-127.58738289999999</v>
      </c>
      <c r="J6721" s="1" t="str">
        <f t="shared" si="521"/>
        <v>Fluid (stream)</v>
      </c>
      <c r="K6721" s="1" t="str">
        <f t="shared" si="522"/>
        <v>Untreated Water</v>
      </c>
      <c r="L6721">
        <v>27</v>
      </c>
      <c r="M6721" t="s">
        <v>36</v>
      </c>
      <c r="N6721">
        <v>464</v>
      </c>
      <c r="P6721" t="s">
        <v>225</v>
      </c>
      <c r="Q6721" t="s">
        <v>146</v>
      </c>
      <c r="R6721" t="s">
        <v>55</v>
      </c>
    </row>
    <row r="6722" spans="1:18" hidden="1" x14ac:dyDescent="0.3">
      <c r="A6722" t="s">
        <v>26801</v>
      </c>
      <c r="B6722" t="s">
        <v>26802</v>
      </c>
      <c r="C6722" s="1" t="str">
        <f t="shared" si="523"/>
        <v>21:0864</v>
      </c>
      <c r="D6722" s="1" t="str">
        <f t="shared" si="524"/>
        <v>21:0239</v>
      </c>
      <c r="E6722" t="s">
        <v>26803</v>
      </c>
      <c r="F6722" t="s">
        <v>26804</v>
      </c>
      <c r="H6722">
        <v>60.259014000000001</v>
      </c>
      <c r="I6722">
        <v>-127.61210629999999</v>
      </c>
      <c r="J6722" s="1" t="str">
        <f t="shared" si="521"/>
        <v>Fluid (stream)</v>
      </c>
      <c r="K6722" s="1" t="str">
        <f t="shared" si="522"/>
        <v>Untreated Water</v>
      </c>
      <c r="L6722">
        <v>27</v>
      </c>
      <c r="M6722" t="s">
        <v>44</v>
      </c>
      <c r="N6722">
        <v>465</v>
      </c>
      <c r="P6722" t="s">
        <v>188</v>
      </c>
      <c r="Q6722" t="s">
        <v>24</v>
      </c>
      <c r="R6722" t="s">
        <v>449</v>
      </c>
    </row>
    <row r="6723" spans="1:18" hidden="1" x14ac:dyDescent="0.3">
      <c r="A6723" t="s">
        <v>26805</v>
      </c>
      <c r="B6723" t="s">
        <v>26806</v>
      </c>
      <c r="C6723" s="1" t="str">
        <f t="shared" si="523"/>
        <v>21:0864</v>
      </c>
      <c r="D6723" s="1" t="str">
        <f t="shared" si="524"/>
        <v>21:0239</v>
      </c>
      <c r="E6723" t="s">
        <v>26807</v>
      </c>
      <c r="F6723" t="s">
        <v>26808</v>
      </c>
      <c r="H6723">
        <v>60.272669299999997</v>
      </c>
      <c r="I6723">
        <v>-127.6687524</v>
      </c>
      <c r="J6723" s="1" t="str">
        <f t="shared" si="521"/>
        <v>Fluid (stream)</v>
      </c>
      <c r="K6723" s="1" t="str">
        <f t="shared" si="522"/>
        <v>Untreated Water</v>
      </c>
      <c r="L6723">
        <v>27</v>
      </c>
      <c r="M6723" t="s">
        <v>52</v>
      </c>
      <c r="N6723">
        <v>466</v>
      </c>
      <c r="P6723" t="s">
        <v>53</v>
      </c>
      <c r="Q6723" t="s">
        <v>146</v>
      </c>
      <c r="R6723" t="s">
        <v>2135</v>
      </c>
    </row>
    <row r="6724" spans="1:18" hidden="1" x14ac:dyDescent="0.3">
      <c r="A6724" t="s">
        <v>26809</v>
      </c>
      <c r="B6724" t="s">
        <v>26810</v>
      </c>
      <c r="C6724" s="1" t="str">
        <f t="shared" si="523"/>
        <v>21:0864</v>
      </c>
      <c r="D6724" s="1" t="str">
        <f t="shared" si="524"/>
        <v>21:0239</v>
      </c>
      <c r="E6724" t="s">
        <v>26811</v>
      </c>
      <c r="F6724" t="s">
        <v>26812</v>
      </c>
      <c r="H6724">
        <v>60.263992700000003</v>
      </c>
      <c r="I6724">
        <v>-127.7207643</v>
      </c>
      <c r="J6724" s="1" t="str">
        <f t="shared" si="521"/>
        <v>Fluid (stream)</v>
      </c>
      <c r="K6724" s="1" t="str">
        <f t="shared" si="522"/>
        <v>Untreated Water</v>
      </c>
      <c r="L6724">
        <v>27</v>
      </c>
      <c r="M6724" t="s">
        <v>60</v>
      </c>
      <c r="N6724">
        <v>467</v>
      </c>
      <c r="P6724" t="s">
        <v>115</v>
      </c>
      <c r="Q6724" t="s">
        <v>46</v>
      </c>
      <c r="R6724" t="s">
        <v>55</v>
      </c>
    </row>
    <row r="6725" spans="1:18" hidden="1" x14ac:dyDescent="0.3">
      <c r="A6725" t="s">
        <v>26813</v>
      </c>
      <c r="B6725" t="s">
        <v>26814</v>
      </c>
      <c r="C6725" s="1" t="str">
        <f t="shared" si="523"/>
        <v>21:0864</v>
      </c>
      <c r="D6725" s="1" t="str">
        <f t="shared" si="524"/>
        <v>21:0239</v>
      </c>
      <c r="E6725" t="s">
        <v>26815</v>
      </c>
      <c r="F6725" t="s">
        <v>26816</v>
      </c>
      <c r="H6725">
        <v>60.271982199999997</v>
      </c>
      <c r="I6725">
        <v>-127.78264679999999</v>
      </c>
      <c r="J6725" s="1" t="str">
        <f t="shared" si="521"/>
        <v>Fluid (stream)</v>
      </c>
      <c r="K6725" s="1" t="str">
        <f t="shared" si="522"/>
        <v>Untreated Water</v>
      </c>
      <c r="L6725">
        <v>27</v>
      </c>
      <c r="M6725" t="s">
        <v>67</v>
      </c>
      <c r="N6725">
        <v>468</v>
      </c>
      <c r="P6725" t="s">
        <v>225</v>
      </c>
      <c r="Q6725" t="s">
        <v>24</v>
      </c>
      <c r="R6725" t="s">
        <v>329</v>
      </c>
    </row>
    <row r="6726" spans="1:18" hidden="1" x14ac:dyDescent="0.3">
      <c r="A6726" t="s">
        <v>26817</v>
      </c>
      <c r="B6726" t="s">
        <v>26818</v>
      </c>
      <c r="C6726" s="1" t="str">
        <f t="shared" si="523"/>
        <v>21:0864</v>
      </c>
      <c r="D6726" s="1" t="str">
        <f t="shared" si="524"/>
        <v>21:0239</v>
      </c>
      <c r="E6726" t="s">
        <v>26819</v>
      </c>
      <c r="F6726" t="s">
        <v>26820</v>
      </c>
      <c r="H6726">
        <v>60.3015799</v>
      </c>
      <c r="I6726">
        <v>-127.7756292</v>
      </c>
      <c r="J6726" s="1" t="str">
        <f t="shared" si="521"/>
        <v>Fluid (stream)</v>
      </c>
      <c r="K6726" s="1" t="str">
        <f t="shared" si="522"/>
        <v>Untreated Water</v>
      </c>
      <c r="L6726">
        <v>27</v>
      </c>
      <c r="M6726" t="s">
        <v>74</v>
      </c>
      <c r="N6726">
        <v>469</v>
      </c>
      <c r="P6726" t="s">
        <v>210</v>
      </c>
      <c r="Q6726" t="s">
        <v>62</v>
      </c>
      <c r="R6726" t="s">
        <v>55</v>
      </c>
    </row>
    <row r="6727" spans="1:18" hidden="1" x14ac:dyDescent="0.3">
      <c r="A6727" t="s">
        <v>26821</v>
      </c>
      <c r="B6727" t="s">
        <v>26822</v>
      </c>
      <c r="C6727" s="1" t="str">
        <f t="shared" si="523"/>
        <v>21:0864</v>
      </c>
      <c r="D6727" s="1" t="str">
        <f t="shared" si="524"/>
        <v>21:0239</v>
      </c>
      <c r="E6727" t="s">
        <v>26823</v>
      </c>
      <c r="F6727" t="s">
        <v>26824</v>
      </c>
      <c r="H6727">
        <v>60.260240600000003</v>
      </c>
      <c r="I6727">
        <v>-127.8866582</v>
      </c>
      <c r="J6727" s="1" t="str">
        <f t="shared" si="521"/>
        <v>Fluid (stream)</v>
      </c>
      <c r="K6727" s="1" t="str">
        <f t="shared" si="522"/>
        <v>Untreated Water</v>
      </c>
      <c r="L6727">
        <v>27</v>
      </c>
      <c r="M6727" t="s">
        <v>81</v>
      </c>
      <c r="N6727">
        <v>470</v>
      </c>
      <c r="P6727" t="s">
        <v>1846</v>
      </c>
      <c r="Q6727" t="s">
        <v>24</v>
      </c>
      <c r="R6727" t="s">
        <v>599</v>
      </c>
    </row>
    <row r="6728" spans="1:18" hidden="1" x14ac:dyDescent="0.3">
      <c r="A6728" t="s">
        <v>26825</v>
      </c>
      <c r="B6728" t="s">
        <v>26826</v>
      </c>
      <c r="C6728" s="1" t="str">
        <f t="shared" si="523"/>
        <v>21:0864</v>
      </c>
      <c r="D6728" s="1" t="str">
        <f t="shared" si="524"/>
        <v>21:0239</v>
      </c>
      <c r="E6728" t="s">
        <v>26827</v>
      </c>
      <c r="F6728" t="s">
        <v>26828</v>
      </c>
      <c r="H6728">
        <v>60.277839899999996</v>
      </c>
      <c r="I6728">
        <v>-127.9092058</v>
      </c>
      <c r="J6728" s="1" t="str">
        <f t="shared" si="521"/>
        <v>Fluid (stream)</v>
      </c>
      <c r="K6728" s="1" t="str">
        <f t="shared" si="522"/>
        <v>Untreated Water</v>
      </c>
      <c r="L6728">
        <v>27</v>
      </c>
      <c r="M6728" t="s">
        <v>95</v>
      </c>
      <c r="N6728">
        <v>471</v>
      </c>
      <c r="P6728" t="s">
        <v>558</v>
      </c>
      <c r="Q6728" t="s">
        <v>146</v>
      </c>
      <c r="R6728" t="s">
        <v>532</v>
      </c>
    </row>
    <row r="6729" spans="1:18" hidden="1" x14ac:dyDescent="0.3">
      <c r="A6729" t="s">
        <v>26829</v>
      </c>
      <c r="B6729" t="s">
        <v>26830</v>
      </c>
      <c r="C6729" s="1" t="str">
        <f t="shared" si="523"/>
        <v>21:0864</v>
      </c>
      <c r="D6729" s="1" t="str">
        <f t="shared" si="524"/>
        <v>21:0239</v>
      </c>
      <c r="E6729" t="s">
        <v>26831</v>
      </c>
      <c r="F6729" t="s">
        <v>26832</v>
      </c>
      <c r="H6729">
        <v>60.291552299999999</v>
      </c>
      <c r="I6729">
        <v>-127.8746859</v>
      </c>
      <c r="J6729" s="1" t="str">
        <f t="shared" si="521"/>
        <v>Fluid (stream)</v>
      </c>
      <c r="K6729" s="1" t="str">
        <f t="shared" si="522"/>
        <v>Untreated Water</v>
      </c>
      <c r="L6729">
        <v>27</v>
      </c>
      <c r="M6729" t="s">
        <v>101</v>
      </c>
      <c r="N6729">
        <v>472</v>
      </c>
      <c r="P6729" t="s">
        <v>167</v>
      </c>
      <c r="Q6729" t="s">
        <v>96</v>
      </c>
      <c r="R6729" t="s">
        <v>90</v>
      </c>
    </row>
    <row r="6730" spans="1:18" hidden="1" x14ac:dyDescent="0.3">
      <c r="A6730" t="s">
        <v>26833</v>
      </c>
      <c r="B6730" t="s">
        <v>26834</v>
      </c>
      <c r="C6730" s="1" t="str">
        <f t="shared" si="523"/>
        <v>21:0864</v>
      </c>
      <c r="D6730" s="1" t="str">
        <f t="shared" si="524"/>
        <v>21:0239</v>
      </c>
      <c r="E6730" t="s">
        <v>26835</v>
      </c>
      <c r="F6730" t="s">
        <v>26836</v>
      </c>
      <c r="H6730">
        <v>60.3153595</v>
      </c>
      <c r="I6730">
        <v>-127.8865394</v>
      </c>
      <c r="J6730" s="1" t="str">
        <f t="shared" si="521"/>
        <v>Fluid (stream)</v>
      </c>
      <c r="K6730" s="1" t="str">
        <f t="shared" si="522"/>
        <v>Untreated Water</v>
      </c>
      <c r="L6730">
        <v>27</v>
      </c>
      <c r="M6730" t="s">
        <v>107</v>
      </c>
      <c r="N6730">
        <v>473</v>
      </c>
      <c r="P6730" t="s">
        <v>115</v>
      </c>
      <c r="Q6730" t="s">
        <v>38</v>
      </c>
      <c r="R6730" t="s">
        <v>401</v>
      </c>
    </row>
    <row r="6731" spans="1:18" hidden="1" x14ac:dyDescent="0.3">
      <c r="A6731" t="s">
        <v>26837</v>
      </c>
      <c r="B6731" t="s">
        <v>26838</v>
      </c>
      <c r="C6731" s="1" t="str">
        <f t="shared" si="523"/>
        <v>21:0864</v>
      </c>
      <c r="D6731" s="1" t="str">
        <f t="shared" si="524"/>
        <v>21:0239</v>
      </c>
      <c r="E6731" t="s">
        <v>26839</v>
      </c>
      <c r="F6731" t="s">
        <v>26840</v>
      </c>
      <c r="H6731">
        <v>60.339477899999999</v>
      </c>
      <c r="I6731">
        <v>-127.86077179999999</v>
      </c>
      <c r="J6731" s="1" t="str">
        <f t="shared" si="521"/>
        <v>Fluid (stream)</v>
      </c>
      <c r="K6731" s="1" t="str">
        <f t="shared" si="522"/>
        <v>Untreated Water</v>
      </c>
      <c r="L6731">
        <v>27</v>
      </c>
      <c r="M6731" t="s">
        <v>114</v>
      </c>
      <c r="N6731">
        <v>474</v>
      </c>
      <c r="P6731" t="s">
        <v>771</v>
      </c>
      <c r="Q6731" t="s">
        <v>62</v>
      </c>
      <c r="R6731" t="s">
        <v>285</v>
      </c>
    </row>
    <row r="6732" spans="1:18" hidden="1" x14ac:dyDescent="0.3">
      <c r="A6732" t="s">
        <v>26841</v>
      </c>
      <c r="B6732" t="s">
        <v>26842</v>
      </c>
      <c r="C6732" s="1" t="str">
        <f t="shared" si="523"/>
        <v>21:0864</v>
      </c>
      <c r="D6732" s="1" t="str">
        <f t="shared" si="524"/>
        <v>21:0239</v>
      </c>
      <c r="E6732" t="s">
        <v>26843</v>
      </c>
      <c r="F6732" t="s">
        <v>26844</v>
      </c>
      <c r="H6732">
        <v>60.338695899999998</v>
      </c>
      <c r="I6732">
        <v>-127.8701832</v>
      </c>
      <c r="J6732" s="1" t="str">
        <f t="shared" si="521"/>
        <v>Fluid (stream)</v>
      </c>
      <c r="K6732" s="1" t="str">
        <f t="shared" si="522"/>
        <v>Untreated Water</v>
      </c>
      <c r="L6732">
        <v>27</v>
      </c>
      <c r="M6732" t="s">
        <v>121</v>
      </c>
      <c r="N6732">
        <v>475</v>
      </c>
      <c r="P6732" t="s">
        <v>225</v>
      </c>
      <c r="Q6732" t="s">
        <v>46</v>
      </c>
      <c r="R6732" t="s">
        <v>55</v>
      </c>
    </row>
    <row r="6733" spans="1:18" hidden="1" x14ac:dyDescent="0.3">
      <c r="A6733" t="s">
        <v>26845</v>
      </c>
      <c r="B6733" t="s">
        <v>26846</v>
      </c>
      <c r="C6733" s="1" t="str">
        <f t="shared" si="523"/>
        <v>21:0864</v>
      </c>
      <c r="D6733" s="1" t="str">
        <f t="shared" si="524"/>
        <v>21:0239</v>
      </c>
      <c r="E6733" t="s">
        <v>26847</v>
      </c>
      <c r="F6733" t="s">
        <v>26848</v>
      </c>
      <c r="H6733">
        <v>60.363995799999998</v>
      </c>
      <c r="I6733">
        <v>-127.8715571</v>
      </c>
      <c r="J6733" s="1" t="str">
        <f t="shared" si="521"/>
        <v>Fluid (stream)</v>
      </c>
      <c r="K6733" s="1" t="str">
        <f t="shared" si="522"/>
        <v>Untreated Water</v>
      </c>
      <c r="L6733">
        <v>27</v>
      </c>
      <c r="M6733" t="s">
        <v>127</v>
      </c>
      <c r="N6733">
        <v>476</v>
      </c>
      <c r="P6733" t="s">
        <v>537</v>
      </c>
      <c r="Q6733" t="s">
        <v>248</v>
      </c>
      <c r="R6733" t="s">
        <v>55</v>
      </c>
    </row>
    <row r="6734" spans="1:18" hidden="1" x14ac:dyDescent="0.3">
      <c r="A6734" t="s">
        <v>26849</v>
      </c>
      <c r="B6734" t="s">
        <v>26850</v>
      </c>
      <c r="C6734" s="1" t="str">
        <f t="shared" si="523"/>
        <v>21:0864</v>
      </c>
      <c r="D6734" s="1" t="str">
        <f t="shared" si="524"/>
        <v>21:0239</v>
      </c>
      <c r="E6734" t="s">
        <v>26851</v>
      </c>
      <c r="F6734" t="s">
        <v>26852</v>
      </c>
      <c r="H6734">
        <v>60.384876800000001</v>
      </c>
      <c r="I6734">
        <v>-127.900842</v>
      </c>
      <c r="J6734" s="1" t="str">
        <f t="shared" si="521"/>
        <v>Fluid (stream)</v>
      </c>
      <c r="K6734" s="1" t="str">
        <f t="shared" si="522"/>
        <v>Untreated Water</v>
      </c>
      <c r="L6734">
        <v>27</v>
      </c>
      <c r="M6734" t="s">
        <v>133</v>
      </c>
      <c r="N6734">
        <v>477</v>
      </c>
      <c r="P6734" t="s">
        <v>414</v>
      </c>
      <c r="Q6734" t="s">
        <v>482</v>
      </c>
      <c r="R6734" t="s">
        <v>195</v>
      </c>
    </row>
    <row r="6735" spans="1:18" hidden="1" x14ac:dyDescent="0.3">
      <c r="A6735" t="s">
        <v>26853</v>
      </c>
      <c r="B6735" t="s">
        <v>26854</v>
      </c>
      <c r="C6735" s="1" t="str">
        <f t="shared" si="523"/>
        <v>21:0864</v>
      </c>
      <c r="D6735" s="1" t="str">
        <f t="shared" si="524"/>
        <v>21:0239</v>
      </c>
      <c r="E6735" t="s">
        <v>26855</v>
      </c>
      <c r="F6735" t="s">
        <v>26856</v>
      </c>
      <c r="H6735">
        <v>60.356885200000001</v>
      </c>
      <c r="I6735">
        <v>-127.802814</v>
      </c>
      <c r="J6735" s="1" t="str">
        <f t="shared" si="521"/>
        <v>Fluid (stream)</v>
      </c>
      <c r="K6735" s="1" t="str">
        <f t="shared" si="522"/>
        <v>Untreated Water</v>
      </c>
      <c r="L6735">
        <v>27</v>
      </c>
      <c r="M6735" t="s">
        <v>139</v>
      </c>
      <c r="N6735">
        <v>478</v>
      </c>
      <c r="P6735" t="s">
        <v>1006</v>
      </c>
      <c r="Q6735" t="s">
        <v>248</v>
      </c>
      <c r="R6735" t="s">
        <v>55</v>
      </c>
    </row>
    <row r="6736" spans="1:18" hidden="1" x14ac:dyDescent="0.3">
      <c r="A6736" t="s">
        <v>26857</v>
      </c>
      <c r="B6736" t="s">
        <v>26858</v>
      </c>
      <c r="C6736" s="1" t="str">
        <f t="shared" si="523"/>
        <v>21:0864</v>
      </c>
      <c r="D6736" s="1" t="str">
        <f t="shared" si="524"/>
        <v>21:0239</v>
      </c>
      <c r="E6736" t="s">
        <v>26859</v>
      </c>
      <c r="F6736" t="s">
        <v>26860</v>
      </c>
      <c r="H6736">
        <v>60.3217341</v>
      </c>
      <c r="I6736">
        <v>-127.6845745</v>
      </c>
      <c r="J6736" s="1" t="str">
        <f t="shared" si="521"/>
        <v>Fluid (stream)</v>
      </c>
      <c r="K6736" s="1" t="str">
        <f t="shared" si="522"/>
        <v>Untreated Water</v>
      </c>
      <c r="L6736">
        <v>27</v>
      </c>
      <c r="M6736" t="s">
        <v>241</v>
      </c>
      <c r="N6736">
        <v>479</v>
      </c>
      <c r="P6736" t="s">
        <v>200</v>
      </c>
      <c r="Q6736" t="s">
        <v>96</v>
      </c>
      <c r="R6736" t="s">
        <v>599</v>
      </c>
    </row>
    <row r="6737" spans="1:18" hidden="1" x14ac:dyDescent="0.3">
      <c r="A6737" t="s">
        <v>26861</v>
      </c>
      <c r="B6737" t="s">
        <v>26862</v>
      </c>
      <c r="C6737" s="1" t="str">
        <f t="shared" si="523"/>
        <v>21:0864</v>
      </c>
      <c r="D6737" s="1" t="str">
        <f t="shared" si="524"/>
        <v>21:0239</v>
      </c>
      <c r="E6737" t="s">
        <v>26863</v>
      </c>
      <c r="F6737" t="s">
        <v>26864</v>
      </c>
      <c r="H6737">
        <v>60.348025499999999</v>
      </c>
      <c r="I6737">
        <v>-127.8092451</v>
      </c>
      <c r="J6737" s="1" t="str">
        <f t="shared" si="521"/>
        <v>Fluid (stream)</v>
      </c>
      <c r="K6737" s="1" t="str">
        <f t="shared" si="522"/>
        <v>Untreated Water</v>
      </c>
      <c r="L6737">
        <v>28</v>
      </c>
      <c r="M6737" t="s">
        <v>22</v>
      </c>
      <c r="N6737">
        <v>480</v>
      </c>
      <c r="P6737" t="s">
        <v>210</v>
      </c>
      <c r="Q6737" t="s">
        <v>46</v>
      </c>
      <c r="R6737" t="s">
        <v>55</v>
      </c>
    </row>
    <row r="6738" spans="1:18" hidden="1" x14ac:dyDescent="0.3">
      <c r="A6738" t="s">
        <v>26865</v>
      </c>
      <c r="B6738" t="s">
        <v>26866</v>
      </c>
      <c r="C6738" s="1" t="str">
        <f t="shared" si="523"/>
        <v>21:0864</v>
      </c>
      <c r="D6738" s="1" t="str">
        <f t="shared" si="524"/>
        <v>21:0239</v>
      </c>
      <c r="E6738" t="s">
        <v>26863</v>
      </c>
      <c r="F6738" t="s">
        <v>26867</v>
      </c>
      <c r="H6738">
        <v>60.348025499999999</v>
      </c>
      <c r="I6738">
        <v>-127.8092451</v>
      </c>
      <c r="J6738" s="1" t="str">
        <f t="shared" si="521"/>
        <v>Fluid (stream)</v>
      </c>
      <c r="K6738" s="1" t="str">
        <f t="shared" si="522"/>
        <v>Untreated Water</v>
      </c>
      <c r="L6738">
        <v>28</v>
      </c>
      <c r="M6738" t="s">
        <v>29</v>
      </c>
      <c r="N6738">
        <v>481</v>
      </c>
      <c r="P6738" t="s">
        <v>194</v>
      </c>
      <c r="Q6738" t="s">
        <v>46</v>
      </c>
      <c r="R6738" t="s">
        <v>55</v>
      </c>
    </row>
    <row r="6739" spans="1:18" hidden="1" x14ac:dyDescent="0.3">
      <c r="A6739" t="s">
        <v>26868</v>
      </c>
      <c r="B6739" t="s">
        <v>26869</v>
      </c>
      <c r="C6739" s="1" t="str">
        <f t="shared" si="523"/>
        <v>21:0864</v>
      </c>
      <c r="D6739" s="1" t="str">
        <f t="shared" si="524"/>
        <v>21:0239</v>
      </c>
      <c r="E6739" t="s">
        <v>26870</v>
      </c>
      <c r="F6739" t="s">
        <v>26871</v>
      </c>
      <c r="H6739">
        <v>60.348587700000003</v>
      </c>
      <c r="I6739">
        <v>-127.6533752</v>
      </c>
      <c r="J6739" s="1" t="str">
        <f t="shared" si="521"/>
        <v>Fluid (stream)</v>
      </c>
      <c r="K6739" s="1" t="str">
        <f t="shared" si="522"/>
        <v>Untreated Water</v>
      </c>
      <c r="L6739">
        <v>28</v>
      </c>
      <c r="M6739" t="s">
        <v>36</v>
      </c>
      <c r="N6739">
        <v>482</v>
      </c>
      <c r="P6739" t="s">
        <v>225</v>
      </c>
      <c r="Q6739" t="s">
        <v>96</v>
      </c>
      <c r="R6739" t="s">
        <v>460</v>
      </c>
    </row>
    <row r="6740" spans="1:18" hidden="1" x14ac:dyDescent="0.3">
      <c r="A6740" t="s">
        <v>26872</v>
      </c>
      <c r="B6740" t="s">
        <v>26873</v>
      </c>
      <c r="C6740" s="1" t="str">
        <f t="shared" si="523"/>
        <v>21:0864</v>
      </c>
      <c r="D6740" s="1" t="str">
        <f t="shared" si="524"/>
        <v>21:0239</v>
      </c>
      <c r="E6740" t="s">
        <v>26874</v>
      </c>
      <c r="F6740" t="s">
        <v>26875</v>
      </c>
      <c r="H6740">
        <v>60.324066199999997</v>
      </c>
      <c r="I6740">
        <v>-127.6824707</v>
      </c>
      <c r="J6740" s="1" t="str">
        <f t="shared" si="521"/>
        <v>Fluid (stream)</v>
      </c>
      <c r="K6740" s="1" t="str">
        <f t="shared" si="522"/>
        <v>Untreated Water</v>
      </c>
      <c r="L6740">
        <v>28</v>
      </c>
      <c r="M6740" t="s">
        <v>44</v>
      </c>
      <c r="N6740">
        <v>483</v>
      </c>
      <c r="P6740" t="s">
        <v>194</v>
      </c>
      <c r="Q6740" t="s">
        <v>62</v>
      </c>
      <c r="R6740" t="s">
        <v>55</v>
      </c>
    </row>
    <row r="6741" spans="1:18" hidden="1" x14ac:dyDescent="0.3">
      <c r="A6741" t="s">
        <v>26876</v>
      </c>
      <c r="B6741" t="s">
        <v>26877</v>
      </c>
      <c r="C6741" s="1" t="str">
        <f t="shared" si="523"/>
        <v>21:0864</v>
      </c>
      <c r="D6741" s="1" t="str">
        <f t="shared" si="524"/>
        <v>21:0239</v>
      </c>
      <c r="E6741" t="s">
        <v>26878</v>
      </c>
      <c r="F6741" t="s">
        <v>26879</v>
      </c>
      <c r="H6741">
        <v>60.342296599999997</v>
      </c>
      <c r="I6741">
        <v>-127.6230675</v>
      </c>
      <c r="J6741" s="1" t="str">
        <f t="shared" si="521"/>
        <v>Fluid (stream)</v>
      </c>
      <c r="K6741" s="1" t="str">
        <f t="shared" si="522"/>
        <v>Untreated Water</v>
      </c>
      <c r="L6741">
        <v>28</v>
      </c>
      <c r="M6741" t="s">
        <v>52</v>
      </c>
      <c r="N6741">
        <v>484</v>
      </c>
      <c r="P6741" t="s">
        <v>537</v>
      </c>
      <c r="Q6741" t="s">
        <v>24</v>
      </c>
      <c r="R6741" t="s">
        <v>761</v>
      </c>
    </row>
    <row r="6742" spans="1:18" hidden="1" x14ac:dyDescent="0.3">
      <c r="A6742" t="s">
        <v>26880</v>
      </c>
      <c r="B6742" t="s">
        <v>26881</v>
      </c>
      <c r="C6742" s="1" t="str">
        <f t="shared" si="523"/>
        <v>21:0864</v>
      </c>
      <c r="D6742" s="1" t="str">
        <f t="shared" si="524"/>
        <v>21:0239</v>
      </c>
      <c r="E6742" t="s">
        <v>26882</v>
      </c>
      <c r="F6742" t="s">
        <v>26883</v>
      </c>
      <c r="H6742">
        <v>60.302231900000002</v>
      </c>
      <c r="I6742">
        <v>-127.55428310000001</v>
      </c>
      <c r="J6742" s="1" t="str">
        <f t="shared" si="521"/>
        <v>Fluid (stream)</v>
      </c>
      <c r="K6742" s="1" t="str">
        <f t="shared" si="522"/>
        <v>Untreated Water</v>
      </c>
      <c r="L6742">
        <v>28</v>
      </c>
      <c r="M6742" t="s">
        <v>60</v>
      </c>
      <c r="N6742">
        <v>485</v>
      </c>
      <c r="P6742" t="s">
        <v>225</v>
      </c>
      <c r="Q6742" t="s">
        <v>96</v>
      </c>
      <c r="R6742" t="s">
        <v>2135</v>
      </c>
    </row>
    <row r="6743" spans="1:18" hidden="1" x14ac:dyDescent="0.3">
      <c r="A6743" t="s">
        <v>26884</v>
      </c>
      <c r="B6743" t="s">
        <v>26885</v>
      </c>
      <c r="C6743" s="1" t="str">
        <f t="shared" si="523"/>
        <v>21:0864</v>
      </c>
      <c r="D6743" s="1" t="str">
        <f t="shared" si="524"/>
        <v>21:0239</v>
      </c>
      <c r="E6743" t="s">
        <v>26886</v>
      </c>
      <c r="F6743" t="s">
        <v>26887</v>
      </c>
      <c r="H6743">
        <v>60.356945899999999</v>
      </c>
      <c r="I6743">
        <v>-127.5472408</v>
      </c>
      <c r="J6743" s="1" t="str">
        <f t="shared" si="521"/>
        <v>Fluid (stream)</v>
      </c>
      <c r="K6743" s="1" t="str">
        <f t="shared" si="522"/>
        <v>Untreated Water</v>
      </c>
      <c r="L6743">
        <v>28</v>
      </c>
      <c r="M6743" t="s">
        <v>67</v>
      </c>
      <c r="N6743">
        <v>486</v>
      </c>
      <c r="P6743" t="s">
        <v>173</v>
      </c>
      <c r="Q6743" t="s">
        <v>24</v>
      </c>
      <c r="R6743" t="s">
        <v>752</v>
      </c>
    </row>
    <row r="6744" spans="1:18" hidden="1" x14ac:dyDescent="0.3">
      <c r="A6744" t="s">
        <v>26888</v>
      </c>
      <c r="B6744" t="s">
        <v>26889</v>
      </c>
      <c r="C6744" s="1" t="str">
        <f t="shared" si="523"/>
        <v>21:0864</v>
      </c>
      <c r="D6744" s="1" t="str">
        <f t="shared" si="524"/>
        <v>21:0239</v>
      </c>
      <c r="E6744" t="s">
        <v>26890</v>
      </c>
      <c r="F6744" t="s">
        <v>26891</v>
      </c>
      <c r="H6744">
        <v>60.434575600000002</v>
      </c>
      <c r="I6744">
        <v>-127.81724079999999</v>
      </c>
      <c r="J6744" s="1" t="str">
        <f t="shared" si="521"/>
        <v>Fluid (stream)</v>
      </c>
      <c r="K6744" s="1" t="str">
        <f t="shared" si="522"/>
        <v>Untreated Water</v>
      </c>
      <c r="L6744">
        <v>28</v>
      </c>
      <c r="M6744" t="s">
        <v>74</v>
      </c>
      <c r="N6744">
        <v>487</v>
      </c>
      <c r="P6744" t="s">
        <v>194</v>
      </c>
      <c r="Q6744" t="s">
        <v>310</v>
      </c>
      <c r="R6744" t="s">
        <v>55</v>
      </c>
    </row>
    <row r="6745" spans="1:18" hidden="1" x14ac:dyDescent="0.3">
      <c r="A6745" t="s">
        <v>26892</v>
      </c>
      <c r="B6745" t="s">
        <v>26893</v>
      </c>
      <c r="C6745" s="1" t="str">
        <f t="shared" si="523"/>
        <v>21:0864</v>
      </c>
      <c r="D6745" s="1" t="str">
        <f t="shared" si="524"/>
        <v>21:0239</v>
      </c>
      <c r="E6745" t="s">
        <v>26894</v>
      </c>
      <c r="F6745" t="s">
        <v>26895</v>
      </c>
      <c r="H6745">
        <v>60.450025400000001</v>
      </c>
      <c r="I6745">
        <v>-127.7827952</v>
      </c>
      <c r="J6745" s="1" t="str">
        <f t="shared" si="521"/>
        <v>Fluid (stream)</v>
      </c>
      <c r="K6745" s="1" t="str">
        <f t="shared" si="522"/>
        <v>Untreated Water</v>
      </c>
      <c r="L6745">
        <v>28</v>
      </c>
      <c r="M6745" t="s">
        <v>81</v>
      </c>
      <c r="N6745">
        <v>488</v>
      </c>
      <c r="P6745" t="s">
        <v>82</v>
      </c>
      <c r="Q6745" t="s">
        <v>31</v>
      </c>
      <c r="R6745" t="s">
        <v>168</v>
      </c>
    </row>
    <row r="6746" spans="1:18" hidden="1" x14ac:dyDescent="0.3">
      <c r="A6746" t="s">
        <v>26896</v>
      </c>
      <c r="B6746" t="s">
        <v>26897</v>
      </c>
      <c r="C6746" s="1" t="str">
        <f t="shared" si="523"/>
        <v>21:0864</v>
      </c>
      <c r="D6746" s="1" t="str">
        <f t="shared" si="524"/>
        <v>21:0239</v>
      </c>
      <c r="E6746" t="s">
        <v>26898</v>
      </c>
      <c r="F6746" t="s">
        <v>26899</v>
      </c>
      <c r="H6746">
        <v>60.475039199999998</v>
      </c>
      <c r="I6746">
        <v>-127.8031622</v>
      </c>
      <c r="J6746" s="1" t="str">
        <f t="shared" si="521"/>
        <v>Fluid (stream)</v>
      </c>
      <c r="K6746" s="1" t="str">
        <f t="shared" si="522"/>
        <v>Untreated Water</v>
      </c>
      <c r="L6746">
        <v>28</v>
      </c>
      <c r="M6746" t="s">
        <v>95</v>
      </c>
      <c r="N6746">
        <v>489</v>
      </c>
      <c r="P6746" t="s">
        <v>319</v>
      </c>
      <c r="Q6746" t="s">
        <v>96</v>
      </c>
      <c r="R6746" t="s">
        <v>2503</v>
      </c>
    </row>
    <row r="6747" spans="1:18" hidden="1" x14ac:dyDescent="0.3">
      <c r="A6747" t="s">
        <v>26900</v>
      </c>
      <c r="B6747" t="s">
        <v>26901</v>
      </c>
      <c r="C6747" s="1" t="str">
        <f t="shared" si="523"/>
        <v>21:0864</v>
      </c>
      <c r="D6747" s="1" t="str">
        <f t="shared" si="524"/>
        <v>21:0239</v>
      </c>
      <c r="E6747" t="s">
        <v>26902</v>
      </c>
      <c r="F6747" t="s">
        <v>26903</v>
      </c>
      <c r="H6747">
        <v>60.498387700000002</v>
      </c>
      <c r="I6747">
        <v>-127.6875529</v>
      </c>
      <c r="J6747" s="1" t="str">
        <f t="shared" si="521"/>
        <v>Fluid (stream)</v>
      </c>
      <c r="K6747" s="1" t="str">
        <f t="shared" si="522"/>
        <v>Untreated Water</v>
      </c>
      <c r="L6747">
        <v>28</v>
      </c>
      <c r="M6747" t="s">
        <v>101</v>
      </c>
      <c r="N6747">
        <v>490</v>
      </c>
      <c r="P6747" t="s">
        <v>30</v>
      </c>
      <c r="Q6747" t="s">
        <v>31</v>
      </c>
      <c r="R6747" t="s">
        <v>5587</v>
      </c>
    </row>
    <row r="6748" spans="1:18" hidden="1" x14ac:dyDescent="0.3">
      <c r="A6748" t="s">
        <v>26904</v>
      </c>
      <c r="B6748" t="s">
        <v>26905</v>
      </c>
      <c r="C6748" s="1" t="str">
        <f t="shared" si="523"/>
        <v>21:0864</v>
      </c>
      <c r="D6748" s="1" t="str">
        <f t="shared" si="524"/>
        <v>21:0239</v>
      </c>
      <c r="E6748" t="s">
        <v>26906</v>
      </c>
      <c r="F6748" t="s">
        <v>26907</v>
      </c>
      <c r="H6748">
        <v>60.501341500000002</v>
      </c>
      <c r="I6748">
        <v>-127.6162422</v>
      </c>
      <c r="J6748" s="1" t="str">
        <f t="shared" si="521"/>
        <v>Fluid (stream)</v>
      </c>
      <c r="K6748" s="1" t="str">
        <f t="shared" si="522"/>
        <v>Untreated Water</v>
      </c>
      <c r="L6748">
        <v>28</v>
      </c>
      <c r="M6748" t="s">
        <v>107</v>
      </c>
      <c r="N6748">
        <v>491</v>
      </c>
      <c r="P6748" t="s">
        <v>68</v>
      </c>
      <c r="Q6748" t="s">
        <v>89</v>
      </c>
      <c r="R6748" t="s">
        <v>347</v>
      </c>
    </row>
    <row r="6749" spans="1:18" hidden="1" x14ac:dyDescent="0.3">
      <c r="A6749" t="s">
        <v>26908</v>
      </c>
      <c r="B6749" t="s">
        <v>26909</v>
      </c>
      <c r="C6749" s="1" t="str">
        <f t="shared" si="523"/>
        <v>21:0864</v>
      </c>
      <c r="D6749" s="1" t="str">
        <f t="shared" si="524"/>
        <v>21:0239</v>
      </c>
      <c r="E6749" t="s">
        <v>26910</v>
      </c>
      <c r="F6749" t="s">
        <v>26911</v>
      </c>
      <c r="H6749">
        <v>60.431623399999999</v>
      </c>
      <c r="I6749">
        <v>-127.66895030000001</v>
      </c>
      <c r="J6749" s="1" t="str">
        <f t="shared" si="521"/>
        <v>Fluid (stream)</v>
      </c>
      <c r="K6749" s="1" t="str">
        <f t="shared" si="522"/>
        <v>Untreated Water</v>
      </c>
      <c r="L6749">
        <v>28</v>
      </c>
      <c r="M6749" t="s">
        <v>114</v>
      </c>
      <c r="N6749">
        <v>492</v>
      </c>
      <c r="P6749" t="s">
        <v>115</v>
      </c>
      <c r="Q6749" t="s">
        <v>96</v>
      </c>
      <c r="R6749" t="s">
        <v>183</v>
      </c>
    </row>
    <row r="6750" spans="1:18" hidden="1" x14ac:dyDescent="0.3">
      <c r="A6750" t="s">
        <v>26912</v>
      </c>
      <c r="B6750" t="s">
        <v>26913</v>
      </c>
      <c r="C6750" s="1" t="str">
        <f t="shared" si="523"/>
        <v>21:0864</v>
      </c>
      <c r="D6750" s="1" t="str">
        <f t="shared" si="524"/>
        <v>21:0239</v>
      </c>
      <c r="E6750" t="s">
        <v>26914</v>
      </c>
      <c r="F6750" t="s">
        <v>26915</v>
      </c>
      <c r="H6750">
        <v>60.4177848</v>
      </c>
      <c r="I6750">
        <v>-127.5476556</v>
      </c>
      <c r="J6750" s="1" t="str">
        <f t="shared" si="521"/>
        <v>Fluid (stream)</v>
      </c>
      <c r="K6750" s="1" t="str">
        <f t="shared" si="522"/>
        <v>Untreated Water</v>
      </c>
      <c r="L6750">
        <v>28</v>
      </c>
      <c r="M6750" t="s">
        <v>121</v>
      </c>
      <c r="N6750">
        <v>493</v>
      </c>
      <c r="P6750" t="s">
        <v>140</v>
      </c>
      <c r="Q6750" t="s">
        <v>96</v>
      </c>
      <c r="R6750" t="s">
        <v>47</v>
      </c>
    </row>
    <row r="6751" spans="1:18" hidden="1" x14ac:dyDescent="0.3">
      <c r="A6751" t="s">
        <v>26916</v>
      </c>
      <c r="B6751" t="s">
        <v>26917</v>
      </c>
      <c r="C6751" s="1" t="str">
        <f t="shared" si="523"/>
        <v>21:0864</v>
      </c>
      <c r="D6751" s="1" t="str">
        <f t="shared" si="524"/>
        <v>21:0239</v>
      </c>
      <c r="E6751" t="s">
        <v>26918</v>
      </c>
      <c r="F6751" t="s">
        <v>26919</v>
      </c>
      <c r="H6751">
        <v>60.408232400000003</v>
      </c>
      <c r="I6751">
        <v>-127.552874</v>
      </c>
      <c r="J6751" s="1" t="str">
        <f t="shared" si="521"/>
        <v>Fluid (stream)</v>
      </c>
      <c r="K6751" s="1" t="str">
        <f t="shared" si="522"/>
        <v>Untreated Water</v>
      </c>
      <c r="L6751">
        <v>28</v>
      </c>
      <c r="M6751" t="s">
        <v>127</v>
      </c>
      <c r="N6751">
        <v>494</v>
      </c>
      <c r="P6751" t="s">
        <v>61</v>
      </c>
      <c r="Q6751" t="s">
        <v>89</v>
      </c>
      <c r="R6751" t="s">
        <v>789</v>
      </c>
    </row>
    <row r="6752" spans="1:18" hidden="1" x14ac:dyDescent="0.3">
      <c r="A6752" t="s">
        <v>26920</v>
      </c>
      <c r="B6752" t="s">
        <v>26921</v>
      </c>
      <c r="C6752" s="1" t="str">
        <f t="shared" si="523"/>
        <v>21:0864</v>
      </c>
      <c r="D6752" s="1" t="str">
        <f t="shared" si="524"/>
        <v>21:0239</v>
      </c>
      <c r="E6752" t="s">
        <v>26922</v>
      </c>
      <c r="F6752" t="s">
        <v>26923</v>
      </c>
      <c r="H6752">
        <v>60.402104100000003</v>
      </c>
      <c r="I6752">
        <v>-127.5344669</v>
      </c>
      <c r="J6752" s="1" t="str">
        <f t="shared" si="521"/>
        <v>Fluid (stream)</v>
      </c>
      <c r="K6752" s="1" t="str">
        <f t="shared" si="522"/>
        <v>Untreated Water</v>
      </c>
      <c r="L6752">
        <v>28</v>
      </c>
      <c r="M6752" t="s">
        <v>133</v>
      </c>
      <c r="N6752">
        <v>495</v>
      </c>
      <c r="P6752" t="s">
        <v>140</v>
      </c>
      <c r="Q6752" t="s">
        <v>31</v>
      </c>
      <c r="R6752" t="s">
        <v>47</v>
      </c>
    </row>
    <row r="6753" spans="1:18" hidden="1" x14ac:dyDescent="0.3">
      <c r="A6753" t="s">
        <v>26924</v>
      </c>
      <c r="B6753" t="s">
        <v>26925</v>
      </c>
      <c r="C6753" s="1" t="str">
        <f t="shared" si="523"/>
        <v>21:0864</v>
      </c>
      <c r="D6753" s="1" t="str">
        <f t="shared" si="524"/>
        <v>21:0239</v>
      </c>
      <c r="E6753" t="s">
        <v>26926</v>
      </c>
      <c r="F6753" t="s">
        <v>26927</v>
      </c>
      <c r="H6753">
        <v>60.388491100000003</v>
      </c>
      <c r="I6753">
        <v>-127.528092</v>
      </c>
      <c r="J6753" s="1" t="str">
        <f t="shared" si="521"/>
        <v>Fluid (stream)</v>
      </c>
      <c r="K6753" s="1" t="str">
        <f t="shared" si="522"/>
        <v>Untreated Water</v>
      </c>
      <c r="L6753">
        <v>28</v>
      </c>
      <c r="M6753" t="s">
        <v>139</v>
      </c>
      <c r="N6753">
        <v>496</v>
      </c>
      <c r="P6753" t="s">
        <v>134</v>
      </c>
      <c r="Q6753" t="s">
        <v>146</v>
      </c>
      <c r="R6753" t="s">
        <v>1154</v>
      </c>
    </row>
    <row r="6754" spans="1:18" hidden="1" x14ac:dyDescent="0.3">
      <c r="A6754" t="s">
        <v>26928</v>
      </c>
      <c r="B6754" t="s">
        <v>26929</v>
      </c>
      <c r="C6754" s="1" t="str">
        <f t="shared" si="523"/>
        <v>21:0864</v>
      </c>
      <c r="D6754" s="1" t="str">
        <f t="shared" si="524"/>
        <v>21:0239</v>
      </c>
      <c r="E6754" t="s">
        <v>26930</v>
      </c>
      <c r="F6754" t="s">
        <v>26931</v>
      </c>
      <c r="H6754">
        <v>60.579844700000002</v>
      </c>
      <c r="I6754">
        <v>-127.2461606</v>
      </c>
      <c r="J6754" s="1" t="str">
        <f t="shared" si="521"/>
        <v>Fluid (stream)</v>
      </c>
      <c r="K6754" s="1" t="str">
        <f t="shared" si="522"/>
        <v>Untreated Water</v>
      </c>
      <c r="L6754">
        <v>28</v>
      </c>
      <c r="M6754" t="s">
        <v>241</v>
      </c>
      <c r="N6754">
        <v>497</v>
      </c>
      <c r="P6754" t="s">
        <v>200</v>
      </c>
      <c r="Q6754" t="s">
        <v>46</v>
      </c>
      <c r="R6754" t="s">
        <v>168</v>
      </c>
    </row>
    <row r="6755" spans="1:18" hidden="1" x14ac:dyDescent="0.3">
      <c r="A6755" t="s">
        <v>26932</v>
      </c>
      <c r="B6755" t="s">
        <v>26933</v>
      </c>
      <c r="C6755" s="1" t="str">
        <f t="shared" si="523"/>
        <v>21:0864</v>
      </c>
      <c r="D6755" s="1" t="str">
        <f t="shared" si="524"/>
        <v>21:0239</v>
      </c>
      <c r="E6755" t="s">
        <v>26934</v>
      </c>
      <c r="F6755" t="s">
        <v>26935</v>
      </c>
      <c r="H6755">
        <v>60.521478399999999</v>
      </c>
      <c r="I6755">
        <v>-127.2231173</v>
      </c>
      <c r="J6755" s="1" t="str">
        <f t="shared" si="521"/>
        <v>Fluid (stream)</v>
      </c>
      <c r="K6755" s="1" t="str">
        <f t="shared" si="522"/>
        <v>Untreated Water</v>
      </c>
      <c r="L6755">
        <v>29</v>
      </c>
      <c r="M6755" t="s">
        <v>22</v>
      </c>
      <c r="N6755">
        <v>498</v>
      </c>
      <c r="P6755" t="s">
        <v>194</v>
      </c>
      <c r="Q6755" t="s">
        <v>31</v>
      </c>
      <c r="R6755" t="s">
        <v>11785</v>
      </c>
    </row>
    <row r="6756" spans="1:18" hidden="1" x14ac:dyDescent="0.3">
      <c r="A6756" t="s">
        <v>26936</v>
      </c>
      <c r="B6756" t="s">
        <v>26937</v>
      </c>
      <c r="C6756" s="1" t="str">
        <f t="shared" si="523"/>
        <v>21:0864</v>
      </c>
      <c r="D6756" s="1" t="str">
        <f t="shared" si="524"/>
        <v>21:0239</v>
      </c>
      <c r="E6756" t="s">
        <v>26934</v>
      </c>
      <c r="F6756" t="s">
        <v>26938</v>
      </c>
      <c r="H6756">
        <v>60.521478399999999</v>
      </c>
      <c r="I6756">
        <v>-127.2231173</v>
      </c>
      <c r="J6756" s="1" t="str">
        <f t="shared" si="521"/>
        <v>Fluid (stream)</v>
      </c>
      <c r="K6756" s="1" t="str">
        <f t="shared" si="522"/>
        <v>Untreated Water</v>
      </c>
      <c r="L6756">
        <v>29</v>
      </c>
      <c r="M6756" t="s">
        <v>29</v>
      </c>
      <c r="N6756">
        <v>499</v>
      </c>
      <c r="P6756" t="s">
        <v>194</v>
      </c>
      <c r="Q6756" t="s">
        <v>31</v>
      </c>
      <c r="R6756" t="s">
        <v>4319</v>
      </c>
    </row>
    <row r="6757" spans="1:18" hidden="1" x14ac:dyDescent="0.3">
      <c r="A6757" t="s">
        <v>26939</v>
      </c>
      <c r="B6757" t="s">
        <v>26940</v>
      </c>
      <c r="C6757" s="1" t="str">
        <f t="shared" si="523"/>
        <v>21:0864</v>
      </c>
      <c r="D6757" s="1" t="str">
        <f t="shared" si="524"/>
        <v>21:0239</v>
      </c>
      <c r="E6757" t="s">
        <v>26941</v>
      </c>
      <c r="F6757" t="s">
        <v>26942</v>
      </c>
      <c r="H6757">
        <v>60.539872000000003</v>
      </c>
      <c r="I6757">
        <v>-127.3210268</v>
      </c>
      <c r="J6757" s="1" t="str">
        <f t="shared" si="521"/>
        <v>Fluid (stream)</v>
      </c>
      <c r="K6757" s="1" t="str">
        <f t="shared" si="522"/>
        <v>Untreated Water</v>
      </c>
      <c r="L6757">
        <v>29</v>
      </c>
      <c r="M6757" t="s">
        <v>36</v>
      </c>
      <c r="N6757">
        <v>500</v>
      </c>
      <c r="P6757" t="s">
        <v>414</v>
      </c>
      <c r="Q6757" t="s">
        <v>96</v>
      </c>
      <c r="R6757" t="s">
        <v>789</v>
      </c>
    </row>
    <row r="6758" spans="1:18" hidden="1" x14ac:dyDescent="0.3">
      <c r="A6758" t="s">
        <v>26943</v>
      </c>
      <c r="B6758" t="s">
        <v>26944</v>
      </c>
      <c r="C6758" s="1" t="str">
        <f t="shared" si="523"/>
        <v>21:0864</v>
      </c>
      <c r="D6758" s="1" t="str">
        <f t="shared" si="524"/>
        <v>21:0239</v>
      </c>
      <c r="E6758" t="s">
        <v>26945</v>
      </c>
      <c r="F6758" t="s">
        <v>26946</v>
      </c>
      <c r="H6758">
        <v>60.557519200000002</v>
      </c>
      <c r="I6758">
        <v>-127.2326133</v>
      </c>
      <c r="J6758" s="1" t="str">
        <f t="shared" ref="J6758:J6821" si="525">HYPERLINK("http://geochem.nrcan.gc.ca/cdogs/content/kwd/kwd020018_e.htm", "Fluid (stream)")</f>
        <v>Fluid (stream)</v>
      </c>
      <c r="K6758" s="1" t="str">
        <f t="shared" ref="K6758:K6821" si="526">HYPERLINK("http://geochem.nrcan.gc.ca/cdogs/content/kwd/kwd080007_e.htm", "Untreated Water")</f>
        <v>Untreated Water</v>
      </c>
      <c r="L6758">
        <v>29</v>
      </c>
      <c r="M6758" t="s">
        <v>44</v>
      </c>
      <c r="N6758">
        <v>501</v>
      </c>
      <c r="P6758" t="s">
        <v>200</v>
      </c>
      <c r="Q6758" t="s">
        <v>89</v>
      </c>
      <c r="R6758" t="s">
        <v>76</v>
      </c>
    </row>
    <row r="6759" spans="1:18" hidden="1" x14ac:dyDescent="0.3">
      <c r="A6759" t="s">
        <v>26947</v>
      </c>
      <c r="B6759" t="s">
        <v>26948</v>
      </c>
      <c r="C6759" s="1" t="str">
        <f t="shared" si="523"/>
        <v>21:0864</v>
      </c>
      <c r="D6759" s="1" t="str">
        <f t="shared" si="524"/>
        <v>21:0239</v>
      </c>
      <c r="E6759" t="s">
        <v>26949</v>
      </c>
      <c r="F6759" t="s">
        <v>26950</v>
      </c>
      <c r="H6759">
        <v>60.597957899999997</v>
      </c>
      <c r="I6759">
        <v>-127.24335170000001</v>
      </c>
      <c r="J6759" s="1" t="str">
        <f t="shared" si="525"/>
        <v>Fluid (stream)</v>
      </c>
      <c r="K6759" s="1" t="str">
        <f t="shared" si="526"/>
        <v>Untreated Water</v>
      </c>
      <c r="L6759">
        <v>29</v>
      </c>
      <c r="M6759" t="s">
        <v>52</v>
      </c>
      <c r="N6759">
        <v>502</v>
      </c>
      <c r="P6759" t="s">
        <v>200</v>
      </c>
      <c r="Q6759" t="s">
        <v>24</v>
      </c>
      <c r="R6759" t="s">
        <v>789</v>
      </c>
    </row>
    <row r="6760" spans="1:18" hidden="1" x14ac:dyDescent="0.3">
      <c r="A6760" t="s">
        <v>26951</v>
      </c>
      <c r="B6760" t="s">
        <v>26952</v>
      </c>
      <c r="C6760" s="1" t="str">
        <f t="shared" si="523"/>
        <v>21:0864</v>
      </c>
      <c r="D6760" s="1" t="str">
        <f t="shared" si="524"/>
        <v>21:0239</v>
      </c>
      <c r="E6760" t="s">
        <v>26953</v>
      </c>
      <c r="F6760" t="s">
        <v>26954</v>
      </c>
      <c r="H6760">
        <v>60.600737100000003</v>
      </c>
      <c r="I6760">
        <v>-127.31483470000001</v>
      </c>
      <c r="J6760" s="1" t="str">
        <f t="shared" si="525"/>
        <v>Fluid (stream)</v>
      </c>
      <c r="K6760" s="1" t="str">
        <f t="shared" si="526"/>
        <v>Untreated Water</v>
      </c>
      <c r="L6760">
        <v>29</v>
      </c>
      <c r="M6760" t="s">
        <v>60</v>
      </c>
      <c r="N6760">
        <v>503</v>
      </c>
      <c r="P6760" t="s">
        <v>235</v>
      </c>
      <c r="Q6760" t="s">
        <v>31</v>
      </c>
      <c r="R6760" t="s">
        <v>420</v>
      </c>
    </row>
    <row r="6761" spans="1:18" hidden="1" x14ac:dyDescent="0.3">
      <c r="A6761" t="s">
        <v>26955</v>
      </c>
      <c r="B6761" t="s">
        <v>26956</v>
      </c>
      <c r="C6761" s="1" t="str">
        <f t="shared" si="523"/>
        <v>21:0864</v>
      </c>
      <c r="D6761" s="1" t="str">
        <f t="shared" si="524"/>
        <v>21:0239</v>
      </c>
      <c r="E6761" t="s">
        <v>26957</v>
      </c>
      <c r="F6761" t="s">
        <v>26958</v>
      </c>
      <c r="H6761">
        <v>60.636797799999997</v>
      </c>
      <c r="I6761">
        <v>-127.2100251</v>
      </c>
      <c r="J6761" s="1" t="str">
        <f t="shared" si="525"/>
        <v>Fluid (stream)</v>
      </c>
      <c r="K6761" s="1" t="str">
        <f t="shared" si="526"/>
        <v>Untreated Water</v>
      </c>
      <c r="L6761">
        <v>29</v>
      </c>
      <c r="M6761" t="s">
        <v>67</v>
      </c>
      <c r="N6761">
        <v>504</v>
      </c>
      <c r="P6761" t="s">
        <v>319</v>
      </c>
      <c r="Q6761" t="s">
        <v>31</v>
      </c>
      <c r="R6761" t="s">
        <v>168</v>
      </c>
    </row>
    <row r="6762" spans="1:18" hidden="1" x14ac:dyDescent="0.3">
      <c r="A6762" t="s">
        <v>26959</v>
      </c>
      <c r="B6762" t="s">
        <v>26960</v>
      </c>
      <c r="C6762" s="1" t="str">
        <f t="shared" si="523"/>
        <v>21:0864</v>
      </c>
      <c r="D6762" s="1" t="str">
        <f t="shared" si="524"/>
        <v>21:0239</v>
      </c>
      <c r="E6762" t="s">
        <v>26961</v>
      </c>
      <c r="F6762" t="s">
        <v>26962</v>
      </c>
      <c r="H6762">
        <v>60.652826599999997</v>
      </c>
      <c r="I6762">
        <v>-127.1348775</v>
      </c>
      <c r="J6762" s="1" t="str">
        <f t="shared" si="525"/>
        <v>Fluid (stream)</v>
      </c>
      <c r="K6762" s="1" t="str">
        <f t="shared" si="526"/>
        <v>Untreated Water</v>
      </c>
      <c r="L6762">
        <v>29</v>
      </c>
      <c r="M6762" t="s">
        <v>74</v>
      </c>
      <c r="N6762">
        <v>505</v>
      </c>
      <c r="P6762" t="s">
        <v>88</v>
      </c>
      <c r="Q6762" t="s">
        <v>24</v>
      </c>
      <c r="R6762" t="s">
        <v>76</v>
      </c>
    </row>
    <row r="6763" spans="1:18" hidden="1" x14ac:dyDescent="0.3">
      <c r="A6763" t="s">
        <v>26963</v>
      </c>
      <c r="B6763" t="s">
        <v>26964</v>
      </c>
      <c r="C6763" s="1" t="str">
        <f t="shared" si="523"/>
        <v>21:0864</v>
      </c>
      <c r="D6763" s="1" t="str">
        <f t="shared" si="524"/>
        <v>21:0239</v>
      </c>
      <c r="E6763" t="s">
        <v>26965</v>
      </c>
      <c r="F6763" t="s">
        <v>26966</v>
      </c>
      <c r="H6763">
        <v>60.646693599999999</v>
      </c>
      <c r="I6763">
        <v>-127.2679704</v>
      </c>
      <c r="J6763" s="1" t="str">
        <f t="shared" si="525"/>
        <v>Fluid (stream)</v>
      </c>
      <c r="K6763" s="1" t="str">
        <f t="shared" si="526"/>
        <v>Untreated Water</v>
      </c>
      <c r="L6763">
        <v>29</v>
      </c>
      <c r="M6763" t="s">
        <v>81</v>
      </c>
      <c r="N6763">
        <v>506</v>
      </c>
      <c r="P6763" t="s">
        <v>235</v>
      </c>
      <c r="Q6763" t="s">
        <v>31</v>
      </c>
      <c r="R6763" t="s">
        <v>3968</v>
      </c>
    </row>
    <row r="6764" spans="1:18" hidden="1" x14ac:dyDescent="0.3">
      <c r="A6764" t="s">
        <v>26967</v>
      </c>
      <c r="B6764" t="s">
        <v>26968</v>
      </c>
      <c r="C6764" s="1" t="str">
        <f t="shared" si="523"/>
        <v>21:0864</v>
      </c>
      <c r="D6764" s="1" t="str">
        <f t="shared" si="524"/>
        <v>21:0239</v>
      </c>
      <c r="E6764" t="s">
        <v>26969</v>
      </c>
      <c r="F6764" t="s">
        <v>26970</v>
      </c>
      <c r="H6764">
        <v>60.672243799999997</v>
      </c>
      <c r="I6764">
        <v>-127.2882709</v>
      </c>
      <c r="J6764" s="1" t="str">
        <f t="shared" si="525"/>
        <v>Fluid (stream)</v>
      </c>
      <c r="K6764" s="1" t="str">
        <f t="shared" si="526"/>
        <v>Untreated Water</v>
      </c>
      <c r="L6764">
        <v>29</v>
      </c>
      <c r="M6764" t="s">
        <v>95</v>
      </c>
      <c r="N6764">
        <v>507</v>
      </c>
      <c r="P6764" t="s">
        <v>319</v>
      </c>
      <c r="Q6764" t="s">
        <v>24</v>
      </c>
      <c r="R6764" t="s">
        <v>69</v>
      </c>
    </row>
    <row r="6765" spans="1:18" hidden="1" x14ac:dyDescent="0.3">
      <c r="A6765" t="s">
        <v>26971</v>
      </c>
      <c r="B6765" t="s">
        <v>26972</v>
      </c>
      <c r="C6765" s="1" t="str">
        <f t="shared" si="523"/>
        <v>21:0864</v>
      </c>
      <c r="D6765" s="1" t="str">
        <f t="shared" si="524"/>
        <v>21:0239</v>
      </c>
      <c r="E6765" t="s">
        <v>26973</v>
      </c>
      <c r="F6765" t="s">
        <v>26974</v>
      </c>
      <c r="H6765">
        <v>60.675521799999999</v>
      </c>
      <c r="I6765">
        <v>-127.322349</v>
      </c>
      <c r="J6765" s="1" t="str">
        <f t="shared" si="525"/>
        <v>Fluid (stream)</v>
      </c>
      <c r="K6765" s="1" t="str">
        <f t="shared" si="526"/>
        <v>Untreated Water</v>
      </c>
      <c r="L6765">
        <v>29</v>
      </c>
      <c r="M6765" t="s">
        <v>101</v>
      </c>
      <c r="N6765">
        <v>508</v>
      </c>
      <c r="P6765" t="s">
        <v>247</v>
      </c>
      <c r="Q6765" t="s">
        <v>146</v>
      </c>
      <c r="R6765" t="s">
        <v>8016</v>
      </c>
    </row>
    <row r="6766" spans="1:18" hidden="1" x14ac:dyDescent="0.3">
      <c r="A6766" t="s">
        <v>26975</v>
      </c>
      <c r="B6766" t="s">
        <v>26976</v>
      </c>
      <c r="C6766" s="1" t="str">
        <f t="shared" si="523"/>
        <v>21:0864</v>
      </c>
      <c r="D6766" s="1" t="str">
        <f t="shared" si="524"/>
        <v>21:0239</v>
      </c>
      <c r="E6766" t="s">
        <v>26977</v>
      </c>
      <c r="F6766" t="s">
        <v>26978</v>
      </c>
      <c r="H6766">
        <v>60.697756099999999</v>
      </c>
      <c r="I6766">
        <v>-127.3388506</v>
      </c>
      <c r="J6766" s="1" t="str">
        <f t="shared" si="525"/>
        <v>Fluid (stream)</v>
      </c>
      <c r="K6766" s="1" t="str">
        <f t="shared" si="526"/>
        <v>Untreated Water</v>
      </c>
      <c r="L6766">
        <v>29</v>
      </c>
      <c r="M6766" t="s">
        <v>107</v>
      </c>
      <c r="N6766">
        <v>509</v>
      </c>
      <c r="P6766" t="s">
        <v>356</v>
      </c>
      <c r="Q6766" t="s">
        <v>46</v>
      </c>
      <c r="R6766" t="s">
        <v>102</v>
      </c>
    </row>
    <row r="6767" spans="1:18" hidden="1" x14ac:dyDescent="0.3">
      <c r="A6767" t="s">
        <v>26979</v>
      </c>
      <c r="B6767" t="s">
        <v>26980</v>
      </c>
      <c r="C6767" s="1" t="str">
        <f t="shared" si="523"/>
        <v>21:0864</v>
      </c>
      <c r="D6767" s="1" t="str">
        <f t="shared" si="524"/>
        <v>21:0239</v>
      </c>
      <c r="E6767" t="s">
        <v>26981</v>
      </c>
      <c r="F6767" t="s">
        <v>26982</v>
      </c>
      <c r="H6767">
        <v>60.680405899999997</v>
      </c>
      <c r="I6767">
        <v>-127.2596035</v>
      </c>
      <c r="J6767" s="1" t="str">
        <f t="shared" si="525"/>
        <v>Fluid (stream)</v>
      </c>
      <c r="K6767" s="1" t="str">
        <f t="shared" si="526"/>
        <v>Untreated Water</v>
      </c>
      <c r="L6767">
        <v>29</v>
      </c>
      <c r="M6767" t="s">
        <v>114</v>
      </c>
      <c r="N6767">
        <v>510</v>
      </c>
      <c r="P6767" t="s">
        <v>256</v>
      </c>
      <c r="Q6767" t="s">
        <v>31</v>
      </c>
      <c r="R6767" t="s">
        <v>21223</v>
      </c>
    </row>
    <row r="6768" spans="1:18" hidden="1" x14ac:dyDescent="0.3">
      <c r="A6768" t="s">
        <v>26983</v>
      </c>
      <c r="B6768" t="s">
        <v>26984</v>
      </c>
      <c r="C6768" s="1" t="str">
        <f t="shared" si="523"/>
        <v>21:0864</v>
      </c>
      <c r="D6768" s="1" t="str">
        <f t="shared" si="524"/>
        <v>21:0239</v>
      </c>
      <c r="E6768" t="s">
        <v>26985</v>
      </c>
      <c r="F6768" t="s">
        <v>26986</v>
      </c>
      <c r="H6768">
        <v>60.696271099999997</v>
      </c>
      <c r="I6768">
        <v>-127.2055474</v>
      </c>
      <c r="J6768" s="1" t="str">
        <f t="shared" si="525"/>
        <v>Fluid (stream)</v>
      </c>
      <c r="K6768" s="1" t="str">
        <f t="shared" si="526"/>
        <v>Untreated Water</v>
      </c>
      <c r="L6768">
        <v>29</v>
      </c>
      <c r="M6768" t="s">
        <v>121</v>
      </c>
      <c r="N6768">
        <v>511</v>
      </c>
      <c r="P6768" t="s">
        <v>235</v>
      </c>
      <c r="Q6768" t="s">
        <v>24</v>
      </c>
      <c r="R6768" t="s">
        <v>4319</v>
      </c>
    </row>
    <row r="6769" spans="1:18" hidden="1" x14ac:dyDescent="0.3">
      <c r="A6769" t="s">
        <v>26987</v>
      </c>
      <c r="B6769" t="s">
        <v>26988</v>
      </c>
      <c r="C6769" s="1" t="str">
        <f t="shared" si="523"/>
        <v>21:0864</v>
      </c>
      <c r="D6769" s="1" t="str">
        <f t="shared" si="524"/>
        <v>21:0239</v>
      </c>
      <c r="E6769" t="s">
        <v>26989</v>
      </c>
      <c r="F6769" t="s">
        <v>26990</v>
      </c>
      <c r="H6769">
        <v>60.704261899999999</v>
      </c>
      <c r="I6769">
        <v>-127.2633527</v>
      </c>
      <c r="J6769" s="1" t="str">
        <f t="shared" si="525"/>
        <v>Fluid (stream)</v>
      </c>
      <c r="K6769" s="1" t="str">
        <f t="shared" si="526"/>
        <v>Untreated Water</v>
      </c>
      <c r="L6769">
        <v>29</v>
      </c>
      <c r="M6769" t="s">
        <v>127</v>
      </c>
      <c r="N6769">
        <v>512</v>
      </c>
      <c r="P6769" t="s">
        <v>235</v>
      </c>
      <c r="Q6769" t="s">
        <v>31</v>
      </c>
      <c r="R6769" t="s">
        <v>76</v>
      </c>
    </row>
    <row r="6770" spans="1:18" hidden="1" x14ac:dyDescent="0.3">
      <c r="A6770" t="s">
        <v>26991</v>
      </c>
      <c r="B6770" t="s">
        <v>26992</v>
      </c>
      <c r="C6770" s="1" t="str">
        <f t="shared" ref="C6770:C6833" si="527">HYPERLINK("http://geochem.nrcan.gc.ca/cdogs/content/bdl/bdl210864_e.htm", "21:0864")</f>
        <v>21:0864</v>
      </c>
      <c r="D6770" s="1" t="str">
        <f t="shared" ref="D6770:D6833" si="528">HYPERLINK("http://geochem.nrcan.gc.ca/cdogs/content/svy/svy210239_e.htm", "21:0239")</f>
        <v>21:0239</v>
      </c>
      <c r="E6770" t="s">
        <v>26993</v>
      </c>
      <c r="F6770" t="s">
        <v>26994</v>
      </c>
      <c r="H6770">
        <v>60.734453000000002</v>
      </c>
      <c r="I6770">
        <v>-127.24119880000001</v>
      </c>
      <c r="J6770" s="1" t="str">
        <f t="shared" si="525"/>
        <v>Fluid (stream)</v>
      </c>
      <c r="K6770" s="1" t="str">
        <f t="shared" si="526"/>
        <v>Untreated Water</v>
      </c>
      <c r="L6770">
        <v>29</v>
      </c>
      <c r="M6770" t="s">
        <v>133</v>
      </c>
      <c r="N6770">
        <v>513</v>
      </c>
      <c r="P6770" t="s">
        <v>256</v>
      </c>
      <c r="Q6770" t="s">
        <v>146</v>
      </c>
      <c r="R6770" t="s">
        <v>4319</v>
      </c>
    </row>
    <row r="6771" spans="1:18" hidden="1" x14ac:dyDescent="0.3">
      <c r="A6771" t="s">
        <v>26995</v>
      </c>
      <c r="B6771" t="s">
        <v>26996</v>
      </c>
      <c r="C6771" s="1" t="str">
        <f t="shared" si="527"/>
        <v>21:0864</v>
      </c>
      <c r="D6771" s="1" t="str">
        <f t="shared" si="528"/>
        <v>21:0239</v>
      </c>
      <c r="E6771" t="s">
        <v>26997</v>
      </c>
      <c r="F6771" t="s">
        <v>26998</v>
      </c>
      <c r="H6771">
        <v>60.7480495</v>
      </c>
      <c r="I6771">
        <v>-127.3032796</v>
      </c>
      <c r="J6771" s="1" t="str">
        <f t="shared" si="525"/>
        <v>Fluid (stream)</v>
      </c>
      <c r="K6771" s="1" t="str">
        <f t="shared" si="526"/>
        <v>Untreated Water</v>
      </c>
      <c r="L6771">
        <v>29</v>
      </c>
      <c r="M6771" t="s">
        <v>139</v>
      </c>
      <c r="N6771">
        <v>514</v>
      </c>
      <c r="P6771" t="s">
        <v>188</v>
      </c>
      <c r="Q6771" t="s">
        <v>31</v>
      </c>
      <c r="R6771" t="s">
        <v>109</v>
      </c>
    </row>
    <row r="6772" spans="1:18" hidden="1" x14ac:dyDescent="0.3">
      <c r="A6772" t="s">
        <v>26999</v>
      </c>
      <c r="B6772" t="s">
        <v>27000</v>
      </c>
      <c r="C6772" s="1" t="str">
        <f t="shared" si="527"/>
        <v>21:0864</v>
      </c>
      <c r="D6772" s="1" t="str">
        <f t="shared" si="528"/>
        <v>21:0239</v>
      </c>
      <c r="E6772" t="s">
        <v>27001</v>
      </c>
      <c r="F6772" t="s">
        <v>27002</v>
      </c>
      <c r="H6772">
        <v>60.746616799999998</v>
      </c>
      <c r="I6772">
        <v>-127.4016227</v>
      </c>
      <c r="J6772" s="1" t="str">
        <f t="shared" si="525"/>
        <v>Fluid (stream)</v>
      </c>
      <c r="K6772" s="1" t="str">
        <f t="shared" si="526"/>
        <v>Untreated Water</v>
      </c>
      <c r="L6772">
        <v>29</v>
      </c>
      <c r="M6772" t="s">
        <v>241</v>
      </c>
      <c r="N6772">
        <v>515</v>
      </c>
      <c r="P6772" t="s">
        <v>200</v>
      </c>
      <c r="Q6772" t="s">
        <v>96</v>
      </c>
      <c r="R6772" t="s">
        <v>5587</v>
      </c>
    </row>
    <row r="6773" spans="1:18" hidden="1" x14ac:dyDescent="0.3">
      <c r="A6773" t="s">
        <v>27003</v>
      </c>
      <c r="B6773" t="s">
        <v>27004</v>
      </c>
      <c r="C6773" s="1" t="str">
        <f t="shared" si="527"/>
        <v>21:0864</v>
      </c>
      <c r="D6773" s="1" t="str">
        <f t="shared" si="528"/>
        <v>21:0239</v>
      </c>
      <c r="E6773" t="s">
        <v>27005</v>
      </c>
      <c r="F6773" t="s">
        <v>27006</v>
      </c>
      <c r="H6773">
        <v>60.335897199999998</v>
      </c>
      <c r="I6773">
        <v>-127.53268629999999</v>
      </c>
      <c r="J6773" s="1" t="str">
        <f t="shared" si="525"/>
        <v>Fluid (stream)</v>
      </c>
      <c r="K6773" s="1" t="str">
        <f t="shared" si="526"/>
        <v>Untreated Water</v>
      </c>
      <c r="L6773">
        <v>30</v>
      </c>
      <c r="M6773" t="s">
        <v>22</v>
      </c>
      <c r="N6773">
        <v>516</v>
      </c>
      <c r="P6773" t="s">
        <v>53</v>
      </c>
      <c r="Q6773" t="s">
        <v>24</v>
      </c>
      <c r="R6773" t="s">
        <v>14638</v>
      </c>
    </row>
    <row r="6774" spans="1:18" hidden="1" x14ac:dyDescent="0.3">
      <c r="A6774" t="s">
        <v>27007</v>
      </c>
      <c r="B6774" t="s">
        <v>27008</v>
      </c>
      <c r="C6774" s="1" t="str">
        <f t="shared" si="527"/>
        <v>21:0864</v>
      </c>
      <c r="D6774" s="1" t="str">
        <f t="shared" si="528"/>
        <v>21:0239</v>
      </c>
      <c r="E6774" t="s">
        <v>27005</v>
      </c>
      <c r="F6774" t="s">
        <v>27009</v>
      </c>
      <c r="H6774">
        <v>60.335897199999998</v>
      </c>
      <c r="I6774">
        <v>-127.53268629999999</v>
      </c>
      <c r="J6774" s="1" t="str">
        <f t="shared" si="525"/>
        <v>Fluid (stream)</v>
      </c>
      <c r="K6774" s="1" t="str">
        <f t="shared" si="526"/>
        <v>Untreated Water</v>
      </c>
      <c r="L6774">
        <v>30</v>
      </c>
      <c r="M6774" t="s">
        <v>29</v>
      </c>
      <c r="N6774">
        <v>517</v>
      </c>
      <c r="P6774" t="s">
        <v>108</v>
      </c>
      <c r="Q6774" t="s">
        <v>146</v>
      </c>
      <c r="R6774" t="s">
        <v>27010</v>
      </c>
    </row>
    <row r="6775" spans="1:18" hidden="1" x14ac:dyDescent="0.3">
      <c r="A6775" t="s">
        <v>27011</v>
      </c>
      <c r="B6775" t="s">
        <v>27012</v>
      </c>
      <c r="C6775" s="1" t="str">
        <f t="shared" si="527"/>
        <v>21:0864</v>
      </c>
      <c r="D6775" s="1" t="str">
        <f t="shared" si="528"/>
        <v>21:0239</v>
      </c>
      <c r="E6775" t="s">
        <v>27013</v>
      </c>
      <c r="F6775" t="s">
        <v>27014</v>
      </c>
      <c r="H6775">
        <v>60.360610600000001</v>
      </c>
      <c r="I6775">
        <v>-127.65942459999999</v>
      </c>
      <c r="J6775" s="1" t="str">
        <f t="shared" si="525"/>
        <v>Fluid (stream)</v>
      </c>
      <c r="K6775" s="1" t="str">
        <f t="shared" si="526"/>
        <v>Untreated Water</v>
      </c>
      <c r="L6775">
        <v>30</v>
      </c>
      <c r="M6775" t="s">
        <v>36</v>
      </c>
      <c r="N6775">
        <v>518</v>
      </c>
      <c r="P6775" t="s">
        <v>414</v>
      </c>
      <c r="Q6775" t="s">
        <v>146</v>
      </c>
      <c r="R6775" t="s">
        <v>890</v>
      </c>
    </row>
    <row r="6776" spans="1:18" hidden="1" x14ac:dyDescent="0.3">
      <c r="A6776" t="s">
        <v>27015</v>
      </c>
      <c r="B6776" t="s">
        <v>27016</v>
      </c>
      <c r="C6776" s="1" t="str">
        <f t="shared" si="527"/>
        <v>21:0864</v>
      </c>
      <c r="D6776" s="1" t="str">
        <f t="shared" si="528"/>
        <v>21:0239</v>
      </c>
      <c r="E6776" t="s">
        <v>27017</v>
      </c>
      <c r="F6776" t="s">
        <v>27018</v>
      </c>
      <c r="H6776">
        <v>60.370906099999999</v>
      </c>
      <c r="I6776">
        <v>-127.7061341</v>
      </c>
      <c r="J6776" s="1" t="str">
        <f t="shared" si="525"/>
        <v>Fluid (stream)</v>
      </c>
      <c r="K6776" s="1" t="str">
        <f t="shared" si="526"/>
        <v>Untreated Water</v>
      </c>
      <c r="L6776">
        <v>30</v>
      </c>
      <c r="M6776" t="s">
        <v>44</v>
      </c>
      <c r="N6776">
        <v>519</v>
      </c>
      <c r="P6776" t="s">
        <v>140</v>
      </c>
      <c r="Q6776" t="s">
        <v>257</v>
      </c>
      <c r="R6776" t="s">
        <v>55</v>
      </c>
    </row>
    <row r="6777" spans="1:18" hidden="1" x14ac:dyDescent="0.3">
      <c r="A6777" t="s">
        <v>27019</v>
      </c>
      <c r="B6777" t="s">
        <v>27020</v>
      </c>
      <c r="C6777" s="1" t="str">
        <f t="shared" si="527"/>
        <v>21:0864</v>
      </c>
      <c r="D6777" s="1" t="str">
        <f t="shared" si="528"/>
        <v>21:0239</v>
      </c>
      <c r="E6777" t="s">
        <v>27021</v>
      </c>
      <c r="F6777" t="s">
        <v>27022</v>
      </c>
      <c r="H6777">
        <v>60.3847272</v>
      </c>
      <c r="I6777">
        <v>-127.6492004</v>
      </c>
      <c r="J6777" s="1" t="str">
        <f t="shared" si="525"/>
        <v>Fluid (stream)</v>
      </c>
      <c r="K6777" s="1" t="str">
        <f t="shared" si="526"/>
        <v>Untreated Water</v>
      </c>
      <c r="L6777">
        <v>30</v>
      </c>
      <c r="M6777" t="s">
        <v>52</v>
      </c>
      <c r="N6777">
        <v>520</v>
      </c>
      <c r="P6777" t="s">
        <v>134</v>
      </c>
      <c r="Q6777" t="s">
        <v>24</v>
      </c>
      <c r="R6777" t="s">
        <v>415</v>
      </c>
    </row>
    <row r="6778" spans="1:18" hidden="1" x14ac:dyDescent="0.3">
      <c r="A6778" t="s">
        <v>27023</v>
      </c>
      <c r="B6778" t="s">
        <v>27024</v>
      </c>
      <c r="C6778" s="1" t="str">
        <f t="shared" si="527"/>
        <v>21:0864</v>
      </c>
      <c r="D6778" s="1" t="str">
        <f t="shared" si="528"/>
        <v>21:0239</v>
      </c>
      <c r="E6778" t="s">
        <v>27025</v>
      </c>
      <c r="F6778" t="s">
        <v>27026</v>
      </c>
      <c r="H6778">
        <v>60.4077883</v>
      </c>
      <c r="I6778">
        <v>-127.7163819</v>
      </c>
      <c r="J6778" s="1" t="str">
        <f t="shared" si="525"/>
        <v>Fluid (stream)</v>
      </c>
      <c r="K6778" s="1" t="str">
        <f t="shared" si="526"/>
        <v>Untreated Water</v>
      </c>
      <c r="L6778">
        <v>30</v>
      </c>
      <c r="M6778" t="s">
        <v>60</v>
      </c>
      <c r="N6778">
        <v>521</v>
      </c>
      <c r="P6778" t="s">
        <v>188</v>
      </c>
      <c r="Q6778" t="s">
        <v>24</v>
      </c>
      <c r="R6778" t="s">
        <v>449</v>
      </c>
    </row>
    <row r="6779" spans="1:18" hidden="1" x14ac:dyDescent="0.3">
      <c r="A6779" t="s">
        <v>27027</v>
      </c>
      <c r="B6779" t="s">
        <v>27028</v>
      </c>
      <c r="C6779" s="1" t="str">
        <f t="shared" si="527"/>
        <v>21:0864</v>
      </c>
      <c r="D6779" s="1" t="str">
        <f t="shared" si="528"/>
        <v>21:0239</v>
      </c>
      <c r="E6779" t="s">
        <v>27029</v>
      </c>
      <c r="F6779" t="s">
        <v>27030</v>
      </c>
      <c r="H6779">
        <v>60.423742099999998</v>
      </c>
      <c r="I6779">
        <v>-127.8127843</v>
      </c>
      <c r="J6779" s="1" t="str">
        <f t="shared" si="525"/>
        <v>Fluid (stream)</v>
      </c>
      <c r="K6779" s="1" t="str">
        <f t="shared" si="526"/>
        <v>Untreated Water</v>
      </c>
      <c r="L6779">
        <v>30</v>
      </c>
      <c r="M6779" t="s">
        <v>67</v>
      </c>
      <c r="N6779">
        <v>522</v>
      </c>
      <c r="P6779" t="s">
        <v>115</v>
      </c>
      <c r="Q6779" t="s">
        <v>257</v>
      </c>
      <c r="R6779" t="s">
        <v>55</v>
      </c>
    </row>
    <row r="6780" spans="1:18" hidden="1" x14ac:dyDescent="0.3">
      <c r="A6780" t="s">
        <v>27031</v>
      </c>
      <c r="B6780" t="s">
        <v>27032</v>
      </c>
      <c r="C6780" s="1" t="str">
        <f t="shared" si="527"/>
        <v>21:0864</v>
      </c>
      <c r="D6780" s="1" t="str">
        <f t="shared" si="528"/>
        <v>21:0239</v>
      </c>
      <c r="E6780" t="s">
        <v>27033</v>
      </c>
      <c r="F6780" t="s">
        <v>27034</v>
      </c>
      <c r="H6780">
        <v>60.451471400000003</v>
      </c>
      <c r="I6780">
        <v>-127.7946848</v>
      </c>
      <c r="J6780" s="1" t="str">
        <f t="shared" si="525"/>
        <v>Fluid (stream)</v>
      </c>
      <c r="K6780" s="1" t="str">
        <f t="shared" si="526"/>
        <v>Untreated Water</v>
      </c>
      <c r="L6780">
        <v>30</v>
      </c>
      <c r="M6780" t="s">
        <v>74</v>
      </c>
      <c r="N6780">
        <v>523</v>
      </c>
      <c r="P6780" t="s">
        <v>134</v>
      </c>
      <c r="Q6780" t="s">
        <v>248</v>
      </c>
      <c r="R6780" t="s">
        <v>285</v>
      </c>
    </row>
    <row r="6781" spans="1:18" hidden="1" x14ac:dyDescent="0.3">
      <c r="A6781" t="s">
        <v>27035</v>
      </c>
      <c r="B6781" t="s">
        <v>27036</v>
      </c>
      <c r="C6781" s="1" t="str">
        <f t="shared" si="527"/>
        <v>21:0864</v>
      </c>
      <c r="D6781" s="1" t="str">
        <f t="shared" si="528"/>
        <v>21:0239</v>
      </c>
      <c r="E6781" t="s">
        <v>27037</v>
      </c>
      <c r="F6781" t="s">
        <v>27038</v>
      </c>
      <c r="H6781">
        <v>60.464047800000003</v>
      </c>
      <c r="I6781">
        <v>-127.8051669</v>
      </c>
      <c r="J6781" s="1" t="str">
        <f t="shared" si="525"/>
        <v>Fluid (stream)</v>
      </c>
      <c r="K6781" s="1" t="str">
        <f t="shared" si="526"/>
        <v>Untreated Water</v>
      </c>
      <c r="L6781">
        <v>30</v>
      </c>
      <c r="M6781" t="s">
        <v>81</v>
      </c>
      <c r="N6781">
        <v>524</v>
      </c>
      <c r="P6781" t="s">
        <v>235</v>
      </c>
      <c r="Q6781" t="s">
        <v>146</v>
      </c>
      <c r="R6781" t="s">
        <v>911</v>
      </c>
    </row>
    <row r="6782" spans="1:18" hidden="1" x14ac:dyDescent="0.3">
      <c r="A6782" t="s">
        <v>27039</v>
      </c>
      <c r="B6782" t="s">
        <v>27040</v>
      </c>
      <c r="C6782" s="1" t="str">
        <f t="shared" si="527"/>
        <v>21:0864</v>
      </c>
      <c r="D6782" s="1" t="str">
        <f t="shared" si="528"/>
        <v>21:0239</v>
      </c>
      <c r="E6782" t="s">
        <v>27041</v>
      </c>
      <c r="F6782" t="s">
        <v>27042</v>
      </c>
      <c r="H6782">
        <v>60.474511300000003</v>
      </c>
      <c r="I6782">
        <v>-127.7815332</v>
      </c>
      <c r="J6782" s="1" t="str">
        <f t="shared" si="525"/>
        <v>Fluid (stream)</v>
      </c>
      <c r="K6782" s="1" t="str">
        <f t="shared" si="526"/>
        <v>Untreated Water</v>
      </c>
      <c r="L6782">
        <v>30</v>
      </c>
      <c r="M6782" t="s">
        <v>95</v>
      </c>
      <c r="N6782">
        <v>525</v>
      </c>
      <c r="P6782" t="s">
        <v>173</v>
      </c>
      <c r="Q6782" t="s">
        <v>31</v>
      </c>
      <c r="R6782" t="s">
        <v>47</v>
      </c>
    </row>
    <row r="6783" spans="1:18" hidden="1" x14ac:dyDescent="0.3">
      <c r="A6783" t="s">
        <v>27043</v>
      </c>
      <c r="B6783" t="s">
        <v>27044</v>
      </c>
      <c r="C6783" s="1" t="str">
        <f t="shared" si="527"/>
        <v>21:0864</v>
      </c>
      <c r="D6783" s="1" t="str">
        <f t="shared" si="528"/>
        <v>21:0239</v>
      </c>
      <c r="E6783" t="s">
        <v>27045</v>
      </c>
      <c r="F6783" t="s">
        <v>27046</v>
      </c>
      <c r="H6783">
        <v>60.373993300000002</v>
      </c>
      <c r="I6783">
        <v>-127.5556965</v>
      </c>
      <c r="J6783" s="1" t="str">
        <f t="shared" si="525"/>
        <v>Fluid (stream)</v>
      </c>
      <c r="K6783" s="1" t="str">
        <f t="shared" si="526"/>
        <v>Untreated Water</v>
      </c>
      <c r="L6783">
        <v>30</v>
      </c>
      <c r="M6783" t="s">
        <v>101</v>
      </c>
      <c r="N6783">
        <v>526</v>
      </c>
      <c r="P6783" t="s">
        <v>37</v>
      </c>
      <c r="Q6783" t="s">
        <v>96</v>
      </c>
      <c r="R6783" t="s">
        <v>420</v>
      </c>
    </row>
    <row r="6784" spans="1:18" hidden="1" x14ac:dyDescent="0.3">
      <c r="A6784" t="s">
        <v>27047</v>
      </c>
      <c r="B6784" t="s">
        <v>27048</v>
      </c>
      <c r="C6784" s="1" t="str">
        <f t="shared" si="527"/>
        <v>21:0864</v>
      </c>
      <c r="D6784" s="1" t="str">
        <f t="shared" si="528"/>
        <v>21:0239</v>
      </c>
      <c r="E6784" t="s">
        <v>27049</v>
      </c>
      <c r="F6784" t="s">
        <v>27050</v>
      </c>
      <c r="H6784">
        <v>60.485433299999997</v>
      </c>
      <c r="I6784">
        <v>-127.7976477</v>
      </c>
      <c r="J6784" s="1" t="str">
        <f t="shared" si="525"/>
        <v>Fluid (stream)</v>
      </c>
      <c r="K6784" s="1" t="str">
        <f t="shared" si="526"/>
        <v>Untreated Water</v>
      </c>
      <c r="L6784">
        <v>30</v>
      </c>
      <c r="M6784" t="s">
        <v>107</v>
      </c>
      <c r="N6784">
        <v>527</v>
      </c>
      <c r="P6784" t="s">
        <v>537</v>
      </c>
      <c r="Q6784" t="s">
        <v>62</v>
      </c>
      <c r="R6784" t="s">
        <v>90</v>
      </c>
    </row>
    <row r="6785" spans="1:18" hidden="1" x14ac:dyDescent="0.3">
      <c r="A6785" t="s">
        <v>27051</v>
      </c>
      <c r="B6785" t="s">
        <v>27052</v>
      </c>
      <c r="C6785" s="1" t="str">
        <f t="shared" si="527"/>
        <v>21:0864</v>
      </c>
      <c r="D6785" s="1" t="str">
        <f t="shared" si="528"/>
        <v>21:0239</v>
      </c>
      <c r="E6785" t="s">
        <v>27053</v>
      </c>
      <c r="F6785" t="s">
        <v>27054</v>
      </c>
      <c r="H6785">
        <v>60.495491999999999</v>
      </c>
      <c r="I6785">
        <v>-127.810819</v>
      </c>
      <c r="J6785" s="1" t="str">
        <f t="shared" si="525"/>
        <v>Fluid (stream)</v>
      </c>
      <c r="K6785" s="1" t="str">
        <f t="shared" si="526"/>
        <v>Untreated Water</v>
      </c>
      <c r="L6785">
        <v>30</v>
      </c>
      <c r="M6785" t="s">
        <v>114</v>
      </c>
      <c r="N6785">
        <v>528</v>
      </c>
      <c r="P6785" t="s">
        <v>210</v>
      </c>
      <c r="Q6785" t="s">
        <v>31</v>
      </c>
      <c r="R6785" t="s">
        <v>47</v>
      </c>
    </row>
    <row r="6786" spans="1:18" hidden="1" x14ac:dyDescent="0.3">
      <c r="A6786" t="s">
        <v>27055</v>
      </c>
      <c r="B6786" t="s">
        <v>27056</v>
      </c>
      <c r="C6786" s="1" t="str">
        <f t="shared" si="527"/>
        <v>21:0864</v>
      </c>
      <c r="D6786" s="1" t="str">
        <f t="shared" si="528"/>
        <v>21:0239</v>
      </c>
      <c r="E6786" t="s">
        <v>27057</v>
      </c>
      <c r="F6786" t="s">
        <v>27058</v>
      </c>
      <c r="H6786">
        <v>60.513947199999997</v>
      </c>
      <c r="I6786">
        <v>-127.70563009999999</v>
      </c>
      <c r="J6786" s="1" t="str">
        <f t="shared" si="525"/>
        <v>Fluid (stream)</v>
      </c>
      <c r="K6786" s="1" t="str">
        <f t="shared" si="526"/>
        <v>Untreated Water</v>
      </c>
      <c r="L6786">
        <v>30</v>
      </c>
      <c r="M6786" t="s">
        <v>121</v>
      </c>
      <c r="N6786">
        <v>529</v>
      </c>
      <c r="P6786" t="s">
        <v>1846</v>
      </c>
      <c r="Q6786" t="s">
        <v>96</v>
      </c>
      <c r="R6786" t="s">
        <v>183</v>
      </c>
    </row>
    <row r="6787" spans="1:18" hidden="1" x14ac:dyDescent="0.3">
      <c r="A6787" t="s">
        <v>27059</v>
      </c>
      <c r="B6787" t="s">
        <v>27060</v>
      </c>
      <c r="C6787" s="1" t="str">
        <f t="shared" si="527"/>
        <v>21:0864</v>
      </c>
      <c r="D6787" s="1" t="str">
        <f t="shared" si="528"/>
        <v>21:0239</v>
      </c>
      <c r="E6787" t="s">
        <v>27061</v>
      </c>
      <c r="F6787" t="s">
        <v>27062</v>
      </c>
      <c r="H6787">
        <v>60.494057699999999</v>
      </c>
      <c r="I6787">
        <v>-127.6135852</v>
      </c>
      <c r="J6787" s="1" t="str">
        <f t="shared" si="525"/>
        <v>Fluid (stream)</v>
      </c>
      <c r="K6787" s="1" t="str">
        <f t="shared" si="526"/>
        <v>Untreated Water</v>
      </c>
      <c r="L6787">
        <v>30</v>
      </c>
      <c r="M6787" t="s">
        <v>127</v>
      </c>
      <c r="N6787">
        <v>530</v>
      </c>
      <c r="P6787" t="s">
        <v>167</v>
      </c>
      <c r="Q6787" t="s">
        <v>31</v>
      </c>
      <c r="R6787" t="s">
        <v>655</v>
      </c>
    </row>
    <row r="6788" spans="1:18" hidden="1" x14ac:dyDescent="0.3">
      <c r="A6788" t="s">
        <v>27063</v>
      </c>
      <c r="B6788" t="s">
        <v>27064</v>
      </c>
      <c r="C6788" s="1" t="str">
        <f t="shared" si="527"/>
        <v>21:0864</v>
      </c>
      <c r="D6788" s="1" t="str">
        <f t="shared" si="528"/>
        <v>21:0239</v>
      </c>
      <c r="E6788" t="s">
        <v>27065</v>
      </c>
      <c r="F6788" t="s">
        <v>27066</v>
      </c>
      <c r="H6788">
        <v>60.471188300000001</v>
      </c>
      <c r="I6788">
        <v>-127.69046969999999</v>
      </c>
      <c r="J6788" s="1" t="str">
        <f t="shared" si="525"/>
        <v>Fluid (stream)</v>
      </c>
      <c r="K6788" s="1" t="str">
        <f t="shared" si="526"/>
        <v>Untreated Water</v>
      </c>
      <c r="L6788">
        <v>30</v>
      </c>
      <c r="M6788" t="s">
        <v>133</v>
      </c>
      <c r="N6788">
        <v>531</v>
      </c>
      <c r="P6788" t="s">
        <v>553</v>
      </c>
      <c r="Q6788" t="s">
        <v>31</v>
      </c>
      <c r="R6788" t="s">
        <v>347</v>
      </c>
    </row>
    <row r="6789" spans="1:18" hidden="1" x14ac:dyDescent="0.3">
      <c r="A6789" t="s">
        <v>27067</v>
      </c>
      <c r="B6789" t="s">
        <v>27068</v>
      </c>
      <c r="C6789" s="1" t="str">
        <f t="shared" si="527"/>
        <v>21:0864</v>
      </c>
      <c r="D6789" s="1" t="str">
        <f t="shared" si="528"/>
        <v>21:0239</v>
      </c>
      <c r="E6789" t="s">
        <v>27069</v>
      </c>
      <c r="F6789" t="s">
        <v>27070</v>
      </c>
      <c r="H6789">
        <v>60.442038500000002</v>
      </c>
      <c r="I6789">
        <v>-127.635829</v>
      </c>
      <c r="J6789" s="1" t="str">
        <f t="shared" si="525"/>
        <v>Fluid (stream)</v>
      </c>
      <c r="K6789" s="1" t="str">
        <f t="shared" si="526"/>
        <v>Untreated Water</v>
      </c>
      <c r="L6789">
        <v>30</v>
      </c>
      <c r="M6789" t="s">
        <v>139</v>
      </c>
      <c r="N6789">
        <v>532</v>
      </c>
      <c r="P6789" t="s">
        <v>140</v>
      </c>
      <c r="Q6789" t="s">
        <v>31</v>
      </c>
      <c r="R6789" t="s">
        <v>5458</v>
      </c>
    </row>
    <row r="6790" spans="1:18" hidden="1" x14ac:dyDescent="0.3">
      <c r="A6790" t="s">
        <v>27071</v>
      </c>
      <c r="B6790" t="s">
        <v>27072</v>
      </c>
      <c r="C6790" s="1" t="str">
        <f t="shared" si="527"/>
        <v>21:0864</v>
      </c>
      <c r="D6790" s="1" t="str">
        <f t="shared" si="528"/>
        <v>21:0239</v>
      </c>
      <c r="E6790" t="s">
        <v>27073</v>
      </c>
      <c r="F6790" t="s">
        <v>27074</v>
      </c>
      <c r="H6790">
        <v>60.418420400000002</v>
      </c>
      <c r="I6790">
        <v>-127.5590509</v>
      </c>
      <c r="J6790" s="1" t="str">
        <f t="shared" si="525"/>
        <v>Fluid (stream)</v>
      </c>
      <c r="K6790" s="1" t="str">
        <f t="shared" si="526"/>
        <v>Untreated Water</v>
      </c>
      <c r="L6790">
        <v>30</v>
      </c>
      <c r="M6790" t="s">
        <v>241</v>
      </c>
      <c r="N6790">
        <v>533</v>
      </c>
      <c r="P6790" t="s">
        <v>188</v>
      </c>
      <c r="Q6790" t="s">
        <v>96</v>
      </c>
      <c r="R6790" t="s">
        <v>47</v>
      </c>
    </row>
    <row r="6791" spans="1:18" hidden="1" x14ac:dyDescent="0.3">
      <c r="A6791" t="s">
        <v>27075</v>
      </c>
      <c r="B6791" t="s">
        <v>27076</v>
      </c>
      <c r="C6791" s="1" t="str">
        <f t="shared" si="527"/>
        <v>21:0864</v>
      </c>
      <c r="D6791" s="1" t="str">
        <f t="shared" si="528"/>
        <v>21:0239</v>
      </c>
      <c r="E6791" t="s">
        <v>27077</v>
      </c>
      <c r="F6791" t="s">
        <v>27078</v>
      </c>
      <c r="H6791">
        <v>60.601663000000002</v>
      </c>
      <c r="I6791">
        <v>-127.3241929</v>
      </c>
      <c r="J6791" s="1" t="str">
        <f t="shared" si="525"/>
        <v>Fluid (stream)</v>
      </c>
      <c r="K6791" s="1" t="str">
        <f t="shared" si="526"/>
        <v>Untreated Water</v>
      </c>
      <c r="L6791">
        <v>31</v>
      </c>
      <c r="M6791" t="s">
        <v>22</v>
      </c>
      <c r="N6791">
        <v>534</v>
      </c>
      <c r="P6791" t="s">
        <v>247</v>
      </c>
      <c r="Q6791" t="s">
        <v>46</v>
      </c>
      <c r="R6791" t="s">
        <v>5587</v>
      </c>
    </row>
    <row r="6792" spans="1:18" hidden="1" x14ac:dyDescent="0.3">
      <c r="A6792" t="s">
        <v>27079</v>
      </c>
      <c r="B6792" t="s">
        <v>27080</v>
      </c>
      <c r="C6792" s="1" t="str">
        <f t="shared" si="527"/>
        <v>21:0864</v>
      </c>
      <c r="D6792" s="1" t="str">
        <f t="shared" si="528"/>
        <v>21:0239</v>
      </c>
      <c r="E6792" t="s">
        <v>27077</v>
      </c>
      <c r="F6792" t="s">
        <v>27081</v>
      </c>
      <c r="H6792">
        <v>60.601663000000002</v>
      </c>
      <c r="I6792">
        <v>-127.3241929</v>
      </c>
      <c r="J6792" s="1" t="str">
        <f t="shared" si="525"/>
        <v>Fluid (stream)</v>
      </c>
      <c r="K6792" s="1" t="str">
        <f t="shared" si="526"/>
        <v>Untreated Water</v>
      </c>
      <c r="L6792">
        <v>31</v>
      </c>
      <c r="M6792" t="s">
        <v>29</v>
      </c>
      <c r="N6792">
        <v>535</v>
      </c>
      <c r="P6792" t="s">
        <v>356</v>
      </c>
      <c r="Q6792" t="s">
        <v>24</v>
      </c>
      <c r="R6792" t="s">
        <v>5587</v>
      </c>
    </row>
    <row r="6793" spans="1:18" hidden="1" x14ac:dyDescent="0.3">
      <c r="A6793" t="s">
        <v>27082</v>
      </c>
      <c r="B6793" t="s">
        <v>27083</v>
      </c>
      <c r="C6793" s="1" t="str">
        <f t="shared" si="527"/>
        <v>21:0864</v>
      </c>
      <c r="D6793" s="1" t="str">
        <f t="shared" si="528"/>
        <v>21:0239</v>
      </c>
      <c r="E6793" t="s">
        <v>27084</v>
      </c>
      <c r="F6793" t="s">
        <v>27085</v>
      </c>
      <c r="H6793">
        <v>60.645213400000003</v>
      </c>
      <c r="I6793">
        <v>-127.1577783</v>
      </c>
      <c r="J6793" s="1" t="str">
        <f t="shared" si="525"/>
        <v>Fluid (stream)</v>
      </c>
      <c r="K6793" s="1" t="str">
        <f t="shared" si="526"/>
        <v>Untreated Water</v>
      </c>
      <c r="L6793">
        <v>31</v>
      </c>
      <c r="M6793" t="s">
        <v>36</v>
      </c>
      <c r="N6793">
        <v>536</v>
      </c>
      <c r="P6793" t="s">
        <v>319</v>
      </c>
      <c r="Q6793" t="s">
        <v>116</v>
      </c>
      <c r="R6793" t="s">
        <v>16647</v>
      </c>
    </row>
    <row r="6794" spans="1:18" hidden="1" x14ac:dyDescent="0.3">
      <c r="A6794" t="s">
        <v>27086</v>
      </c>
      <c r="B6794" t="s">
        <v>27087</v>
      </c>
      <c r="C6794" s="1" t="str">
        <f t="shared" si="527"/>
        <v>21:0864</v>
      </c>
      <c r="D6794" s="1" t="str">
        <f t="shared" si="528"/>
        <v>21:0239</v>
      </c>
      <c r="E6794" t="s">
        <v>27088</v>
      </c>
      <c r="F6794" t="s">
        <v>27089</v>
      </c>
      <c r="H6794">
        <v>60.654434600000002</v>
      </c>
      <c r="I6794">
        <v>-127.28539240000001</v>
      </c>
      <c r="J6794" s="1" t="str">
        <f t="shared" si="525"/>
        <v>Fluid (stream)</v>
      </c>
      <c r="K6794" s="1" t="str">
        <f t="shared" si="526"/>
        <v>Untreated Water</v>
      </c>
      <c r="L6794">
        <v>31</v>
      </c>
      <c r="M6794" t="s">
        <v>44</v>
      </c>
      <c r="N6794">
        <v>537</v>
      </c>
      <c r="P6794" t="s">
        <v>262</v>
      </c>
      <c r="Q6794" t="s">
        <v>96</v>
      </c>
      <c r="R6794" t="s">
        <v>789</v>
      </c>
    </row>
    <row r="6795" spans="1:18" hidden="1" x14ac:dyDescent="0.3">
      <c r="A6795" t="s">
        <v>27090</v>
      </c>
      <c r="B6795" t="s">
        <v>27091</v>
      </c>
      <c r="C6795" s="1" t="str">
        <f t="shared" si="527"/>
        <v>21:0864</v>
      </c>
      <c r="D6795" s="1" t="str">
        <f t="shared" si="528"/>
        <v>21:0239</v>
      </c>
      <c r="E6795" t="s">
        <v>27092</v>
      </c>
      <c r="F6795" t="s">
        <v>27093</v>
      </c>
      <c r="H6795">
        <v>60.719551600000003</v>
      </c>
      <c r="I6795">
        <v>-127.2678987</v>
      </c>
      <c r="J6795" s="1" t="str">
        <f t="shared" si="525"/>
        <v>Fluid (stream)</v>
      </c>
      <c r="K6795" s="1" t="str">
        <f t="shared" si="526"/>
        <v>Untreated Water</v>
      </c>
      <c r="L6795">
        <v>31</v>
      </c>
      <c r="M6795" t="s">
        <v>52</v>
      </c>
      <c r="N6795">
        <v>538</v>
      </c>
      <c r="P6795" t="s">
        <v>256</v>
      </c>
      <c r="Q6795" t="s">
        <v>96</v>
      </c>
      <c r="R6795" t="s">
        <v>420</v>
      </c>
    </row>
    <row r="6796" spans="1:18" hidden="1" x14ac:dyDescent="0.3">
      <c r="A6796" t="s">
        <v>27094</v>
      </c>
      <c r="B6796" t="s">
        <v>27095</v>
      </c>
      <c r="C6796" s="1" t="str">
        <f t="shared" si="527"/>
        <v>21:0864</v>
      </c>
      <c r="D6796" s="1" t="str">
        <f t="shared" si="528"/>
        <v>21:0239</v>
      </c>
      <c r="E6796" t="s">
        <v>27096</v>
      </c>
      <c r="F6796" t="s">
        <v>27097</v>
      </c>
      <c r="H6796">
        <v>60.740661199999998</v>
      </c>
      <c r="I6796">
        <v>-127.2400336</v>
      </c>
      <c r="J6796" s="1" t="str">
        <f t="shared" si="525"/>
        <v>Fluid (stream)</v>
      </c>
      <c r="K6796" s="1" t="str">
        <f t="shared" si="526"/>
        <v>Untreated Water</v>
      </c>
      <c r="L6796">
        <v>31</v>
      </c>
      <c r="M6796" t="s">
        <v>60</v>
      </c>
      <c r="N6796">
        <v>539</v>
      </c>
      <c r="P6796" t="s">
        <v>771</v>
      </c>
      <c r="Q6796" t="s">
        <v>96</v>
      </c>
      <c r="R6796" t="s">
        <v>420</v>
      </c>
    </row>
    <row r="6797" spans="1:18" hidden="1" x14ac:dyDescent="0.3">
      <c r="A6797" t="s">
        <v>27098</v>
      </c>
      <c r="B6797" t="s">
        <v>27099</v>
      </c>
      <c r="C6797" s="1" t="str">
        <f t="shared" si="527"/>
        <v>21:0864</v>
      </c>
      <c r="D6797" s="1" t="str">
        <f t="shared" si="528"/>
        <v>21:0239</v>
      </c>
      <c r="E6797" t="s">
        <v>27100</v>
      </c>
      <c r="F6797" t="s">
        <v>27101</v>
      </c>
      <c r="H6797">
        <v>60.615917899999999</v>
      </c>
      <c r="I6797">
        <v>-127.4557483</v>
      </c>
      <c r="J6797" s="1" t="str">
        <f t="shared" si="525"/>
        <v>Fluid (stream)</v>
      </c>
      <c r="K6797" s="1" t="str">
        <f t="shared" si="526"/>
        <v>Untreated Water</v>
      </c>
      <c r="L6797">
        <v>31</v>
      </c>
      <c r="M6797" t="s">
        <v>67</v>
      </c>
      <c r="N6797">
        <v>540</v>
      </c>
      <c r="P6797" t="s">
        <v>210</v>
      </c>
      <c r="Q6797" t="s">
        <v>89</v>
      </c>
      <c r="R6797" t="s">
        <v>47</v>
      </c>
    </row>
    <row r="6798" spans="1:18" hidden="1" x14ac:dyDescent="0.3">
      <c r="A6798" t="s">
        <v>27102</v>
      </c>
      <c r="B6798" t="s">
        <v>27103</v>
      </c>
      <c r="C6798" s="1" t="str">
        <f t="shared" si="527"/>
        <v>21:0864</v>
      </c>
      <c r="D6798" s="1" t="str">
        <f t="shared" si="528"/>
        <v>21:0239</v>
      </c>
      <c r="E6798" t="s">
        <v>27104</v>
      </c>
      <c r="F6798" t="s">
        <v>27105</v>
      </c>
      <c r="H6798">
        <v>60.633427900000001</v>
      </c>
      <c r="I6798">
        <v>-127.511915</v>
      </c>
      <c r="J6798" s="1" t="str">
        <f t="shared" si="525"/>
        <v>Fluid (stream)</v>
      </c>
      <c r="K6798" s="1" t="str">
        <f t="shared" si="526"/>
        <v>Untreated Water</v>
      </c>
      <c r="L6798">
        <v>31</v>
      </c>
      <c r="M6798" t="s">
        <v>74</v>
      </c>
      <c r="N6798">
        <v>541</v>
      </c>
      <c r="P6798" t="s">
        <v>115</v>
      </c>
      <c r="Q6798" t="s">
        <v>89</v>
      </c>
      <c r="R6798" t="s">
        <v>47</v>
      </c>
    </row>
    <row r="6799" spans="1:18" hidden="1" x14ac:dyDescent="0.3">
      <c r="A6799" t="s">
        <v>27106</v>
      </c>
      <c r="B6799" t="s">
        <v>27107</v>
      </c>
      <c r="C6799" s="1" t="str">
        <f t="shared" si="527"/>
        <v>21:0864</v>
      </c>
      <c r="D6799" s="1" t="str">
        <f t="shared" si="528"/>
        <v>21:0239</v>
      </c>
      <c r="E6799" t="s">
        <v>27108</v>
      </c>
      <c r="F6799" t="s">
        <v>27109</v>
      </c>
      <c r="H6799">
        <v>60.636873000000001</v>
      </c>
      <c r="I6799">
        <v>-127.498756</v>
      </c>
      <c r="J6799" s="1" t="str">
        <f t="shared" si="525"/>
        <v>Fluid (stream)</v>
      </c>
      <c r="K6799" s="1" t="str">
        <f t="shared" si="526"/>
        <v>Untreated Water</v>
      </c>
      <c r="L6799">
        <v>31</v>
      </c>
      <c r="M6799" t="s">
        <v>81</v>
      </c>
      <c r="N6799">
        <v>542</v>
      </c>
      <c r="P6799" t="s">
        <v>53</v>
      </c>
      <c r="Q6799" t="s">
        <v>31</v>
      </c>
      <c r="R6799" t="s">
        <v>76</v>
      </c>
    </row>
    <row r="6800" spans="1:18" hidden="1" x14ac:dyDescent="0.3">
      <c r="A6800" t="s">
        <v>27110</v>
      </c>
      <c r="B6800" t="s">
        <v>27111</v>
      </c>
      <c r="C6800" s="1" t="str">
        <f t="shared" si="527"/>
        <v>21:0864</v>
      </c>
      <c r="D6800" s="1" t="str">
        <f t="shared" si="528"/>
        <v>21:0239</v>
      </c>
      <c r="E6800" t="s">
        <v>27112</v>
      </c>
      <c r="F6800" t="s">
        <v>27113</v>
      </c>
      <c r="H6800">
        <v>60.724280200000003</v>
      </c>
      <c r="I6800">
        <v>-127.4271723</v>
      </c>
      <c r="J6800" s="1" t="str">
        <f t="shared" si="525"/>
        <v>Fluid (stream)</v>
      </c>
      <c r="K6800" s="1" t="str">
        <f t="shared" si="526"/>
        <v>Untreated Water</v>
      </c>
      <c r="L6800">
        <v>31</v>
      </c>
      <c r="M6800" t="s">
        <v>95</v>
      </c>
      <c r="N6800">
        <v>543</v>
      </c>
      <c r="P6800" t="s">
        <v>319</v>
      </c>
      <c r="Q6800" t="s">
        <v>89</v>
      </c>
      <c r="R6800" t="s">
        <v>789</v>
      </c>
    </row>
    <row r="6801" spans="1:18" hidden="1" x14ac:dyDescent="0.3">
      <c r="A6801" t="s">
        <v>27114</v>
      </c>
      <c r="B6801" t="s">
        <v>27115</v>
      </c>
      <c r="C6801" s="1" t="str">
        <f t="shared" si="527"/>
        <v>21:0864</v>
      </c>
      <c r="D6801" s="1" t="str">
        <f t="shared" si="528"/>
        <v>21:0239</v>
      </c>
      <c r="E6801" t="s">
        <v>27116</v>
      </c>
      <c r="F6801" t="s">
        <v>27117</v>
      </c>
      <c r="H6801">
        <v>60.664061199999999</v>
      </c>
      <c r="I6801">
        <v>-127.50649369999999</v>
      </c>
      <c r="J6801" s="1" t="str">
        <f t="shared" si="525"/>
        <v>Fluid (stream)</v>
      </c>
      <c r="K6801" s="1" t="str">
        <f t="shared" si="526"/>
        <v>Untreated Water</v>
      </c>
      <c r="L6801">
        <v>31</v>
      </c>
      <c r="M6801" t="s">
        <v>101</v>
      </c>
      <c r="N6801">
        <v>544</v>
      </c>
      <c r="P6801" t="s">
        <v>537</v>
      </c>
      <c r="Q6801" t="s">
        <v>31</v>
      </c>
      <c r="R6801" t="s">
        <v>102</v>
      </c>
    </row>
    <row r="6802" spans="1:18" hidden="1" x14ac:dyDescent="0.3">
      <c r="A6802" t="s">
        <v>27118</v>
      </c>
      <c r="B6802" t="s">
        <v>27119</v>
      </c>
      <c r="C6802" s="1" t="str">
        <f t="shared" si="527"/>
        <v>21:0864</v>
      </c>
      <c r="D6802" s="1" t="str">
        <f t="shared" si="528"/>
        <v>21:0239</v>
      </c>
      <c r="E6802" t="s">
        <v>27120</v>
      </c>
      <c r="F6802" t="s">
        <v>27121</v>
      </c>
      <c r="H6802">
        <v>60.7459603</v>
      </c>
      <c r="I6802">
        <v>-127.4497598</v>
      </c>
      <c r="J6802" s="1" t="str">
        <f t="shared" si="525"/>
        <v>Fluid (stream)</v>
      </c>
      <c r="K6802" s="1" t="str">
        <f t="shared" si="526"/>
        <v>Untreated Water</v>
      </c>
      <c r="L6802">
        <v>31</v>
      </c>
      <c r="M6802" t="s">
        <v>107</v>
      </c>
      <c r="N6802">
        <v>545</v>
      </c>
      <c r="P6802" t="s">
        <v>140</v>
      </c>
      <c r="Q6802" t="s">
        <v>96</v>
      </c>
      <c r="R6802" t="s">
        <v>815</v>
      </c>
    </row>
    <row r="6803" spans="1:18" hidden="1" x14ac:dyDescent="0.3">
      <c r="A6803" t="s">
        <v>27122</v>
      </c>
      <c r="B6803" t="s">
        <v>27123</v>
      </c>
      <c r="C6803" s="1" t="str">
        <f t="shared" si="527"/>
        <v>21:0864</v>
      </c>
      <c r="D6803" s="1" t="str">
        <f t="shared" si="528"/>
        <v>21:0239</v>
      </c>
      <c r="E6803" t="s">
        <v>27124</v>
      </c>
      <c r="F6803" t="s">
        <v>27125</v>
      </c>
      <c r="H6803">
        <v>60.782292300000002</v>
      </c>
      <c r="I6803">
        <v>-127.42192439999999</v>
      </c>
      <c r="J6803" s="1" t="str">
        <f t="shared" si="525"/>
        <v>Fluid (stream)</v>
      </c>
      <c r="K6803" s="1" t="str">
        <f t="shared" si="526"/>
        <v>Untreated Water</v>
      </c>
      <c r="L6803">
        <v>31</v>
      </c>
      <c r="M6803" t="s">
        <v>114</v>
      </c>
      <c r="N6803">
        <v>546</v>
      </c>
      <c r="P6803" t="s">
        <v>140</v>
      </c>
      <c r="Q6803" t="s">
        <v>24</v>
      </c>
      <c r="R6803" t="s">
        <v>347</v>
      </c>
    </row>
    <row r="6804" spans="1:18" hidden="1" x14ac:dyDescent="0.3">
      <c r="A6804" t="s">
        <v>27126</v>
      </c>
      <c r="B6804" t="s">
        <v>27127</v>
      </c>
      <c r="C6804" s="1" t="str">
        <f t="shared" si="527"/>
        <v>21:0864</v>
      </c>
      <c r="D6804" s="1" t="str">
        <f t="shared" si="528"/>
        <v>21:0239</v>
      </c>
      <c r="E6804" t="s">
        <v>27128</v>
      </c>
      <c r="F6804" t="s">
        <v>27129</v>
      </c>
      <c r="H6804">
        <v>60.818731999999997</v>
      </c>
      <c r="I6804">
        <v>-127.41573630000001</v>
      </c>
      <c r="J6804" s="1" t="str">
        <f t="shared" si="525"/>
        <v>Fluid (stream)</v>
      </c>
      <c r="K6804" s="1" t="str">
        <f t="shared" si="526"/>
        <v>Untreated Water</v>
      </c>
      <c r="L6804">
        <v>31</v>
      </c>
      <c r="M6804" t="s">
        <v>121</v>
      </c>
      <c r="N6804">
        <v>547</v>
      </c>
      <c r="P6804" t="s">
        <v>23</v>
      </c>
      <c r="Q6804" t="s">
        <v>31</v>
      </c>
      <c r="R6804" t="s">
        <v>5587</v>
      </c>
    </row>
    <row r="6805" spans="1:18" hidden="1" x14ac:dyDescent="0.3">
      <c r="A6805" t="s">
        <v>27130</v>
      </c>
      <c r="B6805" t="s">
        <v>27131</v>
      </c>
      <c r="C6805" s="1" t="str">
        <f t="shared" si="527"/>
        <v>21:0864</v>
      </c>
      <c r="D6805" s="1" t="str">
        <f t="shared" si="528"/>
        <v>21:0239</v>
      </c>
      <c r="E6805" t="s">
        <v>27132</v>
      </c>
      <c r="F6805" t="s">
        <v>27133</v>
      </c>
      <c r="H6805">
        <v>60.852877499999998</v>
      </c>
      <c r="I6805">
        <v>-127.5683224</v>
      </c>
      <c r="J6805" s="1" t="str">
        <f t="shared" si="525"/>
        <v>Fluid (stream)</v>
      </c>
      <c r="K6805" s="1" t="str">
        <f t="shared" si="526"/>
        <v>Untreated Water</v>
      </c>
      <c r="L6805">
        <v>31</v>
      </c>
      <c r="M6805" t="s">
        <v>127</v>
      </c>
      <c r="N6805">
        <v>548</v>
      </c>
      <c r="P6805" t="s">
        <v>200</v>
      </c>
      <c r="Q6805" t="s">
        <v>31</v>
      </c>
      <c r="R6805" t="s">
        <v>668</v>
      </c>
    </row>
    <row r="6806" spans="1:18" hidden="1" x14ac:dyDescent="0.3">
      <c r="A6806" t="s">
        <v>27134</v>
      </c>
      <c r="B6806" t="s">
        <v>27135</v>
      </c>
      <c r="C6806" s="1" t="str">
        <f t="shared" si="527"/>
        <v>21:0864</v>
      </c>
      <c r="D6806" s="1" t="str">
        <f t="shared" si="528"/>
        <v>21:0239</v>
      </c>
      <c r="E6806" t="s">
        <v>27136</v>
      </c>
      <c r="F6806" t="s">
        <v>27137</v>
      </c>
      <c r="H6806">
        <v>60.8473215</v>
      </c>
      <c r="I6806">
        <v>-127.6218879</v>
      </c>
      <c r="J6806" s="1" t="str">
        <f t="shared" si="525"/>
        <v>Fluid (stream)</v>
      </c>
      <c r="K6806" s="1" t="str">
        <f t="shared" si="526"/>
        <v>Untreated Water</v>
      </c>
      <c r="L6806">
        <v>31</v>
      </c>
      <c r="M6806" t="s">
        <v>133</v>
      </c>
      <c r="N6806">
        <v>549</v>
      </c>
      <c r="P6806" t="s">
        <v>75</v>
      </c>
      <c r="Q6806" t="s">
        <v>89</v>
      </c>
      <c r="R6806" t="s">
        <v>752</v>
      </c>
    </row>
    <row r="6807" spans="1:18" hidden="1" x14ac:dyDescent="0.3">
      <c r="A6807" t="s">
        <v>27138</v>
      </c>
      <c r="B6807" t="s">
        <v>27139</v>
      </c>
      <c r="C6807" s="1" t="str">
        <f t="shared" si="527"/>
        <v>21:0864</v>
      </c>
      <c r="D6807" s="1" t="str">
        <f t="shared" si="528"/>
        <v>21:0239</v>
      </c>
      <c r="E6807" t="s">
        <v>27140</v>
      </c>
      <c r="F6807" t="s">
        <v>27141</v>
      </c>
      <c r="H6807">
        <v>60.811658100000002</v>
      </c>
      <c r="I6807">
        <v>-127.690483</v>
      </c>
      <c r="J6807" s="1" t="str">
        <f t="shared" si="525"/>
        <v>Fluid (stream)</v>
      </c>
      <c r="K6807" s="1" t="str">
        <f t="shared" si="526"/>
        <v>Untreated Water</v>
      </c>
      <c r="L6807">
        <v>31</v>
      </c>
      <c r="M6807" t="s">
        <v>139</v>
      </c>
      <c r="N6807">
        <v>550</v>
      </c>
      <c r="P6807" t="s">
        <v>140</v>
      </c>
      <c r="Q6807" t="s">
        <v>96</v>
      </c>
      <c r="R6807" t="s">
        <v>4319</v>
      </c>
    </row>
    <row r="6808" spans="1:18" hidden="1" x14ac:dyDescent="0.3">
      <c r="A6808" t="s">
        <v>27142</v>
      </c>
      <c r="B6808" t="s">
        <v>27143</v>
      </c>
      <c r="C6808" s="1" t="str">
        <f t="shared" si="527"/>
        <v>21:0864</v>
      </c>
      <c r="D6808" s="1" t="str">
        <f t="shared" si="528"/>
        <v>21:0239</v>
      </c>
      <c r="E6808" t="s">
        <v>27144</v>
      </c>
      <c r="F6808" t="s">
        <v>27145</v>
      </c>
      <c r="H6808">
        <v>60.784075799999997</v>
      </c>
      <c r="I6808">
        <v>-127.7755495</v>
      </c>
      <c r="J6808" s="1" t="str">
        <f t="shared" si="525"/>
        <v>Fluid (stream)</v>
      </c>
      <c r="K6808" s="1" t="str">
        <f t="shared" si="526"/>
        <v>Untreated Water</v>
      </c>
      <c r="L6808">
        <v>31</v>
      </c>
      <c r="M6808" t="s">
        <v>241</v>
      </c>
      <c r="N6808">
        <v>551</v>
      </c>
      <c r="P6808" t="s">
        <v>167</v>
      </c>
      <c r="Q6808" t="s">
        <v>31</v>
      </c>
      <c r="R6808" t="s">
        <v>211</v>
      </c>
    </row>
    <row r="6809" spans="1:18" hidden="1" x14ac:dyDescent="0.3">
      <c r="A6809" t="s">
        <v>27146</v>
      </c>
      <c r="B6809" t="s">
        <v>27147</v>
      </c>
      <c r="C6809" s="1" t="str">
        <f t="shared" si="527"/>
        <v>21:0864</v>
      </c>
      <c r="D6809" s="1" t="str">
        <f t="shared" si="528"/>
        <v>21:0239</v>
      </c>
      <c r="E6809" t="s">
        <v>27148</v>
      </c>
      <c r="F6809" t="s">
        <v>27149</v>
      </c>
      <c r="H6809">
        <v>60.621689199999999</v>
      </c>
      <c r="I6809">
        <v>-127.45782989999999</v>
      </c>
      <c r="J6809" s="1" t="str">
        <f t="shared" si="525"/>
        <v>Fluid (stream)</v>
      </c>
      <c r="K6809" s="1" t="str">
        <f t="shared" si="526"/>
        <v>Untreated Water</v>
      </c>
      <c r="L6809">
        <v>32</v>
      </c>
      <c r="M6809" t="s">
        <v>22</v>
      </c>
      <c r="N6809">
        <v>552</v>
      </c>
      <c r="P6809" t="s">
        <v>256</v>
      </c>
      <c r="Q6809" t="s">
        <v>31</v>
      </c>
      <c r="R6809" t="s">
        <v>420</v>
      </c>
    </row>
    <row r="6810" spans="1:18" hidden="1" x14ac:dyDescent="0.3">
      <c r="A6810" t="s">
        <v>27150</v>
      </c>
      <c r="B6810" t="s">
        <v>27151</v>
      </c>
      <c r="C6810" s="1" t="str">
        <f t="shared" si="527"/>
        <v>21:0864</v>
      </c>
      <c r="D6810" s="1" t="str">
        <f t="shared" si="528"/>
        <v>21:0239</v>
      </c>
      <c r="E6810" t="s">
        <v>27148</v>
      </c>
      <c r="F6810" t="s">
        <v>27152</v>
      </c>
      <c r="H6810">
        <v>60.621689199999999</v>
      </c>
      <c r="I6810">
        <v>-127.45782989999999</v>
      </c>
      <c r="J6810" s="1" t="str">
        <f t="shared" si="525"/>
        <v>Fluid (stream)</v>
      </c>
      <c r="K6810" s="1" t="str">
        <f t="shared" si="526"/>
        <v>Untreated Water</v>
      </c>
      <c r="L6810">
        <v>32</v>
      </c>
      <c r="M6810" t="s">
        <v>29</v>
      </c>
      <c r="N6810">
        <v>553</v>
      </c>
      <c r="P6810" t="s">
        <v>356</v>
      </c>
      <c r="Q6810" t="s">
        <v>89</v>
      </c>
      <c r="R6810" t="s">
        <v>4319</v>
      </c>
    </row>
    <row r="6811" spans="1:18" hidden="1" x14ac:dyDescent="0.3">
      <c r="A6811" t="s">
        <v>27153</v>
      </c>
      <c r="B6811" t="s">
        <v>27154</v>
      </c>
      <c r="C6811" s="1" t="str">
        <f t="shared" si="527"/>
        <v>21:0864</v>
      </c>
      <c r="D6811" s="1" t="str">
        <f t="shared" si="528"/>
        <v>21:0239</v>
      </c>
      <c r="E6811" t="s">
        <v>27155</v>
      </c>
      <c r="F6811" t="s">
        <v>27156</v>
      </c>
      <c r="H6811">
        <v>60.6384987</v>
      </c>
      <c r="I6811">
        <v>-127.43374970000001</v>
      </c>
      <c r="J6811" s="1" t="str">
        <f t="shared" si="525"/>
        <v>Fluid (stream)</v>
      </c>
      <c r="K6811" s="1" t="str">
        <f t="shared" si="526"/>
        <v>Untreated Water</v>
      </c>
      <c r="L6811">
        <v>32</v>
      </c>
      <c r="M6811" t="s">
        <v>36</v>
      </c>
      <c r="N6811">
        <v>554</v>
      </c>
      <c r="P6811" t="s">
        <v>247</v>
      </c>
      <c r="Q6811" t="s">
        <v>31</v>
      </c>
      <c r="R6811" t="s">
        <v>815</v>
      </c>
    </row>
    <row r="6812" spans="1:18" hidden="1" x14ac:dyDescent="0.3">
      <c r="A6812" t="s">
        <v>27157</v>
      </c>
      <c r="B6812" t="s">
        <v>27158</v>
      </c>
      <c r="C6812" s="1" t="str">
        <f t="shared" si="527"/>
        <v>21:0864</v>
      </c>
      <c r="D6812" s="1" t="str">
        <f t="shared" si="528"/>
        <v>21:0239</v>
      </c>
      <c r="E6812" t="s">
        <v>27159</v>
      </c>
      <c r="F6812" t="s">
        <v>27160</v>
      </c>
      <c r="H6812">
        <v>60.612614100000002</v>
      </c>
      <c r="I6812">
        <v>-127.5072464</v>
      </c>
      <c r="J6812" s="1" t="str">
        <f t="shared" si="525"/>
        <v>Fluid (stream)</v>
      </c>
      <c r="K6812" s="1" t="str">
        <f t="shared" si="526"/>
        <v>Untreated Water</v>
      </c>
      <c r="L6812">
        <v>32</v>
      </c>
      <c r="M6812" t="s">
        <v>44</v>
      </c>
      <c r="N6812">
        <v>555</v>
      </c>
      <c r="P6812" t="s">
        <v>319</v>
      </c>
      <c r="Q6812" t="s">
        <v>31</v>
      </c>
      <c r="R6812" t="s">
        <v>4319</v>
      </c>
    </row>
    <row r="6813" spans="1:18" hidden="1" x14ac:dyDescent="0.3">
      <c r="A6813" t="s">
        <v>27161</v>
      </c>
      <c r="B6813" t="s">
        <v>27162</v>
      </c>
      <c r="C6813" s="1" t="str">
        <f t="shared" si="527"/>
        <v>21:0864</v>
      </c>
      <c r="D6813" s="1" t="str">
        <f t="shared" si="528"/>
        <v>21:0239</v>
      </c>
      <c r="E6813" t="s">
        <v>27163</v>
      </c>
      <c r="F6813" t="s">
        <v>27164</v>
      </c>
      <c r="H6813">
        <v>60.633784300000002</v>
      </c>
      <c r="I6813">
        <v>-127.5468364</v>
      </c>
      <c r="J6813" s="1" t="str">
        <f t="shared" si="525"/>
        <v>Fluid (stream)</v>
      </c>
      <c r="K6813" s="1" t="str">
        <f t="shared" si="526"/>
        <v>Untreated Water</v>
      </c>
      <c r="L6813">
        <v>32</v>
      </c>
      <c r="M6813" t="s">
        <v>52</v>
      </c>
      <c r="N6813">
        <v>556</v>
      </c>
      <c r="P6813" t="s">
        <v>537</v>
      </c>
      <c r="Q6813" t="s">
        <v>89</v>
      </c>
      <c r="R6813" t="s">
        <v>8016</v>
      </c>
    </row>
    <row r="6814" spans="1:18" hidden="1" x14ac:dyDescent="0.3">
      <c r="A6814" t="s">
        <v>27165</v>
      </c>
      <c r="B6814" t="s">
        <v>27166</v>
      </c>
      <c r="C6814" s="1" t="str">
        <f t="shared" si="527"/>
        <v>21:0864</v>
      </c>
      <c r="D6814" s="1" t="str">
        <f t="shared" si="528"/>
        <v>21:0239</v>
      </c>
      <c r="E6814" t="s">
        <v>27167</v>
      </c>
      <c r="F6814" t="s">
        <v>27168</v>
      </c>
      <c r="H6814">
        <v>60.654974500000002</v>
      </c>
      <c r="I6814">
        <v>-127.48977259999999</v>
      </c>
      <c r="J6814" s="1" t="str">
        <f t="shared" si="525"/>
        <v>Fluid (stream)</v>
      </c>
      <c r="K6814" s="1" t="str">
        <f t="shared" si="526"/>
        <v>Untreated Water</v>
      </c>
      <c r="L6814">
        <v>32</v>
      </c>
      <c r="M6814" t="s">
        <v>60</v>
      </c>
      <c r="N6814">
        <v>557</v>
      </c>
      <c r="P6814" t="s">
        <v>1006</v>
      </c>
      <c r="Q6814" t="s">
        <v>31</v>
      </c>
      <c r="R6814" t="s">
        <v>789</v>
      </c>
    </row>
    <row r="6815" spans="1:18" hidden="1" x14ac:dyDescent="0.3">
      <c r="A6815" t="s">
        <v>27169</v>
      </c>
      <c r="B6815" t="s">
        <v>27170</v>
      </c>
      <c r="C6815" s="1" t="str">
        <f t="shared" si="527"/>
        <v>21:0864</v>
      </c>
      <c r="D6815" s="1" t="str">
        <f t="shared" si="528"/>
        <v>21:0239</v>
      </c>
      <c r="E6815" t="s">
        <v>27171</v>
      </c>
      <c r="F6815" t="s">
        <v>27172</v>
      </c>
      <c r="H6815">
        <v>60.675718099999997</v>
      </c>
      <c r="I6815">
        <v>-127.5919919</v>
      </c>
      <c r="J6815" s="1" t="str">
        <f t="shared" si="525"/>
        <v>Fluid (stream)</v>
      </c>
      <c r="K6815" s="1" t="str">
        <f t="shared" si="526"/>
        <v>Untreated Water</v>
      </c>
      <c r="L6815">
        <v>32</v>
      </c>
      <c r="M6815" t="s">
        <v>67</v>
      </c>
      <c r="N6815">
        <v>558</v>
      </c>
      <c r="P6815" t="s">
        <v>167</v>
      </c>
      <c r="Q6815" t="s">
        <v>62</v>
      </c>
      <c r="R6815" t="s">
        <v>2503</v>
      </c>
    </row>
    <row r="6816" spans="1:18" hidden="1" x14ac:dyDescent="0.3">
      <c r="A6816" t="s">
        <v>27173</v>
      </c>
      <c r="B6816" t="s">
        <v>27174</v>
      </c>
      <c r="C6816" s="1" t="str">
        <f t="shared" si="527"/>
        <v>21:0864</v>
      </c>
      <c r="D6816" s="1" t="str">
        <f t="shared" si="528"/>
        <v>21:0239</v>
      </c>
      <c r="E6816" t="s">
        <v>27175</v>
      </c>
      <c r="F6816" t="s">
        <v>27176</v>
      </c>
      <c r="H6816">
        <v>60.685003600000002</v>
      </c>
      <c r="I6816">
        <v>-127.4621612</v>
      </c>
      <c r="J6816" s="1" t="str">
        <f t="shared" si="525"/>
        <v>Fluid (stream)</v>
      </c>
      <c r="K6816" s="1" t="str">
        <f t="shared" si="526"/>
        <v>Untreated Water</v>
      </c>
      <c r="L6816">
        <v>32</v>
      </c>
      <c r="M6816" t="s">
        <v>74</v>
      </c>
      <c r="N6816">
        <v>559</v>
      </c>
      <c r="P6816" t="s">
        <v>210</v>
      </c>
      <c r="Q6816" t="s">
        <v>24</v>
      </c>
      <c r="R6816" t="s">
        <v>109</v>
      </c>
    </row>
    <row r="6817" spans="1:18" hidden="1" x14ac:dyDescent="0.3">
      <c r="A6817" t="s">
        <v>27177</v>
      </c>
      <c r="B6817" t="s">
        <v>27178</v>
      </c>
      <c r="C6817" s="1" t="str">
        <f t="shared" si="527"/>
        <v>21:0864</v>
      </c>
      <c r="D6817" s="1" t="str">
        <f t="shared" si="528"/>
        <v>21:0239</v>
      </c>
      <c r="E6817" t="s">
        <v>27179</v>
      </c>
      <c r="F6817" t="s">
        <v>27180</v>
      </c>
      <c r="H6817">
        <v>60.706907700000002</v>
      </c>
      <c r="I6817">
        <v>-127.50358970000001</v>
      </c>
      <c r="J6817" s="1" t="str">
        <f t="shared" si="525"/>
        <v>Fluid (stream)</v>
      </c>
      <c r="K6817" s="1" t="str">
        <f t="shared" si="526"/>
        <v>Untreated Water</v>
      </c>
      <c r="L6817">
        <v>32</v>
      </c>
      <c r="M6817" t="s">
        <v>81</v>
      </c>
      <c r="N6817">
        <v>560</v>
      </c>
      <c r="P6817" t="s">
        <v>537</v>
      </c>
      <c r="Q6817" t="s">
        <v>46</v>
      </c>
      <c r="R6817" t="s">
        <v>890</v>
      </c>
    </row>
    <row r="6818" spans="1:18" hidden="1" x14ac:dyDescent="0.3">
      <c r="A6818" t="s">
        <v>27181</v>
      </c>
      <c r="B6818" t="s">
        <v>27182</v>
      </c>
      <c r="C6818" s="1" t="str">
        <f t="shared" si="527"/>
        <v>21:0864</v>
      </c>
      <c r="D6818" s="1" t="str">
        <f t="shared" si="528"/>
        <v>21:0239</v>
      </c>
      <c r="E6818" t="s">
        <v>27183</v>
      </c>
      <c r="F6818" t="s">
        <v>27184</v>
      </c>
      <c r="H6818">
        <v>60.715479700000003</v>
      </c>
      <c r="I6818">
        <v>-127.46748650000001</v>
      </c>
      <c r="J6818" s="1" t="str">
        <f t="shared" si="525"/>
        <v>Fluid (stream)</v>
      </c>
      <c r="K6818" s="1" t="str">
        <f t="shared" si="526"/>
        <v>Untreated Water</v>
      </c>
      <c r="L6818">
        <v>32</v>
      </c>
      <c r="M6818" t="s">
        <v>95</v>
      </c>
      <c r="N6818">
        <v>561</v>
      </c>
      <c r="P6818" t="s">
        <v>188</v>
      </c>
      <c r="Q6818" t="s">
        <v>146</v>
      </c>
      <c r="R6818" t="s">
        <v>211</v>
      </c>
    </row>
    <row r="6819" spans="1:18" hidden="1" x14ac:dyDescent="0.3">
      <c r="A6819" t="s">
        <v>27185</v>
      </c>
      <c r="B6819" t="s">
        <v>27186</v>
      </c>
      <c r="C6819" s="1" t="str">
        <f t="shared" si="527"/>
        <v>21:0864</v>
      </c>
      <c r="D6819" s="1" t="str">
        <f t="shared" si="528"/>
        <v>21:0239</v>
      </c>
      <c r="E6819" t="s">
        <v>27187</v>
      </c>
      <c r="F6819" t="s">
        <v>27188</v>
      </c>
      <c r="H6819">
        <v>60.710600599999999</v>
      </c>
      <c r="I6819">
        <v>-127.4284457</v>
      </c>
      <c r="J6819" s="1" t="str">
        <f t="shared" si="525"/>
        <v>Fluid (stream)</v>
      </c>
      <c r="K6819" s="1" t="str">
        <f t="shared" si="526"/>
        <v>Untreated Water</v>
      </c>
      <c r="L6819">
        <v>32</v>
      </c>
      <c r="M6819" t="s">
        <v>101</v>
      </c>
      <c r="N6819">
        <v>562</v>
      </c>
      <c r="P6819" t="s">
        <v>771</v>
      </c>
      <c r="Q6819" t="s">
        <v>89</v>
      </c>
      <c r="R6819" t="s">
        <v>646</v>
      </c>
    </row>
    <row r="6820" spans="1:18" hidden="1" x14ac:dyDescent="0.3">
      <c r="A6820" t="s">
        <v>27189</v>
      </c>
      <c r="B6820" t="s">
        <v>27190</v>
      </c>
      <c r="C6820" s="1" t="str">
        <f t="shared" si="527"/>
        <v>21:0864</v>
      </c>
      <c r="D6820" s="1" t="str">
        <f t="shared" si="528"/>
        <v>21:0239</v>
      </c>
      <c r="E6820" t="s">
        <v>27191</v>
      </c>
      <c r="F6820" t="s">
        <v>27192</v>
      </c>
      <c r="H6820">
        <v>60.742500499999998</v>
      </c>
      <c r="I6820">
        <v>-127.4659413</v>
      </c>
      <c r="J6820" s="1" t="str">
        <f t="shared" si="525"/>
        <v>Fluid (stream)</v>
      </c>
      <c r="K6820" s="1" t="str">
        <f t="shared" si="526"/>
        <v>Untreated Water</v>
      </c>
      <c r="L6820">
        <v>32</v>
      </c>
      <c r="M6820" t="s">
        <v>107</v>
      </c>
      <c r="N6820">
        <v>563</v>
      </c>
      <c r="P6820" t="s">
        <v>140</v>
      </c>
      <c r="Q6820" t="s">
        <v>46</v>
      </c>
      <c r="R6820" t="s">
        <v>890</v>
      </c>
    </row>
    <row r="6821" spans="1:18" hidden="1" x14ac:dyDescent="0.3">
      <c r="A6821" t="s">
        <v>27193</v>
      </c>
      <c r="B6821" t="s">
        <v>27194</v>
      </c>
      <c r="C6821" s="1" t="str">
        <f t="shared" si="527"/>
        <v>21:0864</v>
      </c>
      <c r="D6821" s="1" t="str">
        <f t="shared" si="528"/>
        <v>21:0239</v>
      </c>
      <c r="E6821" t="s">
        <v>27195</v>
      </c>
      <c r="F6821" t="s">
        <v>27196</v>
      </c>
      <c r="H6821">
        <v>60.741068400000003</v>
      </c>
      <c r="I6821">
        <v>-127.46949499999999</v>
      </c>
      <c r="J6821" s="1" t="str">
        <f t="shared" si="525"/>
        <v>Fluid (stream)</v>
      </c>
      <c r="K6821" s="1" t="str">
        <f t="shared" si="526"/>
        <v>Untreated Water</v>
      </c>
      <c r="L6821">
        <v>32</v>
      </c>
      <c r="M6821" t="s">
        <v>114</v>
      </c>
      <c r="N6821">
        <v>564</v>
      </c>
      <c r="P6821" t="s">
        <v>210</v>
      </c>
      <c r="Q6821" t="s">
        <v>146</v>
      </c>
      <c r="R6821" t="s">
        <v>183</v>
      </c>
    </row>
    <row r="6822" spans="1:18" hidden="1" x14ac:dyDescent="0.3">
      <c r="A6822" t="s">
        <v>27197</v>
      </c>
      <c r="B6822" t="s">
        <v>27198</v>
      </c>
      <c r="C6822" s="1" t="str">
        <f t="shared" si="527"/>
        <v>21:0864</v>
      </c>
      <c r="D6822" s="1" t="str">
        <f t="shared" si="528"/>
        <v>21:0239</v>
      </c>
      <c r="E6822" t="s">
        <v>27199</v>
      </c>
      <c r="F6822" t="s">
        <v>27200</v>
      </c>
      <c r="H6822">
        <v>60.763622499999997</v>
      </c>
      <c r="I6822">
        <v>-127.43493839999999</v>
      </c>
      <c r="J6822" s="1" t="str">
        <f t="shared" ref="J6822:J6885" si="529">HYPERLINK("http://geochem.nrcan.gc.ca/cdogs/content/kwd/kwd020018_e.htm", "Fluid (stream)")</f>
        <v>Fluid (stream)</v>
      </c>
      <c r="K6822" s="1" t="str">
        <f t="shared" ref="K6822:K6885" si="530">HYPERLINK("http://geochem.nrcan.gc.ca/cdogs/content/kwd/kwd080007_e.htm", "Untreated Water")</f>
        <v>Untreated Water</v>
      </c>
      <c r="L6822">
        <v>32</v>
      </c>
      <c r="M6822" t="s">
        <v>121</v>
      </c>
      <c r="N6822">
        <v>565</v>
      </c>
      <c r="P6822" t="s">
        <v>235</v>
      </c>
      <c r="Q6822" t="s">
        <v>96</v>
      </c>
      <c r="R6822" t="s">
        <v>76</v>
      </c>
    </row>
    <row r="6823" spans="1:18" hidden="1" x14ac:dyDescent="0.3">
      <c r="A6823" t="s">
        <v>27201</v>
      </c>
      <c r="B6823" t="s">
        <v>27202</v>
      </c>
      <c r="C6823" s="1" t="str">
        <f t="shared" si="527"/>
        <v>21:0864</v>
      </c>
      <c r="D6823" s="1" t="str">
        <f t="shared" si="528"/>
        <v>21:0239</v>
      </c>
      <c r="E6823" t="s">
        <v>27203</v>
      </c>
      <c r="F6823" t="s">
        <v>27204</v>
      </c>
      <c r="H6823">
        <v>60.769115999999997</v>
      </c>
      <c r="I6823">
        <v>-127.4447869</v>
      </c>
      <c r="J6823" s="1" t="str">
        <f t="shared" si="529"/>
        <v>Fluid (stream)</v>
      </c>
      <c r="K6823" s="1" t="str">
        <f t="shared" si="530"/>
        <v>Untreated Water</v>
      </c>
      <c r="L6823">
        <v>32</v>
      </c>
      <c r="M6823" t="s">
        <v>127</v>
      </c>
      <c r="N6823">
        <v>566</v>
      </c>
      <c r="P6823" t="s">
        <v>225</v>
      </c>
      <c r="Q6823" t="s">
        <v>146</v>
      </c>
      <c r="R6823" t="s">
        <v>347</v>
      </c>
    </row>
    <row r="6824" spans="1:18" hidden="1" x14ac:dyDescent="0.3">
      <c r="A6824" t="s">
        <v>27205</v>
      </c>
      <c r="B6824" t="s">
        <v>27206</v>
      </c>
      <c r="C6824" s="1" t="str">
        <f t="shared" si="527"/>
        <v>21:0864</v>
      </c>
      <c r="D6824" s="1" t="str">
        <f t="shared" si="528"/>
        <v>21:0239</v>
      </c>
      <c r="E6824" t="s">
        <v>27207</v>
      </c>
      <c r="F6824" t="s">
        <v>27208</v>
      </c>
      <c r="H6824">
        <v>60.818788099999999</v>
      </c>
      <c r="I6824">
        <v>-127.4045351</v>
      </c>
      <c r="J6824" s="1" t="str">
        <f t="shared" si="529"/>
        <v>Fluid (stream)</v>
      </c>
      <c r="K6824" s="1" t="str">
        <f t="shared" si="530"/>
        <v>Untreated Water</v>
      </c>
      <c r="L6824">
        <v>32</v>
      </c>
      <c r="M6824" t="s">
        <v>133</v>
      </c>
      <c r="N6824">
        <v>567</v>
      </c>
      <c r="P6824" t="s">
        <v>140</v>
      </c>
      <c r="Q6824" t="s">
        <v>46</v>
      </c>
      <c r="R6824" t="s">
        <v>21442</v>
      </c>
    </row>
    <row r="6825" spans="1:18" hidden="1" x14ac:dyDescent="0.3">
      <c r="A6825" t="s">
        <v>27209</v>
      </c>
      <c r="B6825" t="s">
        <v>27210</v>
      </c>
      <c r="C6825" s="1" t="str">
        <f t="shared" si="527"/>
        <v>21:0864</v>
      </c>
      <c r="D6825" s="1" t="str">
        <f t="shared" si="528"/>
        <v>21:0239</v>
      </c>
      <c r="E6825" t="s">
        <v>27211</v>
      </c>
      <c r="F6825" t="s">
        <v>27212</v>
      </c>
      <c r="H6825">
        <v>60.862178</v>
      </c>
      <c r="I6825">
        <v>-127.54881260000001</v>
      </c>
      <c r="J6825" s="1" t="str">
        <f t="shared" si="529"/>
        <v>Fluid (stream)</v>
      </c>
      <c r="K6825" s="1" t="str">
        <f t="shared" si="530"/>
        <v>Untreated Water</v>
      </c>
      <c r="L6825">
        <v>32</v>
      </c>
      <c r="M6825" t="s">
        <v>139</v>
      </c>
      <c r="N6825">
        <v>568</v>
      </c>
      <c r="P6825" t="s">
        <v>108</v>
      </c>
      <c r="Q6825" t="s">
        <v>24</v>
      </c>
      <c r="R6825" t="s">
        <v>789</v>
      </c>
    </row>
    <row r="6826" spans="1:18" hidden="1" x14ac:dyDescent="0.3">
      <c r="A6826" t="s">
        <v>27213</v>
      </c>
      <c r="B6826" t="s">
        <v>27214</v>
      </c>
      <c r="C6826" s="1" t="str">
        <f t="shared" si="527"/>
        <v>21:0864</v>
      </c>
      <c r="D6826" s="1" t="str">
        <f t="shared" si="528"/>
        <v>21:0239</v>
      </c>
      <c r="E6826" t="s">
        <v>27215</v>
      </c>
      <c r="F6826" t="s">
        <v>27216</v>
      </c>
      <c r="H6826">
        <v>60.827615600000001</v>
      </c>
      <c r="I6826">
        <v>-127.5910615</v>
      </c>
      <c r="J6826" s="1" t="str">
        <f t="shared" si="529"/>
        <v>Fluid (stream)</v>
      </c>
      <c r="K6826" s="1" t="str">
        <f t="shared" si="530"/>
        <v>Untreated Water</v>
      </c>
      <c r="L6826">
        <v>32</v>
      </c>
      <c r="M6826" t="s">
        <v>241</v>
      </c>
      <c r="N6826">
        <v>569</v>
      </c>
      <c r="P6826" t="s">
        <v>210</v>
      </c>
      <c r="Q6826" t="s">
        <v>146</v>
      </c>
      <c r="R6826" t="s">
        <v>449</v>
      </c>
    </row>
    <row r="6827" spans="1:18" hidden="1" x14ac:dyDescent="0.3">
      <c r="A6827" t="s">
        <v>27217</v>
      </c>
      <c r="B6827" t="s">
        <v>27218</v>
      </c>
      <c r="C6827" s="1" t="str">
        <f t="shared" si="527"/>
        <v>21:0864</v>
      </c>
      <c r="D6827" s="1" t="str">
        <f t="shared" si="528"/>
        <v>21:0239</v>
      </c>
      <c r="E6827" t="s">
        <v>27219</v>
      </c>
      <c r="F6827" t="s">
        <v>27220</v>
      </c>
      <c r="H6827">
        <v>60.831048699999997</v>
      </c>
      <c r="I6827">
        <v>-127.59135209999999</v>
      </c>
      <c r="J6827" s="1" t="str">
        <f t="shared" si="529"/>
        <v>Fluid (stream)</v>
      </c>
      <c r="K6827" s="1" t="str">
        <f t="shared" si="530"/>
        <v>Untreated Water</v>
      </c>
      <c r="L6827">
        <v>33</v>
      </c>
      <c r="M6827" t="s">
        <v>36</v>
      </c>
      <c r="N6827">
        <v>570</v>
      </c>
      <c r="P6827" t="s">
        <v>140</v>
      </c>
      <c r="Q6827" t="s">
        <v>31</v>
      </c>
      <c r="R6827" t="s">
        <v>9133</v>
      </c>
    </row>
    <row r="6828" spans="1:18" hidden="1" x14ac:dyDescent="0.3">
      <c r="A6828" t="s">
        <v>27221</v>
      </c>
      <c r="B6828" t="s">
        <v>27222</v>
      </c>
      <c r="C6828" s="1" t="str">
        <f t="shared" si="527"/>
        <v>21:0864</v>
      </c>
      <c r="D6828" s="1" t="str">
        <f t="shared" si="528"/>
        <v>21:0239</v>
      </c>
      <c r="E6828" t="s">
        <v>27223</v>
      </c>
      <c r="F6828" t="s">
        <v>27224</v>
      </c>
      <c r="H6828">
        <v>60.810348099999999</v>
      </c>
      <c r="I6828">
        <v>-127.6613807</v>
      </c>
      <c r="J6828" s="1" t="str">
        <f t="shared" si="529"/>
        <v>Fluid (stream)</v>
      </c>
      <c r="K6828" s="1" t="str">
        <f t="shared" si="530"/>
        <v>Untreated Water</v>
      </c>
      <c r="L6828">
        <v>33</v>
      </c>
      <c r="M6828" t="s">
        <v>44</v>
      </c>
      <c r="N6828">
        <v>571</v>
      </c>
      <c r="P6828" t="s">
        <v>173</v>
      </c>
      <c r="Q6828" t="s">
        <v>31</v>
      </c>
      <c r="R6828" t="s">
        <v>629</v>
      </c>
    </row>
    <row r="6829" spans="1:18" hidden="1" x14ac:dyDescent="0.3">
      <c r="A6829" t="s">
        <v>27225</v>
      </c>
      <c r="B6829" t="s">
        <v>27226</v>
      </c>
      <c r="C6829" s="1" t="str">
        <f t="shared" si="527"/>
        <v>21:0864</v>
      </c>
      <c r="D6829" s="1" t="str">
        <f t="shared" si="528"/>
        <v>21:0239</v>
      </c>
      <c r="E6829" t="s">
        <v>27227</v>
      </c>
      <c r="F6829" t="s">
        <v>27228</v>
      </c>
      <c r="H6829">
        <v>60.832660099999998</v>
      </c>
      <c r="I6829">
        <v>-127.6522452</v>
      </c>
      <c r="J6829" s="1" t="str">
        <f t="shared" si="529"/>
        <v>Fluid (stream)</v>
      </c>
      <c r="K6829" s="1" t="str">
        <f t="shared" si="530"/>
        <v>Untreated Water</v>
      </c>
      <c r="L6829">
        <v>33</v>
      </c>
      <c r="M6829" t="s">
        <v>22</v>
      </c>
      <c r="N6829">
        <v>572</v>
      </c>
      <c r="P6829" t="s">
        <v>558</v>
      </c>
      <c r="Q6829" t="s">
        <v>31</v>
      </c>
      <c r="R6829" t="s">
        <v>789</v>
      </c>
    </row>
    <row r="6830" spans="1:18" hidden="1" x14ac:dyDescent="0.3">
      <c r="A6830" t="s">
        <v>27229</v>
      </c>
      <c r="B6830" t="s">
        <v>27230</v>
      </c>
      <c r="C6830" s="1" t="str">
        <f t="shared" si="527"/>
        <v>21:0864</v>
      </c>
      <c r="D6830" s="1" t="str">
        <f t="shared" si="528"/>
        <v>21:0239</v>
      </c>
      <c r="E6830" t="s">
        <v>27227</v>
      </c>
      <c r="F6830" t="s">
        <v>27231</v>
      </c>
      <c r="H6830">
        <v>60.832660099999998</v>
      </c>
      <c r="I6830">
        <v>-127.6522452</v>
      </c>
      <c r="J6830" s="1" t="str">
        <f t="shared" si="529"/>
        <v>Fluid (stream)</v>
      </c>
      <c r="K6830" s="1" t="str">
        <f t="shared" si="530"/>
        <v>Untreated Water</v>
      </c>
      <c r="L6830">
        <v>33</v>
      </c>
      <c r="M6830" t="s">
        <v>29</v>
      </c>
      <c r="N6830">
        <v>573</v>
      </c>
      <c r="P6830" t="s">
        <v>558</v>
      </c>
      <c r="Q6830" t="s">
        <v>24</v>
      </c>
      <c r="R6830" t="s">
        <v>47</v>
      </c>
    </row>
    <row r="6831" spans="1:18" hidden="1" x14ac:dyDescent="0.3">
      <c r="A6831" t="s">
        <v>27232</v>
      </c>
      <c r="B6831" t="s">
        <v>27233</v>
      </c>
      <c r="C6831" s="1" t="str">
        <f t="shared" si="527"/>
        <v>21:0864</v>
      </c>
      <c r="D6831" s="1" t="str">
        <f t="shared" si="528"/>
        <v>21:0239</v>
      </c>
      <c r="E6831" t="s">
        <v>27234</v>
      </c>
      <c r="F6831" t="s">
        <v>27235</v>
      </c>
      <c r="H6831">
        <v>60.821012500000002</v>
      </c>
      <c r="I6831">
        <v>-127.69398150000001</v>
      </c>
      <c r="J6831" s="1" t="str">
        <f t="shared" si="529"/>
        <v>Fluid (stream)</v>
      </c>
      <c r="K6831" s="1" t="str">
        <f t="shared" si="530"/>
        <v>Untreated Water</v>
      </c>
      <c r="L6831">
        <v>33</v>
      </c>
      <c r="M6831" t="s">
        <v>52</v>
      </c>
      <c r="N6831">
        <v>574</v>
      </c>
      <c r="P6831" t="s">
        <v>128</v>
      </c>
      <c r="Q6831" t="s">
        <v>146</v>
      </c>
      <c r="R6831" t="s">
        <v>8016</v>
      </c>
    </row>
    <row r="6832" spans="1:18" hidden="1" x14ac:dyDescent="0.3">
      <c r="A6832" t="s">
        <v>27236</v>
      </c>
      <c r="B6832" t="s">
        <v>27237</v>
      </c>
      <c r="C6832" s="1" t="str">
        <f t="shared" si="527"/>
        <v>21:0864</v>
      </c>
      <c r="D6832" s="1" t="str">
        <f t="shared" si="528"/>
        <v>21:0239</v>
      </c>
      <c r="E6832" t="s">
        <v>27238</v>
      </c>
      <c r="F6832" t="s">
        <v>27239</v>
      </c>
      <c r="H6832">
        <v>60.785990200000001</v>
      </c>
      <c r="I6832">
        <v>-127.5922449</v>
      </c>
      <c r="J6832" s="1" t="str">
        <f t="shared" si="529"/>
        <v>Fluid (stream)</v>
      </c>
      <c r="K6832" s="1" t="str">
        <f t="shared" si="530"/>
        <v>Untreated Water</v>
      </c>
      <c r="L6832">
        <v>33</v>
      </c>
      <c r="M6832" t="s">
        <v>60</v>
      </c>
      <c r="N6832">
        <v>575</v>
      </c>
      <c r="P6832" t="s">
        <v>200</v>
      </c>
      <c r="Q6832" t="s">
        <v>46</v>
      </c>
      <c r="R6832" t="s">
        <v>324</v>
      </c>
    </row>
    <row r="6833" spans="1:18" hidden="1" x14ac:dyDescent="0.3">
      <c r="A6833" t="s">
        <v>27240</v>
      </c>
      <c r="B6833" t="s">
        <v>27241</v>
      </c>
      <c r="C6833" s="1" t="str">
        <f t="shared" si="527"/>
        <v>21:0864</v>
      </c>
      <c r="D6833" s="1" t="str">
        <f t="shared" si="528"/>
        <v>21:0239</v>
      </c>
      <c r="E6833" t="s">
        <v>27242</v>
      </c>
      <c r="F6833" t="s">
        <v>27243</v>
      </c>
      <c r="H6833">
        <v>60.757767100000002</v>
      </c>
      <c r="I6833">
        <v>-127.6163847</v>
      </c>
      <c r="J6833" s="1" t="str">
        <f t="shared" si="529"/>
        <v>Fluid (stream)</v>
      </c>
      <c r="K6833" s="1" t="str">
        <f t="shared" si="530"/>
        <v>Untreated Water</v>
      </c>
      <c r="L6833">
        <v>33</v>
      </c>
      <c r="M6833" t="s">
        <v>67</v>
      </c>
      <c r="N6833">
        <v>576</v>
      </c>
      <c r="P6833" t="s">
        <v>140</v>
      </c>
      <c r="Q6833" t="s">
        <v>146</v>
      </c>
      <c r="R6833" t="s">
        <v>599</v>
      </c>
    </row>
    <row r="6834" spans="1:18" hidden="1" x14ac:dyDescent="0.3">
      <c r="A6834" t="s">
        <v>27244</v>
      </c>
      <c r="B6834" t="s">
        <v>27245</v>
      </c>
      <c r="C6834" s="1" t="str">
        <f t="shared" ref="C6834:C6897" si="531">HYPERLINK("http://geochem.nrcan.gc.ca/cdogs/content/bdl/bdl210864_e.htm", "21:0864")</f>
        <v>21:0864</v>
      </c>
      <c r="D6834" s="1" t="str">
        <f t="shared" ref="D6834:D6897" si="532">HYPERLINK("http://geochem.nrcan.gc.ca/cdogs/content/svy/svy210239_e.htm", "21:0239")</f>
        <v>21:0239</v>
      </c>
      <c r="E6834" t="s">
        <v>27246</v>
      </c>
      <c r="F6834" t="s">
        <v>27247</v>
      </c>
      <c r="H6834">
        <v>60.707188199999997</v>
      </c>
      <c r="I6834">
        <v>-127.6717159</v>
      </c>
      <c r="J6834" s="1" t="str">
        <f t="shared" si="529"/>
        <v>Fluid (stream)</v>
      </c>
      <c r="K6834" s="1" t="str">
        <f t="shared" si="530"/>
        <v>Untreated Water</v>
      </c>
      <c r="L6834">
        <v>33</v>
      </c>
      <c r="M6834" t="s">
        <v>74</v>
      </c>
      <c r="N6834">
        <v>577</v>
      </c>
      <c r="P6834" t="s">
        <v>53</v>
      </c>
      <c r="Q6834" t="s">
        <v>24</v>
      </c>
      <c r="R6834" t="s">
        <v>4319</v>
      </c>
    </row>
    <row r="6835" spans="1:18" hidden="1" x14ac:dyDescent="0.3">
      <c r="A6835" t="s">
        <v>27248</v>
      </c>
      <c r="B6835" t="s">
        <v>27249</v>
      </c>
      <c r="C6835" s="1" t="str">
        <f t="shared" si="531"/>
        <v>21:0864</v>
      </c>
      <c r="D6835" s="1" t="str">
        <f t="shared" si="532"/>
        <v>21:0239</v>
      </c>
      <c r="E6835" t="s">
        <v>27250</v>
      </c>
      <c r="F6835" t="s">
        <v>27251</v>
      </c>
      <c r="H6835">
        <v>60.668677099999996</v>
      </c>
      <c r="I6835">
        <v>-127.7323287</v>
      </c>
      <c r="J6835" s="1" t="str">
        <f t="shared" si="529"/>
        <v>Fluid (stream)</v>
      </c>
      <c r="K6835" s="1" t="str">
        <f t="shared" si="530"/>
        <v>Untreated Water</v>
      </c>
      <c r="L6835">
        <v>33</v>
      </c>
      <c r="M6835" t="s">
        <v>81</v>
      </c>
      <c r="N6835">
        <v>578</v>
      </c>
      <c r="P6835" t="s">
        <v>194</v>
      </c>
      <c r="Q6835" t="s">
        <v>146</v>
      </c>
      <c r="R6835" t="s">
        <v>655</v>
      </c>
    </row>
    <row r="6836" spans="1:18" hidden="1" x14ac:dyDescent="0.3">
      <c r="A6836" t="s">
        <v>27252</v>
      </c>
      <c r="B6836" t="s">
        <v>27253</v>
      </c>
      <c r="C6836" s="1" t="str">
        <f t="shared" si="531"/>
        <v>21:0864</v>
      </c>
      <c r="D6836" s="1" t="str">
        <f t="shared" si="532"/>
        <v>21:0239</v>
      </c>
      <c r="E6836" t="s">
        <v>27254</v>
      </c>
      <c r="F6836" t="s">
        <v>27255</v>
      </c>
      <c r="H6836">
        <v>60.690907500000002</v>
      </c>
      <c r="I6836">
        <v>-127.74736969999999</v>
      </c>
      <c r="J6836" s="1" t="str">
        <f t="shared" si="529"/>
        <v>Fluid (stream)</v>
      </c>
      <c r="K6836" s="1" t="str">
        <f t="shared" si="530"/>
        <v>Untreated Water</v>
      </c>
      <c r="L6836">
        <v>33</v>
      </c>
      <c r="M6836" t="s">
        <v>95</v>
      </c>
      <c r="N6836">
        <v>579</v>
      </c>
      <c r="P6836" t="s">
        <v>414</v>
      </c>
      <c r="Q6836" t="s">
        <v>146</v>
      </c>
      <c r="R6836" t="s">
        <v>415</v>
      </c>
    </row>
    <row r="6837" spans="1:18" hidden="1" x14ac:dyDescent="0.3">
      <c r="A6837" t="s">
        <v>27256</v>
      </c>
      <c r="B6837" t="s">
        <v>27257</v>
      </c>
      <c r="C6837" s="1" t="str">
        <f t="shared" si="531"/>
        <v>21:0864</v>
      </c>
      <c r="D6837" s="1" t="str">
        <f t="shared" si="532"/>
        <v>21:0239</v>
      </c>
      <c r="E6837" t="s">
        <v>27258</v>
      </c>
      <c r="F6837" t="s">
        <v>27259</v>
      </c>
      <c r="H6837">
        <v>60.716749999999998</v>
      </c>
      <c r="I6837">
        <v>-127.7140666</v>
      </c>
      <c r="J6837" s="1" t="str">
        <f t="shared" si="529"/>
        <v>Fluid (stream)</v>
      </c>
      <c r="K6837" s="1" t="str">
        <f t="shared" si="530"/>
        <v>Untreated Water</v>
      </c>
      <c r="L6837">
        <v>33</v>
      </c>
      <c r="M6837" t="s">
        <v>101</v>
      </c>
      <c r="N6837">
        <v>580</v>
      </c>
      <c r="P6837" t="s">
        <v>1006</v>
      </c>
      <c r="Q6837" t="s">
        <v>46</v>
      </c>
      <c r="R6837" t="s">
        <v>532</v>
      </c>
    </row>
    <row r="6838" spans="1:18" hidden="1" x14ac:dyDescent="0.3">
      <c r="A6838" t="s">
        <v>27260</v>
      </c>
      <c r="B6838" t="s">
        <v>27261</v>
      </c>
      <c r="C6838" s="1" t="str">
        <f t="shared" si="531"/>
        <v>21:0864</v>
      </c>
      <c r="D6838" s="1" t="str">
        <f t="shared" si="532"/>
        <v>21:0239</v>
      </c>
      <c r="E6838" t="s">
        <v>27262</v>
      </c>
      <c r="F6838" t="s">
        <v>27263</v>
      </c>
      <c r="H6838">
        <v>60.735869100000002</v>
      </c>
      <c r="I6838">
        <v>-127.7582182</v>
      </c>
      <c r="J6838" s="1" t="str">
        <f t="shared" si="529"/>
        <v>Fluid (stream)</v>
      </c>
      <c r="K6838" s="1" t="str">
        <f t="shared" si="530"/>
        <v>Untreated Water</v>
      </c>
      <c r="L6838">
        <v>33</v>
      </c>
      <c r="M6838" t="s">
        <v>107</v>
      </c>
      <c r="N6838">
        <v>581</v>
      </c>
      <c r="P6838" t="s">
        <v>235</v>
      </c>
      <c r="Q6838" t="s">
        <v>46</v>
      </c>
      <c r="R6838" t="s">
        <v>873</v>
      </c>
    </row>
    <row r="6839" spans="1:18" hidden="1" x14ac:dyDescent="0.3">
      <c r="A6839" t="s">
        <v>27264</v>
      </c>
      <c r="B6839" t="s">
        <v>27265</v>
      </c>
      <c r="C6839" s="1" t="str">
        <f t="shared" si="531"/>
        <v>21:0864</v>
      </c>
      <c r="D6839" s="1" t="str">
        <f t="shared" si="532"/>
        <v>21:0239</v>
      </c>
      <c r="E6839" t="s">
        <v>27266</v>
      </c>
      <c r="F6839" t="s">
        <v>27267</v>
      </c>
      <c r="H6839">
        <v>60.793098000000001</v>
      </c>
      <c r="I6839">
        <v>-127.9133119</v>
      </c>
      <c r="J6839" s="1" t="str">
        <f t="shared" si="529"/>
        <v>Fluid (stream)</v>
      </c>
      <c r="K6839" s="1" t="str">
        <f t="shared" si="530"/>
        <v>Untreated Water</v>
      </c>
      <c r="L6839">
        <v>33</v>
      </c>
      <c r="M6839" t="s">
        <v>114</v>
      </c>
      <c r="N6839">
        <v>582</v>
      </c>
      <c r="P6839" t="s">
        <v>188</v>
      </c>
      <c r="Q6839" t="s">
        <v>38</v>
      </c>
      <c r="R6839" t="s">
        <v>55</v>
      </c>
    </row>
    <row r="6840" spans="1:18" hidden="1" x14ac:dyDescent="0.3">
      <c r="A6840" t="s">
        <v>27268</v>
      </c>
      <c r="B6840" t="s">
        <v>27269</v>
      </c>
      <c r="C6840" s="1" t="str">
        <f t="shared" si="531"/>
        <v>21:0864</v>
      </c>
      <c r="D6840" s="1" t="str">
        <f t="shared" si="532"/>
        <v>21:0239</v>
      </c>
      <c r="E6840" t="s">
        <v>27270</v>
      </c>
      <c r="F6840" t="s">
        <v>27271</v>
      </c>
      <c r="H6840">
        <v>60.767950999999996</v>
      </c>
      <c r="I6840">
        <v>-127.9660963</v>
      </c>
      <c r="J6840" s="1" t="str">
        <f t="shared" si="529"/>
        <v>Fluid (stream)</v>
      </c>
      <c r="K6840" s="1" t="str">
        <f t="shared" si="530"/>
        <v>Untreated Water</v>
      </c>
      <c r="L6840">
        <v>33</v>
      </c>
      <c r="M6840" t="s">
        <v>121</v>
      </c>
      <c r="N6840">
        <v>583</v>
      </c>
      <c r="P6840" t="s">
        <v>1006</v>
      </c>
      <c r="Q6840" t="s">
        <v>248</v>
      </c>
      <c r="R6840" t="s">
        <v>522</v>
      </c>
    </row>
    <row r="6841" spans="1:18" hidden="1" x14ac:dyDescent="0.3">
      <c r="A6841" t="s">
        <v>27272</v>
      </c>
      <c r="B6841" t="s">
        <v>27273</v>
      </c>
      <c r="C6841" s="1" t="str">
        <f t="shared" si="531"/>
        <v>21:0864</v>
      </c>
      <c r="D6841" s="1" t="str">
        <f t="shared" si="532"/>
        <v>21:0239</v>
      </c>
      <c r="E6841" t="s">
        <v>27274</v>
      </c>
      <c r="F6841" t="s">
        <v>27275</v>
      </c>
      <c r="H6841">
        <v>60.815309599999999</v>
      </c>
      <c r="I6841">
        <v>-127.9560942</v>
      </c>
      <c r="J6841" s="1" t="str">
        <f t="shared" si="529"/>
        <v>Fluid (stream)</v>
      </c>
      <c r="K6841" s="1" t="str">
        <f t="shared" si="530"/>
        <v>Untreated Water</v>
      </c>
      <c r="L6841">
        <v>33</v>
      </c>
      <c r="M6841" t="s">
        <v>127</v>
      </c>
      <c r="N6841">
        <v>584</v>
      </c>
      <c r="P6841" t="s">
        <v>356</v>
      </c>
      <c r="Q6841" t="s">
        <v>146</v>
      </c>
      <c r="R6841" t="s">
        <v>324</v>
      </c>
    </row>
    <row r="6842" spans="1:18" hidden="1" x14ac:dyDescent="0.3">
      <c r="A6842" t="s">
        <v>27276</v>
      </c>
      <c r="B6842" t="s">
        <v>27277</v>
      </c>
      <c r="C6842" s="1" t="str">
        <f t="shared" si="531"/>
        <v>21:0864</v>
      </c>
      <c r="D6842" s="1" t="str">
        <f t="shared" si="532"/>
        <v>21:0239</v>
      </c>
      <c r="E6842" t="s">
        <v>27278</v>
      </c>
      <c r="F6842" t="s">
        <v>27279</v>
      </c>
      <c r="H6842">
        <v>60.790724900000001</v>
      </c>
      <c r="I6842">
        <v>-127.9320385</v>
      </c>
      <c r="J6842" s="1" t="str">
        <f t="shared" si="529"/>
        <v>Fluid (stream)</v>
      </c>
      <c r="K6842" s="1" t="str">
        <f t="shared" si="530"/>
        <v>Untreated Water</v>
      </c>
      <c r="L6842">
        <v>33</v>
      </c>
      <c r="M6842" t="s">
        <v>133</v>
      </c>
      <c r="N6842">
        <v>585</v>
      </c>
      <c r="P6842" t="s">
        <v>256</v>
      </c>
      <c r="Q6842" t="s">
        <v>38</v>
      </c>
      <c r="R6842" t="s">
        <v>890</v>
      </c>
    </row>
    <row r="6843" spans="1:18" hidden="1" x14ac:dyDescent="0.3">
      <c r="A6843" t="s">
        <v>27280</v>
      </c>
      <c r="B6843" t="s">
        <v>27281</v>
      </c>
      <c r="C6843" s="1" t="str">
        <f t="shared" si="531"/>
        <v>21:0864</v>
      </c>
      <c r="D6843" s="1" t="str">
        <f t="shared" si="532"/>
        <v>21:0239</v>
      </c>
      <c r="E6843" t="s">
        <v>27282</v>
      </c>
      <c r="F6843" t="s">
        <v>27283</v>
      </c>
      <c r="H6843">
        <v>60.823795500000003</v>
      </c>
      <c r="I6843">
        <v>-127.98435809999999</v>
      </c>
      <c r="J6843" s="1" t="str">
        <f t="shared" si="529"/>
        <v>Fluid (stream)</v>
      </c>
      <c r="K6843" s="1" t="str">
        <f t="shared" si="530"/>
        <v>Untreated Water</v>
      </c>
      <c r="L6843">
        <v>33</v>
      </c>
      <c r="M6843" t="s">
        <v>139</v>
      </c>
      <c r="N6843">
        <v>586</v>
      </c>
      <c r="P6843" t="s">
        <v>356</v>
      </c>
      <c r="Q6843" t="s">
        <v>96</v>
      </c>
      <c r="R6843" t="s">
        <v>911</v>
      </c>
    </row>
    <row r="6844" spans="1:18" hidden="1" x14ac:dyDescent="0.3">
      <c r="A6844" t="s">
        <v>27284</v>
      </c>
      <c r="B6844" t="s">
        <v>27285</v>
      </c>
      <c r="C6844" s="1" t="str">
        <f t="shared" si="531"/>
        <v>21:0864</v>
      </c>
      <c r="D6844" s="1" t="str">
        <f t="shared" si="532"/>
        <v>21:0239</v>
      </c>
      <c r="E6844" t="s">
        <v>27286</v>
      </c>
      <c r="F6844" t="s">
        <v>27287</v>
      </c>
      <c r="H6844">
        <v>60.740056500000001</v>
      </c>
      <c r="I6844">
        <v>-127.95376899999999</v>
      </c>
      <c r="J6844" s="1" t="str">
        <f t="shared" si="529"/>
        <v>Fluid (stream)</v>
      </c>
      <c r="K6844" s="1" t="str">
        <f t="shared" si="530"/>
        <v>Untreated Water</v>
      </c>
      <c r="L6844">
        <v>33</v>
      </c>
      <c r="M6844" t="s">
        <v>241</v>
      </c>
      <c r="N6844">
        <v>587</v>
      </c>
      <c r="P6844" t="s">
        <v>194</v>
      </c>
      <c r="Q6844" t="s">
        <v>248</v>
      </c>
      <c r="R6844" t="s">
        <v>401</v>
      </c>
    </row>
    <row r="6845" spans="1:18" hidden="1" x14ac:dyDescent="0.3">
      <c r="A6845" t="s">
        <v>27288</v>
      </c>
      <c r="B6845" t="s">
        <v>27289</v>
      </c>
      <c r="C6845" s="1" t="str">
        <f t="shared" si="531"/>
        <v>21:0864</v>
      </c>
      <c r="D6845" s="1" t="str">
        <f t="shared" si="532"/>
        <v>21:0239</v>
      </c>
      <c r="E6845" t="s">
        <v>27290</v>
      </c>
      <c r="F6845" t="s">
        <v>27291</v>
      </c>
      <c r="H6845">
        <v>60.878515899999996</v>
      </c>
      <c r="I6845">
        <v>-127.97877010000001</v>
      </c>
      <c r="J6845" s="1" t="str">
        <f t="shared" si="529"/>
        <v>Fluid (stream)</v>
      </c>
      <c r="K6845" s="1" t="str">
        <f t="shared" si="530"/>
        <v>Untreated Water</v>
      </c>
      <c r="L6845">
        <v>34</v>
      </c>
      <c r="M6845" t="s">
        <v>22</v>
      </c>
      <c r="N6845">
        <v>588</v>
      </c>
      <c r="P6845" t="s">
        <v>356</v>
      </c>
      <c r="Q6845" t="s">
        <v>257</v>
      </c>
      <c r="R6845" t="s">
        <v>55</v>
      </c>
    </row>
    <row r="6846" spans="1:18" hidden="1" x14ac:dyDescent="0.3">
      <c r="A6846" t="s">
        <v>27292</v>
      </c>
      <c r="B6846" t="s">
        <v>27293</v>
      </c>
      <c r="C6846" s="1" t="str">
        <f t="shared" si="531"/>
        <v>21:0864</v>
      </c>
      <c r="D6846" s="1" t="str">
        <f t="shared" si="532"/>
        <v>21:0239</v>
      </c>
      <c r="E6846" t="s">
        <v>27290</v>
      </c>
      <c r="F6846" t="s">
        <v>27294</v>
      </c>
      <c r="H6846">
        <v>60.878515899999996</v>
      </c>
      <c r="I6846">
        <v>-127.97877010000001</v>
      </c>
      <c r="J6846" s="1" t="str">
        <f t="shared" si="529"/>
        <v>Fluid (stream)</v>
      </c>
      <c r="K6846" s="1" t="str">
        <f t="shared" si="530"/>
        <v>Untreated Water</v>
      </c>
      <c r="L6846">
        <v>34</v>
      </c>
      <c r="M6846" t="s">
        <v>29</v>
      </c>
      <c r="N6846">
        <v>589</v>
      </c>
      <c r="P6846" t="s">
        <v>272</v>
      </c>
      <c r="Q6846" t="s">
        <v>248</v>
      </c>
      <c r="R6846" t="s">
        <v>55</v>
      </c>
    </row>
    <row r="6847" spans="1:18" hidden="1" x14ac:dyDescent="0.3">
      <c r="A6847" t="s">
        <v>27295</v>
      </c>
      <c r="B6847" t="s">
        <v>27296</v>
      </c>
      <c r="C6847" s="1" t="str">
        <f t="shared" si="531"/>
        <v>21:0864</v>
      </c>
      <c r="D6847" s="1" t="str">
        <f t="shared" si="532"/>
        <v>21:0239</v>
      </c>
      <c r="E6847" t="s">
        <v>27297</v>
      </c>
      <c r="F6847" t="s">
        <v>27298</v>
      </c>
      <c r="H6847">
        <v>60.867815</v>
      </c>
      <c r="I6847">
        <v>-127.93725550000001</v>
      </c>
      <c r="J6847" s="1" t="str">
        <f t="shared" si="529"/>
        <v>Fluid (stream)</v>
      </c>
      <c r="K6847" s="1" t="str">
        <f t="shared" si="530"/>
        <v>Untreated Water</v>
      </c>
      <c r="L6847">
        <v>34</v>
      </c>
      <c r="M6847" t="s">
        <v>36</v>
      </c>
      <c r="N6847">
        <v>590</v>
      </c>
      <c r="P6847" t="s">
        <v>256</v>
      </c>
      <c r="Q6847" t="s">
        <v>38</v>
      </c>
      <c r="R6847" t="s">
        <v>189</v>
      </c>
    </row>
    <row r="6848" spans="1:18" hidden="1" x14ac:dyDescent="0.3">
      <c r="A6848" t="s">
        <v>27299</v>
      </c>
      <c r="B6848" t="s">
        <v>27300</v>
      </c>
      <c r="C6848" s="1" t="str">
        <f t="shared" si="531"/>
        <v>21:0864</v>
      </c>
      <c r="D6848" s="1" t="str">
        <f t="shared" si="532"/>
        <v>21:0239</v>
      </c>
      <c r="E6848" t="s">
        <v>27301</v>
      </c>
      <c r="F6848" t="s">
        <v>27302</v>
      </c>
      <c r="H6848">
        <v>60.857513099999998</v>
      </c>
      <c r="I6848">
        <v>-127.9043882</v>
      </c>
      <c r="J6848" s="1" t="str">
        <f t="shared" si="529"/>
        <v>Fluid (stream)</v>
      </c>
      <c r="K6848" s="1" t="str">
        <f t="shared" si="530"/>
        <v>Untreated Water</v>
      </c>
      <c r="L6848">
        <v>34</v>
      </c>
      <c r="M6848" t="s">
        <v>44</v>
      </c>
      <c r="N6848">
        <v>591</v>
      </c>
      <c r="P6848" t="s">
        <v>262</v>
      </c>
      <c r="Q6848" t="s">
        <v>62</v>
      </c>
      <c r="R6848" t="s">
        <v>532</v>
      </c>
    </row>
    <row r="6849" spans="1:18" hidden="1" x14ac:dyDescent="0.3">
      <c r="A6849" t="s">
        <v>27303</v>
      </c>
      <c r="B6849" t="s">
        <v>27304</v>
      </c>
      <c r="C6849" s="1" t="str">
        <f t="shared" si="531"/>
        <v>21:0864</v>
      </c>
      <c r="D6849" s="1" t="str">
        <f t="shared" si="532"/>
        <v>21:0239</v>
      </c>
      <c r="E6849" t="s">
        <v>27305</v>
      </c>
      <c r="F6849" t="s">
        <v>27306</v>
      </c>
      <c r="H6849">
        <v>60.826262800000002</v>
      </c>
      <c r="I6849">
        <v>-127.86608150000001</v>
      </c>
      <c r="J6849" s="1" t="str">
        <f t="shared" si="529"/>
        <v>Fluid (stream)</v>
      </c>
      <c r="K6849" s="1" t="str">
        <f t="shared" si="530"/>
        <v>Untreated Water</v>
      </c>
      <c r="L6849">
        <v>34</v>
      </c>
      <c r="M6849" t="s">
        <v>52</v>
      </c>
      <c r="N6849">
        <v>592</v>
      </c>
      <c r="P6849" t="s">
        <v>356</v>
      </c>
      <c r="Q6849" t="s">
        <v>38</v>
      </c>
      <c r="R6849" t="s">
        <v>532</v>
      </c>
    </row>
    <row r="6850" spans="1:18" hidden="1" x14ac:dyDescent="0.3">
      <c r="A6850" t="s">
        <v>27307</v>
      </c>
      <c r="B6850" t="s">
        <v>27308</v>
      </c>
      <c r="C6850" s="1" t="str">
        <f t="shared" si="531"/>
        <v>21:0864</v>
      </c>
      <c r="D6850" s="1" t="str">
        <f t="shared" si="532"/>
        <v>21:0239</v>
      </c>
      <c r="E6850" t="s">
        <v>27309</v>
      </c>
      <c r="F6850" t="s">
        <v>27310</v>
      </c>
      <c r="H6850">
        <v>60.788322800000003</v>
      </c>
      <c r="I6850">
        <v>-127.8156554</v>
      </c>
      <c r="J6850" s="1" t="str">
        <f t="shared" si="529"/>
        <v>Fluid (stream)</v>
      </c>
      <c r="K6850" s="1" t="str">
        <f t="shared" si="530"/>
        <v>Untreated Water</v>
      </c>
      <c r="L6850">
        <v>34</v>
      </c>
      <c r="M6850" t="s">
        <v>60</v>
      </c>
      <c r="N6850">
        <v>593</v>
      </c>
      <c r="P6850" t="s">
        <v>319</v>
      </c>
      <c r="Q6850" t="s">
        <v>62</v>
      </c>
      <c r="R6850" t="s">
        <v>873</v>
      </c>
    </row>
    <row r="6851" spans="1:18" hidden="1" x14ac:dyDescent="0.3">
      <c r="A6851" t="s">
        <v>27311</v>
      </c>
      <c r="B6851" t="s">
        <v>27312</v>
      </c>
      <c r="C6851" s="1" t="str">
        <f t="shared" si="531"/>
        <v>21:0864</v>
      </c>
      <c r="D6851" s="1" t="str">
        <f t="shared" si="532"/>
        <v>21:0239</v>
      </c>
      <c r="E6851" t="s">
        <v>27313</v>
      </c>
      <c r="F6851" t="s">
        <v>27314</v>
      </c>
      <c r="H6851">
        <v>60.772686</v>
      </c>
      <c r="I6851">
        <v>-127.7810144</v>
      </c>
      <c r="J6851" s="1" t="str">
        <f t="shared" si="529"/>
        <v>Fluid (stream)</v>
      </c>
      <c r="K6851" s="1" t="str">
        <f t="shared" si="530"/>
        <v>Untreated Water</v>
      </c>
      <c r="L6851">
        <v>34</v>
      </c>
      <c r="M6851" t="s">
        <v>67</v>
      </c>
      <c r="N6851">
        <v>594</v>
      </c>
      <c r="P6851" t="s">
        <v>200</v>
      </c>
      <c r="Q6851" t="s">
        <v>24</v>
      </c>
      <c r="R6851" t="s">
        <v>90</v>
      </c>
    </row>
    <row r="6852" spans="1:18" hidden="1" x14ac:dyDescent="0.3">
      <c r="A6852" t="s">
        <v>27315</v>
      </c>
      <c r="B6852" t="s">
        <v>27316</v>
      </c>
      <c r="C6852" s="1" t="str">
        <f t="shared" si="531"/>
        <v>21:0864</v>
      </c>
      <c r="D6852" s="1" t="str">
        <f t="shared" si="532"/>
        <v>21:0239</v>
      </c>
      <c r="E6852" t="s">
        <v>27317</v>
      </c>
      <c r="F6852" t="s">
        <v>27318</v>
      </c>
      <c r="H6852">
        <v>60.755631700000002</v>
      </c>
      <c r="I6852">
        <v>-127.757161</v>
      </c>
      <c r="J6852" s="1" t="str">
        <f t="shared" si="529"/>
        <v>Fluid (stream)</v>
      </c>
      <c r="K6852" s="1" t="str">
        <f t="shared" si="530"/>
        <v>Untreated Water</v>
      </c>
      <c r="L6852">
        <v>34</v>
      </c>
      <c r="M6852" t="s">
        <v>74</v>
      </c>
      <c r="N6852">
        <v>595</v>
      </c>
      <c r="P6852" t="s">
        <v>194</v>
      </c>
      <c r="Q6852" t="s">
        <v>46</v>
      </c>
      <c r="R6852" t="s">
        <v>687</v>
      </c>
    </row>
    <row r="6853" spans="1:18" hidden="1" x14ac:dyDescent="0.3">
      <c r="A6853" t="s">
        <v>27319</v>
      </c>
      <c r="B6853" t="s">
        <v>27320</v>
      </c>
      <c r="C6853" s="1" t="str">
        <f t="shared" si="531"/>
        <v>21:0864</v>
      </c>
      <c r="D6853" s="1" t="str">
        <f t="shared" si="532"/>
        <v>21:0239</v>
      </c>
      <c r="E6853" t="s">
        <v>27321</v>
      </c>
      <c r="F6853" t="s">
        <v>27322</v>
      </c>
      <c r="H6853">
        <v>60.779807300000002</v>
      </c>
      <c r="I6853">
        <v>-127.6620466</v>
      </c>
      <c r="J6853" s="1" t="str">
        <f t="shared" si="529"/>
        <v>Fluid (stream)</v>
      </c>
      <c r="K6853" s="1" t="str">
        <f t="shared" si="530"/>
        <v>Untreated Water</v>
      </c>
      <c r="L6853">
        <v>34</v>
      </c>
      <c r="M6853" t="s">
        <v>81</v>
      </c>
      <c r="N6853">
        <v>596</v>
      </c>
      <c r="P6853" t="s">
        <v>140</v>
      </c>
      <c r="Q6853" t="s">
        <v>146</v>
      </c>
      <c r="R6853" t="s">
        <v>687</v>
      </c>
    </row>
    <row r="6854" spans="1:18" hidden="1" x14ac:dyDescent="0.3">
      <c r="A6854" t="s">
        <v>27323</v>
      </c>
      <c r="B6854" t="s">
        <v>27324</v>
      </c>
      <c r="C6854" s="1" t="str">
        <f t="shared" si="531"/>
        <v>21:0864</v>
      </c>
      <c r="D6854" s="1" t="str">
        <f t="shared" si="532"/>
        <v>21:0239</v>
      </c>
      <c r="E6854" t="s">
        <v>27325</v>
      </c>
      <c r="F6854" t="s">
        <v>27326</v>
      </c>
      <c r="H6854">
        <v>60.774335700000002</v>
      </c>
      <c r="I6854">
        <v>-127.60437880000001</v>
      </c>
      <c r="J6854" s="1" t="str">
        <f t="shared" si="529"/>
        <v>Fluid (stream)</v>
      </c>
      <c r="K6854" s="1" t="str">
        <f t="shared" si="530"/>
        <v>Untreated Water</v>
      </c>
      <c r="L6854">
        <v>34</v>
      </c>
      <c r="M6854" t="s">
        <v>95</v>
      </c>
      <c r="N6854">
        <v>597</v>
      </c>
      <c r="P6854" t="s">
        <v>61</v>
      </c>
      <c r="Q6854" t="s">
        <v>24</v>
      </c>
      <c r="R6854" t="s">
        <v>19059</v>
      </c>
    </row>
    <row r="6855" spans="1:18" hidden="1" x14ac:dyDescent="0.3">
      <c r="A6855" t="s">
        <v>27327</v>
      </c>
      <c r="B6855" t="s">
        <v>27328</v>
      </c>
      <c r="C6855" s="1" t="str">
        <f t="shared" si="531"/>
        <v>21:0864</v>
      </c>
      <c r="D6855" s="1" t="str">
        <f t="shared" si="532"/>
        <v>21:0239</v>
      </c>
      <c r="E6855" t="s">
        <v>27329</v>
      </c>
      <c r="F6855" t="s">
        <v>27330</v>
      </c>
      <c r="H6855">
        <v>60.748107400000002</v>
      </c>
      <c r="I6855">
        <v>-127.6376607</v>
      </c>
      <c r="J6855" s="1" t="str">
        <f t="shared" si="529"/>
        <v>Fluid (stream)</v>
      </c>
      <c r="K6855" s="1" t="str">
        <f t="shared" si="530"/>
        <v>Untreated Water</v>
      </c>
      <c r="L6855">
        <v>34</v>
      </c>
      <c r="M6855" t="s">
        <v>101</v>
      </c>
      <c r="N6855">
        <v>598</v>
      </c>
      <c r="P6855" t="s">
        <v>537</v>
      </c>
      <c r="Q6855" t="s">
        <v>146</v>
      </c>
      <c r="R6855" t="s">
        <v>347</v>
      </c>
    </row>
    <row r="6856" spans="1:18" hidden="1" x14ac:dyDescent="0.3">
      <c r="A6856" t="s">
        <v>27331</v>
      </c>
      <c r="B6856" t="s">
        <v>27332</v>
      </c>
      <c r="C6856" s="1" t="str">
        <f t="shared" si="531"/>
        <v>21:0864</v>
      </c>
      <c r="D6856" s="1" t="str">
        <f t="shared" si="532"/>
        <v>21:0239</v>
      </c>
      <c r="E6856" t="s">
        <v>27333</v>
      </c>
      <c r="F6856" t="s">
        <v>27334</v>
      </c>
      <c r="H6856">
        <v>60.735019800000003</v>
      </c>
      <c r="I6856">
        <v>-127.6568114</v>
      </c>
      <c r="J6856" s="1" t="str">
        <f t="shared" si="529"/>
        <v>Fluid (stream)</v>
      </c>
      <c r="K6856" s="1" t="str">
        <f t="shared" si="530"/>
        <v>Untreated Water</v>
      </c>
      <c r="L6856">
        <v>34</v>
      </c>
      <c r="M6856" t="s">
        <v>107</v>
      </c>
      <c r="N6856">
        <v>599</v>
      </c>
      <c r="P6856" t="s">
        <v>53</v>
      </c>
      <c r="Q6856" t="s">
        <v>62</v>
      </c>
      <c r="R6856" t="s">
        <v>655</v>
      </c>
    </row>
    <row r="6857" spans="1:18" hidden="1" x14ac:dyDescent="0.3">
      <c r="A6857" t="s">
        <v>27335</v>
      </c>
      <c r="B6857" t="s">
        <v>27336</v>
      </c>
      <c r="C6857" s="1" t="str">
        <f t="shared" si="531"/>
        <v>21:0864</v>
      </c>
      <c r="D6857" s="1" t="str">
        <f t="shared" si="532"/>
        <v>21:0239</v>
      </c>
      <c r="E6857" t="s">
        <v>27337</v>
      </c>
      <c r="F6857" t="s">
        <v>27338</v>
      </c>
      <c r="H6857">
        <v>60.720834400000001</v>
      </c>
      <c r="I6857">
        <v>-127.6687325</v>
      </c>
      <c r="J6857" s="1" t="str">
        <f t="shared" si="529"/>
        <v>Fluid (stream)</v>
      </c>
      <c r="K6857" s="1" t="str">
        <f t="shared" si="530"/>
        <v>Untreated Water</v>
      </c>
      <c r="L6857">
        <v>34</v>
      </c>
      <c r="M6857" t="s">
        <v>114</v>
      </c>
      <c r="N6857">
        <v>600</v>
      </c>
      <c r="P6857" t="s">
        <v>68</v>
      </c>
      <c r="Q6857" t="s">
        <v>46</v>
      </c>
      <c r="R6857" t="s">
        <v>211</v>
      </c>
    </row>
    <row r="6858" spans="1:18" hidden="1" x14ac:dyDescent="0.3">
      <c r="A6858" t="s">
        <v>27339</v>
      </c>
      <c r="B6858" t="s">
        <v>27340</v>
      </c>
      <c r="C6858" s="1" t="str">
        <f t="shared" si="531"/>
        <v>21:0864</v>
      </c>
      <c r="D6858" s="1" t="str">
        <f t="shared" si="532"/>
        <v>21:0239</v>
      </c>
      <c r="E6858" t="s">
        <v>27341</v>
      </c>
      <c r="F6858" t="s">
        <v>27342</v>
      </c>
      <c r="H6858">
        <v>60.674121499999998</v>
      </c>
      <c r="I6858">
        <v>-127.6722003</v>
      </c>
      <c r="J6858" s="1" t="str">
        <f t="shared" si="529"/>
        <v>Fluid (stream)</v>
      </c>
      <c r="K6858" s="1" t="str">
        <f t="shared" si="530"/>
        <v>Untreated Water</v>
      </c>
      <c r="L6858">
        <v>34</v>
      </c>
      <c r="M6858" t="s">
        <v>121</v>
      </c>
      <c r="N6858">
        <v>601</v>
      </c>
      <c r="P6858" t="s">
        <v>45</v>
      </c>
      <c r="Q6858" t="s">
        <v>62</v>
      </c>
      <c r="R6858" t="s">
        <v>3968</v>
      </c>
    </row>
    <row r="6859" spans="1:18" hidden="1" x14ac:dyDescent="0.3">
      <c r="A6859" t="s">
        <v>27343</v>
      </c>
      <c r="B6859" t="s">
        <v>27344</v>
      </c>
      <c r="C6859" s="1" t="str">
        <f t="shared" si="531"/>
        <v>21:0864</v>
      </c>
      <c r="D6859" s="1" t="str">
        <f t="shared" si="532"/>
        <v>21:0239</v>
      </c>
      <c r="E6859" t="s">
        <v>27345</v>
      </c>
      <c r="F6859" t="s">
        <v>27346</v>
      </c>
      <c r="H6859">
        <v>60.6828425</v>
      </c>
      <c r="I6859">
        <v>-127.7568751</v>
      </c>
      <c r="J6859" s="1" t="str">
        <f t="shared" si="529"/>
        <v>Fluid (stream)</v>
      </c>
      <c r="K6859" s="1" t="str">
        <f t="shared" si="530"/>
        <v>Untreated Water</v>
      </c>
      <c r="L6859">
        <v>34</v>
      </c>
      <c r="M6859" t="s">
        <v>127</v>
      </c>
      <c r="N6859">
        <v>602</v>
      </c>
      <c r="P6859" t="s">
        <v>1006</v>
      </c>
      <c r="Q6859" t="s">
        <v>146</v>
      </c>
      <c r="R6859" t="s">
        <v>687</v>
      </c>
    </row>
    <row r="6860" spans="1:18" hidden="1" x14ac:dyDescent="0.3">
      <c r="A6860" t="s">
        <v>27347</v>
      </c>
      <c r="B6860" t="s">
        <v>27348</v>
      </c>
      <c r="C6860" s="1" t="str">
        <f t="shared" si="531"/>
        <v>21:0864</v>
      </c>
      <c r="D6860" s="1" t="str">
        <f t="shared" si="532"/>
        <v>21:0239</v>
      </c>
      <c r="E6860" t="s">
        <v>27349</v>
      </c>
      <c r="F6860" t="s">
        <v>27350</v>
      </c>
      <c r="H6860">
        <v>60.710335100000002</v>
      </c>
      <c r="I6860">
        <v>-127.74118900000001</v>
      </c>
      <c r="J6860" s="1" t="str">
        <f t="shared" si="529"/>
        <v>Fluid (stream)</v>
      </c>
      <c r="K6860" s="1" t="str">
        <f t="shared" si="530"/>
        <v>Untreated Water</v>
      </c>
      <c r="L6860">
        <v>34</v>
      </c>
      <c r="M6860" t="s">
        <v>133</v>
      </c>
      <c r="N6860">
        <v>603</v>
      </c>
      <c r="P6860" t="s">
        <v>140</v>
      </c>
      <c r="Q6860" t="s">
        <v>146</v>
      </c>
      <c r="R6860" t="s">
        <v>21442</v>
      </c>
    </row>
    <row r="6861" spans="1:18" hidden="1" x14ac:dyDescent="0.3">
      <c r="A6861" t="s">
        <v>27351</v>
      </c>
      <c r="B6861" t="s">
        <v>27352</v>
      </c>
      <c r="C6861" s="1" t="str">
        <f t="shared" si="531"/>
        <v>21:0864</v>
      </c>
      <c r="D6861" s="1" t="str">
        <f t="shared" si="532"/>
        <v>21:0239</v>
      </c>
      <c r="E6861" t="s">
        <v>27353</v>
      </c>
      <c r="F6861" t="s">
        <v>27354</v>
      </c>
      <c r="H6861">
        <v>60.726229500000002</v>
      </c>
      <c r="I6861">
        <v>-127.7596539</v>
      </c>
      <c r="J6861" s="1" t="str">
        <f t="shared" si="529"/>
        <v>Fluid (stream)</v>
      </c>
      <c r="K6861" s="1" t="str">
        <f t="shared" si="530"/>
        <v>Untreated Water</v>
      </c>
      <c r="L6861">
        <v>34</v>
      </c>
      <c r="M6861" t="s">
        <v>139</v>
      </c>
      <c r="N6861">
        <v>604</v>
      </c>
      <c r="P6861" t="s">
        <v>161</v>
      </c>
      <c r="Q6861" t="s">
        <v>24</v>
      </c>
      <c r="R6861" t="s">
        <v>21442</v>
      </c>
    </row>
    <row r="6862" spans="1:18" hidden="1" x14ac:dyDescent="0.3">
      <c r="A6862" t="s">
        <v>27355</v>
      </c>
      <c r="B6862" t="s">
        <v>27356</v>
      </c>
      <c r="C6862" s="1" t="str">
        <f t="shared" si="531"/>
        <v>21:0864</v>
      </c>
      <c r="D6862" s="1" t="str">
        <f t="shared" si="532"/>
        <v>21:0239</v>
      </c>
      <c r="E6862" t="s">
        <v>27357</v>
      </c>
      <c r="F6862" t="s">
        <v>27358</v>
      </c>
      <c r="H6862">
        <v>60.7859531</v>
      </c>
      <c r="I6862">
        <v>-127.9036534</v>
      </c>
      <c r="J6862" s="1" t="str">
        <f t="shared" si="529"/>
        <v>Fluid (stream)</v>
      </c>
      <c r="K6862" s="1" t="str">
        <f t="shared" si="530"/>
        <v>Untreated Water</v>
      </c>
      <c r="L6862">
        <v>34</v>
      </c>
      <c r="M6862" t="s">
        <v>241</v>
      </c>
      <c r="N6862">
        <v>605</v>
      </c>
      <c r="P6862" t="s">
        <v>225</v>
      </c>
      <c r="Q6862" t="s">
        <v>62</v>
      </c>
      <c r="R6862" t="s">
        <v>532</v>
      </c>
    </row>
    <row r="6863" spans="1:18" hidden="1" x14ac:dyDescent="0.3">
      <c r="A6863" t="s">
        <v>27359</v>
      </c>
      <c r="B6863" t="s">
        <v>27360</v>
      </c>
      <c r="C6863" s="1" t="str">
        <f t="shared" si="531"/>
        <v>21:0864</v>
      </c>
      <c r="D6863" s="1" t="str">
        <f t="shared" si="532"/>
        <v>21:0239</v>
      </c>
      <c r="E6863" t="s">
        <v>27361</v>
      </c>
      <c r="F6863" t="s">
        <v>27362</v>
      </c>
      <c r="H6863">
        <v>60.778126700000001</v>
      </c>
      <c r="I6863">
        <v>-127.99364420000001</v>
      </c>
      <c r="J6863" s="1" t="str">
        <f t="shared" si="529"/>
        <v>Fluid (stream)</v>
      </c>
      <c r="K6863" s="1" t="str">
        <f t="shared" si="530"/>
        <v>Untreated Water</v>
      </c>
      <c r="L6863">
        <v>35</v>
      </c>
      <c r="M6863" t="s">
        <v>36</v>
      </c>
      <c r="N6863">
        <v>606</v>
      </c>
      <c r="P6863" t="s">
        <v>414</v>
      </c>
      <c r="Q6863" t="s">
        <v>46</v>
      </c>
      <c r="R6863" t="s">
        <v>55</v>
      </c>
    </row>
    <row r="6864" spans="1:18" hidden="1" x14ac:dyDescent="0.3">
      <c r="A6864" t="s">
        <v>27363</v>
      </c>
      <c r="B6864" t="s">
        <v>27364</v>
      </c>
      <c r="C6864" s="1" t="str">
        <f t="shared" si="531"/>
        <v>21:0864</v>
      </c>
      <c r="D6864" s="1" t="str">
        <f t="shared" si="532"/>
        <v>21:0239</v>
      </c>
      <c r="E6864" t="s">
        <v>27365</v>
      </c>
      <c r="F6864" t="s">
        <v>27366</v>
      </c>
      <c r="H6864">
        <v>60.758746899999998</v>
      </c>
      <c r="I6864">
        <v>-127.9532521</v>
      </c>
      <c r="J6864" s="1" t="str">
        <f t="shared" si="529"/>
        <v>Fluid (stream)</v>
      </c>
      <c r="K6864" s="1" t="str">
        <f t="shared" si="530"/>
        <v>Untreated Water</v>
      </c>
      <c r="L6864">
        <v>35</v>
      </c>
      <c r="M6864" t="s">
        <v>22</v>
      </c>
      <c r="N6864">
        <v>607</v>
      </c>
      <c r="P6864" t="s">
        <v>140</v>
      </c>
      <c r="Q6864" t="s">
        <v>38</v>
      </c>
      <c r="R6864" t="s">
        <v>285</v>
      </c>
    </row>
    <row r="6865" spans="1:18" hidden="1" x14ac:dyDescent="0.3">
      <c r="A6865" t="s">
        <v>27367</v>
      </c>
      <c r="B6865" t="s">
        <v>27368</v>
      </c>
      <c r="C6865" s="1" t="str">
        <f t="shared" si="531"/>
        <v>21:0864</v>
      </c>
      <c r="D6865" s="1" t="str">
        <f t="shared" si="532"/>
        <v>21:0239</v>
      </c>
      <c r="E6865" t="s">
        <v>27365</v>
      </c>
      <c r="F6865" t="s">
        <v>27369</v>
      </c>
      <c r="H6865">
        <v>60.758746899999998</v>
      </c>
      <c r="I6865">
        <v>-127.9532521</v>
      </c>
      <c r="J6865" s="1" t="str">
        <f t="shared" si="529"/>
        <v>Fluid (stream)</v>
      </c>
      <c r="K6865" s="1" t="str">
        <f t="shared" si="530"/>
        <v>Untreated Water</v>
      </c>
      <c r="L6865">
        <v>35</v>
      </c>
      <c r="M6865" t="s">
        <v>29</v>
      </c>
      <c r="N6865">
        <v>608</v>
      </c>
      <c r="P6865" t="s">
        <v>225</v>
      </c>
      <c r="Q6865" t="s">
        <v>62</v>
      </c>
      <c r="R6865" t="s">
        <v>285</v>
      </c>
    </row>
    <row r="6866" spans="1:18" hidden="1" x14ac:dyDescent="0.3">
      <c r="A6866" t="s">
        <v>27370</v>
      </c>
      <c r="B6866" t="s">
        <v>27371</v>
      </c>
      <c r="C6866" s="1" t="str">
        <f t="shared" si="531"/>
        <v>21:0864</v>
      </c>
      <c r="D6866" s="1" t="str">
        <f t="shared" si="532"/>
        <v>21:0239</v>
      </c>
      <c r="E6866" t="s">
        <v>27372</v>
      </c>
      <c r="F6866" t="s">
        <v>27373</v>
      </c>
      <c r="H6866">
        <v>60.732939000000002</v>
      </c>
      <c r="I6866">
        <v>-127.9833959</v>
      </c>
      <c r="J6866" s="1" t="str">
        <f t="shared" si="529"/>
        <v>Fluid (stream)</v>
      </c>
      <c r="K6866" s="1" t="str">
        <f t="shared" si="530"/>
        <v>Untreated Water</v>
      </c>
      <c r="L6866">
        <v>35</v>
      </c>
      <c r="M6866" t="s">
        <v>44</v>
      </c>
      <c r="N6866">
        <v>609</v>
      </c>
      <c r="P6866" t="s">
        <v>115</v>
      </c>
      <c r="Q6866" t="s">
        <v>38</v>
      </c>
      <c r="R6866" t="s">
        <v>460</v>
      </c>
    </row>
    <row r="6867" spans="1:18" hidden="1" x14ac:dyDescent="0.3">
      <c r="A6867" t="s">
        <v>27374</v>
      </c>
      <c r="B6867" t="s">
        <v>27375</v>
      </c>
      <c r="C6867" s="1" t="str">
        <f t="shared" si="531"/>
        <v>21:0864</v>
      </c>
      <c r="D6867" s="1" t="str">
        <f t="shared" si="532"/>
        <v>21:0239</v>
      </c>
      <c r="E6867" t="s">
        <v>27376</v>
      </c>
      <c r="F6867" t="s">
        <v>27377</v>
      </c>
      <c r="H6867">
        <v>60.635532300000001</v>
      </c>
      <c r="I6867">
        <v>-127.8468045</v>
      </c>
      <c r="J6867" s="1" t="str">
        <f t="shared" si="529"/>
        <v>Fluid (stream)</v>
      </c>
      <c r="K6867" s="1" t="str">
        <f t="shared" si="530"/>
        <v>Untreated Water</v>
      </c>
      <c r="L6867">
        <v>35</v>
      </c>
      <c r="M6867" t="s">
        <v>52</v>
      </c>
      <c r="N6867">
        <v>610</v>
      </c>
      <c r="P6867" t="s">
        <v>161</v>
      </c>
      <c r="Q6867" t="s">
        <v>257</v>
      </c>
      <c r="R6867" t="s">
        <v>55</v>
      </c>
    </row>
    <row r="6868" spans="1:18" hidden="1" x14ac:dyDescent="0.3">
      <c r="A6868" t="s">
        <v>27378</v>
      </c>
      <c r="B6868" t="s">
        <v>27379</v>
      </c>
      <c r="C6868" s="1" t="str">
        <f t="shared" si="531"/>
        <v>21:0864</v>
      </c>
      <c r="D6868" s="1" t="str">
        <f t="shared" si="532"/>
        <v>21:0239</v>
      </c>
      <c r="E6868" t="s">
        <v>27380</v>
      </c>
      <c r="F6868" t="s">
        <v>27381</v>
      </c>
      <c r="H6868">
        <v>60.6122728</v>
      </c>
      <c r="I6868">
        <v>-127.8371844</v>
      </c>
      <c r="J6868" s="1" t="str">
        <f t="shared" si="529"/>
        <v>Fluid (stream)</v>
      </c>
      <c r="K6868" s="1" t="str">
        <f t="shared" si="530"/>
        <v>Untreated Water</v>
      </c>
      <c r="L6868">
        <v>35</v>
      </c>
      <c r="M6868" t="s">
        <v>60</v>
      </c>
      <c r="N6868">
        <v>611</v>
      </c>
      <c r="P6868" t="s">
        <v>173</v>
      </c>
      <c r="Q6868" t="s">
        <v>46</v>
      </c>
      <c r="R6868" t="s">
        <v>3470</v>
      </c>
    </row>
    <row r="6869" spans="1:18" hidden="1" x14ac:dyDescent="0.3">
      <c r="A6869" t="s">
        <v>27382</v>
      </c>
      <c r="B6869" t="s">
        <v>27383</v>
      </c>
      <c r="C6869" s="1" t="str">
        <f t="shared" si="531"/>
        <v>21:0864</v>
      </c>
      <c r="D6869" s="1" t="str">
        <f t="shared" si="532"/>
        <v>21:0239</v>
      </c>
      <c r="E6869" t="s">
        <v>27384</v>
      </c>
      <c r="F6869" t="s">
        <v>27385</v>
      </c>
      <c r="H6869">
        <v>60.645893600000001</v>
      </c>
      <c r="I6869">
        <v>-127.75228199999999</v>
      </c>
      <c r="J6869" s="1" t="str">
        <f t="shared" si="529"/>
        <v>Fluid (stream)</v>
      </c>
      <c r="K6869" s="1" t="str">
        <f t="shared" si="530"/>
        <v>Untreated Water</v>
      </c>
      <c r="L6869">
        <v>35</v>
      </c>
      <c r="M6869" t="s">
        <v>67</v>
      </c>
      <c r="N6869">
        <v>612</v>
      </c>
      <c r="P6869" t="s">
        <v>188</v>
      </c>
      <c r="Q6869" t="s">
        <v>248</v>
      </c>
      <c r="R6869" t="s">
        <v>55</v>
      </c>
    </row>
    <row r="6870" spans="1:18" hidden="1" x14ac:dyDescent="0.3">
      <c r="A6870" t="s">
        <v>27386</v>
      </c>
      <c r="B6870" t="s">
        <v>27387</v>
      </c>
      <c r="C6870" s="1" t="str">
        <f t="shared" si="531"/>
        <v>21:0864</v>
      </c>
      <c r="D6870" s="1" t="str">
        <f t="shared" si="532"/>
        <v>21:0239</v>
      </c>
      <c r="E6870" t="s">
        <v>27388</v>
      </c>
      <c r="F6870" t="s">
        <v>27389</v>
      </c>
      <c r="H6870">
        <v>60.5921193</v>
      </c>
      <c r="I6870">
        <v>-127.676193</v>
      </c>
      <c r="J6870" s="1" t="str">
        <f t="shared" si="529"/>
        <v>Fluid (stream)</v>
      </c>
      <c r="K6870" s="1" t="str">
        <f t="shared" si="530"/>
        <v>Untreated Water</v>
      </c>
      <c r="L6870">
        <v>35</v>
      </c>
      <c r="M6870" t="s">
        <v>74</v>
      </c>
      <c r="N6870">
        <v>613</v>
      </c>
      <c r="P6870" t="s">
        <v>88</v>
      </c>
      <c r="Q6870" t="s">
        <v>96</v>
      </c>
      <c r="R6870" t="s">
        <v>69</v>
      </c>
    </row>
    <row r="6871" spans="1:18" hidden="1" x14ac:dyDescent="0.3">
      <c r="A6871" t="s">
        <v>27390</v>
      </c>
      <c r="B6871" t="s">
        <v>27391</v>
      </c>
      <c r="C6871" s="1" t="str">
        <f t="shared" si="531"/>
        <v>21:0864</v>
      </c>
      <c r="D6871" s="1" t="str">
        <f t="shared" si="532"/>
        <v>21:0239</v>
      </c>
      <c r="E6871" t="s">
        <v>27392</v>
      </c>
      <c r="F6871" t="s">
        <v>27393</v>
      </c>
      <c r="H6871">
        <v>60.587638200000001</v>
      </c>
      <c r="I6871">
        <v>-127.5545338</v>
      </c>
      <c r="J6871" s="1" t="str">
        <f t="shared" si="529"/>
        <v>Fluid (stream)</v>
      </c>
      <c r="K6871" s="1" t="str">
        <f t="shared" si="530"/>
        <v>Untreated Water</v>
      </c>
      <c r="L6871">
        <v>35</v>
      </c>
      <c r="M6871" t="s">
        <v>81</v>
      </c>
      <c r="N6871">
        <v>614</v>
      </c>
      <c r="P6871" t="s">
        <v>225</v>
      </c>
      <c r="Q6871" t="s">
        <v>31</v>
      </c>
      <c r="R6871" t="s">
        <v>47</v>
      </c>
    </row>
    <row r="6872" spans="1:18" hidden="1" x14ac:dyDescent="0.3">
      <c r="A6872" t="s">
        <v>27394</v>
      </c>
      <c r="B6872" t="s">
        <v>27395</v>
      </c>
      <c r="C6872" s="1" t="str">
        <f t="shared" si="531"/>
        <v>21:0864</v>
      </c>
      <c r="D6872" s="1" t="str">
        <f t="shared" si="532"/>
        <v>21:0239</v>
      </c>
      <c r="E6872" t="s">
        <v>27396</v>
      </c>
      <c r="F6872" t="s">
        <v>27397</v>
      </c>
      <c r="H6872">
        <v>60.577215699999996</v>
      </c>
      <c r="I6872">
        <v>-127.494553</v>
      </c>
      <c r="J6872" s="1" t="str">
        <f t="shared" si="529"/>
        <v>Fluid (stream)</v>
      </c>
      <c r="K6872" s="1" t="str">
        <f t="shared" si="530"/>
        <v>Untreated Water</v>
      </c>
      <c r="L6872">
        <v>35</v>
      </c>
      <c r="M6872" t="s">
        <v>95</v>
      </c>
      <c r="N6872">
        <v>615</v>
      </c>
      <c r="P6872" t="s">
        <v>37</v>
      </c>
      <c r="Q6872" t="s">
        <v>89</v>
      </c>
      <c r="R6872" t="s">
        <v>752</v>
      </c>
    </row>
    <row r="6873" spans="1:18" hidden="1" x14ac:dyDescent="0.3">
      <c r="A6873" t="s">
        <v>27398</v>
      </c>
      <c r="B6873" t="s">
        <v>27399</v>
      </c>
      <c r="C6873" s="1" t="str">
        <f t="shared" si="531"/>
        <v>21:0864</v>
      </c>
      <c r="D6873" s="1" t="str">
        <f t="shared" si="532"/>
        <v>21:0239</v>
      </c>
      <c r="E6873" t="s">
        <v>27400</v>
      </c>
      <c r="F6873" t="s">
        <v>27401</v>
      </c>
      <c r="H6873">
        <v>60.5652276</v>
      </c>
      <c r="I6873">
        <v>-127.4978469</v>
      </c>
      <c r="J6873" s="1" t="str">
        <f t="shared" si="529"/>
        <v>Fluid (stream)</v>
      </c>
      <c r="K6873" s="1" t="str">
        <f t="shared" si="530"/>
        <v>Untreated Water</v>
      </c>
      <c r="L6873">
        <v>35</v>
      </c>
      <c r="M6873" t="s">
        <v>101</v>
      </c>
      <c r="N6873">
        <v>616</v>
      </c>
      <c r="P6873" t="s">
        <v>161</v>
      </c>
      <c r="Q6873" t="s">
        <v>31</v>
      </c>
      <c r="R6873" t="s">
        <v>47</v>
      </c>
    </row>
    <row r="6874" spans="1:18" hidden="1" x14ac:dyDescent="0.3">
      <c r="A6874" t="s">
        <v>27402</v>
      </c>
      <c r="B6874" t="s">
        <v>27403</v>
      </c>
      <c r="C6874" s="1" t="str">
        <f t="shared" si="531"/>
        <v>21:0864</v>
      </c>
      <c r="D6874" s="1" t="str">
        <f t="shared" si="532"/>
        <v>21:0239</v>
      </c>
      <c r="E6874" t="s">
        <v>27404</v>
      </c>
      <c r="F6874" t="s">
        <v>27405</v>
      </c>
      <c r="H6874">
        <v>60.566923799999998</v>
      </c>
      <c r="I6874">
        <v>-127.4451322</v>
      </c>
      <c r="J6874" s="1" t="str">
        <f t="shared" si="529"/>
        <v>Fluid (stream)</v>
      </c>
      <c r="K6874" s="1" t="str">
        <f t="shared" si="530"/>
        <v>Untreated Water</v>
      </c>
      <c r="L6874">
        <v>35</v>
      </c>
      <c r="M6874" t="s">
        <v>107</v>
      </c>
      <c r="N6874">
        <v>617</v>
      </c>
      <c r="P6874" t="s">
        <v>210</v>
      </c>
      <c r="Q6874" t="s">
        <v>31</v>
      </c>
      <c r="R6874" t="s">
        <v>420</v>
      </c>
    </row>
    <row r="6875" spans="1:18" hidden="1" x14ac:dyDescent="0.3">
      <c r="A6875" t="s">
        <v>27406</v>
      </c>
      <c r="B6875" t="s">
        <v>27407</v>
      </c>
      <c r="C6875" s="1" t="str">
        <f t="shared" si="531"/>
        <v>21:0864</v>
      </c>
      <c r="D6875" s="1" t="str">
        <f t="shared" si="532"/>
        <v>21:0239</v>
      </c>
      <c r="E6875" t="s">
        <v>27408</v>
      </c>
      <c r="F6875" t="s">
        <v>27409</v>
      </c>
      <c r="H6875">
        <v>60.533734699999997</v>
      </c>
      <c r="I6875">
        <v>-127.4869127</v>
      </c>
      <c r="J6875" s="1" t="str">
        <f t="shared" si="529"/>
        <v>Fluid (stream)</v>
      </c>
      <c r="K6875" s="1" t="str">
        <f t="shared" si="530"/>
        <v>Untreated Water</v>
      </c>
      <c r="L6875">
        <v>35</v>
      </c>
      <c r="M6875" t="s">
        <v>114</v>
      </c>
      <c r="N6875">
        <v>618</v>
      </c>
      <c r="P6875" t="s">
        <v>194</v>
      </c>
      <c r="Q6875" t="s">
        <v>31</v>
      </c>
      <c r="R6875" t="s">
        <v>47</v>
      </c>
    </row>
    <row r="6876" spans="1:18" hidden="1" x14ac:dyDescent="0.3">
      <c r="A6876" t="s">
        <v>27410</v>
      </c>
      <c r="B6876" t="s">
        <v>27411</v>
      </c>
      <c r="C6876" s="1" t="str">
        <f t="shared" si="531"/>
        <v>21:0864</v>
      </c>
      <c r="D6876" s="1" t="str">
        <f t="shared" si="532"/>
        <v>21:0239</v>
      </c>
      <c r="E6876" t="s">
        <v>27412</v>
      </c>
      <c r="F6876" t="s">
        <v>27413</v>
      </c>
      <c r="H6876">
        <v>60.482412600000004</v>
      </c>
      <c r="I6876">
        <v>-127.5511925</v>
      </c>
      <c r="J6876" s="1" t="str">
        <f t="shared" si="529"/>
        <v>Fluid (stream)</v>
      </c>
      <c r="K6876" s="1" t="str">
        <f t="shared" si="530"/>
        <v>Untreated Water</v>
      </c>
      <c r="L6876">
        <v>35</v>
      </c>
      <c r="M6876" t="s">
        <v>121</v>
      </c>
      <c r="N6876">
        <v>619</v>
      </c>
      <c r="P6876" t="s">
        <v>53</v>
      </c>
      <c r="Q6876" t="s">
        <v>31</v>
      </c>
      <c r="R6876" t="s">
        <v>205</v>
      </c>
    </row>
    <row r="6877" spans="1:18" hidden="1" x14ac:dyDescent="0.3">
      <c r="A6877" t="s">
        <v>27414</v>
      </c>
      <c r="B6877" t="s">
        <v>27415</v>
      </c>
      <c r="C6877" s="1" t="str">
        <f t="shared" si="531"/>
        <v>21:0864</v>
      </c>
      <c r="D6877" s="1" t="str">
        <f t="shared" si="532"/>
        <v>21:0239</v>
      </c>
      <c r="E6877" t="s">
        <v>27416</v>
      </c>
      <c r="F6877" t="s">
        <v>27417</v>
      </c>
      <c r="H6877">
        <v>60.464304599999998</v>
      </c>
      <c r="I6877">
        <v>-127.5625476</v>
      </c>
      <c r="J6877" s="1" t="str">
        <f t="shared" si="529"/>
        <v>Fluid (stream)</v>
      </c>
      <c r="K6877" s="1" t="str">
        <f t="shared" si="530"/>
        <v>Untreated Water</v>
      </c>
      <c r="L6877">
        <v>35</v>
      </c>
      <c r="M6877" t="s">
        <v>127</v>
      </c>
      <c r="N6877">
        <v>620</v>
      </c>
      <c r="P6877" t="s">
        <v>1006</v>
      </c>
      <c r="Q6877" t="s">
        <v>31</v>
      </c>
      <c r="R6877" t="s">
        <v>4319</v>
      </c>
    </row>
    <row r="6878" spans="1:18" hidden="1" x14ac:dyDescent="0.3">
      <c r="A6878" t="s">
        <v>27418</v>
      </c>
      <c r="B6878" t="s">
        <v>27419</v>
      </c>
      <c r="C6878" s="1" t="str">
        <f t="shared" si="531"/>
        <v>21:0864</v>
      </c>
      <c r="D6878" s="1" t="str">
        <f t="shared" si="532"/>
        <v>21:0239</v>
      </c>
      <c r="E6878" t="s">
        <v>27420</v>
      </c>
      <c r="F6878" t="s">
        <v>27421</v>
      </c>
      <c r="H6878">
        <v>60.356693</v>
      </c>
      <c r="I6878">
        <v>-127.3746807</v>
      </c>
      <c r="J6878" s="1" t="str">
        <f t="shared" si="529"/>
        <v>Fluid (stream)</v>
      </c>
      <c r="K6878" s="1" t="str">
        <f t="shared" si="530"/>
        <v>Untreated Water</v>
      </c>
      <c r="L6878">
        <v>35</v>
      </c>
      <c r="M6878" t="s">
        <v>133</v>
      </c>
      <c r="N6878">
        <v>621</v>
      </c>
      <c r="P6878" t="s">
        <v>319</v>
      </c>
      <c r="Q6878" t="s">
        <v>46</v>
      </c>
      <c r="R6878" t="s">
        <v>220</v>
      </c>
    </row>
    <row r="6879" spans="1:18" hidden="1" x14ac:dyDescent="0.3">
      <c r="A6879" t="s">
        <v>27422</v>
      </c>
      <c r="B6879" t="s">
        <v>27423</v>
      </c>
      <c r="C6879" s="1" t="str">
        <f t="shared" si="531"/>
        <v>21:0864</v>
      </c>
      <c r="D6879" s="1" t="str">
        <f t="shared" si="532"/>
        <v>21:0239</v>
      </c>
      <c r="E6879" t="s">
        <v>27424</v>
      </c>
      <c r="F6879" t="s">
        <v>27425</v>
      </c>
      <c r="H6879">
        <v>60.357298200000002</v>
      </c>
      <c r="I6879">
        <v>-127.4091658</v>
      </c>
      <c r="J6879" s="1" t="str">
        <f t="shared" si="529"/>
        <v>Fluid (stream)</v>
      </c>
      <c r="K6879" s="1" t="str">
        <f t="shared" si="530"/>
        <v>Untreated Water</v>
      </c>
      <c r="L6879">
        <v>35</v>
      </c>
      <c r="M6879" t="s">
        <v>139</v>
      </c>
      <c r="N6879">
        <v>622</v>
      </c>
      <c r="P6879" t="s">
        <v>210</v>
      </c>
      <c r="Q6879" t="s">
        <v>146</v>
      </c>
      <c r="R6879" t="s">
        <v>997</v>
      </c>
    </row>
    <row r="6880" spans="1:18" hidden="1" x14ac:dyDescent="0.3">
      <c r="A6880" t="s">
        <v>27426</v>
      </c>
      <c r="B6880" t="s">
        <v>27427</v>
      </c>
      <c r="C6880" s="1" t="str">
        <f t="shared" si="531"/>
        <v>21:0864</v>
      </c>
      <c r="D6880" s="1" t="str">
        <f t="shared" si="532"/>
        <v>21:0239</v>
      </c>
      <c r="E6880" t="s">
        <v>27428</v>
      </c>
      <c r="F6880" t="s">
        <v>27429</v>
      </c>
      <c r="H6880">
        <v>60.402343299999998</v>
      </c>
      <c r="I6880">
        <v>-127.4377391</v>
      </c>
      <c r="J6880" s="1" t="str">
        <f t="shared" si="529"/>
        <v>Fluid (stream)</v>
      </c>
      <c r="K6880" s="1" t="str">
        <f t="shared" si="530"/>
        <v>Untreated Water</v>
      </c>
      <c r="L6880">
        <v>35</v>
      </c>
      <c r="M6880" t="s">
        <v>241</v>
      </c>
      <c r="N6880">
        <v>623</v>
      </c>
      <c r="P6880" t="s">
        <v>414</v>
      </c>
      <c r="Q6880" t="s">
        <v>31</v>
      </c>
      <c r="R6880" t="s">
        <v>2503</v>
      </c>
    </row>
    <row r="6881" spans="1:18" hidden="1" x14ac:dyDescent="0.3">
      <c r="A6881" t="s">
        <v>27430</v>
      </c>
      <c r="B6881" t="s">
        <v>27431</v>
      </c>
      <c r="C6881" s="1" t="str">
        <f t="shared" si="531"/>
        <v>21:0864</v>
      </c>
      <c r="D6881" s="1" t="str">
        <f t="shared" si="532"/>
        <v>21:0239</v>
      </c>
      <c r="E6881" t="s">
        <v>27432</v>
      </c>
      <c r="F6881" t="s">
        <v>27433</v>
      </c>
      <c r="H6881">
        <v>60.704081799999997</v>
      </c>
      <c r="I6881">
        <v>-127.93608589999999</v>
      </c>
      <c r="J6881" s="1" t="str">
        <f t="shared" si="529"/>
        <v>Fluid (stream)</v>
      </c>
      <c r="K6881" s="1" t="str">
        <f t="shared" si="530"/>
        <v>Untreated Water</v>
      </c>
      <c r="L6881">
        <v>36</v>
      </c>
      <c r="M6881" t="s">
        <v>36</v>
      </c>
      <c r="N6881">
        <v>624</v>
      </c>
      <c r="P6881" t="s">
        <v>188</v>
      </c>
      <c r="Q6881" t="s">
        <v>38</v>
      </c>
      <c r="R6881" t="s">
        <v>55</v>
      </c>
    </row>
    <row r="6882" spans="1:18" hidden="1" x14ac:dyDescent="0.3">
      <c r="A6882" t="s">
        <v>27434</v>
      </c>
      <c r="B6882" t="s">
        <v>27435</v>
      </c>
      <c r="C6882" s="1" t="str">
        <f t="shared" si="531"/>
        <v>21:0864</v>
      </c>
      <c r="D6882" s="1" t="str">
        <f t="shared" si="532"/>
        <v>21:0239</v>
      </c>
      <c r="E6882" t="s">
        <v>27436</v>
      </c>
      <c r="F6882" t="s">
        <v>27437</v>
      </c>
      <c r="H6882">
        <v>60.705776299999997</v>
      </c>
      <c r="I6882">
        <v>-127.93236539999999</v>
      </c>
      <c r="J6882" s="1" t="str">
        <f t="shared" si="529"/>
        <v>Fluid (stream)</v>
      </c>
      <c r="K6882" s="1" t="str">
        <f t="shared" si="530"/>
        <v>Untreated Water</v>
      </c>
      <c r="L6882">
        <v>36</v>
      </c>
      <c r="M6882" t="s">
        <v>44</v>
      </c>
      <c r="N6882">
        <v>625</v>
      </c>
      <c r="P6882" t="s">
        <v>188</v>
      </c>
      <c r="Q6882" t="s">
        <v>62</v>
      </c>
      <c r="R6882" t="s">
        <v>55</v>
      </c>
    </row>
    <row r="6883" spans="1:18" hidden="1" x14ac:dyDescent="0.3">
      <c r="A6883" t="s">
        <v>27438</v>
      </c>
      <c r="B6883" t="s">
        <v>27439</v>
      </c>
      <c r="C6883" s="1" t="str">
        <f t="shared" si="531"/>
        <v>21:0864</v>
      </c>
      <c r="D6883" s="1" t="str">
        <f t="shared" si="532"/>
        <v>21:0239</v>
      </c>
      <c r="E6883" t="s">
        <v>27440</v>
      </c>
      <c r="F6883" t="s">
        <v>27441</v>
      </c>
      <c r="H6883">
        <v>60.6215841</v>
      </c>
      <c r="I6883">
        <v>-127.80241890000001</v>
      </c>
      <c r="J6883" s="1" t="str">
        <f t="shared" si="529"/>
        <v>Fluid (stream)</v>
      </c>
      <c r="K6883" s="1" t="str">
        <f t="shared" si="530"/>
        <v>Untreated Water</v>
      </c>
      <c r="L6883">
        <v>36</v>
      </c>
      <c r="M6883" t="s">
        <v>52</v>
      </c>
      <c r="N6883">
        <v>626</v>
      </c>
      <c r="P6883" t="s">
        <v>161</v>
      </c>
      <c r="Q6883" t="s">
        <v>38</v>
      </c>
      <c r="R6883" t="s">
        <v>55</v>
      </c>
    </row>
    <row r="6884" spans="1:18" hidden="1" x14ac:dyDescent="0.3">
      <c r="A6884" t="s">
        <v>27442</v>
      </c>
      <c r="B6884" t="s">
        <v>27443</v>
      </c>
      <c r="C6884" s="1" t="str">
        <f t="shared" si="531"/>
        <v>21:0864</v>
      </c>
      <c r="D6884" s="1" t="str">
        <f t="shared" si="532"/>
        <v>21:0239</v>
      </c>
      <c r="E6884" t="s">
        <v>27444</v>
      </c>
      <c r="F6884" t="s">
        <v>27445</v>
      </c>
      <c r="H6884">
        <v>60.617482099999997</v>
      </c>
      <c r="I6884">
        <v>-127.8016025</v>
      </c>
      <c r="J6884" s="1" t="str">
        <f t="shared" si="529"/>
        <v>Fluid (stream)</v>
      </c>
      <c r="K6884" s="1" t="str">
        <f t="shared" si="530"/>
        <v>Untreated Water</v>
      </c>
      <c r="L6884">
        <v>36</v>
      </c>
      <c r="M6884" t="s">
        <v>60</v>
      </c>
      <c r="N6884">
        <v>627</v>
      </c>
      <c r="P6884" t="s">
        <v>140</v>
      </c>
      <c r="Q6884" t="s">
        <v>62</v>
      </c>
      <c r="R6884" t="s">
        <v>449</v>
      </c>
    </row>
    <row r="6885" spans="1:18" hidden="1" x14ac:dyDescent="0.3">
      <c r="A6885" t="s">
        <v>27446</v>
      </c>
      <c r="B6885" t="s">
        <v>27447</v>
      </c>
      <c r="C6885" s="1" t="str">
        <f t="shared" si="531"/>
        <v>21:0864</v>
      </c>
      <c r="D6885" s="1" t="str">
        <f t="shared" si="532"/>
        <v>21:0239</v>
      </c>
      <c r="E6885" t="s">
        <v>27448</v>
      </c>
      <c r="F6885" t="s">
        <v>27449</v>
      </c>
      <c r="H6885">
        <v>60.616242399999997</v>
      </c>
      <c r="I6885">
        <v>-127.765908</v>
      </c>
      <c r="J6885" s="1" t="str">
        <f t="shared" si="529"/>
        <v>Fluid (stream)</v>
      </c>
      <c r="K6885" s="1" t="str">
        <f t="shared" si="530"/>
        <v>Untreated Water</v>
      </c>
      <c r="L6885">
        <v>36</v>
      </c>
      <c r="M6885" t="s">
        <v>67</v>
      </c>
      <c r="N6885">
        <v>628</v>
      </c>
      <c r="P6885" t="s">
        <v>161</v>
      </c>
      <c r="Q6885" t="s">
        <v>257</v>
      </c>
      <c r="R6885" t="s">
        <v>55</v>
      </c>
    </row>
    <row r="6886" spans="1:18" hidden="1" x14ac:dyDescent="0.3">
      <c r="A6886" t="s">
        <v>27450</v>
      </c>
      <c r="B6886" t="s">
        <v>27451</v>
      </c>
      <c r="C6886" s="1" t="str">
        <f t="shared" si="531"/>
        <v>21:0864</v>
      </c>
      <c r="D6886" s="1" t="str">
        <f t="shared" si="532"/>
        <v>21:0239</v>
      </c>
      <c r="E6886" t="s">
        <v>27452</v>
      </c>
      <c r="F6886" t="s">
        <v>27453</v>
      </c>
      <c r="H6886">
        <v>60.6251003</v>
      </c>
      <c r="I6886">
        <v>-127.7316465</v>
      </c>
      <c r="J6886" s="1" t="str">
        <f t="shared" ref="J6886:J6949" si="533">HYPERLINK("http://geochem.nrcan.gc.ca/cdogs/content/kwd/kwd020018_e.htm", "Fluid (stream)")</f>
        <v>Fluid (stream)</v>
      </c>
      <c r="K6886" s="1" t="str">
        <f t="shared" ref="K6886:K6949" si="534">HYPERLINK("http://geochem.nrcan.gc.ca/cdogs/content/kwd/kwd080007_e.htm", "Untreated Water")</f>
        <v>Untreated Water</v>
      </c>
      <c r="L6886">
        <v>36</v>
      </c>
      <c r="M6886" t="s">
        <v>22</v>
      </c>
      <c r="N6886">
        <v>629</v>
      </c>
      <c r="P6886" t="s">
        <v>140</v>
      </c>
      <c r="Q6886" t="s">
        <v>46</v>
      </c>
      <c r="R6886" t="s">
        <v>599</v>
      </c>
    </row>
    <row r="6887" spans="1:18" hidden="1" x14ac:dyDescent="0.3">
      <c r="A6887" t="s">
        <v>27454</v>
      </c>
      <c r="B6887" t="s">
        <v>27455</v>
      </c>
      <c r="C6887" s="1" t="str">
        <f t="shared" si="531"/>
        <v>21:0864</v>
      </c>
      <c r="D6887" s="1" t="str">
        <f t="shared" si="532"/>
        <v>21:0239</v>
      </c>
      <c r="E6887" t="s">
        <v>27452</v>
      </c>
      <c r="F6887" t="s">
        <v>27456</v>
      </c>
      <c r="H6887">
        <v>60.6251003</v>
      </c>
      <c r="I6887">
        <v>-127.7316465</v>
      </c>
      <c r="J6887" s="1" t="str">
        <f t="shared" si="533"/>
        <v>Fluid (stream)</v>
      </c>
      <c r="K6887" s="1" t="str">
        <f t="shared" si="534"/>
        <v>Untreated Water</v>
      </c>
      <c r="L6887">
        <v>36</v>
      </c>
      <c r="M6887" t="s">
        <v>29</v>
      </c>
      <c r="N6887">
        <v>630</v>
      </c>
      <c r="P6887" t="s">
        <v>537</v>
      </c>
      <c r="Q6887" t="s">
        <v>62</v>
      </c>
      <c r="R6887" t="s">
        <v>599</v>
      </c>
    </row>
    <row r="6888" spans="1:18" hidden="1" x14ac:dyDescent="0.3">
      <c r="A6888" t="s">
        <v>27457</v>
      </c>
      <c r="B6888" t="s">
        <v>27458</v>
      </c>
      <c r="C6888" s="1" t="str">
        <f t="shared" si="531"/>
        <v>21:0864</v>
      </c>
      <c r="D6888" s="1" t="str">
        <f t="shared" si="532"/>
        <v>21:0239</v>
      </c>
      <c r="E6888" t="s">
        <v>27459</v>
      </c>
      <c r="F6888" t="s">
        <v>27460</v>
      </c>
      <c r="H6888">
        <v>60.622465900000002</v>
      </c>
      <c r="I6888">
        <v>-127.7096543</v>
      </c>
      <c r="J6888" s="1" t="str">
        <f t="shared" si="533"/>
        <v>Fluid (stream)</v>
      </c>
      <c r="K6888" s="1" t="str">
        <f t="shared" si="534"/>
        <v>Untreated Water</v>
      </c>
      <c r="L6888">
        <v>36</v>
      </c>
      <c r="M6888" t="s">
        <v>74</v>
      </c>
      <c r="N6888">
        <v>631</v>
      </c>
      <c r="P6888" t="s">
        <v>140</v>
      </c>
      <c r="Q6888" t="s">
        <v>62</v>
      </c>
      <c r="R6888" t="s">
        <v>27461</v>
      </c>
    </row>
    <row r="6889" spans="1:18" hidden="1" x14ac:dyDescent="0.3">
      <c r="A6889" t="s">
        <v>27462</v>
      </c>
      <c r="B6889" t="s">
        <v>27463</v>
      </c>
      <c r="C6889" s="1" t="str">
        <f t="shared" si="531"/>
        <v>21:0864</v>
      </c>
      <c r="D6889" s="1" t="str">
        <f t="shared" si="532"/>
        <v>21:0239</v>
      </c>
      <c r="E6889" t="s">
        <v>27464</v>
      </c>
      <c r="F6889" t="s">
        <v>27465</v>
      </c>
      <c r="H6889">
        <v>60.599487799999999</v>
      </c>
      <c r="I6889">
        <v>-127.6568244</v>
      </c>
      <c r="J6889" s="1" t="str">
        <f t="shared" si="533"/>
        <v>Fluid (stream)</v>
      </c>
      <c r="K6889" s="1" t="str">
        <f t="shared" si="534"/>
        <v>Untreated Water</v>
      </c>
      <c r="L6889">
        <v>36</v>
      </c>
      <c r="M6889" t="s">
        <v>81</v>
      </c>
      <c r="N6889">
        <v>632</v>
      </c>
      <c r="P6889" t="s">
        <v>23</v>
      </c>
      <c r="Q6889" t="s">
        <v>31</v>
      </c>
      <c r="R6889" t="s">
        <v>4319</v>
      </c>
    </row>
    <row r="6890" spans="1:18" hidden="1" x14ac:dyDescent="0.3">
      <c r="A6890" t="s">
        <v>27466</v>
      </c>
      <c r="B6890" t="s">
        <v>27467</v>
      </c>
      <c r="C6890" s="1" t="str">
        <f t="shared" si="531"/>
        <v>21:0864</v>
      </c>
      <c r="D6890" s="1" t="str">
        <f t="shared" si="532"/>
        <v>21:0239</v>
      </c>
      <c r="E6890" t="s">
        <v>27468</v>
      </c>
      <c r="F6890" t="s">
        <v>27469</v>
      </c>
      <c r="H6890">
        <v>60.596259799999999</v>
      </c>
      <c r="I6890">
        <v>-127.55460480000001</v>
      </c>
      <c r="J6890" s="1" t="str">
        <f t="shared" si="533"/>
        <v>Fluid (stream)</v>
      </c>
      <c r="K6890" s="1" t="str">
        <f t="shared" si="534"/>
        <v>Untreated Water</v>
      </c>
      <c r="L6890">
        <v>36</v>
      </c>
      <c r="M6890" t="s">
        <v>95</v>
      </c>
      <c r="N6890">
        <v>633</v>
      </c>
      <c r="P6890" t="s">
        <v>558</v>
      </c>
      <c r="Q6890" t="s">
        <v>89</v>
      </c>
      <c r="R6890" t="s">
        <v>4319</v>
      </c>
    </row>
    <row r="6891" spans="1:18" hidden="1" x14ac:dyDescent="0.3">
      <c r="A6891" t="s">
        <v>27470</v>
      </c>
      <c r="B6891" t="s">
        <v>27471</v>
      </c>
      <c r="C6891" s="1" t="str">
        <f t="shared" si="531"/>
        <v>21:0864</v>
      </c>
      <c r="D6891" s="1" t="str">
        <f t="shared" si="532"/>
        <v>21:0239</v>
      </c>
      <c r="E6891" t="s">
        <v>27472</v>
      </c>
      <c r="F6891" t="s">
        <v>27473</v>
      </c>
      <c r="H6891">
        <v>60.572050599999997</v>
      </c>
      <c r="I6891">
        <v>-127.49046850000001</v>
      </c>
      <c r="J6891" s="1" t="str">
        <f t="shared" si="533"/>
        <v>Fluid (stream)</v>
      </c>
      <c r="K6891" s="1" t="str">
        <f t="shared" si="534"/>
        <v>Untreated Water</v>
      </c>
      <c r="L6891">
        <v>36</v>
      </c>
      <c r="M6891" t="s">
        <v>101</v>
      </c>
      <c r="N6891">
        <v>634</v>
      </c>
      <c r="P6891" t="s">
        <v>173</v>
      </c>
      <c r="Q6891" t="s">
        <v>31</v>
      </c>
      <c r="R6891" t="s">
        <v>752</v>
      </c>
    </row>
    <row r="6892" spans="1:18" hidden="1" x14ac:dyDescent="0.3">
      <c r="A6892" t="s">
        <v>27474</v>
      </c>
      <c r="B6892" t="s">
        <v>27475</v>
      </c>
      <c r="C6892" s="1" t="str">
        <f t="shared" si="531"/>
        <v>21:0864</v>
      </c>
      <c r="D6892" s="1" t="str">
        <f t="shared" si="532"/>
        <v>21:0239</v>
      </c>
      <c r="E6892" t="s">
        <v>27476</v>
      </c>
      <c r="F6892" t="s">
        <v>27477</v>
      </c>
      <c r="H6892">
        <v>60.520889500000003</v>
      </c>
      <c r="I6892">
        <v>-127.48350379999999</v>
      </c>
      <c r="J6892" s="1" t="str">
        <f t="shared" si="533"/>
        <v>Fluid (stream)</v>
      </c>
      <c r="K6892" s="1" t="str">
        <f t="shared" si="534"/>
        <v>Untreated Water</v>
      </c>
      <c r="L6892">
        <v>36</v>
      </c>
      <c r="M6892" t="s">
        <v>107</v>
      </c>
      <c r="N6892">
        <v>635</v>
      </c>
      <c r="P6892" t="s">
        <v>1006</v>
      </c>
      <c r="Q6892" t="s">
        <v>89</v>
      </c>
      <c r="R6892" t="s">
        <v>47</v>
      </c>
    </row>
    <row r="6893" spans="1:18" hidden="1" x14ac:dyDescent="0.3">
      <c r="A6893" t="s">
        <v>27478</v>
      </c>
      <c r="B6893" t="s">
        <v>27479</v>
      </c>
      <c r="C6893" s="1" t="str">
        <f t="shared" si="531"/>
        <v>21:0864</v>
      </c>
      <c r="D6893" s="1" t="str">
        <f t="shared" si="532"/>
        <v>21:0239</v>
      </c>
      <c r="E6893" t="s">
        <v>27480</v>
      </c>
      <c r="F6893" t="s">
        <v>27481</v>
      </c>
      <c r="H6893">
        <v>60.407731699999999</v>
      </c>
      <c r="I6893">
        <v>-127.4377353</v>
      </c>
      <c r="J6893" s="1" t="str">
        <f t="shared" si="533"/>
        <v>Fluid (stream)</v>
      </c>
      <c r="K6893" s="1" t="str">
        <f t="shared" si="534"/>
        <v>Untreated Water</v>
      </c>
      <c r="L6893">
        <v>36</v>
      </c>
      <c r="M6893" t="s">
        <v>114</v>
      </c>
      <c r="N6893">
        <v>636</v>
      </c>
      <c r="P6893" t="s">
        <v>414</v>
      </c>
      <c r="Q6893" t="s">
        <v>89</v>
      </c>
      <c r="R6893" t="s">
        <v>8016</v>
      </c>
    </row>
    <row r="6894" spans="1:18" hidden="1" x14ac:dyDescent="0.3">
      <c r="A6894" t="s">
        <v>27482</v>
      </c>
      <c r="B6894" t="s">
        <v>27483</v>
      </c>
      <c r="C6894" s="1" t="str">
        <f t="shared" si="531"/>
        <v>21:0864</v>
      </c>
      <c r="D6894" s="1" t="str">
        <f t="shared" si="532"/>
        <v>21:0239</v>
      </c>
      <c r="E6894" t="s">
        <v>27484</v>
      </c>
      <c r="F6894" t="s">
        <v>27485</v>
      </c>
      <c r="H6894">
        <v>60.4623901</v>
      </c>
      <c r="I6894">
        <v>-127.3116071</v>
      </c>
      <c r="J6894" s="1" t="str">
        <f t="shared" si="533"/>
        <v>Fluid (stream)</v>
      </c>
      <c r="K6894" s="1" t="str">
        <f t="shared" si="534"/>
        <v>Untreated Water</v>
      </c>
      <c r="L6894">
        <v>36</v>
      </c>
      <c r="M6894" t="s">
        <v>121</v>
      </c>
      <c r="N6894">
        <v>637</v>
      </c>
      <c r="P6894" t="s">
        <v>256</v>
      </c>
      <c r="Q6894" t="s">
        <v>89</v>
      </c>
      <c r="R6894" t="s">
        <v>789</v>
      </c>
    </row>
    <row r="6895" spans="1:18" hidden="1" x14ac:dyDescent="0.3">
      <c r="A6895" t="s">
        <v>27486</v>
      </c>
      <c r="B6895" t="s">
        <v>27487</v>
      </c>
      <c r="C6895" s="1" t="str">
        <f t="shared" si="531"/>
        <v>21:0864</v>
      </c>
      <c r="D6895" s="1" t="str">
        <f t="shared" si="532"/>
        <v>21:0239</v>
      </c>
      <c r="E6895" t="s">
        <v>27488</v>
      </c>
      <c r="F6895" t="s">
        <v>27489</v>
      </c>
      <c r="H6895">
        <v>60.465164100000003</v>
      </c>
      <c r="I6895">
        <v>-127.3037149</v>
      </c>
      <c r="J6895" s="1" t="str">
        <f t="shared" si="533"/>
        <v>Fluid (stream)</v>
      </c>
      <c r="K6895" s="1" t="str">
        <f t="shared" si="534"/>
        <v>Untreated Water</v>
      </c>
      <c r="L6895">
        <v>36</v>
      </c>
      <c r="M6895" t="s">
        <v>127</v>
      </c>
      <c r="N6895">
        <v>638</v>
      </c>
      <c r="P6895" t="s">
        <v>200</v>
      </c>
      <c r="Q6895" t="s">
        <v>31</v>
      </c>
      <c r="R6895" t="s">
        <v>151</v>
      </c>
    </row>
    <row r="6896" spans="1:18" hidden="1" x14ac:dyDescent="0.3">
      <c r="A6896" t="s">
        <v>27490</v>
      </c>
      <c r="B6896" t="s">
        <v>27491</v>
      </c>
      <c r="C6896" s="1" t="str">
        <f t="shared" si="531"/>
        <v>21:0864</v>
      </c>
      <c r="D6896" s="1" t="str">
        <f t="shared" si="532"/>
        <v>21:0239</v>
      </c>
      <c r="E6896" t="s">
        <v>27492</v>
      </c>
      <c r="F6896" t="s">
        <v>27493</v>
      </c>
      <c r="H6896">
        <v>60.422241100000001</v>
      </c>
      <c r="I6896">
        <v>-127.31784759999999</v>
      </c>
      <c r="J6896" s="1" t="str">
        <f t="shared" si="533"/>
        <v>Fluid (stream)</v>
      </c>
      <c r="K6896" s="1" t="str">
        <f t="shared" si="534"/>
        <v>Untreated Water</v>
      </c>
      <c r="L6896">
        <v>36</v>
      </c>
      <c r="M6896" t="s">
        <v>133</v>
      </c>
      <c r="N6896">
        <v>639</v>
      </c>
      <c r="P6896" t="s">
        <v>414</v>
      </c>
      <c r="Q6896" t="s">
        <v>62</v>
      </c>
      <c r="R6896" t="s">
        <v>11785</v>
      </c>
    </row>
    <row r="6897" spans="1:18" hidden="1" x14ac:dyDescent="0.3">
      <c r="A6897" t="s">
        <v>27494</v>
      </c>
      <c r="B6897" t="s">
        <v>27495</v>
      </c>
      <c r="C6897" s="1" t="str">
        <f t="shared" si="531"/>
        <v>21:0864</v>
      </c>
      <c r="D6897" s="1" t="str">
        <f t="shared" si="532"/>
        <v>21:0239</v>
      </c>
      <c r="E6897" t="s">
        <v>27496</v>
      </c>
      <c r="F6897" t="s">
        <v>27497</v>
      </c>
      <c r="H6897">
        <v>60.380776500000003</v>
      </c>
      <c r="I6897">
        <v>-127.2482548</v>
      </c>
      <c r="J6897" s="1" t="str">
        <f t="shared" si="533"/>
        <v>Fluid (stream)</v>
      </c>
      <c r="K6897" s="1" t="str">
        <f t="shared" si="534"/>
        <v>Untreated Water</v>
      </c>
      <c r="L6897">
        <v>36</v>
      </c>
      <c r="M6897" t="s">
        <v>139</v>
      </c>
      <c r="N6897">
        <v>640</v>
      </c>
      <c r="P6897" t="s">
        <v>134</v>
      </c>
      <c r="Q6897" t="s">
        <v>89</v>
      </c>
      <c r="R6897" t="s">
        <v>20783</v>
      </c>
    </row>
    <row r="6898" spans="1:18" hidden="1" x14ac:dyDescent="0.3">
      <c r="A6898" t="s">
        <v>27498</v>
      </c>
      <c r="B6898" t="s">
        <v>27499</v>
      </c>
      <c r="C6898" s="1" t="str">
        <f t="shared" ref="C6898:C6961" si="535">HYPERLINK("http://geochem.nrcan.gc.ca/cdogs/content/bdl/bdl210864_e.htm", "21:0864")</f>
        <v>21:0864</v>
      </c>
      <c r="D6898" s="1" t="str">
        <f t="shared" ref="D6898:D6961" si="536">HYPERLINK("http://geochem.nrcan.gc.ca/cdogs/content/svy/svy210239_e.htm", "21:0239")</f>
        <v>21:0239</v>
      </c>
      <c r="E6898" t="s">
        <v>27500</v>
      </c>
      <c r="F6898" t="s">
        <v>27501</v>
      </c>
      <c r="H6898">
        <v>60.448738900000002</v>
      </c>
      <c r="I6898">
        <v>-127.4749786</v>
      </c>
      <c r="J6898" s="1" t="str">
        <f t="shared" si="533"/>
        <v>Fluid (stream)</v>
      </c>
      <c r="K6898" s="1" t="str">
        <f t="shared" si="534"/>
        <v>Untreated Water</v>
      </c>
      <c r="L6898">
        <v>36</v>
      </c>
      <c r="M6898" t="s">
        <v>241</v>
      </c>
      <c r="N6898">
        <v>641</v>
      </c>
      <c r="P6898" t="s">
        <v>537</v>
      </c>
      <c r="Q6898" t="s">
        <v>31</v>
      </c>
      <c r="R6898" t="s">
        <v>47</v>
      </c>
    </row>
    <row r="6899" spans="1:18" hidden="1" x14ac:dyDescent="0.3">
      <c r="A6899" t="s">
        <v>27502</v>
      </c>
      <c r="B6899" t="s">
        <v>27503</v>
      </c>
      <c r="C6899" s="1" t="str">
        <f t="shared" si="535"/>
        <v>21:0864</v>
      </c>
      <c r="D6899" s="1" t="str">
        <f t="shared" si="536"/>
        <v>21:0239</v>
      </c>
      <c r="E6899" t="s">
        <v>27504</v>
      </c>
      <c r="F6899" t="s">
        <v>27505</v>
      </c>
      <c r="H6899">
        <v>60.432238699999999</v>
      </c>
      <c r="I6899">
        <v>-127.4787129</v>
      </c>
      <c r="J6899" s="1" t="str">
        <f t="shared" si="533"/>
        <v>Fluid (stream)</v>
      </c>
      <c r="K6899" s="1" t="str">
        <f t="shared" si="534"/>
        <v>Untreated Water</v>
      </c>
      <c r="L6899">
        <v>37</v>
      </c>
      <c r="M6899" t="s">
        <v>22</v>
      </c>
      <c r="N6899">
        <v>642</v>
      </c>
      <c r="P6899" t="s">
        <v>553</v>
      </c>
      <c r="Q6899" t="s">
        <v>31</v>
      </c>
      <c r="R6899" t="s">
        <v>76</v>
      </c>
    </row>
    <row r="6900" spans="1:18" hidden="1" x14ac:dyDescent="0.3">
      <c r="A6900" t="s">
        <v>27506</v>
      </c>
      <c r="B6900" t="s">
        <v>27507</v>
      </c>
      <c r="C6900" s="1" t="str">
        <f t="shared" si="535"/>
        <v>21:0864</v>
      </c>
      <c r="D6900" s="1" t="str">
        <f t="shared" si="536"/>
        <v>21:0239</v>
      </c>
      <c r="E6900" t="s">
        <v>27504</v>
      </c>
      <c r="F6900" t="s">
        <v>27508</v>
      </c>
      <c r="H6900">
        <v>60.432238699999999</v>
      </c>
      <c r="I6900">
        <v>-127.4787129</v>
      </c>
      <c r="J6900" s="1" t="str">
        <f t="shared" si="533"/>
        <v>Fluid (stream)</v>
      </c>
      <c r="K6900" s="1" t="str">
        <f t="shared" si="534"/>
        <v>Untreated Water</v>
      </c>
      <c r="L6900">
        <v>37</v>
      </c>
      <c r="M6900" t="s">
        <v>29</v>
      </c>
      <c r="N6900">
        <v>643</v>
      </c>
      <c r="P6900" t="s">
        <v>128</v>
      </c>
      <c r="Q6900" t="s">
        <v>89</v>
      </c>
      <c r="R6900" t="s">
        <v>4319</v>
      </c>
    </row>
    <row r="6901" spans="1:18" hidden="1" x14ac:dyDescent="0.3">
      <c r="A6901" t="s">
        <v>27509</v>
      </c>
      <c r="B6901" t="s">
        <v>27510</v>
      </c>
      <c r="C6901" s="1" t="str">
        <f t="shared" si="535"/>
        <v>21:0864</v>
      </c>
      <c r="D6901" s="1" t="str">
        <f t="shared" si="536"/>
        <v>21:0239</v>
      </c>
      <c r="E6901" t="s">
        <v>27511</v>
      </c>
      <c r="F6901" t="s">
        <v>27512</v>
      </c>
      <c r="H6901">
        <v>60.4577332</v>
      </c>
      <c r="I6901">
        <v>-127.4919586</v>
      </c>
      <c r="J6901" s="1" t="str">
        <f t="shared" si="533"/>
        <v>Fluid (stream)</v>
      </c>
      <c r="K6901" s="1" t="str">
        <f t="shared" si="534"/>
        <v>Untreated Water</v>
      </c>
      <c r="L6901">
        <v>37</v>
      </c>
      <c r="M6901" t="s">
        <v>36</v>
      </c>
      <c r="N6901">
        <v>644</v>
      </c>
      <c r="P6901" t="s">
        <v>140</v>
      </c>
      <c r="Q6901" t="s">
        <v>31</v>
      </c>
      <c r="R6901" t="s">
        <v>789</v>
      </c>
    </row>
    <row r="6902" spans="1:18" hidden="1" x14ac:dyDescent="0.3">
      <c r="A6902" t="s">
        <v>27513</v>
      </c>
      <c r="B6902" t="s">
        <v>27514</v>
      </c>
      <c r="C6902" s="1" t="str">
        <f t="shared" si="535"/>
        <v>21:0864</v>
      </c>
      <c r="D6902" s="1" t="str">
        <f t="shared" si="536"/>
        <v>21:0239</v>
      </c>
      <c r="E6902" t="s">
        <v>27515</v>
      </c>
      <c r="F6902" t="s">
        <v>27516</v>
      </c>
      <c r="H6902">
        <v>60.499526400000001</v>
      </c>
      <c r="I6902">
        <v>-127.4916207</v>
      </c>
      <c r="J6902" s="1" t="str">
        <f t="shared" si="533"/>
        <v>Fluid (stream)</v>
      </c>
      <c r="K6902" s="1" t="str">
        <f t="shared" si="534"/>
        <v>Untreated Water</v>
      </c>
      <c r="L6902">
        <v>37</v>
      </c>
      <c r="M6902" t="s">
        <v>44</v>
      </c>
      <c r="N6902">
        <v>645</v>
      </c>
      <c r="P6902" t="s">
        <v>1006</v>
      </c>
      <c r="Q6902" t="s">
        <v>31</v>
      </c>
      <c r="R6902" t="s">
        <v>4319</v>
      </c>
    </row>
    <row r="6903" spans="1:18" hidden="1" x14ac:dyDescent="0.3">
      <c r="A6903" t="s">
        <v>27517</v>
      </c>
      <c r="B6903" t="s">
        <v>27518</v>
      </c>
      <c r="C6903" s="1" t="str">
        <f t="shared" si="535"/>
        <v>21:0864</v>
      </c>
      <c r="D6903" s="1" t="str">
        <f t="shared" si="536"/>
        <v>21:0239</v>
      </c>
      <c r="E6903" t="s">
        <v>27519</v>
      </c>
      <c r="F6903" t="s">
        <v>27520</v>
      </c>
      <c r="H6903">
        <v>60.508076600000003</v>
      </c>
      <c r="I6903">
        <v>-127.3656529</v>
      </c>
      <c r="J6903" s="1" t="str">
        <f t="shared" si="533"/>
        <v>Fluid (stream)</v>
      </c>
      <c r="K6903" s="1" t="str">
        <f t="shared" si="534"/>
        <v>Untreated Water</v>
      </c>
      <c r="L6903">
        <v>37</v>
      </c>
      <c r="M6903" t="s">
        <v>52</v>
      </c>
      <c r="N6903">
        <v>646</v>
      </c>
      <c r="P6903" t="s">
        <v>210</v>
      </c>
      <c r="Q6903" t="s">
        <v>96</v>
      </c>
      <c r="R6903" t="s">
        <v>47</v>
      </c>
    </row>
    <row r="6904" spans="1:18" hidden="1" x14ac:dyDescent="0.3">
      <c r="A6904" t="s">
        <v>27521</v>
      </c>
      <c r="B6904" t="s">
        <v>27522</v>
      </c>
      <c r="C6904" s="1" t="str">
        <f t="shared" si="535"/>
        <v>21:0864</v>
      </c>
      <c r="D6904" s="1" t="str">
        <f t="shared" si="536"/>
        <v>21:0239</v>
      </c>
      <c r="E6904" t="s">
        <v>27523</v>
      </c>
      <c r="F6904" t="s">
        <v>27524</v>
      </c>
      <c r="H6904">
        <v>60.496388199999998</v>
      </c>
      <c r="I6904">
        <v>-127.25533179999999</v>
      </c>
      <c r="J6904" s="1" t="str">
        <f t="shared" si="533"/>
        <v>Fluid (stream)</v>
      </c>
      <c r="K6904" s="1" t="str">
        <f t="shared" si="534"/>
        <v>Untreated Water</v>
      </c>
      <c r="L6904">
        <v>37</v>
      </c>
      <c r="M6904" t="s">
        <v>60</v>
      </c>
      <c r="N6904">
        <v>647</v>
      </c>
      <c r="P6904" t="s">
        <v>235</v>
      </c>
      <c r="Q6904" t="s">
        <v>24</v>
      </c>
      <c r="R6904" t="s">
        <v>789</v>
      </c>
    </row>
    <row r="6905" spans="1:18" hidden="1" x14ac:dyDescent="0.3">
      <c r="A6905" t="s">
        <v>27525</v>
      </c>
      <c r="B6905" t="s">
        <v>27526</v>
      </c>
      <c r="C6905" s="1" t="str">
        <f t="shared" si="535"/>
        <v>21:0864</v>
      </c>
      <c r="D6905" s="1" t="str">
        <f t="shared" si="536"/>
        <v>21:0239</v>
      </c>
      <c r="E6905" t="s">
        <v>27527</v>
      </c>
      <c r="F6905" t="s">
        <v>27528</v>
      </c>
      <c r="H6905">
        <v>60.472395800000001</v>
      </c>
      <c r="I6905">
        <v>-127.2434482</v>
      </c>
      <c r="J6905" s="1" t="str">
        <f t="shared" si="533"/>
        <v>Fluid (stream)</v>
      </c>
      <c r="K6905" s="1" t="str">
        <f t="shared" si="534"/>
        <v>Untreated Water</v>
      </c>
      <c r="L6905">
        <v>37</v>
      </c>
      <c r="M6905" t="s">
        <v>67</v>
      </c>
      <c r="N6905">
        <v>648</v>
      </c>
      <c r="P6905" t="s">
        <v>235</v>
      </c>
      <c r="Q6905" t="s">
        <v>31</v>
      </c>
      <c r="R6905" t="s">
        <v>47</v>
      </c>
    </row>
    <row r="6906" spans="1:18" hidden="1" x14ac:dyDescent="0.3">
      <c r="A6906" t="s">
        <v>27529</v>
      </c>
      <c r="B6906" t="s">
        <v>27530</v>
      </c>
      <c r="C6906" s="1" t="str">
        <f t="shared" si="535"/>
        <v>21:0864</v>
      </c>
      <c r="D6906" s="1" t="str">
        <f t="shared" si="536"/>
        <v>21:0239</v>
      </c>
      <c r="E6906" t="s">
        <v>27531</v>
      </c>
      <c r="F6906" t="s">
        <v>27532</v>
      </c>
      <c r="H6906">
        <v>60.459065899999999</v>
      </c>
      <c r="I6906">
        <v>-127.29597699999999</v>
      </c>
      <c r="J6906" s="1" t="str">
        <f t="shared" si="533"/>
        <v>Fluid (stream)</v>
      </c>
      <c r="K6906" s="1" t="str">
        <f t="shared" si="534"/>
        <v>Untreated Water</v>
      </c>
      <c r="L6906">
        <v>37</v>
      </c>
      <c r="M6906" t="s">
        <v>74</v>
      </c>
      <c r="N6906">
        <v>649</v>
      </c>
      <c r="P6906" t="s">
        <v>256</v>
      </c>
      <c r="Q6906" t="s">
        <v>31</v>
      </c>
      <c r="R6906" t="s">
        <v>76</v>
      </c>
    </row>
    <row r="6907" spans="1:18" hidden="1" x14ac:dyDescent="0.3">
      <c r="A6907" t="s">
        <v>27533</v>
      </c>
      <c r="B6907" t="s">
        <v>27534</v>
      </c>
      <c r="C6907" s="1" t="str">
        <f t="shared" si="535"/>
        <v>21:0864</v>
      </c>
      <c r="D6907" s="1" t="str">
        <f t="shared" si="536"/>
        <v>21:0239</v>
      </c>
      <c r="E6907" t="s">
        <v>27535</v>
      </c>
      <c r="F6907" t="s">
        <v>27536</v>
      </c>
      <c r="H6907">
        <v>60.466857900000001</v>
      </c>
      <c r="I6907">
        <v>-127.21597199999999</v>
      </c>
      <c r="J6907" s="1" t="str">
        <f t="shared" si="533"/>
        <v>Fluid (stream)</v>
      </c>
      <c r="K6907" s="1" t="str">
        <f t="shared" si="534"/>
        <v>Untreated Water</v>
      </c>
      <c r="L6907">
        <v>37</v>
      </c>
      <c r="M6907" t="s">
        <v>81</v>
      </c>
      <c r="N6907">
        <v>650</v>
      </c>
      <c r="P6907" t="s">
        <v>256</v>
      </c>
      <c r="Q6907" t="s">
        <v>31</v>
      </c>
      <c r="R6907" t="s">
        <v>655</v>
      </c>
    </row>
    <row r="6908" spans="1:18" hidden="1" x14ac:dyDescent="0.3">
      <c r="A6908" t="s">
        <v>27537</v>
      </c>
      <c r="B6908" t="s">
        <v>27538</v>
      </c>
      <c r="C6908" s="1" t="str">
        <f t="shared" si="535"/>
        <v>21:0864</v>
      </c>
      <c r="D6908" s="1" t="str">
        <f t="shared" si="536"/>
        <v>21:0239</v>
      </c>
      <c r="E6908" t="s">
        <v>27539</v>
      </c>
      <c r="F6908" t="s">
        <v>27540</v>
      </c>
      <c r="H6908">
        <v>60.4584683</v>
      </c>
      <c r="I6908">
        <v>-127.1799896</v>
      </c>
      <c r="J6908" s="1" t="str">
        <f t="shared" si="533"/>
        <v>Fluid (stream)</v>
      </c>
      <c r="K6908" s="1" t="str">
        <f t="shared" si="534"/>
        <v>Untreated Water</v>
      </c>
      <c r="L6908">
        <v>37</v>
      </c>
      <c r="M6908" t="s">
        <v>95</v>
      </c>
      <c r="N6908">
        <v>651</v>
      </c>
      <c r="P6908" t="s">
        <v>537</v>
      </c>
      <c r="Q6908" t="s">
        <v>24</v>
      </c>
      <c r="R6908" t="s">
        <v>420</v>
      </c>
    </row>
    <row r="6909" spans="1:18" hidden="1" x14ac:dyDescent="0.3">
      <c r="A6909" t="s">
        <v>27541</v>
      </c>
      <c r="B6909" t="s">
        <v>27542</v>
      </c>
      <c r="C6909" s="1" t="str">
        <f t="shared" si="535"/>
        <v>21:0864</v>
      </c>
      <c r="D6909" s="1" t="str">
        <f t="shared" si="536"/>
        <v>21:0239</v>
      </c>
      <c r="E6909" t="s">
        <v>27543</v>
      </c>
      <c r="F6909" t="s">
        <v>27544</v>
      </c>
      <c r="H6909">
        <v>60.4126634</v>
      </c>
      <c r="I6909">
        <v>-127.3147101</v>
      </c>
      <c r="J6909" s="1" t="str">
        <f t="shared" si="533"/>
        <v>Fluid (stream)</v>
      </c>
      <c r="K6909" s="1" t="str">
        <f t="shared" si="534"/>
        <v>Untreated Water</v>
      </c>
      <c r="L6909">
        <v>37</v>
      </c>
      <c r="M6909" t="s">
        <v>101</v>
      </c>
      <c r="N6909">
        <v>652</v>
      </c>
      <c r="P6909" t="s">
        <v>319</v>
      </c>
      <c r="Q6909" t="s">
        <v>96</v>
      </c>
      <c r="R6909" t="s">
        <v>4319</v>
      </c>
    </row>
    <row r="6910" spans="1:18" hidden="1" x14ac:dyDescent="0.3">
      <c r="A6910" t="s">
        <v>27545</v>
      </c>
      <c r="B6910" t="s">
        <v>27546</v>
      </c>
      <c r="C6910" s="1" t="str">
        <f t="shared" si="535"/>
        <v>21:0864</v>
      </c>
      <c r="D6910" s="1" t="str">
        <f t="shared" si="536"/>
        <v>21:0239</v>
      </c>
      <c r="E6910" t="s">
        <v>27547</v>
      </c>
      <c r="F6910" t="s">
        <v>27548</v>
      </c>
      <c r="H6910">
        <v>60.3981475</v>
      </c>
      <c r="I6910">
        <v>-127.2469591</v>
      </c>
      <c r="J6910" s="1" t="str">
        <f t="shared" si="533"/>
        <v>Fluid (stream)</v>
      </c>
      <c r="K6910" s="1" t="str">
        <f t="shared" si="534"/>
        <v>Untreated Water</v>
      </c>
      <c r="L6910">
        <v>37</v>
      </c>
      <c r="M6910" t="s">
        <v>107</v>
      </c>
      <c r="N6910">
        <v>653</v>
      </c>
      <c r="P6910" t="s">
        <v>235</v>
      </c>
      <c r="Q6910" t="s">
        <v>31</v>
      </c>
      <c r="R6910" t="s">
        <v>840</v>
      </c>
    </row>
    <row r="6911" spans="1:18" hidden="1" x14ac:dyDescent="0.3">
      <c r="A6911" t="s">
        <v>27549</v>
      </c>
      <c r="B6911" t="s">
        <v>27550</v>
      </c>
      <c r="C6911" s="1" t="str">
        <f t="shared" si="535"/>
        <v>21:0864</v>
      </c>
      <c r="D6911" s="1" t="str">
        <f t="shared" si="536"/>
        <v>21:0239</v>
      </c>
      <c r="E6911" t="s">
        <v>27551</v>
      </c>
      <c r="F6911" t="s">
        <v>27552</v>
      </c>
      <c r="H6911">
        <v>60.372595099999998</v>
      </c>
      <c r="I6911">
        <v>-127.24557419999999</v>
      </c>
      <c r="J6911" s="1" t="str">
        <f t="shared" si="533"/>
        <v>Fluid (stream)</v>
      </c>
      <c r="K6911" s="1" t="str">
        <f t="shared" si="534"/>
        <v>Untreated Water</v>
      </c>
      <c r="L6911">
        <v>37</v>
      </c>
      <c r="M6911" t="s">
        <v>114</v>
      </c>
      <c r="N6911">
        <v>654</v>
      </c>
      <c r="P6911" t="s">
        <v>173</v>
      </c>
      <c r="Q6911" t="s">
        <v>31</v>
      </c>
      <c r="R6911" t="s">
        <v>789</v>
      </c>
    </row>
    <row r="6912" spans="1:18" hidden="1" x14ac:dyDescent="0.3">
      <c r="A6912" t="s">
        <v>27553</v>
      </c>
      <c r="B6912" t="s">
        <v>27554</v>
      </c>
      <c r="C6912" s="1" t="str">
        <f t="shared" si="535"/>
        <v>21:0864</v>
      </c>
      <c r="D6912" s="1" t="str">
        <f t="shared" si="536"/>
        <v>21:0239</v>
      </c>
      <c r="E6912" t="s">
        <v>27555</v>
      </c>
      <c r="F6912" t="s">
        <v>27556</v>
      </c>
      <c r="H6912">
        <v>60.381495700000002</v>
      </c>
      <c r="I6912">
        <v>-127.1720751</v>
      </c>
      <c r="J6912" s="1" t="str">
        <f t="shared" si="533"/>
        <v>Fluid (stream)</v>
      </c>
      <c r="K6912" s="1" t="str">
        <f t="shared" si="534"/>
        <v>Untreated Water</v>
      </c>
      <c r="L6912">
        <v>37</v>
      </c>
      <c r="M6912" t="s">
        <v>121</v>
      </c>
      <c r="N6912">
        <v>655</v>
      </c>
      <c r="P6912" t="s">
        <v>140</v>
      </c>
      <c r="Q6912" t="s">
        <v>31</v>
      </c>
      <c r="R6912" t="s">
        <v>789</v>
      </c>
    </row>
    <row r="6913" spans="1:18" hidden="1" x14ac:dyDescent="0.3">
      <c r="A6913" t="s">
        <v>27557</v>
      </c>
      <c r="B6913" t="s">
        <v>27558</v>
      </c>
      <c r="C6913" s="1" t="str">
        <f t="shared" si="535"/>
        <v>21:0864</v>
      </c>
      <c r="D6913" s="1" t="str">
        <f t="shared" si="536"/>
        <v>21:0239</v>
      </c>
      <c r="E6913" t="s">
        <v>27559</v>
      </c>
      <c r="F6913" t="s">
        <v>27560</v>
      </c>
      <c r="H6913">
        <v>60.386347600000001</v>
      </c>
      <c r="I6913">
        <v>-127.17024290000001</v>
      </c>
      <c r="J6913" s="1" t="str">
        <f t="shared" si="533"/>
        <v>Fluid (stream)</v>
      </c>
      <c r="K6913" s="1" t="str">
        <f t="shared" si="534"/>
        <v>Untreated Water</v>
      </c>
      <c r="L6913">
        <v>37</v>
      </c>
      <c r="M6913" t="s">
        <v>127</v>
      </c>
      <c r="N6913">
        <v>656</v>
      </c>
      <c r="P6913" t="s">
        <v>182</v>
      </c>
      <c r="Q6913" t="s">
        <v>31</v>
      </c>
      <c r="R6913" t="s">
        <v>789</v>
      </c>
    </row>
    <row r="6914" spans="1:18" hidden="1" x14ac:dyDescent="0.3">
      <c r="A6914" t="s">
        <v>27561</v>
      </c>
      <c r="B6914" t="s">
        <v>27562</v>
      </c>
      <c r="C6914" s="1" t="str">
        <f t="shared" si="535"/>
        <v>21:0864</v>
      </c>
      <c r="D6914" s="1" t="str">
        <f t="shared" si="536"/>
        <v>21:0239</v>
      </c>
      <c r="E6914" t="s">
        <v>27563</v>
      </c>
      <c r="F6914" t="s">
        <v>27564</v>
      </c>
      <c r="H6914">
        <v>60.3593574</v>
      </c>
      <c r="I6914">
        <v>-127.17416609999999</v>
      </c>
      <c r="J6914" s="1" t="str">
        <f t="shared" si="533"/>
        <v>Fluid (stream)</v>
      </c>
      <c r="K6914" s="1" t="str">
        <f t="shared" si="534"/>
        <v>Untreated Water</v>
      </c>
      <c r="L6914">
        <v>37</v>
      </c>
      <c r="M6914" t="s">
        <v>133</v>
      </c>
      <c r="N6914">
        <v>657</v>
      </c>
      <c r="P6914" t="s">
        <v>15080</v>
      </c>
      <c r="Q6914" t="s">
        <v>15080</v>
      </c>
      <c r="R6914" t="s">
        <v>15080</v>
      </c>
    </row>
    <row r="6915" spans="1:18" hidden="1" x14ac:dyDescent="0.3">
      <c r="A6915" t="s">
        <v>27565</v>
      </c>
      <c r="B6915" t="s">
        <v>27566</v>
      </c>
      <c r="C6915" s="1" t="str">
        <f t="shared" si="535"/>
        <v>21:0864</v>
      </c>
      <c r="D6915" s="1" t="str">
        <f t="shared" si="536"/>
        <v>21:0239</v>
      </c>
      <c r="E6915" t="s">
        <v>27567</v>
      </c>
      <c r="F6915" t="s">
        <v>27568</v>
      </c>
      <c r="H6915">
        <v>60.351061100000003</v>
      </c>
      <c r="I6915">
        <v>-127.2141057</v>
      </c>
      <c r="J6915" s="1" t="str">
        <f t="shared" si="533"/>
        <v>Fluid (stream)</v>
      </c>
      <c r="K6915" s="1" t="str">
        <f t="shared" si="534"/>
        <v>Untreated Water</v>
      </c>
      <c r="L6915">
        <v>37</v>
      </c>
      <c r="M6915" t="s">
        <v>139</v>
      </c>
      <c r="N6915">
        <v>658</v>
      </c>
      <c r="P6915" t="s">
        <v>210</v>
      </c>
      <c r="Q6915" t="s">
        <v>89</v>
      </c>
      <c r="R6915" t="s">
        <v>205</v>
      </c>
    </row>
    <row r="6916" spans="1:18" hidden="1" x14ac:dyDescent="0.3">
      <c r="A6916" t="s">
        <v>27569</v>
      </c>
      <c r="B6916" t="s">
        <v>27570</v>
      </c>
      <c r="C6916" s="1" t="str">
        <f t="shared" si="535"/>
        <v>21:0864</v>
      </c>
      <c r="D6916" s="1" t="str">
        <f t="shared" si="536"/>
        <v>21:0239</v>
      </c>
      <c r="E6916" t="s">
        <v>27571</v>
      </c>
      <c r="F6916" t="s">
        <v>27572</v>
      </c>
      <c r="H6916">
        <v>60.354419800000002</v>
      </c>
      <c r="I6916">
        <v>-127.49527689999999</v>
      </c>
      <c r="J6916" s="1" t="str">
        <f t="shared" si="533"/>
        <v>Fluid (stream)</v>
      </c>
      <c r="K6916" s="1" t="str">
        <f t="shared" si="534"/>
        <v>Untreated Water</v>
      </c>
      <c r="L6916">
        <v>37</v>
      </c>
      <c r="M6916" t="s">
        <v>241</v>
      </c>
      <c r="N6916">
        <v>659</v>
      </c>
      <c r="P6916" t="s">
        <v>134</v>
      </c>
      <c r="Q6916" t="s">
        <v>31</v>
      </c>
      <c r="R6916" t="s">
        <v>420</v>
      </c>
    </row>
    <row r="6917" spans="1:18" hidden="1" x14ac:dyDescent="0.3">
      <c r="A6917" t="s">
        <v>27573</v>
      </c>
      <c r="B6917" t="s">
        <v>27574</v>
      </c>
      <c r="C6917" s="1" t="str">
        <f t="shared" si="535"/>
        <v>21:0864</v>
      </c>
      <c r="D6917" s="1" t="str">
        <f t="shared" si="536"/>
        <v>21:0239</v>
      </c>
      <c r="E6917" t="s">
        <v>27575</v>
      </c>
      <c r="F6917" t="s">
        <v>27576</v>
      </c>
      <c r="H6917">
        <v>60.370394300000001</v>
      </c>
      <c r="I6917">
        <v>-127.13579</v>
      </c>
      <c r="J6917" s="1" t="str">
        <f t="shared" si="533"/>
        <v>Fluid (stream)</v>
      </c>
      <c r="K6917" s="1" t="str">
        <f t="shared" si="534"/>
        <v>Untreated Water</v>
      </c>
      <c r="L6917">
        <v>38</v>
      </c>
      <c r="M6917" t="s">
        <v>22</v>
      </c>
      <c r="N6917">
        <v>660</v>
      </c>
      <c r="P6917" t="s">
        <v>1006</v>
      </c>
      <c r="Q6917" t="s">
        <v>24</v>
      </c>
      <c r="R6917" t="s">
        <v>9133</v>
      </c>
    </row>
    <row r="6918" spans="1:18" hidden="1" x14ac:dyDescent="0.3">
      <c r="A6918" t="s">
        <v>27577</v>
      </c>
      <c r="B6918" t="s">
        <v>27578</v>
      </c>
      <c r="C6918" s="1" t="str">
        <f t="shared" si="535"/>
        <v>21:0864</v>
      </c>
      <c r="D6918" s="1" t="str">
        <f t="shared" si="536"/>
        <v>21:0239</v>
      </c>
      <c r="E6918" t="s">
        <v>27575</v>
      </c>
      <c r="F6918" t="s">
        <v>27579</v>
      </c>
      <c r="H6918">
        <v>60.370394300000001</v>
      </c>
      <c r="I6918">
        <v>-127.13579</v>
      </c>
      <c r="J6918" s="1" t="str">
        <f t="shared" si="533"/>
        <v>Fluid (stream)</v>
      </c>
      <c r="K6918" s="1" t="str">
        <f t="shared" si="534"/>
        <v>Untreated Water</v>
      </c>
      <c r="L6918">
        <v>38</v>
      </c>
      <c r="M6918" t="s">
        <v>29</v>
      </c>
      <c r="N6918">
        <v>661</v>
      </c>
      <c r="P6918" t="s">
        <v>1006</v>
      </c>
      <c r="Q6918" t="s">
        <v>96</v>
      </c>
      <c r="R6918" t="s">
        <v>3968</v>
      </c>
    </row>
    <row r="6919" spans="1:18" hidden="1" x14ac:dyDescent="0.3">
      <c r="A6919" t="s">
        <v>27580</v>
      </c>
      <c r="B6919" t="s">
        <v>27581</v>
      </c>
      <c r="C6919" s="1" t="str">
        <f t="shared" si="535"/>
        <v>21:0864</v>
      </c>
      <c r="D6919" s="1" t="str">
        <f t="shared" si="536"/>
        <v>21:0239</v>
      </c>
      <c r="E6919" t="s">
        <v>27582</v>
      </c>
      <c r="F6919" t="s">
        <v>27583</v>
      </c>
      <c r="H6919">
        <v>60.330431099999998</v>
      </c>
      <c r="I6919">
        <v>-127.2499734</v>
      </c>
      <c r="J6919" s="1" t="str">
        <f t="shared" si="533"/>
        <v>Fluid (stream)</v>
      </c>
      <c r="K6919" s="1" t="str">
        <f t="shared" si="534"/>
        <v>Untreated Water</v>
      </c>
      <c r="L6919">
        <v>38</v>
      </c>
      <c r="M6919" t="s">
        <v>36</v>
      </c>
      <c r="N6919">
        <v>662</v>
      </c>
      <c r="P6919" t="s">
        <v>598</v>
      </c>
      <c r="Q6919" t="s">
        <v>31</v>
      </c>
      <c r="R6919" t="s">
        <v>8016</v>
      </c>
    </row>
    <row r="6920" spans="1:18" hidden="1" x14ac:dyDescent="0.3">
      <c r="A6920" t="s">
        <v>27584</v>
      </c>
      <c r="B6920" t="s">
        <v>27585</v>
      </c>
      <c r="C6920" s="1" t="str">
        <f t="shared" si="535"/>
        <v>21:0864</v>
      </c>
      <c r="D6920" s="1" t="str">
        <f t="shared" si="536"/>
        <v>21:0239</v>
      </c>
      <c r="E6920" t="s">
        <v>27586</v>
      </c>
      <c r="F6920" t="s">
        <v>27587</v>
      </c>
      <c r="H6920">
        <v>60.328199499999997</v>
      </c>
      <c r="I6920">
        <v>-127.5003583</v>
      </c>
      <c r="J6920" s="1" t="str">
        <f t="shared" si="533"/>
        <v>Fluid (stream)</v>
      </c>
      <c r="K6920" s="1" t="str">
        <f t="shared" si="534"/>
        <v>Untreated Water</v>
      </c>
      <c r="L6920">
        <v>38</v>
      </c>
      <c r="M6920" t="s">
        <v>44</v>
      </c>
      <c r="N6920">
        <v>663</v>
      </c>
      <c r="P6920" t="s">
        <v>15080</v>
      </c>
      <c r="Q6920" t="s">
        <v>15080</v>
      </c>
      <c r="R6920" t="s">
        <v>15080</v>
      </c>
    </row>
    <row r="6921" spans="1:18" hidden="1" x14ac:dyDescent="0.3">
      <c r="A6921" t="s">
        <v>27588</v>
      </c>
      <c r="B6921" t="s">
        <v>27589</v>
      </c>
      <c r="C6921" s="1" t="str">
        <f t="shared" si="535"/>
        <v>21:0864</v>
      </c>
      <c r="D6921" s="1" t="str">
        <f t="shared" si="536"/>
        <v>21:0239</v>
      </c>
      <c r="E6921" t="s">
        <v>27590</v>
      </c>
      <c r="F6921" t="s">
        <v>27591</v>
      </c>
      <c r="H6921">
        <v>60.333769699999998</v>
      </c>
      <c r="I6921">
        <v>-127.29473779999999</v>
      </c>
      <c r="J6921" s="1" t="str">
        <f t="shared" si="533"/>
        <v>Fluid (stream)</v>
      </c>
      <c r="K6921" s="1" t="str">
        <f t="shared" si="534"/>
        <v>Untreated Water</v>
      </c>
      <c r="L6921">
        <v>38</v>
      </c>
      <c r="M6921" t="s">
        <v>52</v>
      </c>
      <c r="N6921">
        <v>664</v>
      </c>
      <c r="P6921" t="s">
        <v>771</v>
      </c>
      <c r="Q6921" t="s">
        <v>96</v>
      </c>
      <c r="R6921" t="s">
        <v>9133</v>
      </c>
    </row>
    <row r="6922" spans="1:18" hidden="1" x14ac:dyDescent="0.3">
      <c r="A6922" t="s">
        <v>27592</v>
      </c>
      <c r="B6922" t="s">
        <v>27593</v>
      </c>
      <c r="C6922" s="1" t="str">
        <f t="shared" si="535"/>
        <v>21:0864</v>
      </c>
      <c r="D6922" s="1" t="str">
        <f t="shared" si="536"/>
        <v>21:0239</v>
      </c>
      <c r="E6922" t="s">
        <v>27594</v>
      </c>
      <c r="F6922" t="s">
        <v>27595</v>
      </c>
      <c r="H6922">
        <v>60.297989800000003</v>
      </c>
      <c r="I6922">
        <v>-127.1311721</v>
      </c>
      <c r="J6922" s="1" t="str">
        <f t="shared" si="533"/>
        <v>Fluid (stream)</v>
      </c>
      <c r="K6922" s="1" t="str">
        <f t="shared" si="534"/>
        <v>Untreated Water</v>
      </c>
      <c r="L6922">
        <v>38</v>
      </c>
      <c r="M6922" t="s">
        <v>60</v>
      </c>
      <c r="N6922">
        <v>665</v>
      </c>
      <c r="P6922" t="s">
        <v>553</v>
      </c>
      <c r="Q6922" t="s">
        <v>24</v>
      </c>
      <c r="R6922" t="s">
        <v>629</v>
      </c>
    </row>
    <row r="6923" spans="1:18" hidden="1" x14ac:dyDescent="0.3">
      <c r="A6923" t="s">
        <v>27596</v>
      </c>
      <c r="B6923" t="s">
        <v>27597</v>
      </c>
      <c r="C6923" s="1" t="str">
        <f t="shared" si="535"/>
        <v>21:0864</v>
      </c>
      <c r="D6923" s="1" t="str">
        <f t="shared" si="536"/>
        <v>21:0239</v>
      </c>
      <c r="E6923" t="s">
        <v>27598</v>
      </c>
      <c r="F6923" t="s">
        <v>27599</v>
      </c>
      <c r="H6923">
        <v>60.330750000000002</v>
      </c>
      <c r="I6923">
        <v>-127.0069398</v>
      </c>
      <c r="J6923" s="1" t="str">
        <f t="shared" si="533"/>
        <v>Fluid (stream)</v>
      </c>
      <c r="K6923" s="1" t="str">
        <f t="shared" si="534"/>
        <v>Untreated Water</v>
      </c>
      <c r="L6923">
        <v>38</v>
      </c>
      <c r="M6923" t="s">
        <v>67</v>
      </c>
      <c r="N6923">
        <v>666</v>
      </c>
      <c r="P6923" t="s">
        <v>1006</v>
      </c>
      <c r="Q6923" t="s">
        <v>89</v>
      </c>
      <c r="R6923" t="s">
        <v>629</v>
      </c>
    </row>
    <row r="6924" spans="1:18" hidden="1" x14ac:dyDescent="0.3">
      <c r="A6924" t="s">
        <v>27600</v>
      </c>
      <c r="B6924" t="s">
        <v>27601</v>
      </c>
      <c r="C6924" s="1" t="str">
        <f t="shared" si="535"/>
        <v>21:0864</v>
      </c>
      <c r="D6924" s="1" t="str">
        <f t="shared" si="536"/>
        <v>21:0239</v>
      </c>
      <c r="E6924" t="s">
        <v>27602</v>
      </c>
      <c r="F6924" t="s">
        <v>27603</v>
      </c>
      <c r="H6924">
        <v>60.269868199999998</v>
      </c>
      <c r="I6924">
        <v>-127.0135889</v>
      </c>
      <c r="J6924" s="1" t="str">
        <f t="shared" si="533"/>
        <v>Fluid (stream)</v>
      </c>
      <c r="K6924" s="1" t="str">
        <f t="shared" si="534"/>
        <v>Untreated Water</v>
      </c>
      <c r="L6924">
        <v>38</v>
      </c>
      <c r="M6924" t="s">
        <v>74</v>
      </c>
      <c r="N6924">
        <v>667</v>
      </c>
      <c r="P6924" t="s">
        <v>225</v>
      </c>
      <c r="Q6924" t="s">
        <v>96</v>
      </c>
      <c r="R6924" t="s">
        <v>752</v>
      </c>
    </row>
    <row r="6925" spans="1:18" hidden="1" x14ac:dyDescent="0.3">
      <c r="A6925" t="s">
        <v>27604</v>
      </c>
      <c r="B6925" t="s">
        <v>27605</v>
      </c>
      <c r="C6925" s="1" t="str">
        <f t="shared" si="535"/>
        <v>21:0864</v>
      </c>
      <c r="D6925" s="1" t="str">
        <f t="shared" si="536"/>
        <v>21:0239</v>
      </c>
      <c r="E6925" t="s">
        <v>27606</v>
      </c>
      <c r="F6925" t="s">
        <v>27607</v>
      </c>
      <c r="H6925">
        <v>60.236712400000002</v>
      </c>
      <c r="I6925">
        <v>-127.0284913</v>
      </c>
      <c r="J6925" s="1" t="str">
        <f t="shared" si="533"/>
        <v>Fluid (stream)</v>
      </c>
      <c r="K6925" s="1" t="str">
        <f t="shared" si="534"/>
        <v>Untreated Water</v>
      </c>
      <c r="L6925">
        <v>38</v>
      </c>
      <c r="M6925" t="s">
        <v>81</v>
      </c>
      <c r="N6925">
        <v>668</v>
      </c>
      <c r="P6925" t="s">
        <v>225</v>
      </c>
      <c r="Q6925" t="s">
        <v>24</v>
      </c>
      <c r="R6925" t="s">
        <v>835</v>
      </c>
    </row>
    <row r="6926" spans="1:18" hidden="1" x14ac:dyDescent="0.3">
      <c r="A6926" t="s">
        <v>27608</v>
      </c>
      <c r="B6926" t="s">
        <v>27609</v>
      </c>
      <c r="C6926" s="1" t="str">
        <f t="shared" si="535"/>
        <v>21:0864</v>
      </c>
      <c r="D6926" s="1" t="str">
        <f t="shared" si="536"/>
        <v>21:0239</v>
      </c>
      <c r="E6926" t="s">
        <v>27610</v>
      </c>
      <c r="F6926" t="s">
        <v>27611</v>
      </c>
      <c r="H6926">
        <v>60.345725299999998</v>
      </c>
      <c r="I6926">
        <v>-127.0891912</v>
      </c>
      <c r="J6926" s="1" t="str">
        <f t="shared" si="533"/>
        <v>Fluid (stream)</v>
      </c>
      <c r="K6926" s="1" t="str">
        <f t="shared" si="534"/>
        <v>Untreated Water</v>
      </c>
      <c r="L6926">
        <v>38</v>
      </c>
      <c r="M6926" t="s">
        <v>95</v>
      </c>
      <c r="N6926">
        <v>669</v>
      </c>
      <c r="P6926" t="s">
        <v>771</v>
      </c>
      <c r="Q6926" t="s">
        <v>96</v>
      </c>
      <c r="R6926" t="s">
        <v>668</v>
      </c>
    </row>
    <row r="6927" spans="1:18" hidden="1" x14ac:dyDescent="0.3">
      <c r="A6927" t="s">
        <v>27612</v>
      </c>
      <c r="B6927" t="s">
        <v>27613</v>
      </c>
      <c r="C6927" s="1" t="str">
        <f t="shared" si="535"/>
        <v>21:0864</v>
      </c>
      <c r="D6927" s="1" t="str">
        <f t="shared" si="536"/>
        <v>21:0239</v>
      </c>
      <c r="E6927" t="s">
        <v>27614</v>
      </c>
      <c r="F6927" t="s">
        <v>27615</v>
      </c>
      <c r="H6927">
        <v>60.221045199999999</v>
      </c>
      <c r="I6927">
        <v>-127.16609529999999</v>
      </c>
      <c r="J6927" s="1" t="str">
        <f t="shared" si="533"/>
        <v>Fluid (stream)</v>
      </c>
      <c r="K6927" s="1" t="str">
        <f t="shared" si="534"/>
        <v>Untreated Water</v>
      </c>
      <c r="L6927">
        <v>38</v>
      </c>
      <c r="M6927" t="s">
        <v>101</v>
      </c>
      <c r="N6927">
        <v>670</v>
      </c>
      <c r="P6927" t="s">
        <v>598</v>
      </c>
      <c r="Q6927" t="s">
        <v>24</v>
      </c>
      <c r="R6927" t="s">
        <v>102</v>
      </c>
    </row>
    <row r="6928" spans="1:18" hidden="1" x14ac:dyDescent="0.3">
      <c r="A6928" t="s">
        <v>27616</v>
      </c>
      <c r="B6928" t="s">
        <v>27617</v>
      </c>
      <c r="C6928" s="1" t="str">
        <f t="shared" si="535"/>
        <v>21:0864</v>
      </c>
      <c r="D6928" s="1" t="str">
        <f t="shared" si="536"/>
        <v>21:0239</v>
      </c>
      <c r="E6928" t="s">
        <v>27618</v>
      </c>
      <c r="F6928" t="s">
        <v>27619</v>
      </c>
      <c r="H6928">
        <v>60.257977099999998</v>
      </c>
      <c r="I6928">
        <v>-127.4547573</v>
      </c>
      <c r="J6928" s="1" t="str">
        <f t="shared" si="533"/>
        <v>Fluid (stream)</v>
      </c>
      <c r="K6928" s="1" t="str">
        <f t="shared" si="534"/>
        <v>Untreated Water</v>
      </c>
      <c r="L6928">
        <v>38</v>
      </c>
      <c r="M6928" t="s">
        <v>107</v>
      </c>
      <c r="N6928">
        <v>671</v>
      </c>
      <c r="P6928" t="s">
        <v>225</v>
      </c>
      <c r="Q6928" t="s">
        <v>31</v>
      </c>
      <c r="R6928" t="s">
        <v>4319</v>
      </c>
    </row>
    <row r="6929" spans="1:18" hidden="1" x14ac:dyDescent="0.3">
      <c r="A6929" t="s">
        <v>27620</v>
      </c>
      <c r="B6929" t="s">
        <v>27621</v>
      </c>
      <c r="C6929" s="1" t="str">
        <f t="shared" si="535"/>
        <v>21:0864</v>
      </c>
      <c r="D6929" s="1" t="str">
        <f t="shared" si="536"/>
        <v>21:0239</v>
      </c>
      <c r="E6929" t="s">
        <v>27622</v>
      </c>
      <c r="F6929" t="s">
        <v>27623</v>
      </c>
      <c r="H6929">
        <v>60.171967700000003</v>
      </c>
      <c r="I6929">
        <v>-127.2454796</v>
      </c>
      <c r="J6929" s="1" t="str">
        <f t="shared" si="533"/>
        <v>Fluid (stream)</v>
      </c>
      <c r="K6929" s="1" t="str">
        <f t="shared" si="534"/>
        <v>Untreated Water</v>
      </c>
      <c r="L6929">
        <v>38</v>
      </c>
      <c r="M6929" t="s">
        <v>114</v>
      </c>
      <c r="N6929">
        <v>672</v>
      </c>
      <c r="P6929" t="s">
        <v>30</v>
      </c>
      <c r="Q6929" t="s">
        <v>96</v>
      </c>
      <c r="R6929" t="s">
        <v>329</v>
      </c>
    </row>
    <row r="6930" spans="1:18" hidden="1" x14ac:dyDescent="0.3">
      <c r="A6930" t="s">
        <v>27624</v>
      </c>
      <c r="B6930" t="s">
        <v>27625</v>
      </c>
      <c r="C6930" s="1" t="str">
        <f t="shared" si="535"/>
        <v>21:0864</v>
      </c>
      <c r="D6930" s="1" t="str">
        <f t="shared" si="536"/>
        <v>21:0239</v>
      </c>
      <c r="E6930" t="s">
        <v>27626</v>
      </c>
      <c r="F6930" t="s">
        <v>27627</v>
      </c>
      <c r="H6930">
        <v>60.130384300000003</v>
      </c>
      <c r="I6930">
        <v>-127.2447768</v>
      </c>
      <c r="J6930" s="1" t="str">
        <f t="shared" si="533"/>
        <v>Fluid (stream)</v>
      </c>
      <c r="K6930" s="1" t="str">
        <f t="shared" si="534"/>
        <v>Untreated Water</v>
      </c>
      <c r="L6930">
        <v>38</v>
      </c>
      <c r="M6930" t="s">
        <v>121</v>
      </c>
      <c r="N6930">
        <v>673</v>
      </c>
      <c r="P6930" t="s">
        <v>134</v>
      </c>
      <c r="Q6930" t="s">
        <v>96</v>
      </c>
      <c r="R6930" t="s">
        <v>5587</v>
      </c>
    </row>
    <row r="6931" spans="1:18" hidden="1" x14ac:dyDescent="0.3">
      <c r="A6931" t="s">
        <v>27628</v>
      </c>
      <c r="B6931" t="s">
        <v>27629</v>
      </c>
      <c r="C6931" s="1" t="str">
        <f t="shared" si="535"/>
        <v>21:0864</v>
      </c>
      <c r="D6931" s="1" t="str">
        <f t="shared" si="536"/>
        <v>21:0239</v>
      </c>
      <c r="E6931" t="s">
        <v>27630</v>
      </c>
      <c r="F6931" t="s">
        <v>27631</v>
      </c>
      <c r="H6931">
        <v>60.149533099999999</v>
      </c>
      <c r="I6931">
        <v>-127.0649822</v>
      </c>
      <c r="J6931" s="1" t="str">
        <f t="shared" si="533"/>
        <v>Fluid (stream)</v>
      </c>
      <c r="K6931" s="1" t="str">
        <f t="shared" si="534"/>
        <v>Untreated Water</v>
      </c>
      <c r="L6931">
        <v>38</v>
      </c>
      <c r="M6931" t="s">
        <v>127</v>
      </c>
      <c r="N6931">
        <v>674</v>
      </c>
      <c r="P6931" t="s">
        <v>225</v>
      </c>
      <c r="Q6931" t="s">
        <v>31</v>
      </c>
      <c r="R6931" t="s">
        <v>789</v>
      </c>
    </row>
    <row r="6932" spans="1:18" hidden="1" x14ac:dyDescent="0.3">
      <c r="A6932" t="s">
        <v>27632</v>
      </c>
      <c r="B6932" t="s">
        <v>27633</v>
      </c>
      <c r="C6932" s="1" t="str">
        <f t="shared" si="535"/>
        <v>21:0864</v>
      </c>
      <c r="D6932" s="1" t="str">
        <f t="shared" si="536"/>
        <v>21:0239</v>
      </c>
      <c r="E6932" t="s">
        <v>27634</v>
      </c>
      <c r="F6932" t="s">
        <v>27635</v>
      </c>
      <c r="H6932">
        <v>60.127004999999997</v>
      </c>
      <c r="I6932">
        <v>-127.2203841</v>
      </c>
      <c r="J6932" s="1" t="str">
        <f t="shared" si="533"/>
        <v>Fluid (stream)</v>
      </c>
      <c r="K6932" s="1" t="str">
        <f t="shared" si="534"/>
        <v>Untreated Water</v>
      </c>
      <c r="L6932">
        <v>38</v>
      </c>
      <c r="M6932" t="s">
        <v>133</v>
      </c>
      <c r="N6932">
        <v>675</v>
      </c>
      <c r="P6932" t="s">
        <v>771</v>
      </c>
      <c r="Q6932" t="s">
        <v>31</v>
      </c>
      <c r="R6932" t="s">
        <v>8016</v>
      </c>
    </row>
    <row r="6933" spans="1:18" hidden="1" x14ac:dyDescent="0.3">
      <c r="A6933" t="s">
        <v>27636</v>
      </c>
      <c r="B6933" t="s">
        <v>27637</v>
      </c>
      <c r="C6933" s="1" t="str">
        <f t="shared" si="535"/>
        <v>21:0864</v>
      </c>
      <c r="D6933" s="1" t="str">
        <f t="shared" si="536"/>
        <v>21:0239</v>
      </c>
      <c r="E6933" t="s">
        <v>27638</v>
      </c>
      <c r="F6933" t="s">
        <v>27639</v>
      </c>
      <c r="H6933">
        <v>60.102326099999999</v>
      </c>
      <c r="I6933">
        <v>-127.292068</v>
      </c>
      <c r="J6933" s="1" t="str">
        <f t="shared" si="533"/>
        <v>Fluid (stream)</v>
      </c>
      <c r="K6933" s="1" t="str">
        <f t="shared" si="534"/>
        <v>Untreated Water</v>
      </c>
      <c r="L6933">
        <v>38</v>
      </c>
      <c r="M6933" t="s">
        <v>139</v>
      </c>
      <c r="N6933">
        <v>676</v>
      </c>
      <c r="P6933" t="s">
        <v>210</v>
      </c>
      <c r="Q6933" t="s">
        <v>89</v>
      </c>
      <c r="R6933" t="s">
        <v>329</v>
      </c>
    </row>
    <row r="6934" spans="1:18" hidden="1" x14ac:dyDescent="0.3">
      <c r="A6934" t="s">
        <v>27640</v>
      </c>
      <c r="B6934" t="s">
        <v>27641</v>
      </c>
      <c r="C6934" s="1" t="str">
        <f t="shared" si="535"/>
        <v>21:0864</v>
      </c>
      <c r="D6934" s="1" t="str">
        <f t="shared" si="536"/>
        <v>21:0239</v>
      </c>
      <c r="E6934" t="s">
        <v>27642</v>
      </c>
      <c r="F6934" t="s">
        <v>27643</v>
      </c>
      <c r="H6934">
        <v>60.016289999999998</v>
      </c>
      <c r="I6934">
        <v>-127.2316139</v>
      </c>
      <c r="J6934" s="1" t="str">
        <f t="shared" si="533"/>
        <v>Fluid (stream)</v>
      </c>
      <c r="K6934" s="1" t="str">
        <f t="shared" si="534"/>
        <v>Untreated Water</v>
      </c>
      <c r="L6934">
        <v>38</v>
      </c>
      <c r="M6934" t="s">
        <v>241</v>
      </c>
      <c r="N6934">
        <v>677</v>
      </c>
      <c r="P6934" t="s">
        <v>1006</v>
      </c>
      <c r="Q6934" t="s">
        <v>146</v>
      </c>
      <c r="R6934" t="s">
        <v>4319</v>
      </c>
    </row>
    <row r="6935" spans="1:18" hidden="1" x14ac:dyDescent="0.3">
      <c r="A6935" t="s">
        <v>27644</v>
      </c>
      <c r="B6935" t="s">
        <v>27645</v>
      </c>
      <c r="C6935" s="1" t="str">
        <f t="shared" si="535"/>
        <v>21:0864</v>
      </c>
      <c r="D6935" s="1" t="str">
        <f t="shared" si="536"/>
        <v>21:0239</v>
      </c>
      <c r="E6935" t="s">
        <v>27646</v>
      </c>
      <c r="F6935" t="s">
        <v>27647</v>
      </c>
      <c r="H6935">
        <v>60.327580500000003</v>
      </c>
      <c r="I6935">
        <v>-127.4144503</v>
      </c>
      <c r="J6935" s="1" t="str">
        <f t="shared" si="533"/>
        <v>Fluid (stream)</v>
      </c>
      <c r="K6935" s="1" t="str">
        <f t="shared" si="534"/>
        <v>Untreated Water</v>
      </c>
      <c r="L6935">
        <v>39</v>
      </c>
      <c r="M6935" t="s">
        <v>36</v>
      </c>
      <c r="N6935">
        <v>678</v>
      </c>
      <c r="P6935" t="s">
        <v>161</v>
      </c>
      <c r="Q6935" t="s">
        <v>96</v>
      </c>
      <c r="R6935" t="s">
        <v>815</v>
      </c>
    </row>
    <row r="6936" spans="1:18" hidden="1" x14ac:dyDescent="0.3">
      <c r="A6936" t="s">
        <v>27648</v>
      </c>
      <c r="B6936" t="s">
        <v>27649</v>
      </c>
      <c r="C6936" s="1" t="str">
        <f t="shared" si="535"/>
        <v>21:0864</v>
      </c>
      <c r="D6936" s="1" t="str">
        <f t="shared" si="536"/>
        <v>21:0239</v>
      </c>
      <c r="E6936" t="s">
        <v>27650</v>
      </c>
      <c r="F6936" t="s">
        <v>27651</v>
      </c>
      <c r="H6936">
        <v>60.3058877</v>
      </c>
      <c r="I6936">
        <v>-127.4058726</v>
      </c>
      <c r="J6936" s="1" t="str">
        <f t="shared" si="533"/>
        <v>Fluid (stream)</v>
      </c>
      <c r="K6936" s="1" t="str">
        <f t="shared" si="534"/>
        <v>Untreated Water</v>
      </c>
      <c r="L6936">
        <v>39</v>
      </c>
      <c r="M6936" t="s">
        <v>22</v>
      </c>
      <c r="N6936">
        <v>679</v>
      </c>
      <c r="P6936" t="s">
        <v>115</v>
      </c>
      <c r="Q6936" t="s">
        <v>96</v>
      </c>
      <c r="R6936" t="s">
        <v>183</v>
      </c>
    </row>
    <row r="6937" spans="1:18" hidden="1" x14ac:dyDescent="0.3">
      <c r="A6937" t="s">
        <v>27652</v>
      </c>
      <c r="B6937" t="s">
        <v>27653</v>
      </c>
      <c r="C6937" s="1" t="str">
        <f t="shared" si="535"/>
        <v>21:0864</v>
      </c>
      <c r="D6937" s="1" t="str">
        <f t="shared" si="536"/>
        <v>21:0239</v>
      </c>
      <c r="E6937" t="s">
        <v>27650</v>
      </c>
      <c r="F6937" t="s">
        <v>27654</v>
      </c>
      <c r="H6937">
        <v>60.3058877</v>
      </c>
      <c r="I6937">
        <v>-127.4058726</v>
      </c>
      <c r="J6937" s="1" t="str">
        <f t="shared" si="533"/>
        <v>Fluid (stream)</v>
      </c>
      <c r="K6937" s="1" t="str">
        <f t="shared" si="534"/>
        <v>Untreated Water</v>
      </c>
      <c r="L6937">
        <v>39</v>
      </c>
      <c r="M6937" t="s">
        <v>29</v>
      </c>
      <c r="N6937">
        <v>680</v>
      </c>
      <c r="P6937" t="s">
        <v>771</v>
      </c>
      <c r="Q6937" t="s">
        <v>96</v>
      </c>
      <c r="R6937" t="s">
        <v>102</v>
      </c>
    </row>
    <row r="6938" spans="1:18" hidden="1" x14ac:dyDescent="0.3">
      <c r="A6938" t="s">
        <v>27655</v>
      </c>
      <c r="B6938" t="s">
        <v>27656</v>
      </c>
      <c r="C6938" s="1" t="str">
        <f t="shared" si="535"/>
        <v>21:0864</v>
      </c>
      <c r="D6938" s="1" t="str">
        <f t="shared" si="536"/>
        <v>21:0239</v>
      </c>
      <c r="E6938" t="s">
        <v>27657</v>
      </c>
      <c r="F6938" t="s">
        <v>27658</v>
      </c>
      <c r="H6938">
        <v>60.304302100000001</v>
      </c>
      <c r="I6938">
        <v>-127.4311245</v>
      </c>
      <c r="J6938" s="1" t="str">
        <f t="shared" si="533"/>
        <v>Fluid (stream)</v>
      </c>
      <c r="K6938" s="1" t="str">
        <f t="shared" si="534"/>
        <v>Untreated Water</v>
      </c>
      <c r="L6938">
        <v>39</v>
      </c>
      <c r="M6938" t="s">
        <v>44</v>
      </c>
      <c r="N6938">
        <v>681</v>
      </c>
      <c r="P6938" t="s">
        <v>225</v>
      </c>
      <c r="Q6938" t="s">
        <v>31</v>
      </c>
      <c r="R6938" t="s">
        <v>655</v>
      </c>
    </row>
    <row r="6939" spans="1:18" hidden="1" x14ac:dyDescent="0.3">
      <c r="A6939" t="s">
        <v>27659</v>
      </c>
      <c r="B6939" t="s">
        <v>27660</v>
      </c>
      <c r="C6939" s="1" t="str">
        <f t="shared" si="535"/>
        <v>21:0864</v>
      </c>
      <c r="D6939" s="1" t="str">
        <f t="shared" si="536"/>
        <v>21:0239</v>
      </c>
      <c r="E6939" t="s">
        <v>27661</v>
      </c>
      <c r="F6939" t="s">
        <v>27662</v>
      </c>
      <c r="H6939">
        <v>60.349646100000001</v>
      </c>
      <c r="I6939">
        <v>-127.3371344</v>
      </c>
      <c r="J6939" s="1" t="str">
        <f t="shared" si="533"/>
        <v>Fluid (stream)</v>
      </c>
      <c r="K6939" s="1" t="str">
        <f t="shared" si="534"/>
        <v>Untreated Water</v>
      </c>
      <c r="L6939">
        <v>39</v>
      </c>
      <c r="M6939" t="s">
        <v>52</v>
      </c>
      <c r="N6939">
        <v>682</v>
      </c>
      <c r="P6939" t="s">
        <v>134</v>
      </c>
      <c r="Q6939" t="s">
        <v>96</v>
      </c>
      <c r="R6939" t="s">
        <v>655</v>
      </c>
    </row>
    <row r="6940" spans="1:18" hidden="1" x14ac:dyDescent="0.3">
      <c r="A6940" t="s">
        <v>27663</v>
      </c>
      <c r="B6940" t="s">
        <v>27664</v>
      </c>
      <c r="C6940" s="1" t="str">
        <f t="shared" si="535"/>
        <v>21:0864</v>
      </c>
      <c r="D6940" s="1" t="str">
        <f t="shared" si="536"/>
        <v>21:0239</v>
      </c>
      <c r="E6940" t="s">
        <v>27665</v>
      </c>
      <c r="F6940" t="s">
        <v>27666</v>
      </c>
      <c r="H6940">
        <v>60.304572700000001</v>
      </c>
      <c r="I6940">
        <v>-127.2499076</v>
      </c>
      <c r="J6940" s="1" t="str">
        <f t="shared" si="533"/>
        <v>Fluid (stream)</v>
      </c>
      <c r="K6940" s="1" t="str">
        <f t="shared" si="534"/>
        <v>Untreated Water</v>
      </c>
      <c r="L6940">
        <v>39</v>
      </c>
      <c r="M6940" t="s">
        <v>60</v>
      </c>
      <c r="N6940">
        <v>683</v>
      </c>
      <c r="P6940" t="s">
        <v>225</v>
      </c>
      <c r="Q6940" t="s">
        <v>96</v>
      </c>
      <c r="R6940" t="s">
        <v>745</v>
      </c>
    </row>
    <row r="6941" spans="1:18" hidden="1" x14ac:dyDescent="0.3">
      <c r="A6941" t="s">
        <v>27667</v>
      </c>
      <c r="B6941" t="s">
        <v>27668</v>
      </c>
      <c r="C6941" s="1" t="str">
        <f t="shared" si="535"/>
        <v>21:0864</v>
      </c>
      <c r="D6941" s="1" t="str">
        <f t="shared" si="536"/>
        <v>21:0239</v>
      </c>
      <c r="E6941" t="s">
        <v>27669</v>
      </c>
      <c r="F6941" t="s">
        <v>27670</v>
      </c>
      <c r="H6941">
        <v>60.3088786</v>
      </c>
      <c r="I6941">
        <v>-127.1480732</v>
      </c>
      <c r="J6941" s="1" t="str">
        <f t="shared" si="533"/>
        <v>Fluid (stream)</v>
      </c>
      <c r="K6941" s="1" t="str">
        <f t="shared" si="534"/>
        <v>Untreated Water</v>
      </c>
      <c r="L6941">
        <v>39</v>
      </c>
      <c r="M6941" t="s">
        <v>67</v>
      </c>
      <c r="N6941">
        <v>684</v>
      </c>
      <c r="P6941" t="s">
        <v>167</v>
      </c>
      <c r="Q6941" t="s">
        <v>96</v>
      </c>
      <c r="R6941" t="s">
        <v>5458</v>
      </c>
    </row>
    <row r="6942" spans="1:18" hidden="1" x14ac:dyDescent="0.3">
      <c r="A6942" t="s">
        <v>27671</v>
      </c>
      <c r="B6942" t="s">
        <v>27672</v>
      </c>
      <c r="C6942" s="1" t="str">
        <f t="shared" si="535"/>
        <v>21:0864</v>
      </c>
      <c r="D6942" s="1" t="str">
        <f t="shared" si="536"/>
        <v>21:0239</v>
      </c>
      <c r="E6942" t="s">
        <v>27673</v>
      </c>
      <c r="F6942" t="s">
        <v>27674</v>
      </c>
      <c r="H6942">
        <v>60.327156500000001</v>
      </c>
      <c r="I6942">
        <v>-127.11543380000001</v>
      </c>
      <c r="J6942" s="1" t="str">
        <f t="shared" si="533"/>
        <v>Fluid (stream)</v>
      </c>
      <c r="K6942" s="1" t="str">
        <f t="shared" si="534"/>
        <v>Untreated Water</v>
      </c>
      <c r="L6942">
        <v>39</v>
      </c>
      <c r="M6942" t="s">
        <v>74</v>
      </c>
      <c r="N6942">
        <v>685</v>
      </c>
      <c r="P6942" t="s">
        <v>15080</v>
      </c>
      <c r="Q6942" t="s">
        <v>15080</v>
      </c>
      <c r="R6942" t="s">
        <v>15080</v>
      </c>
    </row>
    <row r="6943" spans="1:18" hidden="1" x14ac:dyDescent="0.3">
      <c r="A6943" t="s">
        <v>27675</v>
      </c>
      <c r="B6943" t="s">
        <v>27676</v>
      </c>
      <c r="C6943" s="1" t="str">
        <f t="shared" si="535"/>
        <v>21:0864</v>
      </c>
      <c r="D6943" s="1" t="str">
        <f t="shared" si="536"/>
        <v>21:0239</v>
      </c>
      <c r="E6943" t="s">
        <v>27677</v>
      </c>
      <c r="F6943" t="s">
        <v>27678</v>
      </c>
      <c r="H6943">
        <v>60.332658500000001</v>
      </c>
      <c r="I6943">
        <v>-127.0325838</v>
      </c>
      <c r="J6943" s="1" t="str">
        <f t="shared" si="533"/>
        <v>Fluid (stream)</v>
      </c>
      <c r="K6943" s="1" t="str">
        <f t="shared" si="534"/>
        <v>Untreated Water</v>
      </c>
      <c r="L6943">
        <v>39</v>
      </c>
      <c r="M6943" t="s">
        <v>81</v>
      </c>
      <c r="N6943">
        <v>686</v>
      </c>
      <c r="P6943" t="s">
        <v>167</v>
      </c>
      <c r="Q6943" t="s">
        <v>31</v>
      </c>
      <c r="R6943" t="s">
        <v>47</v>
      </c>
    </row>
    <row r="6944" spans="1:18" hidden="1" x14ac:dyDescent="0.3">
      <c r="A6944" t="s">
        <v>27679</v>
      </c>
      <c r="B6944" t="s">
        <v>27680</v>
      </c>
      <c r="C6944" s="1" t="str">
        <f t="shared" si="535"/>
        <v>21:0864</v>
      </c>
      <c r="D6944" s="1" t="str">
        <f t="shared" si="536"/>
        <v>21:0239</v>
      </c>
      <c r="E6944" t="s">
        <v>27681</v>
      </c>
      <c r="F6944" t="s">
        <v>27682</v>
      </c>
      <c r="H6944">
        <v>60.289072400000002</v>
      </c>
      <c r="I6944">
        <v>-127.0075762</v>
      </c>
      <c r="J6944" s="1" t="str">
        <f t="shared" si="533"/>
        <v>Fluid (stream)</v>
      </c>
      <c r="K6944" s="1" t="str">
        <f t="shared" si="534"/>
        <v>Untreated Water</v>
      </c>
      <c r="L6944">
        <v>39</v>
      </c>
      <c r="M6944" t="s">
        <v>95</v>
      </c>
      <c r="N6944">
        <v>687</v>
      </c>
      <c r="P6944" t="s">
        <v>182</v>
      </c>
      <c r="Q6944" t="s">
        <v>89</v>
      </c>
      <c r="R6944" t="s">
        <v>14638</v>
      </c>
    </row>
    <row r="6945" spans="1:18" hidden="1" x14ac:dyDescent="0.3">
      <c r="A6945" t="s">
        <v>27683</v>
      </c>
      <c r="B6945" t="s">
        <v>27684</v>
      </c>
      <c r="C6945" s="1" t="str">
        <f t="shared" si="535"/>
        <v>21:0864</v>
      </c>
      <c r="D6945" s="1" t="str">
        <f t="shared" si="536"/>
        <v>21:0239</v>
      </c>
      <c r="E6945" t="s">
        <v>27685</v>
      </c>
      <c r="F6945" t="s">
        <v>27686</v>
      </c>
      <c r="H6945">
        <v>60.245811400000001</v>
      </c>
      <c r="I6945">
        <v>-127.0170504</v>
      </c>
      <c r="J6945" s="1" t="str">
        <f t="shared" si="533"/>
        <v>Fluid (stream)</v>
      </c>
      <c r="K6945" s="1" t="str">
        <f t="shared" si="534"/>
        <v>Untreated Water</v>
      </c>
      <c r="L6945">
        <v>39</v>
      </c>
      <c r="M6945" t="s">
        <v>101</v>
      </c>
      <c r="N6945">
        <v>688</v>
      </c>
      <c r="P6945" t="s">
        <v>598</v>
      </c>
      <c r="Q6945" t="s">
        <v>31</v>
      </c>
      <c r="R6945" t="s">
        <v>1050</v>
      </c>
    </row>
    <row r="6946" spans="1:18" hidden="1" x14ac:dyDescent="0.3">
      <c r="A6946" t="s">
        <v>27687</v>
      </c>
      <c r="B6946" t="s">
        <v>27688</v>
      </c>
      <c r="C6946" s="1" t="str">
        <f t="shared" si="535"/>
        <v>21:0864</v>
      </c>
      <c r="D6946" s="1" t="str">
        <f t="shared" si="536"/>
        <v>21:0239</v>
      </c>
      <c r="E6946" t="s">
        <v>27689</v>
      </c>
      <c r="F6946" t="s">
        <v>27690</v>
      </c>
      <c r="H6946">
        <v>60.246428799999997</v>
      </c>
      <c r="I6946">
        <v>-127.0872957</v>
      </c>
      <c r="J6946" s="1" t="str">
        <f t="shared" si="533"/>
        <v>Fluid (stream)</v>
      </c>
      <c r="K6946" s="1" t="str">
        <f t="shared" si="534"/>
        <v>Untreated Water</v>
      </c>
      <c r="L6946">
        <v>39</v>
      </c>
      <c r="M6946" t="s">
        <v>107</v>
      </c>
      <c r="N6946">
        <v>689</v>
      </c>
      <c r="P6946" t="s">
        <v>140</v>
      </c>
      <c r="Q6946" t="s">
        <v>89</v>
      </c>
      <c r="R6946" t="s">
        <v>629</v>
      </c>
    </row>
    <row r="6947" spans="1:18" hidden="1" x14ac:dyDescent="0.3">
      <c r="A6947" t="s">
        <v>27691</v>
      </c>
      <c r="B6947" t="s">
        <v>27692</v>
      </c>
      <c r="C6947" s="1" t="str">
        <f t="shared" si="535"/>
        <v>21:0864</v>
      </c>
      <c r="D6947" s="1" t="str">
        <f t="shared" si="536"/>
        <v>21:0239</v>
      </c>
      <c r="E6947" t="s">
        <v>27693</v>
      </c>
      <c r="F6947" t="s">
        <v>27694</v>
      </c>
      <c r="H6947">
        <v>60.226549499999997</v>
      </c>
      <c r="I6947">
        <v>-127.16990490000001</v>
      </c>
      <c r="J6947" s="1" t="str">
        <f t="shared" si="533"/>
        <v>Fluid (stream)</v>
      </c>
      <c r="K6947" s="1" t="str">
        <f t="shared" si="534"/>
        <v>Untreated Water</v>
      </c>
      <c r="L6947">
        <v>39</v>
      </c>
      <c r="M6947" t="s">
        <v>114</v>
      </c>
      <c r="N6947">
        <v>690</v>
      </c>
      <c r="P6947" t="s">
        <v>182</v>
      </c>
      <c r="Q6947" t="s">
        <v>96</v>
      </c>
      <c r="R6947" t="s">
        <v>415</v>
      </c>
    </row>
    <row r="6948" spans="1:18" hidden="1" x14ac:dyDescent="0.3">
      <c r="A6948" t="s">
        <v>27695</v>
      </c>
      <c r="B6948" t="s">
        <v>27696</v>
      </c>
      <c r="C6948" s="1" t="str">
        <f t="shared" si="535"/>
        <v>21:0864</v>
      </c>
      <c r="D6948" s="1" t="str">
        <f t="shared" si="536"/>
        <v>21:0239</v>
      </c>
      <c r="E6948" t="s">
        <v>27697</v>
      </c>
      <c r="F6948" t="s">
        <v>27698</v>
      </c>
      <c r="H6948">
        <v>60.246362400000002</v>
      </c>
      <c r="I6948">
        <v>-127.1803453</v>
      </c>
      <c r="J6948" s="1" t="str">
        <f t="shared" si="533"/>
        <v>Fluid (stream)</v>
      </c>
      <c r="K6948" s="1" t="str">
        <f t="shared" si="534"/>
        <v>Untreated Water</v>
      </c>
      <c r="L6948">
        <v>39</v>
      </c>
      <c r="M6948" t="s">
        <v>121</v>
      </c>
      <c r="N6948">
        <v>691</v>
      </c>
      <c r="P6948" t="s">
        <v>173</v>
      </c>
      <c r="Q6948" t="s">
        <v>31</v>
      </c>
      <c r="R6948" t="s">
        <v>629</v>
      </c>
    </row>
    <row r="6949" spans="1:18" hidden="1" x14ac:dyDescent="0.3">
      <c r="A6949" t="s">
        <v>27699</v>
      </c>
      <c r="B6949" t="s">
        <v>27700</v>
      </c>
      <c r="C6949" s="1" t="str">
        <f t="shared" si="535"/>
        <v>21:0864</v>
      </c>
      <c r="D6949" s="1" t="str">
        <f t="shared" si="536"/>
        <v>21:0239</v>
      </c>
      <c r="E6949" t="s">
        <v>27701</v>
      </c>
      <c r="F6949" t="s">
        <v>27702</v>
      </c>
      <c r="H6949">
        <v>60.248780799999999</v>
      </c>
      <c r="I6949">
        <v>-127.1726764</v>
      </c>
      <c r="J6949" s="1" t="str">
        <f t="shared" si="533"/>
        <v>Fluid (stream)</v>
      </c>
      <c r="K6949" s="1" t="str">
        <f t="shared" si="534"/>
        <v>Untreated Water</v>
      </c>
      <c r="L6949">
        <v>39</v>
      </c>
      <c r="M6949" t="s">
        <v>127</v>
      </c>
      <c r="N6949">
        <v>692</v>
      </c>
      <c r="P6949" t="s">
        <v>108</v>
      </c>
      <c r="Q6949" t="s">
        <v>96</v>
      </c>
      <c r="R6949" t="s">
        <v>220</v>
      </c>
    </row>
    <row r="6950" spans="1:18" hidden="1" x14ac:dyDescent="0.3">
      <c r="A6950" t="s">
        <v>27703</v>
      </c>
      <c r="B6950" t="s">
        <v>27704</v>
      </c>
      <c r="C6950" s="1" t="str">
        <f t="shared" si="535"/>
        <v>21:0864</v>
      </c>
      <c r="D6950" s="1" t="str">
        <f t="shared" si="536"/>
        <v>21:0239</v>
      </c>
      <c r="E6950" t="s">
        <v>27705</v>
      </c>
      <c r="F6950" t="s">
        <v>27706</v>
      </c>
      <c r="H6950">
        <v>60.258600399999999</v>
      </c>
      <c r="I6950">
        <v>-127.317607</v>
      </c>
      <c r="J6950" s="1" t="str">
        <f t="shared" ref="J6950:J7013" si="537">HYPERLINK("http://geochem.nrcan.gc.ca/cdogs/content/kwd/kwd020018_e.htm", "Fluid (stream)")</f>
        <v>Fluid (stream)</v>
      </c>
      <c r="K6950" s="1" t="str">
        <f t="shared" ref="K6950:K7013" si="538">HYPERLINK("http://geochem.nrcan.gc.ca/cdogs/content/kwd/kwd080007_e.htm", "Untreated Water")</f>
        <v>Untreated Water</v>
      </c>
      <c r="L6950">
        <v>39</v>
      </c>
      <c r="M6950" t="s">
        <v>133</v>
      </c>
      <c r="N6950">
        <v>693</v>
      </c>
      <c r="P6950" t="s">
        <v>167</v>
      </c>
      <c r="Q6950" t="s">
        <v>146</v>
      </c>
      <c r="R6950" t="s">
        <v>102</v>
      </c>
    </row>
    <row r="6951" spans="1:18" hidden="1" x14ac:dyDescent="0.3">
      <c r="A6951" t="s">
        <v>27707</v>
      </c>
      <c r="B6951" t="s">
        <v>27708</v>
      </c>
      <c r="C6951" s="1" t="str">
        <f t="shared" si="535"/>
        <v>21:0864</v>
      </c>
      <c r="D6951" s="1" t="str">
        <f t="shared" si="536"/>
        <v>21:0239</v>
      </c>
      <c r="E6951" t="s">
        <v>27709</v>
      </c>
      <c r="F6951" t="s">
        <v>27710</v>
      </c>
      <c r="H6951">
        <v>60.260887400000001</v>
      </c>
      <c r="I6951">
        <v>-127.4394379</v>
      </c>
      <c r="J6951" s="1" t="str">
        <f t="shared" si="537"/>
        <v>Fluid (stream)</v>
      </c>
      <c r="K6951" s="1" t="str">
        <f t="shared" si="538"/>
        <v>Untreated Water</v>
      </c>
      <c r="L6951">
        <v>39</v>
      </c>
      <c r="M6951" t="s">
        <v>139</v>
      </c>
      <c r="N6951">
        <v>694</v>
      </c>
      <c r="P6951" t="s">
        <v>553</v>
      </c>
      <c r="Q6951" t="s">
        <v>31</v>
      </c>
      <c r="R6951" t="s">
        <v>646</v>
      </c>
    </row>
    <row r="6952" spans="1:18" hidden="1" x14ac:dyDescent="0.3">
      <c r="A6952" t="s">
        <v>27711</v>
      </c>
      <c r="B6952" t="s">
        <v>27712</v>
      </c>
      <c r="C6952" s="1" t="str">
        <f t="shared" si="535"/>
        <v>21:0864</v>
      </c>
      <c r="D6952" s="1" t="str">
        <f t="shared" si="536"/>
        <v>21:0239</v>
      </c>
      <c r="E6952" t="s">
        <v>27713</v>
      </c>
      <c r="F6952" t="s">
        <v>27714</v>
      </c>
      <c r="H6952">
        <v>60.263446700000003</v>
      </c>
      <c r="I6952">
        <v>-127.37135139999999</v>
      </c>
      <c r="J6952" s="1" t="str">
        <f t="shared" si="537"/>
        <v>Fluid (stream)</v>
      </c>
      <c r="K6952" s="1" t="str">
        <f t="shared" si="538"/>
        <v>Untreated Water</v>
      </c>
      <c r="L6952">
        <v>39</v>
      </c>
      <c r="M6952" t="s">
        <v>241</v>
      </c>
      <c r="N6952">
        <v>695</v>
      </c>
      <c r="P6952" t="s">
        <v>553</v>
      </c>
      <c r="Q6952" t="s">
        <v>31</v>
      </c>
      <c r="R6952" t="s">
        <v>4319</v>
      </c>
    </row>
    <row r="6953" spans="1:18" hidden="1" x14ac:dyDescent="0.3">
      <c r="A6953" t="s">
        <v>27715</v>
      </c>
      <c r="B6953" t="s">
        <v>27716</v>
      </c>
      <c r="C6953" s="1" t="str">
        <f t="shared" si="535"/>
        <v>21:0864</v>
      </c>
      <c r="D6953" s="1" t="str">
        <f t="shared" si="536"/>
        <v>21:0239</v>
      </c>
      <c r="E6953" t="s">
        <v>27717</v>
      </c>
      <c r="F6953" t="s">
        <v>27718</v>
      </c>
      <c r="H6953">
        <v>60.265431100000001</v>
      </c>
      <c r="I6953">
        <v>-127.3502112</v>
      </c>
      <c r="J6953" s="1" t="str">
        <f t="shared" si="537"/>
        <v>Fluid (stream)</v>
      </c>
      <c r="K6953" s="1" t="str">
        <f t="shared" si="538"/>
        <v>Untreated Water</v>
      </c>
      <c r="L6953">
        <v>40</v>
      </c>
      <c r="M6953" t="s">
        <v>36</v>
      </c>
      <c r="N6953">
        <v>696</v>
      </c>
      <c r="P6953" t="s">
        <v>1006</v>
      </c>
      <c r="Q6953" t="s">
        <v>96</v>
      </c>
      <c r="R6953" t="s">
        <v>789</v>
      </c>
    </row>
    <row r="6954" spans="1:18" hidden="1" x14ac:dyDescent="0.3">
      <c r="A6954" t="s">
        <v>27719</v>
      </c>
      <c r="B6954" t="s">
        <v>27720</v>
      </c>
      <c r="C6954" s="1" t="str">
        <f t="shared" si="535"/>
        <v>21:0864</v>
      </c>
      <c r="D6954" s="1" t="str">
        <f t="shared" si="536"/>
        <v>21:0239</v>
      </c>
      <c r="E6954" t="s">
        <v>27721</v>
      </c>
      <c r="F6954" t="s">
        <v>27722</v>
      </c>
      <c r="H6954">
        <v>60.168859099999999</v>
      </c>
      <c r="I6954">
        <v>-127.2872641</v>
      </c>
      <c r="J6954" s="1" t="str">
        <f t="shared" si="537"/>
        <v>Fluid (stream)</v>
      </c>
      <c r="K6954" s="1" t="str">
        <f t="shared" si="538"/>
        <v>Untreated Water</v>
      </c>
      <c r="L6954">
        <v>40</v>
      </c>
      <c r="M6954" t="s">
        <v>22</v>
      </c>
      <c r="N6954">
        <v>697</v>
      </c>
      <c r="P6954" t="s">
        <v>134</v>
      </c>
      <c r="Q6954" t="s">
        <v>31</v>
      </c>
      <c r="R6954" t="s">
        <v>668</v>
      </c>
    </row>
    <row r="6955" spans="1:18" hidden="1" x14ac:dyDescent="0.3">
      <c r="A6955" t="s">
        <v>27723</v>
      </c>
      <c r="B6955" t="s">
        <v>27724</v>
      </c>
      <c r="C6955" s="1" t="str">
        <f t="shared" si="535"/>
        <v>21:0864</v>
      </c>
      <c r="D6955" s="1" t="str">
        <f t="shared" si="536"/>
        <v>21:0239</v>
      </c>
      <c r="E6955" t="s">
        <v>27721</v>
      </c>
      <c r="F6955" t="s">
        <v>27725</v>
      </c>
      <c r="H6955">
        <v>60.168859099999999</v>
      </c>
      <c r="I6955">
        <v>-127.2872641</v>
      </c>
      <c r="J6955" s="1" t="str">
        <f t="shared" si="537"/>
        <v>Fluid (stream)</v>
      </c>
      <c r="K6955" s="1" t="str">
        <f t="shared" si="538"/>
        <v>Untreated Water</v>
      </c>
      <c r="L6955">
        <v>40</v>
      </c>
      <c r="M6955" t="s">
        <v>29</v>
      </c>
      <c r="N6955">
        <v>698</v>
      </c>
      <c r="P6955" t="s">
        <v>134</v>
      </c>
      <c r="Q6955" t="s">
        <v>31</v>
      </c>
      <c r="R6955" t="s">
        <v>815</v>
      </c>
    </row>
    <row r="6956" spans="1:18" hidden="1" x14ac:dyDescent="0.3">
      <c r="A6956" t="s">
        <v>27726</v>
      </c>
      <c r="B6956" t="s">
        <v>27727</v>
      </c>
      <c r="C6956" s="1" t="str">
        <f t="shared" si="535"/>
        <v>21:0864</v>
      </c>
      <c r="D6956" s="1" t="str">
        <f t="shared" si="536"/>
        <v>21:0239</v>
      </c>
      <c r="E6956" t="s">
        <v>27728</v>
      </c>
      <c r="F6956" t="s">
        <v>27729</v>
      </c>
      <c r="H6956">
        <v>60.167411100000002</v>
      </c>
      <c r="I6956">
        <v>-127.03842659999999</v>
      </c>
      <c r="J6956" s="1" t="str">
        <f t="shared" si="537"/>
        <v>Fluid (stream)</v>
      </c>
      <c r="K6956" s="1" t="str">
        <f t="shared" si="538"/>
        <v>Untreated Water</v>
      </c>
      <c r="L6956">
        <v>40</v>
      </c>
      <c r="M6956" t="s">
        <v>44</v>
      </c>
      <c r="N6956">
        <v>699</v>
      </c>
      <c r="P6956" t="s">
        <v>15080</v>
      </c>
      <c r="Q6956" t="s">
        <v>15080</v>
      </c>
      <c r="R6956" t="s">
        <v>15080</v>
      </c>
    </row>
    <row r="6957" spans="1:18" hidden="1" x14ac:dyDescent="0.3">
      <c r="A6957" t="s">
        <v>27730</v>
      </c>
      <c r="B6957" t="s">
        <v>27731</v>
      </c>
      <c r="C6957" s="1" t="str">
        <f t="shared" si="535"/>
        <v>21:0864</v>
      </c>
      <c r="D6957" s="1" t="str">
        <f t="shared" si="536"/>
        <v>21:0239</v>
      </c>
      <c r="E6957" t="s">
        <v>27732</v>
      </c>
      <c r="F6957" t="s">
        <v>27733</v>
      </c>
      <c r="H6957">
        <v>60.141314100000002</v>
      </c>
      <c r="I6957">
        <v>-127.2085352</v>
      </c>
      <c r="J6957" s="1" t="str">
        <f t="shared" si="537"/>
        <v>Fluid (stream)</v>
      </c>
      <c r="K6957" s="1" t="str">
        <f t="shared" si="538"/>
        <v>Untreated Water</v>
      </c>
      <c r="L6957">
        <v>40</v>
      </c>
      <c r="M6957" t="s">
        <v>52</v>
      </c>
      <c r="N6957">
        <v>700</v>
      </c>
      <c r="P6957" t="s">
        <v>15080</v>
      </c>
      <c r="Q6957" t="s">
        <v>15080</v>
      </c>
      <c r="R6957" t="s">
        <v>15080</v>
      </c>
    </row>
    <row r="6958" spans="1:18" hidden="1" x14ac:dyDescent="0.3">
      <c r="A6958" t="s">
        <v>27734</v>
      </c>
      <c r="B6958" t="s">
        <v>27735</v>
      </c>
      <c r="C6958" s="1" t="str">
        <f t="shared" si="535"/>
        <v>21:0864</v>
      </c>
      <c r="D6958" s="1" t="str">
        <f t="shared" si="536"/>
        <v>21:0239</v>
      </c>
      <c r="E6958" t="s">
        <v>27736</v>
      </c>
      <c r="F6958" t="s">
        <v>27737</v>
      </c>
      <c r="H6958">
        <v>60.1012567</v>
      </c>
      <c r="I6958">
        <v>-127.3038873</v>
      </c>
      <c r="J6958" s="1" t="str">
        <f t="shared" si="537"/>
        <v>Fluid (stream)</v>
      </c>
      <c r="K6958" s="1" t="str">
        <f t="shared" si="538"/>
        <v>Untreated Water</v>
      </c>
      <c r="L6958">
        <v>40</v>
      </c>
      <c r="M6958" t="s">
        <v>60</v>
      </c>
      <c r="N6958">
        <v>701</v>
      </c>
      <c r="P6958" t="s">
        <v>771</v>
      </c>
      <c r="Q6958" t="s">
        <v>96</v>
      </c>
      <c r="R6958" t="s">
        <v>761</v>
      </c>
    </row>
    <row r="6959" spans="1:18" hidden="1" x14ac:dyDescent="0.3">
      <c r="A6959" t="s">
        <v>27738</v>
      </c>
      <c r="B6959" t="s">
        <v>27739</v>
      </c>
      <c r="C6959" s="1" t="str">
        <f t="shared" si="535"/>
        <v>21:0864</v>
      </c>
      <c r="D6959" s="1" t="str">
        <f t="shared" si="536"/>
        <v>21:0239</v>
      </c>
      <c r="E6959" t="s">
        <v>27740</v>
      </c>
      <c r="F6959" t="s">
        <v>27741</v>
      </c>
      <c r="H6959">
        <v>60.036968799999997</v>
      </c>
      <c r="I6959">
        <v>-127.24063390000001</v>
      </c>
      <c r="J6959" s="1" t="str">
        <f t="shared" si="537"/>
        <v>Fluid (stream)</v>
      </c>
      <c r="K6959" s="1" t="str">
        <f t="shared" si="538"/>
        <v>Untreated Water</v>
      </c>
      <c r="L6959">
        <v>40</v>
      </c>
      <c r="M6959" t="s">
        <v>67</v>
      </c>
      <c r="N6959">
        <v>702</v>
      </c>
      <c r="P6959" t="s">
        <v>771</v>
      </c>
      <c r="Q6959" t="s">
        <v>89</v>
      </c>
      <c r="R6959" t="s">
        <v>347</v>
      </c>
    </row>
    <row r="6960" spans="1:18" hidden="1" x14ac:dyDescent="0.3">
      <c r="A6960" t="s">
        <v>27742</v>
      </c>
      <c r="B6960" t="s">
        <v>27743</v>
      </c>
      <c r="C6960" s="1" t="str">
        <f t="shared" si="535"/>
        <v>21:0864</v>
      </c>
      <c r="D6960" s="1" t="str">
        <f t="shared" si="536"/>
        <v>21:0239</v>
      </c>
      <c r="E6960" t="s">
        <v>27744</v>
      </c>
      <c r="F6960" t="s">
        <v>27745</v>
      </c>
      <c r="H6960">
        <v>60.062113699999998</v>
      </c>
      <c r="I6960">
        <v>-127.38985270000001</v>
      </c>
      <c r="J6960" s="1" t="str">
        <f t="shared" si="537"/>
        <v>Fluid (stream)</v>
      </c>
      <c r="K6960" s="1" t="str">
        <f t="shared" si="538"/>
        <v>Untreated Water</v>
      </c>
      <c r="L6960">
        <v>40</v>
      </c>
      <c r="M6960" t="s">
        <v>74</v>
      </c>
      <c r="N6960">
        <v>703</v>
      </c>
      <c r="P6960" t="s">
        <v>200</v>
      </c>
      <c r="Q6960" t="s">
        <v>24</v>
      </c>
      <c r="R6960" t="s">
        <v>183</v>
      </c>
    </row>
    <row r="6961" spans="1:18" hidden="1" x14ac:dyDescent="0.3">
      <c r="A6961" t="s">
        <v>27746</v>
      </c>
      <c r="B6961" t="s">
        <v>27747</v>
      </c>
      <c r="C6961" s="1" t="str">
        <f t="shared" si="535"/>
        <v>21:0864</v>
      </c>
      <c r="D6961" s="1" t="str">
        <f t="shared" si="536"/>
        <v>21:0239</v>
      </c>
      <c r="E6961" t="s">
        <v>27748</v>
      </c>
      <c r="F6961" t="s">
        <v>27749</v>
      </c>
      <c r="H6961">
        <v>60.136243499999999</v>
      </c>
      <c r="I6961">
        <v>-127.3043014</v>
      </c>
      <c r="J6961" s="1" t="str">
        <f t="shared" si="537"/>
        <v>Fluid (stream)</v>
      </c>
      <c r="K6961" s="1" t="str">
        <f t="shared" si="538"/>
        <v>Untreated Water</v>
      </c>
      <c r="L6961">
        <v>40</v>
      </c>
      <c r="M6961" t="s">
        <v>81</v>
      </c>
      <c r="N6961">
        <v>704</v>
      </c>
      <c r="P6961" t="s">
        <v>134</v>
      </c>
      <c r="Q6961" t="s">
        <v>31</v>
      </c>
      <c r="R6961" t="s">
        <v>90</v>
      </c>
    </row>
    <row r="6962" spans="1:18" hidden="1" x14ac:dyDescent="0.3">
      <c r="A6962" t="s">
        <v>27750</v>
      </c>
      <c r="B6962" t="s">
        <v>27751</v>
      </c>
      <c r="C6962" s="1" t="str">
        <f t="shared" ref="C6962:C7025" si="539">HYPERLINK("http://geochem.nrcan.gc.ca/cdogs/content/bdl/bdl210864_e.htm", "21:0864")</f>
        <v>21:0864</v>
      </c>
      <c r="D6962" s="1" t="str">
        <f t="shared" ref="D6962:D7025" si="540">HYPERLINK("http://geochem.nrcan.gc.ca/cdogs/content/svy/svy210239_e.htm", "21:0239")</f>
        <v>21:0239</v>
      </c>
      <c r="E6962" t="s">
        <v>27752</v>
      </c>
      <c r="F6962" t="s">
        <v>27753</v>
      </c>
      <c r="H6962">
        <v>60.247603099999999</v>
      </c>
      <c r="I6962">
        <v>-127.4905663</v>
      </c>
      <c r="J6962" s="1" t="str">
        <f t="shared" si="537"/>
        <v>Fluid (stream)</v>
      </c>
      <c r="K6962" s="1" t="str">
        <f t="shared" si="538"/>
        <v>Untreated Water</v>
      </c>
      <c r="L6962">
        <v>40</v>
      </c>
      <c r="M6962" t="s">
        <v>95</v>
      </c>
      <c r="N6962">
        <v>705</v>
      </c>
      <c r="P6962" t="s">
        <v>140</v>
      </c>
      <c r="Q6962" t="s">
        <v>96</v>
      </c>
      <c r="R6962" t="s">
        <v>102</v>
      </c>
    </row>
    <row r="6963" spans="1:18" hidden="1" x14ac:dyDescent="0.3">
      <c r="A6963" t="s">
        <v>27754</v>
      </c>
      <c r="B6963" t="s">
        <v>27755</v>
      </c>
      <c r="C6963" s="1" t="str">
        <f t="shared" si="539"/>
        <v>21:0864</v>
      </c>
      <c r="D6963" s="1" t="str">
        <f t="shared" si="540"/>
        <v>21:0239</v>
      </c>
      <c r="E6963" t="s">
        <v>27756</v>
      </c>
      <c r="F6963" t="s">
        <v>27757</v>
      </c>
      <c r="H6963">
        <v>60.213008799999997</v>
      </c>
      <c r="I6963">
        <v>-127.433916</v>
      </c>
      <c r="J6963" s="1" t="str">
        <f t="shared" si="537"/>
        <v>Fluid (stream)</v>
      </c>
      <c r="K6963" s="1" t="str">
        <f t="shared" si="538"/>
        <v>Untreated Water</v>
      </c>
      <c r="L6963">
        <v>40</v>
      </c>
      <c r="M6963" t="s">
        <v>101</v>
      </c>
      <c r="N6963">
        <v>706</v>
      </c>
      <c r="P6963" t="s">
        <v>53</v>
      </c>
      <c r="Q6963" t="s">
        <v>96</v>
      </c>
      <c r="R6963" t="s">
        <v>20783</v>
      </c>
    </row>
    <row r="6964" spans="1:18" hidden="1" x14ac:dyDescent="0.3">
      <c r="A6964" t="s">
        <v>27758</v>
      </c>
      <c r="B6964" t="s">
        <v>27759</v>
      </c>
      <c r="C6964" s="1" t="str">
        <f t="shared" si="539"/>
        <v>21:0864</v>
      </c>
      <c r="D6964" s="1" t="str">
        <f t="shared" si="540"/>
        <v>21:0239</v>
      </c>
      <c r="E6964" t="s">
        <v>27760</v>
      </c>
      <c r="F6964" t="s">
        <v>27761</v>
      </c>
      <c r="H6964">
        <v>60.202124400000002</v>
      </c>
      <c r="I6964">
        <v>-127.42710959999999</v>
      </c>
      <c r="J6964" s="1" t="str">
        <f t="shared" si="537"/>
        <v>Fluid (stream)</v>
      </c>
      <c r="K6964" s="1" t="str">
        <f t="shared" si="538"/>
        <v>Untreated Water</v>
      </c>
      <c r="L6964">
        <v>40</v>
      </c>
      <c r="M6964" t="s">
        <v>107</v>
      </c>
      <c r="N6964">
        <v>707</v>
      </c>
      <c r="P6964" t="s">
        <v>537</v>
      </c>
      <c r="Q6964" t="s">
        <v>24</v>
      </c>
      <c r="R6964" t="s">
        <v>47</v>
      </c>
    </row>
    <row r="6965" spans="1:18" hidden="1" x14ac:dyDescent="0.3">
      <c r="A6965" t="s">
        <v>27762</v>
      </c>
      <c r="B6965" t="s">
        <v>27763</v>
      </c>
      <c r="C6965" s="1" t="str">
        <f t="shared" si="539"/>
        <v>21:0864</v>
      </c>
      <c r="D6965" s="1" t="str">
        <f t="shared" si="540"/>
        <v>21:0239</v>
      </c>
      <c r="E6965" t="s">
        <v>27764</v>
      </c>
      <c r="F6965" t="s">
        <v>27765</v>
      </c>
      <c r="H6965">
        <v>60.176237999999998</v>
      </c>
      <c r="I6965">
        <v>-127.5051632</v>
      </c>
      <c r="J6965" s="1" t="str">
        <f t="shared" si="537"/>
        <v>Fluid (stream)</v>
      </c>
      <c r="K6965" s="1" t="str">
        <f t="shared" si="538"/>
        <v>Untreated Water</v>
      </c>
      <c r="L6965">
        <v>40</v>
      </c>
      <c r="M6965" t="s">
        <v>114</v>
      </c>
      <c r="N6965">
        <v>708</v>
      </c>
      <c r="P6965" t="s">
        <v>225</v>
      </c>
      <c r="Q6965" t="s">
        <v>89</v>
      </c>
      <c r="R6965" t="s">
        <v>305</v>
      </c>
    </row>
    <row r="6966" spans="1:18" hidden="1" x14ac:dyDescent="0.3">
      <c r="A6966" t="s">
        <v>27766</v>
      </c>
      <c r="B6966" t="s">
        <v>27767</v>
      </c>
      <c r="C6966" s="1" t="str">
        <f t="shared" si="539"/>
        <v>21:0864</v>
      </c>
      <c r="D6966" s="1" t="str">
        <f t="shared" si="540"/>
        <v>21:0239</v>
      </c>
      <c r="E6966" t="s">
        <v>27768</v>
      </c>
      <c r="F6966" t="s">
        <v>27769</v>
      </c>
      <c r="H6966">
        <v>60.164773500000003</v>
      </c>
      <c r="I6966">
        <v>-127.3786863</v>
      </c>
      <c r="J6966" s="1" t="str">
        <f t="shared" si="537"/>
        <v>Fluid (stream)</v>
      </c>
      <c r="K6966" s="1" t="str">
        <f t="shared" si="538"/>
        <v>Untreated Water</v>
      </c>
      <c r="L6966">
        <v>40</v>
      </c>
      <c r="M6966" t="s">
        <v>121</v>
      </c>
      <c r="N6966">
        <v>709</v>
      </c>
      <c r="P6966" t="s">
        <v>15080</v>
      </c>
      <c r="Q6966" t="s">
        <v>15080</v>
      </c>
      <c r="R6966" t="s">
        <v>15080</v>
      </c>
    </row>
    <row r="6967" spans="1:18" hidden="1" x14ac:dyDescent="0.3">
      <c r="A6967" t="s">
        <v>27770</v>
      </c>
      <c r="B6967" t="s">
        <v>27771</v>
      </c>
      <c r="C6967" s="1" t="str">
        <f t="shared" si="539"/>
        <v>21:0864</v>
      </c>
      <c r="D6967" s="1" t="str">
        <f t="shared" si="540"/>
        <v>21:0239</v>
      </c>
      <c r="E6967" t="s">
        <v>27772</v>
      </c>
      <c r="F6967" t="s">
        <v>27773</v>
      </c>
      <c r="H6967">
        <v>60.137171100000003</v>
      </c>
      <c r="I6967">
        <v>-127.4087114</v>
      </c>
      <c r="J6967" s="1" t="str">
        <f t="shared" si="537"/>
        <v>Fluid (stream)</v>
      </c>
      <c r="K6967" s="1" t="str">
        <f t="shared" si="538"/>
        <v>Untreated Water</v>
      </c>
      <c r="L6967">
        <v>40</v>
      </c>
      <c r="M6967" t="s">
        <v>127</v>
      </c>
      <c r="N6967">
        <v>710</v>
      </c>
      <c r="P6967" t="s">
        <v>15080</v>
      </c>
      <c r="Q6967" t="s">
        <v>15080</v>
      </c>
      <c r="R6967" t="s">
        <v>15080</v>
      </c>
    </row>
    <row r="6968" spans="1:18" hidden="1" x14ac:dyDescent="0.3">
      <c r="A6968" t="s">
        <v>27774</v>
      </c>
      <c r="B6968" t="s">
        <v>27775</v>
      </c>
      <c r="C6968" s="1" t="str">
        <f t="shared" si="539"/>
        <v>21:0864</v>
      </c>
      <c r="D6968" s="1" t="str">
        <f t="shared" si="540"/>
        <v>21:0239</v>
      </c>
      <c r="E6968" t="s">
        <v>27776</v>
      </c>
      <c r="F6968" t="s">
        <v>27777</v>
      </c>
      <c r="H6968">
        <v>60.092194999999997</v>
      </c>
      <c r="I6968">
        <v>-127.4712097</v>
      </c>
      <c r="J6968" s="1" t="str">
        <f t="shared" si="537"/>
        <v>Fluid (stream)</v>
      </c>
      <c r="K6968" s="1" t="str">
        <f t="shared" si="538"/>
        <v>Untreated Water</v>
      </c>
      <c r="L6968">
        <v>40</v>
      </c>
      <c r="M6968" t="s">
        <v>133</v>
      </c>
      <c r="N6968">
        <v>711</v>
      </c>
      <c r="P6968" t="s">
        <v>128</v>
      </c>
      <c r="Q6968" t="s">
        <v>96</v>
      </c>
      <c r="R6968" t="s">
        <v>55</v>
      </c>
    </row>
    <row r="6969" spans="1:18" hidden="1" x14ac:dyDescent="0.3">
      <c r="A6969" t="s">
        <v>27778</v>
      </c>
      <c r="B6969" t="s">
        <v>27779</v>
      </c>
      <c r="C6969" s="1" t="str">
        <f t="shared" si="539"/>
        <v>21:0864</v>
      </c>
      <c r="D6969" s="1" t="str">
        <f t="shared" si="540"/>
        <v>21:0239</v>
      </c>
      <c r="E6969" t="s">
        <v>27780</v>
      </c>
      <c r="F6969" t="s">
        <v>27781</v>
      </c>
      <c r="H6969">
        <v>60.108434799999998</v>
      </c>
      <c r="I6969">
        <v>-127.52691249999999</v>
      </c>
      <c r="J6969" s="1" t="str">
        <f t="shared" si="537"/>
        <v>Fluid (stream)</v>
      </c>
      <c r="K6969" s="1" t="str">
        <f t="shared" si="538"/>
        <v>Untreated Water</v>
      </c>
      <c r="L6969">
        <v>40</v>
      </c>
      <c r="M6969" t="s">
        <v>139</v>
      </c>
      <c r="N6969">
        <v>712</v>
      </c>
      <c r="P6969" t="s">
        <v>598</v>
      </c>
      <c r="Q6969" t="s">
        <v>24</v>
      </c>
      <c r="R6969" t="s">
        <v>55</v>
      </c>
    </row>
    <row r="6970" spans="1:18" hidden="1" x14ac:dyDescent="0.3">
      <c r="A6970" t="s">
        <v>27782</v>
      </c>
      <c r="B6970" t="s">
        <v>27783</v>
      </c>
      <c r="C6970" s="1" t="str">
        <f t="shared" si="539"/>
        <v>21:0864</v>
      </c>
      <c r="D6970" s="1" t="str">
        <f t="shared" si="540"/>
        <v>21:0239</v>
      </c>
      <c r="E6970" t="s">
        <v>27784</v>
      </c>
      <c r="F6970" t="s">
        <v>27785</v>
      </c>
      <c r="H6970">
        <v>60.109158600000001</v>
      </c>
      <c r="I6970">
        <v>-127.6621394</v>
      </c>
      <c r="J6970" s="1" t="str">
        <f t="shared" si="537"/>
        <v>Fluid (stream)</v>
      </c>
      <c r="K6970" s="1" t="str">
        <f t="shared" si="538"/>
        <v>Untreated Water</v>
      </c>
      <c r="L6970">
        <v>40</v>
      </c>
      <c r="M6970" t="s">
        <v>241</v>
      </c>
      <c r="N6970">
        <v>713</v>
      </c>
      <c r="P6970" t="s">
        <v>294</v>
      </c>
      <c r="Q6970" t="s">
        <v>310</v>
      </c>
      <c r="R6970" t="s">
        <v>55</v>
      </c>
    </row>
    <row r="6971" spans="1:18" hidden="1" x14ac:dyDescent="0.3">
      <c r="A6971" t="s">
        <v>27786</v>
      </c>
      <c r="B6971" t="s">
        <v>27787</v>
      </c>
      <c r="C6971" s="1" t="str">
        <f t="shared" si="539"/>
        <v>21:0864</v>
      </c>
      <c r="D6971" s="1" t="str">
        <f t="shared" si="540"/>
        <v>21:0239</v>
      </c>
      <c r="E6971" t="s">
        <v>27788</v>
      </c>
      <c r="F6971" t="s">
        <v>27789</v>
      </c>
      <c r="H6971">
        <v>60.236163099999999</v>
      </c>
      <c r="I6971">
        <v>-127.4394216</v>
      </c>
      <c r="J6971" s="1" t="str">
        <f t="shared" si="537"/>
        <v>Fluid (stream)</v>
      </c>
      <c r="K6971" s="1" t="str">
        <f t="shared" si="538"/>
        <v>Untreated Water</v>
      </c>
      <c r="L6971">
        <v>41</v>
      </c>
      <c r="M6971" t="s">
        <v>36</v>
      </c>
      <c r="N6971">
        <v>714</v>
      </c>
      <c r="P6971" t="s">
        <v>15080</v>
      </c>
      <c r="Q6971" t="s">
        <v>15080</v>
      </c>
      <c r="R6971" t="s">
        <v>15080</v>
      </c>
    </row>
    <row r="6972" spans="1:18" hidden="1" x14ac:dyDescent="0.3">
      <c r="A6972" t="s">
        <v>27790</v>
      </c>
      <c r="B6972" t="s">
        <v>27791</v>
      </c>
      <c r="C6972" s="1" t="str">
        <f t="shared" si="539"/>
        <v>21:0864</v>
      </c>
      <c r="D6972" s="1" t="str">
        <f t="shared" si="540"/>
        <v>21:0239</v>
      </c>
      <c r="E6972" t="s">
        <v>27792</v>
      </c>
      <c r="F6972" t="s">
        <v>27793</v>
      </c>
      <c r="H6972">
        <v>60.215324899999999</v>
      </c>
      <c r="I6972">
        <v>-127.50387189999999</v>
      </c>
      <c r="J6972" s="1" t="str">
        <f t="shared" si="537"/>
        <v>Fluid (stream)</v>
      </c>
      <c r="K6972" s="1" t="str">
        <f t="shared" si="538"/>
        <v>Untreated Water</v>
      </c>
      <c r="L6972">
        <v>41</v>
      </c>
      <c r="M6972" t="s">
        <v>22</v>
      </c>
      <c r="N6972">
        <v>715</v>
      </c>
      <c r="P6972" t="s">
        <v>225</v>
      </c>
      <c r="Q6972" t="s">
        <v>62</v>
      </c>
      <c r="R6972" t="s">
        <v>55</v>
      </c>
    </row>
    <row r="6973" spans="1:18" hidden="1" x14ac:dyDescent="0.3">
      <c r="A6973" t="s">
        <v>27794</v>
      </c>
      <c r="B6973" t="s">
        <v>27795</v>
      </c>
      <c r="C6973" s="1" t="str">
        <f t="shared" si="539"/>
        <v>21:0864</v>
      </c>
      <c r="D6973" s="1" t="str">
        <f t="shared" si="540"/>
        <v>21:0239</v>
      </c>
      <c r="E6973" t="s">
        <v>27792</v>
      </c>
      <c r="F6973" t="s">
        <v>27796</v>
      </c>
      <c r="H6973">
        <v>60.215324899999999</v>
      </c>
      <c r="I6973">
        <v>-127.50387189999999</v>
      </c>
      <c r="J6973" s="1" t="str">
        <f t="shared" si="537"/>
        <v>Fluid (stream)</v>
      </c>
      <c r="K6973" s="1" t="str">
        <f t="shared" si="538"/>
        <v>Untreated Water</v>
      </c>
      <c r="L6973">
        <v>41</v>
      </c>
      <c r="M6973" t="s">
        <v>29</v>
      </c>
      <c r="N6973">
        <v>716</v>
      </c>
      <c r="P6973" t="s">
        <v>115</v>
      </c>
      <c r="Q6973" t="s">
        <v>46</v>
      </c>
      <c r="R6973" t="s">
        <v>55</v>
      </c>
    </row>
    <row r="6974" spans="1:18" hidden="1" x14ac:dyDescent="0.3">
      <c r="A6974" t="s">
        <v>27797</v>
      </c>
      <c r="B6974" t="s">
        <v>27798</v>
      </c>
      <c r="C6974" s="1" t="str">
        <f t="shared" si="539"/>
        <v>21:0864</v>
      </c>
      <c r="D6974" s="1" t="str">
        <f t="shared" si="540"/>
        <v>21:0239</v>
      </c>
      <c r="E6974" t="s">
        <v>27799</v>
      </c>
      <c r="F6974" t="s">
        <v>27800</v>
      </c>
      <c r="H6974">
        <v>60.1509967</v>
      </c>
      <c r="I6974">
        <v>-127.5582263</v>
      </c>
      <c r="J6974" s="1" t="str">
        <f t="shared" si="537"/>
        <v>Fluid (stream)</v>
      </c>
      <c r="K6974" s="1" t="str">
        <f t="shared" si="538"/>
        <v>Untreated Water</v>
      </c>
      <c r="L6974">
        <v>41</v>
      </c>
      <c r="M6974" t="s">
        <v>44</v>
      </c>
      <c r="N6974">
        <v>717</v>
      </c>
      <c r="P6974" t="s">
        <v>30</v>
      </c>
      <c r="Q6974" t="s">
        <v>24</v>
      </c>
      <c r="R6974" t="s">
        <v>55</v>
      </c>
    </row>
    <row r="6975" spans="1:18" hidden="1" x14ac:dyDescent="0.3">
      <c r="A6975" t="s">
        <v>27801</v>
      </c>
      <c r="B6975" t="s">
        <v>27802</v>
      </c>
      <c r="C6975" s="1" t="str">
        <f t="shared" si="539"/>
        <v>21:0864</v>
      </c>
      <c r="D6975" s="1" t="str">
        <f t="shared" si="540"/>
        <v>21:0239</v>
      </c>
      <c r="E6975" t="s">
        <v>27803</v>
      </c>
      <c r="F6975" t="s">
        <v>27804</v>
      </c>
      <c r="H6975">
        <v>60.126176299999997</v>
      </c>
      <c r="I6975">
        <v>-127.36431260000001</v>
      </c>
      <c r="J6975" s="1" t="str">
        <f t="shared" si="537"/>
        <v>Fluid (stream)</v>
      </c>
      <c r="K6975" s="1" t="str">
        <f t="shared" si="538"/>
        <v>Untreated Water</v>
      </c>
      <c r="L6975">
        <v>41</v>
      </c>
      <c r="M6975" t="s">
        <v>52</v>
      </c>
      <c r="N6975">
        <v>718</v>
      </c>
      <c r="P6975" t="s">
        <v>194</v>
      </c>
      <c r="Q6975" t="s">
        <v>146</v>
      </c>
      <c r="R6975" t="s">
        <v>3470</v>
      </c>
    </row>
    <row r="6976" spans="1:18" hidden="1" x14ac:dyDescent="0.3">
      <c r="A6976" t="s">
        <v>27805</v>
      </c>
      <c r="B6976" t="s">
        <v>27806</v>
      </c>
      <c r="C6976" s="1" t="str">
        <f t="shared" si="539"/>
        <v>21:0864</v>
      </c>
      <c r="D6976" s="1" t="str">
        <f t="shared" si="540"/>
        <v>21:0239</v>
      </c>
      <c r="E6976" t="s">
        <v>27807</v>
      </c>
      <c r="F6976" t="s">
        <v>27808</v>
      </c>
      <c r="H6976">
        <v>60.163830099999998</v>
      </c>
      <c r="I6976">
        <v>-127.6190611</v>
      </c>
      <c r="J6976" s="1" t="str">
        <f t="shared" si="537"/>
        <v>Fluid (stream)</v>
      </c>
      <c r="K6976" s="1" t="str">
        <f t="shared" si="538"/>
        <v>Untreated Water</v>
      </c>
      <c r="L6976">
        <v>41</v>
      </c>
      <c r="M6976" t="s">
        <v>60</v>
      </c>
      <c r="N6976">
        <v>719</v>
      </c>
      <c r="P6976" t="s">
        <v>225</v>
      </c>
      <c r="Q6976" t="s">
        <v>38</v>
      </c>
      <c r="R6976" t="s">
        <v>55</v>
      </c>
    </row>
    <row r="6977" spans="1:18" hidden="1" x14ac:dyDescent="0.3">
      <c r="A6977" t="s">
        <v>27809</v>
      </c>
      <c r="B6977" t="s">
        <v>27810</v>
      </c>
      <c r="C6977" s="1" t="str">
        <f t="shared" si="539"/>
        <v>21:0864</v>
      </c>
      <c r="D6977" s="1" t="str">
        <f t="shared" si="540"/>
        <v>21:0239</v>
      </c>
      <c r="E6977" t="s">
        <v>27811</v>
      </c>
      <c r="F6977" t="s">
        <v>27812</v>
      </c>
      <c r="H6977">
        <v>60.218473500000002</v>
      </c>
      <c r="I6977">
        <v>-127.6662031</v>
      </c>
      <c r="J6977" s="1" t="str">
        <f t="shared" si="537"/>
        <v>Fluid (stream)</v>
      </c>
      <c r="K6977" s="1" t="str">
        <f t="shared" si="538"/>
        <v>Untreated Water</v>
      </c>
      <c r="L6977">
        <v>41</v>
      </c>
      <c r="M6977" t="s">
        <v>67</v>
      </c>
      <c r="N6977">
        <v>720</v>
      </c>
      <c r="P6977" t="s">
        <v>1006</v>
      </c>
      <c r="Q6977" t="s">
        <v>24</v>
      </c>
      <c r="R6977" t="s">
        <v>329</v>
      </c>
    </row>
    <row r="6978" spans="1:18" hidden="1" x14ac:dyDescent="0.3">
      <c r="A6978" t="s">
        <v>27813</v>
      </c>
      <c r="B6978" t="s">
        <v>27814</v>
      </c>
      <c r="C6978" s="1" t="str">
        <f t="shared" si="539"/>
        <v>21:0864</v>
      </c>
      <c r="D6978" s="1" t="str">
        <f t="shared" si="540"/>
        <v>21:0239</v>
      </c>
      <c r="E6978" t="s">
        <v>27815</v>
      </c>
      <c r="F6978" t="s">
        <v>27816</v>
      </c>
      <c r="H6978">
        <v>60.236230300000003</v>
      </c>
      <c r="I6978">
        <v>-127.678123</v>
      </c>
      <c r="J6978" s="1" t="str">
        <f t="shared" si="537"/>
        <v>Fluid (stream)</v>
      </c>
      <c r="K6978" s="1" t="str">
        <f t="shared" si="538"/>
        <v>Untreated Water</v>
      </c>
      <c r="L6978">
        <v>41</v>
      </c>
      <c r="M6978" t="s">
        <v>74</v>
      </c>
      <c r="N6978">
        <v>721</v>
      </c>
      <c r="P6978" t="s">
        <v>771</v>
      </c>
      <c r="Q6978" t="s">
        <v>24</v>
      </c>
      <c r="R6978" t="s">
        <v>500</v>
      </c>
    </row>
    <row r="6979" spans="1:18" hidden="1" x14ac:dyDescent="0.3">
      <c r="A6979" t="s">
        <v>27817</v>
      </c>
      <c r="B6979" t="s">
        <v>27818</v>
      </c>
      <c r="C6979" s="1" t="str">
        <f t="shared" si="539"/>
        <v>21:0864</v>
      </c>
      <c r="D6979" s="1" t="str">
        <f t="shared" si="540"/>
        <v>21:0239</v>
      </c>
      <c r="E6979" t="s">
        <v>27819</v>
      </c>
      <c r="F6979" t="s">
        <v>27820</v>
      </c>
      <c r="H6979">
        <v>60.213939000000003</v>
      </c>
      <c r="I6979">
        <v>-127.780215</v>
      </c>
      <c r="J6979" s="1" t="str">
        <f t="shared" si="537"/>
        <v>Fluid (stream)</v>
      </c>
      <c r="K6979" s="1" t="str">
        <f t="shared" si="538"/>
        <v>Untreated Water</v>
      </c>
      <c r="L6979">
        <v>41</v>
      </c>
      <c r="M6979" t="s">
        <v>81</v>
      </c>
      <c r="N6979">
        <v>722</v>
      </c>
      <c r="P6979" t="s">
        <v>210</v>
      </c>
      <c r="Q6979" t="s">
        <v>31</v>
      </c>
      <c r="R6979" t="s">
        <v>3470</v>
      </c>
    </row>
    <row r="6980" spans="1:18" hidden="1" x14ac:dyDescent="0.3">
      <c r="A6980" t="s">
        <v>27821</v>
      </c>
      <c r="B6980" t="s">
        <v>27822</v>
      </c>
      <c r="C6980" s="1" t="str">
        <f t="shared" si="539"/>
        <v>21:0864</v>
      </c>
      <c r="D6980" s="1" t="str">
        <f t="shared" si="540"/>
        <v>21:0239</v>
      </c>
      <c r="E6980" t="s">
        <v>27823</v>
      </c>
      <c r="F6980" t="s">
        <v>27824</v>
      </c>
      <c r="H6980">
        <v>60.247018400000002</v>
      </c>
      <c r="I6980">
        <v>-127.91884760000001</v>
      </c>
      <c r="J6980" s="1" t="str">
        <f t="shared" si="537"/>
        <v>Fluid (stream)</v>
      </c>
      <c r="K6980" s="1" t="str">
        <f t="shared" si="538"/>
        <v>Untreated Water</v>
      </c>
      <c r="L6980">
        <v>41</v>
      </c>
      <c r="M6980" t="s">
        <v>95</v>
      </c>
      <c r="N6980">
        <v>723</v>
      </c>
      <c r="P6980" t="s">
        <v>15080</v>
      </c>
      <c r="Q6980" t="s">
        <v>15080</v>
      </c>
      <c r="R6980" t="s">
        <v>15080</v>
      </c>
    </row>
    <row r="6981" spans="1:18" hidden="1" x14ac:dyDescent="0.3">
      <c r="A6981" t="s">
        <v>27825</v>
      </c>
      <c r="B6981" t="s">
        <v>27826</v>
      </c>
      <c r="C6981" s="1" t="str">
        <f t="shared" si="539"/>
        <v>21:0864</v>
      </c>
      <c r="D6981" s="1" t="str">
        <f t="shared" si="540"/>
        <v>21:0239</v>
      </c>
      <c r="E6981" t="s">
        <v>27827</v>
      </c>
      <c r="F6981" t="s">
        <v>27828</v>
      </c>
      <c r="H6981">
        <v>60.1955095</v>
      </c>
      <c r="I6981">
        <v>-127.889376</v>
      </c>
      <c r="J6981" s="1" t="str">
        <f t="shared" si="537"/>
        <v>Fluid (stream)</v>
      </c>
      <c r="K6981" s="1" t="str">
        <f t="shared" si="538"/>
        <v>Untreated Water</v>
      </c>
      <c r="L6981">
        <v>41</v>
      </c>
      <c r="M6981" t="s">
        <v>101</v>
      </c>
      <c r="N6981">
        <v>724</v>
      </c>
      <c r="P6981" t="s">
        <v>188</v>
      </c>
      <c r="Q6981" t="s">
        <v>96</v>
      </c>
      <c r="R6981" t="s">
        <v>21442</v>
      </c>
    </row>
    <row r="6982" spans="1:18" hidden="1" x14ac:dyDescent="0.3">
      <c r="A6982" t="s">
        <v>27829</v>
      </c>
      <c r="B6982" t="s">
        <v>27830</v>
      </c>
      <c r="C6982" s="1" t="str">
        <f t="shared" si="539"/>
        <v>21:0864</v>
      </c>
      <c r="D6982" s="1" t="str">
        <f t="shared" si="540"/>
        <v>21:0239</v>
      </c>
      <c r="E6982" t="s">
        <v>27831</v>
      </c>
      <c r="F6982" t="s">
        <v>27832</v>
      </c>
      <c r="H6982">
        <v>60.187040799999998</v>
      </c>
      <c r="I6982">
        <v>-127.98220499999999</v>
      </c>
      <c r="J6982" s="1" t="str">
        <f t="shared" si="537"/>
        <v>Fluid (stream)</v>
      </c>
      <c r="K6982" s="1" t="str">
        <f t="shared" si="538"/>
        <v>Untreated Water</v>
      </c>
      <c r="L6982">
        <v>41</v>
      </c>
      <c r="M6982" t="s">
        <v>107</v>
      </c>
      <c r="N6982">
        <v>725</v>
      </c>
      <c r="P6982" t="s">
        <v>173</v>
      </c>
      <c r="Q6982" t="s">
        <v>24</v>
      </c>
      <c r="R6982" t="s">
        <v>195</v>
      </c>
    </row>
    <row r="6983" spans="1:18" hidden="1" x14ac:dyDescent="0.3">
      <c r="A6983" t="s">
        <v>27833</v>
      </c>
      <c r="B6983" t="s">
        <v>27834</v>
      </c>
      <c r="C6983" s="1" t="str">
        <f t="shared" si="539"/>
        <v>21:0864</v>
      </c>
      <c r="D6983" s="1" t="str">
        <f t="shared" si="540"/>
        <v>21:0239</v>
      </c>
      <c r="E6983" t="s">
        <v>27835</v>
      </c>
      <c r="F6983" t="s">
        <v>27836</v>
      </c>
      <c r="H6983">
        <v>60.143630700000003</v>
      </c>
      <c r="I6983">
        <v>-127.9808292</v>
      </c>
      <c r="J6983" s="1" t="str">
        <f t="shared" si="537"/>
        <v>Fluid (stream)</v>
      </c>
      <c r="K6983" s="1" t="str">
        <f t="shared" si="538"/>
        <v>Untreated Water</v>
      </c>
      <c r="L6983">
        <v>41</v>
      </c>
      <c r="M6983" t="s">
        <v>114</v>
      </c>
      <c r="N6983">
        <v>726</v>
      </c>
      <c r="P6983" t="s">
        <v>37</v>
      </c>
      <c r="Q6983" t="s">
        <v>46</v>
      </c>
      <c r="R6983" t="s">
        <v>55</v>
      </c>
    </row>
    <row r="6984" spans="1:18" hidden="1" x14ac:dyDescent="0.3">
      <c r="A6984" t="s">
        <v>27837</v>
      </c>
      <c r="B6984" t="s">
        <v>27838</v>
      </c>
      <c r="C6984" s="1" t="str">
        <f t="shared" si="539"/>
        <v>21:0864</v>
      </c>
      <c r="D6984" s="1" t="str">
        <f t="shared" si="540"/>
        <v>21:0239</v>
      </c>
      <c r="E6984" t="s">
        <v>27839</v>
      </c>
      <c r="F6984" t="s">
        <v>27840</v>
      </c>
      <c r="H6984">
        <v>60.135037599999997</v>
      </c>
      <c r="I6984">
        <v>-127.9174873</v>
      </c>
      <c r="J6984" s="1" t="str">
        <f t="shared" si="537"/>
        <v>Fluid (stream)</v>
      </c>
      <c r="K6984" s="1" t="str">
        <f t="shared" si="538"/>
        <v>Untreated Water</v>
      </c>
      <c r="L6984">
        <v>41</v>
      </c>
      <c r="M6984" t="s">
        <v>121</v>
      </c>
      <c r="N6984">
        <v>727</v>
      </c>
      <c r="P6984" t="s">
        <v>182</v>
      </c>
      <c r="Q6984" t="s">
        <v>146</v>
      </c>
      <c r="R6984" t="s">
        <v>102</v>
      </c>
    </row>
    <row r="6985" spans="1:18" hidden="1" x14ac:dyDescent="0.3">
      <c r="A6985" t="s">
        <v>27841</v>
      </c>
      <c r="B6985" t="s">
        <v>27842</v>
      </c>
      <c r="C6985" s="1" t="str">
        <f t="shared" si="539"/>
        <v>21:0864</v>
      </c>
      <c r="D6985" s="1" t="str">
        <f t="shared" si="540"/>
        <v>21:0239</v>
      </c>
      <c r="E6985" t="s">
        <v>27843</v>
      </c>
      <c r="F6985" t="s">
        <v>27844</v>
      </c>
      <c r="H6985">
        <v>60.116361099999999</v>
      </c>
      <c r="I6985">
        <v>-127.9122354</v>
      </c>
      <c r="J6985" s="1" t="str">
        <f t="shared" si="537"/>
        <v>Fluid (stream)</v>
      </c>
      <c r="K6985" s="1" t="str">
        <f t="shared" si="538"/>
        <v>Untreated Water</v>
      </c>
      <c r="L6985">
        <v>41</v>
      </c>
      <c r="M6985" t="s">
        <v>127</v>
      </c>
      <c r="N6985">
        <v>728</v>
      </c>
      <c r="P6985" t="s">
        <v>1846</v>
      </c>
      <c r="Q6985" t="s">
        <v>62</v>
      </c>
      <c r="R6985" t="s">
        <v>911</v>
      </c>
    </row>
    <row r="6986" spans="1:18" hidden="1" x14ac:dyDescent="0.3">
      <c r="A6986" t="s">
        <v>27845</v>
      </c>
      <c r="B6986" t="s">
        <v>27846</v>
      </c>
      <c r="C6986" s="1" t="str">
        <f t="shared" si="539"/>
        <v>21:0864</v>
      </c>
      <c r="D6986" s="1" t="str">
        <f t="shared" si="540"/>
        <v>21:0239</v>
      </c>
      <c r="E6986" t="s">
        <v>27847</v>
      </c>
      <c r="F6986" t="s">
        <v>27848</v>
      </c>
      <c r="H6986">
        <v>60.028617300000001</v>
      </c>
      <c r="I6986">
        <v>-127.9764983</v>
      </c>
      <c r="J6986" s="1" t="str">
        <f t="shared" si="537"/>
        <v>Fluid (stream)</v>
      </c>
      <c r="K6986" s="1" t="str">
        <f t="shared" si="538"/>
        <v>Untreated Water</v>
      </c>
      <c r="L6986">
        <v>41</v>
      </c>
      <c r="M6986" t="s">
        <v>133</v>
      </c>
      <c r="N6986">
        <v>729</v>
      </c>
      <c r="P6986" t="s">
        <v>242</v>
      </c>
      <c r="Q6986" t="s">
        <v>62</v>
      </c>
      <c r="R6986" t="s">
        <v>55</v>
      </c>
    </row>
    <row r="6987" spans="1:18" hidden="1" x14ac:dyDescent="0.3">
      <c r="A6987" t="s">
        <v>27849</v>
      </c>
      <c r="B6987" t="s">
        <v>27850</v>
      </c>
      <c r="C6987" s="1" t="str">
        <f t="shared" si="539"/>
        <v>21:0864</v>
      </c>
      <c r="D6987" s="1" t="str">
        <f t="shared" si="540"/>
        <v>21:0239</v>
      </c>
      <c r="E6987" t="s">
        <v>27851</v>
      </c>
      <c r="F6987" t="s">
        <v>27852</v>
      </c>
      <c r="H6987">
        <v>60.042714400000001</v>
      </c>
      <c r="I6987">
        <v>-127.8905322</v>
      </c>
      <c r="J6987" s="1" t="str">
        <f t="shared" si="537"/>
        <v>Fluid (stream)</v>
      </c>
      <c r="K6987" s="1" t="str">
        <f t="shared" si="538"/>
        <v>Untreated Water</v>
      </c>
      <c r="L6987">
        <v>41</v>
      </c>
      <c r="M6987" t="s">
        <v>139</v>
      </c>
      <c r="N6987">
        <v>730</v>
      </c>
      <c r="P6987" t="s">
        <v>814</v>
      </c>
      <c r="Q6987" t="s">
        <v>24</v>
      </c>
      <c r="R6987" t="s">
        <v>16647</v>
      </c>
    </row>
    <row r="6988" spans="1:18" hidden="1" x14ac:dyDescent="0.3">
      <c r="A6988" t="s">
        <v>27853</v>
      </c>
      <c r="B6988" t="s">
        <v>27854</v>
      </c>
      <c r="C6988" s="1" t="str">
        <f t="shared" si="539"/>
        <v>21:0864</v>
      </c>
      <c r="D6988" s="1" t="str">
        <f t="shared" si="540"/>
        <v>21:0239</v>
      </c>
      <c r="E6988" t="s">
        <v>27855</v>
      </c>
      <c r="F6988" t="s">
        <v>27856</v>
      </c>
      <c r="H6988">
        <v>60.072884700000003</v>
      </c>
      <c r="I6988">
        <v>-127.7491696</v>
      </c>
      <c r="J6988" s="1" t="str">
        <f t="shared" si="537"/>
        <v>Fluid (stream)</v>
      </c>
      <c r="K6988" s="1" t="str">
        <f t="shared" si="538"/>
        <v>Untreated Water</v>
      </c>
      <c r="L6988">
        <v>41</v>
      </c>
      <c r="M6988" t="s">
        <v>241</v>
      </c>
      <c r="N6988">
        <v>731</v>
      </c>
      <c r="P6988" t="s">
        <v>140</v>
      </c>
      <c r="Q6988" t="s">
        <v>62</v>
      </c>
      <c r="R6988" t="s">
        <v>687</v>
      </c>
    </row>
    <row r="6989" spans="1:18" hidden="1" x14ac:dyDescent="0.3">
      <c r="A6989" t="s">
        <v>27857</v>
      </c>
      <c r="B6989" t="s">
        <v>27858</v>
      </c>
      <c r="C6989" s="1" t="str">
        <f t="shared" si="539"/>
        <v>21:0864</v>
      </c>
      <c r="D6989" s="1" t="str">
        <f t="shared" si="540"/>
        <v>21:0239</v>
      </c>
      <c r="E6989" t="s">
        <v>27859</v>
      </c>
      <c r="F6989" t="s">
        <v>27860</v>
      </c>
      <c r="H6989">
        <v>60.135324500000003</v>
      </c>
      <c r="I6989">
        <v>-127.62668530000001</v>
      </c>
      <c r="J6989" s="1" t="str">
        <f t="shared" si="537"/>
        <v>Fluid (stream)</v>
      </c>
      <c r="K6989" s="1" t="str">
        <f t="shared" si="538"/>
        <v>Untreated Water</v>
      </c>
      <c r="L6989">
        <v>42</v>
      </c>
      <c r="M6989" t="s">
        <v>22</v>
      </c>
      <c r="N6989">
        <v>732</v>
      </c>
      <c r="P6989" t="s">
        <v>521</v>
      </c>
      <c r="Q6989" t="s">
        <v>146</v>
      </c>
      <c r="R6989" t="s">
        <v>109</v>
      </c>
    </row>
    <row r="6990" spans="1:18" hidden="1" x14ac:dyDescent="0.3">
      <c r="A6990" t="s">
        <v>27861</v>
      </c>
      <c r="B6990" t="s">
        <v>27862</v>
      </c>
      <c r="C6990" s="1" t="str">
        <f t="shared" si="539"/>
        <v>21:0864</v>
      </c>
      <c r="D6990" s="1" t="str">
        <f t="shared" si="540"/>
        <v>21:0239</v>
      </c>
      <c r="E6990" t="s">
        <v>27859</v>
      </c>
      <c r="F6990" t="s">
        <v>27863</v>
      </c>
      <c r="H6990">
        <v>60.135324500000003</v>
      </c>
      <c r="I6990">
        <v>-127.62668530000001</v>
      </c>
      <c r="J6990" s="1" t="str">
        <f t="shared" si="537"/>
        <v>Fluid (stream)</v>
      </c>
      <c r="K6990" s="1" t="str">
        <f t="shared" si="538"/>
        <v>Untreated Water</v>
      </c>
      <c r="L6990">
        <v>42</v>
      </c>
      <c r="M6990" t="s">
        <v>29</v>
      </c>
      <c r="N6990">
        <v>733</v>
      </c>
      <c r="P6990" t="s">
        <v>30</v>
      </c>
      <c r="Q6990" t="s">
        <v>146</v>
      </c>
      <c r="R6990" t="s">
        <v>3968</v>
      </c>
    </row>
    <row r="6991" spans="1:18" hidden="1" x14ac:dyDescent="0.3">
      <c r="A6991" t="s">
        <v>27864</v>
      </c>
      <c r="B6991" t="s">
        <v>27865</v>
      </c>
      <c r="C6991" s="1" t="str">
        <f t="shared" si="539"/>
        <v>21:0864</v>
      </c>
      <c r="D6991" s="1" t="str">
        <f t="shared" si="540"/>
        <v>21:0239</v>
      </c>
      <c r="E6991" t="s">
        <v>27866</v>
      </c>
      <c r="F6991" t="s">
        <v>27867</v>
      </c>
      <c r="H6991">
        <v>60.185203799999996</v>
      </c>
      <c r="I6991">
        <v>-127.58831929999999</v>
      </c>
      <c r="J6991" s="1" t="str">
        <f t="shared" si="537"/>
        <v>Fluid (stream)</v>
      </c>
      <c r="K6991" s="1" t="str">
        <f t="shared" si="538"/>
        <v>Untreated Water</v>
      </c>
      <c r="L6991">
        <v>42</v>
      </c>
      <c r="M6991" t="s">
        <v>36</v>
      </c>
      <c r="N6991">
        <v>734</v>
      </c>
      <c r="P6991" t="s">
        <v>225</v>
      </c>
      <c r="Q6991" t="s">
        <v>146</v>
      </c>
      <c r="R6991" t="s">
        <v>500</v>
      </c>
    </row>
    <row r="6992" spans="1:18" hidden="1" x14ac:dyDescent="0.3">
      <c r="A6992" t="s">
        <v>27868</v>
      </c>
      <c r="B6992" t="s">
        <v>27869</v>
      </c>
      <c r="C6992" s="1" t="str">
        <f t="shared" si="539"/>
        <v>21:0864</v>
      </c>
      <c r="D6992" s="1" t="str">
        <f t="shared" si="540"/>
        <v>21:0239</v>
      </c>
      <c r="E6992" t="s">
        <v>27870</v>
      </c>
      <c r="F6992" t="s">
        <v>27871</v>
      </c>
      <c r="H6992">
        <v>60.218166199999999</v>
      </c>
      <c r="I6992">
        <v>-127.6517753</v>
      </c>
      <c r="J6992" s="1" t="str">
        <f t="shared" si="537"/>
        <v>Fluid (stream)</v>
      </c>
      <c r="K6992" s="1" t="str">
        <f t="shared" si="538"/>
        <v>Untreated Water</v>
      </c>
      <c r="L6992">
        <v>42</v>
      </c>
      <c r="M6992" t="s">
        <v>44</v>
      </c>
      <c r="N6992">
        <v>735</v>
      </c>
      <c r="P6992" t="s">
        <v>134</v>
      </c>
      <c r="Q6992" t="s">
        <v>248</v>
      </c>
      <c r="R6992" t="s">
        <v>55</v>
      </c>
    </row>
    <row r="6993" spans="1:18" hidden="1" x14ac:dyDescent="0.3">
      <c r="A6993" t="s">
        <v>27872</v>
      </c>
      <c r="B6993" t="s">
        <v>27873</v>
      </c>
      <c r="C6993" s="1" t="str">
        <f t="shared" si="539"/>
        <v>21:0864</v>
      </c>
      <c r="D6993" s="1" t="str">
        <f t="shared" si="540"/>
        <v>21:0239</v>
      </c>
      <c r="E6993" t="s">
        <v>27874</v>
      </c>
      <c r="F6993" t="s">
        <v>27875</v>
      </c>
      <c r="H6993">
        <v>60.227589799999997</v>
      </c>
      <c r="I6993">
        <v>-127.57885880000001</v>
      </c>
      <c r="J6993" s="1" t="str">
        <f t="shared" si="537"/>
        <v>Fluid (stream)</v>
      </c>
      <c r="K6993" s="1" t="str">
        <f t="shared" si="538"/>
        <v>Untreated Water</v>
      </c>
      <c r="L6993">
        <v>42</v>
      </c>
      <c r="M6993" t="s">
        <v>52</v>
      </c>
      <c r="N6993">
        <v>736</v>
      </c>
      <c r="P6993" t="s">
        <v>319</v>
      </c>
      <c r="Q6993" t="s">
        <v>62</v>
      </c>
      <c r="R6993" t="s">
        <v>55</v>
      </c>
    </row>
    <row r="6994" spans="1:18" hidden="1" x14ac:dyDescent="0.3">
      <c r="A6994" t="s">
        <v>27876</v>
      </c>
      <c r="B6994" t="s">
        <v>27877</v>
      </c>
      <c r="C6994" s="1" t="str">
        <f t="shared" si="539"/>
        <v>21:0864</v>
      </c>
      <c r="D6994" s="1" t="str">
        <f t="shared" si="540"/>
        <v>21:0239</v>
      </c>
      <c r="E6994" t="s">
        <v>27878</v>
      </c>
      <c r="F6994" t="s">
        <v>27879</v>
      </c>
      <c r="H6994">
        <v>60.200676700000002</v>
      </c>
      <c r="I6994">
        <v>-127.6999404</v>
      </c>
      <c r="J6994" s="1" t="str">
        <f t="shared" si="537"/>
        <v>Fluid (stream)</v>
      </c>
      <c r="K6994" s="1" t="str">
        <f t="shared" si="538"/>
        <v>Untreated Water</v>
      </c>
      <c r="L6994">
        <v>42</v>
      </c>
      <c r="M6994" t="s">
        <v>60</v>
      </c>
      <c r="N6994">
        <v>737</v>
      </c>
      <c r="P6994" t="s">
        <v>210</v>
      </c>
      <c r="Q6994" t="s">
        <v>62</v>
      </c>
      <c r="R6994" t="s">
        <v>410</v>
      </c>
    </row>
    <row r="6995" spans="1:18" hidden="1" x14ac:dyDescent="0.3">
      <c r="A6995" t="s">
        <v>27880</v>
      </c>
      <c r="B6995" t="s">
        <v>27881</v>
      </c>
      <c r="C6995" s="1" t="str">
        <f t="shared" si="539"/>
        <v>21:0864</v>
      </c>
      <c r="D6995" s="1" t="str">
        <f t="shared" si="540"/>
        <v>21:0239</v>
      </c>
      <c r="E6995" t="s">
        <v>27882</v>
      </c>
      <c r="F6995" t="s">
        <v>27883</v>
      </c>
      <c r="H6995">
        <v>60.237738499999999</v>
      </c>
      <c r="I6995">
        <v>-127.7343584</v>
      </c>
      <c r="J6995" s="1" t="str">
        <f t="shared" si="537"/>
        <v>Fluid (stream)</v>
      </c>
      <c r="K6995" s="1" t="str">
        <f t="shared" si="538"/>
        <v>Untreated Water</v>
      </c>
      <c r="L6995">
        <v>42</v>
      </c>
      <c r="M6995" t="s">
        <v>67</v>
      </c>
      <c r="N6995">
        <v>738</v>
      </c>
      <c r="P6995" t="s">
        <v>256</v>
      </c>
      <c r="Q6995" t="s">
        <v>96</v>
      </c>
      <c r="R6995" t="s">
        <v>168</v>
      </c>
    </row>
    <row r="6996" spans="1:18" hidden="1" x14ac:dyDescent="0.3">
      <c r="A6996" t="s">
        <v>27884</v>
      </c>
      <c r="B6996" t="s">
        <v>27885</v>
      </c>
      <c r="C6996" s="1" t="str">
        <f t="shared" si="539"/>
        <v>21:0864</v>
      </c>
      <c r="D6996" s="1" t="str">
        <f t="shared" si="540"/>
        <v>21:0239</v>
      </c>
      <c r="E6996" t="s">
        <v>27886</v>
      </c>
      <c r="F6996" t="s">
        <v>27887</v>
      </c>
      <c r="H6996">
        <v>60.232867900000002</v>
      </c>
      <c r="I6996">
        <v>-127.8128282</v>
      </c>
      <c r="J6996" s="1" t="str">
        <f t="shared" si="537"/>
        <v>Fluid (stream)</v>
      </c>
      <c r="K6996" s="1" t="str">
        <f t="shared" si="538"/>
        <v>Untreated Water</v>
      </c>
      <c r="L6996">
        <v>42</v>
      </c>
      <c r="M6996" t="s">
        <v>74</v>
      </c>
      <c r="N6996">
        <v>739</v>
      </c>
      <c r="P6996" t="s">
        <v>247</v>
      </c>
      <c r="Q6996" t="s">
        <v>96</v>
      </c>
      <c r="R6996" t="s">
        <v>410</v>
      </c>
    </row>
    <row r="6997" spans="1:18" hidden="1" x14ac:dyDescent="0.3">
      <c r="A6997" t="s">
        <v>27888</v>
      </c>
      <c r="B6997" t="s">
        <v>27889</v>
      </c>
      <c r="C6997" s="1" t="str">
        <f t="shared" si="539"/>
        <v>21:0864</v>
      </c>
      <c r="D6997" s="1" t="str">
        <f t="shared" si="540"/>
        <v>21:0239</v>
      </c>
      <c r="E6997" t="s">
        <v>27890</v>
      </c>
      <c r="F6997" t="s">
        <v>27891</v>
      </c>
      <c r="H6997">
        <v>60.191718100000003</v>
      </c>
      <c r="I6997">
        <v>-127.8194733</v>
      </c>
      <c r="J6997" s="1" t="str">
        <f t="shared" si="537"/>
        <v>Fluid (stream)</v>
      </c>
      <c r="K6997" s="1" t="str">
        <f t="shared" si="538"/>
        <v>Untreated Water</v>
      </c>
      <c r="L6997">
        <v>42</v>
      </c>
      <c r="M6997" t="s">
        <v>81</v>
      </c>
      <c r="N6997">
        <v>740</v>
      </c>
      <c r="P6997" t="s">
        <v>256</v>
      </c>
      <c r="Q6997" t="s">
        <v>96</v>
      </c>
      <c r="R6997" t="s">
        <v>655</v>
      </c>
    </row>
    <row r="6998" spans="1:18" hidden="1" x14ac:dyDescent="0.3">
      <c r="A6998" t="s">
        <v>27892</v>
      </c>
      <c r="B6998" t="s">
        <v>27893</v>
      </c>
      <c r="C6998" s="1" t="str">
        <f t="shared" si="539"/>
        <v>21:0864</v>
      </c>
      <c r="D6998" s="1" t="str">
        <f t="shared" si="540"/>
        <v>21:0239</v>
      </c>
      <c r="E6998" t="s">
        <v>27894</v>
      </c>
      <c r="F6998" t="s">
        <v>27895</v>
      </c>
      <c r="H6998">
        <v>60.178257600000002</v>
      </c>
      <c r="I6998">
        <v>-127.8913292</v>
      </c>
      <c r="J6998" s="1" t="str">
        <f t="shared" si="537"/>
        <v>Fluid (stream)</v>
      </c>
      <c r="K6998" s="1" t="str">
        <f t="shared" si="538"/>
        <v>Untreated Water</v>
      </c>
      <c r="L6998">
        <v>42</v>
      </c>
      <c r="M6998" t="s">
        <v>95</v>
      </c>
      <c r="N6998">
        <v>741</v>
      </c>
      <c r="P6998" t="s">
        <v>414</v>
      </c>
      <c r="Q6998" t="s">
        <v>146</v>
      </c>
      <c r="R6998" t="s">
        <v>183</v>
      </c>
    </row>
    <row r="6999" spans="1:18" hidden="1" x14ac:dyDescent="0.3">
      <c r="A6999" t="s">
        <v>27896</v>
      </c>
      <c r="B6999" t="s">
        <v>27897</v>
      </c>
      <c r="C6999" s="1" t="str">
        <f t="shared" si="539"/>
        <v>21:0864</v>
      </c>
      <c r="D6999" s="1" t="str">
        <f t="shared" si="540"/>
        <v>21:0239</v>
      </c>
      <c r="E6999" t="s">
        <v>27898</v>
      </c>
      <c r="F6999" t="s">
        <v>27899</v>
      </c>
      <c r="H6999">
        <v>60.219797800000002</v>
      </c>
      <c r="I6999">
        <v>-127.9820726</v>
      </c>
      <c r="J6999" s="1" t="str">
        <f t="shared" si="537"/>
        <v>Fluid (stream)</v>
      </c>
      <c r="K6999" s="1" t="str">
        <f t="shared" si="538"/>
        <v>Untreated Water</v>
      </c>
      <c r="L6999">
        <v>42</v>
      </c>
      <c r="M6999" t="s">
        <v>101</v>
      </c>
      <c r="N6999">
        <v>742</v>
      </c>
      <c r="P6999" t="s">
        <v>814</v>
      </c>
      <c r="Q6999" t="s">
        <v>146</v>
      </c>
      <c r="R6999" t="s">
        <v>420</v>
      </c>
    </row>
    <row r="7000" spans="1:18" hidden="1" x14ac:dyDescent="0.3">
      <c r="A7000" t="s">
        <v>27900</v>
      </c>
      <c r="B7000" t="s">
        <v>27901</v>
      </c>
      <c r="C7000" s="1" t="str">
        <f t="shared" si="539"/>
        <v>21:0864</v>
      </c>
      <c r="D7000" s="1" t="str">
        <f t="shared" si="540"/>
        <v>21:0239</v>
      </c>
      <c r="E7000" t="s">
        <v>27902</v>
      </c>
      <c r="F7000" t="s">
        <v>27903</v>
      </c>
      <c r="H7000">
        <v>60.1655418</v>
      </c>
      <c r="I7000">
        <v>-127.9926023</v>
      </c>
      <c r="J7000" s="1" t="str">
        <f t="shared" si="537"/>
        <v>Fluid (stream)</v>
      </c>
      <c r="K7000" s="1" t="str">
        <f t="shared" si="538"/>
        <v>Untreated Water</v>
      </c>
      <c r="L7000">
        <v>42</v>
      </c>
      <c r="M7000" t="s">
        <v>107</v>
      </c>
      <c r="N7000">
        <v>743</v>
      </c>
      <c r="P7000" t="s">
        <v>182</v>
      </c>
      <c r="Q7000" t="s">
        <v>146</v>
      </c>
      <c r="R7000" t="s">
        <v>55</v>
      </c>
    </row>
    <row r="7001" spans="1:18" hidden="1" x14ac:dyDescent="0.3">
      <c r="A7001" t="s">
        <v>27904</v>
      </c>
      <c r="B7001" t="s">
        <v>27905</v>
      </c>
      <c r="C7001" s="1" t="str">
        <f t="shared" si="539"/>
        <v>21:0864</v>
      </c>
      <c r="D7001" s="1" t="str">
        <f t="shared" si="540"/>
        <v>21:0239</v>
      </c>
      <c r="E7001" t="s">
        <v>27906</v>
      </c>
      <c r="F7001" t="s">
        <v>27907</v>
      </c>
      <c r="H7001">
        <v>60.142685</v>
      </c>
      <c r="I7001">
        <v>-127.9181541</v>
      </c>
      <c r="J7001" s="1" t="str">
        <f t="shared" si="537"/>
        <v>Fluid (stream)</v>
      </c>
      <c r="K7001" s="1" t="str">
        <f t="shared" si="538"/>
        <v>Untreated Water</v>
      </c>
      <c r="L7001">
        <v>42</v>
      </c>
      <c r="M7001" t="s">
        <v>114</v>
      </c>
      <c r="N7001">
        <v>744</v>
      </c>
      <c r="P7001" t="s">
        <v>225</v>
      </c>
      <c r="Q7001" t="s">
        <v>24</v>
      </c>
      <c r="R7001" t="s">
        <v>3470</v>
      </c>
    </row>
    <row r="7002" spans="1:18" hidden="1" x14ac:dyDescent="0.3">
      <c r="A7002" t="s">
        <v>27908</v>
      </c>
      <c r="B7002" t="s">
        <v>27909</v>
      </c>
      <c r="C7002" s="1" t="str">
        <f t="shared" si="539"/>
        <v>21:0864</v>
      </c>
      <c r="D7002" s="1" t="str">
        <f t="shared" si="540"/>
        <v>21:0239</v>
      </c>
      <c r="E7002" t="s">
        <v>27910</v>
      </c>
      <c r="F7002" t="s">
        <v>27911</v>
      </c>
      <c r="H7002">
        <v>60.119323199999997</v>
      </c>
      <c r="I7002">
        <v>-127.9705324</v>
      </c>
      <c r="J7002" s="1" t="str">
        <f t="shared" si="537"/>
        <v>Fluid (stream)</v>
      </c>
      <c r="K7002" s="1" t="str">
        <f t="shared" si="538"/>
        <v>Untreated Water</v>
      </c>
      <c r="L7002">
        <v>42</v>
      </c>
      <c r="M7002" t="s">
        <v>121</v>
      </c>
      <c r="N7002">
        <v>745</v>
      </c>
      <c r="P7002" t="s">
        <v>23</v>
      </c>
      <c r="Q7002" t="s">
        <v>62</v>
      </c>
      <c r="R7002" t="s">
        <v>55</v>
      </c>
    </row>
    <row r="7003" spans="1:18" hidden="1" x14ac:dyDescent="0.3">
      <c r="A7003" t="s">
        <v>27912</v>
      </c>
      <c r="B7003" t="s">
        <v>27913</v>
      </c>
      <c r="C7003" s="1" t="str">
        <f t="shared" si="539"/>
        <v>21:0864</v>
      </c>
      <c r="D7003" s="1" t="str">
        <f t="shared" si="540"/>
        <v>21:0239</v>
      </c>
      <c r="E7003" t="s">
        <v>27914</v>
      </c>
      <c r="F7003" t="s">
        <v>27915</v>
      </c>
      <c r="H7003">
        <v>60.083180499999997</v>
      </c>
      <c r="I7003">
        <v>-127.97423120000001</v>
      </c>
      <c r="J7003" s="1" t="str">
        <f t="shared" si="537"/>
        <v>Fluid (stream)</v>
      </c>
      <c r="K7003" s="1" t="str">
        <f t="shared" si="538"/>
        <v>Untreated Water</v>
      </c>
      <c r="L7003">
        <v>42</v>
      </c>
      <c r="M7003" t="s">
        <v>127</v>
      </c>
      <c r="N7003">
        <v>746</v>
      </c>
      <c r="P7003" t="s">
        <v>242</v>
      </c>
      <c r="Q7003" t="s">
        <v>62</v>
      </c>
      <c r="R7003" t="s">
        <v>522</v>
      </c>
    </row>
    <row r="7004" spans="1:18" hidden="1" x14ac:dyDescent="0.3">
      <c r="A7004" t="s">
        <v>27916</v>
      </c>
      <c r="B7004" t="s">
        <v>27917</v>
      </c>
      <c r="C7004" s="1" t="str">
        <f t="shared" si="539"/>
        <v>21:0864</v>
      </c>
      <c r="D7004" s="1" t="str">
        <f t="shared" si="540"/>
        <v>21:0239</v>
      </c>
      <c r="E7004" t="s">
        <v>27918</v>
      </c>
      <c r="F7004" t="s">
        <v>27919</v>
      </c>
      <c r="H7004">
        <v>60.046056499999999</v>
      </c>
      <c r="I7004">
        <v>-127.9569439</v>
      </c>
      <c r="J7004" s="1" t="str">
        <f t="shared" si="537"/>
        <v>Fluid (stream)</v>
      </c>
      <c r="K7004" s="1" t="str">
        <f t="shared" si="538"/>
        <v>Untreated Water</v>
      </c>
      <c r="L7004">
        <v>42</v>
      </c>
      <c r="M7004" t="s">
        <v>133</v>
      </c>
      <c r="N7004">
        <v>747</v>
      </c>
      <c r="P7004" t="s">
        <v>681</v>
      </c>
      <c r="Q7004" t="s">
        <v>62</v>
      </c>
      <c r="R7004" t="s">
        <v>55</v>
      </c>
    </row>
    <row r="7005" spans="1:18" hidden="1" x14ac:dyDescent="0.3">
      <c r="A7005" t="s">
        <v>27920</v>
      </c>
      <c r="B7005" t="s">
        <v>27921</v>
      </c>
      <c r="C7005" s="1" t="str">
        <f t="shared" si="539"/>
        <v>21:0864</v>
      </c>
      <c r="D7005" s="1" t="str">
        <f t="shared" si="540"/>
        <v>21:0239</v>
      </c>
      <c r="E7005" t="s">
        <v>27922</v>
      </c>
      <c r="F7005" t="s">
        <v>27923</v>
      </c>
      <c r="H7005">
        <v>60.011797899999998</v>
      </c>
      <c r="I7005">
        <v>-127.9048425</v>
      </c>
      <c r="J7005" s="1" t="str">
        <f t="shared" si="537"/>
        <v>Fluid (stream)</v>
      </c>
      <c r="K7005" s="1" t="str">
        <f t="shared" si="538"/>
        <v>Untreated Water</v>
      </c>
      <c r="L7005">
        <v>42</v>
      </c>
      <c r="M7005" t="s">
        <v>139</v>
      </c>
      <c r="N7005">
        <v>748</v>
      </c>
      <c r="P7005" t="s">
        <v>68</v>
      </c>
      <c r="Q7005" t="s">
        <v>46</v>
      </c>
      <c r="R7005" t="s">
        <v>55</v>
      </c>
    </row>
    <row r="7006" spans="1:18" hidden="1" x14ac:dyDescent="0.3">
      <c r="A7006" t="s">
        <v>27924</v>
      </c>
      <c r="B7006" t="s">
        <v>27925</v>
      </c>
      <c r="C7006" s="1" t="str">
        <f t="shared" si="539"/>
        <v>21:0864</v>
      </c>
      <c r="D7006" s="1" t="str">
        <f t="shared" si="540"/>
        <v>21:0239</v>
      </c>
      <c r="E7006" t="s">
        <v>27926</v>
      </c>
      <c r="F7006" t="s">
        <v>27927</v>
      </c>
      <c r="H7006">
        <v>60.0728832</v>
      </c>
      <c r="I7006">
        <v>-127.87190699999999</v>
      </c>
      <c r="J7006" s="1" t="str">
        <f t="shared" si="537"/>
        <v>Fluid (stream)</v>
      </c>
      <c r="K7006" s="1" t="str">
        <f t="shared" si="538"/>
        <v>Untreated Water</v>
      </c>
      <c r="L7006">
        <v>42</v>
      </c>
      <c r="M7006" t="s">
        <v>241</v>
      </c>
      <c r="N7006">
        <v>749</v>
      </c>
      <c r="P7006" t="s">
        <v>167</v>
      </c>
      <c r="Q7006" t="s">
        <v>46</v>
      </c>
      <c r="R7006" t="s">
        <v>16647</v>
      </c>
    </row>
    <row r="7007" spans="1:18" hidden="1" x14ac:dyDescent="0.3">
      <c r="A7007" t="s">
        <v>27928</v>
      </c>
      <c r="B7007" t="s">
        <v>27929</v>
      </c>
      <c r="C7007" s="1" t="str">
        <f t="shared" si="539"/>
        <v>21:0864</v>
      </c>
      <c r="D7007" s="1" t="str">
        <f t="shared" si="540"/>
        <v>21:0239</v>
      </c>
      <c r="E7007" t="s">
        <v>27930</v>
      </c>
      <c r="F7007" t="s">
        <v>27931</v>
      </c>
      <c r="H7007">
        <v>60.040994300000001</v>
      </c>
      <c r="I7007">
        <v>-127.83156169999999</v>
      </c>
      <c r="J7007" s="1" t="str">
        <f t="shared" si="537"/>
        <v>Fluid (stream)</v>
      </c>
      <c r="K7007" s="1" t="str">
        <f t="shared" si="538"/>
        <v>Untreated Water</v>
      </c>
      <c r="L7007">
        <v>43</v>
      </c>
      <c r="M7007" t="s">
        <v>36</v>
      </c>
      <c r="N7007">
        <v>750</v>
      </c>
      <c r="P7007" t="s">
        <v>294</v>
      </c>
      <c r="Q7007" t="s">
        <v>24</v>
      </c>
      <c r="R7007" t="s">
        <v>55</v>
      </c>
    </row>
    <row r="7008" spans="1:18" hidden="1" x14ac:dyDescent="0.3">
      <c r="A7008" t="s">
        <v>27932</v>
      </c>
      <c r="B7008" t="s">
        <v>27933</v>
      </c>
      <c r="C7008" s="1" t="str">
        <f t="shared" si="539"/>
        <v>21:0864</v>
      </c>
      <c r="D7008" s="1" t="str">
        <f t="shared" si="540"/>
        <v>21:0239</v>
      </c>
      <c r="E7008" t="s">
        <v>27934</v>
      </c>
      <c r="F7008" t="s">
        <v>27935</v>
      </c>
      <c r="H7008">
        <v>60.029257000000001</v>
      </c>
      <c r="I7008">
        <v>-127.7547878</v>
      </c>
      <c r="J7008" s="1" t="str">
        <f t="shared" si="537"/>
        <v>Fluid (stream)</v>
      </c>
      <c r="K7008" s="1" t="str">
        <f t="shared" si="538"/>
        <v>Untreated Water</v>
      </c>
      <c r="L7008">
        <v>43</v>
      </c>
      <c r="M7008" t="s">
        <v>44</v>
      </c>
      <c r="N7008">
        <v>751</v>
      </c>
      <c r="P7008" t="s">
        <v>294</v>
      </c>
      <c r="Q7008" t="s">
        <v>96</v>
      </c>
      <c r="R7008" t="s">
        <v>890</v>
      </c>
    </row>
    <row r="7009" spans="1:18" hidden="1" x14ac:dyDescent="0.3">
      <c r="A7009" t="s">
        <v>27936</v>
      </c>
      <c r="B7009" t="s">
        <v>27937</v>
      </c>
      <c r="C7009" s="1" t="str">
        <f t="shared" si="539"/>
        <v>21:0864</v>
      </c>
      <c r="D7009" s="1" t="str">
        <f t="shared" si="540"/>
        <v>21:0239</v>
      </c>
      <c r="E7009" t="s">
        <v>27938</v>
      </c>
      <c r="F7009" t="s">
        <v>27939</v>
      </c>
      <c r="H7009">
        <v>60.0602345</v>
      </c>
      <c r="I7009">
        <v>-127.76384040000001</v>
      </c>
      <c r="J7009" s="1" t="str">
        <f t="shared" si="537"/>
        <v>Fluid (stream)</v>
      </c>
      <c r="K7009" s="1" t="str">
        <f t="shared" si="538"/>
        <v>Untreated Water</v>
      </c>
      <c r="L7009">
        <v>43</v>
      </c>
      <c r="M7009" t="s">
        <v>52</v>
      </c>
      <c r="N7009">
        <v>752</v>
      </c>
      <c r="P7009" t="s">
        <v>681</v>
      </c>
      <c r="Q7009" t="s">
        <v>96</v>
      </c>
      <c r="R7009" t="s">
        <v>102</v>
      </c>
    </row>
    <row r="7010" spans="1:18" hidden="1" x14ac:dyDescent="0.3">
      <c r="A7010" t="s">
        <v>27940</v>
      </c>
      <c r="B7010" t="s">
        <v>27941</v>
      </c>
      <c r="C7010" s="1" t="str">
        <f t="shared" si="539"/>
        <v>21:0864</v>
      </c>
      <c r="D7010" s="1" t="str">
        <f t="shared" si="540"/>
        <v>21:0239</v>
      </c>
      <c r="E7010" t="s">
        <v>27942</v>
      </c>
      <c r="F7010" t="s">
        <v>27943</v>
      </c>
      <c r="H7010">
        <v>60.098861300000003</v>
      </c>
      <c r="I7010">
        <v>-127.7708442</v>
      </c>
      <c r="J7010" s="1" t="str">
        <f t="shared" si="537"/>
        <v>Fluid (stream)</v>
      </c>
      <c r="K7010" s="1" t="str">
        <f t="shared" si="538"/>
        <v>Untreated Water</v>
      </c>
      <c r="L7010">
        <v>43</v>
      </c>
      <c r="M7010" t="s">
        <v>22</v>
      </c>
      <c r="N7010">
        <v>753</v>
      </c>
      <c r="P7010" t="s">
        <v>537</v>
      </c>
      <c r="Q7010" t="s">
        <v>96</v>
      </c>
      <c r="R7010" t="s">
        <v>4278</v>
      </c>
    </row>
    <row r="7011" spans="1:18" hidden="1" x14ac:dyDescent="0.3">
      <c r="A7011" t="s">
        <v>27944</v>
      </c>
      <c r="B7011" t="s">
        <v>27945</v>
      </c>
      <c r="C7011" s="1" t="str">
        <f t="shared" si="539"/>
        <v>21:0864</v>
      </c>
      <c r="D7011" s="1" t="str">
        <f t="shared" si="540"/>
        <v>21:0239</v>
      </c>
      <c r="E7011" t="s">
        <v>27942</v>
      </c>
      <c r="F7011" t="s">
        <v>27946</v>
      </c>
      <c r="H7011">
        <v>60.098861300000003</v>
      </c>
      <c r="I7011">
        <v>-127.7708442</v>
      </c>
      <c r="J7011" s="1" t="str">
        <f t="shared" si="537"/>
        <v>Fluid (stream)</v>
      </c>
      <c r="K7011" s="1" t="str">
        <f t="shared" si="538"/>
        <v>Untreated Water</v>
      </c>
      <c r="L7011">
        <v>43</v>
      </c>
      <c r="M7011" t="s">
        <v>29</v>
      </c>
      <c r="N7011">
        <v>754</v>
      </c>
      <c r="P7011" t="s">
        <v>53</v>
      </c>
      <c r="Q7011" t="s">
        <v>96</v>
      </c>
      <c r="R7011" t="s">
        <v>655</v>
      </c>
    </row>
    <row r="7012" spans="1:18" hidden="1" x14ac:dyDescent="0.3">
      <c r="A7012" t="s">
        <v>27947</v>
      </c>
      <c r="B7012" t="s">
        <v>27948</v>
      </c>
      <c r="C7012" s="1" t="str">
        <f t="shared" si="539"/>
        <v>21:0864</v>
      </c>
      <c r="D7012" s="1" t="str">
        <f t="shared" si="540"/>
        <v>21:0239</v>
      </c>
      <c r="E7012" t="s">
        <v>27949</v>
      </c>
      <c r="F7012" t="s">
        <v>27950</v>
      </c>
      <c r="H7012">
        <v>60.123564500000001</v>
      </c>
      <c r="I7012">
        <v>-127.77262140000001</v>
      </c>
      <c r="J7012" s="1" t="str">
        <f t="shared" si="537"/>
        <v>Fluid (stream)</v>
      </c>
      <c r="K7012" s="1" t="str">
        <f t="shared" si="538"/>
        <v>Untreated Water</v>
      </c>
      <c r="L7012">
        <v>43</v>
      </c>
      <c r="M7012" t="s">
        <v>60</v>
      </c>
      <c r="N7012">
        <v>755</v>
      </c>
      <c r="P7012" t="s">
        <v>1006</v>
      </c>
      <c r="Q7012" t="s">
        <v>46</v>
      </c>
      <c r="R7012" t="s">
        <v>55</v>
      </c>
    </row>
    <row r="7013" spans="1:18" hidden="1" x14ac:dyDescent="0.3">
      <c r="A7013" t="s">
        <v>27951</v>
      </c>
      <c r="B7013" t="s">
        <v>27952</v>
      </c>
      <c r="C7013" s="1" t="str">
        <f t="shared" si="539"/>
        <v>21:0864</v>
      </c>
      <c r="D7013" s="1" t="str">
        <f t="shared" si="540"/>
        <v>21:0239</v>
      </c>
      <c r="E7013" t="s">
        <v>27953</v>
      </c>
      <c r="F7013" t="s">
        <v>27954</v>
      </c>
      <c r="H7013">
        <v>60.134856499999998</v>
      </c>
      <c r="I7013">
        <v>-127.7208337</v>
      </c>
      <c r="J7013" s="1" t="str">
        <f t="shared" si="537"/>
        <v>Fluid (stream)</v>
      </c>
      <c r="K7013" s="1" t="str">
        <f t="shared" si="538"/>
        <v>Untreated Water</v>
      </c>
      <c r="L7013">
        <v>43</v>
      </c>
      <c r="M7013" t="s">
        <v>67</v>
      </c>
      <c r="N7013">
        <v>756</v>
      </c>
      <c r="P7013" t="s">
        <v>140</v>
      </c>
      <c r="Q7013" t="s">
        <v>46</v>
      </c>
      <c r="R7013" t="s">
        <v>55</v>
      </c>
    </row>
    <row r="7014" spans="1:18" hidden="1" x14ac:dyDescent="0.3">
      <c r="A7014" t="s">
        <v>27955</v>
      </c>
      <c r="B7014" t="s">
        <v>27956</v>
      </c>
      <c r="C7014" s="1" t="str">
        <f t="shared" si="539"/>
        <v>21:0864</v>
      </c>
      <c r="D7014" s="1" t="str">
        <f t="shared" si="540"/>
        <v>21:0239</v>
      </c>
      <c r="E7014" t="s">
        <v>27957</v>
      </c>
      <c r="F7014" t="s">
        <v>27958</v>
      </c>
      <c r="H7014">
        <v>60.1460589</v>
      </c>
      <c r="I7014">
        <v>-127.7409299</v>
      </c>
      <c r="J7014" s="1" t="str">
        <f t="shared" ref="J7014:J7077" si="541">HYPERLINK("http://geochem.nrcan.gc.ca/cdogs/content/kwd/kwd020018_e.htm", "Fluid (stream)")</f>
        <v>Fluid (stream)</v>
      </c>
      <c r="K7014" s="1" t="str">
        <f t="shared" ref="K7014:K7077" si="542">HYPERLINK("http://geochem.nrcan.gc.ca/cdogs/content/kwd/kwd080007_e.htm", "Untreated Water")</f>
        <v>Untreated Water</v>
      </c>
      <c r="L7014">
        <v>43</v>
      </c>
      <c r="M7014" t="s">
        <v>74</v>
      </c>
      <c r="N7014">
        <v>757</v>
      </c>
      <c r="P7014" t="s">
        <v>210</v>
      </c>
      <c r="Q7014" t="s">
        <v>96</v>
      </c>
      <c r="R7014" t="s">
        <v>347</v>
      </c>
    </row>
    <row r="7015" spans="1:18" hidden="1" x14ac:dyDescent="0.3">
      <c r="A7015" t="s">
        <v>27959</v>
      </c>
      <c r="B7015" t="s">
        <v>27960</v>
      </c>
      <c r="C7015" s="1" t="str">
        <f t="shared" si="539"/>
        <v>21:0864</v>
      </c>
      <c r="D7015" s="1" t="str">
        <f t="shared" si="540"/>
        <v>21:0239</v>
      </c>
      <c r="E7015" t="s">
        <v>27961</v>
      </c>
      <c r="F7015" t="s">
        <v>27962</v>
      </c>
      <c r="H7015">
        <v>60.142341000000002</v>
      </c>
      <c r="I7015">
        <v>-127.7657438</v>
      </c>
      <c r="J7015" s="1" t="str">
        <f t="shared" si="541"/>
        <v>Fluid (stream)</v>
      </c>
      <c r="K7015" s="1" t="str">
        <f t="shared" si="542"/>
        <v>Untreated Water</v>
      </c>
      <c r="L7015">
        <v>43</v>
      </c>
      <c r="M7015" t="s">
        <v>81</v>
      </c>
      <c r="N7015">
        <v>758</v>
      </c>
      <c r="P7015" t="s">
        <v>194</v>
      </c>
      <c r="Q7015" t="s">
        <v>31</v>
      </c>
      <c r="R7015" t="s">
        <v>420</v>
      </c>
    </row>
    <row r="7016" spans="1:18" hidden="1" x14ac:dyDescent="0.3">
      <c r="A7016" t="s">
        <v>27963</v>
      </c>
      <c r="B7016" t="s">
        <v>27964</v>
      </c>
      <c r="C7016" s="1" t="str">
        <f t="shared" si="539"/>
        <v>21:0864</v>
      </c>
      <c r="D7016" s="1" t="str">
        <f t="shared" si="540"/>
        <v>21:0239</v>
      </c>
      <c r="E7016" t="s">
        <v>27965</v>
      </c>
      <c r="F7016" t="s">
        <v>27966</v>
      </c>
      <c r="H7016">
        <v>60.010128399999999</v>
      </c>
      <c r="I7016">
        <v>-127.8234336</v>
      </c>
      <c r="J7016" s="1" t="str">
        <f t="shared" si="541"/>
        <v>Fluid (stream)</v>
      </c>
      <c r="K7016" s="1" t="str">
        <f t="shared" si="542"/>
        <v>Untreated Water</v>
      </c>
      <c r="L7016">
        <v>44</v>
      </c>
      <c r="M7016" t="s">
        <v>22</v>
      </c>
      <c r="N7016">
        <v>759</v>
      </c>
      <c r="P7016" t="s">
        <v>128</v>
      </c>
      <c r="Q7016" t="s">
        <v>24</v>
      </c>
      <c r="R7016" t="s">
        <v>655</v>
      </c>
    </row>
    <row r="7017" spans="1:18" hidden="1" x14ac:dyDescent="0.3">
      <c r="A7017" t="s">
        <v>27967</v>
      </c>
      <c r="B7017" t="s">
        <v>27968</v>
      </c>
      <c r="C7017" s="1" t="str">
        <f t="shared" si="539"/>
        <v>21:0864</v>
      </c>
      <c r="D7017" s="1" t="str">
        <f t="shared" si="540"/>
        <v>21:0239</v>
      </c>
      <c r="E7017" t="s">
        <v>27965</v>
      </c>
      <c r="F7017" t="s">
        <v>27969</v>
      </c>
      <c r="H7017">
        <v>60.010128399999999</v>
      </c>
      <c r="I7017">
        <v>-127.8234336</v>
      </c>
      <c r="J7017" s="1" t="str">
        <f t="shared" si="541"/>
        <v>Fluid (stream)</v>
      </c>
      <c r="K7017" s="1" t="str">
        <f t="shared" si="542"/>
        <v>Untreated Water</v>
      </c>
      <c r="L7017">
        <v>44</v>
      </c>
      <c r="M7017" t="s">
        <v>29</v>
      </c>
      <c r="N7017">
        <v>760</v>
      </c>
      <c r="P7017" t="s">
        <v>173</v>
      </c>
      <c r="Q7017" t="s">
        <v>96</v>
      </c>
      <c r="R7017" t="s">
        <v>205</v>
      </c>
    </row>
    <row r="7018" spans="1:18" hidden="1" x14ac:dyDescent="0.3">
      <c r="A7018" t="s">
        <v>27970</v>
      </c>
      <c r="B7018" t="s">
        <v>27971</v>
      </c>
      <c r="C7018" s="1" t="str">
        <f t="shared" si="539"/>
        <v>21:0864</v>
      </c>
      <c r="D7018" s="1" t="str">
        <f t="shared" si="540"/>
        <v>21:0239</v>
      </c>
      <c r="E7018" t="s">
        <v>27972</v>
      </c>
      <c r="F7018" t="s">
        <v>27973</v>
      </c>
      <c r="H7018">
        <v>60.002412399999997</v>
      </c>
      <c r="I7018">
        <v>-127.7225696</v>
      </c>
      <c r="J7018" s="1" t="str">
        <f t="shared" si="541"/>
        <v>Fluid (stream)</v>
      </c>
      <c r="K7018" s="1" t="str">
        <f t="shared" si="542"/>
        <v>Untreated Water</v>
      </c>
      <c r="L7018">
        <v>44</v>
      </c>
      <c r="M7018" t="s">
        <v>36</v>
      </c>
      <c r="N7018">
        <v>761</v>
      </c>
      <c r="P7018" t="s">
        <v>140</v>
      </c>
      <c r="Q7018" t="s">
        <v>96</v>
      </c>
      <c r="R7018" t="s">
        <v>9133</v>
      </c>
    </row>
    <row r="7019" spans="1:18" hidden="1" x14ac:dyDescent="0.3">
      <c r="A7019" t="s">
        <v>27974</v>
      </c>
      <c r="B7019" t="s">
        <v>27975</v>
      </c>
      <c r="C7019" s="1" t="str">
        <f t="shared" si="539"/>
        <v>21:0864</v>
      </c>
      <c r="D7019" s="1" t="str">
        <f t="shared" si="540"/>
        <v>21:0239</v>
      </c>
      <c r="E7019" t="s">
        <v>27976</v>
      </c>
      <c r="F7019" t="s">
        <v>27977</v>
      </c>
      <c r="H7019">
        <v>60.462746199999998</v>
      </c>
      <c r="I7019">
        <v>-129.11112689999999</v>
      </c>
      <c r="J7019" s="1" t="str">
        <f t="shared" si="541"/>
        <v>Fluid (stream)</v>
      </c>
      <c r="K7019" s="1" t="str">
        <f t="shared" si="542"/>
        <v>Untreated Water</v>
      </c>
      <c r="L7019">
        <v>45</v>
      </c>
      <c r="M7019" t="s">
        <v>36</v>
      </c>
      <c r="N7019">
        <v>762</v>
      </c>
      <c r="P7019" t="s">
        <v>558</v>
      </c>
      <c r="Q7019" t="s">
        <v>89</v>
      </c>
      <c r="R7019" t="s">
        <v>766</v>
      </c>
    </row>
    <row r="7020" spans="1:18" hidden="1" x14ac:dyDescent="0.3">
      <c r="A7020" t="s">
        <v>27978</v>
      </c>
      <c r="B7020" t="s">
        <v>27979</v>
      </c>
      <c r="C7020" s="1" t="str">
        <f t="shared" si="539"/>
        <v>21:0864</v>
      </c>
      <c r="D7020" s="1" t="str">
        <f t="shared" si="540"/>
        <v>21:0239</v>
      </c>
      <c r="E7020" t="s">
        <v>27980</v>
      </c>
      <c r="F7020" t="s">
        <v>27981</v>
      </c>
      <c r="H7020">
        <v>60.5316033</v>
      </c>
      <c r="I7020">
        <v>-129.1632256</v>
      </c>
      <c r="J7020" s="1" t="str">
        <f t="shared" si="541"/>
        <v>Fluid (stream)</v>
      </c>
      <c r="K7020" s="1" t="str">
        <f t="shared" si="542"/>
        <v>Untreated Water</v>
      </c>
      <c r="L7020">
        <v>45</v>
      </c>
      <c r="M7020" t="s">
        <v>22</v>
      </c>
      <c r="N7020">
        <v>763</v>
      </c>
      <c r="P7020" t="s">
        <v>537</v>
      </c>
      <c r="Q7020" t="s">
        <v>24</v>
      </c>
      <c r="R7020" t="s">
        <v>21223</v>
      </c>
    </row>
    <row r="7021" spans="1:18" hidden="1" x14ac:dyDescent="0.3">
      <c r="A7021" t="s">
        <v>27982</v>
      </c>
      <c r="B7021" t="s">
        <v>27983</v>
      </c>
      <c r="C7021" s="1" t="str">
        <f t="shared" si="539"/>
        <v>21:0864</v>
      </c>
      <c r="D7021" s="1" t="str">
        <f t="shared" si="540"/>
        <v>21:0239</v>
      </c>
      <c r="E7021" t="s">
        <v>27980</v>
      </c>
      <c r="F7021" t="s">
        <v>27984</v>
      </c>
      <c r="H7021">
        <v>60.5316033</v>
      </c>
      <c r="I7021">
        <v>-129.1632256</v>
      </c>
      <c r="J7021" s="1" t="str">
        <f t="shared" si="541"/>
        <v>Fluid (stream)</v>
      </c>
      <c r="K7021" s="1" t="str">
        <f t="shared" si="542"/>
        <v>Untreated Water</v>
      </c>
      <c r="L7021">
        <v>45</v>
      </c>
      <c r="M7021" t="s">
        <v>29</v>
      </c>
      <c r="N7021">
        <v>764</v>
      </c>
      <c r="P7021" t="s">
        <v>53</v>
      </c>
      <c r="Q7021" t="s">
        <v>96</v>
      </c>
      <c r="R7021" t="s">
        <v>69</v>
      </c>
    </row>
    <row r="7022" spans="1:18" hidden="1" x14ac:dyDescent="0.3">
      <c r="A7022" t="s">
        <v>27985</v>
      </c>
      <c r="B7022" t="s">
        <v>27986</v>
      </c>
      <c r="C7022" s="1" t="str">
        <f t="shared" si="539"/>
        <v>21:0864</v>
      </c>
      <c r="D7022" s="1" t="str">
        <f t="shared" si="540"/>
        <v>21:0239</v>
      </c>
      <c r="E7022" t="s">
        <v>27987</v>
      </c>
      <c r="F7022" t="s">
        <v>27988</v>
      </c>
      <c r="H7022">
        <v>60.616417499999997</v>
      </c>
      <c r="I7022">
        <v>-129.17483809999999</v>
      </c>
      <c r="J7022" s="1" t="str">
        <f t="shared" si="541"/>
        <v>Fluid (stream)</v>
      </c>
      <c r="K7022" s="1" t="str">
        <f t="shared" si="542"/>
        <v>Untreated Water</v>
      </c>
      <c r="L7022">
        <v>45</v>
      </c>
      <c r="M7022" t="s">
        <v>44</v>
      </c>
      <c r="N7022">
        <v>765</v>
      </c>
      <c r="P7022" t="s">
        <v>558</v>
      </c>
      <c r="Q7022" t="s">
        <v>96</v>
      </c>
      <c r="R7022" t="s">
        <v>934</v>
      </c>
    </row>
    <row r="7023" spans="1:18" hidden="1" x14ac:dyDescent="0.3">
      <c r="A7023" t="s">
        <v>27989</v>
      </c>
      <c r="B7023" t="s">
        <v>27990</v>
      </c>
      <c r="C7023" s="1" t="str">
        <f t="shared" si="539"/>
        <v>21:0864</v>
      </c>
      <c r="D7023" s="1" t="str">
        <f t="shared" si="540"/>
        <v>21:0239</v>
      </c>
      <c r="E7023" t="s">
        <v>27991</v>
      </c>
      <c r="F7023" t="s">
        <v>27992</v>
      </c>
      <c r="H7023">
        <v>60.655380000000001</v>
      </c>
      <c r="I7023">
        <v>-129.20309</v>
      </c>
      <c r="J7023" s="1" t="str">
        <f t="shared" si="541"/>
        <v>Fluid (stream)</v>
      </c>
      <c r="K7023" s="1" t="str">
        <f t="shared" si="542"/>
        <v>Untreated Water</v>
      </c>
      <c r="L7023">
        <v>45</v>
      </c>
      <c r="M7023" t="s">
        <v>52</v>
      </c>
      <c r="N7023">
        <v>766</v>
      </c>
      <c r="P7023" t="s">
        <v>30</v>
      </c>
      <c r="Q7023" t="s">
        <v>24</v>
      </c>
      <c r="R7023" t="s">
        <v>205</v>
      </c>
    </row>
    <row r="7024" spans="1:18" hidden="1" x14ac:dyDescent="0.3">
      <c r="A7024" t="s">
        <v>27993</v>
      </c>
      <c r="B7024" t="s">
        <v>27994</v>
      </c>
      <c r="C7024" s="1" t="str">
        <f t="shared" si="539"/>
        <v>21:0864</v>
      </c>
      <c r="D7024" s="1" t="str">
        <f t="shared" si="540"/>
        <v>21:0239</v>
      </c>
      <c r="E7024" t="s">
        <v>27995</v>
      </c>
      <c r="F7024" t="s">
        <v>27996</v>
      </c>
      <c r="H7024">
        <v>60.690382399999997</v>
      </c>
      <c r="I7024">
        <v>-129.2058026</v>
      </c>
      <c r="J7024" s="1" t="str">
        <f t="shared" si="541"/>
        <v>Fluid (stream)</v>
      </c>
      <c r="K7024" s="1" t="str">
        <f t="shared" si="542"/>
        <v>Untreated Water</v>
      </c>
      <c r="L7024">
        <v>45</v>
      </c>
      <c r="M7024" t="s">
        <v>60</v>
      </c>
      <c r="N7024">
        <v>767</v>
      </c>
      <c r="P7024" t="s">
        <v>294</v>
      </c>
      <c r="Q7024" t="s">
        <v>96</v>
      </c>
      <c r="R7024" t="s">
        <v>151</v>
      </c>
    </row>
    <row r="7025" spans="1:18" hidden="1" x14ac:dyDescent="0.3">
      <c r="A7025" t="s">
        <v>27997</v>
      </c>
      <c r="B7025" t="s">
        <v>27998</v>
      </c>
      <c r="C7025" s="1" t="str">
        <f t="shared" si="539"/>
        <v>21:0864</v>
      </c>
      <c r="D7025" s="1" t="str">
        <f t="shared" si="540"/>
        <v>21:0239</v>
      </c>
      <c r="E7025" t="s">
        <v>27999</v>
      </c>
      <c r="F7025" t="s">
        <v>28000</v>
      </c>
      <c r="H7025">
        <v>60.745922800000002</v>
      </c>
      <c r="I7025">
        <v>-129.20529930000001</v>
      </c>
      <c r="J7025" s="1" t="str">
        <f t="shared" si="541"/>
        <v>Fluid (stream)</v>
      </c>
      <c r="K7025" s="1" t="str">
        <f t="shared" si="542"/>
        <v>Untreated Water</v>
      </c>
      <c r="L7025">
        <v>45</v>
      </c>
      <c r="M7025" t="s">
        <v>67</v>
      </c>
      <c r="N7025">
        <v>768</v>
      </c>
      <c r="P7025" t="s">
        <v>294</v>
      </c>
      <c r="Q7025" t="s">
        <v>31</v>
      </c>
      <c r="R7025" t="s">
        <v>76</v>
      </c>
    </row>
    <row r="7026" spans="1:18" hidden="1" x14ac:dyDescent="0.3">
      <c r="A7026" t="s">
        <v>28001</v>
      </c>
      <c r="B7026" t="s">
        <v>28002</v>
      </c>
      <c r="C7026" s="1" t="str">
        <f t="shared" ref="C7026:C7089" si="543">HYPERLINK("http://geochem.nrcan.gc.ca/cdogs/content/bdl/bdl210864_e.htm", "21:0864")</f>
        <v>21:0864</v>
      </c>
      <c r="D7026" s="1" t="str">
        <f t="shared" ref="D7026:D7089" si="544">HYPERLINK("http://geochem.nrcan.gc.ca/cdogs/content/svy/svy210239_e.htm", "21:0239")</f>
        <v>21:0239</v>
      </c>
      <c r="E7026" t="s">
        <v>28003</v>
      </c>
      <c r="F7026" t="s">
        <v>28004</v>
      </c>
      <c r="H7026">
        <v>60.817965800000003</v>
      </c>
      <c r="I7026">
        <v>-129.2518153</v>
      </c>
      <c r="J7026" s="1" t="str">
        <f t="shared" si="541"/>
        <v>Fluid (stream)</v>
      </c>
      <c r="K7026" s="1" t="str">
        <f t="shared" si="542"/>
        <v>Untreated Water</v>
      </c>
      <c r="L7026">
        <v>45</v>
      </c>
      <c r="M7026" t="s">
        <v>74</v>
      </c>
      <c r="N7026">
        <v>769</v>
      </c>
      <c r="P7026" t="s">
        <v>45</v>
      </c>
      <c r="Q7026" t="s">
        <v>89</v>
      </c>
      <c r="R7026" t="s">
        <v>28005</v>
      </c>
    </row>
    <row r="7027" spans="1:18" hidden="1" x14ac:dyDescent="0.3">
      <c r="A7027" t="s">
        <v>28006</v>
      </c>
      <c r="B7027" t="s">
        <v>28007</v>
      </c>
      <c r="C7027" s="1" t="str">
        <f t="shared" si="543"/>
        <v>21:0864</v>
      </c>
      <c r="D7027" s="1" t="str">
        <f t="shared" si="544"/>
        <v>21:0239</v>
      </c>
      <c r="E7027" t="s">
        <v>28008</v>
      </c>
      <c r="F7027" t="s">
        <v>28009</v>
      </c>
      <c r="H7027">
        <v>60.912871099999997</v>
      </c>
      <c r="I7027">
        <v>-129.1599683</v>
      </c>
      <c r="J7027" s="1" t="str">
        <f t="shared" si="541"/>
        <v>Fluid (stream)</v>
      </c>
      <c r="K7027" s="1" t="str">
        <f t="shared" si="542"/>
        <v>Untreated Water</v>
      </c>
      <c r="L7027">
        <v>45</v>
      </c>
      <c r="M7027" t="s">
        <v>81</v>
      </c>
      <c r="N7027">
        <v>770</v>
      </c>
      <c r="P7027" t="s">
        <v>521</v>
      </c>
      <c r="Q7027" t="s">
        <v>146</v>
      </c>
      <c r="R7027" t="s">
        <v>25</v>
      </c>
    </row>
    <row r="7028" spans="1:18" hidden="1" x14ac:dyDescent="0.3">
      <c r="A7028" t="s">
        <v>28010</v>
      </c>
      <c r="B7028" t="s">
        <v>28011</v>
      </c>
      <c r="C7028" s="1" t="str">
        <f t="shared" si="543"/>
        <v>21:0864</v>
      </c>
      <c r="D7028" s="1" t="str">
        <f t="shared" si="544"/>
        <v>21:0239</v>
      </c>
      <c r="E7028" t="s">
        <v>28012</v>
      </c>
      <c r="F7028" t="s">
        <v>28013</v>
      </c>
      <c r="H7028">
        <v>60.9209338</v>
      </c>
      <c r="I7028">
        <v>-129.10582099999999</v>
      </c>
      <c r="J7028" s="1" t="str">
        <f t="shared" si="541"/>
        <v>Fluid (stream)</v>
      </c>
      <c r="K7028" s="1" t="str">
        <f t="shared" si="542"/>
        <v>Untreated Water</v>
      </c>
      <c r="L7028">
        <v>45</v>
      </c>
      <c r="M7028" t="s">
        <v>95</v>
      </c>
      <c r="N7028">
        <v>771</v>
      </c>
      <c r="P7028" t="s">
        <v>558</v>
      </c>
      <c r="Q7028" t="s">
        <v>146</v>
      </c>
      <c r="R7028" t="s">
        <v>47</v>
      </c>
    </row>
    <row r="7029" spans="1:18" hidden="1" x14ac:dyDescent="0.3">
      <c r="A7029" t="s">
        <v>28014</v>
      </c>
      <c r="B7029" t="s">
        <v>28015</v>
      </c>
      <c r="C7029" s="1" t="str">
        <f t="shared" si="543"/>
        <v>21:0864</v>
      </c>
      <c r="D7029" s="1" t="str">
        <f t="shared" si="544"/>
        <v>21:0239</v>
      </c>
      <c r="E7029" t="s">
        <v>28016</v>
      </c>
      <c r="F7029" t="s">
        <v>28017</v>
      </c>
      <c r="H7029">
        <v>60.937689200000001</v>
      </c>
      <c r="I7029">
        <v>-129.076775</v>
      </c>
      <c r="J7029" s="1" t="str">
        <f t="shared" si="541"/>
        <v>Fluid (stream)</v>
      </c>
      <c r="K7029" s="1" t="str">
        <f t="shared" si="542"/>
        <v>Untreated Water</v>
      </c>
      <c r="L7029">
        <v>45</v>
      </c>
      <c r="M7029" t="s">
        <v>101</v>
      </c>
      <c r="N7029">
        <v>772</v>
      </c>
      <c r="P7029" t="s">
        <v>356</v>
      </c>
      <c r="Q7029" t="s">
        <v>236</v>
      </c>
      <c r="R7029" t="s">
        <v>55</v>
      </c>
    </row>
    <row r="7030" spans="1:18" hidden="1" x14ac:dyDescent="0.3">
      <c r="A7030" t="s">
        <v>28018</v>
      </c>
      <c r="B7030" t="s">
        <v>28019</v>
      </c>
      <c r="C7030" s="1" t="str">
        <f t="shared" si="543"/>
        <v>21:0864</v>
      </c>
      <c r="D7030" s="1" t="str">
        <f t="shared" si="544"/>
        <v>21:0239</v>
      </c>
      <c r="E7030" t="s">
        <v>28020</v>
      </c>
      <c r="F7030" t="s">
        <v>28021</v>
      </c>
      <c r="H7030">
        <v>60.947121199999998</v>
      </c>
      <c r="I7030">
        <v>-129.0068746</v>
      </c>
      <c r="J7030" s="1" t="str">
        <f t="shared" si="541"/>
        <v>Fluid (stream)</v>
      </c>
      <c r="K7030" s="1" t="str">
        <f t="shared" si="542"/>
        <v>Untreated Water</v>
      </c>
      <c r="L7030">
        <v>45</v>
      </c>
      <c r="M7030" t="s">
        <v>107</v>
      </c>
      <c r="N7030">
        <v>773</v>
      </c>
      <c r="P7030" t="s">
        <v>681</v>
      </c>
      <c r="Q7030" t="s">
        <v>89</v>
      </c>
      <c r="R7030" t="s">
        <v>1050</v>
      </c>
    </row>
    <row r="7031" spans="1:18" hidden="1" x14ac:dyDescent="0.3">
      <c r="A7031" t="s">
        <v>28022</v>
      </c>
      <c r="B7031" t="s">
        <v>28023</v>
      </c>
      <c r="C7031" s="1" t="str">
        <f t="shared" si="543"/>
        <v>21:0864</v>
      </c>
      <c r="D7031" s="1" t="str">
        <f t="shared" si="544"/>
        <v>21:0239</v>
      </c>
      <c r="E7031" t="s">
        <v>28024</v>
      </c>
      <c r="F7031" t="s">
        <v>28025</v>
      </c>
      <c r="H7031">
        <v>60.955495200000001</v>
      </c>
      <c r="I7031">
        <v>-128.968323</v>
      </c>
      <c r="J7031" s="1" t="str">
        <f t="shared" si="541"/>
        <v>Fluid (stream)</v>
      </c>
      <c r="K7031" s="1" t="str">
        <f t="shared" si="542"/>
        <v>Untreated Water</v>
      </c>
      <c r="L7031">
        <v>45</v>
      </c>
      <c r="M7031" t="s">
        <v>114</v>
      </c>
      <c r="N7031">
        <v>774</v>
      </c>
      <c r="P7031" t="s">
        <v>1006</v>
      </c>
      <c r="Q7031" t="s">
        <v>31</v>
      </c>
      <c r="R7031" t="s">
        <v>420</v>
      </c>
    </row>
    <row r="7032" spans="1:18" hidden="1" x14ac:dyDescent="0.3">
      <c r="A7032" t="s">
        <v>28026</v>
      </c>
      <c r="B7032" t="s">
        <v>28027</v>
      </c>
      <c r="C7032" s="1" t="str">
        <f t="shared" si="543"/>
        <v>21:0864</v>
      </c>
      <c r="D7032" s="1" t="str">
        <f t="shared" si="544"/>
        <v>21:0239</v>
      </c>
      <c r="E7032" t="s">
        <v>28028</v>
      </c>
      <c r="F7032" t="s">
        <v>28029</v>
      </c>
      <c r="H7032">
        <v>60.945220800000001</v>
      </c>
      <c r="I7032">
        <v>-128.77352870000001</v>
      </c>
      <c r="J7032" s="1" t="str">
        <f t="shared" si="541"/>
        <v>Fluid (stream)</v>
      </c>
      <c r="K7032" s="1" t="str">
        <f t="shared" si="542"/>
        <v>Untreated Water</v>
      </c>
      <c r="L7032">
        <v>45</v>
      </c>
      <c r="M7032" t="s">
        <v>121</v>
      </c>
      <c r="N7032">
        <v>775</v>
      </c>
      <c r="P7032" t="s">
        <v>115</v>
      </c>
      <c r="Q7032" t="s">
        <v>96</v>
      </c>
      <c r="R7032" t="s">
        <v>47</v>
      </c>
    </row>
    <row r="7033" spans="1:18" hidden="1" x14ac:dyDescent="0.3">
      <c r="A7033" t="s">
        <v>28030</v>
      </c>
      <c r="B7033" t="s">
        <v>28031</v>
      </c>
      <c r="C7033" s="1" t="str">
        <f t="shared" si="543"/>
        <v>21:0864</v>
      </c>
      <c r="D7033" s="1" t="str">
        <f t="shared" si="544"/>
        <v>21:0239</v>
      </c>
      <c r="E7033" t="s">
        <v>28032</v>
      </c>
      <c r="F7033" t="s">
        <v>28033</v>
      </c>
      <c r="H7033">
        <v>60.948627799999997</v>
      </c>
      <c r="I7033">
        <v>-128.73169350000001</v>
      </c>
      <c r="J7033" s="1" t="str">
        <f t="shared" si="541"/>
        <v>Fluid (stream)</v>
      </c>
      <c r="K7033" s="1" t="str">
        <f t="shared" si="542"/>
        <v>Untreated Water</v>
      </c>
      <c r="L7033">
        <v>45</v>
      </c>
      <c r="M7033" t="s">
        <v>127</v>
      </c>
      <c r="N7033">
        <v>776</v>
      </c>
      <c r="P7033" t="s">
        <v>115</v>
      </c>
      <c r="Q7033" t="s">
        <v>89</v>
      </c>
      <c r="R7033" t="s">
        <v>4319</v>
      </c>
    </row>
    <row r="7034" spans="1:18" hidden="1" x14ac:dyDescent="0.3">
      <c r="A7034" t="s">
        <v>28034</v>
      </c>
      <c r="B7034" t="s">
        <v>28035</v>
      </c>
      <c r="C7034" s="1" t="str">
        <f t="shared" si="543"/>
        <v>21:0864</v>
      </c>
      <c r="D7034" s="1" t="str">
        <f t="shared" si="544"/>
        <v>21:0239</v>
      </c>
      <c r="E7034" t="s">
        <v>28036</v>
      </c>
      <c r="F7034" t="s">
        <v>28037</v>
      </c>
      <c r="H7034">
        <v>60.956850699999997</v>
      </c>
      <c r="I7034">
        <v>-128.6971695</v>
      </c>
      <c r="J7034" s="1" t="str">
        <f t="shared" si="541"/>
        <v>Fluid (stream)</v>
      </c>
      <c r="K7034" s="1" t="str">
        <f t="shared" si="542"/>
        <v>Untreated Water</v>
      </c>
      <c r="L7034">
        <v>45</v>
      </c>
      <c r="M7034" t="s">
        <v>133</v>
      </c>
      <c r="N7034">
        <v>777</v>
      </c>
      <c r="P7034" t="s">
        <v>188</v>
      </c>
      <c r="Q7034" t="s">
        <v>146</v>
      </c>
      <c r="R7034" t="s">
        <v>815</v>
      </c>
    </row>
    <row r="7035" spans="1:18" hidden="1" x14ac:dyDescent="0.3">
      <c r="A7035" t="s">
        <v>28038</v>
      </c>
      <c r="B7035" t="s">
        <v>28039</v>
      </c>
      <c r="C7035" s="1" t="str">
        <f t="shared" si="543"/>
        <v>21:0864</v>
      </c>
      <c r="D7035" s="1" t="str">
        <f t="shared" si="544"/>
        <v>21:0239</v>
      </c>
      <c r="E7035" t="s">
        <v>28040</v>
      </c>
      <c r="F7035" t="s">
        <v>28041</v>
      </c>
      <c r="H7035">
        <v>60.967980699999998</v>
      </c>
      <c r="I7035">
        <v>-128.60548510000001</v>
      </c>
      <c r="J7035" s="1" t="str">
        <f t="shared" si="541"/>
        <v>Fluid (stream)</v>
      </c>
      <c r="K7035" s="1" t="str">
        <f t="shared" si="542"/>
        <v>Untreated Water</v>
      </c>
      <c r="L7035">
        <v>45</v>
      </c>
      <c r="M7035" t="s">
        <v>139</v>
      </c>
      <c r="N7035">
        <v>778</v>
      </c>
      <c r="P7035" t="s">
        <v>140</v>
      </c>
      <c r="Q7035" t="s">
        <v>96</v>
      </c>
      <c r="R7035" t="s">
        <v>420</v>
      </c>
    </row>
    <row r="7036" spans="1:18" hidden="1" x14ac:dyDescent="0.3">
      <c r="A7036" t="s">
        <v>28042</v>
      </c>
      <c r="B7036" t="s">
        <v>28043</v>
      </c>
      <c r="C7036" s="1" t="str">
        <f t="shared" si="543"/>
        <v>21:0864</v>
      </c>
      <c r="D7036" s="1" t="str">
        <f t="shared" si="544"/>
        <v>21:0239</v>
      </c>
      <c r="E7036" t="s">
        <v>28044</v>
      </c>
      <c r="F7036" t="s">
        <v>28045</v>
      </c>
      <c r="H7036">
        <v>60.974591099999998</v>
      </c>
      <c r="I7036">
        <v>-128.57660100000001</v>
      </c>
      <c r="J7036" s="1" t="str">
        <f t="shared" si="541"/>
        <v>Fluid (stream)</v>
      </c>
      <c r="K7036" s="1" t="str">
        <f t="shared" si="542"/>
        <v>Untreated Water</v>
      </c>
      <c r="L7036">
        <v>45</v>
      </c>
      <c r="M7036" t="s">
        <v>241</v>
      </c>
      <c r="N7036">
        <v>779</v>
      </c>
      <c r="P7036" t="s">
        <v>53</v>
      </c>
      <c r="Q7036" t="s">
        <v>116</v>
      </c>
      <c r="R7036" t="s">
        <v>14410</v>
      </c>
    </row>
    <row r="7037" spans="1:18" hidden="1" x14ac:dyDescent="0.3">
      <c r="A7037" t="s">
        <v>28046</v>
      </c>
      <c r="B7037" t="s">
        <v>28047</v>
      </c>
      <c r="C7037" s="1" t="str">
        <f t="shared" si="543"/>
        <v>21:0864</v>
      </c>
      <c r="D7037" s="1" t="str">
        <f t="shared" si="544"/>
        <v>21:0239</v>
      </c>
      <c r="E7037" t="s">
        <v>28048</v>
      </c>
      <c r="F7037" t="s">
        <v>28049</v>
      </c>
      <c r="H7037">
        <v>60.449838700000001</v>
      </c>
      <c r="I7037">
        <v>-129.0646978</v>
      </c>
      <c r="J7037" s="1" t="str">
        <f t="shared" si="541"/>
        <v>Fluid (stream)</v>
      </c>
      <c r="K7037" s="1" t="str">
        <f t="shared" si="542"/>
        <v>Untreated Water</v>
      </c>
      <c r="L7037">
        <v>46</v>
      </c>
      <c r="M7037" t="s">
        <v>22</v>
      </c>
      <c r="N7037">
        <v>780</v>
      </c>
      <c r="P7037" t="s">
        <v>140</v>
      </c>
      <c r="Q7037" t="s">
        <v>96</v>
      </c>
      <c r="R7037" t="s">
        <v>201</v>
      </c>
    </row>
    <row r="7038" spans="1:18" hidden="1" x14ac:dyDescent="0.3">
      <c r="A7038" t="s">
        <v>28050</v>
      </c>
      <c r="B7038" t="s">
        <v>28051</v>
      </c>
      <c r="C7038" s="1" t="str">
        <f t="shared" si="543"/>
        <v>21:0864</v>
      </c>
      <c r="D7038" s="1" t="str">
        <f t="shared" si="544"/>
        <v>21:0239</v>
      </c>
      <c r="E7038" t="s">
        <v>28048</v>
      </c>
      <c r="F7038" t="s">
        <v>28052</v>
      </c>
      <c r="H7038">
        <v>60.449838700000001</v>
      </c>
      <c r="I7038">
        <v>-129.0646978</v>
      </c>
      <c r="J7038" s="1" t="str">
        <f t="shared" si="541"/>
        <v>Fluid (stream)</v>
      </c>
      <c r="K7038" s="1" t="str">
        <f t="shared" si="542"/>
        <v>Untreated Water</v>
      </c>
      <c r="L7038">
        <v>46</v>
      </c>
      <c r="M7038" t="s">
        <v>29</v>
      </c>
      <c r="N7038">
        <v>781</v>
      </c>
      <c r="P7038" t="s">
        <v>140</v>
      </c>
      <c r="Q7038" t="s">
        <v>96</v>
      </c>
      <c r="R7038" t="s">
        <v>109</v>
      </c>
    </row>
    <row r="7039" spans="1:18" hidden="1" x14ac:dyDescent="0.3">
      <c r="A7039" t="s">
        <v>28053</v>
      </c>
      <c r="B7039" t="s">
        <v>28054</v>
      </c>
      <c r="C7039" s="1" t="str">
        <f t="shared" si="543"/>
        <v>21:0864</v>
      </c>
      <c r="D7039" s="1" t="str">
        <f t="shared" si="544"/>
        <v>21:0239</v>
      </c>
      <c r="E7039" t="s">
        <v>28055</v>
      </c>
      <c r="F7039" t="s">
        <v>28056</v>
      </c>
      <c r="H7039">
        <v>60.4873203</v>
      </c>
      <c r="I7039">
        <v>-129.08770269999999</v>
      </c>
      <c r="J7039" s="1" t="str">
        <f t="shared" si="541"/>
        <v>Fluid (stream)</v>
      </c>
      <c r="K7039" s="1" t="str">
        <f t="shared" si="542"/>
        <v>Untreated Water</v>
      </c>
      <c r="L7039">
        <v>46</v>
      </c>
      <c r="M7039" t="s">
        <v>36</v>
      </c>
      <c r="N7039">
        <v>782</v>
      </c>
      <c r="P7039" t="s">
        <v>45</v>
      </c>
      <c r="Q7039" t="s">
        <v>31</v>
      </c>
      <c r="R7039" t="s">
        <v>147</v>
      </c>
    </row>
    <row r="7040" spans="1:18" hidden="1" x14ac:dyDescent="0.3">
      <c r="A7040" t="s">
        <v>28057</v>
      </c>
      <c r="B7040" t="s">
        <v>28058</v>
      </c>
      <c r="C7040" s="1" t="str">
        <f t="shared" si="543"/>
        <v>21:0864</v>
      </c>
      <c r="D7040" s="1" t="str">
        <f t="shared" si="544"/>
        <v>21:0239</v>
      </c>
      <c r="E7040" t="s">
        <v>28059</v>
      </c>
      <c r="F7040" t="s">
        <v>28060</v>
      </c>
      <c r="H7040">
        <v>60.486845700000003</v>
      </c>
      <c r="I7040">
        <v>-128.98461879999999</v>
      </c>
      <c r="J7040" s="1" t="str">
        <f t="shared" si="541"/>
        <v>Fluid (stream)</v>
      </c>
      <c r="K7040" s="1" t="str">
        <f t="shared" si="542"/>
        <v>Untreated Water</v>
      </c>
      <c r="L7040">
        <v>46</v>
      </c>
      <c r="M7040" t="s">
        <v>44</v>
      </c>
      <c r="N7040">
        <v>783</v>
      </c>
      <c r="P7040" t="s">
        <v>167</v>
      </c>
      <c r="Q7040" t="s">
        <v>96</v>
      </c>
      <c r="R7040" t="s">
        <v>168</v>
      </c>
    </row>
    <row r="7041" spans="1:18" hidden="1" x14ac:dyDescent="0.3">
      <c r="A7041" t="s">
        <v>28061</v>
      </c>
      <c r="B7041" t="s">
        <v>28062</v>
      </c>
      <c r="C7041" s="1" t="str">
        <f t="shared" si="543"/>
        <v>21:0864</v>
      </c>
      <c r="D7041" s="1" t="str">
        <f t="shared" si="544"/>
        <v>21:0239</v>
      </c>
      <c r="E7041" t="s">
        <v>28063</v>
      </c>
      <c r="F7041" t="s">
        <v>28064</v>
      </c>
      <c r="H7041">
        <v>60.466994300000003</v>
      </c>
      <c r="I7041">
        <v>-128.92981639999999</v>
      </c>
      <c r="J7041" s="1" t="str">
        <f t="shared" si="541"/>
        <v>Fluid (stream)</v>
      </c>
      <c r="K7041" s="1" t="str">
        <f t="shared" si="542"/>
        <v>Untreated Water</v>
      </c>
      <c r="L7041">
        <v>46</v>
      </c>
      <c r="M7041" t="s">
        <v>52</v>
      </c>
      <c r="N7041">
        <v>784</v>
      </c>
      <c r="P7041" t="s">
        <v>558</v>
      </c>
      <c r="Q7041" t="s">
        <v>89</v>
      </c>
      <c r="R7041" t="s">
        <v>1176</v>
      </c>
    </row>
    <row r="7042" spans="1:18" hidden="1" x14ac:dyDescent="0.3">
      <c r="A7042" t="s">
        <v>28065</v>
      </c>
      <c r="B7042" t="s">
        <v>28066</v>
      </c>
      <c r="C7042" s="1" t="str">
        <f t="shared" si="543"/>
        <v>21:0864</v>
      </c>
      <c r="D7042" s="1" t="str">
        <f t="shared" si="544"/>
        <v>21:0239</v>
      </c>
      <c r="E7042" t="s">
        <v>28067</v>
      </c>
      <c r="F7042" t="s">
        <v>28068</v>
      </c>
      <c r="H7042">
        <v>60.441682100000001</v>
      </c>
      <c r="I7042">
        <v>-128.87837239999999</v>
      </c>
      <c r="J7042" s="1" t="str">
        <f t="shared" si="541"/>
        <v>Fluid (stream)</v>
      </c>
      <c r="K7042" s="1" t="str">
        <f t="shared" si="542"/>
        <v>Untreated Water</v>
      </c>
      <c r="L7042">
        <v>46</v>
      </c>
      <c r="M7042" t="s">
        <v>60</v>
      </c>
      <c r="N7042">
        <v>785</v>
      </c>
      <c r="P7042" t="s">
        <v>140</v>
      </c>
      <c r="Q7042" t="s">
        <v>96</v>
      </c>
      <c r="R7042" t="s">
        <v>19762</v>
      </c>
    </row>
    <row r="7043" spans="1:18" hidden="1" x14ac:dyDescent="0.3">
      <c r="A7043" t="s">
        <v>28069</v>
      </c>
      <c r="B7043" t="s">
        <v>28070</v>
      </c>
      <c r="C7043" s="1" t="str">
        <f t="shared" si="543"/>
        <v>21:0864</v>
      </c>
      <c r="D7043" s="1" t="str">
        <f t="shared" si="544"/>
        <v>21:0239</v>
      </c>
      <c r="E7043" t="s">
        <v>28071</v>
      </c>
      <c r="F7043" t="s">
        <v>28072</v>
      </c>
      <c r="H7043">
        <v>60.343809100000001</v>
      </c>
      <c r="I7043">
        <v>-128.5400037</v>
      </c>
      <c r="J7043" s="1" t="str">
        <f t="shared" si="541"/>
        <v>Fluid (stream)</v>
      </c>
      <c r="K7043" s="1" t="str">
        <f t="shared" si="542"/>
        <v>Untreated Water</v>
      </c>
      <c r="L7043">
        <v>46</v>
      </c>
      <c r="M7043" t="s">
        <v>67</v>
      </c>
      <c r="N7043">
        <v>786</v>
      </c>
      <c r="P7043" t="s">
        <v>814</v>
      </c>
      <c r="Q7043" t="s">
        <v>96</v>
      </c>
      <c r="R7043" t="s">
        <v>911</v>
      </c>
    </row>
    <row r="7044" spans="1:18" hidden="1" x14ac:dyDescent="0.3">
      <c r="A7044" t="s">
        <v>28073</v>
      </c>
      <c r="B7044" t="s">
        <v>28074</v>
      </c>
      <c r="C7044" s="1" t="str">
        <f t="shared" si="543"/>
        <v>21:0864</v>
      </c>
      <c r="D7044" s="1" t="str">
        <f t="shared" si="544"/>
        <v>21:0239</v>
      </c>
      <c r="E7044" t="s">
        <v>28075</v>
      </c>
      <c r="F7044" t="s">
        <v>28076</v>
      </c>
      <c r="H7044">
        <v>60.390353599999997</v>
      </c>
      <c r="I7044">
        <v>-128.5943403</v>
      </c>
      <c r="J7044" s="1" t="str">
        <f t="shared" si="541"/>
        <v>Fluid (stream)</v>
      </c>
      <c r="K7044" s="1" t="str">
        <f t="shared" si="542"/>
        <v>Untreated Water</v>
      </c>
      <c r="L7044">
        <v>46</v>
      </c>
      <c r="M7044" t="s">
        <v>74</v>
      </c>
      <c r="N7044">
        <v>787</v>
      </c>
      <c r="P7044" t="s">
        <v>414</v>
      </c>
      <c r="Q7044" t="s">
        <v>24</v>
      </c>
      <c r="R7044" t="s">
        <v>55</v>
      </c>
    </row>
    <row r="7045" spans="1:18" hidden="1" x14ac:dyDescent="0.3">
      <c r="A7045" t="s">
        <v>28077</v>
      </c>
      <c r="B7045" t="s">
        <v>28078</v>
      </c>
      <c r="C7045" s="1" t="str">
        <f t="shared" si="543"/>
        <v>21:0864</v>
      </c>
      <c r="D7045" s="1" t="str">
        <f t="shared" si="544"/>
        <v>21:0239</v>
      </c>
      <c r="E7045" t="s">
        <v>28079</v>
      </c>
      <c r="F7045" t="s">
        <v>28080</v>
      </c>
      <c r="H7045">
        <v>60.395223199999997</v>
      </c>
      <c r="I7045">
        <v>-128.5751909</v>
      </c>
      <c r="J7045" s="1" t="str">
        <f t="shared" si="541"/>
        <v>Fluid (stream)</v>
      </c>
      <c r="K7045" s="1" t="str">
        <f t="shared" si="542"/>
        <v>Untreated Water</v>
      </c>
      <c r="L7045">
        <v>46</v>
      </c>
      <c r="M7045" t="s">
        <v>81</v>
      </c>
      <c r="N7045">
        <v>788</v>
      </c>
      <c r="P7045" t="s">
        <v>188</v>
      </c>
      <c r="Q7045" t="s">
        <v>96</v>
      </c>
      <c r="R7045" t="s">
        <v>90</v>
      </c>
    </row>
    <row r="7046" spans="1:18" hidden="1" x14ac:dyDescent="0.3">
      <c r="A7046" t="s">
        <v>28081</v>
      </c>
      <c r="B7046" t="s">
        <v>28082</v>
      </c>
      <c r="C7046" s="1" t="str">
        <f t="shared" si="543"/>
        <v>21:0864</v>
      </c>
      <c r="D7046" s="1" t="str">
        <f t="shared" si="544"/>
        <v>21:0239</v>
      </c>
      <c r="E7046" t="s">
        <v>28083</v>
      </c>
      <c r="F7046" t="s">
        <v>28084</v>
      </c>
      <c r="H7046">
        <v>60.457390599999997</v>
      </c>
      <c r="I7046">
        <v>-128.5714558</v>
      </c>
      <c r="J7046" s="1" t="str">
        <f t="shared" si="541"/>
        <v>Fluid (stream)</v>
      </c>
      <c r="K7046" s="1" t="str">
        <f t="shared" si="542"/>
        <v>Untreated Water</v>
      </c>
      <c r="L7046">
        <v>46</v>
      </c>
      <c r="M7046" t="s">
        <v>95</v>
      </c>
      <c r="N7046">
        <v>789</v>
      </c>
      <c r="P7046" t="s">
        <v>140</v>
      </c>
      <c r="Q7046" t="s">
        <v>96</v>
      </c>
      <c r="R7046" t="s">
        <v>890</v>
      </c>
    </row>
    <row r="7047" spans="1:18" hidden="1" x14ac:dyDescent="0.3">
      <c r="A7047" t="s">
        <v>28085</v>
      </c>
      <c r="B7047" t="s">
        <v>28086</v>
      </c>
      <c r="C7047" s="1" t="str">
        <f t="shared" si="543"/>
        <v>21:0864</v>
      </c>
      <c r="D7047" s="1" t="str">
        <f t="shared" si="544"/>
        <v>21:0239</v>
      </c>
      <c r="E7047" t="s">
        <v>28087</v>
      </c>
      <c r="F7047" t="s">
        <v>28088</v>
      </c>
      <c r="H7047">
        <v>60.479793600000001</v>
      </c>
      <c r="I7047">
        <v>-128.48049</v>
      </c>
      <c r="J7047" s="1" t="str">
        <f t="shared" si="541"/>
        <v>Fluid (stream)</v>
      </c>
      <c r="K7047" s="1" t="str">
        <f t="shared" si="542"/>
        <v>Untreated Water</v>
      </c>
      <c r="L7047">
        <v>46</v>
      </c>
      <c r="M7047" t="s">
        <v>101</v>
      </c>
      <c r="N7047">
        <v>790</v>
      </c>
      <c r="P7047" t="s">
        <v>235</v>
      </c>
      <c r="Q7047" t="s">
        <v>24</v>
      </c>
      <c r="R7047" t="s">
        <v>183</v>
      </c>
    </row>
    <row r="7048" spans="1:18" hidden="1" x14ac:dyDescent="0.3">
      <c r="A7048" t="s">
        <v>28089</v>
      </c>
      <c r="B7048" t="s">
        <v>28090</v>
      </c>
      <c r="C7048" s="1" t="str">
        <f t="shared" si="543"/>
        <v>21:0864</v>
      </c>
      <c r="D7048" s="1" t="str">
        <f t="shared" si="544"/>
        <v>21:0239</v>
      </c>
      <c r="E7048" t="s">
        <v>28091</v>
      </c>
      <c r="F7048" t="s">
        <v>28092</v>
      </c>
      <c r="H7048">
        <v>60.437849399999998</v>
      </c>
      <c r="I7048">
        <v>-128.41065939999999</v>
      </c>
      <c r="J7048" s="1" t="str">
        <f t="shared" si="541"/>
        <v>Fluid (stream)</v>
      </c>
      <c r="K7048" s="1" t="str">
        <f t="shared" si="542"/>
        <v>Untreated Water</v>
      </c>
      <c r="L7048">
        <v>46</v>
      </c>
      <c r="M7048" t="s">
        <v>107</v>
      </c>
      <c r="N7048">
        <v>791</v>
      </c>
      <c r="P7048" t="s">
        <v>134</v>
      </c>
      <c r="Q7048" t="s">
        <v>31</v>
      </c>
      <c r="R7048" t="s">
        <v>183</v>
      </c>
    </row>
    <row r="7049" spans="1:18" hidden="1" x14ac:dyDescent="0.3">
      <c r="A7049" t="s">
        <v>28093</v>
      </c>
      <c r="B7049" t="s">
        <v>28094</v>
      </c>
      <c r="C7049" s="1" t="str">
        <f t="shared" si="543"/>
        <v>21:0864</v>
      </c>
      <c r="D7049" s="1" t="str">
        <f t="shared" si="544"/>
        <v>21:0239</v>
      </c>
      <c r="E7049" t="s">
        <v>28095</v>
      </c>
      <c r="F7049" t="s">
        <v>28096</v>
      </c>
      <c r="H7049">
        <v>60.3368921</v>
      </c>
      <c r="I7049">
        <v>-128.43037090000001</v>
      </c>
      <c r="J7049" s="1" t="str">
        <f t="shared" si="541"/>
        <v>Fluid (stream)</v>
      </c>
      <c r="K7049" s="1" t="str">
        <f t="shared" si="542"/>
        <v>Untreated Water</v>
      </c>
      <c r="L7049">
        <v>46</v>
      </c>
      <c r="M7049" t="s">
        <v>114</v>
      </c>
      <c r="N7049">
        <v>792</v>
      </c>
      <c r="P7049" t="s">
        <v>194</v>
      </c>
      <c r="Q7049" t="s">
        <v>146</v>
      </c>
      <c r="R7049" t="s">
        <v>183</v>
      </c>
    </row>
    <row r="7050" spans="1:18" hidden="1" x14ac:dyDescent="0.3">
      <c r="A7050" t="s">
        <v>28097</v>
      </c>
      <c r="B7050" t="s">
        <v>28098</v>
      </c>
      <c r="C7050" s="1" t="str">
        <f t="shared" si="543"/>
        <v>21:0864</v>
      </c>
      <c r="D7050" s="1" t="str">
        <f t="shared" si="544"/>
        <v>21:0239</v>
      </c>
      <c r="E7050" t="s">
        <v>28099</v>
      </c>
      <c r="F7050" t="s">
        <v>28100</v>
      </c>
      <c r="H7050">
        <v>60.282878699999998</v>
      </c>
      <c r="I7050">
        <v>-128.3738214</v>
      </c>
      <c r="J7050" s="1" t="str">
        <f t="shared" si="541"/>
        <v>Fluid (stream)</v>
      </c>
      <c r="K7050" s="1" t="str">
        <f t="shared" si="542"/>
        <v>Untreated Water</v>
      </c>
      <c r="L7050">
        <v>46</v>
      </c>
      <c r="M7050" t="s">
        <v>121</v>
      </c>
      <c r="N7050">
        <v>793</v>
      </c>
      <c r="P7050" t="s">
        <v>37</v>
      </c>
      <c r="Q7050" t="s">
        <v>96</v>
      </c>
      <c r="R7050" t="s">
        <v>109</v>
      </c>
    </row>
    <row r="7051" spans="1:18" hidden="1" x14ac:dyDescent="0.3">
      <c r="A7051" t="s">
        <v>28101</v>
      </c>
      <c r="B7051" t="s">
        <v>28102</v>
      </c>
      <c r="C7051" s="1" t="str">
        <f t="shared" si="543"/>
        <v>21:0864</v>
      </c>
      <c r="D7051" s="1" t="str">
        <f t="shared" si="544"/>
        <v>21:0239</v>
      </c>
      <c r="E7051" t="s">
        <v>28103</v>
      </c>
      <c r="F7051" t="s">
        <v>28104</v>
      </c>
      <c r="H7051">
        <v>60.293556100000004</v>
      </c>
      <c r="I7051">
        <v>-128.26207790000001</v>
      </c>
      <c r="J7051" s="1" t="str">
        <f t="shared" si="541"/>
        <v>Fluid (stream)</v>
      </c>
      <c r="K7051" s="1" t="str">
        <f t="shared" si="542"/>
        <v>Untreated Water</v>
      </c>
      <c r="L7051">
        <v>46</v>
      </c>
      <c r="M7051" t="s">
        <v>127</v>
      </c>
      <c r="N7051">
        <v>794</v>
      </c>
      <c r="P7051" t="s">
        <v>692</v>
      </c>
      <c r="Q7051" t="s">
        <v>24</v>
      </c>
      <c r="R7051" t="s">
        <v>55</v>
      </c>
    </row>
    <row r="7052" spans="1:18" hidden="1" x14ac:dyDescent="0.3">
      <c r="A7052" t="s">
        <v>28105</v>
      </c>
      <c r="B7052" t="s">
        <v>28106</v>
      </c>
      <c r="C7052" s="1" t="str">
        <f t="shared" si="543"/>
        <v>21:0864</v>
      </c>
      <c r="D7052" s="1" t="str">
        <f t="shared" si="544"/>
        <v>21:0239</v>
      </c>
      <c r="E7052" t="s">
        <v>28107</v>
      </c>
      <c r="F7052" t="s">
        <v>28108</v>
      </c>
      <c r="H7052">
        <v>60.303693500000001</v>
      </c>
      <c r="I7052">
        <v>-128.25879169999999</v>
      </c>
      <c r="J7052" s="1" t="str">
        <f t="shared" si="541"/>
        <v>Fluid (stream)</v>
      </c>
      <c r="K7052" s="1" t="str">
        <f t="shared" si="542"/>
        <v>Untreated Water</v>
      </c>
      <c r="L7052">
        <v>46</v>
      </c>
      <c r="M7052" t="s">
        <v>133</v>
      </c>
      <c r="N7052">
        <v>795</v>
      </c>
      <c r="P7052" t="s">
        <v>553</v>
      </c>
      <c r="Q7052" t="s">
        <v>31</v>
      </c>
      <c r="R7052" t="s">
        <v>205</v>
      </c>
    </row>
    <row r="7053" spans="1:18" hidden="1" x14ac:dyDescent="0.3">
      <c r="A7053" t="s">
        <v>28109</v>
      </c>
      <c r="B7053" t="s">
        <v>28110</v>
      </c>
      <c r="C7053" s="1" t="str">
        <f t="shared" si="543"/>
        <v>21:0864</v>
      </c>
      <c r="D7053" s="1" t="str">
        <f t="shared" si="544"/>
        <v>21:0239</v>
      </c>
      <c r="E7053" t="s">
        <v>28111</v>
      </c>
      <c r="F7053" t="s">
        <v>28112</v>
      </c>
      <c r="H7053">
        <v>60.423184999999997</v>
      </c>
      <c r="I7053">
        <v>-128.30589670000001</v>
      </c>
      <c r="J7053" s="1" t="str">
        <f t="shared" si="541"/>
        <v>Fluid (stream)</v>
      </c>
      <c r="K7053" s="1" t="str">
        <f t="shared" si="542"/>
        <v>Untreated Water</v>
      </c>
      <c r="L7053">
        <v>46</v>
      </c>
      <c r="M7053" t="s">
        <v>139</v>
      </c>
      <c r="N7053">
        <v>796</v>
      </c>
      <c r="P7053" t="s">
        <v>82</v>
      </c>
      <c r="Q7053" t="s">
        <v>31</v>
      </c>
      <c r="R7053" t="s">
        <v>347</v>
      </c>
    </row>
    <row r="7054" spans="1:18" hidden="1" x14ac:dyDescent="0.3">
      <c r="A7054" t="s">
        <v>28113</v>
      </c>
      <c r="B7054" t="s">
        <v>28114</v>
      </c>
      <c r="C7054" s="1" t="str">
        <f t="shared" si="543"/>
        <v>21:0864</v>
      </c>
      <c r="D7054" s="1" t="str">
        <f t="shared" si="544"/>
        <v>21:0239</v>
      </c>
      <c r="E7054" t="s">
        <v>28115</v>
      </c>
      <c r="F7054" t="s">
        <v>28116</v>
      </c>
      <c r="H7054">
        <v>60.3705049</v>
      </c>
      <c r="I7054">
        <v>-128.22016149999999</v>
      </c>
      <c r="J7054" s="1" t="str">
        <f t="shared" si="541"/>
        <v>Fluid (stream)</v>
      </c>
      <c r="K7054" s="1" t="str">
        <f t="shared" si="542"/>
        <v>Untreated Water</v>
      </c>
      <c r="L7054">
        <v>46</v>
      </c>
      <c r="M7054" t="s">
        <v>241</v>
      </c>
      <c r="N7054">
        <v>797</v>
      </c>
      <c r="P7054" t="s">
        <v>23</v>
      </c>
      <c r="Q7054" t="s">
        <v>116</v>
      </c>
      <c r="R7054" t="s">
        <v>47</v>
      </c>
    </row>
    <row r="7055" spans="1:18" hidden="1" x14ac:dyDescent="0.3">
      <c r="A7055" t="s">
        <v>28117</v>
      </c>
      <c r="B7055" t="s">
        <v>28118</v>
      </c>
      <c r="C7055" s="1" t="str">
        <f t="shared" si="543"/>
        <v>21:0864</v>
      </c>
      <c r="D7055" s="1" t="str">
        <f t="shared" si="544"/>
        <v>21:0239</v>
      </c>
      <c r="E7055" t="s">
        <v>28119</v>
      </c>
      <c r="F7055" t="s">
        <v>28120</v>
      </c>
      <c r="H7055">
        <v>60.261721000000001</v>
      </c>
      <c r="I7055">
        <v>-128.78730350000001</v>
      </c>
      <c r="J7055" s="1" t="str">
        <f t="shared" si="541"/>
        <v>Fluid (stream)</v>
      </c>
      <c r="K7055" s="1" t="str">
        <f t="shared" si="542"/>
        <v>Untreated Water</v>
      </c>
      <c r="L7055">
        <v>47</v>
      </c>
      <c r="M7055" t="s">
        <v>36</v>
      </c>
      <c r="N7055">
        <v>798</v>
      </c>
      <c r="P7055" t="s">
        <v>61</v>
      </c>
      <c r="Q7055" t="s">
        <v>146</v>
      </c>
      <c r="R7055" t="s">
        <v>873</v>
      </c>
    </row>
    <row r="7056" spans="1:18" hidden="1" x14ac:dyDescent="0.3">
      <c r="A7056" t="s">
        <v>28121</v>
      </c>
      <c r="B7056" t="s">
        <v>28122</v>
      </c>
      <c r="C7056" s="1" t="str">
        <f t="shared" si="543"/>
        <v>21:0864</v>
      </c>
      <c r="D7056" s="1" t="str">
        <f t="shared" si="544"/>
        <v>21:0239</v>
      </c>
      <c r="E7056" t="s">
        <v>28123</v>
      </c>
      <c r="F7056" t="s">
        <v>28124</v>
      </c>
      <c r="H7056">
        <v>60.294876700000003</v>
      </c>
      <c r="I7056">
        <v>-128.8084709</v>
      </c>
      <c r="J7056" s="1" t="str">
        <f t="shared" si="541"/>
        <v>Fluid (stream)</v>
      </c>
      <c r="K7056" s="1" t="str">
        <f t="shared" si="542"/>
        <v>Untreated Water</v>
      </c>
      <c r="L7056">
        <v>47</v>
      </c>
      <c r="M7056" t="s">
        <v>44</v>
      </c>
      <c r="N7056">
        <v>799</v>
      </c>
      <c r="P7056" t="s">
        <v>140</v>
      </c>
      <c r="Q7056" t="s">
        <v>146</v>
      </c>
      <c r="R7056" t="s">
        <v>4278</v>
      </c>
    </row>
    <row r="7057" spans="1:18" hidden="1" x14ac:dyDescent="0.3">
      <c r="A7057" t="s">
        <v>28125</v>
      </c>
      <c r="B7057" t="s">
        <v>28126</v>
      </c>
      <c r="C7057" s="1" t="str">
        <f t="shared" si="543"/>
        <v>21:0864</v>
      </c>
      <c r="D7057" s="1" t="str">
        <f t="shared" si="544"/>
        <v>21:0239</v>
      </c>
      <c r="E7057" t="s">
        <v>28127</v>
      </c>
      <c r="F7057" t="s">
        <v>28128</v>
      </c>
      <c r="H7057">
        <v>60.327418000000002</v>
      </c>
      <c r="I7057">
        <v>-128.8293769</v>
      </c>
      <c r="J7057" s="1" t="str">
        <f t="shared" si="541"/>
        <v>Fluid (stream)</v>
      </c>
      <c r="K7057" s="1" t="str">
        <f t="shared" si="542"/>
        <v>Untreated Water</v>
      </c>
      <c r="L7057">
        <v>47</v>
      </c>
      <c r="M7057" t="s">
        <v>22</v>
      </c>
      <c r="N7057">
        <v>800</v>
      </c>
      <c r="P7057" t="s">
        <v>553</v>
      </c>
      <c r="Q7057" t="s">
        <v>146</v>
      </c>
      <c r="R7057" t="s">
        <v>102</v>
      </c>
    </row>
    <row r="7058" spans="1:18" hidden="1" x14ac:dyDescent="0.3">
      <c r="A7058" t="s">
        <v>28129</v>
      </c>
      <c r="B7058" t="s">
        <v>28130</v>
      </c>
      <c r="C7058" s="1" t="str">
        <f t="shared" si="543"/>
        <v>21:0864</v>
      </c>
      <c r="D7058" s="1" t="str">
        <f t="shared" si="544"/>
        <v>21:0239</v>
      </c>
      <c r="E7058" t="s">
        <v>28127</v>
      </c>
      <c r="F7058" t="s">
        <v>28131</v>
      </c>
      <c r="H7058">
        <v>60.327418000000002</v>
      </c>
      <c r="I7058">
        <v>-128.8293769</v>
      </c>
      <c r="J7058" s="1" t="str">
        <f t="shared" si="541"/>
        <v>Fluid (stream)</v>
      </c>
      <c r="K7058" s="1" t="str">
        <f t="shared" si="542"/>
        <v>Untreated Water</v>
      </c>
      <c r="L7058">
        <v>47</v>
      </c>
      <c r="M7058" t="s">
        <v>29</v>
      </c>
      <c r="N7058">
        <v>801</v>
      </c>
      <c r="P7058" t="s">
        <v>521</v>
      </c>
      <c r="Q7058" t="s">
        <v>24</v>
      </c>
      <c r="R7058" t="s">
        <v>102</v>
      </c>
    </row>
    <row r="7059" spans="1:18" hidden="1" x14ac:dyDescent="0.3">
      <c r="A7059" t="s">
        <v>28132</v>
      </c>
      <c r="B7059" t="s">
        <v>28133</v>
      </c>
      <c r="C7059" s="1" t="str">
        <f t="shared" si="543"/>
        <v>21:0864</v>
      </c>
      <c r="D7059" s="1" t="str">
        <f t="shared" si="544"/>
        <v>21:0239</v>
      </c>
      <c r="E7059" t="s">
        <v>28134</v>
      </c>
      <c r="F7059" t="s">
        <v>28135</v>
      </c>
      <c r="H7059">
        <v>60.364380099999998</v>
      </c>
      <c r="I7059">
        <v>-128.92078609999999</v>
      </c>
      <c r="J7059" s="1" t="str">
        <f t="shared" si="541"/>
        <v>Fluid (stream)</v>
      </c>
      <c r="K7059" s="1" t="str">
        <f t="shared" si="542"/>
        <v>Untreated Water</v>
      </c>
      <c r="L7059">
        <v>47</v>
      </c>
      <c r="M7059" t="s">
        <v>52</v>
      </c>
      <c r="N7059">
        <v>802</v>
      </c>
      <c r="P7059" t="s">
        <v>37</v>
      </c>
      <c r="Q7059" t="s">
        <v>46</v>
      </c>
      <c r="R7059" t="s">
        <v>55</v>
      </c>
    </row>
    <row r="7060" spans="1:18" hidden="1" x14ac:dyDescent="0.3">
      <c r="A7060" t="s">
        <v>28136</v>
      </c>
      <c r="B7060" t="s">
        <v>28137</v>
      </c>
      <c r="C7060" s="1" t="str">
        <f t="shared" si="543"/>
        <v>21:0864</v>
      </c>
      <c r="D7060" s="1" t="str">
        <f t="shared" si="544"/>
        <v>21:0239</v>
      </c>
      <c r="E7060" t="s">
        <v>28138</v>
      </c>
      <c r="F7060" t="s">
        <v>28139</v>
      </c>
      <c r="H7060">
        <v>60.391616999999997</v>
      </c>
      <c r="I7060">
        <v>-128.90056430000001</v>
      </c>
      <c r="J7060" s="1" t="str">
        <f t="shared" si="541"/>
        <v>Fluid (stream)</v>
      </c>
      <c r="K7060" s="1" t="str">
        <f t="shared" si="542"/>
        <v>Untreated Water</v>
      </c>
      <c r="L7060">
        <v>47</v>
      </c>
      <c r="M7060" t="s">
        <v>60</v>
      </c>
      <c r="N7060">
        <v>803</v>
      </c>
      <c r="P7060" t="s">
        <v>161</v>
      </c>
      <c r="Q7060" t="s">
        <v>38</v>
      </c>
      <c r="R7060" t="s">
        <v>55</v>
      </c>
    </row>
    <row r="7061" spans="1:18" hidden="1" x14ac:dyDescent="0.3">
      <c r="A7061" t="s">
        <v>28140</v>
      </c>
      <c r="B7061" t="s">
        <v>28141</v>
      </c>
      <c r="C7061" s="1" t="str">
        <f t="shared" si="543"/>
        <v>21:0864</v>
      </c>
      <c r="D7061" s="1" t="str">
        <f t="shared" si="544"/>
        <v>21:0239</v>
      </c>
      <c r="E7061" t="s">
        <v>28142</v>
      </c>
      <c r="F7061" t="s">
        <v>28143</v>
      </c>
      <c r="H7061">
        <v>60.401618200000001</v>
      </c>
      <c r="I7061">
        <v>-128.9743637</v>
      </c>
      <c r="J7061" s="1" t="str">
        <f t="shared" si="541"/>
        <v>Fluid (stream)</v>
      </c>
      <c r="K7061" s="1" t="str">
        <f t="shared" si="542"/>
        <v>Untreated Water</v>
      </c>
      <c r="L7061">
        <v>47</v>
      </c>
      <c r="M7061" t="s">
        <v>67</v>
      </c>
      <c r="N7061">
        <v>804</v>
      </c>
      <c r="P7061" t="s">
        <v>558</v>
      </c>
      <c r="Q7061" t="s">
        <v>146</v>
      </c>
      <c r="R7061" t="s">
        <v>55</v>
      </c>
    </row>
    <row r="7062" spans="1:18" hidden="1" x14ac:dyDescent="0.3">
      <c r="A7062" t="s">
        <v>28144</v>
      </c>
      <c r="B7062" t="s">
        <v>28145</v>
      </c>
      <c r="C7062" s="1" t="str">
        <f t="shared" si="543"/>
        <v>21:0864</v>
      </c>
      <c r="D7062" s="1" t="str">
        <f t="shared" si="544"/>
        <v>21:0239</v>
      </c>
      <c r="E7062" t="s">
        <v>28146</v>
      </c>
      <c r="F7062" t="s">
        <v>28147</v>
      </c>
      <c r="H7062">
        <v>60.409450200000002</v>
      </c>
      <c r="I7062">
        <v>-128.9970677</v>
      </c>
      <c r="J7062" s="1" t="str">
        <f t="shared" si="541"/>
        <v>Fluid (stream)</v>
      </c>
      <c r="K7062" s="1" t="str">
        <f t="shared" si="542"/>
        <v>Untreated Water</v>
      </c>
      <c r="L7062">
        <v>47</v>
      </c>
      <c r="M7062" t="s">
        <v>74</v>
      </c>
      <c r="N7062">
        <v>805</v>
      </c>
      <c r="P7062" t="s">
        <v>167</v>
      </c>
      <c r="Q7062" t="s">
        <v>31</v>
      </c>
      <c r="R7062" t="s">
        <v>55</v>
      </c>
    </row>
    <row r="7063" spans="1:18" hidden="1" x14ac:dyDescent="0.3">
      <c r="A7063" t="s">
        <v>28148</v>
      </c>
      <c r="B7063" t="s">
        <v>28149</v>
      </c>
      <c r="C7063" s="1" t="str">
        <f t="shared" si="543"/>
        <v>21:0864</v>
      </c>
      <c r="D7063" s="1" t="str">
        <f t="shared" si="544"/>
        <v>21:0239</v>
      </c>
      <c r="E7063" t="s">
        <v>28150</v>
      </c>
      <c r="F7063" t="s">
        <v>28151</v>
      </c>
      <c r="H7063">
        <v>60.439366700000001</v>
      </c>
      <c r="I7063">
        <v>-128.9871096</v>
      </c>
      <c r="J7063" s="1" t="str">
        <f t="shared" si="541"/>
        <v>Fluid (stream)</v>
      </c>
      <c r="K7063" s="1" t="str">
        <f t="shared" si="542"/>
        <v>Untreated Water</v>
      </c>
      <c r="L7063">
        <v>47</v>
      </c>
      <c r="M7063" t="s">
        <v>81</v>
      </c>
      <c r="N7063">
        <v>806</v>
      </c>
      <c r="P7063" t="s">
        <v>140</v>
      </c>
      <c r="Q7063" t="s">
        <v>257</v>
      </c>
      <c r="R7063" t="s">
        <v>55</v>
      </c>
    </row>
    <row r="7064" spans="1:18" hidden="1" x14ac:dyDescent="0.3">
      <c r="A7064" t="s">
        <v>28152</v>
      </c>
      <c r="B7064" t="s">
        <v>28153</v>
      </c>
      <c r="C7064" s="1" t="str">
        <f t="shared" si="543"/>
        <v>21:0864</v>
      </c>
      <c r="D7064" s="1" t="str">
        <f t="shared" si="544"/>
        <v>21:0239</v>
      </c>
      <c r="E7064" t="s">
        <v>28154</v>
      </c>
      <c r="F7064" t="s">
        <v>28155</v>
      </c>
      <c r="H7064">
        <v>60.468682000000001</v>
      </c>
      <c r="I7064">
        <v>-129.0506604</v>
      </c>
      <c r="J7064" s="1" t="str">
        <f t="shared" si="541"/>
        <v>Fluid (stream)</v>
      </c>
      <c r="K7064" s="1" t="str">
        <f t="shared" si="542"/>
        <v>Untreated Water</v>
      </c>
      <c r="L7064">
        <v>47</v>
      </c>
      <c r="M7064" t="s">
        <v>95</v>
      </c>
      <c r="N7064">
        <v>807</v>
      </c>
      <c r="P7064" t="s">
        <v>37</v>
      </c>
      <c r="Q7064" t="s">
        <v>146</v>
      </c>
      <c r="R7064" t="s">
        <v>646</v>
      </c>
    </row>
    <row r="7065" spans="1:18" hidden="1" x14ac:dyDescent="0.3">
      <c r="A7065" t="s">
        <v>28156</v>
      </c>
      <c r="B7065" t="s">
        <v>28157</v>
      </c>
      <c r="C7065" s="1" t="str">
        <f t="shared" si="543"/>
        <v>21:0864</v>
      </c>
      <c r="D7065" s="1" t="str">
        <f t="shared" si="544"/>
        <v>21:0239</v>
      </c>
      <c r="E7065" t="s">
        <v>28158</v>
      </c>
      <c r="F7065" t="s">
        <v>28159</v>
      </c>
      <c r="H7065">
        <v>60.500515</v>
      </c>
      <c r="I7065">
        <v>-129.0628178</v>
      </c>
      <c r="J7065" s="1" t="str">
        <f t="shared" si="541"/>
        <v>Fluid (stream)</v>
      </c>
      <c r="K7065" s="1" t="str">
        <f t="shared" si="542"/>
        <v>Untreated Water</v>
      </c>
      <c r="L7065">
        <v>47</v>
      </c>
      <c r="M7065" t="s">
        <v>101</v>
      </c>
      <c r="N7065">
        <v>808</v>
      </c>
      <c r="P7065" t="s">
        <v>88</v>
      </c>
      <c r="Q7065" t="s">
        <v>96</v>
      </c>
      <c r="R7065" t="s">
        <v>635</v>
      </c>
    </row>
    <row r="7066" spans="1:18" hidden="1" x14ac:dyDescent="0.3">
      <c r="A7066" t="s">
        <v>28160</v>
      </c>
      <c r="B7066" t="s">
        <v>28161</v>
      </c>
      <c r="C7066" s="1" t="str">
        <f t="shared" si="543"/>
        <v>21:0864</v>
      </c>
      <c r="D7066" s="1" t="str">
        <f t="shared" si="544"/>
        <v>21:0239</v>
      </c>
      <c r="E7066" t="s">
        <v>28162</v>
      </c>
      <c r="F7066" t="s">
        <v>28163</v>
      </c>
      <c r="H7066">
        <v>60.495158000000004</v>
      </c>
      <c r="I7066">
        <v>-129.0268782</v>
      </c>
      <c r="J7066" s="1" t="str">
        <f t="shared" si="541"/>
        <v>Fluid (stream)</v>
      </c>
      <c r="K7066" s="1" t="str">
        <f t="shared" si="542"/>
        <v>Untreated Water</v>
      </c>
      <c r="L7066">
        <v>47</v>
      </c>
      <c r="M7066" t="s">
        <v>107</v>
      </c>
      <c r="N7066">
        <v>809</v>
      </c>
      <c r="P7066" t="s">
        <v>88</v>
      </c>
      <c r="Q7066" t="s">
        <v>116</v>
      </c>
      <c r="R7066" t="s">
        <v>47</v>
      </c>
    </row>
    <row r="7067" spans="1:18" hidden="1" x14ac:dyDescent="0.3">
      <c r="A7067" t="s">
        <v>28164</v>
      </c>
      <c r="B7067" t="s">
        <v>28165</v>
      </c>
      <c r="C7067" s="1" t="str">
        <f t="shared" si="543"/>
        <v>21:0864</v>
      </c>
      <c r="D7067" s="1" t="str">
        <f t="shared" si="544"/>
        <v>21:0239</v>
      </c>
      <c r="E7067" t="s">
        <v>28166</v>
      </c>
      <c r="F7067" t="s">
        <v>28167</v>
      </c>
      <c r="H7067">
        <v>60.343512599999997</v>
      </c>
      <c r="I7067">
        <v>-128.7522625</v>
      </c>
      <c r="J7067" s="1" t="str">
        <f t="shared" si="541"/>
        <v>Fluid (stream)</v>
      </c>
      <c r="K7067" s="1" t="str">
        <f t="shared" si="542"/>
        <v>Untreated Water</v>
      </c>
      <c r="L7067">
        <v>47</v>
      </c>
      <c r="M7067" t="s">
        <v>114</v>
      </c>
      <c r="N7067">
        <v>810</v>
      </c>
      <c r="P7067" t="s">
        <v>225</v>
      </c>
      <c r="Q7067" t="s">
        <v>146</v>
      </c>
      <c r="R7067" t="s">
        <v>890</v>
      </c>
    </row>
    <row r="7068" spans="1:18" hidden="1" x14ac:dyDescent="0.3">
      <c r="A7068" t="s">
        <v>28168</v>
      </c>
      <c r="B7068" t="s">
        <v>28169</v>
      </c>
      <c r="C7068" s="1" t="str">
        <f t="shared" si="543"/>
        <v>21:0864</v>
      </c>
      <c r="D7068" s="1" t="str">
        <f t="shared" si="544"/>
        <v>21:0239</v>
      </c>
      <c r="E7068" t="s">
        <v>28170</v>
      </c>
      <c r="F7068" t="s">
        <v>28171</v>
      </c>
      <c r="H7068">
        <v>60.501257600000002</v>
      </c>
      <c r="I7068">
        <v>-128.9514805</v>
      </c>
      <c r="J7068" s="1" t="str">
        <f t="shared" si="541"/>
        <v>Fluid (stream)</v>
      </c>
      <c r="K7068" s="1" t="str">
        <f t="shared" si="542"/>
        <v>Untreated Water</v>
      </c>
      <c r="L7068">
        <v>47</v>
      </c>
      <c r="M7068" t="s">
        <v>121</v>
      </c>
      <c r="N7068">
        <v>811</v>
      </c>
      <c r="P7068" t="s">
        <v>173</v>
      </c>
      <c r="Q7068" t="s">
        <v>89</v>
      </c>
      <c r="R7068" t="s">
        <v>1901</v>
      </c>
    </row>
    <row r="7069" spans="1:18" hidden="1" x14ac:dyDescent="0.3">
      <c r="A7069" t="s">
        <v>28172</v>
      </c>
      <c r="B7069" t="s">
        <v>28173</v>
      </c>
      <c r="C7069" s="1" t="str">
        <f t="shared" si="543"/>
        <v>21:0864</v>
      </c>
      <c r="D7069" s="1" t="str">
        <f t="shared" si="544"/>
        <v>21:0239</v>
      </c>
      <c r="E7069" t="s">
        <v>28174</v>
      </c>
      <c r="F7069" t="s">
        <v>28175</v>
      </c>
      <c r="H7069">
        <v>60.4683907</v>
      </c>
      <c r="I7069">
        <v>-128.92201159999999</v>
      </c>
      <c r="J7069" s="1" t="str">
        <f t="shared" si="541"/>
        <v>Fluid (stream)</v>
      </c>
      <c r="K7069" s="1" t="str">
        <f t="shared" si="542"/>
        <v>Untreated Water</v>
      </c>
      <c r="L7069">
        <v>47</v>
      </c>
      <c r="M7069" t="s">
        <v>127</v>
      </c>
      <c r="N7069">
        <v>812</v>
      </c>
      <c r="P7069" t="s">
        <v>537</v>
      </c>
      <c r="Q7069" t="s">
        <v>89</v>
      </c>
      <c r="R7069" t="s">
        <v>840</v>
      </c>
    </row>
    <row r="7070" spans="1:18" hidden="1" x14ac:dyDescent="0.3">
      <c r="A7070" t="s">
        <v>28176</v>
      </c>
      <c r="B7070" t="s">
        <v>28177</v>
      </c>
      <c r="C7070" s="1" t="str">
        <f t="shared" si="543"/>
        <v>21:0864</v>
      </c>
      <c r="D7070" s="1" t="str">
        <f t="shared" si="544"/>
        <v>21:0239</v>
      </c>
      <c r="E7070" t="s">
        <v>28178</v>
      </c>
      <c r="F7070" t="s">
        <v>28179</v>
      </c>
      <c r="H7070">
        <v>60.458481200000001</v>
      </c>
      <c r="I7070">
        <v>-128.9463605</v>
      </c>
      <c r="J7070" s="1" t="str">
        <f t="shared" si="541"/>
        <v>Fluid (stream)</v>
      </c>
      <c r="K7070" s="1" t="str">
        <f t="shared" si="542"/>
        <v>Untreated Water</v>
      </c>
      <c r="L7070">
        <v>47</v>
      </c>
      <c r="M7070" t="s">
        <v>133</v>
      </c>
      <c r="N7070">
        <v>813</v>
      </c>
      <c r="P7070" t="s">
        <v>537</v>
      </c>
      <c r="Q7070" t="s">
        <v>96</v>
      </c>
      <c r="R7070" t="s">
        <v>410</v>
      </c>
    </row>
    <row r="7071" spans="1:18" hidden="1" x14ac:dyDescent="0.3">
      <c r="A7071" t="s">
        <v>28180</v>
      </c>
      <c r="B7071" t="s">
        <v>28181</v>
      </c>
      <c r="C7071" s="1" t="str">
        <f t="shared" si="543"/>
        <v>21:0864</v>
      </c>
      <c r="D7071" s="1" t="str">
        <f t="shared" si="544"/>
        <v>21:0239</v>
      </c>
      <c r="E7071" t="s">
        <v>28182</v>
      </c>
      <c r="F7071" t="s">
        <v>28183</v>
      </c>
      <c r="H7071">
        <v>60.369146499999999</v>
      </c>
      <c r="I7071">
        <v>-128.79400519999999</v>
      </c>
      <c r="J7071" s="1" t="str">
        <f t="shared" si="541"/>
        <v>Fluid (stream)</v>
      </c>
      <c r="K7071" s="1" t="str">
        <f t="shared" si="542"/>
        <v>Untreated Water</v>
      </c>
      <c r="L7071">
        <v>47</v>
      </c>
      <c r="M7071" t="s">
        <v>139</v>
      </c>
      <c r="N7071">
        <v>814</v>
      </c>
      <c r="P7071" t="s">
        <v>161</v>
      </c>
      <c r="Q7071" t="s">
        <v>96</v>
      </c>
      <c r="R7071" t="s">
        <v>890</v>
      </c>
    </row>
    <row r="7072" spans="1:18" hidden="1" x14ac:dyDescent="0.3">
      <c r="A7072" t="s">
        <v>28184</v>
      </c>
      <c r="B7072" t="s">
        <v>28185</v>
      </c>
      <c r="C7072" s="1" t="str">
        <f t="shared" si="543"/>
        <v>21:0864</v>
      </c>
      <c r="D7072" s="1" t="str">
        <f t="shared" si="544"/>
        <v>21:0239</v>
      </c>
      <c r="E7072" t="s">
        <v>28186</v>
      </c>
      <c r="F7072" t="s">
        <v>28187</v>
      </c>
      <c r="H7072">
        <v>60.422483100000001</v>
      </c>
      <c r="I7072">
        <v>-128.8276118</v>
      </c>
      <c r="J7072" s="1" t="str">
        <f t="shared" si="541"/>
        <v>Fluid (stream)</v>
      </c>
      <c r="K7072" s="1" t="str">
        <f t="shared" si="542"/>
        <v>Untreated Water</v>
      </c>
      <c r="L7072">
        <v>47</v>
      </c>
      <c r="M7072" t="s">
        <v>241</v>
      </c>
      <c r="N7072">
        <v>815</v>
      </c>
      <c r="P7072" t="s">
        <v>173</v>
      </c>
      <c r="Q7072" t="s">
        <v>46</v>
      </c>
      <c r="R7072" t="s">
        <v>55</v>
      </c>
    </row>
    <row r="7073" spans="1:18" hidden="1" x14ac:dyDescent="0.3">
      <c r="A7073" t="s">
        <v>28188</v>
      </c>
      <c r="B7073" t="s">
        <v>28189</v>
      </c>
      <c r="C7073" s="1" t="str">
        <f t="shared" si="543"/>
        <v>21:0864</v>
      </c>
      <c r="D7073" s="1" t="str">
        <f t="shared" si="544"/>
        <v>21:0239</v>
      </c>
      <c r="E7073" t="s">
        <v>28190</v>
      </c>
      <c r="F7073" t="s">
        <v>28191</v>
      </c>
      <c r="H7073">
        <v>60.283388600000002</v>
      </c>
      <c r="I7073">
        <v>-128.5220439</v>
      </c>
      <c r="J7073" s="1" t="str">
        <f t="shared" si="541"/>
        <v>Fluid (stream)</v>
      </c>
      <c r="K7073" s="1" t="str">
        <f t="shared" si="542"/>
        <v>Untreated Water</v>
      </c>
      <c r="L7073">
        <v>48</v>
      </c>
      <c r="M7073" t="s">
        <v>36</v>
      </c>
      <c r="N7073">
        <v>816</v>
      </c>
      <c r="P7073" t="s">
        <v>521</v>
      </c>
      <c r="Q7073" t="s">
        <v>31</v>
      </c>
      <c r="R7073" t="s">
        <v>55</v>
      </c>
    </row>
    <row r="7074" spans="1:18" hidden="1" x14ac:dyDescent="0.3">
      <c r="A7074" t="s">
        <v>28192</v>
      </c>
      <c r="B7074" t="s">
        <v>28193</v>
      </c>
      <c r="C7074" s="1" t="str">
        <f t="shared" si="543"/>
        <v>21:0864</v>
      </c>
      <c r="D7074" s="1" t="str">
        <f t="shared" si="544"/>
        <v>21:0239</v>
      </c>
      <c r="E7074" t="s">
        <v>28194</v>
      </c>
      <c r="F7074" t="s">
        <v>28195</v>
      </c>
      <c r="H7074">
        <v>60.274610299999999</v>
      </c>
      <c r="I7074">
        <v>-128.64263099999999</v>
      </c>
      <c r="J7074" s="1" t="str">
        <f t="shared" si="541"/>
        <v>Fluid (stream)</v>
      </c>
      <c r="K7074" s="1" t="str">
        <f t="shared" si="542"/>
        <v>Untreated Water</v>
      </c>
      <c r="L7074">
        <v>48</v>
      </c>
      <c r="M7074" t="s">
        <v>44</v>
      </c>
      <c r="N7074">
        <v>817</v>
      </c>
      <c r="P7074" t="s">
        <v>598</v>
      </c>
      <c r="Q7074" t="s">
        <v>96</v>
      </c>
      <c r="R7074" t="s">
        <v>69</v>
      </c>
    </row>
    <row r="7075" spans="1:18" hidden="1" x14ac:dyDescent="0.3">
      <c r="A7075" t="s">
        <v>28196</v>
      </c>
      <c r="B7075" t="s">
        <v>28197</v>
      </c>
      <c r="C7075" s="1" t="str">
        <f t="shared" si="543"/>
        <v>21:0864</v>
      </c>
      <c r="D7075" s="1" t="str">
        <f t="shared" si="544"/>
        <v>21:0239</v>
      </c>
      <c r="E7075" t="s">
        <v>28198</v>
      </c>
      <c r="F7075" t="s">
        <v>28199</v>
      </c>
      <c r="H7075">
        <v>60.276366799999998</v>
      </c>
      <c r="I7075">
        <v>-128.59762939999999</v>
      </c>
      <c r="J7075" s="1" t="str">
        <f t="shared" si="541"/>
        <v>Fluid (stream)</v>
      </c>
      <c r="K7075" s="1" t="str">
        <f t="shared" si="542"/>
        <v>Untreated Water</v>
      </c>
      <c r="L7075">
        <v>48</v>
      </c>
      <c r="M7075" t="s">
        <v>52</v>
      </c>
      <c r="N7075">
        <v>818</v>
      </c>
      <c r="P7075" t="s">
        <v>537</v>
      </c>
      <c r="Q7075" t="s">
        <v>146</v>
      </c>
      <c r="R7075" t="s">
        <v>21442</v>
      </c>
    </row>
    <row r="7076" spans="1:18" hidden="1" x14ac:dyDescent="0.3">
      <c r="A7076" t="s">
        <v>28200</v>
      </c>
      <c r="B7076" t="s">
        <v>28201</v>
      </c>
      <c r="C7076" s="1" t="str">
        <f t="shared" si="543"/>
        <v>21:0864</v>
      </c>
      <c r="D7076" s="1" t="str">
        <f t="shared" si="544"/>
        <v>21:0239</v>
      </c>
      <c r="E7076" t="s">
        <v>28202</v>
      </c>
      <c r="F7076" t="s">
        <v>28203</v>
      </c>
      <c r="H7076">
        <v>60.331512699999998</v>
      </c>
      <c r="I7076">
        <v>-128.6338418</v>
      </c>
      <c r="J7076" s="1" t="str">
        <f t="shared" si="541"/>
        <v>Fluid (stream)</v>
      </c>
      <c r="K7076" s="1" t="str">
        <f t="shared" si="542"/>
        <v>Untreated Water</v>
      </c>
      <c r="L7076">
        <v>48</v>
      </c>
      <c r="M7076" t="s">
        <v>22</v>
      </c>
      <c r="N7076">
        <v>819</v>
      </c>
      <c r="P7076" t="s">
        <v>167</v>
      </c>
      <c r="Q7076" t="s">
        <v>96</v>
      </c>
      <c r="R7076" t="s">
        <v>1088</v>
      </c>
    </row>
    <row r="7077" spans="1:18" hidden="1" x14ac:dyDescent="0.3">
      <c r="A7077" t="s">
        <v>28204</v>
      </c>
      <c r="B7077" t="s">
        <v>28205</v>
      </c>
      <c r="C7077" s="1" t="str">
        <f t="shared" si="543"/>
        <v>21:0864</v>
      </c>
      <c r="D7077" s="1" t="str">
        <f t="shared" si="544"/>
        <v>21:0239</v>
      </c>
      <c r="E7077" t="s">
        <v>28202</v>
      </c>
      <c r="F7077" t="s">
        <v>28206</v>
      </c>
      <c r="H7077">
        <v>60.331512699999998</v>
      </c>
      <c r="I7077">
        <v>-128.6338418</v>
      </c>
      <c r="J7077" s="1" t="str">
        <f t="shared" si="541"/>
        <v>Fluid (stream)</v>
      </c>
      <c r="K7077" s="1" t="str">
        <f t="shared" si="542"/>
        <v>Untreated Water</v>
      </c>
      <c r="L7077">
        <v>48</v>
      </c>
      <c r="M7077" t="s">
        <v>29</v>
      </c>
      <c r="N7077">
        <v>820</v>
      </c>
      <c r="P7077" t="s">
        <v>553</v>
      </c>
      <c r="Q7077" t="s">
        <v>89</v>
      </c>
      <c r="R7077" t="s">
        <v>205</v>
      </c>
    </row>
    <row r="7078" spans="1:18" hidden="1" x14ac:dyDescent="0.3">
      <c r="A7078" t="s">
        <v>28207</v>
      </c>
      <c r="B7078" t="s">
        <v>28208</v>
      </c>
      <c r="C7078" s="1" t="str">
        <f t="shared" si="543"/>
        <v>21:0864</v>
      </c>
      <c r="D7078" s="1" t="str">
        <f t="shared" si="544"/>
        <v>21:0239</v>
      </c>
      <c r="E7078" t="s">
        <v>28209</v>
      </c>
      <c r="F7078" t="s">
        <v>28210</v>
      </c>
      <c r="H7078">
        <v>60.3531671</v>
      </c>
      <c r="I7078">
        <v>-128.64271539999999</v>
      </c>
      <c r="J7078" s="1" t="str">
        <f t="shared" ref="J7078:J7141" si="545">HYPERLINK("http://geochem.nrcan.gc.ca/cdogs/content/kwd/kwd020018_e.htm", "Fluid (stream)")</f>
        <v>Fluid (stream)</v>
      </c>
      <c r="K7078" s="1" t="str">
        <f t="shared" ref="K7078:K7141" si="546">HYPERLINK("http://geochem.nrcan.gc.ca/cdogs/content/kwd/kwd080007_e.htm", "Untreated Water")</f>
        <v>Untreated Water</v>
      </c>
      <c r="L7078">
        <v>48</v>
      </c>
      <c r="M7078" t="s">
        <v>60</v>
      </c>
      <c r="N7078">
        <v>821</v>
      </c>
      <c r="P7078" t="s">
        <v>537</v>
      </c>
      <c r="Q7078" t="s">
        <v>89</v>
      </c>
      <c r="R7078" t="s">
        <v>934</v>
      </c>
    </row>
    <row r="7079" spans="1:18" hidden="1" x14ac:dyDescent="0.3">
      <c r="A7079" t="s">
        <v>28211</v>
      </c>
      <c r="B7079" t="s">
        <v>28212</v>
      </c>
      <c r="C7079" s="1" t="str">
        <f t="shared" si="543"/>
        <v>21:0864</v>
      </c>
      <c r="D7079" s="1" t="str">
        <f t="shared" si="544"/>
        <v>21:0239</v>
      </c>
      <c r="E7079" t="s">
        <v>28213</v>
      </c>
      <c r="F7079" t="s">
        <v>28214</v>
      </c>
      <c r="H7079">
        <v>60.3608142</v>
      </c>
      <c r="I7079">
        <v>-128.66931389999999</v>
      </c>
      <c r="J7079" s="1" t="str">
        <f t="shared" si="545"/>
        <v>Fluid (stream)</v>
      </c>
      <c r="K7079" s="1" t="str">
        <f t="shared" si="546"/>
        <v>Untreated Water</v>
      </c>
      <c r="L7079">
        <v>48</v>
      </c>
      <c r="M7079" t="s">
        <v>67</v>
      </c>
      <c r="N7079">
        <v>822</v>
      </c>
      <c r="P7079" t="s">
        <v>140</v>
      </c>
      <c r="Q7079" t="s">
        <v>89</v>
      </c>
      <c r="R7079" t="s">
        <v>201</v>
      </c>
    </row>
    <row r="7080" spans="1:18" hidden="1" x14ac:dyDescent="0.3">
      <c r="A7080" t="s">
        <v>28215</v>
      </c>
      <c r="B7080" t="s">
        <v>28216</v>
      </c>
      <c r="C7080" s="1" t="str">
        <f t="shared" si="543"/>
        <v>21:0864</v>
      </c>
      <c r="D7080" s="1" t="str">
        <f t="shared" si="544"/>
        <v>21:0239</v>
      </c>
      <c r="E7080" t="s">
        <v>28217</v>
      </c>
      <c r="F7080" t="s">
        <v>28218</v>
      </c>
      <c r="H7080">
        <v>60.371362300000001</v>
      </c>
      <c r="I7080">
        <v>-128.73687580000001</v>
      </c>
      <c r="J7080" s="1" t="str">
        <f t="shared" si="545"/>
        <v>Fluid (stream)</v>
      </c>
      <c r="K7080" s="1" t="str">
        <f t="shared" si="546"/>
        <v>Untreated Water</v>
      </c>
      <c r="L7080">
        <v>48</v>
      </c>
      <c r="M7080" t="s">
        <v>74</v>
      </c>
      <c r="N7080">
        <v>823</v>
      </c>
      <c r="P7080" t="s">
        <v>167</v>
      </c>
      <c r="Q7080" t="s">
        <v>96</v>
      </c>
      <c r="R7080" t="s">
        <v>761</v>
      </c>
    </row>
    <row r="7081" spans="1:18" hidden="1" x14ac:dyDescent="0.3">
      <c r="A7081" t="s">
        <v>28219</v>
      </c>
      <c r="B7081" t="s">
        <v>28220</v>
      </c>
      <c r="C7081" s="1" t="str">
        <f t="shared" si="543"/>
        <v>21:0864</v>
      </c>
      <c r="D7081" s="1" t="str">
        <f t="shared" si="544"/>
        <v>21:0239</v>
      </c>
      <c r="E7081" t="s">
        <v>28221</v>
      </c>
      <c r="F7081" t="s">
        <v>28222</v>
      </c>
      <c r="H7081">
        <v>60.371864199999997</v>
      </c>
      <c r="I7081">
        <v>-128.78651769999999</v>
      </c>
      <c r="J7081" s="1" t="str">
        <f t="shared" si="545"/>
        <v>Fluid (stream)</v>
      </c>
      <c r="K7081" s="1" t="str">
        <f t="shared" si="546"/>
        <v>Untreated Water</v>
      </c>
      <c r="L7081">
        <v>48</v>
      </c>
      <c r="M7081" t="s">
        <v>81</v>
      </c>
      <c r="N7081">
        <v>824</v>
      </c>
      <c r="P7081" t="s">
        <v>128</v>
      </c>
      <c r="Q7081" t="s">
        <v>89</v>
      </c>
      <c r="R7081" t="s">
        <v>9133</v>
      </c>
    </row>
    <row r="7082" spans="1:18" hidden="1" x14ac:dyDescent="0.3">
      <c r="A7082" t="s">
        <v>28223</v>
      </c>
      <c r="B7082" t="s">
        <v>28224</v>
      </c>
      <c r="C7082" s="1" t="str">
        <f t="shared" si="543"/>
        <v>21:0864</v>
      </c>
      <c r="D7082" s="1" t="str">
        <f t="shared" si="544"/>
        <v>21:0239</v>
      </c>
      <c r="E7082" t="s">
        <v>28225</v>
      </c>
      <c r="F7082" t="s">
        <v>28226</v>
      </c>
      <c r="H7082">
        <v>60.407570999999997</v>
      </c>
      <c r="I7082">
        <v>-128.8154193</v>
      </c>
      <c r="J7082" s="1" t="str">
        <f t="shared" si="545"/>
        <v>Fluid (stream)</v>
      </c>
      <c r="K7082" s="1" t="str">
        <f t="shared" si="546"/>
        <v>Untreated Water</v>
      </c>
      <c r="L7082">
        <v>48</v>
      </c>
      <c r="M7082" t="s">
        <v>95</v>
      </c>
      <c r="N7082">
        <v>825</v>
      </c>
      <c r="P7082" t="s">
        <v>167</v>
      </c>
      <c r="Q7082" t="s">
        <v>116</v>
      </c>
      <c r="R7082" t="s">
        <v>47</v>
      </c>
    </row>
    <row r="7083" spans="1:18" hidden="1" x14ac:dyDescent="0.3">
      <c r="A7083" t="s">
        <v>28227</v>
      </c>
      <c r="B7083" t="s">
        <v>28228</v>
      </c>
      <c r="C7083" s="1" t="str">
        <f t="shared" si="543"/>
        <v>21:0864</v>
      </c>
      <c r="D7083" s="1" t="str">
        <f t="shared" si="544"/>
        <v>21:0239</v>
      </c>
      <c r="E7083" t="s">
        <v>28229</v>
      </c>
      <c r="F7083" t="s">
        <v>28230</v>
      </c>
      <c r="H7083">
        <v>60.418450300000003</v>
      </c>
      <c r="I7083">
        <v>-128.833607</v>
      </c>
      <c r="J7083" s="1" t="str">
        <f t="shared" si="545"/>
        <v>Fluid (stream)</v>
      </c>
      <c r="K7083" s="1" t="str">
        <f t="shared" si="546"/>
        <v>Untreated Water</v>
      </c>
      <c r="L7083">
        <v>48</v>
      </c>
      <c r="M7083" t="s">
        <v>101</v>
      </c>
      <c r="N7083">
        <v>826</v>
      </c>
      <c r="P7083" t="s">
        <v>558</v>
      </c>
      <c r="Q7083" t="s">
        <v>24</v>
      </c>
      <c r="R7083" t="s">
        <v>687</v>
      </c>
    </row>
    <row r="7084" spans="1:18" hidden="1" x14ac:dyDescent="0.3">
      <c r="A7084" t="s">
        <v>28231</v>
      </c>
      <c r="B7084" t="s">
        <v>28232</v>
      </c>
      <c r="C7084" s="1" t="str">
        <f t="shared" si="543"/>
        <v>21:0864</v>
      </c>
      <c r="D7084" s="1" t="str">
        <f t="shared" si="544"/>
        <v>21:0239</v>
      </c>
      <c r="E7084" t="s">
        <v>28233</v>
      </c>
      <c r="F7084" t="s">
        <v>28234</v>
      </c>
      <c r="H7084">
        <v>60.434780199999999</v>
      </c>
      <c r="I7084">
        <v>-128.85436240000001</v>
      </c>
      <c r="J7084" s="1" t="str">
        <f t="shared" si="545"/>
        <v>Fluid (stream)</v>
      </c>
      <c r="K7084" s="1" t="str">
        <f t="shared" si="546"/>
        <v>Untreated Water</v>
      </c>
      <c r="L7084">
        <v>48</v>
      </c>
      <c r="M7084" t="s">
        <v>107</v>
      </c>
      <c r="N7084">
        <v>827</v>
      </c>
      <c r="P7084" t="s">
        <v>537</v>
      </c>
      <c r="Q7084" t="s">
        <v>248</v>
      </c>
      <c r="R7084" t="s">
        <v>168</v>
      </c>
    </row>
    <row r="7085" spans="1:18" hidden="1" x14ac:dyDescent="0.3">
      <c r="A7085" t="s">
        <v>28235</v>
      </c>
      <c r="B7085" t="s">
        <v>28236</v>
      </c>
      <c r="C7085" s="1" t="str">
        <f t="shared" si="543"/>
        <v>21:0864</v>
      </c>
      <c r="D7085" s="1" t="str">
        <f t="shared" si="544"/>
        <v>21:0239</v>
      </c>
      <c r="E7085" t="s">
        <v>28237</v>
      </c>
      <c r="F7085" t="s">
        <v>28238</v>
      </c>
      <c r="H7085">
        <v>60.444024800000001</v>
      </c>
      <c r="I7085">
        <v>-128.926321</v>
      </c>
      <c r="J7085" s="1" t="str">
        <f t="shared" si="545"/>
        <v>Fluid (stream)</v>
      </c>
      <c r="K7085" s="1" t="str">
        <f t="shared" si="546"/>
        <v>Untreated Water</v>
      </c>
      <c r="L7085">
        <v>48</v>
      </c>
      <c r="M7085" t="s">
        <v>114</v>
      </c>
      <c r="N7085">
        <v>828</v>
      </c>
      <c r="P7085" t="s">
        <v>82</v>
      </c>
      <c r="Q7085" t="s">
        <v>89</v>
      </c>
      <c r="R7085" t="s">
        <v>5680</v>
      </c>
    </row>
    <row r="7086" spans="1:18" hidden="1" x14ac:dyDescent="0.3">
      <c r="A7086" t="s">
        <v>28239</v>
      </c>
      <c r="B7086" t="s">
        <v>28240</v>
      </c>
      <c r="C7086" s="1" t="str">
        <f t="shared" si="543"/>
        <v>21:0864</v>
      </c>
      <c r="D7086" s="1" t="str">
        <f t="shared" si="544"/>
        <v>21:0239</v>
      </c>
      <c r="E7086" t="s">
        <v>28241</v>
      </c>
      <c r="F7086" t="s">
        <v>28242</v>
      </c>
      <c r="H7086">
        <v>60.466467700000003</v>
      </c>
      <c r="I7086">
        <v>-128.77191719999999</v>
      </c>
      <c r="J7086" s="1" t="str">
        <f t="shared" si="545"/>
        <v>Fluid (stream)</v>
      </c>
      <c r="K7086" s="1" t="str">
        <f t="shared" si="546"/>
        <v>Untreated Water</v>
      </c>
      <c r="L7086">
        <v>48</v>
      </c>
      <c r="M7086" t="s">
        <v>121</v>
      </c>
      <c r="N7086">
        <v>829</v>
      </c>
      <c r="P7086" t="s">
        <v>88</v>
      </c>
      <c r="Q7086" t="s">
        <v>96</v>
      </c>
      <c r="R7086" t="s">
        <v>410</v>
      </c>
    </row>
    <row r="7087" spans="1:18" hidden="1" x14ac:dyDescent="0.3">
      <c r="A7087" t="s">
        <v>28243</v>
      </c>
      <c r="B7087" t="s">
        <v>28244</v>
      </c>
      <c r="C7087" s="1" t="str">
        <f t="shared" si="543"/>
        <v>21:0864</v>
      </c>
      <c r="D7087" s="1" t="str">
        <f t="shared" si="544"/>
        <v>21:0239</v>
      </c>
      <c r="E7087" t="s">
        <v>28245</v>
      </c>
      <c r="F7087" t="s">
        <v>28246</v>
      </c>
      <c r="H7087">
        <v>60.322984599999998</v>
      </c>
      <c r="I7087">
        <v>-128.54719410000001</v>
      </c>
      <c r="J7087" s="1" t="str">
        <f t="shared" si="545"/>
        <v>Fluid (stream)</v>
      </c>
      <c r="K7087" s="1" t="str">
        <f t="shared" si="546"/>
        <v>Untreated Water</v>
      </c>
      <c r="L7087">
        <v>48</v>
      </c>
      <c r="M7087" t="s">
        <v>127</v>
      </c>
      <c r="N7087">
        <v>830</v>
      </c>
      <c r="P7087" t="s">
        <v>294</v>
      </c>
      <c r="Q7087" t="s">
        <v>31</v>
      </c>
      <c r="R7087" t="s">
        <v>21442</v>
      </c>
    </row>
    <row r="7088" spans="1:18" hidden="1" x14ac:dyDescent="0.3">
      <c r="A7088" t="s">
        <v>28247</v>
      </c>
      <c r="B7088" t="s">
        <v>28248</v>
      </c>
      <c r="C7088" s="1" t="str">
        <f t="shared" si="543"/>
        <v>21:0864</v>
      </c>
      <c r="D7088" s="1" t="str">
        <f t="shared" si="544"/>
        <v>21:0239</v>
      </c>
      <c r="E7088" t="s">
        <v>28249</v>
      </c>
      <c r="F7088" t="s">
        <v>28250</v>
      </c>
      <c r="H7088">
        <v>60.340732899999999</v>
      </c>
      <c r="I7088">
        <v>-128.55959319999999</v>
      </c>
      <c r="J7088" s="1" t="str">
        <f t="shared" si="545"/>
        <v>Fluid (stream)</v>
      </c>
      <c r="K7088" s="1" t="str">
        <f t="shared" si="546"/>
        <v>Untreated Water</v>
      </c>
      <c r="L7088">
        <v>48</v>
      </c>
      <c r="M7088" t="s">
        <v>133</v>
      </c>
      <c r="N7088">
        <v>831</v>
      </c>
      <c r="P7088" t="s">
        <v>161</v>
      </c>
      <c r="Q7088" t="s">
        <v>116</v>
      </c>
      <c r="R7088" t="s">
        <v>873</v>
      </c>
    </row>
    <row r="7089" spans="1:18" hidden="1" x14ac:dyDescent="0.3">
      <c r="A7089" t="s">
        <v>28251</v>
      </c>
      <c r="B7089" t="s">
        <v>28252</v>
      </c>
      <c r="C7089" s="1" t="str">
        <f t="shared" si="543"/>
        <v>21:0864</v>
      </c>
      <c r="D7089" s="1" t="str">
        <f t="shared" si="544"/>
        <v>21:0239</v>
      </c>
      <c r="E7089" t="s">
        <v>28253</v>
      </c>
      <c r="F7089" t="s">
        <v>28254</v>
      </c>
      <c r="H7089">
        <v>60.373267499999997</v>
      </c>
      <c r="I7089">
        <v>-128.5526097</v>
      </c>
      <c r="J7089" s="1" t="str">
        <f t="shared" si="545"/>
        <v>Fluid (stream)</v>
      </c>
      <c r="K7089" s="1" t="str">
        <f t="shared" si="546"/>
        <v>Untreated Water</v>
      </c>
      <c r="L7089">
        <v>48</v>
      </c>
      <c r="M7089" t="s">
        <v>139</v>
      </c>
      <c r="N7089">
        <v>832</v>
      </c>
      <c r="P7089" t="s">
        <v>173</v>
      </c>
      <c r="Q7089" t="s">
        <v>89</v>
      </c>
      <c r="R7089" t="s">
        <v>109</v>
      </c>
    </row>
    <row r="7090" spans="1:18" hidden="1" x14ac:dyDescent="0.3">
      <c r="A7090" t="s">
        <v>28255</v>
      </c>
      <c r="B7090" t="s">
        <v>28256</v>
      </c>
      <c r="C7090" s="1" t="str">
        <f t="shared" ref="C7090:C7153" si="547">HYPERLINK("http://geochem.nrcan.gc.ca/cdogs/content/bdl/bdl210864_e.htm", "21:0864")</f>
        <v>21:0864</v>
      </c>
      <c r="D7090" s="1" t="str">
        <f t="shared" ref="D7090:D7153" si="548">HYPERLINK("http://geochem.nrcan.gc.ca/cdogs/content/svy/svy210239_e.htm", "21:0239")</f>
        <v>21:0239</v>
      </c>
      <c r="E7090" t="s">
        <v>28257</v>
      </c>
      <c r="F7090" t="s">
        <v>28258</v>
      </c>
      <c r="H7090">
        <v>60.404985400000001</v>
      </c>
      <c r="I7090">
        <v>-128.57584460000001</v>
      </c>
      <c r="J7090" s="1" t="str">
        <f t="shared" si="545"/>
        <v>Fluid (stream)</v>
      </c>
      <c r="K7090" s="1" t="str">
        <f t="shared" si="546"/>
        <v>Untreated Water</v>
      </c>
      <c r="L7090">
        <v>48</v>
      </c>
      <c r="M7090" t="s">
        <v>241</v>
      </c>
      <c r="N7090">
        <v>833</v>
      </c>
      <c r="P7090" t="s">
        <v>37</v>
      </c>
      <c r="Q7090" t="s">
        <v>24</v>
      </c>
      <c r="R7090" t="s">
        <v>599</v>
      </c>
    </row>
    <row r="7091" spans="1:18" hidden="1" x14ac:dyDescent="0.3">
      <c r="A7091" t="s">
        <v>28259</v>
      </c>
      <c r="B7091" t="s">
        <v>28260</v>
      </c>
      <c r="C7091" s="1" t="str">
        <f t="shared" si="547"/>
        <v>21:0864</v>
      </c>
      <c r="D7091" s="1" t="str">
        <f t="shared" si="548"/>
        <v>21:0239</v>
      </c>
      <c r="E7091" t="s">
        <v>28261</v>
      </c>
      <c r="F7091" t="s">
        <v>28262</v>
      </c>
      <c r="H7091">
        <v>60.401091399999999</v>
      </c>
      <c r="I7091">
        <v>-128.52360859999999</v>
      </c>
      <c r="J7091" s="1" t="str">
        <f t="shared" si="545"/>
        <v>Fluid (stream)</v>
      </c>
      <c r="K7091" s="1" t="str">
        <f t="shared" si="546"/>
        <v>Untreated Water</v>
      </c>
      <c r="L7091">
        <v>49</v>
      </c>
      <c r="M7091" t="s">
        <v>22</v>
      </c>
      <c r="N7091">
        <v>834</v>
      </c>
      <c r="P7091" t="s">
        <v>194</v>
      </c>
      <c r="Q7091" t="s">
        <v>96</v>
      </c>
      <c r="R7091" t="s">
        <v>599</v>
      </c>
    </row>
    <row r="7092" spans="1:18" hidden="1" x14ac:dyDescent="0.3">
      <c r="A7092" t="s">
        <v>28263</v>
      </c>
      <c r="B7092" t="s">
        <v>28264</v>
      </c>
      <c r="C7092" s="1" t="str">
        <f t="shared" si="547"/>
        <v>21:0864</v>
      </c>
      <c r="D7092" s="1" t="str">
        <f t="shared" si="548"/>
        <v>21:0239</v>
      </c>
      <c r="E7092" t="s">
        <v>28261</v>
      </c>
      <c r="F7092" t="s">
        <v>28265</v>
      </c>
      <c r="H7092">
        <v>60.401091399999999</v>
      </c>
      <c r="I7092">
        <v>-128.52360859999999</v>
      </c>
      <c r="J7092" s="1" t="str">
        <f t="shared" si="545"/>
        <v>Fluid (stream)</v>
      </c>
      <c r="K7092" s="1" t="str">
        <f t="shared" si="546"/>
        <v>Untreated Water</v>
      </c>
      <c r="L7092">
        <v>49</v>
      </c>
      <c r="M7092" t="s">
        <v>29</v>
      </c>
      <c r="N7092">
        <v>835</v>
      </c>
      <c r="P7092" t="s">
        <v>200</v>
      </c>
      <c r="Q7092" t="s">
        <v>89</v>
      </c>
      <c r="R7092" t="s">
        <v>890</v>
      </c>
    </row>
    <row r="7093" spans="1:18" hidden="1" x14ac:dyDescent="0.3">
      <c r="A7093" t="s">
        <v>28266</v>
      </c>
      <c r="B7093" t="s">
        <v>28267</v>
      </c>
      <c r="C7093" s="1" t="str">
        <f t="shared" si="547"/>
        <v>21:0864</v>
      </c>
      <c r="D7093" s="1" t="str">
        <f t="shared" si="548"/>
        <v>21:0239</v>
      </c>
      <c r="E7093" t="s">
        <v>28268</v>
      </c>
      <c r="F7093" t="s">
        <v>28269</v>
      </c>
      <c r="H7093">
        <v>60.425201700000002</v>
      </c>
      <c r="I7093">
        <v>-128.54200069999999</v>
      </c>
      <c r="J7093" s="1" t="str">
        <f t="shared" si="545"/>
        <v>Fluid (stream)</v>
      </c>
      <c r="K7093" s="1" t="str">
        <f t="shared" si="546"/>
        <v>Untreated Water</v>
      </c>
      <c r="L7093">
        <v>49</v>
      </c>
      <c r="M7093" t="s">
        <v>36</v>
      </c>
      <c r="N7093">
        <v>836</v>
      </c>
      <c r="P7093" t="s">
        <v>140</v>
      </c>
      <c r="Q7093" t="s">
        <v>31</v>
      </c>
      <c r="R7093" t="s">
        <v>532</v>
      </c>
    </row>
    <row r="7094" spans="1:18" hidden="1" x14ac:dyDescent="0.3">
      <c r="A7094" t="s">
        <v>28270</v>
      </c>
      <c r="B7094" t="s">
        <v>28271</v>
      </c>
      <c r="C7094" s="1" t="str">
        <f t="shared" si="547"/>
        <v>21:0864</v>
      </c>
      <c r="D7094" s="1" t="str">
        <f t="shared" si="548"/>
        <v>21:0239</v>
      </c>
      <c r="E7094" t="s">
        <v>28272</v>
      </c>
      <c r="F7094" t="s">
        <v>28273</v>
      </c>
      <c r="H7094">
        <v>60.475370900000001</v>
      </c>
      <c r="I7094">
        <v>-128.61411190000001</v>
      </c>
      <c r="J7094" s="1" t="str">
        <f t="shared" si="545"/>
        <v>Fluid (stream)</v>
      </c>
      <c r="K7094" s="1" t="str">
        <f t="shared" si="546"/>
        <v>Untreated Water</v>
      </c>
      <c r="L7094">
        <v>49</v>
      </c>
      <c r="M7094" t="s">
        <v>44</v>
      </c>
      <c r="N7094">
        <v>837</v>
      </c>
      <c r="P7094" t="s">
        <v>161</v>
      </c>
      <c r="Q7094" t="s">
        <v>62</v>
      </c>
      <c r="R7094" t="s">
        <v>460</v>
      </c>
    </row>
    <row r="7095" spans="1:18" hidden="1" x14ac:dyDescent="0.3">
      <c r="A7095" t="s">
        <v>28274</v>
      </c>
      <c r="B7095" t="s">
        <v>28275</v>
      </c>
      <c r="C7095" s="1" t="str">
        <f t="shared" si="547"/>
        <v>21:0864</v>
      </c>
      <c r="D7095" s="1" t="str">
        <f t="shared" si="548"/>
        <v>21:0239</v>
      </c>
      <c r="E7095" t="s">
        <v>28276</v>
      </c>
      <c r="F7095" t="s">
        <v>28277</v>
      </c>
      <c r="H7095">
        <v>60.495210100000001</v>
      </c>
      <c r="I7095">
        <v>-128.59749640000001</v>
      </c>
      <c r="J7095" s="1" t="str">
        <f t="shared" si="545"/>
        <v>Fluid (stream)</v>
      </c>
      <c r="K7095" s="1" t="str">
        <f t="shared" si="546"/>
        <v>Untreated Water</v>
      </c>
      <c r="L7095">
        <v>49</v>
      </c>
      <c r="M7095" t="s">
        <v>52</v>
      </c>
      <c r="N7095">
        <v>838</v>
      </c>
      <c r="P7095" t="s">
        <v>82</v>
      </c>
      <c r="Q7095" t="s">
        <v>96</v>
      </c>
      <c r="R7095" t="s">
        <v>401</v>
      </c>
    </row>
    <row r="7096" spans="1:18" hidden="1" x14ac:dyDescent="0.3">
      <c r="A7096" t="s">
        <v>28278</v>
      </c>
      <c r="B7096" t="s">
        <v>28279</v>
      </c>
      <c r="C7096" s="1" t="str">
        <f t="shared" si="547"/>
        <v>21:0864</v>
      </c>
      <c r="D7096" s="1" t="str">
        <f t="shared" si="548"/>
        <v>21:0239</v>
      </c>
      <c r="E7096" t="s">
        <v>28280</v>
      </c>
      <c r="F7096" t="s">
        <v>28281</v>
      </c>
      <c r="H7096">
        <v>60.483415600000001</v>
      </c>
      <c r="I7096">
        <v>-128.5148566</v>
      </c>
      <c r="J7096" s="1" t="str">
        <f t="shared" si="545"/>
        <v>Fluid (stream)</v>
      </c>
      <c r="K7096" s="1" t="str">
        <f t="shared" si="546"/>
        <v>Untreated Water</v>
      </c>
      <c r="L7096">
        <v>49</v>
      </c>
      <c r="M7096" t="s">
        <v>60</v>
      </c>
      <c r="N7096">
        <v>839</v>
      </c>
      <c r="P7096" t="s">
        <v>414</v>
      </c>
      <c r="Q7096" t="s">
        <v>89</v>
      </c>
      <c r="R7096" t="s">
        <v>890</v>
      </c>
    </row>
    <row r="7097" spans="1:18" hidden="1" x14ac:dyDescent="0.3">
      <c r="A7097" t="s">
        <v>28282</v>
      </c>
      <c r="B7097" t="s">
        <v>28283</v>
      </c>
      <c r="C7097" s="1" t="str">
        <f t="shared" si="547"/>
        <v>21:0864</v>
      </c>
      <c r="D7097" s="1" t="str">
        <f t="shared" si="548"/>
        <v>21:0239</v>
      </c>
      <c r="E7097" t="s">
        <v>28284</v>
      </c>
      <c r="F7097" t="s">
        <v>28285</v>
      </c>
      <c r="H7097">
        <v>60.474526599999997</v>
      </c>
      <c r="I7097">
        <v>-128.44346669999999</v>
      </c>
      <c r="J7097" s="1" t="str">
        <f t="shared" si="545"/>
        <v>Fluid (stream)</v>
      </c>
      <c r="K7097" s="1" t="str">
        <f t="shared" si="546"/>
        <v>Untreated Water</v>
      </c>
      <c r="L7097">
        <v>49</v>
      </c>
      <c r="M7097" t="s">
        <v>67</v>
      </c>
      <c r="N7097">
        <v>840</v>
      </c>
      <c r="P7097" t="s">
        <v>210</v>
      </c>
      <c r="Q7097" t="s">
        <v>89</v>
      </c>
      <c r="R7097" t="s">
        <v>102</v>
      </c>
    </row>
    <row r="7098" spans="1:18" hidden="1" x14ac:dyDescent="0.3">
      <c r="A7098" t="s">
        <v>28286</v>
      </c>
      <c r="B7098" t="s">
        <v>28287</v>
      </c>
      <c r="C7098" s="1" t="str">
        <f t="shared" si="547"/>
        <v>21:0864</v>
      </c>
      <c r="D7098" s="1" t="str">
        <f t="shared" si="548"/>
        <v>21:0239</v>
      </c>
      <c r="E7098" t="s">
        <v>28288</v>
      </c>
      <c r="F7098" t="s">
        <v>28289</v>
      </c>
      <c r="H7098">
        <v>60.454320799999998</v>
      </c>
      <c r="I7098">
        <v>-128.4537</v>
      </c>
      <c r="J7098" s="1" t="str">
        <f t="shared" si="545"/>
        <v>Fluid (stream)</v>
      </c>
      <c r="K7098" s="1" t="str">
        <f t="shared" si="546"/>
        <v>Untreated Water</v>
      </c>
      <c r="L7098">
        <v>49</v>
      </c>
      <c r="M7098" t="s">
        <v>74</v>
      </c>
      <c r="N7098">
        <v>841</v>
      </c>
      <c r="P7098" t="s">
        <v>235</v>
      </c>
      <c r="Q7098" t="s">
        <v>31</v>
      </c>
      <c r="R7098" t="s">
        <v>168</v>
      </c>
    </row>
    <row r="7099" spans="1:18" hidden="1" x14ac:dyDescent="0.3">
      <c r="A7099" t="s">
        <v>28290</v>
      </c>
      <c r="B7099" t="s">
        <v>28291</v>
      </c>
      <c r="C7099" s="1" t="str">
        <f t="shared" si="547"/>
        <v>21:0864</v>
      </c>
      <c r="D7099" s="1" t="str">
        <f t="shared" si="548"/>
        <v>21:0239</v>
      </c>
      <c r="E7099" t="s">
        <v>28292</v>
      </c>
      <c r="F7099" t="s">
        <v>28293</v>
      </c>
      <c r="H7099">
        <v>60.411819899999998</v>
      </c>
      <c r="I7099">
        <v>-128.40896789999999</v>
      </c>
      <c r="J7099" s="1" t="str">
        <f t="shared" si="545"/>
        <v>Fluid (stream)</v>
      </c>
      <c r="K7099" s="1" t="str">
        <f t="shared" si="546"/>
        <v>Untreated Water</v>
      </c>
      <c r="L7099">
        <v>49</v>
      </c>
      <c r="M7099" t="s">
        <v>81</v>
      </c>
      <c r="N7099">
        <v>842</v>
      </c>
      <c r="P7099" t="s">
        <v>134</v>
      </c>
      <c r="Q7099" t="s">
        <v>89</v>
      </c>
      <c r="R7099" t="s">
        <v>19762</v>
      </c>
    </row>
    <row r="7100" spans="1:18" hidden="1" x14ac:dyDescent="0.3">
      <c r="A7100" t="s">
        <v>28294</v>
      </c>
      <c r="B7100" t="s">
        <v>28295</v>
      </c>
      <c r="C7100" s="1" t="str">
        <f t="shared" si="547"/>
        <v>21:0864</v>
      </c>
      <c r="D7100" s="1" t="str">
        <f t="shared" si="548"/>
        <v>21:0239</v>
      </c>
      <c r="E7100" t="s">
        <v>28296</v>
      </c>
      <c r="F7100" t="s">
        <v>28297</v>
      </c>
      <c r="H7100">
        <v>60.295856200000003</v>
      </c>
      <c r="I7100">
        <v>-128.46901969999999</v>
      </c>
      <c r="J7100" s="1" t="str">
        <f t="shared" si="545"/>
        <v>Fluid (stream)</v>
      </c>
      <c r="K7100" s="1" t="str">
        <f t="shared" si="546"/>
        <v>Untreated Water</v>
      </c>
      <c r="L7100">
        <v>49</v>
      </c>
      <c r="M7100" t="s">
        <v>95</v>
      </c>
      <c r="N7100">
        <v>843</v>
      </c>
      <c r="P7100" t="s">
        <v>150</v>
      </c>
      <c r="Q7100" t="s">
        <v>46</v>
      </c>
      <c r="R7100" t="s">
        <v>324</v>
      </c>
    </row>
    <row r="7101" spans="1:18" hidden="1" x14ac:dyDescent="0.3">
      <c r="A7101" t="s">
        <v>28298</v>
      </c>
      <c r="B7101" t="s">
        <v>28299</v>
      </c>
      <c r="C7101" s="1" t="str">
        <f t="shared" si="547"/>
        <v>21:0864</v>
      </c>
      <c r="D7101" s="1" t="str">
        <f t="shared" si="548"/>
        <v>21:0239</v>
      </c>
      <c r="E7101" t="s">
        <v>28300</v>
      </c>
      <c r="F7101" t="s">
        <v>28301</v>
      </c>
      <c r="H7101">
        <v>60.332349499999999</v>
      </c>
      <c r="I7101">
        <v>-128.4368973</v>
      </c>
      <c r="J7101" s="1" t="str">
        <f t="shared" si="545"/>
        <v>Fluid (stream)</v>
      </c>
      <c r="K7101" s="1" t="str">
        <f t="shared" si="546"/>
        <v>Untreated Water</v>
      </c>
      <c r="L7101">
        <v>49</v>
      </c>
      <c r="M7101" t="s">
        <v>101</v>
      </c>
      <c r="N7101">
        <v>844</v>
      </c>
      <c r="P7101" t="s">
        <v>681</v>
      </c>
      <c r="Q7101" t="s">
        <v>24</v>
      </c>
      <c r="R7101" t="s">
        <v>55</v>
      </c>
    </row>
    <row r="7102" spans="1:18" hidden="1" x14ac:dyDescent="0.3">
      <c r="A7102" t="s">
        <v>28302</v>
      </c>
      <c r="B7102" t="s">
        <v>28303</v>
      </c>
      <c r="C7102" s="1" t="str">
        <f t="shared" si="547"/>
        <v>21:0864</v>
      </c>
      <c r="D7102" s="1" t="str">
        <f t="shared" si="548"/>
        <v>21:0239</v>
      </c>
      <c r="E7102" t="s">
        <v>28304</v>
      </c>
      <c r="F7102" t="s">
        <v>28305</v>
      </c>
      <c r="H7102">
        <v>60.323969400000003</v>
      </c>
      <c r="I7102">
        <v>-128.3647435</v>
      </c>
      <c r="J7102" s="1" t="str">
        <f t="shared" si="545"/>
        <v>Fluid (stream)</v>
      </c>
      <c r="K7102" s="1" t="str">
        <f t="shared" si="546"/>
        <v>Untreated Water</v>
      </c>
      <c r="L7102">
        <v>49</v>
      </c>
      <c r="M7102" t="s">
        <v>107</v>
      </c>
      <c r="N7102">
        <v>845</v>
      </c>
      <c r="P7102" t="s">
        <v>167</v>
      </c>
      <c r="Q7102" t="s">
        <v>146</v>
      </c>
      <c r="R7102" t="s">
        <v>55</v>
      </c>
    </row>
    <row r="7103" spans="1:18" hidden="1" x14ac:dyDescent="0.3">
      <c r="A7103" t="s">
        <v>28306</v>
      </c>
      <c r="B7103" t="s">
        <v>28307</v>
      </c>
      <c r="C7103" s="1" t="str">
        <f t="shared" si="547"/>
        <v>21:0864</v>
      </c>
      <c r="D7103" s="1" t="str">
        <f t="shared" si="548"/>
        <v>21:0239</v>
      </c>
      <c r="E7103" t="s">
        <v>28308</v>
      </c>
      <c r="F7103" t="s">
        <v>28309</v>
      </c>
      <c r="H7103">
        <v>60.286214200000003</v>
      </c>
      <c r="I7103">
        <v>-128.34496569999999</v>
      </c>
      <c r="J7103" s="1" t="str">
        <f t="shared" si="545"/>
        <v>Fluid (stream)</v>
      </c>
      <c r="K7103" s="1" t="str">
        <f t="shared" si="546"/>
        <v>Untreated Water</v>
      </c>
      <c r="L7103">
        <v>49</v>
      </c>
      <c r="M7103" t="s">
        <v>114</v>
      </c>
      <c r="N7103">
        <v>846</v>
      </c>
      <c r="P7103" t="s">
        <v>553</v>
      </c>
      <c r="Q7103" t="s">
        <v>31</v>
      </c>
      <c r="R7103" t="s">
        <v>347</v>
      </c>
    </row>
    <row r="7104" spans="1:18" hidden="1" x14ac:dyDescent="0.3">
      <c r="A7104" t="s">
        <v>28310</v>
      </c>
      <c r="B7104" t="s">
        <v>28311</v>
      </c>
      <c r="C7104" s="1" t="str">
        <f t="shared" si="547"/>
        <v>21:0864</v>
      </c>
      <c r="D7104" s="1" t="str">
        <f t="shared" si="548"/>
        <v>21:0239</v>
      </c>
      <c r="E7104" t="s">
        <v>28312</v>
      </c>
      <c r="F7104" t="s">
        <v>28313</v>
      </c>
      <c r="H7104">
        <v>60.329032499999997</v>
      </c>
      <c r="I7104">
        <v>-128.25865279999999</v>
      </c>
      <c r="J7104" s="1" t="str">
        <f t="shared" si="545"/>
        <v>Fluid (stream)</v>
      </c>
      <c r="K7104" s="1" t="str">
        <f t="shared" si="546"/>
        <v>Untreated Water</v>
      </c>
      <c r="L7104">
        <v>49</v>
      </c>
      <c r="M7104" t="s">
        <v>121</v>
      </c>
      <c r="N7104">
        <v>847</v>
      </c>
      <c r="P7104" t="s">
        <v>537</v>
      </c>
      <c r="Q7104" t="s">
        <v>31</v>
      </c>
      <c r="R7104" t="s">
        <v>324</v>
      </c>
    </row>
    <row r="7105" spans="1:18" hidden="1" x14ac:dyDescent="0.3">
      <c r="A7105" t="s">
        <v>28314</v>
      </c>
      <c r="B7105" t="s">
        <v>28315</v>
      </c>
      <c r="C7105" s="1" t="str">
        <f t="shared" si="547"/>
        <v>21:0864</v>
      </c>
      <c r="D7105" s="1" t="str">
        <f t="shared" si="548"/>
        <v>21:0239</v>
      </c>
      <c r="E7105" t="s">
        <v>28316</v>
      </c>
      <c r="F7105" t="s">
        <v>28317</v>
      </c>
      <c r="H7105">
        <v>60.364299299999999</v>
      </c>
      <c r="I7105">
        <v>-128.36553799999999</v>
      </c>
      <c r="J7105" s="1" t="str">
        <f t="shared" si="545"/>
        <v>Fluid (stream)</v>
      </c>
      <c r="K7105" s="1" t="str">
        <f t="shared" si="546"/>
        <v>Untreated Water</v>
      </c>
      <c r="L7105">
        <v>49</v>
      </c>
      <c r="M7105" t="s">
        <v>127</v>
      </c>
      <c r="N7105">
        <v>848</v>
      </c>
      <c r="P7105" t="s">
        <v>134</v>
      </c>
      <c r="Q7105" t="s">
        <v>96</v>
      </c>
      <c r="R7105" t="s">
        <v>324</v>
      </c>
    </row>
    <row r="7106" spans="1:18" hidden="1" x14ac:dyDescent="0.3">
      <c r="A7106" t="s">
        <v>28318</v>
      </c>
      <c r="B7106" t="s">
        <v>28319</v>
      </c>
      <c r="C7106" s="1" t="str">
        <f t="shared" si="547"/>
        <v>21:0864</v>
      </c>
      <c r="D7106" s="1" t="str">
        <f t="shared" si="548"/>
        <v>21:0239</v>
      </c>
      <c r="E7106" t="s">
        <v>28320</v>
      </c>
      <c r="F7106" t="s">
        <v>28321</v>
      </c>
      <c r="H7106">
        <v>60.396747499999996</v>
      </c>
      <c r="I7106">
        <v>-128.3390856</v>
      </c>
      <c r="J7106" s="1" t="str">
        <f t="shared" si="545"/>
        <v>Fluid (stream)</v>
      </c>
      <c r="K7106" s="1" t="str">
        <f t="shared" si="546"/>
        <v>Untreated Water</v>
      </c>
      <c r="L7106">
        <v>49</v>
      </c>
      <c r="M7106" t="s">
        <v>133</v>
      </c>
      <c r="N7106">
        <v>849</v>
      </c>
      <c r="P7106" t="s">
        <v>53</v>
      </c>
      <c r="Q7106" t="s">
        <v>24</v>
      </c>
      <c r="R7106" t="s">
        <v>500</v>
      </c>
    </row>
    <row r="7107" spans="1:18" hidden="1" x14ac:dyDescent="0.3">
      <c r="A7107" t="s">
        <v>28322</v>
      </c>
      <c r="B7107" t="s">
        <v>28323</v>
      </c>
      <c r="C7107" s="1" t="str">
        <f t="shared" si="547"/>
        <v>21:0864</v>
      </c>
      <c r="D7107" s="1" t="str">
        <f t="shared" si="548"/>
        <v>21:0239</v>
      </c>
      <c r="E7107" t="s">
        <v>28324</v>
      </c>
      <c r="F7107" t="s">
        <v>28325</v>
      </c>
      <c r="H7107">
        <v>60.390484299999997</v>
      </c>
      <c r="I7107">
        <v>-128.22630720000001</v>
      </c>
      <c r="J7107" s="1" t="str">
        <f t="shared" si="545"/>
        <v>Fluid (stream)</v>
      </c>
      <c r="K7107" s="1" t="str">
        <f t="shared" si="546"/>
        <v>Untreated Water</v>
      </c>
      <c r="L7107">
        <v>49</v>
      </c>
      <c r="M7107" t="s">
        <v>139</v>
      </c>
      <c r="N7107">
        <v>850</v>
      </c>
      <c r="P7107" t="s">
        <v>537</v>
      </c>
      <c r="Q7107" t="s">
        <v>89</v>
      </c>
      <c r="R7107" t="s">
        <v>4299</v>
      </c>
    </row>
    <row r="7108" spans="1:18" hidden="1" x14ac:dyDescent="0.3">
      <c r="A7108" t="s">
        <v>28326</v>
      </c>
      <c r="B7108" t="s">
        <v>28327</v>
      </c>
      <c r="C7108" s="1" t="str">
        <f t="shared" si="547"/>
        <v>21:0864</v>
      </c>
      <c r="D7108" s="1" t="str">
        <f t="shared" si="548"/>
        <v>21:0239</v>
      </c>
      <c r="E7108" t="s">
        <v>28328</v>
      </c>
      <c r="F7108" t="s">
        <v>28329</v>
      </c>
      <c r="H7108">
        <v>60.444315799999998</v>
      </c>
      <c r="I7108">
        <v>-128.33634219999999</v>
      </c>
      <c r="J7108" s="1" t="str">
        <f t="shared" si="545"/>
        <v>Fluid (stream)</v>
      </c>
      <c r="K7108" s="1" t="str">
        <f t="shared" si="546"/>
        <v>Untreated Water</v>
      </c>
      <c r="L7108">
        <v>49</v>
      </c>
      <c r="M7108" t="s">
        <v>241</v>
      </c>
      <c r="N7108">
        <v>851</v>
      </c>
      <c r="P7108" t="s">
        <v>225</v>
      </c>
      <c r="Q7108" t="s">
        <v>89</v>
      </c>
      <c r="R7108" t="s">
        <v>102</v>
      </c>
    </row>
    <row r="7109" spans="1:18" hidden="1" x14ac:dyDescent="0.3">
      <c r="A7109" t="s">
        <v>28330</v>
      </c>
      <c r="B7109" t="s">
        <v>28331</v>
      </c>
      <c r="C7109" s="1" t="str">
        <f t="shared" si="547"/>
        <v>21:0864</v>
      </c>
      <c r="D7109" s="1" t="str">
        <f t="shared" si="548"/>
        <v>21:0239</v>
      </c>
      <c r="E7109" t="s">
        <v>28332</v>
      </c>
      <c r="F7109" t="s">
        <v>28333</v>
      </c>
      <c r="H7109">
        <v>60.453244900000001</v>
      </c>
      <c r="I7109">
        <v>-128.35353910000001</v>
      </c>
      <c r="J7109" s="1" t="str">
        <f t="shared" si="545"/>
        <v>Fluid (stream)</v>
      </c>
      <c r="K7109" s="1" t="str">
        <f t="shared" si="546"/>
        <v>Untreated Water</v>
      </c>
      <c r="L7109">
        <v>50</v>
      </c>
      <c r="M7109" t="s">
        <v>36</v>
      </c>
      <c r="N7109">
        <v>852</v>
      </c>
      <c r="P7109" t="s">
        <v>200</v>
      </c>
      <c r="Q7109" t="s">
        <v>24</v>
      </c>
      <c r="R7109" t="s">
        <v>102</v>
      </c>
    </row>
    <row r="7110" spans="1:18" hidden="1" x14ac:dyDescent="0.3">
      <c r="A7110" t="s">
        <v>28334</v>
      </c>
      <c r="B7110" t="s">
        <v>28335</v>
      </c>
      <c r="C7110" s="1" t="str">
        <f t="shared" si="547"/>
        <v>21:0864</v>
      </c>
      <c r="D7110" s="1" t="str">
        <f t="shared" si="548"/>
        <v>21:0239</v>
      </c>
      <c r="E7110" t="s">
        <v>28336</v>
      </c>
      <c r="F7110" t="s">
        <v>28337</v>
      </c>
      <c r="H7110">
        <v>60.493691900000002</v>
      </c>
      <c r="I7110">
        <v>-128.30940129999999</v>
      </c>
      <c r="J7110" s="1" t="str">
        <f t="shared" si="545"/>
        <v>Fluid (stream)</v>
      </c>
      <c r="K7110" s="1" t="str">
        <f t="shared" si="546"/>
        <v>Untreated Water</v>
      </c>
      <c r="L7110">
        <v>50</v>
      </c>
      <c r="M7110" t="s">
        <v>44</v>
      </c>
      <c r="N7110">
        <v>853</v>
      </c>
      <c r="P7110" t="s">
        <v>194</v>
      </c>
      <c r="Q7110" t="s">
        <v>96</v>
      </c>
      <c r="R7110" t="s">
        <v>55</v>
      </c>
    </row>
    <row r="7111" spans="1:18" hidden="1" x14ac:dyDescent="0.3">
      <c r="A7111" t="s">
        <v>28338</v>
      </c>
      <c r="B7111" t="s">
        <v>28339</v>
      </c>
      <c r="C7111" s="1" t="str">
        <f t="shared" si="547"/>
        <v>21:0864</v>
      </c>
      <c r="D7111" s="1" t="str">
        <f t="shared" si="548"/>
        <v>21:0239</v>
      </c>
      <c r="E7111" t="s">
        <v>28340</v>
      </c>
      <c r="F7111" t="s">
        <v>28341</v>
      </c>
      <c r="H7111">
        <v>60.429696999999997</v>
      </c>
      <c r="I7111">
        <v>-128.72761550000001</v>
      </c>
      <c r="J7111" s="1" t="str">
        <f t="shared" si="545"/>
        <v>Fluid (stream)</v>
      </c>
      <c r="K7111" s="1" t="str">
        <f t="shared" si="546"/>
        <v>Untreated Water</v>
      </c>
      <c r="L7111">
        <v>50</v>
      </c>
      <c r="M7111" t="s">
        <v>52</v>
      </c>
      <c r="N7111">
        <v>854</v>
      </c>
      <c r="P7111" t="s">
        <v>173</v>
      </c>
      <c r="Q7111" t="s">
        <v>31</v>
      </c>
      <c r="R7111" t="s">
        <v>28342</v>
      </c>
    </row>
    <row r="7112" spans="1:18" hidden="1" x14ac:dyDescent="0.3">
      <c r="A7112" t="s">
        <v>28343</v>
      </c>
      <c r="B7112" t="s">
        <v>28344</v>
      </c>
      <c r="C7112" s="1" t="str">
        <f t="shared" si="547"/>
        <v>21:0864</v>
      </c>
      <c r="D7112" s="1" t="str">
        <f t="shared" si="548"/>
        <v>21:0239</v>
      </c>
      <c r="E7112" t="s">
        <v>28345</v>
      </c>
      <c r="F7112" t="s">
        <v>28346</v>
      </c>
      <c r="H7112">
        <v>60.486171599999999</v>
      </c>
      <c r="I7112">
        <v>-128.6745042</v>
      </c>
      <c r="J7112" s="1" t="str">
        <f t="shared" si="545"/>
        <v>Fluid (stream)</v>
      </c>
      <c r="K7112" s="1" t="str">
        <f t="shared" si="546"/>
        <v>Untreated Water</v>
      </c>
      <c r="L7112">
        <v>50</v>
      </c>
      <c r="M7112" t="s">
        <v>60</v>
      </c>
      <c r="N7112">
        <v>855</v>
      </c>
      <c r="P7112" t="s">
        <v>558</v>
      </c>
      <c r="Q7112" t="s">
        <v>89</v>
      </c>
      <c r="R7112" t="s">
        <v>8016</v>
      </c>
    </row>
    <row r="7113" spans="1:18" hidden="1" x14ac:dyDescent="0.3">
      <c r="A7113" t="s">
        <v>28347</v>
      </c>
      <c r="B7113" t="s">
        <v>28348</v>
      </c>
      <c r="C7113" s="1" t="str">
        <f t="shared" si="547"/>
        <v>21:0864</v>
      </c>
      <c r="D7113" s="1" t="str">
        <f t="shared" si="548"/>
        <v>21:0239</v>
      </c>
      <c r="E7113" t="s">
        <v>28349</v>
      </c>
      <c r="F7113" t="s">
        <v>28350</v>
      </c>
      <c r="H7113">
        <v>60.542747900000002</v>
      </c>
      <c r="I7113">
        <v>-128.5480215</v>
      </c>
      <c r="J7113" s="1" t="str">
        <f t="shared" si="545"/>
        <v>Fluid (stream)</v>
      </c>
      <c r="K7113" s="1" t="str">
        <f t="shared" si="546"/>
        <v>Untreated Water</v>
      </c>
      <c r="L7113">
        <v>50</v>
      </c>
      <c r="M7113" t="s">
        <v>67</v>
      </c>
      <c r="N7113">
        <v>856</v>
      </c>
      <c r="P7113" t="s">
        <v>210</v>
      </c>
      <c r="Q7113" t="s">
        <v>248</v>
      </c>
      <c r="R7113" t="s">
        <v>522</v>
      </c>
    </row>
    <row r="7114" spans="1:18" hidden="1" x14ac:dyDescent="0.3">
      <c r="A7114" t="s">
        <v>28351</v>
      </c>
      <c r="B7114" t="s">
        <v>28352</v>
      </c>
      <c r="C7114" s="1" t="str">
        <f t="shared" si="547"/>
        <v>21:0864</v>
      </c>
      <c r="D7114" s="1" t="str">
        <f t="shared" si="548"/>
        <v>21:0239</v>
      </c>
      <c r="E7114" t="s">
        <v>28353</v>
      </c>
      <c r="F7114" t="s">
        <v>28354</v>
      </c>
      <c r="H7114">
        <v>60.589267100000001</v>
      </c>
      <c r="I7114">
        <v>-128.58981410000001</v>
      </c>
      <c r="J7114" s="1" t="str">
        <f t="shared" si="545"/>
        <v>Fluid (stream)</v>
      </c>
      <c r="K7114" s="1" t="str">
        <f t="shared" si="546"/>
        <v>Untreated Water</v>
      </c>
      <c r="L7114">
        <v>50</v>
      </c>
      <c r="M7114" t="s">
        <v>22</v>
      </c>
      <c r="N7114">
        <v>857</v>
      </c>
      <c r="P7114" t="s">
        <v>82</v>
      </c>
      <c r="Q7114" t="s">
        <v>89</v>
      </c>
      <c r="R7114" t="s">
        <v>410</v>
      </c>
    </row>
    <row r="7115" spans="1:18" hidden="1" x14ac:dyDescent="0.3">
      <c r="A7115" t="s">
        <v>28355</v>
      </c>
      <c r="B7115" t="s">
        <v>28356</v>
      </c>
      <c r="C7115" s="1" t="str">
        <f t="shared" si="547"/>
        <v>21:0864</v>
      </c>
      <c r="D7115" s="1" t="str">
        <f t="shared" si="548"/>
        <v>21:0239</v>
      </c>
      <c r="E7115" t="s">
        <v>28353</v>
      </c>
      <c r="F7115" t="s">
        <v>28357</v>
      </c>
      <c r="H7115">
        <v>60.589267100000001</v>
      </c>
      <c r="I7115">
        <v>-128.58981410000001</v>
      </c>
      <c r="J7115" s="1" t="str">
        <f t="shared" si="545"/>
        <v>Fluid (stream)</v>
      </c>
      <c r="K7115" s="1" t="str">
        <f t="shared" si="546"/>
        <v>Untreated Water</v>
      </c>
      <c r="L7115">
        <v>50</v>
      </c>
      <c r="M7115" t="s">
        <v>29</v>
      </c>
      <c r="N7115">
        <v>858</v>
      </c>
      <c r="P7115" t="s">
        <v>188</v>
      </c>
      <c r="Q7115" t="s">
        <v>31</v>
      </c>
      <c r="R7115" t="s">
        <v>410</v>
      </c>
    </row>
    <row r="7116" spans="1:18" hidden="1" x14ac:dyDescent="0.3">
      <c r="A7116" t="s">
        <v>28358</v>
      </c>
      <c r="B7116" t="s">
        <v>28359</v>
      </c>
      <c r="C7116" s="1" t="str">
        <f t="shared" si="547"/>
        <v>21:0864</v>
      </c>
      <c r="D7116" s="1" t="str">
        <f t="shared" si="548"/>
        <v>21:0239</v>
      </c>
      <c r="E7116" t="s">
        <v>28360</v>
      </c>
      <c r="F7116" t="s">
        <v>28361</v>
      </c>
      <c r="H7116">
        <v>60.518467999999999</v>
      </c>
      <c r="I7116">
        <v>-128.8361228</v>
      </c>
      <c r="J7116" s="1" t="str">
        <f t="shared" si="545"/>
        <v>Fluid (stream)</v>
      </c>
      <c r="K7116" s="1" t="str">
        <f t="shared" si="546"/>
        <v>Untreated Water</v>
      </c>
      <c r="L7116">
        <v>50</v>
      </c>
      <c r="M7116" t="s">
        <v>74</v>
      </c>
      <c r="N7116">
        <v>859</v>
      </c>
      <c r="P7116" t="s">
        <v>167</v>
      </c>
      <c r="Q7116" t="s">
        <v>89</v>
      </c>
      <c r="R7116" t="s">
        <v>19762</v>
      </c>
    </row>
    <row r="7117" spans="1:18" hidden="1" x14ac:dyDescent="0.3">
      <c r="A7117" t="s">
        <v>28362</v>
      </c>
      <c r="B7117" t="s">
        <v>28363</v>
      </c>
      <c r="C7117" s="1" t="str">
        <f t="shared" si="547"/>
        <v>21:0864</v>
      </c>
      <c r="D7117" s="1" t="str">
        <f t="shared" si="548"/>
        <v>21:0239</v>
      </c>
      <c r="E7117" t="s">
        <v>28364</v>
      </c>
      <c r="F7117" t="s">
        <v>28365</v>
      </c>
      <c r="H7117">
        <v>60.578007399999997</v>
      </c>
      <c r="I7117">
        <v>-128.82385249999999</v>
      </c>
      <c r="J7117" s="1" t="str">
        <f t="shared" si="545"/>
        <v>Fluid (stream)</v>
      </c>
      <c r="K7117" s="1" t="str">
        <f t="shared" si="546"/>
        <v>Untreated Water</v>
      </c>
      <c r="L7117">
        <v>50</v>
      </c>
      <c r="M7117" t="s">
        <v>81</v>
      </c>
      <c r="N7117">
        <v>860</v>
      </c>
      <c r="P7117" t="s">
        <v>23</v>
      </c>
      <c r="Q7117" t="s">
        <v>24</v>
      </c>
      <c r="R7117" t="s">
        <v>849</v>
      </c>
    </row>
    <row r="7118" spans="1:18" hidden="1" x14ac:dyDescent="0.3">
      <c r="A7118" t="s">
        <v>28366</v>
      </c>
      <c r="B7118" t="s">
        <v>28367</v>
      </c>
      <c r="C7118" s="1" t="str">
        <f t="shared" si="547"/>
        <v>21:0864</v>
      </c>
      <c r="D7118" s="1" t="str">
        <f t="shared" si="548"/>
        <v>21:0239</v>
      </c>
      <c r="E7118" t="s">
        <v>28368</v>
      </c>
      <c r="F7118" t="s">
        <v>28369</v>
      </c>
      <c r="H7118">
        <v>60.638139000000002</v>
      </c>
      <c r="I7118">
        <v>-128.74632220000001</v>
      </c>
      <c r="J7118" s="1" t="str">
        <f t="shared" si="545"/>
        <v>Fluid (stream)</v>
      </c>
      <c r="K7118" s="1" t="str">
        <f t="shared" si="546"/>
        <v>Untreated Water</v>
      </c>
      <c r="L7118">
        <v>50</v>
      </c>
      <c r="M7118" t="s">
        <v>95</v>
      </c>
      <c r="N7118">
        <v>861</v>
      </c>
      <c r="P7118" t="s">
        <v>128</v>
      </c>
      <c r="Q7118" t="s">
        <v>31</v>
      </c>
      <c r="R7118" t="s">
        <v>890</v>
      </c>
    </row>
    <row r="7119" spans="1:18" hidden="1" x14ac:dyDescent="0.3">
      <c r="A7119" t="s">
        <v>28370</v>
      </c>
      <c r="B7119" t="s">
        <v>28371</v>
      </c>
      <c r="C7119" s="1" t="str">
        <f t="shared" si="547"/>
        <v>21:0864</v>
      </c>
      <c r="D7119" s="1" t="str">
        <f t="shared" si="548"/>
        <v>21:0239</v>
      </c>
      <c r="E7119" t="s">
        <v>28372</v>
      </c>
      <c r="F7119" t="s">
        <v>28373</v>
      </c>
      <c r="H7119">
        <v>60.655134699999998</v>
      </c>
      <c r="I7119">
        <v>-128.9199385</v>
      </c>
      <c r="J7119" s="1" t="str">
        <f t="shared" si="545"/>
        <v>Fluid (stream)</v>
      </c>
      <c r="K7119" s="1" t="str">
        <f t="shared" si="546"/>
        <v>Untreated Water</v>
      </c>
      <c r="L7119">
        <v>50</v>
      </c>
      <c r="M7119" t="s">
        <v>101</v>
      </c>
      <c r="N7119">
        <v>862</v>
      </c>
      <c r="P7119" t="s">
        <v>521</v>
      </c>
      <c r="Q7119" t="s">
        <v>89</v>
      </c>
      <c r="R7119" t="s">
        <v>849</v>
      </c>
    </row>
    <row r="7120" spans="1:18" hidden="1" x14ac:dyDescent="0.3">
      <c r="A7120" t="s">
        <v>28374</v>
      </c>
      <c r="B7120" t="s">
        <v>28375</v>
      </c>
      <c r="C7120" s="1" t="str">
        <f t="shared" si="547"/>
        <v>21:0864</v>
      </c>
      <c r="D7120" s="1" t="str">
        <f t="shared" si="548"/>
        <v>21:0239</v>
      </c>
      <c r="E7120" t="s">
        <v>28376</v>
      </c>
      <c r="F7120" t="s">
        <v>28377</v>
      </c>
      <c r="H7120">
        <v>60.630011400000001</v>
      </c>
      <c r="I7120">
        <v>-129.1523766</v>
      </c>
      <c r="J7120" s="1" t="str">
        <f t="shared" si="545"/>
        <v>Fluid (stream)</v>
      </c>
      <c r="K7120" s="1" t="str">
        <f t="shared" si="546"/>
        <v>Untreated Water</v>
      </c>
      <c r="L7120">
        <v>50</v>
      </c>
      <c r="M7120" t="s">
        <v>107</v>
      </c>
      <c r="N7120">
        <v>863</v>
      </c>
      <c r="P7120" t="s">
        <v>37</v>
      </c>
      <c r="Q7120" t="s">
        <v>24</v>
      </c>
      <c r="R7120" t="s">
        <v>55</v>
      </c>
    </row>
    <row r="7121" spans="1:18" hidden="1" x14ac:dyDescent="0.3">
      <c r="A7121" t="s">
        <v>28378</v>
      </c>
      <c r="B7121" t="s">
        <v>28379</v>
      </c>
      <c r="C7121" s="1" t="str">
        <f t="shared" si="547"/>
        <v>21:0864</v>
      </c>
      <c r="D7121" s="1" t="str">
        <f t="shared" si="548"/>
        <v>21:0239</v>
      </c>
      <c r="E7121" t="s">
        <v>28380</v>
      </c>
      <c r="F7121" t="s">
        <v>28381</v>
      </c>
      <c r="H7121">
        <v>60.581935199999997</v>
      </c>
      <c r="I7121">
        <v>-129.12309450000001</v>
      </c>
      <c r="J7121" s="1" t="str">
        <f t="shared" si="545"/>
        <v>Fluid (stream)</v>
      </c>
      <c r="K7121" s="1" t="str">
        <f t="shared" si="546"/>
        <v>Untreated Water</v>
      </c>
      <c r="L7121">
        <v>50</v>
      </c>
      <c r="M7121" t="s">
        <v>114</v>
      </c>
      <c r="N7121">
        <v>864</v>
      </c>
      <c r="P7121" t="s">
        <v>692</v>
      </c>
      <c r="Q7121" t="s">
        <v>96</v>
      </c>
      <c r="R7121" t="s">
        <v>347</v>
      </c>
    </row>
    <row r="7122" spans="1:18" hidden="1" x14ac:dyDescent="0.3">
      <c r="A7122" t="s">
        <v>28382</v>
      </c>
      <c r="B7122" t="s">
        <v>28383</v>
      </c>
      <c r="C7122" s="1" t="str">
        <f t="shared" si="547"/>
        <v>21:0864</v>
      </c>
      <c r="D7122" s="1" t="str">
        <f t="shared" si="548"/>
        <v>21:0239</v>
      </c>
      <c r="E7122" t="s">
        <v>28384</v>
      </c>
      <c r="F7122" t="s">
        <v>28385</v>
      </c>
      <c r="H7122">
        <v>60.519439200000001</v>
      </c>
      <c r="I7122">
        <v>-129.1191752</v>
      </c>
      <c r="J7122" s="1" t="str">
        <f t="shared" si="545"/>
        <v>Fluid (stream)</v>
      </c>
      <c r="K7122" s="1" t="str">
        <f t="shared" si="546"/>
        <v>Untreated Water</v>
      </c>
      <c r="L7122">
        <v>50</v>
      </c>
      <c r="M7122" t="s">
        <v>121</v>
      </c>
      <c r="N7122">
        <v>865</v>
      </c>
      <c r="P7122" t="s">
        <v>681</v>
      </c>
      <c r="Q7122" t="s">
        <v>89</v>
      </c>
      <c r="R7122" t="s">
        <v>789</v>
      </c>
    </row>
    <row r="7123" spans="1:18" hidden="1" x14ac:dyDescent="0.3">
      <c r="A7123" t="s">
        <v>28386</v>
      </c>
      <c r="B7123" t="s">
        <v>28387</v>
      </c>
      <c r="C7123" s="1" t="str">
        <f t="shared" si="547"/>
        <v>21:0864</v>
      </c>
      <c r="D7123" s="1" t="str">
        <f t="shared" si="548"/>
        <v>21:0239</v>
      </c>
      <c r="E7123" t="s">
        <v>28388</v>
      </c>
      <c r="F7123" t="s">
        <v>28389</v>
      </c>
      <c r="H7123">
        <v>60.624381399999997</v>
      </c>
      <c r="I7123">
        <v>-129.75119749999999</v>
      </c>
      <c r="J7123" s="1" t="str">
        <f t="shared" si="545"/>
        <v>Fluid (stream)</v>
      </c>
      <c r="K7123" s="1" t="str">
        <f t="shared" si="546"/>
        <v>Untreated Water</v>
      </c>
      <c r="L7123">
        <v>50</v>
      </c>
      <c r="M7123" t="s">
        <v>127</v>
      </c>
      <c r="N7123">
        <v>866</v>
      </c>
      <c r="P7123" t="s">
        <v>82</v>
      </c>
      <c r="Q7123" t="s">
        <v>24</v>
      </c>
      <c r="R7123" t="s">
        <v>890</v>
      </c>
    </row>
    <row r="7124" spans="1:18" hidden="1" x14ac:dyDescent="0.3">
      <c r="A7124" t="s">
        <v>28390</v>
      </c>
      <c r="B7124" t="s">
        <v>28391</v>
      </c>
      <c r="C7124" s="1" t="str">
        <f t="shared" si="547"/>
        <v>21:0864</v>
      </c>
      <c r="D7124" s="1" t="str">
        <f t="shared" si="548"/>
        <v>21:0239</v>
      </c>
      <c r="E7124" t="s">
        <v>28392</v>
      </c>
      <c r="F7124" t="s">
        <v>28393</v>
      </c>
      <c r="H7124">
        <v>60.715659899999999</v>
      </c>
      <c r="I7124">
        <v>-129.59612670000001</v>
      </c>
      <c r="J7124" s="1" t="str">
        <f t="shared" si="545"/>
        <v>Fluid (stream)</v>
      </c>
      <c r="K7124" s="1" t="str">
        <f t="shared" si="546"/>
        <v>Untreated Water</v>
      </c>
      <c r="L7124">
        <v>50</v>
      </c>
      <c r="M7124" t="s">
        <v>133</v>
      </c>
      <c r="N7124">
        <v>867</v>
      </c>
      <c r="P7124" t="s">
        <v>294</v>
      </c>
      <c r="Q7124" t="s">
        <v>146</v>
      </c>
      <c r="R7124" t="s">
        <v>76</v>
      </c>
    </row>
    <row r="7125" spans="1:18" hidden="1" x14ac:dyDescent="0.3">
      <c r="A7125" t="s">
        <v>28394</v>
      </c>
      <c r="B7125" t="s">
        <v>28395</v>
      </c>
      <c r="C7125" s="1" t="str">
        <f t="shared" si="547"/>
        <v>21:0864</v>
      </c>
      <c r="D7125" s="1" t="str">
        <f t="shared" si="548"/>
        <v>21:0239</v>
      </c>
      <c r="E7125" t="s">
        <v>28396</v>
      </c>
      <c r="F7125" t="s">
        <v>28397</v>
      </c>
      <c r="H7125">
        <v>60.725183000000001</v>
      </c>
      <c r="I7125">
        <v>-129.2621911</v>
      </c>
      <c r="J7125" s="1" t="str">
        <f t="shared" si="545"/>
        <v>Fluid (stream)</v>
      </c>
      <c r="K7125" s="1" t="str">
        <f t="shared" si="546"/>
        <v>Untreated Water</v>
      </c>
      <c r="L7125">
        <v>50</v>
      </c>
      <c r="M7125" t="s">
        <v>139</v>
      </c>
      <c r="N7125">
        <v>868</v>
      </c>
      <c r="P7125" t="s">
        <v>140</v>
      </c>
      <c r="Q7125" t="s">
        <v>89</v>
      </c>
      <c r="R7125" t="s">
        <v>668</v>
      </c>
    </row>
    <row r="7126" spans="1:18" hidden="1" x14ac:dyDescent="0.3">
      <c r="A7126" t="s">
        <v>28398</v>
      </c>
      <c r="B7126" t="s">
        <v>28399</v>
      </c>
      <c r="C7126" s="1" t="str">
        <f t="shared" si="547"/>
        <v>21:0864</v>
      </c>
      <c r="D7126" s="1" t="str">
        <f t="shared" si="548"/>
        <v>21:0239</v>
      </c>
      <c r="E7126" t="s">
        <v>28400</v>
      </c>
      <c r="F7126" t="s">
        <v>28401</v>
      </c>
      <c r="H7126">
        <v>60.654960099999997</v>
      </c>
      <c r="I7126">
        <v>-129.30626359999999</v>
      </c>
      <c r="J7126" s="1" t="str">
        <f t="shared" si="545"/>
        <v>Fluid (stream)</v>
      </c>
      <c r="K7126" s="1" t="str">
        <f t="shared" si="546"/>
        <v>Untreated Water</v>
      </c>
      <c r="L7126">
        <v>50</v>
      </c>
      <c r="M7126" t="s">
        <v>241</v>
      </c>
      <c r="N7126">
        <v>869</v>
      </c>
      <c r="P7126" t="s">
        <v>37</v>
      </c>
      <c r="Q7126" t="s">
        <v>731</v>
      </c>
      <c r="R7126" t="s">
        <v>988</v>
      </c>
    </row>
    <row r="7127" spans="1:18" hidden="1" x14ac:dyDescent="0.3">
      <c r="A7127" t="s">
        <v>28402</v>
      </c>
      <c r="B7127" t="s">
        <v>28403</v>
      </c>
      <c r="C7127" s="1" t="str">
        <f t="shared" si="547"/>
        <v>21:0864</v>
      </c>
      <c r="D7127" s="1" t="str">
        <f t="shared" si="548"/>
        <v>21:0239</v>
      </c>
      <c r="E7127" t="s">
        <v>28404</v>
      </c>
      <c r="F7127" t="s">
        <v>28405</v>
      </c>
      <c r="H7127">
        <v>60.426467299999999</v>
      </c>
      <c r="I7127">
        <v>-128.6251867</v>
      </c>
      <c r="J7127" s="1" t="str">
        <f t="shared" si="545"/>
        <v>Fluid (stream)</v>
      </c>
      <c r="K7127" s="1" t="str">
        <f t="shared" si="546"/>
        <v>Untreated Water</v>
      </c>
      <c r="L7127">
        <v>51</v>
      </c>
      <c r="M7127" t="s">
        <v>22</v>
      </c>
      <c r="N7127">
        <v>870</v>
      </c>
      <c r="P7127" t="s">
        <v>414</v>
      </c>
      <c r="Q7127" t="s">
        <v>146</v>
      </c>
      <c r="R7127" t="s">
        <v>55</v>
      </c>
    </row>
    <row r="7128" spans="1:18" hidden="1" x14ac:dyDescent="0.3">
      <c r="A7128" t="s">
        <v>28406</v>
      </c>
      <c r="B7128" t="s">
        <v>28407</v>
      </c>
      <c r="C7128" s="1" t="str">
        <f t="shared" si="547"/>
        <v>21:0864</v>
      </c>
      <c r="D7128" s="1" t="str">
        <f t="shared" si="548"/>
        <v>21:0239</v>
      </c>
      <c r="E7128" t="s">
        <v>28404</v>
      </c>
      <c r="F7128" t="s">
        <v>28408</v>
      </c>
      <c r="H7128">
        <v>60.426467299999999</v>
      </c>
      <c r="I7128">
        <v>-128.6251867</v>
      </c>
      <c r="J7128" s="1" t="str">
        <f t="shared" si="545"/>
        <v>Fluid (stream)</v>
      </c>
      <c r="K7128" s="1" t="str">
        <f t="shared" si="546"/>
        <v>Untreated Water</v>
      </c>
      <c r="L7128">
        <v>51</v>
      </c>
      <c r="M7128" t="s">
        <v>29</v>
      </c>
      <c r="N7128">
        <v>871</v>
      </c>
      <c r="P7128" t="s">
        <v>200</v>
      </c>
      <c r="Q7128" t="s">
        <v>96</v>
      </c>
      <c r="R7128" t="s">
        <v>55</v>
      </c>
    </row>
    <row r="7129" spans="1:18" hidden="1" x14ac:dyDescent="0.3">
      <c r="A7129" t="s">
        <v>28409</v>
      </c>
      <c r="B7129" t="s">
        <v>28410</v>
      </c>
      <c r="C7129" s="1" t="str">
        <f t="shared" si="547"/>
        <v>21:0864</v>
      </c>
      <c r="D7129" s="1" t="str">
        <f t="shared" si="548"/>
        <v>21:0239</v>
      </c>
      <c r="E7129" t="s">
        <v>28411</v>
      </c>
      <c r="F7129" t="s">
        <v>28412</v>
      </c>
      <c r="H7129">
        <v>60.418992000000003</v>
      </c>
      <c r="I7129">
        <v>-128.74940369999999</v>
      </c>
      <c r="J7129" s="1" t="str">
        <f t="shared" si="545"/>
        <v>Fluid (stream)</v>
      </c>
      <c r="K7129" s="1" t="str">
        <f t="shared" si="546"/>
        <v>Untreated Water</v>
      </c>
      <c r="L7129">
        <v>51</v>
      </c>
      <c r="M7129" t="s">
        <v>36</v>
      </c>
      <c r="N7129">
        <v>872</v>
      </c>
      <c r="P7129" t="s">
        <v>225</v>
      </c>
      <c r="Q7129" t="s">
        <v>31</v>
      </c>
      <c r="R7129" t="s">
        <v>151</v>
      </c>
    </row>
    <row r="7130" spans="1:18" hidden="1" x14ac:dyDescent="0.3">
      <c r="A7130" t="s">
        <v>28413</v>
      </c>
      <c r="B7130" t="s">
        <v>28414</v>
      </c>
      <c r="C7130" s="1" t="str">
        <f t="shared" si="547"/>
        <v>21:0864</v>
      </c>
      <c r="D7130" s="1" t="str">
        <f t="shared" si="548"/>
        <v>21:0239</v>
      </c>
      <c r="E7130" t="s">
        <v>28415</v>
      </c>
      <c r="F7130" t="s">
        <v>28416</v>
      </c>
      <c r="H7130">
        <v>60.453794700000003</v>
      </c>
      <c r="I7130">
        <v>-128.68991410000001</v>
      </c>
      <c r="J7130" s="1" t="str">
        <f t="shared" si="545"/>
        <v>Fluid (stream)</v>
      </c>
      <c r="K7130" s="1" t="str">
        <f t="shared" si="546"/>
        <v>Untreated Water</v>
      </c>
      <c r="L7130">
        <v>51</v>
      </c>
      <c r="M7130" t="s">
        <v>44</v>
      </c>
      <c r="N7130">
        <v>873</v>
      </c>
      <c r="P7130" t="s">
        <v>161</v>
      </c>
      <c r="Q7130" t="s">
        <v>31</v>
      </c>
      <c r="R7130" t="s">
        <v>324</v>
      </c>
    </row>
    <row r="7131" spans="1:18" hidden="1" x14ac:dyDescent="0.3">
      <c r="A7131" t="s">
        <v>28417</v>
      </c>
      <c r="B7131" t="s">
        <v>28418</v>
      </c>
      <c r="C7131" s="1" t="str">
        <f t="shared" si="547"/>
        <v>21:0864</v>
      </c>
      <c r="D7131" s="1" t="str">
        <f t="shared" si="548"/>
        <v>21:0239</v>
      </c>
      <c r="E7131" t="s">
        <v>28419</v>
      </c>
      <c r="F7131" t="s">
        <v>28420</v>
      </c>
      <c r="H7131">
        <v>60.501481800000001</v>
      </c>
      <c r="I7131">
        <v>-128.66774330000001</v>
      </c>
      <c r="J7131" s="1" t="str">
        <f t="shared" si="545"/>
        <v>Fluid (stream)</v>
      </c>
      <c r="K7131" s="1" t="str">
        <f t="shared" si="546"/>
        <v>Untreated Water</v>
      </c>
      <c r="L7131">
        <v>51</v>
      </c>
      <c r="M7131" t="s">
        <v>52</v>
      </c>
      <c r="N7131">
        <v>874</v>
      </c>
      <c r="P7131" t="s">
        <v>771</v>
      </c>
      <c r="Q7131" t="s">
        <v>31</v>
      </c>
      <c r="R7131" t="s">
        <v>55</v>
      </c>
    </row>
    <row r="7132" spans="1:18" hidden="1" x14ac:dyDescent="0.3">
      <c r="A7132" t="s">
        <v>28421</v>
      </c>
      <c r="B7132" t="s">
        <v>28422</v>
      </c>
      <c r="C7132" s="1" t="str">
        <f t="shared" si="547"/>
        <v>21:0864</v>
      </c>
      <c r="D7132" s="1" t="str">
        <f t="shared" si="548"/>
        <v>21:0239</v>
      </c>
      <c r="E7132" t="s">
        <v>28423</v>
      </c>
      <c r="F7132" t="s">
        <v>28424</v>
      </c>
      <c r="H7132">
        <v>60.527909999999999</v>
      </c>
      <c r="I7132">
        <v>-128.58248019999999</v>
      </c>
      <c r="J7132" s="1" t="str">
        <f t="shared" si="545"/>
        <v>Fluid (stream)</v>
      </c>
      <c r="K7132" s="1" t="str">
        <f t="shared" si="546"/>
        <v>Untreated Water</v>
      </c>
      <c r="L7132">
        <v>51</v>
      </c>
      <c r="M7132" t="s">
        <v>60</v>
      </c>
      <c r="N7132">
        <v>875</v>
      </c>
      <c r="P7132" t="s">
        <v>247</v>
      </c>
      <c r="Q7132" t="s">
        <v>96</v>
      </c>
      <c r="R7132" t="s">
        <v>629</v>
      </c>
    </row>
    <row r="7133" spans="1:18" hidden="1" x14ac:dyDescent="0.3">
      <c r="A7133" t="s">
        <v>28425</v>
      </c>
      <c r="B7133" t="s">
        <v>28426</v>
      </c>
      <c r="C7133" s="1" t="str">
        <f t="shared" si="547"/>
        <v>21:0864</v>
      </c>
      <c r="D7133" s="1" t="str">
        <f t="shared" si="548"/>
        <v>21:0239</v>
      </c>
      <c r="E7133" t="s">
        <v>28427</v>
      </c>
      <c r="F7133" t="s">
        <v>28428</v>
      </c>
      <c r="H7133">
        <v>60.511890100000002</v>
      </c>
      <c r="I7133">
        <v>-128.54879589999999</v>
      </c>
      <c r="J7133" s="1" t="str">
        <f t="shared" si="545"/>
        <v>Fluid (stream)</v>
      </c>
      <c r="K7133" s="1" t="str">
        <f t="shared" si="546"/>
        <v>Untreated Water</v>
      </c>
      <c r="L7133">
        <v>51</v>
      </c>
      <c r="M7133" t="s">
        <v>67</v>
      </c>
      <c r="N7133">
        <v>876</v>
      </c>
      <c r="P7133" t="s">
        <v>210</v>
      </c>
      <c r="Q7133" t="s">
        <v>24</v>
      </c>
      <c r="R7133" t="s">
        <v>997</v>
      </c>
    </row>
    <row r="7134" spans="1:18" hidden="1" x14ac:dyDescent="0.3">
      <c r="A7134" t="s">
        <v>28429</v>
      </c>
      <c r="B7134" t="s">
        <v>28430</v>
      </c>
      <c r="C7134" s="1" t="str">
        <f t="shared" si="547"/>
        <v>21:0864</v>
      </c>
      <c r="D7134" s="1" t="str">
        <f t="shared" si="548"/>
        <v>21:0239</v>
      </c>
      <c r="E7134" t="s">
        <v>28431</v>
      </c>
      <c r="F7134" t="s">
        <v>28432</v>
      </c>
      <c r="H7134">
        <v>60.509203999999997</v>
      </c>
      <c r="I7134">
        <v>-128.55107279999999</v>
      </c>
      <c r="J7134" s="1" t="str">
        <f t="shared" si="545"/>
        <v>Fluid (stream)</v>
      </c>
      <c r="K7134" s="1" t="str">
        <f t="shared" si="546"/>
        <v>Untreated Water</v>
      </c>
      <c r="L7134">
        <v>51</v>
      </c>
      <c r="M7134" t="s">
        <v>74</v>
      </c>
      <c r="N7134">
        <v>877</v>
      </c>
      <c r="P7134" t="s">
        <v>319</v>
      </c>
      <c r="Q7134" t="s">
        <v>146</v>
      </c>
      <c r="R7134" t="s">
        <v>815</v>
      </c>
    </row>
    <row r="7135" spans="1:18" hidden="1" x14ac:dyDescent="0.3">
      <c r="A7135" t="s">
        <v>28433</v>
      </c>
      <c r="B7135" t="s">
        <v>28434</v>
      </c>
      <c r="C7135" s="1" t="str">
        <f t="shared" si="547"/>
        <v>21:0864</v>
      </c>
      <c r="D7135" s="1" t="str">
        <f t="shared" si="548"/>
        <v>21:0239</v>
      </c>
      <c r="E7135" t="s">
        <v>28435</v>
      </c>
      <c r="F7135" t="s">
        <v>28436</v>
      </c>
      <c r="H7135">
        <v>60.575604800000001</v>
      </c>
      <c r="I7135">
        <v>-128.54896919999999</v>
      </c>
      <c r="J7135" s="1" t="str">
        <f t="shared" si="545"/>
        <v>Fluid (stream)</v>
      </c>
      <c r="K7135" s="1" t="str">
        <f t="shared" si="546"/>
        <v>Untreated Water</v>
      </c>
      <c r="L7135">
        <v>51</v>
      </c>
      <c r="M7135" t="s">
        <v>81</v>
      </c>
      <c r="N7135">
        <v>878</v>
      </c>
      <c r="P7135" t="s">
        <v>161</v>
      </c>
      <c r="Q7135" t="s">
        <v>38</v>
      </c>
      <c r="R7135" t="s">
        <v>195</v>
      </c>
    </row>
    <row r="7136" spans="1:18" hidden="1" x14ac:dyDescent="0.3">
      <c r="A7136" t="s">
        <v>28437</v>
      </c>
      <c r="B7136" t="s">
        <v>28438</v>
      </c>
      <c r="C7136" s="1" t="str">
        <f t="shared" si="547"/>
        <v>21:0864</v>
      </c>
      <c r="D7136" s="1" t="str">
        <f t="shared" si="548"/>
        <v>21:0239</v>
      </c>
      <c r="E7136" t="s">
        <v>28439</v>
      </c>
      <c r="F7136" t="s">
        <v>28440</v>
      </c>
      <c r="H7136">
        <v>60.574790900000004</v>
      </c>
      <c r="I7136">
        <v>-128.6814086</v>
      </c>
      <c r="J7136" s="1" t="str">
        <f t="shared" si="545"/>
        <v>Fluid (stream)</v>
      </c>
      <c r="K7136" s="1" t="str">
        <f t="shared" si="546"/>
        <v>Untreated Water</v>
      </c>
      <c r="L7136">
        <v>51</v>
      </c>
      <c r="M7136" t="s">
        <v>95</v>
      </c>
      <c r="N7136">
        <v>879</v>
      </c>
      <c r="P7136" t="s">
        <v>210</v>
      </c>
      <c r="Q7136" t="s">
        <v>89</v>
      </c>
      <c r="R7136" t="s">
        <v>687</v>
      </c>
    </row>
    <row r="7137" spans="1:18" hidden="1" x14ac:dyDescent="0.3">
      <c r="A7137" t="s">
        <v>28441</v>
      </c>
      <c r="B7137" t="s">
        <v>28442</v>
      </c>
      <c r="C7137" s="1" t="str">
        <f t="shared" si="547"/>
        <v>21:0864</v>
      </c>
      <c r="D7137" s="1" t="str">
        <f t="shared" si="548"/>
        <v>21:0239</v>
      </c>
      <c r="E7137" t="s">
        <v>28443</v>
      </c>
      <c r="F7137" t="s">
        <v>28444</v>
      </c>
      <c r="H7137">
        <v>60.571449000000001</v>
      </c>
      <c r="I7137">
        <v>-128.75292020000001</v>
      </c>
      <c r="J7137" s="1" t="str">
        <f t="shared" si="545"/>
        <v>Fluid (stream)</v>
      </c>
      <c r="K7137" s="1" t="str">
        <f t="shared" si="546"/>
        <v>Untreated Water</v>
      </c>
      <c r="L7137">
        <v>51</v>
      </c>
      <c r="M7137" t="s">
        <v>101</v>
      </c>
      <c r="N7137">
        <v>880</v>
      </c>
      <c r="P7137" t="s">
        <v>225</v>
      </c>
      <c r="Q7137" t="s">
        <v>89</v>
      </c>
      <c r="R7137" t="s">
        <v>28445</v>
      </c>
    </row>
    <row r="7138" spans="1:18" hidden="1" x14ac:dyDescent="0.3">
      <c r="A7138" t="s">
        <v>28446</v>
      </c>
      <c r="B7138" t="s">
        <v>28447</v>
      </c>
      <c r="C7138" s="1" t="str">
        <f t="shared" si="547"/>
        <v>21:0864</v>
      </c>
      <c r="D7138" s="1" t="str">
        <f t="shared" si="548"/>
        <v>21:0239</v>
      </c>
      <c r="E7138" t="s">
        <v>28448</v>
      </c>
      <c r="F7138" t="s">
        <v>28449</v>
      </c>
      <c r="H7138">
        <v>60.5008415</v>
      </c>
      <c r="I7138">
        <v>-128.84241900000001</v>
      </c>
      <c r="J7138" s="1" t="str">
        <f t="shared" si="545"/>
        <v>Fluid (stream)</v>
      </c>
      <c r="K7138" s="1" t="str">
        <f t="shared" si="546"/>
        <v>Untreated Water</v>
      </c>
      <c r="L7138">
        <v>51</v>
      </c>
      <c r="M7138" t="s">
        <v>107</v>
      </c>
      <c r="N7138">
        <v>881</v>
      </c>
      <c r="P7138" t="s">
        <v>319</v>
      </c>
      <c r="Q7138" t="s">
        <v>89</v>
      </c>
      <c r="R7138" t="s">
        <v>151</v>
      </c>
    </row>
    <row r="7139" spans="1:18" hidden="1" x14ac:dyDescent="0.3">
      <c r="A7139" t="s">
        <v>28450</v>
      </c>
      <c r="B7139" t="s">
        <v>28451</v>
      </c>
      <c r="C7139" s="1" t="str">
        <f t="shared" si="547"/>
        <v>21:0864</v>
      </c>
      <c r="D7139" s="1" t="str">
        <f t="shared" si="548"/>
        <v>21:0239</v>
      </c>
      <c r="E7139" t="s">
        <v>28452</v>
      </c>
      <c r="F7139" t="s">
        <v>28453</v>
      </c>
      <c r="H7139">
        <v>60.546951100000001</v>
      </c>
      <c r="I7139">
        <v>-128.85424620000001</v>
      </c>
      <c r="J7139" s="1" t="str">
        <f t="shared" si="545"/>
        <v>Fluid (stream)</v>
      </c>
      <c r="K7139" s="1" t="str">
        <f t="shared" si="546"/>
        <v>Untreated Water</v>
      </c>
      <c r="L7139">
        <v>51</v>
      </c>
      <c r="M7139" t="s">
        <v>114</v>
      </c>
      <c r="N7139">
        <v>882</v>
      </c>
      <c r="P7139" t="s">
        <v>173</v>
      </c>
      <c r="Q7139" t="s">
        <v>46</v>
      </c>
      <c r="R7139" t="s">
        <v>205</v>
      </c>
    </row>
    <row r="7140" spans="1:18" hidden="1" x14ac:dyDescent="0.3">
      <c r="A7140" t="s">
        <v>28454</v>
      </c>
      <c r="B7140" t="s">
        <v>28455</v>
      </c>
      <c r="C7140" s="1" t="str">
        <f t="shared" si="547"/>
        <v>21:0864</v>
      </c>
      <c r="D7140" s="1" t="str">
        <f t="shared" si="548"/>
        <v>21:0239</v>
      </c>
      <c r="E7140" t="s">
        <v>28456</v>
      </c>
      <c r="F7140" t="s">
        <v>28457</v>
      </c>
      <c r="H7140">
        <v>60.575800200000003</v>
      </c>
      <c r="I7140">
        <v>-128.87292919999999</v>
      </c>
      <c r="J7140" s="1" t="str">
        <f t="shared" si="545"/>
        <v>Fluid (stream)</v>
      </c>
      <c r="K7140" s="1" t="str">
        <f t="shared" si="546"/>
        <v>Untreated Water</v>
      </c>
      <c r="L7140">
        <v>51</v>
      </c>
      <c r="M7140" t="s">
        <v>121</v>
      </c>
      <c r="N7140">
        <v>883</v>
      </c>
      <c r="P7140" t="s">
        <v>161</v>
      </c>
      <c r="Q7140" t="s">
        <v>96</v>
      </c>
      <c r="R7140" t="s">
        <v>885</v>
      </c>
    </row>
    <row r="7141" spans="1:18" hidden="1" x14ac:dyDescent="0.3">
      <c r="A7141" t="s">
        <v>28458</v>
      </c>
      <c r="B7141" t="s">
        <v>28459</v>
      </c>
      <c r="C7141" s="1" t="str">
        <f t="shared" si="547"/>
        <v>21:0864</v>
      </c>
      <c r="D7141" s="1" t="str">
        <f t="shared" si="548"/>
        <v>21:0239</v>
      </c>
      <c r="E7141" t="s">
        <v>28460</v>
      </c>
      <c r="F7141" t="s">
        <v>28461</v>
      </c>
      <c r="H7141">
        <v>60.631690300000002</v>
      </c>
      <c r="I7141">
        <v>-128.84582349999999</v>
      </c>
      <c r="J7141" s="1" t="str">
        <f t="shared" si="545"/>
        <v>Fluid (stream)</v>
      </c>
      <c r="K7141" s="1" t="str">
        <f t="shared" si="546"/>
        <v>Untreated Water</v>
      </c>
      <c r="L7141">
        <v>51</v>
      </c>
      <c r="M7141" t="s">
        <v>127</v>
      </c>
      <c r="N7141">
        <v>884</v>
      </c>
      <c r="P7141" t="s">
        <v>88</v>
      </c>
      <c r="Q7141" t="s">
        <v>116</v>
      </c>
      <c r="R7141" t="s">
        <v>147</v>
      </c>
    </row>
    <row r="7142" spans="1:18" hidden="1" x14ac:dyDescent="0.3">
      <c r="A7142" t="s">
        <v>28462</v>
      </c>
      <c r="B7142" t="s">
        <v>28463</v>
      </c>
      <c r="C7142" s="1" t="str">
        <f t="shared" si="547"/>
        <v>21:0864</v>
      </c>
      <c r="D7142" s="1" t="str">
        <f t="shared" si="548"/>
        <v>21:0239</v>
      </c>
      <c r="E7142" t="s">
        <v>28464</v>
      </c>
      <c r="F7142" t="s">
        <v>28465</v>
      </c>
      <c r="H7142">
        <v>60.686607899999998</v>
      </c>
      <c r="I7142">
        <v>-128.86758599999999</v>
      </c>
      <c r="J7142" s="1" t="str">
        <f t="shared" ref="J7142:J7205" si="549">HYPERLINK("http://geochem.nrcan.gc.ca/cdogs/content/kwd/kwd020018_e.htm", "Fluid (stream)")</f>
        <v>Fluid (stream)</v>
      </c>
      <c r="K7142" s="1" t="str">
        <f t="shared" ref="K7142:K7205" si="550">HYPERLINK("http://geochem.nrcan.gc.ca/cdogs/content/kwd/kwd080007_e.htm", "Untreated Water")</f>
        <v>Untreated Water</v>
      </c>
      <c r="L7142">
        <v>51</v>
      </c>
      <c r="M7142" t="s">
        <v>133</v>
      </c>
      <c r="N7142">
        <v>885</v>
      </c>
      <c r="P7142" t="s">
        <v>167</v>
      </c>
      <c r="Q7142" t="s">
        <v>62</v>
      </c>
      <c r="R7142" t="s">
        <v>655</v>
      </c>
    </row>
    <row r="7143" spans="1:18" hidden="1" x14ac:dyDescent="0.3">
      <c r="A7143" t="s">
        <v>28466</v>
      </c>
      <c r="B7143" t="s">
        <v>28467</v>
      </c>
      <c r="C7143" s="1" t="str">
        <f t="shared" si="547"/>
        <v>21:0864</v>
      </c>
      <c r="D7143" s="1" t="str">
        <f t="shared" si="548"/>
        <v>21:0239</v>
      </c>
      <c r="E7143" t="s">
        <v>28468</v>
      </c>
      <c r="F7143" t="s">
        <v>28469</v>
      </c>
      <c r="H7143">
        <v>60.676054100000002</v>
      </c>
      <c r="I7143">
        <v>-128.93626760000001</v>
      </c>
      <c r="J7143" s="1" t="str">
        <f t="shared" si="549"/>
        <v>Fluid (stream)</v>
      </c>
      <c r="K7143" s="1" t="str">
        <f t="shared" si="550"/>
        <v>Untreated Water</v>
      </c>
      <c r="L7143">
        <v>51</v>
      </c>
      <c r="M7143" t="s">
        <v>139</v>
      </c>
      <c r="N7143">
        <v>886</v>
      </c>
      <c r="P7143" t="s">
        <v>161</v>
      </c>
      <c r="Q7143" t="s">
        <v>46</v>
      </c>
      <c r="R7143" t="s">
        <v>18131</v>
      </c>
    </row>
    <row r="7144" spans="1:18" hidden="1" x14ac:dyDescent="0.3">
      <c r="A7144" t="s">
        <v>28470</v>
      </c>
      <c r="B7144" t="s">
        <v>28471</v>
      </c>
      <c r="C7144" s="1" t="str">
        <f t="shared" si="547"/>
        <v>21:0864</v>
      </c>
      <c r="D7144" s="1" t="str">
        <f t="shared" si="548"/>
        <v>21:0239</v>
      </c>
      <c r="E7144" t="s">
        <v>28472</v>
      </c>
      <c r="F7144" t="s">
        <v>28473</v>
      </c>
      <c r="H7144">
        <v>60.672809899999997</v>
      </c>
      <c r="I7144">
        <v>-128.91444060000001</v>
      </c>
      <c r="J7144" s="1" t="str">
        <f t="shared" si="549"/>
        <v>Fluid (stream)</v>
      </c>
      <c r="K7144" s="1" t="str">
        <f t="shared" si="550"/>
        <v>Untreated Water</v>
      </c>
      <c r="L7144">
        <v>51</v>
      </c>
      <c r="M7144" t="s">
        <v>241</v>
      </c>
      <c r="N7144">
        <v>887</v>
      </c>
      <c r="P7144" t="s">
        <v>82</v>
      </c>
      <c r="Q7144" t="s">
        <v>96</v>
      </c>
      <c r="R7144" t="s">
        <v>347</v>
      </c>
    </row>
    <row r="7145" spans="1:18" hidden="1" x14ac:dyDescent="0.3">
      <c r="A7145" t="s">
        <v>28474</v>
      </c>
      <c r="B7145" t="s">
        <v>28475</v>
      </c>
      <c r="C7145" s="1" t="str">
        <f t="shared" si="547"/>
        <v>21:0864</v>
      </c>
      <c r="D7145" s="1" t="str">
        <f t="shared" si="548"/>
        <v>21:0239</v>
      </c>
      <c r="E7145" t="s">
        <v>28476</v>
      </c>
      <c r="F7145" t="s">
        <v>28477</v>
      </c>
      <c r="H7145">
        <v>60.742654000000002</v>
      </c>
      <c r="I7145">
        <v>-128.95456419999999</v>
      </c>
      <c r="J7145" s="1" t="str">
        <f t="shared" si="549"/>
        <v>Fluid (stream)</v>
      </c>
      <c r="K7145" s="1" t="str">
        <f t="shared" si="550"/>
        <v>Untreated Water</v>
      </c>
      <c r="L7145">
        <v>52</v>
      </c>
      <c r="M7145" t="s">
        <v>36</v>
      </c>
      <c r="N7145">
        <v>888</v>
      </c>
      <c r="P7145" t="s">
        <v>465</v>
      </c>
      <c r="Q7145" t="s">
        <v>46</v>
      </c>
      <c r="R7145" t="s">
        <v>449</v>
      </c>
    </row>
    <row r="7146" spans="1:18" hidden="1" x14ac:dyDescent="0.3">
      <c r="A7146" t="s">
        <v>28478</v>
      </c>
      <c r="B7146" t="s">
        <v>28479</v>
      </c>
      <c r="C7146" s="1" t="str">
        <f t="shared" si="547"/>
        <v>21:0864</v>
      </c>
      <c r="D7146" s="1" t="str">
        <f t="shared" si="548"/>
        <v>21:0239</v>
      </c>
      <c r="E7146" t="s">
        <v>28480</v>
      </c>
      <c r="F7146" t="s">
        <v>28481</v>
      </c>
      <c r="H7146">
        <v>60.665196700000003</v>
      </c>
      <c r="I7146">
        <v>-129.10755109999999</v>
      </c>
      <c r="J7146" s="1" t="str">
        <f t="shared" si="549"/>
        <v>Fluid (stream)</v>
      </c>
      <c r="K7146" s="1" t="str">
        <f t="shared" si="550"/>
        <v>Untreated Water</v>
      </c>
      <c r="L7146">
        <v>52</v>
      </c>
      <c r="M7146" t="s">
        <v>22</v>
      </c>
      <c r="N7146">
        <v>889</v>
      </c>
      <c r="P7146" t="s">
        <v>521</v>
      </c>
      <c r="Q7146" t="s">
        <v>248</v>
      </c>
      <c r="R7146" t="s">
        <v>55</v>
      </c>
    </row>
    <row r="7147" spans="1:18" hidden="1" x14ac:dyDescent="0.3">
      <c r="A7147" t="s">
        <v>28482</v>
      </c>
      <c r="B7147" t="s">
        <v>28483</v>
      </c>
      <c r="C7147" s="1" t="str">
        <f t="shared" si="547"/>
        <v>21:0864</v>
      </c>
      <c r="D7147" s="1" t="str">
        <f t="shared" si="548"/>
        <v>21:0239</v>
      </c>
      <c r="E7147" t="s">
        <v>28480</v>
      </c>
      <c r="F7147" t="s">
        <v>28484</v>
      </c>
      <c r="H7147">
        <v>60.665196700000003</v>
      </c>
      <c r="I7147">
        <v>-129.10755109999999</v>
      </c>
      <c r="J7147" s="1" t="str">
        <f t="shared" si="549"/>
        <v>Fluid (stream)</v>
      </c>
      <c r="K7147" s="1" t="str">
        <f t="shared" si="550"/>
        <v>Untreated Water</v>
      </c>
      <c r="L7147">
        <v>52</v>
      </c>
      <c r="M7147" t="s">
        <v>29</v>
      </c>
      <c r="N7147">
        <v>890</v>
      </c>
      <c r="P7147" t="s">
        <v>173</v>
      </c>
      <c r="Q7147" t="s">
        <v>257</v>
      </c>
      <c r="R7147" t="s">
        <v>55</v>
      </c>
    </row>
    <row r="7148" spans="1:18" hidden="1" x14ac:dyDescent="0.3">
      <c r="A7148" t="s">
        <v>28485</v>
      </c>
      <c r="B7148" t="s">
        <v>28486</v>
      </c>
      <c r="C7148" s="1" t="str">
        <f t="shared" si="547"/>
        <v>21:0864</v>
      </c>
      <c r="D7148" s="1" t="str">
        <f t="shared" si="548"/>
        <v>21:0239</v>
      </c>
      <c r="E7148" t="s">
        <v>28487</v>
      </c>
      <c r="F7148" t="s">
        <v>28488</v>
      </c>
      <c r="H7148">
        <v>60.602778800000003</v>
      </c>
      <c r="I7148">
        <v>-129.1368344</v>
      </c>
      <c r="J7148" s="1" t="str">
        <f t="shared" si="549"/>
        <v>Fluid (stream)</v>
      </c>
      <c r="K7148" s="1" t="str">
        <f t="shared" si="550"/>
        <v>Untreated Water</v>
      </c>
      <c r="L7148">
        <v>52</v>
      </c>
      <c r="M7148" t="s">
        <v>44</v>
      </c>
      <c r="N7148">
        <v>891</v>
      </c>
      <c r="P7148" t="s">
        <v>294</v>
      </c>
      <c r="Q7148" t="s">
        <v>31</v>
      </c>
      <c r="R7148" t="s">
        <v>55</v>
      </c>
    </row>
    <row r="7149" spans="1:18" hidden="1" x14ac:dyDescent="0.3">
      <c r="A7149" t="s">
        <v>28489</v>
      </c>
      <c r="B7149" t="s">
        <v>28490</v>
      </c>
      <c r="C7149" s="1" t="str">
        <f t="shared" si="547"/>
        <v>21:0864</v>
      </c>
      <c r="D7149" s="1" t="str">
        <f t="shared" si="548"/>
        <v>21:0239</v>
      </c>
      <c r="E7149" t="s">
        <v>28491</v>
      </c>
      <c r="F7149" t="s">
        <v>28492</v>
      </c>
      <c r="H7149">
        <v>60.564655500000001</v>
      </c>
      <c r="I7149">
        <v>-129.11881460000001</v>
      </c>
      <c r="J7149" s="1" t="str">
        <f t="shared" si="549"/>
        <v>Fluid (stream)</v>
      </c>
      <c r="K7149" s="1" t="str">
        <f t="shared" si="550"/>
        <v>Untreated Water</v>
      </c>
      <c r="L7149">
        <v>52</v>
      </c>
      <c r="M7149" t="s">
        <v>52</v>
      </c>
      <c r="N7149">
        <v>892</v>
      </c>
      <c r="P7149" t="s">
        <v>45</v>
      </c>
      <c r="Q7149" t="s">
        <v>38</v>
      </c>
      <c r="R7149" t="s">
        <v>460</v>
      </c>
    </row>
    <row r="7150" spans="1:18" hidden="1" x14ac:dyDescent="0.3">
      <c r="A7150" t="s">
        <v>28493</v>
      </c>
      <c r="B7150" t="s">
        <v>28494</v>
      </c>
      <c r="C7150" s="1" t="str">
        <f t="shared" si="547"/>
        <v>21:0864</v>
      </c>
      <c r="D7150" s="1" t="str">
        <f t="shared" si="548"/>
        <v>21:0239</v>
      </c>
      <c r="E7150" t="s">
        <v>28495</v>
      </c>
      <c r="F7150" t="s">
        <v>28496</v>
      </c>
      <c r="H7150">
        <v>60.515018900000001</v>
      </c>
      <c r="I7150">
        <v>-129.24609609999999</v>
      </c>
      <c r="J7150" s="1" t="str">
        <f t="shared" si="549"/>
        <v>Fluid (stream)</v>
      </c>
      <c r="K7150" s="1" t="str">
        <f t="shared" si="550"/>
        <v>Untreated Water</v>
      </c>
      <c r="L7150">
        <v>52</v>
      </c>
      <c r="M7150" t="s">
        <v>60</v>
      </c>
      <c r="N7150">
        <v>893</v>
      </c>
      <c r="P7150" t="s">
        <v>356</v>
      </c>
      <c r="Q7150" t="s">
        <v>89</v>
      </c>
      <c r="R7150" t="s">
        <v>14243</v>
      </c>
    </row>
    <row r="7151" spans="1:18" hidden="1" x14ac:dyDescent="0.3">
      <c r="A7151" t="s">
        <v>28497</v>
      </c>
      <c r="B7151" t="s">
        <v>28498</v>
      </c>
      <c r="C7151" s="1" t="str">
        <f t="shared" si="547"/>
        <v>21:0864</v>
      </c>
      <c r="D7151" s="1" t="str">
        <f t="shared" si="548"/>
        <v>21:0239</v>
      </c>
      <c r="E7151" t="s">
        <v>28499</v>
      </c>
      <c r="F7151" t="s">
        <v>28500</v>
      </c>
      <c r="H7151">
        <v>60.569015499999999</v>
      </c>
      <c r="I7151">
        <v>-129.49566200000001</v>
      </c>
      <c r="J7151" s="1" t="str">
        <f t="shared" si="549"/>
        <v>Fluid (stream)</v>
      </c>
      <c r="K7151" s="1" t="str">
        <f t="shared" si="550"/>
        <v>Untreated Water</v>
      </c>
      <c r="L7151">
        <v>52</v>
      </c>
      <c r="M7151" t="s">
        <v>67</v>
      </c>
      <c r="N7151">
        <v>894</v>
      </c>
      <c r="P7151" t="s">
        <v>200</v>
      </c>
      <c r="Q7151" t="s">
        <v>116</v>
      </c>
      <c r="R7151" t="s">
        <v>47</v>
      </c>
    </row>
    <row r="7152" spans="1:18" hidden="1" x14ac:dyDescent="0.3">
      <c r="A7152" t="s">
        <v>28501</v>
      </c>
      <c r="B7152" t="s">
        <v>28502</v>
      </c>
      <c r="C7152" s="1" t="str">
        <f t="shared" si="547"/>
        <v>21:0864</v>
      </c>
      <c r="D7152" s="1" t="str">
        <f t="shared" si="548"/>
        <v>21:0239</v>
      </c>
      <c r="E7152" t="s">
        <v>28503</v>
      </c>
      <c r="F7152" t="s">
        <v>28504</v>
      </c>
      <c r="H7152">
        <v>60.592006699999999</v>
      </c>
      <c r="I7152">
        <v>-129.76621800000001</v>
      </c>
      <c r="J7152" s="1" t="str">
        <f t="shared" si="549"/>
        <v>Fluid (stream)</v>
      </c>
      <c r="K7152" s="1" t="str">
        <f t="shared" si="550"/>
        <v>Untreated Water</v>
      </c>
      <c r="L7152">
        <v>52</v>
      </c>
      <c r="M7152" t="s">
        <v>74</v>
      </c>
      <c r="N7152">
        <v>895</v>
      </c>
      <c r="P7152" t="s">
        <v>134</v>
      </c>
      <c r="Q7152" t="s">
        <v>248</v>
      </c>
      <c r="R7152" t="s">
        <v>55</v>
      </c>
    </row>
    <row r="7153" spans="1:18" hidden="1" x14ac:dyDescent="0.3">
      <c r="A7153" t="s">
        <v>28505</v>
      </c>
      <c r="B7153" t="s">
        <v>28506</v>
      </c>
      <c r="C7153" s="1" t="str">
        <f t="shared" si="547"/>
        <v>21:0864</v>
      </c>
      <c r="D7153" s="1" t="str">
        <f t="shared" si="548"/>
        <v>21:0239</v>
      </c>
      <c r="E7153" t="s">
        <v>28507</v>
      </c>
      <c r="F7153" t="s">
        <v>28508</v>
      </c>
      <c r="H7153">
        <v>60.5664382</v>
      </c>
      <c r="I7153">
        <v>-129.94810179999999</v>
      </c>
      <c r="J7153" s="1" t="str">
        <f t="shared" si="549"/>
        <v>Fluid (stream)</v>
      </c>
      <c r="K7153" s="1" t="str">
        <f t="shared" si="550"/>
        <v>Untreated Water</v>
      </c>
      <c r="L7153">
        <v>52</v>
      </c>
      <c r="M7153" t="s">
        <v>81</v>
      </c>
      <c r="N7153">
        <v>896</v>
      </c>
      <c r="P7153" t="s">
        <v>53</v>
      </c>
      <c r="Q7153" t="s">
        <v>38</v>
      </c>
      <c r="R7153" t="s">
        <v>329</v>
      </c>
    </row>
    <row r="7154" spans="1:18" hidden="1" x14ac:dyDescent="0.3">
      <c r="A7154" t="s">
        <v>28509</v>
      </c>
      <c r="B7154" t="s">
        <v>28510</v>
      </c>
      <c r="C7154" s="1" t="str">
        <f t="shared" ref="C7154:C7217" si="551">HYPERLINK("http://geochem.nrcan.gc.ca/cdogs/content/bdl/bdl210864_e.htm", "21:0864")</f>
        <v>21:0864</v>
      </c>
      <c r="D7154" s="1" t="str">
        <f t="shared" ref="D7154:D7217" si="552">HYPERLINK("http://geochem.nrcan.gc.ca/cdogs/content/svy/svy210239_e.htm", "21:0239")</f>
        <v>21:0239</v>
      </c>
      <c r="E7154" t="s">
        <v>28511</v>
      </c>
      <c r="F7154" t="s">
        <v>28512</v>
      </c>
      <c r="H7154">
        <v>60.587452900000002</v>
      </c>
      <c r="I7154">
        <v>-129.93634249999999</v>
      </c>
      <c r="J7154" s="1" t="str">
        <f t="shared" si="549"/>
        <v>Fluid (stream)</v>
      </c>
      <c r="K7154" s="1" t="str">
        <f t="shared" si="550"/>
        <v>Untreated Water</v>
      </c>
      <c r="L7154">
        <v>52</v>
      </c>
      <c r="M7154" t="s">
        <v>95</v>
      </c>
      <c r="N7154">
        <v>897</v>
      </c>
      <c r="P7154" t="s">
        <v>771</v>
      </c>
      <c r="Q7154" t="s">
        <v>116</v>
      </c>
      <c r="R7154" t="s">
        <v>5587</v>
      </c>
    </row>
    <row r="7155" spans="1:18" hidden="1" x14ac:dyDescent="0.3">
      <c r="A7155" t="s">
        <v>28513</v>
      </c>
      <c r="B7155" t="s">
        <v>28514</v>
      </c>
      <c r="C7155" s="1" t="str">
        <f t="shared" si="551"/>
        <v>21:0864</v>
      </c>
      <c r="D7155" s="1" t="str">
        <f t="shared" si="552"/>
        <v>21:0239</v>
      </c>
      <c r="E7155" t="s">
        <v>28515</v>
      </c>
      <c r="F7155" t="s">
        <v>28516</v>
      </c>
      <c r="H7155">
        <v>60.631798799999999</v>
      </c>
      <c r="I7155">
        <v>-129.9383244</v>
      </c>
      <c r="J7155" s="1" t="str">
        <f t="shared" si="549"/>
        <v>Fluid (stream)</v>
      </c>
      <c r="K7155" s="1" t="str">
        <f t="shared" si="550"/>
        <v>Untreated Water</v>
      </c>
      <c r="L7155">
        <v>52</v>
      </c>
      <c r="M7155" t="s">
        <v>101</v>
      </c>
      <c r="N7155">
        <v>898</v>
      </c>
      <c r="P7155" t="s">
        <v>82</v>
      </c>
      <c r="Q7155" t="s">
        <v>31</v>
      </c>
      <c r="R7155" t="s">
        <v>9133</v>
      </c>
    </row>
    <row r="7156" spans="1:18" hidden="1" x14ac:dyDescent="0.3">
      <c r="A7156" t="s">
        <v>28517</v>
      </c>
      <c r="B7156" t="s">
        <v>28518</v>
      </c>
      <c r="C7156" s="1" t="str">
        <f t="shared" si="551"/>
        <v>21:0864</v>
      </c>
      <c r="D7156" s="1" t="str">
        <f t="shared" si="552"/>
        <v>21:0239</v>
      </c>
      <c r="E7156" t="s">
        <v>28519</v>
      </c>
      <c r="F7156" t="s">
        <v>28520</v>
      </c>
      <c r="H7156">
        <v>60.696634000000003</v>
      </c>
      <c r="I7156">
        <v>-129.8189098</v>
      </c>
      <c r="J7156" s="1" t="str">
        <f t="shared" si="549"/>
        <v>Fluid (stream)</v>
      </c>
      <c r="K7156" s="1" t="str">
        <f t="shared" si="550"/>
        <v>Untreated Water</v>
      </c>
      <c r="L7156">
        <v>52</v>
      </c>
      <c r="M7156" t="s">
        <v>107</v>
      </c>
      <c r="N7156">
        <v>899</v>
      </c>
      <c r="P7156" t="s">
        <v>414</v>
      </c>
      <c r="Q7156" t="s">
        <v>62</v>
      </c>
      <c r="R7156" t="s">
        <v>532</v>
      </c>
    </row>
    <row r="7157" spans="1:18" hidden="1" x14ac:dyDescent="0.3">
      <c r="A7157" t="s">
        <v>28521</v>
      </c>
      <c r="B7157" t="s">
        <v>28522</v>
      </c>
      <c r="C7157" s="1" t="str">
        <f t="shared" si="551"/>
        <v>21:0864</v>
      </c>
      <c r="D7157" s="1" t="str">
        <f t="shared" si="552"/>
        <v>21:0239</v>
      </c>
      <c r="E7157" t="s">
        <v>28523</v>
      </c>
      <c r="F7157" t="s">
        <v>28524</v>
      </c>
      <c r="H7157">
        <v>60.737604699999999</v>
      </c>
      <c r="I7157">
        <v>-129.73702309999999</v>
      </c>
      <c r="J7157" s="1" t="str">
        <f t="shared" si="549"/>
        <v>Fluid (stream)</v>
      </c>
      <c r="K7157" s="1" t="str">
        <f t="shared" si="550"/>
        <v>Untreated Water</v>
      </c>
      <c r="L7157">
        <v>52</v>
      </c>
      <c r="M7157" t="s">
        <v>114</v>
      </c>
      <c r="N7157">
        <v>900</v>
      </c>
      <c r="P7157" t="s">
        <v>247</v>
      </c>
      <c r="Q7157" t="s">
        <v>38</v>
      </c>
      <c r="R7157" t="s">
        <v>189</v>
      </c>
    </row>
    <row r="7158" spans="1:18" hidden="1" x14ac:dyDescent="0.3">
      <c r="A7158" t="s">
        <v>28525</v>
      </c>
      <c r="B7158" t="s">
        <v>28526</v>
      </c>
      <c r="C7158" s="1" t="str">
        <f t="shared" si="551"/>
        <v>21:0864</v>
      </c>
      <c r="D7158" s="1" t="str">
        <f t="shared" si="552"/>
        <v>21:0239</v>
      </c>
      <c r="E7158" t="s">
        <v>28527</v>
      </c>
      <c r="F7158" t="s">
        <v>28528</v>
      </c>
      <c r="H7158">
        <v>60.713368299999999</v>
      </c>
      <c r="I7158">
        <v>-129.71259130000001</v>
      </c>
      <c r="J7158" s="1" t="str">
        <f t="shared" si="549"/>
        <v>Fluid (stream)</v>
      </c>
      <c r="K7158" s="1" t="str">
        <f t="shared" si="550"/>
        <v>Untreated Water</v>
      </c>
      <c r="L7158">
        <v>52</v>
      </c>
      <c r="M7158" t="s">
        <v>121</v>
      </c>
      <c r="N7158">
        <v>901</v>
      </c>
      <c r="P7158" t="s">
        <v>319</v>
      </c>
      <c r="Q7158" t="s">
        <v>62</v>
      </c>
      <c r="R7158" t="s">
        <v>189</v>
      </c>
    </row>
    <row r="7159" spans="1:18" hidden="1" x14ac:dyDescent="0.3">
      <c r="A7159" t="s">
        <v>28529</v>
      </c>
      <c r="B7159" t="s">
        <v>28530</v>
      </c>
      <c r="C7159" s="1" t="str">
        <f t="shared" si="551"/>
        <v>21:0864</v>
      </c>
      <c r="D7159" s="1" t="str">
        <f t="shared" si="552"/>
        <v>21:0239</v>
      </c>
      <c r="E7159" t="s">
        <v>28531</v>
      </c>
      <c r="F7159" t="s">
        <v>28532</v>
      </c>
      <c r="H7159">
        <v>60.712230699999999</v>
      </c>
      <c r="I7159">
        <v>-129.68802980000001</v>
      </c>
      <c r="J7159" s="1" t="str">
        <f t="shared" si="549"/>
        <v>Fluid (stream)</v>
      </c>
      <c r="K7159" s="1" t="str">
        <f t="shared" si="550"/>
        <v>Untreated Water</v>
      </c>
      <c r="L7159">
        <v>52</v>
      </c>
      <c r="M7159" t="s">
        <v>127</v>
      </c>
      <c r="N7159">
        <v>902</v>
      </c>
      <c r="P7159" t="s">
        <v>319</v>
      </c>
      <c r="Q7159" t="s">
        <v>38</v>
      </c>
      <c r="R7159" t="s">
        <v>2135</v>
      </c>
    </row>
    <row r="7160" spans="1:18" hidden="1" x14ac:dyDescent="0.3">
      <c r="A7160" t="s">
        <v>28533</v>
      </c>
      <c r="B7160" t="s">
        <v>28534</v>
      </c>
      <c r="C7160" s="1" t="str">
        <f t="shared" si="551"/>
        <v>21:0864</v>
      </c>
      <c r="D7160" s="1" t="str">
        <f t="shared" si="552"/>
        <v>21:0239</v>
      </c>
      <c r="E7160" t="s">
        <v>28535</v>
      </c>
      <c r="F7160" t="s">
        <v>28536</v>
      </c>
      <c r="H7160">
        <v>60.688669699999998</v>
      </c>
      <c r="I7160">
        <v>-129.2520413</v>
      </c>
      <c r="J7160" s="1" t="str">
        <f t="shared" si="549"/>
        <v>Fluid (stream)</v>
      </c>
      <c r="K7160" s="1" t="str">
        <f t="shared" si="550"/>
        <v>Untreated Water</v>
      </c>
      <c r="L7160">
        <v>52</v>
      </c>
      <c r="M7160" t="s">
        <v>133</v>
      </c>
      <c r="N7160">
        <v>903</v>
      </c>
      <c r="P7160" t="s">
        <v>210</v>
      </c>
      <c r="Q7160" t="s">
        <v>31</v>
      </c>
      <c r="R7160" t="s">
        <v>28537</v>
      </c>
    </row>
    <row r="7161" spans="1:18" hidden="1" x14ac:dyDescent="0.3">
      <c r="A7161" t="s">
        <v>28538</v>
      </c>
      <c r="B7161" t="s">
        <v>28539</v>
      </c>
      <c r="C7161" s="1" t="str">
        <f t="shared" si="551"/>
        <v>21:0864</v>
      </c>
      <c r="D7161" s="1" t="str">
        <f t="shared" si="552"/>
        <v>21:0239</v>
      </c>
      <c r="E7161" t="s">
        <v>28540</v>
      </c>
      <c r="F7161" t="s">
        <v>28541</v>
      </c>
      <c r="H7161">
        <v>60.639490799999997</v>
      </c>
      <c r="I7161">
        <v>-129.26368479999999</v>
      </c>
      <c r="J7161" s="1" t="str">
        <f t="shared" si="549"/>
        <v>Fluid (stream)</v>
      </c>
      <c r="K7161" s="1" t="str">
        <f t="shared" si="550"/>
        <v>Untreated Water</v>
      </c>
      <c r="L7161">
        <v>52</v>
      </c>
      <c r="M7161" t="s">
        <v>139</v>
      </c>
      <c r="N7161">
        <v>904</v>
      </c>
      <c r="P7161" t="s">
        <v>356</v>
      </c>
      <c r="Q7161" t="s">
        <v>31</v>
      </c>
      <c r="R7161" t="s">
        <v>28542</v>
      </c>
    </row>
    <row r="7162" spans="1:18" hidden="1" x14ac:dyDescent="0.3">
      <c r="A7162" t="s">
        <v>28543</v>
      </c>
      <c r="B7162" t="s">
        <v>28544</v>
      </c>
      <c r="C7162" s="1" t="str">
        <f t="shared" si="551"/>
        <v>21:0864</v>
      </c>
      <c r="D7162" s="1" t="str">
        <f t="shared" si="552"/>
        <v>21:0239</v>
      </c>
      <c r="E7162" t="s">
        <v>28545</v>
      </c>
      <c r="F7162" t="s">
        <v>28546</v>
      </c>
      <c r="H7162">
        <v>60.625515499999999</v>
      </c>
      <c r="I7162">
        <v>-129.2374389</v>
      </c>
      <c r="J7162" s="1" t="str">
        <f t="shared" si="549"/>
        <v>Fluid (stream)</v>
      </c>
      <c r="K7162" s="1" t="str">
        <f t="shared" si="550"/>
        <v>Untreated Water</v>
      </c>
      <c r="L7162">
        <v>52</v>
      </c>
      <c r="M7162" t="s">
        <v>241</v>
      </c>
      <c r="N7162">
        <v>905</v>
      </c>
      <c r="P7162" t="s">
        <v>194</v>
      </c>
      <c r="Q7162" t="s">
        <v>38</v>
      </c>
      <c r="R7162" t="s">
        <v>47</v>
      </c>
    </row>
    <row r="7163" spans="1:18" hidden="1" x14ac:dyDescent="0.3">
      <c r="A7163" t="s">
        <v>28547</v>
      </c>
      <c r="B7163" t="s">
        <v>28548</v>
      </c>
      <c r="C7163" s="1" t="str">
        <f t="shared" si="551"/>
        <v>21:0864</v>
      </c>
      <c r="D7163" s="1" t="str">
        <f t="shared" si="552"/>
        <v>21:0239</v>
      </c>
      <c r="E7163" t="s">
        <v>28549</v>
      </c>
      <c r="F7163" t="s">
        <v>28550</v>
      </c>
      <c r="H7163">
        <v>60.582381699999999</v>
      </c>
      <c r="I7163">
        <v>-129.22779589999999</v>
      </c>
      <c r="J7163" s="1" t="str">
        <f t="shared" si="549"/>
        <v>Fluid (stream)</v>
      </c>
      <c r="K7163" s="1" t="str">
        <f t="shared" si="550"/>
        <v>Untreated Water</v>
      </c>
      <c r="L7163">
        <v>53</v>
      </c>
      <c r="M7163" t="s">
        <v>36</v>
      </c>
      <c r="N7163">
        <v>906</v>
      </c>
      <c r="P7163" t="s">
        <v>553</v>
      </c>
      <c r="Q7163" t="s">
        <v>24</v>
      </c>
      <c r="R7163" t="s">
        <v>4319</v>
      </c>
    </row>
    <row r="7164" spans="1:18" hidden="1" x14ac:dyDescent="0.3">
      <c r="A7164" t="s">
        <v>28551</v>
      </c>
      <c r="B7164" t="s">
        <v>28552</v>
      </c>
      <c r="C7164" s="1" t="str">
        <f t="shared" si="551"/>
        <v>21:0864</v>
      </c>
      <c r="D7164" s="1" t="str">
        <f t="shared" si="552"/>
        <v>21:0239</v>
      </c>
      <c r="E7164" t="s">
        <v>28553</v>
      </c>
      <c r="F7164" t="s">
        <v>28554</v>
      </c>
      <c r="H7164">
        <v>60.566600800000003</v>
      </c>
      <c r="I7164">
        <v>-129.29103430000001</v>
      </c>
      <c r="J7164" s="1" t="str">
        <f t="shared" si="549"/>
        <v>Fluid (stream)</v>
      </c>
      <c r="K7164" s="1" t="str">
        <f t="shared" si="550"/>
        <v>Untreated Water</v>
      </c>
      <c r="L7164">
        <v>53</v>
      </c>
      <c r="M7164" t="s">
        <v>22</v>
      </c>
      <c r="N7164">
        <v>907</v>
      </c>
      <c r="P7164" t="s">
        <v>134</v>
      </c>
      <c r="Q7164" t="s">
        <v>89</v>
      </c>
      <c r="R7164" t="s">
        <v>18131</v>
      </c>
    </row>
    <row r="7165" spans="1:18" hidden="1" x14ac:dyDescent="0.3">
      <c r="A7165" t="s">
        <v>28555</v>
      </c>
      <c r="B7165" t="s">
        <v>28556</v>
      </c>
      <c r="C7165" s="1" t="str">
        <f t="shared" si="551"/>
        <v>21:0864</v>
      </c>
      <c r="D7165" s="1" t="str">
        <f t="shared" si="552"/>
        <v>21:0239</v>
      </c>
      <c r="E7165" t="s">
        <v>28553</v>
      </c>
      <c r="F7165" t="s">
        <v>28557</v>
      </c>
      <c r="H7165">
        <v>60.566600800000003</v>
      </c>
      <c r="I7165">
        <v>-129.29103430000001</v>
      </c>
      <c r="J7165" s="1" t="str">
        <f t="shared" si="549"/>
        <v>Fluid (stream)</v>
      </c>
      <c r="K7165" s="1" t="str">
        <f t="shared" si="550"/>
        <v>Untreated Water</v>
      </c>
      <c r="L7165">
        <v>53</v>
      </c>
      <c r="M7165" t="s">
        <v>29</v>
      </c>
      <c r="N7165">
        <v>908</v>
      </c>
      <c r="P7165" t="s">
        <v>771</v>
      </c>
      <c r="Q7165" t="s">
        <v>96</v>
      </c>
      <c r="R7165" t="s">
        <v>141</v>
      </c>
    </row>
    <row r="7166" spans="1:18" hidden="1" x14ac:dyDescent="0.3">
      <c r="A7166" t="s">
        <v>28558</v>
      </c>
      <c r="B7166" t="s">
        <v>28559</v>
      </c>
      <c r="C7166" s="1" t="str">
        <f t="shared" si="551"/>
        <v>21:0864</v>
      </c>
      <c r="D7166" s="1" t="str">
        <f t="shared" si="552"/>
        <v>21:0239</v>
      </c>
      <c r="E7166" t="s">
        <v>28560</v>
      </c>
      <c r="F7166" t="s">
        <v>28561</v>
      </c>
      <c r="H7166">
        <v>60.573294099999998</v>
      </c>
      <c r="I7166">
        <v>-129.35951209999999</v>
      </c>
      <c r="J7166" s="1" t="str">
        <f t="shared" si="549"/>
        <v>Fluid (stream)</v>
      </c>
      <c r="K7166" s="1" t="str">
        <f t="shared" si="550"/>
        <v>Untreated Water</v>
      </c>
      <c r="L7166">
        <v>53</v>
      </c>
      <c r="M7166" t="s">
        <v>44</v>
      </c>
      <c r="N7166">
        <v>909</v>
      </c>
      <c r="P7166" t="s">
        <v>188</v>
      </c>
      <c r="Q7166" t="s">
        <v>24</v>
      </c>
      <c r="R7166" t="s">
        <v>28342</v>
      </c>
    </row>
    <row r="7167" spans="1:18" hidden="1" x14ac:dyDescent="0.3">
      <c r="A7167" t="s">
        <v>28562</v>
      </c>
      <c r="B7167" t="s">
        <v>28563</v>
      </c>
      <c r="C7167" s="1" t="str">
        <f t="shared" si="551"/>
        <v>21:0864</v>
      </c>
      <c r="D7167" s="1" t="str">
        <f t="shared" si="552"/>
        <v>21:0239</v>
      </c>
      <c r="E7167" t="s">
        <v>28564</v>
      </c>
      <c r="F7167" t="s">
        <v>28565</v>
      </c>
      <c r="H7167">
        <v>60.589826600000002</v>
      </c>
      <c r="I7167">
        <v>-129.37802339999999</v>
      </c>
      <c r="J7167" s="1" t="str">
        <f t="shared" si="549"/>
        <v>Fluid (stream)</v>
      </c>
      <c r="K7167" s="1" t="str">
        <f t="shared" si="550"/>
        <v>Untreated Water</v>
      </c>
      <c r="L7167">
        <v>53</v>
      </c>
      <c r="M7167" t="s">
        <v>52</v>
      </c>
      <c r="N7167">
        <v>910</v>
      </c>
      <c r="P7167" t="s">
        <v>1006</v>
      </c>
      <c r="Q7167" t="s">
        <v>31</v>
      </c>
      <c r="R7167" t="s">
        <v>25447</v>
      </c>
    </row>
    <row r="7168" spans="1:18" hidden="1" x14ac:dyDescent="0.3">
      <c r="A7168" t="s">
        <v>28566</v>
      </c>
      <c r="B7168" t="s">
        <v>28567</v>
      </c>
      <c r="C7168" s="1" t="str">
        <f t="shared" si="551"/>
        <v>21:0864</v>
      </c>
      <c r="D7168" s="1" t="str">
        <f t="shared" si="552"/>
        <v>21:0239</v>
      </c>
      <c r="E7168" t="s">
        <v>28568</v>
      </c>
      <c r="F7168" t="s">
        <v>28569</v>
      </c>
      <c r="H7168">
        <v>60.606402500000002</v>
      </c>
      <c r="I7168">
        <v>-129.3900155</v>
      </c>
      <c r="J7168" s="1" t="str">
        <f t="shared" si="549"/>
        <v>Fluid (stream)</v>
      </c>
      <c r="K7168" s="1" t="str">
        <f t="shared" si="550"/>
        <v>Untreated Water</v>
      </c>
      <c r="L7168">
        <v>53</v>
      </c>
      <c r="M7168" t="s">
        <v>60</v>
      </c>
      <c r="N7168">
        <v>911</v>
      </c>
      <c r="P7168" t="s">
        <v>210</v>
      </c>
      <c r="Q7168" t="s">
        <v>31</v>
      </c>
      <c r="R7168" t="s">
        <v>47</v>
      </c>
    </row>
    <row r="7169" spans="1:18" hidden="1" x14ac:dyDescent="0.3">
      <c r="A7169" t="s">
        <v>28570</v>
      </c>
      <c r="B7169" t="s">
        <v>28571</v>
      </c>
      <c r="C7169" s="1" t="str">
        <f t="shared" si="551"/>
        <v>21:0864</v>
      </c>
      <c r="D7169" s="1" t="str">
        <f t="shared" si="552"/>
        <v>21:0239</v>
      </c>
      <c r="E7169" t="s">
        <v>28572</v>
      </c>
      <c r="F7169" t="s">
        <v>28573</v>
      </c>
      <c r="H7169">
        <v>60.597623599999999</v>
      </c>
      <c r="I7169">
        <v>-129.46522619999999</v>
      </c>
      <c r="J7169" s="1" t="str">
        <f t="shared" si="549"/>
        <v>Fluid (stream)</v>
      </c>
      <c r="K7169" s="1" t="str">
        <f t="shared" si="550"/>
        <v>Untreated Water</v>
      </c>
      <c r="L7169">
        <v>53</v>
      </c>
      <c r="M7169" t="s">
        <v>67</v>
      </c>
      <c r="N7169">
        <v>912</v>
      </c>
      <c r="P7169" t="s">
        <v>188</v>
      </c>
      <c r="Q7169" t="s">
        <v>96</v>
      </c>
      <c r="R7169" t="s">
        <v>28342</v>
      </c>
    </row>
    <row r="7170" spans="1:18" hidden="1" x14ac:dyDescent="0.3">
      <c r="A7170" t="s">
        <v>28574</v>
      </c>
      <c r="B7170" t="s">
        <v>28575</v>
      </c>
      <c r="C7170" s="1" t="str">
        <f t="shared" si="551"/>
        <v>21:0864</v>
      </c>
      <c r="D7170" s="1" t="str">
        <f t="shared" si="552"/>
        <v>21:0239</v>
      </c>
      <c r="E7170" t="s">
        <v>28576</v>
      </c>
      <c r="F7170" t="s">
        <v>28577</v>
      </c>
      <c r="H7170">
        <v>60.653537700000001</v>
      </c>
      <c r="I7170">
        <v>-129.48187239999999</v>
      </c>
      <c r="J7170" s="1" t="str">
        <f t="shared" si="549"/>
        <v>Fluid (stream)</v>
      </c>
      <c r="K7170" s="1" t="str">
        <f t="shared" si="550"/>
        <v>Untreated Water</v>
      </c>
      <c r="L7170">
        <v>53</v>
      </c>
      <c r="M7170" t="s">
        <v>74</v>
      </c>
      <c r="N7170">
        <v>913</v>
      </c>
      <c r="P7170" t="s">
        <v>23</v>
      </c>
      <c r="Q7170" t="s">
        <v>31</v>
      </c>
      <c r="R7170" t="s">
        <v>934</v>
      </c>
    </row>
    <row r="7171" spans="1:18" hidden="1" x14ac:dyDescent="0.3">
      <c r="A7171" t="s">
        <v>28578</v>
      </c>
      <c r="B7171" t="s">
        <v>28579</v>
      </c>
      <c r="C7171" s="1" t="str">
        <f t="shared" si="551"/>
        <v>21:0864</v>
      </c>
      <c r="D7171" s="1" t="str">
        <f t="shared" si="552"/>
        <v>21:0239</v>
      </c>
      <c r="E7171" t="s">
        <v>28580</v>
      </c>
      <c r="F7171" t="s">
        <v>28581</v>
      </c>
      <c r="H7171">
        <v>60.700688800000002</v>
      </c>
      <c r="I7171">
        <v>-129.3565031</v>
      </c>
      <c r="J7171" s="1" t="str">
        <f t="shared" si="549"/>
        <v>Fluid (stream)</v>
      </c>
      <c r="K7171" s="1" t="str">
        <f t="shared" si="550"/>
        <v>Untreated Water</v>
      </c>
      <c r="L7171">
        <v>53</v>
      </c>
      <c r="M7171" t="s">
        <v>81</v>
      </c>
      <c r="N7171">
        <v>914</v>
      </c>
      <c r="P7171" t="s">
        <v>414</v>
      </c>
      <c r="Q7171" t="s">
        <v>31</v>
      </c>
      <c r="R7171" t="s">
        <v>636</v>
      </c>
    </row>
    <row r="7172" spans="1:18" hidden="1" x14ac:dyDescent="0.3">
      <c r="A7172" t="s">
        <v>28582</v>
      </c>
      <c r="B7172" t="s">
        <v>28583</v>
      </c>
      <c r="C7172" s="1" t="str">
        <f t="shared" si="551"/>
        <v>21:0864</v>
      </c>
      <c r="D7172" s="1" t="str">
        <f t="shared" si="552"/>
        <v>21:0239</v>
      </c>
      <c r="E7172" t="s">
        <v>28584</v>
      </c>
      <c r="F7172" t="s">
        <v>28585</v>
      </c>
      <c r="H7172">
        <v>60.728194100000003</v>
      </c>
      <c r="I7172">
        <v>-129.02669069999999</v>
      </c>
      <c r="J7172" s="1" t="str">
        <f t="shared" si="549"/>
        <v>Fluid (stream)</v>
      </c>
      <c r="K7172" s="1" t="str">
        <f t="shared" si="550"/>
        <v>Untreated Water</v>
      </c>
      <c r="L7172">
        <v>53</v>
      </c>
      <c r="M7172" t="s">
        <v>95</v>
      </c>
      <c r="N7172">
        <v>915</v>
      </c>
      <c r="P7172" t="s">
        <v>558</v>
      </c>
      <c r="Q7172" t="s">
        <v>96</v>
      </c>
      <c r="R7172" t="s">
        <v>147</v>
      </c>
    </row>
    <row r="7173" spans="1:18" hidden="1" x14ac:dyDescent="0.3">
      <c r="A7173" t="s">
        <v>28586</v>
      </c>
      <c r="B7173" t="s">
        <v>28587</v>
      </c>
      <c r="C7173" s="1" t="str">
        <f t="shared" si="551"/>
        <v>21:0864</v>
      </c>
      <c r="D7173" s="1" t="str">
        <f t="shared" si="552"/>
        <v>21:0239</v>
      </c>
      <c r="E7173" t="s">
        <v>28588</v>
      </c>
      <c r="F7173" t="s">
        <v>28589</v>
      </c>
      <c r="H7173">
        <v>60.609044500000003</v>
      </c>
      <c r="I7173">
        <v>-128.99747830000001</v>
      </c>
      <c r="J7173" s="1" t="str">
        <f t="shared" si="549"/>
        <v>Fluid (stream)</v>
      </c>
      <c r="K7173" s="1" t="str">
        <f t="shared" si="550"/>
        <v>Untreated Water</v>
      </c>
      <c r="L7173">
        <v>53</v>
      </c>
      <c r="M7173" t="s">
        <v>101</v>
      </c>
      <c r="N7173">
        <v>916</v>
      </c>
      <c r="P7173" t="s">
        <v>82</v>
      </c>
      <c r="Q7173" t="s">
        <v>96</v>
      </c>
      <c r="R7173" t="s">
        <v>3470</v>
      </c>
    </row>
    <row r="7174" spans="1:18" hidden="1" x14ac:dyDescent="0.3">
      <c r="A7174" t="s">
        <v>28590</v>
      </c>
      <c r="B7174" t="s">
        <v>28591</v>
      </c>
      <c r="C7174" s="1" t="str">
        <f t="shared" si="551"/>
        <v>21:0864</v>
      </c>
      <c r="D7174" s="1" t="str">
        <f t="shared" si="552"/>
        <v>21:0239</v>
      </c>
      <c r="E7174" t="s">
        <v>28592</v>
      </c>
      <c r="F7174" t="s">
        <v>28593</v>
      </c>
      <c r="H7174">
        <v>60.607706700000001</v>
      </c>
      <c r="I7174">
        <v>-128.99406300000001</v>
      </c>
      <c r="J7174" s="1" t="str">
        <f t="shared" si="549"/>
        <v>Fluid (stream)</v>
      </c>
      <c r="K7174" s="1" t="str">
        <f t="shared" si="550"/>
        <v>Untreated Water</v>
      </c>
      <c r="L7174">
        <v>53</v>
      </c>
      <c r="M7174" t="s">
        <v>107</v>
      </c>
      <c r="N7174">
        <v>917</v>
      </c>
      <c r="P7174" t="s">
        <v>681</v>
      </c>
      <c r="Q7174" t="s">
        <v>31</v>
      </c>
      <c r="R7174" t="s">
        <v>789</v>
      </c>
    </row>
    <row r="7175" spans="1:18" hidden="1" x14ac:dyDescent="0.3">
      <c r="A7175" t="s">
        <v>28594</v>
      </c>
      <c r="B7175" t="s">
        <v>28595</v>
      </c>
      <c r="C7175" s="1" t="str">
        <f t="shared" si="551"/>
        <v>21:0864</v>
      </c>
      <c r="D7175" s="1" t="str">
        <f t="shared" si="552"/>
        <v>21:0239</v>
      </c>
      <c r="E7175" t="s">
        <v>28596</v>
      </c>
      <c r="F7175" t="s">
        <v>28597</v>
      </c>
      <c r="H7175">
        <v>60.561233299999998</v>
      </c>
      <c r="I7175">
        <v>-128.98580820000001</v>
      </c>
      <c r="J7175" s="1" t="str">
        <f t="shared" si="549"/>
        <v>Fluid (stream)</v>
      </c>
      <c r="K7175" s="1" t="str">
        <f t="shared" si="550"/>
        <v>Untreated Water</v>
      </c>
      <c r="L7175">
        <v>53</v>
      </c>
      <c r="M7175" t="s">
        <v>114</v>
      </c>
      <c r="N7175">
        <v>918</v>
      </c>
      <c r="P7175" t="s">
        <v>692</v>
      </c>
      <c r="Q7175" t="s">
        <v>24</v>
      </c>
      <c r="R7175" t="s">
        <v>3470</v>
      </c>
    </row>
    <row r="7176" spans="1:18" hidden="1" x14ac:dyDescent="0.3">
      <c r="A7176" t="s">
        <v>28598</v>
      </c>
      <c r="B7176" t="s">
        <v>28599</v>
      </c>
      <c r="C7176" s="1" t="str">
        <f t="shared" si="551"/>
        <v>21:0864</v>
      </c>
      <c r="D7176" s="1" t="str">
        <f t="shared" si="552"/>
        <v>21:0239</v>
      </c>
      <c r="E7176" t="s">
        <v>28600</v>
      </c>
      <c r="F7176" t="s">
        <v>28601</v>
      </c>
      <c r="H7176">
        <v>60.545950300000001</v>
      </c>
      <c r="I7176">
        <v>-128.97493130000001</v>
      </c>
      <c r="J7176" s="1" t="str">
        <f t="shared" si="549"/>
        <v>Fluid (stream)</v>
      </c>
      <c r="K7176" s="1" t="str">
        <f t="shared" si="550"/>
        <v>Untreated Water</v>
      </c>
      <c r="L7176">
        <v>53</v>
      </c>
      <c r="M7176" t="s">
        <v>121</v>
      </c>
      <c r="N7176">
        <v>919</v>
      </c>
      <c r="P7176" t="s">
        <v>173</v>
      </c>
      <c r="Q7176" t="s">
        <v>89</v>
      </c>
      <c r="R7176" t="s">
        <v>4319</v>
      </c>
    </row>
    <row r="7177" spans="1:18" hidden="1" x14ac:dyDescent="0.3">
      <c r="A7177" t="s">
        <v>28602</v>
      </c>
      <c r="B7177" t="s">
        <v>28603</v>
      </c>
      <c r="C7177" s="1" t="str">
        <f t="shared" si="551"/>
        <v>21:0864</v>
      </c>
      <c r="D7177" s="1" t="str">
        <f t="shared" si="552"/>
        <v>21:0239</v>
      </c>
      <c r="E7177" t="s">
        <v>28604</v>
      </c>
      <c r="F7177" t="s">
        <v>28605</v>
      </c>
      <c r="H7177">
        <v>60.621483900000001</v>
      </c>
      <c r="I7177">
        <v>-128.9630525</v>
      </c>
      <c r="J7177" s="1" t="str">
        <f t="shared" si="549"/>
        <v>Fluid (stream)</v>
      </c>
      <c r="K7177" s="1" t="str">
        <f t="shared" si="550"/>
        <v>Untreated Water</v>
      </c>
      <c r="L7177">
        <v>53</v>
      </c>
      <c r="M7177" t="s">
        <v>127</v>
      </c>
      <c r="N7177">
        <v>920</v>
      </c>
      <c r="P7177" t="s">
        <v>37</v>
      </c>
      <c r="Q7177" t="s">
        <v>96</v>
      </c>
      <c r="R7177" t="s">
        <v>151</v>
      </c>
    </row>
    <row r="7178" spans="1:18" hidden="1" x14ac:dyDescent="0.3">
      <c r="A7178" t="s">
        <v>28606</v>
      </c>
      <c r="B7178" t="s">
        <v>28607</v>
      </c>
      <c r="C7178" s="1" t="str">
        <f t="shared" si="551"/>
        <v>21:0864</v>
      </c>
      <c r="D7178" s="1" t="str">
        <f t="shared" si="552"/>
        <v>21:0239</v>
      </c>
      <c r="E7178" t="s">
        <v>28608</v>
      </c>
      <c r="F7178" t="s">
        <v>28609</v>
      </c>
      <c r="H7178">
        <v>60.658157199999998</v>
      </c>
      <c r="I7178">
        <v>-128.879357</v>
      </c>
      <c r="J7178" s="1" t="str">
        <f t="shared" si="549"/>
        <v>Fluid (stream)</v>
      </c>
      <c r="K7178" s="1" t="str">
        <f t="shared" si="550"/>
        <v>Untreated Water</v>
      </c>
      <c r="L7178">
        <v>53</v>
      </c>
      <c r="M7178" t="s">
        <v>133</v>
      </c>
      <c r="N7178">
        <v>921</v>
      </c>
      <c r="P7178" t="s">
        <v>553</v>
      </c>
      <c r="Q7178" t="s">
        <v>89</v>
      </c>
      <c r="R7178" t="s">
        <v>885</v>
      </c>
    </row>
    <row r="7179" spans="1:18" hidden="1" x14ac:dyDescent="0.3">
      <c r="A7179" t="s">
        <v>28610</v>
      </c>
      <c r="B7179" t="s">
        <v>28611</v>
      </c>
      <c r="C7179" s="1" t="str">
        <f t="shared" si="551"/>
        <v>21:0864</v>
      </c>
      <c r="D7179" s="1" t="str">
        <f t="shared" si="552"/>
        <v>21:0239</v>
      </c>
      <c r="E7179" t="s">
        <v>28612</v>
      </c>
      <c r="F7179" t="s">
        <v>28613</v>
      </c>
      <c r="H7179">
        <v>60.683447999999999</v>
      </c>
      <c r="I7179">
        <v>-128.7787897</v>
      </c>
      <c r="J7179" s="1" t="str">
        <f t="shared" si="549"/>
        <v>Fluid (stream)</v>
      </c>
      <c r="K7179" s="1" t="str">
        <f t="shared" si="550"/>
        <v>Untreated Water</v>
      </c>
      <c r="L7179">
        <v>53</v>
      </c>
      <c r="M7179" t="s">
        <v>139</v>
      </c>
      <c r="N7179">
        <v>922</v>
      </c>
      <c r="P7179" t="s">
        <v>771</v>
      </c>
      <c r="Q7179" t="s">
        <v>96</v>
      </c>
      <c r="R7179" t="s">
        <v>305</v>
      </c>
    </row>
    <row r="7180" spans="1:18" hidden="1" x14ac:dyDescent="0.3">
      <c r="A7180" t="s">
        <v>28614</v>
      </c>
      <c r="B7180" t="s">
        <v>28615</v>
      </c>
      <c r="C7180" s="1" t="str">
        <f t="shared" si="551"/>
        <v>21:0864</v>
      </c>
      <c r="D7180" s="1" t="str">
        <f t="shared" si="552"/>
        <v>21:0239</v>
      </c>
      <c r="E7180" t="s">
        <v>28616</v>
      </c>
      <c r="F7180" t="s">
        <v>28617</v>
      </c>
      <c r="H7180">
        <v>60.722099</v>
      </c>
      <c r="I7180">
        <v>-128.79512769999999</v>
      </c>
      <c r="J7180" s="1" t="str">
        <f t="shared" si="549"/>
        <v>Fluid (stream)</v>
      </c>
      <c r="K7180" s="1" t="str">
        <f t="shared" si="550"/>
        <v>Untreated Water</v>
      </c>
      <c r="L7180">
        <v>53</v>
      </c>
      <c r="M7180" t="s">
        <v>241</v>
      </c>
      <c r="N7180">
        <v>923</v>
      </c>
      <c r="P7180" t="s">
        <v>771</v>
      </c>
      <c r="Q7180" t="s">
        <v>24</v>
      </c>
      <c r="R7180" t="s">
        <v>500</v>
      </c>
    </row>
    <row r="7181" spans="1:18" hidden="1" x14ac:dyDescent="0.3">
      <c r="A7181" t="s">
        <v>28618</v>
      </c>
      <c r="B7181" t="s">
        <v>28619</v>
      </c>
      <c r="C7181" s="1" t="str">
        <f t="shared" si="551"/>
        <v>21:0864</v>
      </c>
      <c r="D7181" s="1" t="str">
        <f t="shared" si="552"/>
        <v>21:0239</v>
      </c>
      <c r="E7181" t="s">
        <v>28620</v>
      </c>
      <c r="F7181" t="s">
        <v>28621</v>
      </c>
      <c r="H7181">
        <v>60.586793</v>
      </c>
      <c r="I7181">
        <v>-129.34778030000001</v>
      </c>
      <c r="J7181" s="1" t="str">
        <f t="shared" si="549"/>
        <v>Fluid (stream)</v>
      </c>
      <c r="K7181" s="1" t="str">
        <f t="shared" si="550"/>
        <v>Untreated Water</v>
      </c>
      <c r="L7181">
        <v>54</v>
      </c>
      <c r="M7181" t="s">
        <v>22</v>
      </c>
      <c r="N7181">
        <v>924</v>
      </c>
      <c r="P7181" t="s">
        <v>188</v>
      </c>
      <c r="Q7181" t="s">
        <v>31</v>
      </c>
      <c r="R7181" t="s">
        <v>820</v>
      </c>
    </row>
    <row r="7182" spans="1:18" hidden="1" x14ac:dyDescent="0.3">
      <c r="A7182" t="s">
        <v>28622</v>
      </c>
      <c r="B7182" t="s">
        <v>28623</v>
      </c>
      <c r="C7182" s="1" t="str">
        <f t="shared" si="551"/>
        <v>21:0864</v>
      </c>
      <c r="D7182" s="1" t="str">
        <f t="shared" si="552"/>
        <v>21:0239</v>
      </c>
      <c r="E7182" t="s">
        <v>28620</v>
      </c>
      <c r="F7182" t="s">
        <v>28624</v>
      </c>
      <c r="H7182">
        <v>60.586793</v>
      </c>
      <c r="I7182">
        <v>-129.34778030000001</v>
      </c>
      <c r="J7182" s="1" t="str">
        <f t="shared" si="549"/>
        <v>Fluid (stream)</v>
      </c>
      <c r="K7182" s="1" t="str">
        <f t="shared" si="550"/>
        <v>Untreated Water</v>
      </c>
      <c r="L7182">
        <v>54</v>
      </c>
      <c r="M7182" t="s">
        <v>29</v>
      </c>
      <c r="N7182">
        <v>925</v>
      </c>
      <c r="P7182" t="s">
        <v>194</v>
      </c>
      <c r="Q7182" t="s">
        <v>24</v>
      </c>
      <c r="R7182" t="s">
        <v>39</v>
      </c>
    </row>
    <row r="7183" spans="1:18" hidden="1" x14ac:dyDescent="0.3">
      <c r="A7183" t="s">
        <v>28625</v>
      </c>
      <c r="B7183" t="s">
        <v>28626</v>
      </c>
      <c r="C7183" s="1" t="str">
        <f t="shared" si="551"/>
        <v>21:0864</v>
      </c>
      <c r="D7183" s="1" t="str">
        <f t="shared" si="552"/>
        <v>21:0239</v>
      </c>
      <c r="E7183" t="s">
        <v>28627</v>
      </c>
      <c r="F7183" t="s">
        <v>28628</v>
      </c>
      <c r="H7183">
        <v>60.585893800000001</v>
      </c>
      <c r="I7183">
        <v>-129.34485029999999</v>
      </c>
      <c r="J7183" s="1" t="str">
        <f t="shared" si="549"/>
        <v>Fluid (stream)</v>
      </c>
      <c r="K7183" s="1" t="str">
        <f t="shared" si="550"/>
        <v>Untreated Water</v>
      </c>
      <c r="L7183">
        <v>54</v>
      </c>
      <c r="M7183" t="s">
        <v>36</v>
      </c>
      <c r="N7183">
        <v>926</v>
      </c>
      <c r="P7183" t="s">
        <v>1006</v>
      </c>
      <c r="Q7183" t="s">
        <v>96</v>
      </c>
      <c r="R7183" t="s">
        <v>141</v>
      </c>
    </row>
    <row r="7184" spans="1:18" hidden="1" x14ac:dyDescent="0.3">
      <c r="A7184" t="s">
        <v>28629</v>
      </c>
      <c r="B7184" t="s">
        <v>28630</v>
      </c>
      <c r="C7184" s="1" t="str">
        <f t="shared" si="551"/>
        <v>21:0864</v>
      </c>
      <c r="D7184" s="1" t="str">
        <f t="shared" si="552"/>
        <v>21:0239</v>
      </c>
      <c r="E7184" t="s">
        <v>28631</v>
      </c>
      <c r="F7184" t="s">
        <v>28632</v>
      </c>
      <c r="H7184">
        <v>60.621613699999997</v>
      </c>
      <c r="I7184">
        <v>-129.37050189999999</v>
      </c>
      <c r="J7184" s="1" t="str">
        <f t="shared" si="549"/>
        <v>Fluid (stream)</v>
      </c>
      <c r="K7184" s="1" t="str">
        <f t="shared" si="550"/>
        <v>Untreated Water</v>
      </c>
      <c r="L7184">
        <v>54</v>
      </c>
      <c r="M7184" t="s">
        <v>44</v>
      </c>
      <c r="N7184">
        <v>927</v>
      </c>
      <c r="P7184" t="s">
        <v>188</v>
      </c>
      <c r="Q7184" t="s">
        <v>96</v>
      </c>
      <c r="R7184" t="s">
        <v>69</v>
      </c>
    </row>
    <row r="7185" spans="1:18" hidden="1" x14ac:dyDescent="0.3">
      <c r="A7185" t="s">
        <v>28633</v>
      </c>
      <c r="B7185" t="s">
        <v>28634</v>
      </c>
      <c r="C7185" s="1" t="str">
        <f t="shared" si="551"/>
        <v>21:0864</v>
      </c>
      <c r="D7185" s="1" t="str">
        <f t="shared" si="552"/>
        <v>21:0239</v>
      </c>
      <c r="E7185" t="s">
        <v>28635</v>
      </c>
      <c r="F7185" t="s">
        <v>28636</v>
      </c>
      <c r="H7185">
        <v>60.621639399999999</v>
      </c>
      <c r="I7185">
        <v>-129.37419310000001</v>
      </c>
      <c r="J7185" s="1" t="str">
        <f t="shared" si="549"/>
        <v>Fluid (stream)</v>
      </c>
      <c r="K7185" s="1" t="str">
        <f t="shared" si="550"/>
        <v>Untreated Water</v>
      </c>
      <c r="L7185">
        <v>54</v>
      </c>
      <c r="M7185" t="s">
        <v>52</v>
      </c>
      <c r="N7185">
        <v>928</v>
      </c>
      <c r="P7185" t="s">
        <v>256</v>
      </c>
      <c r="Q7185" t="s">
        <v>116</v>
      </c>
      <c r="R7185" t="s">
        <v>109</v>
      </c>
    </row>
    <row r="7186" spans="1:18" hidden="1" x14ac:dyDescent="0.3">
      <c r="A7186" t="s">
        <v>28637</v>
      </c>
      <c r="B7186" t="s">
        <v>28638</v>
      </c>
      <c r="C7186" s="1" t="str">
        <f t="shared" si="551"/>
        <v>21:0864</v>
      </c>
      <c r="D7186" s="1" t="str">
        <f t="shared" si="552"/>
        <v>21:0239</v>
      </c>
      <c r="E7186" t="s">
        <v>28639</v>
      </c>
      <c r="F7186" t="s">
        <v>28640</v>
      </c>
      <c r="H7186">
        <v>60.736855400000003</v>
      </c>
      <c r="I7186">
        <v>-129.0378843</v>
      </c>
      <c r="J7186" s="1" t="str">
        <f t="shared" si="549"/>
        <v>Fluid (stream)</v>
      </c>
      <c r="K7186" s="1" t="str">
        <f t="shared" si="550"/>
        <v>Untreated Water</v>
      </c>
      <c r="L7186">
        <v>54</v>
      </c>
      <c r="M7186" t="s">
        <v>60</v>
      </c>
      <c r="N7186">
        <v>929</v>
      </c>
      <c r="P7186" t="s">
        <v>210</v>
      </c>
      <c r="Q7186" t="s">
        <v>146</v>
      </c>
      <c r="R7186" t="s">
        <v>19762</v>
      </c>
    </row>
    <row r="7187" spans="1:18" hidden="1" x14ac:dyDescent="0.3">
      <c r="A7187" t="s">
        <v>28641</v>
      </c>
      <c r="B7187" t="s">
        <v>28642</v>
      </c>
      <c r="C7187" s="1" t="str">
        <f t="shared" si="551"/>
        <v>21:0864</v>
      </c>
      <c r="D7187" s="1" t="str">
        <f t="shared" si="552"/>
        <v>21:0239</v>
      </c>
      <c r="E7187" t="s">
        <v>28643</v>
      </c>
      <c r="F7187" t="s">
        <v>28644</v>
      </c>
      <c r="H7187">
        <v>60.571466100000002</v>
      </c>
      <c r="I7187">
        <v>-128.9690378</v>
      </c>
      <c r="J7187" s="1" t="str">
        <f t="shared" si="549"/>
        <v>Fluid (stream)</v>
      </c>
      <c r="K7187" s="1" t="str">
        <f t="shared" si="550"/>
        <v>Untreated Water</v>
      </c>
      <c r="L7187">
        <v>54</v>
      </c>
      <c r="M7187" t="s">
        <v>67</v>
      </c>
      <c r="N7187">
        <v>930</v>
      </c>
      <c r="P7187" t="s">
        <v>150</v>
      </c>
      <c r="Q7187" t="s">
        <v>89</v>
      </c>
      <c r="R7187" t="s">
        <v>789</v>
      </c>
    </row>
    <row r="7188" spans="1:18" hidden="1" x14ac:dyDescent="0.3">
      <c r="A7188" t="s">
        <v>28645</v>
      </c>
      <c r="B7188" t="s">
        <v>28646</v>
      </c>
      <c r="C7188" s="1" t="str">
        <f t="shared" si="551"/>
        <v>21:0864</v>
      </c>
      <c r="D7188" s="1" t="str">
        <f t="shared" si="552"/>
        <v>21:0239</v>
      </c>
      <c r="E7188" t="s">
        <v>28647</v>
      </c>
      <c r="F7188" t="s">
        <v>28648</v>
      </c>
      <c r="H7188">
        <v>60.5646165</v>
      </c>
      <c r="I7188">
        <v>-128.97400540000001</v>
      </c>
      <c r="J7188" s="1" t="str">
        <f t="shared" si="549"/>
        <v>Fluid (stream)</v>
      </c>
      <c r="K7188" s="1" t="str">
        <f t="shared" si="550"/>
        <v>Untreated Water</v>
      </c>
      <c r="L7188">
        <v>54</v>
      </c>
      <c r="M7188" t="s">
        <v>74</v>
      </c>
      <c r="N7188">
        <v>931</v>
      </c>
      <c r="P7188" t="s">
        <v>1310</v>
      </c>
      <c r="Q7188" t="s">
        <v>96</v>
      </c>
      <c r="R7188" t="s">
        <v>39</v>
      </c>
    </row>
    <row r="7189" spans="1:18" hidden="1" x14ac:dyDescent="0.3">
      <c r="A7189" t="s">
        <v>28649</v>
      </c>
      <c r="B7189" t="s">
        <v>28650</v>
      </c>
      <c r="C7189" s="1" t="str">
        <f t="shared" si="551"/>
        <v>21:0864</v>
      </c>
      <c r="D7189" s="1" t="str">
        <f t="shared" si="552"/>
        <v>21:0239</v>
      </c>
      <c r="E7189" t="s">
        <v>28651</v>
      </c>
      <c r="F7189" t="s">
        <v>28652</v>
      </c>
      <c r="H7189">
        <v>60.531362399999999</v>
      </c>
      <c r="I7189">
        <v>-128.99513150000001</v>
      </c>
      <c r="J7189" s="1" t="str">
        <f t="shared" si="549"/>
        <v>Fluid (stream)</v>
      </c>
      <c r="K7189" s="1" t="str">
        <f t="shared" si="550"/>
        <v>Untreated Water</v>
      </c>
      <c r="L7189">
        <v>54</v>
      </c>
      <c r="M7189" t="s">
        <v>81</v>
      </c>
      <c r="N7189">
        <v>932</v>
      </c>
      <c r="P7189" t="s">
        <v>115</v>
      </c>
      <c r="Q7189" t="s">
        <v>89</v>
      </c>
      <c r="R7189" t="s">
        <v>76</v>
      </c>
    </row>
    <row r="7190" spans="1:18" hidden="1" x14ac:dyDescent="0.3">
      <c r="A7190" t="s">
        <v>28653</v>
      </c>
      <c r="B7190" t="s">
        <v>28654</v>
      </c>
      <c r="C7190" s="1" t="str">
        <f t="shared" si="551"/>
        <v>21:0864</v>
      </c>
      <c r="D7190" s="1" t="str">
        <f t="shared" si="552"/>
        <v>21:0239</v>
      </c>
      <c r="E7190" t="s">
        <v>28655</v>
      </c>
      <c r="F7190" t="s">
        <v>28656</v>
      </c>
      <c r="H7190">
        <v>60.6858778</v>
      </c>
      <c r="I7190">
        <v>-128.8057967</v>
      </c>
      <c r="J7190" s="1" t="str">
        <f t="shared" si="549"/>
        <v>Fluid (stream)</v>
      </c>
      <c r="K7190" s="1" t="str">
        <f t="shared" si="550"/>
        <v>Untreated Water</v>
      </c>
      <c r="L7190">
        <v>54</v>
      </c>
      <c r="M7190" t="s">
        <v>95</v>
      </c>
      <c r="N7190">
        <v>933</v>
      </c>
      <c r="P7190" t="s">
        <v>537</v>
      </c>
      <c r="Q7190" t="s">
        <v>96</v>
      </c>
      <c r="R7190" t="s">
        <v>599</v>
      </c>
    </row>
    <row r="7191" spans="1:18" hidden="1" x14ac:dyDescent="0.3">
      <c r="A7191" t="s">
        <v>28657</v>
      </c>
      <c r="B7191" t="s">
        <v>28658</v>
      </c>
      <c r="C7191" s="1" t="str">
        <f t="shared" si="551"/>
        <v>21:0864</v>
      </c>
      <c r="D7191" s="1" t="str">
        <f t="shared" si="552"/>
        <v>21:0239</v>
      </c>
      <c r="E7191" t="s">
        <v>28659</v>
      </c>
      <c r="F7191" t="s">
        <v>28660</v>
      </c>
      <c r="H7191">
        <v>60.731325599999998</v>
      </c>
      <c r="I7191">
        <v>-128.84688159999999</v>
      </c>
      <c r="J7191" s="1" t="str">
        <f t="shared" si="549"/>
        <v>Fluid (stream)</v>
      </c>
      <c r="K7191" s="1" t="str">
        <f t="shared" si="550"/>
        <v>Untreated Water</v>
      </c>
      <c r="L7191">
        <v>54</v>
      </c>
      <c r="M7191" t="s">
        <v>101</v>
      </c>
      <c r="N7191">
        <v>934</v>
      </c>
      <c r="P7191" t="s">
        <v>235</v>
      </c>
      <c r="Q7191" t="s">
        <v>24</v>
      </c>
      <c r="R7191" t="s">
        <v>55</v>
      </c>
    </row>
    <row r="7192" spans="1:18" hidden="1" x14ac:dyDescent="0.3">
      <c r="A7192" t="s">
        <v>28661</v>
      </c>
      <c r="B7192" t="s">
        <v>28662</v>
      </c>
      <c r="C7192" s="1" t="str">
        <f t="shared" si="551"/>
        <v>21:0864</v>
      </c>
      <c r="D7192" s="1" t="str">
        <f t="shared" si="552"/>
        <v>21:0239</v>
      </c>
      <c r="E7192" t="s">
        <v>28663</v>
      </c>
      <c r="F7192" t="s">
        <v>28664</v>
      </c>
      <c r="H7192">
        <v>60.705864200000001</v>
      </c>
      <c r="I7192">
        <v>-128.51191700000001</v>
      </c>
      <c r="J7192" s="1" t="str">
        <f t="shared" si="549"/>
        <v>Fluid (stream)</v>
      </c>
      <c r="K7192" s="1" t="str">
        <f t="shared" si="550"/>
        <v>Untreated Water</v>
      </c>
      <c r="L7192">
        <v>54</v>
      </c>
      <c r="M7192" t="s">
        <v>107</v>
      </c>
      <c r="N7192">
        <v>935</v>
      </c>
      <c r="P7192" t="s">
        <v>30</v>
      </c>
      <c r="Q7192" t="s">
        <v>31</v>
      </c>
      <c r="R7192" t="s">
        <v>16874</v>
      </c>
    </row>
    <row r="7193" spans="1:18" hidden="1" x14ac:dyDescent="0.3">
      <c r="A7193" t="s">
        <v>28665</v>
      </c>
      <c r="B7193" t="s">
        <v>28666</v>
      </c>
      <c r="C7193" s="1" t="str">
        <f t="shared" si="551"/>
        <v>21:0864</v>
      </c>
      <c r="D7193" s="1" t="str">
        <f t="shared" si="552"/>
        <v>21:0239</v>
      </c>
      <c r="E7193" t="s">
        <v>28667</v>
      </c>
      <c r="F7193" t="s">
        <v>28668</v>
      </c>
      <c r="H7193">
        <v>60.997538200000001</v>
      </c>
      <c r="I7193">
        <v>-129.3846499</v>
      </c>
      <c r="J7193" s="1" t="str">
        <f t="shared" si="549"/>
        <v>Fluid (stream)</v>
      </c>
      <c r="K7193" s="1" t="str">
        <f t="shared" si="550"/>
        <v>Untreated Water</v>
      </c>
      <c r="L7193">
        <v>54</v>
      </c>
      <c r="M7193" t="s">
        <v>114</v>
      </c>
      <c r="N7193">
        <v>936</v>
      </c>
      <c r="P7193" t="s">
        <v>256</v>
      </c>
      <c r="Q7193" t="s">
        <v>31</v>
      </c>
      <c r="R7193" t="s">
        <v>3875</v>
      </c>
    </row>
    <row r="7194" spans="1:18" hidden="1" x14ac:dyDescent="0.3">
      <c r="A7194" t="s">
        <v>28669</v>
      </c>
      <c r="B7194" t="s">
        <v>28670</v>
      </c>
      <c r="C7194" s="1" t="str">
        <f t="shared" si="551"/>
        <v>21:0864</v>
      </c>
      <c r="D7194" s="1" t="str">
        <f t="shared" si="552"/>
        <v>21:0239</v>
      </c>
      <c r="E7194" t="s">
        <v>28671</v>
      </c>
      <c r="F7194" t="s">
        <v>28672</v>
      </c>
      <c r="H7194">
        <v>60.996664500000001</v>
      </c>
      <c r="I7194">
        <v>-129.4962592</v>
      </c>
      <c r="J7194" s="1" t="str">
        <f t="shared" si="549"/>
        <v>Fluid (stream)</v>
      </c>
      <c r="K7194" s="1" t="str">
        <f t="shared" si="550"/>
        <v>Untreated Water</v>
      </c>
      <c r="L7194">
        <v>54</v>
      </c>
      <c r="M7194" t="s">
        <v>121</v>
      </c>
      <c r="N7194">
        <v>937</v>
      </c>
      <c r="P7194" t="s">
        <v>200</v>
      </c>
      <c r="Q7194" t="s">
        <v>31</v>
      </c>
      <c r="R7194" t="s">
        <v>211</v>
      </c>
    </row>
    <row r="7195" spans="1:18" hidden="1" x14ac:dyDescent="0.3">
      <c r="A7195" t="s">
        <v>28673</v>
      </c>
      <c r="B7195" t="s">
        <v>28674</v>
      </c>
      <c r="C7195" s="1" t="str">
        <f t="shared" si="551"/>
        <v>21:0864</v>
      </c>
      <c r="D7195" s="1" t="str">
        <f t="shared" si="552"/>
        <v>21:0239</v>
      </c>
      <c r="E7195" t="s">
        <v>28675</v>
      </c>
      <c r="F7195" t="s">
        <v>28676</v>
      </c>
      <c r="H7195">
        <v>60.965516000000001</v>
      </c>
      <c r="I7195">
        <v>-129.6228366</v>
      </c>
      <c r="J7195" s="1" t="str">
        <f t="shared" si="549"/>
        <v>Fluid (stream)</v>
      </c>
      <c r="K7195" s="1" t="str">
        <f t="shared" si="550"/>
        <v>Untreated Water</v>
      </c>
      <c r="L7195">
        <v>54</v>
      </c>
      <c r="M7195" t="s">
        <v>127</v>
      </c>
      <c r="N7195">
        <v>938</v>
      </c>
      <c r="P7195" t="s">
        <v>1006</v>
      </c>
      <c r="Q7195" t="s">
        <v>31</v>
      </c>
      <c r="R7195" t="s">
        <v>635</v>
      </c>
    </row>
    <row r="7196" spans="1:18" hidden="1" x14ac:dyDescent="0.3">
      <c r="A7196" t="s">
        <v>28677</v>
      </c>
      <c r="B7196" t="s">
        <v>28678</v>
      </c>
      <c r="C7196" s="1" t="str">
        <f t="shared" si="551"/>
        <v>21:0864</v>
      </c>
      <c r="D7196" s="1" t="str">
        <f t="shared" si="552"/>
        <v>21:0239</v>
      </c>
      <c r="E7196" t="s">
        <v>28679</v>
      </c>
      <c r="F7196" t="s">
        <v>28680</v>
      </c>
      <c r="H7196">
        <v>60.990598599999998</v>
      </c>
      <c r="I7196">
        <v>-129.71413630000001</v>
      </c>
      <c r="J7196" s="1" t="str">
        <f t="shared" si="549"/>
        <v>Fluid (stream)</v>
      </c>
      <c r="K7196" s="1" t="str">
        <f t="shared" si="550"/>
        <v>Untreated Water</v>
      </c>
      <c r="L7196">
        <v>54</v>
      </c>
      <c r="M7196" t="s">
        <v>133</v>
      </c>
      <c r="N7196">
        <v>939</v>
      </c>
      <c r="P7196" t="s">
        <v>134</v>
      </c>
      <c r="Q7196" t="s">
        <v>46</v>
      </c>
      <c r="R7196" t="s">
        <v>183</v>
      </c>
    </row>
    <row r="7197" spans="1:18" hidden="1" x14ac:dyDescent="0.3">
      <c r="A7197" t="s">
        <v>28681</v>
      </c>
      <c r="B7197" t="s">
        <v>28682</v>
      </c>
      <c r="C7197" s="1" t="str">
        <f t="shared" si="551"/>
        <v>21:0864</v>
      </c>
      <c r="D7197" s="1" t="str">
        <f t="shared" si="552"/>
        <v>21:0239</v>
      </c>
      <c r="E7197" t="s">
        <v>28683</v>
      </c>
      <c r="F7197" t="s">
        <v>28684</v>
      </c>
      <c r="H7197">
        <v>60.956801200000001</v>
      </c>
      <c r="I7197">
        <v>-129.83647880000001</v>
      </c>
      <c r="J7197" s="1" t="str">
        <f t="shared" si="549"/>
        <v>Fluid (stream)</v>
      </c>
      <c r="K7197" s="1" t="str">
        <f t="shared" si="550"/>
        <v>Untreated Water</v>
      </c>
      <c r="L7197">
        <v>54</v>
      </c>
      <c r="M7197" t="s">
        <v>139</v>
      </c>
      <c r="N7197">
        <v>940</v>
      </c>
      <c r="P7197" t="s">
        <v>247</v>
      </c>
      <c r="Q7197" t="s">
        <v>31</v>
      </c>
      <c r="R7197" t="s">
        <v>55</v>
      </c>
    </row>
    <row r="7198" spans="1:18" hidden="1" x14ac:dyDescent="0.3">
      <c r="A7198" t="s">
        <v>28685</v>
      </c>
      <c r="B7198" t="s">
        <v>28686</v>
      </c>
      <c r="C7198" s="1" t="str">
        <f t="shared" si="551"/>
        <v>21:0864</v>
      </c>
      <c r="D7198" s="1" t="str">
        <f t="shared" si="552"/>
        <v>21:0239</v>
      </c>
      <c r="E7198" t="s">
        <v>28687</v>
      </c>
      <c r="F7198" t="s">
        <v>28688</v>
      </c>
      <c r="H7198">
        <v>60.995990499999998</v>
      </c>
      <c r="I7198">
        <v>-129.95316750000001</v>
      </c>
      <c r="J7198" s="1" t="str">
        <f t="shared" si="549"/>
        <v>Fluid (stream)</v>
      </c>
      <c r="K7198" s="1" t="str">
        <f t="shared" si="550"/>
        <v>Untreated Water</v>
      </c>
      <c r="L7198">
        <v>54</v>
      </c>
      <c r="M7198" t="s">
        <v>241</v>
      </c>
      <c r="N7198">
        <v>941</v>
      </c>
      <c r="P7198" t="s">
        <v>247</v>
      </c>
      <c r="Q7198" t="s">
        <v>24</v>
      </c>
      <c r="R7198" t="s">
        <v>55</v>
      </c>
    </row>
    <row r="7199" spans="1:18" hidden="1" x14ac:dyDescent="0.3">
      <c r="A7199" t="s">
        <v>28689</v>
      </c>
      <c r="B7199" t="s">
        <v>28690</v>
      </c>
      <c r="C7199" s="1" t="str">
        <f t="shared" si="551"/>
        <v>21:0864</v>
      </c>
      <c r="D7199" s="1" t="str">
        <f t="shared" si="552"/>
        <v>21:0239</v>
      </c>
      <c r="E7199" t="s">
        <v>28691</v>
      </c>
      <c r="F7199" t="s">
        <v>28692</v>
      </c>
      <c r="H7199">
        <v>60.735762200000003</v>
      </c>
      <c r="I7199">
        <v>-128.70256660000001</v>
      </c>
      <c r="J7199" s="1" t="str">
        <f t="shared" si="549"/>
        <v>Fluid (stream)</v>
      </c>
      <c r="K7199" s="1" t="str">
        <f t="shared" si="550"/>
        <v>Untreated Water</v>
      </c>
      <c r="L7199">
        <v>55</v>
      </c>
      <c r="M7199" t="s">
        <v>36</v>
      </c>
      <c r="N7199">
        <v>942</v>
      </c>
      <c r="P7199" t="s">
        <v>61</v>
      </c>
      <c r="Q7199" t="s">
        <v>24</v>
      </c>
      <c r="R7199" t="s">
        <v>55</v>
      </c>
    </row>
    <row r="7200" spans="1:18" hidden="1" x14ac:dyDescent="0.3">
      <c r="A7200" t="s">
        <v>28693</v>
      </c>
      <c r="B7200" t="s">
        <v>28694</v>
      </c>
      <c r="C7200" s="1" t="str">
        <f t="shared" si="551"/>
        <v>21:0864</v>
      </c>
      <c r="D7200" s="1" t="str">
        <f t="shared" si="552"/>
        <v>21:0239</v>
      </c>
      <c r="E7200" t="s">
        <v>28695</v>
      </c>
      <c r="F7200" t="s">
        <v>28696</v>
      </c>
      <c r="H7200">
        <v>60.741445499999998</v>
      </c>
      <c r="I7200">
        <v>-128.79384759999999</v>
      </c>
      <c r="J7200" s="1" t="str">
        <f t="shared" si="549"/>
        <v>Fluid (stream)</v>
      </c>
      <c r="K7200" s="1" t="str">
        <f t="shared" si="550"/>
        <v>Untreated Water</v>
      </c>
      <c r="L7200">
        <v>55</v>
      </c>
      <c r="M7200" t="s">
        <v>44</v>
      </c>
      <c r="N7200">
        <v>943</v>
      </c>
      <c r="P7200" t="s">
        <v>82</v>
      </c>
      <c r="Q7200" t="s">
        <v>24</v>
      </c>
      <c r="R7200" t="s">
        <v>3470</v>
      </c>
    </row>
    <row r="7201" spans="1:18" hidden="1" x14ac:dyDescent="0.3">
      <c r="A7201" t="s">
        <v>28697</v>
      </c>
      <c r="B7201" t="s">
        <v>28698</v>
      </c>
      <c r="C7201" s="1" t="str">
        <f t="shared" si="551"/>
        <v>21:0864</v>
      </c>
      <c r="D7201" s="1" t="str">
        <f t="shared" si="552"/>
        <v>21:0239</v>
      </c>
      <c r="E7201" t="s">
        <v>28699</v>
      </c>
      <c r="F7201" t="s">
        <v>28700</v>
      </c>
      <c r="H7201">
        <v>60.720437500000003</v>
      </c>
      <c r="I7201">
        <v>-128.60225349999999</v>
      </c>
      <c r="J7201" s="1" t="str">
        <f t="shared" si="549"/>
        <v>Fluid (stream)</v>
      </c>
      <c r="K7201" s="1" t="str">
        <f t="shared" si="550"/>
        <v>Untreated Water</v>
      </c>
      <c r="L7201">
        <v>55</v>
      </c>
      <c r="M7201" t="s">
        <v>52</v>
      </c>
      <c r="N7201">
        <v>944</v>
      </c>
      <c r="P7201" t="s">
        <v>1846</v>
      </c>
      <c r="Q7201" t="s">
        <v>96</v>
      </c>
      <c r="R7201" t="s">
        <v>789</v>
      </c>
    </row>
    <row r="7202" spans="1:18" hidden="1" x14ac:dyDescent="0.3">
      <c r="A7202" t="s">
        <v>28701</v>
      </c>
      <c r="B7202" t="s">
        <v>28702</v>
      </c>
      <c r="C7202" s="1" t="str">
        <f t="shared" si="551"/>
        <v>21:0864</v>
      </c>
      <c r="D7202" s="1" t="str">
        <f t="shared" si="552"/>
        <v>21:0239</v>
      </c>
      <c r="E7202" t="s">
        <v>28703</v>
      </c>
      <c r="F7202" t="s">
        <v>28704</v>
      </c>
      <c r="H7202">
        <v>60.6676638</v>
      </c>
      <c r="I7202">
        <v>-128.69990390000001</v>
      </c>
      <c r="J7202" s="1" t="str">
        <f t="shared" si="549"/>
        <v>Fluid (stream)</v>
      </c>
      <c r="K7202" s="1" t="str">
        <f t="shared" si="550"/>
        <v>Untreated Water</v>
      </c>
      <c r="L7202">
        <v>55</v>
      </c>
      <c r="M7202" t="s">
        <v>60</v>
      </c>
      <c r="N7202">
        <v>945</v>
      </c>
      <c r="P7202" t="s">
        <v>45</v>
      </c>
      <c r="Q7202" t="s">
        <v>31</v>
      </c>
      <c r="R7202" t="s">
        <v>460</v>
      </c>
    </row>
    <row r="7203" spans="1:18" hidden="1" x14ac:dyDescent="0.3">
      <c r="A7203" t="s">
        <v>28705</v>
      </c>
      <c r="B7203" t="s">
        <v>28706</v>
      </c>
      <c r="C7203" s="1" t="str">
        <f t="shared" si="551"/>
        <v>21:0864</v>
      </c>
      <c r="D7203" s="1" t="str">
        <f t="shared" si="552"/>
        <v>21:0239</v>
      </c>
      <c r="E7203" t="s">
        <v>28707</v>
      </c>
      <c r="F7203" t="s">
        <v>28708</v>
      </c>
      <c r="H7203">
        <v>60.967523399999997</v>
      </c>
      <c r="I7203">
        <v>-129.37228110000001</v>
      </c>
      <c r="J7203" s="1" t="str">
        <f t="shared" si="549"/>
        <v>Fluid (stream)</v>
      </c>
      <c r="K7203" s="1" t="str">
        <f t="shared" si="550"/>
        <v>Untreated Water</v>
      </c>
      <c r="L7203">
        <v>55</v>
      </c>
      <c r="M7203" t="s">
        <v>67</v>
      </c>
      <c r="N7203">
        <v>946</v>
      </c>
      <c r="P7203" t="s">
        <v>771</v>
      </c>
      <c r="Q7203" t="s">
        <v>96</v>
      </c>
      <c r="R7203" t="s">
        <v>189</v>
      </c>
    </row>
    <row r="7204" spans="1:18" hidden="1" x14ac:dyDescent="0.3">
      <c r="A7204" t="s">
        <v>28709</v>
      </c>
      <c r="B7204" t="s">
        <v>28710</v>
      </c>
      <c r="C7204" s="1" t="str">
        <f t="shared" si="551"/>
        <v>21:0864</v>
      </c>
      <c r="D7204" s="1" t="str">
        <f t="shared" si="552"/>
        <v>21:0239</v>
      </c>
      <c r="E7204" t="s">
        <v>28711</v>
      </c>
      <c r="F7204" t="s">
        <v>28712</v>
      </c>
      <c r="H7204">
        <v>60.997584600000003</v>
      </c>
      <c r="I7204">
        <v>-129.43755949999999</v>
      </c>
      <c r="J7204" s="1" t="str">
        <f t="shared" si="549"/>
        <v>Fluid (stream)</v>
      </c>
      <c r="K7204" s="1" t="str">
        <f t="shared" si="550"/>
        <v>Untreated Water</v>
      </c>
      <c r="L7204">
        <v>55</v>
      </c>
      <c r="M7204" t="s">
        <v>22</v>
      </c>
      <c r="N7204">
        <v>947</v>
      </c>
      <c r="P7204" t="s">
        <v>134</v>
      </c>
      <c r="Q7204" t="s">
        <v>96</v>
      </c>
      <c r="R7204" t="s">
        <v>195</v>
      </c>
    </row>
    <row r="7205" spans="1:18" hidden="1" x14ac:dyDescent="0.3">
      <c r="A7205" t="s">
        <v>28713</v>
      </c>
      <c r="B7205" t="s">
        <v>28714</v>
      </c>
      <c r="C7205" s="1" t="str">
        <f t="shared" si="551"/>
        <v>21:0864</v>
      </c>
      <c r="D7205" s="1" t="str">
        <f t="shared" si="552"/>
        <v>21:0239</v>
      </c>
      <c r="E7205" t="s">
        <v>28711</v>
      </c>
      <c r="F7205" t="s">
        <v>28715</v>
      </c>
      <c r="H7205">
        <v>60.997584600000003</v>
      </c>
      <c r="I7205">
        <v>-129.43755949999999</v>
      </c>
      <c r="J7205" s="1" t="str">
        <f t="shared" si="549"/>
        <v>Fluid (stream)</v>
      </c>
      <c r="K7205" s="1" t="str">
        <f t="shared" si="550"/>
        <v>Untreated Water</v>
      </c>
      <c r="L7205">
        <v>55</v>
      </c>
      <c r="M7205" t="s">
        <v>29</v>
      </c>
      <c r="N7205">
        <v>948</v>
      </c>
      <c r="P7205" t="s">
        <v>194</v>
      </c>
      <c r="Q7205" t="s">
        <v>62</v>
      </c>
      <c r="R7205" t="s">
        <v>460</v>
      </c>
    </row>
    <row r="7206" spans="1:18" hidden="1" x14ac:dyDescent="0.3">
      <c r="A7206" t="s">
        <v>28716</v>
      </c>
      <c r="B7206" t="s">
        <v>28717</v>
      </c>
      <c r="C7206" s="1" t="str">
        <f t="shared" si="551"/>
        <v>21:0864</v>
      </c>
      <c r="D7206" s="1" t="str">
        <f t="shared" si="552"/>
        <v>21:0239</v>
      </c>
      <c r="E7206" t="s">
        <v>28718</v>
      </c>
      <c r="F7206" t="s">
        <v>28719</v>
      </c>
      <c r="H7206">
        <v>60.981973799999999</v>
      </c>
      <c r="I7206">
        <v>-129.5184801</v>
      </c>
      <c r="J7206" s="1" t="str">
        <f t="shared" ref="J7206:J7269" si="553">HYPERLINK("http://geochem.nrcan.gc.ca/cdogs/content/kwd/kwd020018_e.htm", "Fluid (stream)")</f>
        <v>Fluid (stream)</v>
      </c>
      <c r="K7206" s="1" t="str">
        <f t="shared" ref="K7206:K7269" si="554">HYPERLINK("http://geochem.nrcan.gc.ca/cdogs/content/kwd/kwd080007_e.htm", "Untreated Water")</f>
        <v>Untreated Water</v>
      </c>
      <c r="L7206">
        <v>55</v>
      </c>
      <c r="M7206" t="s">
        <v>74</v>
      </c>
      <c r="N7206">
        <v>949</v>
      </c>
      <c r="P7206" t="s">
        <v>200</v>
      </c>
      <c r="Q7206" t="s">
        <v>62</v>
      </c>
      <c r="R7206" t="s">
        <v>449</v>
      </c>
    </row>
    <row r="7207" spans="1:18" hidden="1" x14ac:dyDescent="0.3">
      <c r="A7207" t="s">
        <v>28720</v>
      </c>
      <c r="B7207" t="s">
        <v>28721</v>
      </c>
      <c r="C7207" s="1" t="str">
        <f t="shared" si="551"/>
        <v>21:0864</v>
      </c>
      <c r="D7207" s="1" t="str">
        <f t="shared" si="552"/>
        <v>21:0239</v>
      </c>
      <c r="E7207" t="s">
        <v>28722</v>
      </c>
      <c r="F7207" t="s">
        <v>28723</v>
      </c>
      <c r="H7207">
        <v>60.978042899999998</v>
      </c>
      <c r="I7207">
        <v>-129.55867470000001</v>
      </c>
      <c r="J7207" s="1" t="str">
        <f t="shared" si="553"/>
        <v>Fluid (stream)</v>
      </c>
      <c r="K7207" s="1" t="str">
        <f t="shared" si="554"/>
        <v>Untreated Water</v>
      </c>
      <c r="L7207">
        <v>55</v>
      </c>
      <c r="M7207" t="s">
        <v>81</v>
      </c>
      <c r="N7207">
        <v>950</v>
      </c>
      <c r="P7207" t="s">
        <v>140</v>
      </c>
      <c r="Q7207" t="s">
        <v>38</v>
      </c>
      <c r="R7207" t="s">
        <v>28724</v>
      </c>
    </row>
    <row r="7208" spans="1:18" hidden="1" x14ac:dyDescent="0.3">
      <c r="A7208" t="s">
        <v>28725</v>
      </c>
      <c r="B7208" t="s">
        <v>28726</v>
      </c>
      <c r="C7208" s="1" t="str">
        <f t="shared" si="551"/>
        <v>21:0864</v>
      </c>
      <c r="D7208" s="1" t="str">
        <f t="shared" si="552"/>
        <v>21:0239</v>
      </c>
      <c r="E7208" t="s">
        <v>28727</v>
      </c>
      <c r="F7208" t="s">
        <v>28728</v>
      </c>
      <c r="H7208">
        <v>60.976785</v>
      </c>
      <c r="I7208">
        <v>-129.68384090000001</v>
      </c>
      <c r="J7208" s="1" t="str">
        <f t="shared" si="553"/>
        <v>Fluid (stream)</v>
      </c>
      <c r="K7208" s="1" t="str">
        <f t="shared" si="554"/>
        <v>Untreated Water</v>
      </c>
      <c r="L7208">
        <v>55</v>
      </c>
      <c r="M7208" t="s">
        <v>95</v>
      </c>
      <c r="N7208">
        <v>951</v>
      </c>
      <c r="P7208" t="s">
        <v>194</v>
      </c>
      <c r="Q7208" t="s">
        <v>38</v>
      </c>
      <c r="R7208" t="s">
        <v>8016</v>
      </c>
    </row>
    <row r="7209" spans="1:18" hidden="1" x14ac:dyDescent="0.3">
      <c r="A7209" t="s">
        <v>28729</v>
      </c>
      <c r="B7209" t="s">
        <v>28730</v>
      </c>
      <c r="C7209" s="1" t="str">
        <f t="shared" si="551"/>
        <v>21:0864</v>
      </c>
      <c r="D7209" s="1" t="str">
        <f t="shared" si="552"/>
        <v>21:0239</v>
      </c>
      <c r="E7209" t="s">
        <v>28731</v>
      </c>
      <c r="F7209" t="s">
        <v>28732</v>
      </c>
      <c r="H7209">
        <v>60.9796087</v>
      </c>
      <c r="I7209">
        <v>-129.82889230000001</v>
      </c>
      <c r="J7209" s="1" t="str">
        <f t="shared" si="553"/>
        <v>Fluid (stream)</v>
      </c>
      <c r="K7209" s="1" t="str">
        <f t="shared" si="554"/>
        <v>Untreated Water</v>
      </c>
      <c r="L7209">
        <v>55</v>
      </c>
      <c r="M7209" t="s">
        <v>101</v>
      </c>
      <c r="N7209">
        <v>952</v>
      </c>
      <c r="P7209" t="s">
        <v>272</v>
      </c>
      <c r="Q7209" t="s">
        <v>236</v>
      </c>
      <c r="R7209" t="s">
        <v>55</v>
      </c>
    </row>
    <row r="7210" spans="1:18" hidden="1" x14ac:dyDescent="0.3">
      <c r="A7210" t="s">
        <v>28733</v>
      </c>
      <c r="B7210" t="s">
        <v>28734</v>
      </c>
      <c r="C7210" s="1" t="str">
        <f t="shared" si="551"/>
        <v>21:0864</v>
      </c>
      <c r="D7210" s="1" t="str">
        <f t="shared" si="552"/>
        <v>21:0239</v>
      </c>
      <c r="E7210" t="s">
        <v>28735</v>
      </c>
      <c r="F7210" t="s">
        <v>28736</v>
      </c>
      <c r="H7210">
        <v>60.991600900000002</v>
      </c>
      <c r="I7210">
        <v>-129.88587949999999</v>
      </c>
      <c r="J7210" s="1" t="str">
        <f t="shared" si="553"/>
        <v>Fluid (stream)</v>
      </c>
      <c r="K7210" s="1" t="str">
        <f t="shared" si="554"/>
        <v>Untreated Water</v>
      </c>
      <c r="L7210">
        <v>55</v>
      </c>
      <c r="M7210" t="s">
        <v>107</v>
      </c>
      <c r="N7210">
        <v>953</v>
      </c>
      <c r="P7210" t="s">
        <v>267</v>
      </c>
      <c r="Q7210" t="s">
        <v>46</v>
      </c>
      <c r="R7210" t="s">
        <v>55</v>
      </c>
    </row>
    <row r="7211" spans="1:18" hidden="1" x14ac:dyDescent="0.3">
      <c r="A7211" t="s">
        <v>28737</v>
      </c>
      <c r="B7211" t="s">
        <v>28738</v>
      </c>
      <c r="C7211" s="1" t="str">
        <f t="shared" si="551"/>
        <v>21:0864</v>
      </c>
      <c r="D7211" s="1" t="str">
        <f t="shared" si="552"/>
        <v>21:0239</v>
      </c>
      <c r="E7211" t="s">
        <v>28739</v>
      </c>
      <c r="F7211" t="s">
        <v>28740</v>
      </c>
      <c r="H7211">
        <v>60.958346599999999</v>
      </c>
      <c r="I7211">
        <v>-129.9973219</v>
      </c>
      <c r="J7211" s="1" t="str">
        <f t="shared" si="553"/>
        <v>Fluid (stream)</v>
      </c>
      <c r="K7211" s="1" t="str">
        <f t="shared" si="554"/>
        <v>Untreated Water</v>
      </c>
      <c r="L7211">
        <v>55</v>
      </c>
      <c r="M7211" t="s">
        <v>114</v>
      </c>
      <c r="N7211">
        <v>954</v>
      </c>
      <c r="P7211" t="s">
        <v>262</v>
      </c>
      <c r="Q7211" t="s">
        <v>62</v>
      </c>
      <c r="R7211" t="s">
        <v>55</v>
      </c>
    </row>
    <row r="7212" spans="1:18" hidden="1" x14ac:dyDescent="0.3">
      <c r="A7212" t="s">
        <v>28741</v>
      </c>
      <c r="B7212" t="s">
        <v>28742</v>
      </c>
      <c r="C7212" s="1" t="str">
        <f t="shared" si="551"/>
        <v>21:0864</v>
      </c>
      <c r="D7212" s="1" t="str">
        <f t="shared" si="552"/>
        <v>21:0239</v>
      </c>
      <c r="E7212" t="s">
        <v>28743</v>
      </c>
      <c r="F7212" t="s">
        <v>28744</v>
      </c>
      <c r="H7212">
        <v>60.9192465</v>
      </c>
      <c r="I7212">
        <v>-129.98968339999999</v>
      </c>
      <c r="J7212" s="1" t="str">
        <f t="shared" si="553"/>
        <v>Fluid (stream)</v>
      </c>
      <c r="K7212" s="1" t="str">
        <f t="shared" si="554"/>
        <v>Untreated Water</v>
      </c>
      <c r="L7212">
        <v>55</v>
      </c>
      <c r="M7212" t="s">
        <v>121</v>
      </c>
      <c r="N7212">
        <v>955</v>
      </c>
      <c r="P7212" t="s">
        <v>356</v>
      </c>
      <c r="Q7212" t="s">
        <v>46</v>
      </c>
      <c r="R7212" t="s">
        <v>460</v>
      </c>
    </row>
    <row r="7213" spans="1:18" hidden="1" x14ac:dyDescent="0.3">
      <c r="A7213" t="s">
        <v>28745</v>
      </c>
      <c r="B7213" t="s">
        <v>28746</v>
      </c>
      <c r="C7213" s="1" t="str">
        <f t="shared" si="551"/>
        <v>21:0864</v>
      </c>
      <c r="D7213" s="1" t="str">
        <f t="shared" si="552"/>
        <v>21:0239</v>
      </c>
      <c r="E7213" t="s">
        <v>28747</v>
      </c>
      <c r="F7213" t="s">
        <v>28748</v>
      </c>
      <c r="H7213">
        <v>60.855495300000001</v>
      </c>
      <c r="I7213">
        <v>-129.96766600000001</v>
      </c>
      <c r="J7213" s="1" t="str">
        <f t="shared" si="553"/>
        <v>Fluid (stream)</v>
      </c>
      <c r="K7213" s="1" t="str">
        <f t="shared" si="554"/>
        <v>Untreated Water</v>
      </c>
      <c r="L7213">
        <v>55</v>
      </c>
      <c r="M7213" t="s">
        <v>127</v>
      </c>
      <c r="N7213">
        <v>956</v>
      </c>
      <c r="P7213" t="s">
        <v>1006</v>
      </c>
      <c r="Q7213" t="s">
        <v>257</v>
      </c>
      <c r="R7213" t="s">
        <v>599</v>
      </c>
    </row>
    <row r="7214" spans="1:18" hidden="1" x14ac:dyDescent="0.3">
      <c r="A7214" t="s">
        <v>28749</v>
      </c>
      <c r="B7214" t="s">
        <v>28750</v>
      </c>
      <c r="C7214" s="1" t="str">
        <f t="shared" si="551"/>
        <v>21:0864</v>
      </c>
      <c r="D7214" s="1" t="str">
        <f t="shared" si="552"/>
        <v>21:0239</v>
      </c>
      <c r="E7214" t="s">
        <v>28751</v>
      </c>
      <c r="F7214" t="s">
        <v>28752</v>
      </c>
      <c r="H7214">
        <v>60.888703499999998</v>
      </c>
      <c r="I7214">
        <v>-129.84431369999999</v>
      </c>
      <c r="J7214" s="1" t="str">
        <f t="shared" si="553"/>
        <v>Fluid (stream)</v>
      </c>
      <c r="K7214" s="1" t="str">
        <f t="shared" si="554"/>
        <v>Untreated Water</v>
      </c>
      <c r="L7214">
        <v>55</v>
      </c>
      <c r="M7214" t="s">
        <v>133</v>
      </c>
      <c r="N7214">
        <v>957</v>
      </c>
      <c r="P7214" t="s">
        <v>705</v>
      </c>
      <c r="Q7214" t="s">
        <v>62</v>
      </c>
      <c r="R7214" t="s">
        <v>21223</v>
      </c>
    </row>
    <row r="7215" spans="1:18" hidden="1" x14ac:dyDescent="0.3">
      <c r="A7215" t="s">
        <v>28753</v>
      </c>
      <c r="B7215" t="s">
        <v>28754</v>
      </c>
      <c r="C7215" s="1" t="str">
        <f t="shared" si="551"/>
        <v>21:0864</v>
      </c>
      <c r="D7215" s="1" t="str">
        <f t="shared" si="552"/>
        <v>21:0239</v>
      </c>
      <c r="E7215" t="s">
        <v>28755</v>
      </c>
      <c r="F7215" t="s">
        <v>28756</v>
      </c>
      <c r="H7215">
        <v>60.898998200000001</v>
      </c>
      <c r="I7215">
        <v>-129.74603569999999</v>
      </c>
      <c r="J7215" s="1" t="str">
        <f t="shared" si="553"/>
        <v>Fluid (stream)</v>
      </c>
      <c r="K7215" s="1" t="str">
        <f t="shared" si="554"/>
        <v>Untreated Water</v>
      </c>
      <c r="L7215">
        <v>55</v>
      </c>
      <c r="M7215" t="s">
        <v>139</v>
      </c>
      <c r="N7215">
        <v>958</v>
      </c>
      <c r="P7215" t="s">
        <v>140</v>
      </c>
      <c r="Q7215" t="s">
        <v>146</v>
      </c>
      <c r="R7215" t="s">
        <v>47</v>
      </c>
    </row>
    <row r="7216" spans="1:18" hidden="1" x14ac:dyDescent="0.3">
      <c r="A7216" t="s">
        <v>28757</v>
      </c>
      <c r="B7216" t="s">
        <v>28758</v>
      </c>
      <c r="C7216" s="1" t="str">
        <f t="shared" si="551"/>
        <v>21:0864</v>
      </c>
      <c r="D7216" s="1" t="str">
        <f t="shared" si="552"/>
        <v>21:0239</v>
      </c>
      <c r="E7216" t="s">
        <v>28759</v>
      </c>
      <c r="F7216" t="s">
        <v>28760</v>
      </c>
      <c r="H7216">
        <v>60.8679372</v>
      </c>
      <c r="I7216">
        <v>-129.7419764</v>
      </c>
      <c r="J7216" s="1" t="str">
        <f t="shared" si="553"/>
        <v>Fluid (stream)</v>
      </c>
      <c r="K7216" s="1" t="str">
        <f t="shared" si="554"/>
        <v>Untreated Water</v>
      </c>
      <c r="L7216">
        <v>55</v>
      </c>
      <c r="M7216" t="s">
        <v>241</v>
      </c>
      <c r="N7216">
        <v>959</v>
      </c>
      <c r="P7216" t="s">
        <v>167</v>
      </c>
      <c r="Q7216" t="s">
        <v>46</v>
      </c>
      <c r="R7216" t="s">
        <v>3470</v>
      </c>
    </row>
    <row r="7217" spans="1:18" hidden="1" x14ac:dyDescent="0.3">
      <c r="A7217" t="s">
        <v>28761</v>
      </c>
      <c r="B7217" t="s">
        <v>28762</v>
      </c>
      <c r="C7217" s="1" t="str">
        <f t="shared" si="551"/>
        <v>21:0864</v>
      </c>
      <c r="D7217" s="1" t="str">
        <f t="shared" si="552"/>
        <v>21:0239</v>
      </c>
      <c r="E7217" t="s">
        <v>28763</v>
      </c>
      <c r="F7217" t="s">
        <v>28764</v>
      </c>
      <c r="H7217">
        <v>60.917415099999999</v>
      </c>
      <c r="I7217">
        <v>-129.9407903</v>
      </c>
      <c r="J7217" s="1" t="str">
        <f t="shared" si="553"/>
        <v>Fluid (stream)</v>
      </c>
      <c r="K7217" s="1" t="str">
        <f t="shared" si="554"/>
        <v>Untreated Water</v>
      </c>
      <c r="L7217">
        <v>56</v>
      </c>
      <c r="M7217" t="s">
        <v>36</v>
      </c>
      <c r="N7217">
        <v>960</v>
      </c>
      <c r="P7217" t="s">
        <v>134</v>
      </c>
      <c r="Q7217" t="s">
        <v>62</v>
      </c>
      <c r="R7217" t="s">
        <v>189</v>
      </c>
    </row>
    <row r="7218" spans="1:18" hidden="1" x14ac:dyDescent="0.3">
      <c r="A7218" t="s">
        <v>28765</v>
      </c>
      <c r="B7218" t="s">
        <v>28766</v>
      </c>
      <c r="C7218" s="1" t="str">
        <f t="shared" ref="C7218:C7281" si="555">HYPERLINK("http://geochem.nrcan.gc.ca/cdogs/content/bdl/bdl210864_e.htm", "21:0864")</f>
        <v>21:0864</v>
      </c>
      <c r="D7218" s="1" t="str">
        <f t="shared" ref="D7218:D7281" si="556">HYPERLINK("http://geochem.nrcan.gc.ca/cdogs/content/svy/svy210239_e.htm", "21:0239")</f>
        <v>21:0239</v>
      </c>
      <c r="E7218" t="s">
        <v>28767</v>
      </c>
      <c r="F7218" t="s">
        <v>28768</v>
      </c>
      <c r="H7218">
        <v>60.857006400000003</v>
      </c>
      <c r="I7218">
        <v>-129.92780310000001</v>
      </c>
      <c r="J7218" s="1" t="str">
        <f t="shared" si="553"/>
        <v>Fluid (stream)</v>
      </c>
      <c r="K7218" s="1" t="str">
        <f t="shared" si="554"/>
        <v>Untreated Water</v>
      </c>
      <c r="L7218">
        <v>56</v>
      </c>
      <c r="M7218" t="s">
        <v>44</v>
      </c>
      <c r="N7218">
        <v>961</v>
      </c>
      <c r="P7218" t="s">
        <v>210</v>
      </c>
      <c r="Q7218" t="s">
        <v>257</v>
      </c>
      <c r="R7218" t="s">
        <v>449</v>
      </c>
    </row>
    <row r="7219" spans="1:18" hidden="1" x14ac:dyDescent="0.3">
      <c r="A7219" t="s">
        <v>28769</v>
      </c>
      <c r="B7219" t="s">
        <v>28770</v>
      </c>
      <c r="C7219" s="1" t="str">
        <f t="shared" si="555"/>
        <v>21:0864</v>
      </c>
      <c r="D7219" s="1" t="str">
        <f t="shared" si="556"/>
        <v>21:0239</v>
      </c>
      <c r="E7219" t="s">
        <v>28771</v>
      </c>
      <c r="F7219" t="s">
        <v>28772</v>
      </c>
      <c r="H7219">
        <v>60.873501900000001</v>
      </c>
      <c r="I7219">
        <v>-129.71241879999999</v>
      </c>
      <c r="J7219" s="1" t="str">
        <f t="shared" si="553"/>
        <v>Fluid (stream)</v>
      </c>
      <c r="K7219" s="1" t="str">
        <f t="shared" si="554"/>
        <v>Untreated Water</v>
      </c>
      <c r="L7219">
        <v>56</v>
      </c>
      <c r="M7219" t="s">
        <v>52</v>
      </c>
      <c r="N7219">
        <v>962</v>
      </c>
      <c r="P7219" t="s">
        <v>128</v>
      </c>
      <c r="Q7219" t="s">
        <v>146</v>
      </c>
      <c r="R7219" t="s">
        <v>28542</v>
      </c>
    </row>
    <row r="7220" spans="1:18" hidden="1" x14ac:dyDescent="0.3">
      <c r="A7220" t="s">
        <v>28773</v>
      </c>
      <c r="B7220" t="s">
        <v>28774</v>
      </c>
      <c r="C7220" s="1" t="str">
        <f t="shared" si="555"/>
        <v>21:0864</v>
      </c>
      <c r="D7220" s="1" t="str">
        <f t="shared" si="556"/>
        <v>21:0239</v>
      </c>
      <c r="E7220" t="s">
        <v>28775</v>
      </c>
      <c r="F7220" t="s">
        <v>28776</v>
      </c>
      <c r="H7220">
        <v>60.917772599999999</v>
      </c>
      <c r="I7220">
        <v>-129.66891140000001</v>
      </c>
      <c r="J7220" s="1" t="str">
        <f t="shared" si="553"/>
        <v>Fluid (stream)</v>
      </c>
      <c r="K7220" s="1" t="str">
        <f t="shared" si="554"/>
        <v>Untreated Water</v>
      </c>
      <c r="L7220">
        <v>56</v>
      </c>
      <c r="M7220" t="s">
        <v>60</v>
      </c>
      <c r="N7220">
        <v>963</v>
      </c>
      <c r="P7220" t="s">
        <v>210</v>
      </c>
      <c r="Q7220" t="s">
        <v>24</v>
      </c>
      <c r="R7220" t="s">
        <v>410</v>
      </c>
    </row>
    <row r="7221" spans="1:18" hidden="1" x14ac:dyDescent="0.3">
      <c r="A7221" t="s">
        <v>28777</v>
      </c>
      <c r="B7221" t="s">
        <v>28778</v>
      </c>
      <c r="C7221" s="1" t="str">
        <f t="shared" si="555"/>
        <v>21:0864</v>
      </c>
      <c r="D7221" s="1" t="str">
        <f t="shared" si="556"/>
        <v>21:0239</v>
      </c>
      <c r="E7221" t="s">
        <v>28779</v>
      </c>
      <c r="F7221" t="s">
        <v>28780</v>
      </c>
      <c r="H7221">
        <v>60.945846199999998</v>
      </c>
      <c r="I7221">
        <v>-129.59046520000001</v>
      </c>
      <c r="J7221" s="1" t="str">
        <f t="shared" si="553"/>
        <v>Fluid (stream)</v>
      </c>
      <c r="K7221" s="1" t="str">
        <f t="shared" si="554"/>
        <v>Untreated Water</v>
      </c>
      <c r="L7221">
        <v>56</v>
      </c>
      <c r="M7221" t="s">
        <v>22</v>
      </c>
      <c r="N7221">
        <v>964</v>
      </c>
      <c r="P7221" t="s">
        <v>134</v>
      </c>
      <c r="Q7221" t="s">
        <v>146</v>
      </c>
      <c r="R7221" t="s">
        <v>668</v>
      </c>
    </row>
    <row r="7222" spans="1:18" hidden="1" x14ac:dyDescent="0.3">
      <c r="A7222" t="s">
        <v>28781</v>
      </c>
      <c r="B7222" t="s">
        <v>28782</v>
      </c>
      <c r="C7222" s="1" t="str">
        <f t="shared" si="555"/>
        <v>21:0864</v>
      </c>
      <c r="D7222" s="1" t="str">
        <f t="shared" si="556"/>
        <v>21:0239</v>
      </c>
      <c r="E7222" t="s">
        <v>28779</v>
      </c>
      <c r="F7222" t="s">
        <v>28783</v>
      </c>
      <c r="H7222">
        <v>60.945846199999998</v>
      </c>
      <c r="I7222">
        <v>-129.59046520000001</v>
      </c>
      <c r="J7222" s="1" t="str">
        <f t="shared" si="553"/>
        <v>Fluid (stream)</v>
      </c>
      <c r="K7222" s="1" t="str">
        <f t="shared" si="554"/>
        <v>Untreated Water</v>
      </c>
      <c r="L7222">
        <v>56</v>
      </c>
      <c r="M7222" t="s">
        <v>29</v>
      </c>
      <c r="N7222">
        <v>965</v>
      </c>
      <c r="P7222" t="s">
        <v>115</v>
      </c>
      <c r="Q7222" t="s">
        <v>146</v>
      </c>
      <c r="R7222" t="s">
        <v>4278</v>
      </c>
    </row>
    <row r="7223" spans="1:18" hidden="1" x14ac:dyDescent="0.3">
      <c r="A7223" t="s">
        <v>28784</v>
      </c>
      <c r="B7223" t="s">
        <v>28785</v>
      </c>
      <c r="C7223" s="1" t="str">
        <f t="shared" si="555"/>
        <v>21:0864</v>
      </c>
      <c r="D7223" s="1" t="str">
        <f t="shared" si="556"/>
        <v>21:0239</v>
      </c>
      <c r="E7223" t="s">
        <v>28786</v>
      </c>
      <c r="F7223" t="s">
        <v>28787</v>
      </c>
      <c r="H7223">
        <v>60.920324000000001</v>
      </c>
      <c r="I7223">
        <v>-129.9067909</v>
      </c>
      <c r="J7223" s="1" t="str">
        <f t="shared" si="553"/>
        <v>Fluid (stream)</v>
      </c>
      <c r="K7223" s="1" t="str">
        <f t="shared" si="554"/>
        <v>Untreated Water</v>
      </c>
      <c r="L7223">
        <v>56</v>
      </c>
      <c r="M7223" t="s">
        <v>67</v>
      </c>
      <c r="N7223">
        <v>966</v>
      </c>
      <c r="P7223" t="s">
        <v>771</v>
      </c>
      <c r="Q7223" t="s">
        <v>24</v>
      </c>
      <c r="R7223" t="s">
        <v>55</v>
      </c>
    </row>
    <row r="7224" spans="1:18" hidden="1" x14ac:dyDescent="0.3">
      <c r="A7224" t="s">
        <v>28788</v>
      </c>
      <c r="B7224" t="s">
        <v>28789</v>
      </c>
      <c r="C7224" s="1" t="str">
        <f t="shared" si="555"/>
        <v>21:0864</v>
      </c>
      <c r="D7224" s="1" t="str">
        <f t="shared" si="556"/>
        <v>21:0239</v>
      </c>
      <c r="E7224" t="s">
        <v>28790</v>
      </c>
      <c r="F7224" t="s">
        <v>28791</v>
      </c>
      <c r="H7224">
        <v>60.946968200000001</v>
      </c>
      <c r="I7224">
        <v>-129.9047975</v>
      </c>
      <c r="J7224" s="1" t="str">
        <f t="shared" si="553"/>
        <v>Fluid (stream)</v>
      </c>
      <c r="K7224" s="1" t="str">
        <f t="shared" si="554"/>
        <v>Untreated Water</v>
      </c>
      <c r="L7224">
        <v>56</v>
      </c>
      <c r="M7224" t="s">
        <v>74</v>
      </c>
      <c r="N7224">
        <v>967</v>
      </c>
      <c r="P7224" t="s">
        <v>194</v>
      </c>
      <c r="Q7224" t="s">
        <v>62</v>
      </c>
      <c r="R7224" t="s">
        <v>55</v>
      </c>
    </row>
    <row r="7225" spans="1:18" hidden="1" x14ac:dyDescent="0.3">
      <c r="A7225" t="s">
        <v>28792</v>
      </c>
      <c r="B7225" t="s">
        <v>28793</v>
      </c>
      <c r="C7225" s="1" t="str">
        <f t="shared" si="555"/>
        <v>21:0864</v>
      </c>
      <c r="D7225" s="1" t="str">
        <f t="shared" si="556"/>
        <v>21:0239</v>
      </c>
      <c r="E7225" t="s">
        <v>28794</v>
      </c>
      <c r="F7225" t="s">
        <v>28795</v>
      </c>
      <c r="H7225">
        <v>60.8234444</v>
      </c>
      <c r="I7225">
        <v>-129.76359769999999</v>
      </c>
      <c r="J7225" s="1" t="str">
        <f t="shared" si="553"/>
        <v>Fluid (stream)</v>
      </c>
      <c r="K7225" s="1" t="str">
        <f t="shared" si="554"/>
        <v>Untreated Water</v>
      </c>
      <c r="L7225">
        <v>56</v>
      </c>
      <c r="M7225" t="s">
        <v>81</v>
      </c>
      <c r="N7225">
        <v>968</v>
      </c>
      <c r="P7225" t="s">
        <v>115</v>
      </c>
      <c r="Q7225" t="s">
        <v>62</v>
      </c>
      <c r="R7225" t="s">
        <v>20783</v>
      </c>
    </row>
    <row r="7226" spans="1:18" hidden="1" x14ac:dyDescent="0.3">
      <c r="A7226" t="s">
        <v>28796</v>
      </c>
      <c r="B7226" t="s">
        <v>28797</v>
      </c>
      <c r="C7226" s="1" t="str">
        <f t="shared" si="555"/>
        <v>21:0864</v>
      </c>
      <c r="D7226" s="1" t="str">
        <f t="shared" si="556"/>
        <v>21:0239</v>
      </c>
      <c r="E7226" t="s">
        <v>28798</v>
      </c>
      <c r="F7226" t="s">
        <v>28799</v>
      </c>
      <c r="H7226">
        <v>60.824072399999999</v>
      </c>
      <c r="I7226">
        <v>-129.6264027</v>
      </c>
      <c r="J7226" s="1" t="str">
        <f t="shared" si="553"/>
        <v>Fluid (stream)</v>
      </c>
      <c r="K7226" s="1" t="str">
        <f t="shared" si="554"/>
        <v>Untreated Water</v>
      </c>
      <c r="L7226">
        <v>56</v>
      </c>
      <c r="M7226" t="s">
        <v>95</v>
      </c>
      <c r="N7226">
        <v>969</v>
      </c>
      <c r="P7226" t="s">
        <v>37</v>
      </c>
      <c r="Q7226" t="s">
        <v>96</v>
      </c>
      <c r="R7226" t="s">
        <v>27010</v>
      </c>
    </row>
    <row r="7227" spans="1:18" hidden="1" x14ac:dyDescent="0.3">
      <c r="A7227" t="s">
        <v>28800</v>
      </c>
      <c r="B7227" t="s">
        <v>28801</v>
      </c>
      <c r="C7227" s="1" t="str">
        <f t="shared" si="555"/>
        <v>21:0864</v>
      </c>
      <c r="D7227" s="1" t="str">
        <f t="shared" si="556"/>
        <v>21:0239</v>
      </c>
      <c r="E7227" t="s">
        <v>28802</v>
      </c>
      <c r="F7227" t="s">
        <v>28803</v>
      </c>
      <c r="H7227">
        <v>60.7611627</v>
      </c>
      <c r="I7227">
        <v>-129.63739770000001</v>
      </c>
      <c r="J7227" s="1" t="str">
        <f t="shared" si="553"/>
        <v>Fluid (stream)</v>
      </c>
      <c r="K7227" s="1" t="str">
        <f t="shared" si="554"/>
        <v>Untreated Water</v>
      </c>
      <c r="L7227">
        <v>56</v>
      </c>
      <c r="M7227" t="s">
        <v>101</v>
      </c>
      <c r="N7227">
        <v>970</v>
      </c>
      <c r="P7227" t="s">
        <v>45</v>
      </c>
      <c r="Q7227" t="s">
        <v>62</v>
      </c>
      <c r="R7227" t="s">
        <v>211</v>
      </c>
    </row>
    <row r="7228" spans="1:18" hidden="1" x14ac:dyDescent="0.3">
      <c r="A7228" t="s">
        <v>28804</v>
      </c>
      <c r="B7228" t="s">
        <v>28805</v>
      </c>
      <c r="C7228" s="1" t="str">
        <f t="shared" si="555"/>
        <v>21:0864</v>
      </c>
      <c r="D7228" s="1" t="str">
        <f t="shared" si="556"/>
        <v>21:0239</v>
      </c>
      <c r="E7228" t="s">
        <v>28806</v>
      </c>
      <c r="F7228" t="s">
        <v>28807</v>
      </c>
      <c r="H7228">
        <v>60.808403200000001</v>
      </c>
      <c r="I7228">
        <v>-129.63063600000001</v>
      </c>
      <c r="J7228" s="1" t="str">
        <f t="shared" si="553"/>
        <v>Fluid (stream)</v>
      </c>
      <c r="K7228" s="1" t="str">
        <f t="shared" si="554"/>
        <v>Untreated Water</v>
      </c>
      <c r="L7228">
        <v>56</v>
      </c>
      <c r="M7228" t="s">
        <v>107</v>
      </c>
      <c r="N7228">
        <v>971</v>
      </c>
      <c r="P7228" t="s">
        <v>37</v>
      </c>
      <c r="Q7228" t="s">
        <v>46</v>
      </c>
      <c r="R7228" t="s">
        <v>201</v>
      </c>
    </row>
    <row r="7229" spans="1:18" hidden="1" x14ac:dyDescent="0.3">
      <c r="A7229" t="s">
        <v>28808</v>
      </c>
      <c r="B7229" t="s">
        <v>28809</v>
      </c>
      <c r="C7229" s="1" t="str">
        <f t="shared" si="555"/>
        <v>21:0864</v>
      </c>
      <c r="D7229" s="1" t="str">
        <f t="shared" si="556"/>
        <v>21:0239</v>
      </c>
      <c r="E7229" t="s">
        <v>28810</v>
      </c>
      <c r="F7229" t="s">
        <v>28811</v>
      </c>
      <c r="H7229">
        <v>60.876529599999998</v>
      </c>
      <c r="I7229">
        <v>-129.56201580000001</v>
      </c>
      <c r="J7229" s="1" t="str">
        <f t="shared" si="553"/>
        <v>Fluid (stream)</v>
      </c>
      <c r="K7229" s="1" t="str">
        <f t="shared" si="554"/>
        <v>Untreated Water</v>
      </c>
      <c r="L7229">
        <v>56</v>
      </c>
      <c r="M7229" t="s">
        <v>114</v>
      </c>
      <c r="N7229">
        <v>972</v>
      </c>
      <c r="P7229" t="s">
        <v>1006</v>
      </c>
      <c r="Q7229" t="s">
        <v>96</v>
      </c>
      <c r="R7229" t="s">
        <v>11785</v>
      </c>
    </row>
    <row r="7230" spans="1:18" hidden="1" x14ac:dyDescent="0.3">
      <c r="A7230" t="s">
        <v>28812</v>
      </c>
      <c r="B7230" t="s">
        <v>28813</v>
      </c>
      <c r="C7230" s="1" t="str">
        <f t="shared" si="555"/>
        <v>21:0864</v>
      </c>
      <c r="D7230" s="1" t="str">
        <f t="shared" si="556"/>
        <v>21:0239</v>
      </c>
      <c r="E7230" t="s">
        <v>28814</v>
      </c>
      <c r="F7230" t="s">
        <v>28815</v>
      </c>
      <c r="H7230">
        <v>60.873938600000002</v>
      </c>
      <c r="I7230">
        <v>-129.56110459999999</v>
      </c>
      <c r="J7230" s="1" t="str">
        <f t="shared" si="553"/>
        <v>Fluid (stream)</v>
      </c>
      <c r="K7230" s="1" t="str">
        <f t="shared" si="554"/>
        <v>Untreated Water</v>
      </c>
      <c r="L7230">
        <v>56</v>
      </c>
      <c r="M7230" t="s">
        <v>121</v>
      </c>
      <c r="N7230">
        <v>973</v>
      </c>
      <c r="P7230" t="s">
        <v>140</v>
      </c>
      <c r="Q7230" t="s">
        <v>146</v>
      </c>
      <c r="R7230" t="s">
        <v>285</v>
      </c>
    </row>
    <row r="7231" spans="1:18" hidden="1" x14ac:dyDescent="0.3">
      <c r="A7231" t="s">
        <v>28816</v>
      </c>
      <c r="B7231" t="s">
        <v>28817</v>
      </c>
      <c r="C7231" s="1" t="str">
        <f t="shared" si="555"/>
        <v>21:0864</v>
      </c>
      <c r="D7231" s="1" t="str">
        <f t="shared" si="556"/>
        <v>21:0239</v>
      </c>
      <c r="E7231" t="s">
        <v>28818</v>
      </c>
      <c r="F7231" t="s">
        <v>28819</v>
      </c>
      <c r="H7231">
        <v>60.757939700000001</v>
      </c>
      <c r="I7231">
        <v>-129.0247335</v>
      </c>
      <c r="J7231" s="1" t="str">
        <f t="shared" si="553"/>
        <v>Fluid (stream)</v>
      </c>
      <c r="K7231" s="1" t="str">
        <f t="shared" si="554"/>
        <v>Untreated Water</v>
      </c>
      <c r="L7231">
        <v>56</v>
      </c>
      <c r="M7231" t="s">
        <v>127</v>
      </c>
      <c r="N7231">
        <v>974</v>
      </c>
      <c r="P7231" t="s">
        <v>194</v>
      </c>
      <c r="Q7231" t="s">
        <v>46</v>
      </c>
      <c r="R7231" t="s">
        <v>655</v>
      </c>
    </row>
    <row r="7232" spans="1:18" hidden="1" x14ac:dyDescent="0.3">
      <c r="A7232" t="s">
        <v>28820</v>
      </c>
      <c r="B7232" t="s">
        <v>28821</v>
      </c>
      <c r="C7232" s="1" t="str">
        <f t="shared" si="555"/>
        <v>21:0864</v>
      </c>
      <c r="D7232" s="1" t="str">
        <f t="shared" si="556"/>
        <v>21:0239</v>
      </c>
      <c r="E7232" t="s">
        <v>28822</v>
      </c>
      <c r="F7232" t="s">
        <v>28823</v>
      </c>
      <c r="H7232">
        <v>60.780850299999997</v>
      </c>
      <c r="I7232">
        <v>-129.03375159999999</v>
      </c>
      <c r="J7232" s="1" t="str">
        <f t="shared" si="553"/>
        <v>Fluid (stream)</v>
      </c>
      <c r="K7232" s="1" t="str">
        <f t="shared" si="554"/>
        <v>Untreated Water</v>
      </c>
      <c r="L7232">
        <v>56</v>
      </c>
      <c r="M7232" t="s">
        <v>133</v>
      </c>
      <c r="N7232">
        <v>975</v>
      </c>
      <c r="P7232" t="s">
        <v>319</v>
      </c>
      <c r="Q7232" t="s">
        <v>38</v>
      </c>
      <c r="R7232" t="s">
        <v>205</v>
      </c>
    </row>
    <row r="7233" spans="1:18" hidden="1" x14ac:dyDescent="0.3">
      <c r="A7233" t="s">
        <v>28824</v>
      </c>
      <c r="B7233" t="s">
        <v>28825</v>
      </c>
      <c r="C7233" s="1" t="str">
        <f t="shared" si="555"/>
        <v>21:0864</v>
      </c>
      <c r="D7233" s="1" t="str">
        <f t="shared" si="556"/>
        <v>21:0239</v>
      </c>
      <c r="E7233" t="s">
        <v>28826</v>
      </c>
      <c r="F7233" t="s">
        <v>28827</v>
      </c>
      <c r="H7233">
        <v>60.802808300000002</v>
      </c>
      <c r="I7233">
        <v>-129.1740054</v>
      </c>
      <c r="J7233" s="1" t="str">
        <f t="shared" si="553"/>
        <v>Fluid (stream)</v>
      </c>
      <c r="K7233" s="1" t="str">
        <f t="shared" si="554"/>
        <v>Untreated Water</v>
      </c>
      <c r="L7233">
        <v>56</v>
      </c>
      <c r="M7233" t="s">
        <v>139</v>
      </c>
      <c r="N7233">
        <v>976</v>
      </c>
      <c r="P7233" t="s">
        <v>173</v>
      </c>
      <c r="Q7233" t="s">
        <v>31</v>
      </c>
      <c r="R7233" t="s">
        <v>90</v>
      </c>
    </row>
    <row r="7234" spans="1:18" hidden="1" x14ac:dyDescent="0.3">
      <c r="A7234" t="s">
        <v>28828</v>
      </c>
      <c r="B7234" t="s">
        <v>28829</v>
      </c>
      <c r="C7234" s="1" t="str">
        <f t="shared" si="555"/>
        <v>21:0864</v>
      </c>
      <c r="D7234" s="1" t="str">
        <f t="shared" si="556"/>
        <v>21:0239</v>
      </c>
      <c r="E7234" t="s">
        <v>28830</v>
      </c>
      <c r="F7234" t="s">
        <v>28831</v>
      </c>
      <c r="H7234">
        <v>60.789455099999998</v>
      </c>
      <c r="I7234">
        <v>-129.3325715</v>
      </c>
      <c r="J7234" s="1" t="str">
        <f t="shared" si="553"/>
        <v>Fluid (stream)</v>
      </c>
      <c r="K7234" s="1" t="str">
        <f t="shared" si="554"/>
        <v>Untreated Water</v>
      </c>
      <c r="L7234">
        <v>56</v>
      </c>
      <c r="M7234" t="s">
        <v>241</v>
      </c>
      <c r="N7234">
        <v>977</v>
      </c>
      <c r="P7234" t="s">
        <v>1006</v>
      </c>
      <c r="Q7234" t="s">
        <v>96</v>
      </c>
      <c r="R7234" t="s">
        <v>655</v>
      </c>
    </row>
    <row r="7235" spans="1:18" hidden="1" x14ac:dyDescent="0.3">
      <c r="A7235" t="s">
        <v>28832</v>
      </c>
      <c r="B7235" t="s">
        <v>28833</v>
      </c>
      <c r="C7235" s="1" t="str">
        <f t="shared" si="555"/>
        <v>21:0864</v>
      </c>
      <c r="D7235" s="1" t="str">
        <f t="shared" si="556"/>
        <v>21:0239</v>
      </c>
      <c r="E7235" t="s">
        <v>28834</v>
      </c>
      <c r="F7235" t="s">
        <v>28835</v>
      </c>
      <c r="H7235">
        <v>60.938884700000003</v>
      </c>
      <c r="I7235">
        <v>-129.5552931</v>
      </c>
      <c r="J7235" s="1" t="str">
        <f t="shared" si="553"/>
        <v>Fluid (stream)</v>
      </c>
      <c r="K7235" s="1" t="str">
        <f t="shared" si="554"/>
        <v>Untreated Water</v>
      </c>
      <c r="L7235">
        <v>57</v>
      </c>
      <c r="M7235" t="s">
        <v>22</v>
      </c>
      <c r="N7235">
        <v>978</v>
      </c>
      <c r="P7235" t="s">
        <v>140</v>
      </c>
      <c r="Q7235" t="s">
        <v>89</v>
      </c>
      <c r="R7235" t="s">
        <v>1901</v>
      </c>
    </row>
    <row r="7236" spans="1:18" hidden="1" x14ac:dyDescent="0.3">
      <c r="A7236" t="s">
        <v>28836</v>
      </c>
      <c r="B7236" t="s">
        <v>28837</v>
      </c>
      <c r="C7236" s="1" t="str">
        <f t="shared" si="555"/>
        <v>21:0864</v>
      </c>
      <c r="D7236" s="1" t="str">
        <f t="shared" si="556"/>
        <v>21:0239</v>
      </c>
      <c r="E7236" t="s">
        <v>28834</v>
      </c>
      <c r="F7236" t="s">
        <v>28838</v>
      </c>
      <c r="H7236">
        <v>60.938884700000003</v>
      </c>
      <c r="I7236">
        <v>-129.5552931</v>
      </c>
      <c r="J7236" s="1" t="str">
        <f t="shared" si="553"/>
        <v>Fluid (stream)</v>
      </c>
      <c r="K7236" s="1" t="str">
        <f t="shared" si="554"/>
        <v>Untreated Water</v>
      </c>
      <c r="L7236">
        <v>57</v>
      </c>
      <c r="M7236" t="s">
        <v>29</v>
      </c>
      <c r="N7236">
        <v>979</v>
      </c>
      <c r="P7236" t="s">
        <v>188</v>
      </c>
      <c r="Q7236" t="s">
        <v>89</v>
      </c>
      <c r="R7236" t="s">
        <v>1238</v>
      </c>
    </row>
    <row r="7237" spans="1:18" hidden="1" x14ac:dyDescent="0.3">
      <c r="A7237" t="s">
        <v>28839</v>
      </c>
      <c r="B7237" t="s">
        <v>28840</v>
      </c>
      <c r="C7237" s="1" t="str">
        <f t="shared" si="555"/>
        <v>21:0864</v>
      </c>
      <c r="D7237" s="1" t="str">
        <f t="shared" si="556"/>
        <v>21:0239</v>
      </c>
      <c r="E7237" t="s">
        <v>28841</v>
      </c>
      <c r="F7237" t="s">
        <v>28842</v>
      </c>
      <c r="H7237">
        <v>60.9318095</v>
      </c>
      <c r="I7237">
        <v>-129.6054627</v>
      </c>
      <c r="J7237" s="1" t="str">
        <f t="shared" si="553"/>
        <v>Fluid (stream)</v>
      </c>
      <c r="K7237" s="1" t="str">
        <f t="shared" si="554"/>
        <v>Untreated Water</v>
      </c>
      <c r="L7237">
        <v>57</v>
      </c>
      <c r="M7237" t="s">
        <v>36</v>
      </c>
      <c r="N7237">
        <v>980</v>
      </c>
      <c r="P7237" t="s">
        <v>188</v>
      </c>
      <c r="Q7237" t="s">
        <v>31</v>
      </c>
      <c r="R7237" t="s">
        <v>151</v>
      </c>
    </row>
    <row r="7238" spans="1:18" hidden="1" x14ac:dyDescent="0.3">
      <c r="A7238" t="s">
        <v>28843</v>
      </c>
      <c r="B7238" t="s">
        <v>28844</v>
      </c>
      <c r="C7238" s="1" t="str">
        <f t="shared" si="555"/>
        <v>21:0864</v>
      </c>
      <c r="D7238" s="1" t="str">
        <f t="shared" si="556"/>
        <v>21:0239</v>
      </c>
      <c r="E7238" t="s">
        <v>28845</v>
      </c>
      <c r="F7238" t="s">
        <v>28846</v>
      </c>
      <c r="H7238">
        <v>60.896377100000002</v>
      </c>
      <c r="I7238">
        <v>-129.91353849999999</v>
      </c>
      <c r="J7238" s="1" t="str">
        <f t="shared" si="553"/>
        <v>Fluid (stream)</v>
      </c>
      <c r="K7238" s="1" t="str">
        <f t="shared" si="554"/>
        <v>Untreated Water</v>
      </c>
      <c r="L7238">
        <v>57</v>
      </c>
      <c r="M7238" t="s">
        <v>44</v>
      </c>
      <c r="N7238">
        <v>981</v>
      </c>
      <c r="P7238" t="s">
        <v>115</v>
      </c>
      <c r="Q7238" t="s">
        <v>62</v>
      </c>
      <c r="R7238" t="s">
        <v>90</v>
      </c>
    </row>
    <row r="7239" spans="1:18" hidden="1" x14ac:dyDescent="0.3">
      <c r="A7239" t="s">
        <v>28847</v>
      </c>
      <c r="B7239" t="s">
        <v>28848</v>
      </c>
      <c r="C7239" s="1" t="str">
        <f t="shared" si="555"/>
        <v>21:0864</v>
      </c>
      <c r="D7239" s="1" t="str">
        <f t="shared" si="556"/>
        <v>21:0239</v>
      </c>
      <c r="E7239" t="s">
        <v>28849</v>
      </c>
      <c r="F7239" t="s">
        <v>28850</v>
      </c>
      <c r="H7239">
        <v>60.930237300000002</v>
      </c>
      <c r="I7239">
        <v>-129.90131600000001</v>
      </c>
      <c r="J7239" s="1" t="str">
        <f t="shared" si="553"/>
        <v>Fluid (stream)</v>
      </c>
      <c r="K7239" s="1" t="str">
        <f t="shared" si="554"/>
        <v>Untreated Water</v>
      </c>
      <c r="L7239">
        <v>57</v>
      </c>
      <c r="M7239" t="s">
        <v>52</v>
      </c>
      <c r="N7239">
        <v>982</v>
      </c>
      <c r="P7239" t="s">
        <v>356</v>
      </c>
      <c r="Q7239" t="s">
        <v>46</v>
      </c>
      <c r="R7239" t="s">
        <v>55</v>
      </c>
    </row>
    <row r="7240" spans="1:18" hidden="1" x14ac:dyDescent="0.3">
      <c r="A7240" t="s">
        <v>28851</v>
      </c>
      <c r="B7240" t="s">
        <v>28852</v>
      </c>
      <c r="C7240" s="1" t="str">
        <f t="shared" si="555"/>
        <v>21:0864</v>
      </c>
      <c r="D7240" s="1" t="str">
        <f t="shared" si="556"/>
        <v>21:0239</v>
      </c>
      <c r="E7240" t="s">
        <v>28853</v>
      </c>
      <c r="F7240" t="s">
        <v>28854</v>
      </c>
      <c r="H7240">
        <v>60.9199956</v>
      </c>
      <c r="I7240">
        <v>-129.92601869999999</v>
      </c>
      <c r="J7240" s="1" t="str">
        <f t="shared" si="553"/>
        <v>Fluid (stream)</v>
      </c>
      <c r="K7240" s="1" t="str">
        <f t="shared" si="554"/>
        <v>Untreated Water</v>
      </c>
      <c r="L7240">
        <v>57</v>
      </c>
      <c r="M7240" t="s">
        <v>60</v>
      </c>
      <c r="N7240">
        <v>983</v>
      </c>
      <c r="P7240" t="s">
        <v>319</v>
      </c>
      <c r="Q7240" t="s">
        <v>38</v>
      </c>
      <c r="R7240" t="s">
        <v>55</v>
      </c>
    </row>
    <row r="7241" spans="1:18" hidden="1" x14ac:dyDescent="0.3">
      <c r="A7241" t="s">
        <v>28855</v>
      </c>
      <c r="B7241" t="s">
        <v>28856</v>
      </c>
      <c r="C7241" s="1" t="str">
        <f t="shared" si="555"/>
        <v>21:0864</v>
      </c>
      <c r="D7241" s="1" t="str">
        <f t="shared" si="556"/>
        <v>21:0239</v>
      </c>
      <c r="E7241" t="s">
        <v>28857</v>
      </c>
      <c r="F7241" t="s">
        <v>28858</v>
      </c>
      <c r="H7241">
        <v>60.846098599999998</v>
      </c>
      <c r="I7241">
        <v>-129.716002</v>
      </c>
      <c r="J7241" s="1" t="str">
        <f t="shared" si="553"/>
        <v>Fluid (stream)</v>
      </c>
      <c r="K7241" s="1" t="str">
        <f t="shared" si="554"/>
        <v>Untreated Water</v>
      </c>
      <c r="L7241">
        <v>57</v>
      </c>
      <c r="M7241" t="s">
        <v>67</v>
      </c>
      <c r="N7241">
        <v>984</v>
      </c>
      <c r="P7241" t="s">
        <v>30</v>
      </c>
      <c r="Q7241" t="s">
        <v>146</v>
      </c>
      <c r="R7241" t="s">
        <v>20783</v>
      </c>
    </row>
    <row r="7242" spans="1:18" hidden="1" x14ac:dyDescent="0.3">
      <c r="A7242" t="s">
        <v>28859</v>
      </c>
      <c r="B7242" t="s">
        <v>28860</v>
      </c>
      <c r="C7242" s="1" t="str">
        <f t="shared" si="555"/>
        <v>21:0864</v>
      </c>
      <c r="D7242" s="1" t="str">
        <f t="shared" si="556"/>
        <v>21:0239</v>
      </c>
      <c r="E7242" t="s">
        <v>28861</v>
      </c>
      <c r="F7242" t="s">
        <v>28862</v>
      </c>
      <c r="H7242">
        <v>60.772642300000001</v>
      </c>
      <c r="I7242">
        <v>-129.7348705</v>
      </c>
      <c r="J7242" s="1" t="str">
        <f t="shared" si="553"/>
        <v>Fluid (stream)</v>
      </c>
      <c r="K7242" s="1" t="str">
        <f t="shared" si="554"/>
        <v>Untreated Water</v>
      </c>
      <c r="L7242">
        <v>57</v>
      </c>
      <c r="M7242" t="s">
        <v>74</v>
      </c>
      <c r="N7242">
        <v>985</v>
      </c>
      <c r="P7242" t="s">
        <v>319</v>
      </c>
      <c r="Q7242" t="s">
        <v>257</v>
      </c>
      <c r="R7242" t="s">
        <v>55</v>
      </c>
    </row>
    <row r="7243" spans="1:18" hidden="1" x14ac:dyDescent="0.3">
      <c r="A7243" t="s">
        <v>28863</v>
      </c>
      <c r="B7243" t="s">
        <v>28864</v>
      </c>
      <c r="C7243" s="1" t="str">
        <f t="shared" si="555"/>
        <v>21:0864</v>
      </c>
      <c r="D7243" s="1" t="str">
        <f t="shared" si="556"/>
        <v>21:0239</v>
      </c>
      <c r="E7243" t="s">
        <v>28865</v>
      </c>
      <c r="F7243" t="s">
        <v>28866</v>
      </c>
      <c r="H7243">
        <v>60.770047300000002</v>
      </c>
      <c r="I7243">
        <v>-129.6856866</v>
      </c>
      <c r="J7243" s="1" t="str">
        <f t="shared" si="553"/>
        <v>Fluid (stream)</v>
      </c>
      <c r="K7243" s="1" t="str">
        <f t="shared" si="554"/>
        <v>Untreated Water</v>
      </c>
      <c r="L7243">
        <v>57</v>
      </c>
      <c r="M7243" t="s">
        <v>81</v>
      </c>
      <c r="N7243">
        <v>986</v>
      </c>
      <c r="P7243" t="s">
        <v>235</v>
      </c>
      <c r="Q7243" t="s">
        <v>38</v>
      </c>
      <c r="R7243" t="s">
        <v>189</v>
      </c>
    </row>
    <row r="7244" spans="1:18" hidden="1" x14ac:dyDescent="0.3">
      <c r="A7244" t="s">
        <v>28867</v>
      </c>
      <c r="B7244" t="s">
        <v>28868</v>
      </c>
      <c r="C7244" s="1" t="str">
        <f t="shared" si="555"/>
        <v>21:0864</v>
      </c>
      <c r="D7244" s="1" t="str">
        <f t="shared" si="556"/>
        <v>21:0239</v>
      </c>
      <c r="E7244" t="s">
        <v>28869</v>
      </c>
      <c r="F7244" t="s">
        <v>28870</v>
      </c>
      <c r="H7244">
        <v>60.805075700000003</v>
      </c>
      <c r="I7244">
        <v>-129.64506919999999</v>
      </c>
      <c r="J7244" s="1" t="str">
        <f t="shared" si="553"/>
        <v>Fluid (stream)</v>
      </c>
      <c r="K7244" s="1" t="str">
        <f t="shared" si="554"/>
        <v>Untreated Water</v>
      </c>
      <c r="L7244">
        <v>57</v>
      </c>
      <c r="M7244" t="s">
        <v>95</v>
      </c>
      <c r="N7244">
        <v>987</v>
      </c>
      <c r="P7244" t="s">
        <v>262</v>
      </c>
      <c r="Q7244" t="s">
        <v>257</v>
      </c>
      <c r="R7244" t="s">
        <v>55</v>
      </c>
    </row>
    <row r="7245" spans="1:18" hidden="1" x14ac:dyDescent="0.3">
      <c r="A7245" t="s">
        <v>28871</v>
      </c>
      <c r="B7245" t="s">
        <v>28872</v>
      </c>
      <c r="C7245" s="1" t="str">
        <f t="shared" si="555"/>
        <v>21:0864</v>
      </c>
      <c r="D7245" s="1" t="str">
        <f t="shared" si="556"/>
        <v>21:0239</v>
      </c>
      <c r="E7245" t="s">
        <v>28873</v>
      </c>
      <c r="F7245" t="s">
        <v>28874</v>
      </c>
      <c r="H7245">
        <v>60.8196285</v>
      </c>
      <c r="I7245">
        <v>-129.63587570000001</v>
      </c>
      <c r="J7245" s="1" t="str">
        <f t="shared" si="553"/>
        <v>Fluid (stream)</v>
      </c>
      <c r="K7245" s="1" t="str">
        <f t="shared" si="554"/>
        <v>Untreated Water</v>
      </c>
      <c r="L7245">
        <v>57</v>
      </c>
      <c r="M7245" t="s">
        <v>101</v>
      </c>
      <c r="N7245">
        <v>988</v>
      </c>
      <c r="P7245" t="s">
        <v>553</v>
      </c>
      <c r="Q7245" t="s">
        <v>146</v>
      </c>
      <c r="R7245" t="s">
        <v>14243</v>
      </c>
    </row>
    <row r="7246" spans="1:18" hidden="1" x14ac:dyDescent="0.3">
      <c r="A7246" t="s">
        <v>28875</v>
      </c>
      <c r="B7246" t="s">
        <v>28876</v>
      </c>
      <c r="C7246" s="1" t="str">
        <f t="shared" si="555"/>
        <v>21:0864</v>
      </c>
      <c r="D7246" s="1" t="str">
        <f t="shared" si="556"/>
        <v>21:0239</v>
      </c>
      <c r="E7246" t="s">
        <v>28877</v>
      </c>
      <c r="F7246" t="s">
        <v>28878</v>
      </c>
      <c r="H7246">
        <v>60.843249100000001</v>
      </c>
      <c r="I7246">
        <v>-129.6304767</v>
      </c>
      <c r="J7246" s="1" t="str">
        <f t="shared" si="553"/>
        <v>Fluid (stream)</v>
      </c>
      <c r="K7246" s="1" t="str">
        <f t="shared" si="554"/>
        <v>Untreated Water</v>
      </c>
      <c r="L7246">
        <v>57</v>
      </c>
      <c r="M7246" t="s">
        <v>107</v>
      </c>
      <c r="N7246">
        <v>989</v>
      </c>
      <c r="P7246" t="s">
        <v>521</v>
      </c>
      <c r="Q7246" t="s">
        <v>46</v>
      </c>
      <c r="R7246" t="s">
        <v>201</v>
      </c>
    </row>
    <row r="7247" spans="1:18" hidden="1" x14ac:dyDescent="0.3">
      <c r="A7247" t="s">
        <v>28879</v>
      </c>
      <c r="B7247" t="s">
        <v>28880</v>
      </c>
      <c r="C7247" s="1" t="str">
        <f t="shared" si="555"/>
        <v>21:0864</v>
      </c>
      <c r="D7247" s="1" t="str">
        <f t="shared" si="556"/>
        <v>21:0239</v>
      </c>
      <c r="E7247" t="s">
        <v>28881</v>
      </c>
      <c r="F7247" t="s">
        <v>28882</v>
      </c>
      <c r="H7247">
        <v>60.844667600000001</v>
      </c>
      <c r="I7247">
        <v>-129.63433169999999</v>
      </c>
      <c r="J7247" s="1" t="str">
        <f t="shared" si="553"/>
        <v>Fluid (stream)</v>
      </c>
      <c r="K7247" s="1" t="str">
        <f t="shared" si="554"/>
        <v>Untreated Water</v>
      </c>
      <c r="L7247">
        <v>57</v>
      </c>
      <c r="M7247" t="s">
        <v>114</v>
      </c>
      <c r="N7247">
        <v>990</v>
      </c>
      <c r="P7247" t="s">
        <v>210</v>
      </c>
      <c r="Q7247" t="s">
        <v>38</v>
      </c>
      <c r="R7247" t="s">
        <v>183</v>
      </c>
    </row>
    <row r="7248" spans="1:18" hidden="1" x14ac:dyDescent="0.3">
      <c r="A7248" t="s">
        <v>28883</v>
      </c>
      <c r="B7248" t="s">
        <v>28884</v>
      </c>
      <c r="C7248" s="1" t="str">
        <f t="shared" si="555"/>
        <v>21:0864</v>
      </c>
      <c r="D7248" s="1" t="str">
        <f t="shared" si="556"/>
        <v>21:0239</v>
      </c>
      <c r="E7248" t="s">
        <v>28885</v>
      </c>
      <c r="F7248" t="s">
        <v>28886</v>
      </c>
      <c r="H7248">
        <v>60.865845899999997</v>
      </c>
      <c r="I7248">
        <v>-129.61729980000001</v>
      </c>
      <c r="J7248" s="1" t="str">
        <f t="shared" si="553"/>
        <v>Fluid (stream)</v>
      </c>
      <c r="K7248" s="1" t="str">
        <f t="shared" si="554"/>
        <v>Untreated Water</v>
      </c>
      <c r="L7248">
        <v>57</v>
      </c>
      <c r="M7248" t="s">
        <v>121</v>
      </c>
      <c r="N7248">
        <v>991</v>
      </c>
      <c r="P7248" t="s">
        <v>30</v>
      </c>
      <c r="Q7248" t="s">
        <v>46</v>
      </c>
      <c r="R7248" t="s">
        <v>420</v>
      </c>
    </row>
    <row r="7249" spans="1:18" hidden="1" x14ac:dyDescent="0.3">
      <c r="A7249" t="s">
        <v>28887</v>
      </c>
      <c r="B7249" t="s">
        <v>28888</v>
      </c>
      <c r="C7249" s="1" t="str">
        <f t="shared" si="555"/>
        <v>21:0864</v>
      </c>
      <c r="D7249" s="1" t="str">
        <f t="shared" si="556"/>
        <v>21:0239</v>
      </c>
      <c r="E7249" t="s">
        <v>28889</v>
      </c>
      <c r="F7249" t="s">
        <v>28890</v>
      </c>
      <c r="H7249">
        <v>60.876658399999997</v>
      </c>
      <c r="I7249">
        <v>-129.56769059999999</v>
      </c>
      <c r="J7249" s="1" t="str">
        <f t="shared" si="553"/>
        <v>Fluid (stream)</v>
      </c>
      <c r="K7249" s="1" t="str">
        <f t="shared" si="554"/>
        <v>Untreated Water</v>
      </c>
      <c r="L7249">
        <v>57</v>
      </c>
      <c r="M7249" t="s">
        <v>127</v>
      </c>
      <c r="N7249">
        <v>992</v>
      </c>
      <c r="P7249" t="s">
        <v>553</v>
      </c>
      <c r="Q7249" t="s">
        <v>146</v>
      </c>
      <c r="R7249" t="s">
        <v>168</v>
      </c>
    </row>
    <row r="7250" spans="1:18" hidden="1" x14ac:dyDescent="0.3">
      <c r="A7250" t="s">
        <v>28891</v>
      </c>
      <c r="B7250" t="s">
        <v>28892</v>
      </c>
      <c r="C7250" s="1" t="str">
        <f t="shared" si="555"/>
        <v>21:0864</v>
      </c>
      <c r="D7250" s="1" t="str">
        <f t="shared" si="556"/>
        <v>21:0239</v>
      </c>
      <c r="E7250" t="s">
        <v>28893</v>
      </c>
      <c r="F7250" t="s">
        <v>28894</v>
      </c>
      <c r="H7250">
        <v>60.7596931</v>
      </c>
      <c r="I7250">
        <v>-128.9958676</v>
      </c>
      <c r="J7250" s="1" t="str">
        <f t="shared" si="553"/>
        <v>Fluid (stream)</v>
      </c>
      <c r="K7250" s="1" t="str">
        <f t="shared" si="554"/>
        <v>Untreated Water</v>
      </c>
      <c r="L7250">
        <v>57</v>
      </c>
      <c r="M7250" t="s">
        <v>133</v>
      </c>
      <c r="N7250">
        <v>993</v>
      </c>
      <c r="P7250" t="s">
        <v>256</v>
      </c>
      <c r="Q7250" t="s">
        <v>38</v>
      </c>
      <c r="R7250" t="s">
        <v>890</v>
      </c>
    </row>
    <row r="7251" spans="1:18" hidden="1" x14ac:dyDescent="0.3">
      <c r="A7251" t="s">
        <v>28895</v>
      </c>
      <c r="B7251" t="s">
        <v>28896</v>
      </c>
      <c r="C7251" s="1" t="str">
        <f t="shared" si="555"/>
        <v>21:0864</v>
      </c>
      <c r="D7251" s="1" t="str">
        <f t="shared" si="556"/>
        <v>21:0239</v>
      </c>
      <c r="E7251" t="s">
        <v>28897</v>
      </c>
      <c r="F7251" t="s">
        <v>28898</v>
      </c>
      <c r="H7251">
        <v>60.753507900000002</v>
      </c>
      <c r="I7251">
        <v>-129.065867</v>
      </c>
      <c r="J7251" s="1" t="str">
        <f t="shared" si="553"/>
        <v>Fluid (stream)</v>
      </c>
      <c r="K7251" s="1" t="str">
        <f t="shared" si="554"/>
        <v>Untreated Water</v>
      </c>
      <c r="L7251">
        <v>57</v>
      </c>
      <c r="M7251" t="s">
        <v>139</v>
      </c>
      <c r="N7251">
        <v>994</v>
      </c>
      <c r="P7251" t="s">
        <v>23</v>
      </c>
      <c r="Q7251" t="s">
        <v>89</v>
      </c>
      <c r="R7251" t="s">
        <v>890</v>
      </c>
    </row>
    <row r="7252" spans="1:18" hidden="1" x14ac:dyDescent="0.3">
      <c r="A7252" t="s">
        <v>28899</v>
      </c>
      <c r="B7252" t="s">
        <v>28900</v>
      </c>
      <c r="C7252" s="1" t="str">
        <f t="shared" si="555"/>
        <v>21:0864</v>
      </c>
      <c r="D7252" s="1" t="str">
        <f t="shared" si="556"/>
        <v>21:0239</v>
      </c>
      <c r="E7252" t="s">
        <v>28901</v>
      </c>
      <c r="F7252" t="s">
        <v>28902</v>
      </c>
      <c r="H7252">
        <v>60.790813499999999</v>
      </c>
      <c r="I7252">
        <v>-129.1667947</v>
      </c>
      <c r="J7252" s="1" t="str">
        <f t="shared" si="553"/>
        <v>Fluid (stream)</v>
      </c>
      <c r="K7252" s="1" t="str">
        <f t="shared" si="554"/>
        <v>Untreated Water</v>
      </c>
      <c r="L7252">
        <v>57</v>
      </c>
      <c r="M7252" t="s">
        <v>241</v>
      </c>
      <c r="N7252">
        <v>995</v>
      </c>
      <c r="P7252" t="s">
        <v>242</v>
      </c>
      <c r="Q7252" t="s">
        <v>89</v>
      </c>
      <c r="R7252" t="s">
        <v>646</v>
      </c>
    </row>
    <row r="7253" spans="1:18" hidden="1" x14ac:dyDescent="0.3">
      <c r="A7253" t="s">
        <v>28903</v>
      </c>
      <c r="B7253" t="s">
        <v>28904</v>
      </c>
      <c r="C7253" s="1" t="str">
        <f t="shared" si="555"/>
        <v>21:0864</v>
      </c>
      <c r="D7253" s="1" t="str">
        <f t="shared" si="556"/>
        <v>21:0239</v>
      </c>
      <c r="E7253" t="s">
        <v>28905</v>
      </c>
      <c r="F7253" t="s">
        <v>28906</v>
      </c>
      <c r="H7253">
        <v>60.756023999999996</v>
      </c>
      <c r="I7253">
        <v>-129.26642609999999</v>
      </c>
      <c r="J7253" s="1" t="str">
        <f t="shared" si="553"/>
        <v>Fluid (stream)</v>
      </c>
      <c r="K7253" s="1" t="str">
        <f t="shared" si="554"/>
        <v>Untreated Water</v>
      </c>
      <c r="L7253">
        <v>58</v>
      </c>
      <c r="M7253" t="s">
        <v>22</v>
      </c>
      <c r="N7253">
        <v>996</v>
      </c>
      <c r="P7253" t="s">
        <v>188</v>
      </c>
      <c r="Q7253" t="s">
        <v>146</v>
      </c>
      <c r="R7253" t="s">
        <v>55</v>
      </c>
    </row>
    <row r="7254" spans="1:18" hidden="1" x14ac:dyDescent="0.3">
      <c r="A7254" t="s">
        <v>28907</v>
      </c>
      <c r="B7254" t="s">
        <v>28908</v>
      </c>
      <c r="C7254" s="1" t="str">
        <f t="shared" si="555"/>
        <v>21:0864</v>
      </c>
      <c r="D7254" s="1" t="str">
        <f t="shared" si="556"/>
        <v>21:0239</v>
      </c>
      <c r="E7254" t="s">
        <v>28905</v>
      </c>
      <c r="F7254" t="s">
        <v>28909</v>
      </c>
      <c r="H7254">
        <v>60.756023999999996</v>
      </c>
      <c r="I7254">
        <v>-129.26642609999999</v>
      </c>
      <c r="J7254" s="1" t="str">
        <f t="shared" si="553"/>
        <v>Fluid (stream)</v>
      </c>
      <c r="K7254" s="1" t="str">
        <f t="shared" si="554"/>
        <v>Untreated Water</v>
      </c>
      <c r="L7254">
        <v>58</v>
      </c>
      <c r="M7254" t="s">
        <v>29</v>
      </c>
      <c r="N7254">
        <v>997</v>
      </c>
      <c r="P7254" t="s">
        <v>200</v>
      </c>
      <c r="Q7254" t="s">
        <v>146</v>
      </c>
      <c r="R7254" t="s">
        <v>668</v>
      </c>
    </row>
    <row r="7255" spans="1:18" hidden="1" x14ac:dyDescent="0.3">
      <c r="A7255" t="s">
        <v>28910</v>
      </c>
      <c r="B7255" t="s">
        <v>28911</v>
      </c>
      <c r="C7255" s="1" t="str">
        <f t="shared" si="555"/>
        <v>21:0864</v>
      </c>
      <c r="D7255" s="1" t="str">
        <f t="shared" si="556"/>
        <v>21:0239</v>
      </c>
      <c r="E7255" t="s">
        <v>28912</v>
      </c>
      <c r="F7255" t="s">
        <v>28913</v>
      </c>
      <c r="H7255">
        <v>60.785389799999997</v>
      </c>
      <c r="I7255">
        <v>-129.44964010000001</v>
      </c>
      <c r="J7255" s="1" t="str">
        <f t="shared" si="553"/>
        <v>Fluid (stream)</v>
      </c>
      <c r="K7255" s="1" t="str">
        <f t="shared" si="554"/>
        <v>Untreated Water</v>
      </c>
      <c r="L7255">
        <v>58</v>
      </c>
      <c r="M7255" t="s">
        <v>36</v>
      </c>
      <c r="N7255">
        <v>998</v>
      </c>
      <c r="P7255" t="s">
        <v>1006</v>
      </c>
      <c r="Q7255" t="s">
        <v>146</v>
      </c>
      <c r="R7255" t="s">
        <v>47</v>
      </c>
    </row>
    <row r="7256" spans="1:18" hidden="1" x14ac:dyDescent="0.3">
      <c r="A7256" t="s">
        <v>28914</v>
      </c>
      <c r="B7256" t="s">
        <v>28915</v>
      </c>
      <c r="C7256" s="1" t="str">
        <f t="shared" si="555"/>
        <v>21:0864</v>
      </c>
      <c r="D7256" s="1" t="str">
        <f t="shared" si="556"/>
        <v>21:0239</v>
      </c>
      <c r="E7256" t="s">
        <v>28916</v>
      </c>
      <c r="F7256" t="s">
        <v>28917</v>
      </c>
      <c r="H7256">
        <v>60.771932100000001</v>
      </c>
      <c r="I7256">
        <v>-129.55968519999999</v>
      </c>
      <c r="J7256" s="1" t="str">
        <f t="shared" si="553"/>
        <v>Fluid (stream)</v>
      </c>
      <c r="K7256" s="1" t="str">
        <f t="shared" si="554"/>
        <v>Untreated Water</v>
      </c>
      <c r="L7256">
        <v>58</v>
      </c>
      <c r="M7256" t="s">
        <v>44</v>
      </c>
      <c r="N7256">
        <v>999</v>
      </c>
      <c r="P7256" t="s">
        <v>1790</v>
      </c>
      <c r="Q7256" t="s">
        <v>146</v>
      </c>
      <c r="R7256" t="s">
        <v>752</v>
      </c>
    </row>
    <row r="7257" spans="1:18" hidden="1" x14ac:dyDescent="0.3">
      <c r="A7257" t="s">
        <v>28918</v>
      </c>
      <c r="B7257" t="s">
        <v>28919</v>
      </c>
      <c r="C7257" s="1" t="str">
        <f t="shared" si="555"/>
        <v>21:0864</v>
      </c>
      <c r="D7257" s="1" t="str">
        <f t="shared" si="556"/>
        <v>21:0239</v>
      </c>
      <c r="E7257" t="s">
        <v>28920</v>
      </c>
      <c r="F7257" t="s">
        <v>28921</v>
      </c>
      <c r="H7257">
        <v>60.7738978</v>
      </c>
      <c r="I7257">
        <v>-129.5100606</v>
      </c>
      <c r="J7257" s="1" t="str">
        <f t="shared" si="553"/>
        <v>Fluid (stream)</v>
      </c>
      <c r="K7257" s="1" t="str">
        <f t="shared" si="554"/>
        <v>Untreated Water</v>
      </c>
      <c r="L7257">
        <v>58</v>
      </c>
      <c r="M7257" t="s">
        <v>52</v>
      </c>
      <c r="N7257">
        <v>1000</v>
      </c>
      <c r="P7257" t="s">
        <v>681</v>
      </c>
      <c r="Q7257" t="s">
        <v>31</v>
      </c>
      <c r="R7257" t="s">
        <v>151</v>
      </c>
    </row>
    <row r="7258" spans="1:18" hidden="1" x14ac:dyDescent="0.3">
      <c r="A7258" t="s">
        <v>28922</v>
      </c>
      <c r="B7258" t="s">
        <v>28923</v>
      </c>
      <c r="C7258" s="1" t="str">
        <f t="shared" si="555"/>
        <v>21:0864</v>
      </c>
      <c r="D7258" s="1" t="str">
        <f t="shared" si="556"/>
        <v>21:0239</v>
      </c>
      <c r="E7258" t="s">
        <v>28924</v>
      </c>
      <c r="F7258" t="s">
        <v>28925</v>
      </c>
      <c r="H7258">
        <v>60.813490600000002</v>
      </c>
      <c r="I7258">
        <v>-129.5153052</v>
      </c>
      <c r="J7258" s="1" t="str">
        <f t="shared" si="553"/>
        <v>Fluid (stream)</v>
      </c>
      <c r="K7258" s="1" t="str">
        <f t="shared" si="554"/>
        <v>Untreated Water</v>
      </c>
      <c r="L7258">
        <v>58</v>
      </c>
      <c r="M7258" t="s">
        <v>60</v>
      </c>
      <c r="N7258">
        <v>1001</v>
      </c>
      <c r="P7258" t="s">
        <v>140</v>
      </c>
      <c r="Q7258" t="s">
        <v>46</v>
      </c>
      <c r="R7258" t="s">
        <v>1142</v>
      </c>
    </row>
    <row r="7259" spans="1:18" hidden="1" x14ac:dyDescent="0.3">
      <c r="A7259" t="s">
        <v>28926</v>
      </c>
      <c r="B7259" t="s">
        <v>28927</v>
      </c>
      <c r="C7259" s="1" t="str">
        <f t="shared" si="555"/>
        <v>21:0864</v>
      </c>
      <c r="D7259" s="1" t="str">
        <f t="shared" si="556"/>
        <v>21:0239</v>
      </c>
      <c r="E7259" t="s">
        <v>28928</v>
      </c>
      <c r="F7259" t="s">
        <v>28929</v>
      </c>
      <c r="H7259">
        <v>60.848029799999999</v>
      </c>
      <c r="I7259">
        <v>-129.54513739999999</v>
      </c>
      <c r="J7259" s="1" t="str">
        <f t="shared" si="553"/>
        <v>Fluid (stream)</v>
      </c>
      <c r="K7259" s="1" t="str">
        <f t="shared" si="554"/>
        <v>Untreated Water</v>
      </c>
      <c r="L7259">
        <v>58</v>
      </c>
      <c r="M7259" t="s">
        <v>67</v>
      </c>
      <c r="N7259">
        <v>1002</v>
      </c>
      <c r="P7259" t="s">
        <v>235</v>
      </c>
      <c r="Q7259" t="s">
        <v>62</v>
      </c>
      <c r="R7259" t="s">
        <v>532</v>
      </c>
    </row>
    <row r="7260" spans="1:18" hidden="1" x14ac:dyDescent="0.3">
      <c r="A7260" t="s">
        <v>28930</v>
      </c>
      <c r="B7260" t="s">
        <v>28931</v>
      </c>
      <c r="C7260" s="1" t="str">
        <f t="shared" si="555"/>
        <v>21:0864</v>
      </c>
      <c r="D7260" s="1" t="str">
        <f t="shared" si="556"/>
        <v>21:0239</v>
      </c>
      <c r="E7260" t="s">
        <v>28932</v>
      </c>
      <c r="F7260" t="s">
        <v>28933</v>
      </c>
      <c r="H7260">
        <v>60.833788200000001</v>
      </c>
      <c r="I7260">
        <v>-129.4370615</v>
      </c>
      <c r="J7260" s="1" t="str">
        <f t="shared" si="553"/>
        <v>Fluid (stream)</v>
      </c>
      <c r="K7260" s="1" t="str">
        <f t="shared" si="554"/>
        <v>Untreated Water</v>
      </c>
      <c r="L7260">
        <v>58</v>
      </c>
      <c r="M7260" t="s">
        <v>74</v>
      </c>
      <c r="N7260">
        <v>1003</v>
      </c>
      <c r="P7260" t="s">
        <v>225</v>
      </c>
      <c r="Q7260" t="s">
        <v>24</v>
      </c>
      <c r="R7260" t="s">
        <v>189</v>
      </c>
    </row>
    <row r="7261" spans="1:18" hidden="1" x14ac:dyDescent="0.3">
      <c r="A7261" t="s">
        <v>28934</v>
      </c>
      <c r="B7261" t="s">
        <v>28935</v>
      </c>
      <c r="C7261" s="1" t="str">
        <f t="shared" si="555"/>
        <v>21:0864</v>
      </c>
      <c r="D7261" s="1" t="str">
        <f t="shared" si="556"/>
        <v>21:0239</v>
      </c>
      <c r="E7261" t="s">
        <v>28936</v>
      </c>
      <c r="F7261" t="s">
        <v>28937</v>
      </c>
      <c r="H7261">
        <v>60.8589646</v>
      </c>
      <c r="I7261">
        <v>-129.41090059999999</v>
      </c>
      <c r="J7261" s="1" t="str">
        <f t="shared" si="553"/>
        <v>Fluid (stream)</v>
      </c>
      <c r="K7261" s="1" t="str">
        <f t="shared" si="554"/>
        <v>Untreated Water</v>
      </c>
      <c r="L7261">
        <v>58</v>
      </c>
      <c r="M7261" t="s">
        <v>81</v>
      </c>
      <c r="N7261">
        <v>1004</v>
      </c>
      <c r="P7261" t="s">
        <v>194</v>
      </c>
      <c r="Q7261" t="s">
        <v>46</v>
      </c>
      <c r="R7261" t="s">
        <v>646</v>
      </c>
    </row>
    <row r="7262" spans="1:18" hidden="1" x14ac:dyDescent="0.3">
      <c r="A7262" t="s">
        <v>28938</v>
      </c>
      <c r="B7262" t="s">
        <v>28939</v>
      </c>
      <c r="C7262" s="1" t="str">
        <f t="shared" si="555"/>
        <v>21:0864</v>
      </c>
      <c r="D7262" s="1" t="str">
        <f t="shared" si="556"/>
        <v>21:0239</v>
      </c>
      <c r="E7262" t="s">
        <v>28940</v>
      </c>
      <c r="F7262" t="s">
        <v>28941</v>
      </c>
      <c r="H7262">
        <v>60.889743600000003</v>
      </c>
      <c r="I7262">
        <v>-129.4133789</v>
      </c>
      <c r="J7262" s="1" t="str">
        <f t="shared" si="553"/>
        <v>Fluid (stream)</v>
      </c>
      <c r="K7262" s="1" t="str">
        <f t="shared" si="554"/>
        <v>Untreated Water</v>
      </c>
      <c r="L7262">
        <v>58</v>
      </c>
      <c r="M7262" t="s">
        <v>95</v>
      </c>
      <c r="N7262">
        <v>1005</v>
      </c>
      <c r="P7262" t="s">
        <v>537</v>
      </c>
      <c r="Q7262" t="s">
        <v>62</v>
      </c>
      <c r="R7262" t="s">
        <v>4278</v>
      </c>
    </row>
    <row r="7263" spans="1:18" hidden="1" x14ac:dyDescent="0.3">
      <c r="A7263" t="s">
        <v>28942</v>
      </c>
      <c r="B7263" t="s">
        <v>28943</v>
      </c>
      <c r="C7263" s="1" t="str">
        <f t="shared" si="555"/>
        <v>21:0864</v>
      </c>
      <c r="D7263" s="1" t="str">
        <f t="shared" si="556"/>
        <v>21:0239</v>
      </c>
      <c r="E7263" t="s">
        <v>28944</v>
      </c>
      <c r="F7263" t="s">
        <v>28945</v>
      </c>
      <c r="H7263">
        <v>60.9279175</v>
      </c>
      <c r="I7263">
        <v>-129.4663358</v>
      </c>
      <c r="J7263" s="1" t="str">
        <f t="shared" si="553"/>
        <v>Fluid (stream)</v>
      </c>
      <c r="K7263" s="1" t="str">
        <f t="shared" si="554"/>
        <v>Untreated Water</v>
      </c>
      <c r="L7263">
        <v>58</v>
      </c>
      <c r="M7263" t="s">
        <v>101</v>
      </c>
      <c r="N7263">
        <v>1006</v>
      </c>
      <c r="P7263" t="s">
        <v>210</v>
      </c>
      <c r="Q7263" t="s">
        <v>248</v>
      </c>
      <c r="R7263" t="s">
        <v>55</v>
      </c>
    </row>
    <row r="7264" spans="1:18" hidden="1" x14ac:dyDescent="0.3">
      <c r="A7264" t="s">
        <v>28946</v>
      </c>
      <c r="B7264" t="s">
        <v>28947</v>
      </c>
      <c r="C7264" s="1" t="str">
        <f t="shared" si="555"/>
        <v>21:0864</v>
      </c>
      <c r="D7264" s="1" t="str">
        <f t="shared" si="556"/>
        <v>21:0239</v>
      </c>
      <c r="E7264" t="s">
        <v>28948</v>
      </c>
      <c r="F7264" t="s">
        <v>28949</v>
      </c>
      <c r="H7264">
        <v>60.9371376</v>
      </c>
      <c r="I7264">
        <v>-129.44785340000001</v>
      </c>
      <c r="J7264" s="1" t="str">
        <f t="shared" si="553"/>
        <v>Fluid (stream)</v>
      </c>
      <c r="K7264" s="1" t="str">
        <f t="shared" si="554"/>
        <v>Untreated Water</v>
      </c>
      <c r="L7264">
        <v>58</v>
      </c>
      <c r="M7264" t="s">
        <v>107</v>
      </c>
      <c r="N7264">
        <v>1007</v>
      </c>
      <c r="P7264" t="s">
        <v>188</v>
      </c>
      <c r="Q7264" t="s">
        <v>96</v>
      </c>
      <c r="R7264" t="s">
        <v>55</v>
      </c>
    </row>
    <row r="7265" spans="1:18" hidden="1" x14ac:dyDescent="0.3">
      <c r="A7265" t="s">
        <v>28950</v>
      </c>
      <c r="B7265" t="s">
        <v>28951</v>
      </c>
      <c r="C7265" s="1" t="str">
        <f t="shared" si="555"/>
        <v>21:0864</v>
      </c>
      <c r="D7265" s="1" t="str">
        <f t="shared" si="556"/>
        <v>21:0239</v>
      </c>
      <c r="E7265" t="s">
        <v>28952</v>
      </c>
      <c r="F7265" t="s">
        <v>28953</v>
      </c>
      <c r="H7265">
        <v>60.8982545</v>
      </c>
      <c r="I7265">
        <v>-129.48643190000001</v>
      </c>
      <c r="J7265" s="1" t="str">
        <f t="shared" si="553"/>
        <v>Fluid (stream)</v>
      </c>
      <c r="K7265" s="1" t="str">
        <f t="shared" si="554"/>
        <v>Untreated Water</v>
      </c>
      <c r="L7265">
        <v>58</v>
      </c>
      <c r="M7265" t="s">
        <v>114</v>
      </c>
      <c r="N7265">
        <v>1008</v>
      </c>
      <c r="P7265" t="s">
        <v>82</v>
      </c>
      <c r="Q7265" t="s">
        <v>46</v>
      </c>
      <c r="R7265" t="s">
        <v>415</v>
      </c>
    </row>
    <row r="7266" spans="1:18" hidden="1" x14ac:dyDescent="0.3">
      <c r="A7266" t="s">
        <v>28954</v>
      </c>
      <c r="B7266" t="s">
        <v>28955</v>
      </c>
      <c r="C7266" s="1" t="str">
        <f t="shared" si="555"/>
        <v>21:0864</v>
      </c>
      <c r="D7266" s="1" t="str">
        <f t="shared" si="556"/>
        <v>21:0239</v>
      </c>
      <c r="E7266" t="s">
        <v>28956</v>
      </c>
      <c r="F7266" t="s">
        <v>28957</v>
      </c>
      <c r="H7266">
        <v>60.831156399999998</v>
      </c>
      <c r="I7266">
        <v>-129.34766619999999</v>
      </c>
      <c r="J7266" s="1" t="str">
        <f t="shared" si="553"/>
        <v>Fluid (stream)</v>
      </c>
      <c r="K7266" s="1" t="str">
        <f t="shared" si="554"/>
        <v>Untreated Water</v>
      </c>
      <c r="L7266">
        <v>58</v>
      </c>
      <c r="M7266" t="s">
        <v>121</v>
      </c>
      <c r="N7266">
        <v>1009</v>
      </c>
      <c r="P7266" t="s">
        <v>161</v>
      </c>
      <c r="Q7266" t="s">
        <v>31</v>
      </c>
      <c r="R7266" t="s">
        <v>16874</v>
      </c>
    </row>
    <row r="7267" spans="1:18" hidden="1" x14ac:dyDescent="0.3">
      <c r="A7267" t="s">
        <v>28958</v>
      </c>
      <c r="B7267" t="s">
        <v>28959</v>
      </c>
      <c r="C7267" s="1" t="str">
        <f t="shared" si="555"/>
        <v>21:0864</v>
      </c>
      <c r="D7267" s="1" t="str">
        <f t="shared" si="556"/>
        <v>21:0239</v>
      </c>
      <c r="E7267" t="s">
        <v>28960</v>
      </c>
      <c r="F7267" t="s">
        <v>28961</v>
      </c>
      <c r="H7267">
        <v>60.870104900000001</v>
      </c>
      <c r="I7267">
        <v>-129.1475437</v>
      </c>
      <c r="J7267" s="1" t="str">
        <f t="shared" si="553"/>
        <v>Fluid (stream)</v>
      </c>
      <c r="K7267" s="1" t="str">
        <f t="shared" si="554"/>
        <v>Untreated Water</v>
      </c>
      <c r="L7267">
        <v>58</v>
      </c>
      <c r="M7267" t="s">
        <v>127</v>
      </c>
      <c r="N7267">
        <v>1010</v>
      </c>
      <c r="P7267" t="s">
        <v>1006</v>
      </c>
      <c r="Q7267" t="s">
        <v>46</v>
      </c>
      <c r="R7267" t="s">
        <v>55</v>
      </c>
    </row>
    <row r="7268" spans="1:18" hidden="1" x14ac:dyDescent="0.3">
      <c r="A7268" t="s">
        <v>28962</v>
      </c>
      <c r="B7268" t="s">
        <v>28963</v>
      </c>
      <c r="C7268" s="1" t="str">
        <f t="shared" si="555"/>
        <v>21:0864</v>
      </c>
      <c r="D7268" s="1" t="str">
        <f t="shared" si="556"/>
        <v>21:0239</v>
      </c>
      <c r="E7268" t="s">
        <v>28964</v>
      </c>
      <c r="F7268" t="s">
        <v>28965</v>
      </c>
      <c r="H7268">
        <v>60.833096900000001</v>
      </c>
      <c r="I7268">
        <v>-129.05424640000001</v>
      </c>
      <c r="J7268" s="1" t="str">
        <f t="shared" si="553"/>
        <v>Fluid (stream)</v>
      </c>
      <c r="K7268" s="1" t="str">
        <f t="shared" si="554"/>
        <v>Untreated Water</v>
      </c>
      <c r="L7268">
        <v>58</v>
      </c>
      <c r="M7268" t="s">
        <v>133</v>
      </c>
      <c r="N7268">
        <v>1011</v>
      </c>
      <c r="P7268" t="s">
        <v>88</v>
      </c>
      <c r="Q7268" t="s">
        <v>38</v>
      </c>
      <c r="R7268" t="s">
        <v>997</v>
      </c>
    </row>
    <row r="7269" spans="1:18" hidden="1" x14ac:dyDescent="0.3">
      <c r="A7269" t="s">
        <v>28966</v>
      </c>
      <c r="B7269" t="s">
        <v>28967</v>
      </c>
      <c r="C7269" s="1" t="str">
        <f t="shared" si="555"/>
        <v>21:0864</v>
      </c>
      <c r="D7269" s="1" t="str">
        <f t="shared" si="556"/>
        <v>21:0239</v>
      </c>
      <c r="E7269" t="s">
        <v>28968</v>
      </c>
      <c r="F7269" t="s">
        <v>28969</v>
      </c>
      <c r="H7269">
        <v>60.828110199999998</v>
      </c>
      <c r="I7269">
        <v>-129.0400033</v>
      </c>
      <c r="J7269" s="1" t="str">
        <f t="shared" si="553"/>
        <v>Fluid (stream)</v>
      </c>
      <c r="K7269" s="1" t="str">
        <f t="shared" si="554"/>
        <v>Untreated Water</v>
      </c>
      <c r="L7269">
        <v>58</v>
      </c>
      <c r="M7269" t="s">
        <v>139</v>
      </c>
      <c r="N7269">
        <v>1012</v>
      </c>
      <c r="P7269" t="s">
        <v>23</v>
      </c>
      <c r="Q7269" t="s">
        <v>146</v>
      </c>
      <c r="R7269" t="s">
        <v>789</v>
      </c>
    </row>
    <row r="7270" spans="1:18" hidden="1" x14ac:dyDescent="0.3">
      <c r="A7270" t="s">
        <v>28970</v>
      </c>
      <c r="B7270" t="s">
        <v>28971</v>
      </c>
      <c r="C7270" s="1" t="str">
        <f t="shared" si="555"/>
        <v>21:0864</v>
      </c>
      <c r="D7270" s="1" t="str">
        <f t="shared" si="556"/>
        <v>21:0239</v>
      </c>
      <c r="E7270" t="s">
        <v>28972</v>
      </c>
      <c r="F7270" t="s">
        <v>28973</v>
      </c>
      <c r="H7270">
        <v>60.798531500000003</v>
      </c>
      <c r="I7270">
        <v>-128.9443484</v>
      </c>
      <c r="J7270" s="1" t="str">
        <f t="shared" ref="J7270:J7333" si="557">HYPERLINK("http://geochem.nrcan.gc.ca/cdogs/content/kwd/kwd020018_e.htm", "Fluid (stream)")</f>
        <v>Fluid (stream)</v>
      </c>
      <c r="K7270" s="1" t="str">
        <f t="shared" ref="K7270:K7333" si="558">HYPERLINK("http://geochem.nrcan.gc.ca/cdogs/content/kwd/kwd080007_e.htm", "Untreated Water")</f>
        <v>Untreated Water</v>
      </c>
      <c r="L7270">
        <v>58</v>
      </c>
      <c r="M7270" t="s">
        <v>241</v>
      </c>
      <c r="N7270">
        <v>1013</v>
      </c>
      <c r="P7270" t="s">
        <v>262</v>
      </c>
      <c r="Q7270" t="s">
        <v>248</v>
      </c>
      <c r="R7270" t="s">
        <v>305</v>
      </c>
    </row>
    <row r="7271" spans="1:18" hidden="1" x14ac:dyDescent="0.3">
      <c r="A7271" t="s">
        <v>28974</v>
      </c>
      <c r="B7271" t="s">
        <v>28975</v>
      </c>
      <c r="C7271" s="1" t="str">
        <f t="shared" si="555"/>
        <v>21:0864</v>
      </c>
      <c r="D7271" s="1" t="str">
        <f t="shared" si="556"/>
        <v>21:0239</v>
      </c>
      <c r="E7271" t="s">
        <v>28976</v>
      </c>
      <c r="F7271" t="s">
        <v>28977</v>
      </c>
      <c r="H7271">
        <v>60.772963699999998</v>
      </c>
      <c r="I7271">
        <v>-129.47580859999999</v>
      </c>
      <c r="J7271" s="1" t="str">
        <f t="shared" si="557"/>
        <v>Fluid (stream)</v>
      </c>
      <c r="K7271" s="1" t="str">
        <f t="shared" si="558"/>
        <v>Untreated Water</v>
      </c>
      <c r="L7271">
        <v>59</v>
      </c>
      <c r="M7271" t="s">
        <v>36</v>
      </c>
      <c r="N7271">
        <v>1014</v>
      </c>
      <c r="P7271" t="s">
        <v>771</v>
      </c>
      <c r="Q7271" t="s">
        <v>96</v>
      </c>
      <c r="R7271" t="s">
        <v>347</v>
      </c>
    </row>
    <row r="7272" spans="1:18" hidden="1" x14ac:dyDescent="0.3">
      <c r="A7272" t="s">
        <v>28978</v>
      </c>
      <c r="B7272" t="s">
        <v>28979</v>
      </c>
      <c r="C7272" s="1" t="str">
        <f t="shared" si="555"/>
        <v>21:0864</v>
      </c>
      <c r="D7272" s="1" t="str">
        <f t="shared" si="556"/>
        <v>21:0239</v>
      </c>
      <c r="E7272" t="s">
        <v>28980</v>
      </c>
      <c r="F7272" t="s">
        <v>28981</v>
      </c>
      <c r="H7272">
        <v>60.780888599999997</v>
      </c>
      <c r="I7272">
        <v>-129.50381859999999</v>
      </c>
      <c r="J7272" s="1" t="str">
        <f t="shared" si="557"/>
        <v>Fluid (stream)</v>
      </c>
      <c r="K7272" s="1" t="str">
        <f t="shared" si="558"/>
        <v>Untreated Water</v>
      </c>
      <c r="L7272">
        <v>59</v>
      </c>
      <c r="M7272" t="s">
        <v>22</v>
      </c>
      <c r="N7272">
        <v>1015</v>
      </c>
      <c r="P7272" t="s">
        <v>28982</v>
      </c>
      <c r="Q7272" t="s">
        <v>146</v>
      </c>
      <c r="R7272" t="s">
        <v>668</v>
      </c>
    </row>
    <row r="7273" spans="1:18" hidden="1" x14ac:dyDescent="0.3">
      <c r="A7273" t="s">
        <v>28983</v>
      </c>
      <c r="B7273" t="s">
        <v>28984</v>
      </c>
      <c r="C7273" s="1" t="str">
        <f t="shared" si="555"/>
        <v>21:0864</v>
      </c>
      <c r="D7273" s="1" t="str">
        <f t="shared" si="556"/>
        <v>21:0239</v>
      </c>
      <c r="E7273" t="s">
        <v>28980</v>
      </c>
      <c r="F7273" t="s">
        <v>28985</v>
      </c>
      <c r="H7273">
        <v>60.780888599999997</v>
      </c>
      <c r="I7273">
        <v>-129.50381859999999</v>
      </c>
      <c r="J7273" s="1" t="str">
        <f t="shared" si="557"/>
        <v>Fluid (stream)</v>
      </c>
      <c r="K7273" s="1" t="str">
        <f t="shared" si="558"/>
        <v>Untreated Water</v>
      </c>
      <c r="L7273">
        <v>59</v>
      </c>
      <c r="M7273" t="s">
        <v>29</v>
      </c>
      <c r="N7273">
        <v>1016</v>
      </c>
      <c r="P7273" t="s">
        <v>4567</v>
      </c>
      <c r="Q7273" t="s">
        <v>24</v>
      </c>
      <c r="R7273" t="s">
        <v>69</v>
      </c>
    </row>
    <row r="7274" spans="1:18" hidden="1" x14ac:dyDescent="0.3">
      <c r="A7274" t="s">
        <v>28986</v>
      </c>
      <c r="B7274" t="s">
        <v>28987</v>
      </c>
      <c r="C7274" s="1" t="str">
        <f t="shared" si="555"/>
        <v>21:0864</v>
      </c>
      <c r="D7274" s="1" t="str">
        <f t="shared" si="556"/>
        <v>21:0239</v>
      </c>
      <c r="E7274" t="s">
        <v>28988</v>
      </c>
      <c r="F7274" t="s">
        <v>28989</v>
      </c>
      <c r="H7274">
        <v>60.8684333</v>
      </c>
      <c r="I7274">
        <v>-129.423653</v>
      </c>
      <c r="J7274" s="1" t="str">
        <f t="shared" si="557"/>
        <v>Fluid (stream)</v>
      </c>
      <c r="K7274" s="1" t="str">
        <f t="shared" si="558"/>
        <v>Untreated Water</v>
      </c>
      <c r="L7274">
        <v>59</v>
      </c>
      <c r="M7274" t="s">
        <v>44</v>
      </c>
      <c r="N7274">
        <v>1017</v>
      </c>
      <c r="P7274" t="s">
        <v>771</v>
      </c>
      <c r="Q7274" t="s">
        <v>146</v>
      </c>
      <c r="R7274" t="s">
        <v>55</v>
      </c>
    </row>
    <row r="7275" spans="1:18" hidden="1" x14ac:dyDescent="0.3">
      <c r="A7275" t="s">
        <v>28990</v>
      </c>
      <c r="B7275" t="s">
        <v>28991</v>
      </c>
      <c r="C7275" s="1" t="str">
        <f t="shared" si="555"/>
        <v>21:0864</v>
      </c>
      <c r="D7275" s="1" t="str">
        <f t="shared" si="556"/>
        <v>21:0239</v>
      </c>
      <c r="E7275" t="s">
        <v>28992</v>
      </c>
      <c r="F7275" t="s">
        <v>28993</v>
      </c>
      <c r="H7275">
        <v>60.873387800000003</v>
      </c>
      <c r="I7275">
        <v>-129.34860509999999</v>
      </c>
      <c r="J7275" s="1" t="str">
        <f t="shared" si="557"/>
        <v>Fluid (stream)</v>
      </c>
      <c r="K7275" s="1" t="str">
        <f t="shared" si="558"/>
        <v>Untreated Water</v>
      </c>
      <c r="L7275">
        <v>59</v>
      </c>
      <c r="M7275" t="s">
        <v>52</v>
      </c>
      <c r="N7275">
        <v>1018</v>
      </c>
      <c r="P7275" t="s">
        <v>553</v>
      </c>
      <c r="Q7275" t="s">
        <v>96</v>
      </c>
      <c r="R7275" t="s">
        <v>460</v>
      </c>
    </row>
    <row r="7276" spans="1:18" hidden="1" x14ac:dyDescent="0.3">
      <c r="A7276" t="s">
        <v>28994</v>
      </c>
      <c r="B7276" t="s">
        <v>28995</v>
      </c>
      <c r="C7276" s="1" t="str">
        <f t="shared" si="555"/>
        <v>21:0864</v>
      </c>
      <c r="D7276" s="1" t="str">
        <f t="shared" si="556"/>
        <v>21:0239</v>
      </c>
      <c r="E7276" t="s">
        <v>28996</v>
      </c>
      <c r="F7276" t="s">
        <v>28997</v>
      </c>
      <c r="H7276">
        <v>60.883873999999999</v>
      </c>
      <c r="I7276">
        <v>-129.47558380000001</v>
      </c>
      <c r="J7276" s="1" t="str">
        <f t="shared" si="557"/>
        <v>Fluid (stream)</v>
      </c>
      <c r="K7276" s="1" t="str">
        <f t="shared" si="558"/>
        <v>Untreated Water</v>
      </c>
      <c r="L7276">
        <v>59</v>
      </c>
      <c r="M7276" t="s">
        <v>60</v>
      </c>
      <c r="N7276">
        <v>1019</v>
      </c>
      <c r="P7276" t="s">
        <v>140</v>
      </c>
      <c r="Q7276" t="s">
        <v>96</v>
      </c>
      <c r="R7276" t="s">
        <v>460</v>
      </c>
    </row>
    <row r="7277" spans="1:18" hidden="1" x14ac:dyDescent="0.3">
      <c r="A7277" t="s">
        <v>28998</v>
      </c>
      <c r="B7277" t="s">
        <v>28999</v>
      </c>
      <c r="C7277" s="1" t="str">
        <f t="shared" si="555"/>
        <v>21:0864</v>
      </c>
      <c r="D7277" s="1" t="str">
        <f t="shared" si="556"/>
        <v>21:0239</v>
      </c>
      <c r="E7277" t="s">
        <v>29000</v>
      </c>
      <c r="F7277" t="s">
        <v>29001</v>
      </c>
      <c r="H7277">
        <v>60.8602323</v>
      </c>
      <c r="I7277">
        <v>-129.08168610000001</v>
      </c>
      <c r="J7277" s="1" t="str">
        <f t="shared" si="557"/>
        <v>Fluid (stream)</v>
      </c>
      <c r="K7277" s="1" t="str">
        <f t="shared" si="558"/>
        <v>Untreated Water</v>
      </c>
      <c r="L7277">
        <v>59</v>
      </c>
      <c r="M7277" t="s">
        <v>67</v>
      </c>
      <c r="N7277">
        <v>1020</v>
      </c>
      <c r="P7277" t="s">
        <v>598</v>
      </c>
      <c r="Q7277" t="s">
        <v>31</v>
      </c>
      <c r="R7277" t="s">
        <v>1077</v>
      </c>
    </row>
    <row r="7278" spans="1:18" hidden="1" x14ac:dyDescent="0.3">
      <c r="A7278" t="s">
        <v>29002</v>
      </c>
      <c r="B7278" t="s">
        <v>29003</v>
      </c>
      <c r="C7278" s="1" t="str">
        <f t="shared" si="555"/>
        <v>21:0864</v>
      </c>
      <c r="D7278" s="1" t="str">
        <f t="shared" si="556"/>
        <v>21:0239</v>
      </c>
      <c r="E7278" t="s">
        <v>29004</v>
      </c>
      <c r="F7278" t="s">
        <v>29005</v>
      </c>
      <c r="H7278">
        <v>60.812746699999998</v>
      </c>
      <c r="I7278">
        <v>-129.04503779999999</v>
      </c>
      <c r="J7278" s="1" t="str">
        <f t="shared" si="557"/>
        <v>Fluid (stream)</v>
      </c>
      <c r="K7278" s="1" t="str">
        <f t="shared" si="558"/>
        <v>Untreated Water</v>
      </c>
      <c r="L7278">
        <v>59</v>
      </c>
      <c r="M7278" t="s">
        <v>74</v>
      </c>
      <c r="N7278">
        <v>1021</v>
      </c>
      <c r="P7278" t="s">
        <v>235</v>
      </c>
      <c r="Q7278" t="s">
        <v>248</v>
      </c>
      <c r="R7278" t="s">
        <v>687</v>
      </c>
    </row>
    <row r="7279" spans="1:18" hidden="1" x14ac:dyDescent="0.3">
      <c r="A7279" t="s">
        <v>29006</v>
      </c>
      <c r="B7279" t="s">
        <v>29007</v>
      </c>
      <c r="C7279" s="1" t="str">
        <f t="shared" si="555"/>
        <v>21:0864</v>
      </c>
      <c r="D7279" s="1" t="str">
        <f t="shared" si="556"/>
        <v>21:0239</v>
      </c>
      <c r="E7279" t="s">
        <v>29008</v>
      </c>
      <c r="F7279" t="s">
        <v>29009</v>
      </c>
      <c r="H7279">
        <v>60.818526900000002</v>
      </c>
      <c r="I7279">
        <v>-129.04988169999999</v>
      </c>
      <c r="J7279" s="1" t="str">
        <f t="shared" si="557"/>
        <v>Fluid (stream)</v>
      </c>
      <c r="K7279" s="1" t="str">
        <f t="shared" si="558"/>
        <v>Untreated Water</v>
      </c>
      <c r="L7279">
        <v>59</v>
      </c>
      <c r="M7279" t="s">
        <v>81</v>
      </c>
      <c r="N7279">
        <v>1022</v>
      </c>
      <c r="P7279" t="s">
        <v>294</v>
      </c>
      <c r="Q7279" t="s">
        <v>96</v>
      </c>
      <c r="R7279" t="s">
        <v>668</v>
      </c>
    </row>
    <row r="7280" spans="1:18" hidden="1" x14ac:dyDescent="0.3">
      <c r="A7280" t="s">
        <v>29010</v>
      </c>
      <c r="B7280" t="s">
        <v>29011</v>
      </c>
      <c r="C7280" s="1" t="str">
        <f t="shared" si="555"/>
        <v>21:0864</v>
      </c>
      <c r="D7280" s="1" t="str">
        <f t="shared" si="556"/>
        <v>21:0239</v>
      </c>
      <c r="E7280" t="s">
        <v>29012</v>
      </c>
      <c r="F7280" t="s">
        <v>29013</v>
      </c>
      <c r="H7280">
        <v>60.777894400000001</v>
      </c>
      <c r="I7280">
        <v>-128.8451378</v>
      </c>
      <c r="J7280" s="1" t="str">
        <f t="shared" si="557"/>
        <v>Fluid (stream)</v>
      </c>
      <c r="K7280" s="1" t="str">
        <f t="shared" si="558"/>
        <v>Untreated Water</v>
      </c>
      <c r="L7280">
        <v>59</v>
      </c>
      <c r="M7280" t="s">
        <v>95</v>
      </c>
      <c r="N7280">
        <v>1023</v>
      </c>
      <c r="P7280" t="s">
        <v>272</v>
      </c>
      <c r="Q7280" t="s">
        <v>257</v>
      </c>
      <c r="R7280" t="s">
        <v>687</v>
      </c>
    </row>
    <row r="7281" spans="1:18" hidden="1" x14ac:dyDescent="0.3">
      <c r="A7281" t="s">
        <v>29014</v>
      </c>
      <c r="B7281" t="s">
        <v>29015</v>
      </c>
      <c r="C7281" s="1" t="str">
        <f t="shared" si="555"/>
        <v>21:0864</v>
      </c>
      <c r="D7281" s="1" t="str">
        <f t="shared" si="556"/>
        <v>21:0239</v>
      </c>
      <c r="E7281" t="s">
        <v>29016</v>
      </c>
      <c r="F7281" t="s">
        <v>29017</v>
      </c>
      <c r="H7281">
        <v>60.759912800000002</v>
      </c>
      <c r="I7281">
        <v>-128.7457613</v>
      </c>
      <c r="J7281" s="1" t="str">
        <f t="shared" si="557"/>
        <v>Fluid (stream)</v>
      </c>
      <c r="K7281" s="1" t="str">
        <f t="shared" si="558"/>
        <v>Untreated Water</v>
      </c>
      <c r="L7281">
        <v>59</v>
      </c>
      <c r="M7281" t="s">
        <v>101</v>
      </c>
      <c r="N7281">
        <v>1024</v>
      </c>
      <c r="P7281" t="s">
        <v>771</v>
      </c>
      <c r="Q7281" t="s">
        <v>46</v>
      </c>
      <c r="R7281" t="s">
        <v>890</v>
      </c>
    </row>
    <row r="7282" spans="1:18" hidden="1" x14ac:dyDescent="0.3">
      <c r="A7282" t="s">
        <v>29018</v>
      </c>
      <c r="B7282" t="s">
        <v>29019</v>
      </c>
      <c r="C7282" s="1" t="str">
        <f t="shared" ref="C7282:C7345" si="559">HYPERLINK("http://geochem.nrcan.gc.ca/cdogs/content/bdl/bdl210864_e.htm", "21:0864")</f>
        <v>21:0864</v>
      </c>
      <c r="D7282" s="1" t="str">
        <f t="shared" ref="D7282:D7345" si="560">HYPERLINK("http://geochem.nrcan.gc.ca/cdogs/content/svy/svy210239_e.htm", "21:0239")</f>
        <v>21:0239</v>
      </c>
      <c r="E7282" t="s">
        <v>29020</v>
      </c>
      <c r="F7282" t="s">
        <v>29021</v>
      </c>
      <c r="H7282">
        <v>60.7886527</v>
      </c>
      <c r="I7282">
        <v>-128.82484650000001</v>
      </c>
      <c r="J7282" s="1" t="str">
        <f t="shared" si="557"/>
        <v>Fluid (stream)</v>
      </c>
      <c r="K7282" s="1" t="str">
        <f t="shared" si="558"/>
        <v>Untreated Water</v>
      </c>
      <c r="L7282">
        <v>59</v>
      </c>
      <c r="M7282" t="s">
        <v>107</v>
      </c>
      <c r="N7282">
        <v>1025</v>
      </c>
      <c r="P7282" t="s">
        <v>247</v>
      </c>
      <c r="Q7282" t="s">
        <v>38</v>
      </c>
      <c r="R7282" t="s">
        <v>449</v>
      </c>
    </row>
    <row r="7283" spans="1:18" hidden="1" x14ac:dyDescent="0.3">
      <c r="A7283" t="s">
        <v>29022</v>
      </c>
      <c r="B7283" t="s">
        <v>29023</v>
      </c>
      <c r="C7283" s="1" t="str">
        <f t="shared" si="559"/>
        <v>21:0864</v>
      </c>
      <c r="D7283" s="1" t="str">
        <f t="shared" si="560"/>
        <v>21:0239</v>
      </c>
      <c r="E7283" t="s">
        <v>29024</v>
      </c>
      <c r="F7283" t="s">
        <v>29025</v>
      </c>
      <c r="H7283">
        <v>60.850594800000003</v>
      </c>
      <c r="I7283">
        <v>-128.86477980000001</v>
      </c>
      <c r="J7283" s="1" t="str">
        <f t="shared" si="557"/>
        <v>Fluid (stream)</v>
      </c>
      <c r="K7283" s="1" t="str">
        <f t="shared" si="558"/>
        <v>Untreated Water</v>
      </c>
      <c r="L7283">
        <v>59</v>
      </c>
      <c r="M7283" t="s">
        <v>114</v>
      </c>
      <c r="N7283">
        <v>1026</v>
      </c>
      <c r="P7283" t="s">
        <v>15080</v>
      </c>
      <c r="Q7283" t="s">
        <v>15080</v>
      </c>
      <c r="R7283" t="s">
        <v>15080</v>
      </c>
    </row>
    <row r="7284" spans="1:18" hidden="1" x14ac:dyDescent="0.3">
      <c r="A7284" t="s">
        <v>29026</v>
      </c>
      <c r="B7284" t="s">
        <v>29027</v>
      </c>
      <c r="C7284" s="1" t="str">
        <f t="shared" si="559"/>
        <v>21:0864</v>
      </c>
      <c r="D7284" s="1" t="str">
        <f t="shared" si="560"/>
        <v>21:0239</v>
      </c>
      <c r="E7284" t="s">
        <v>29028</v>
      </c>
      <c r="F7284" t="s">
        <v>29029</v>
      </c>
      <c r="H7284">
        <v>60.874797800000003</v>
      </c>
      <c r="I7284">
        <v>-128.93582330000001</v>
      </c>
      <c r="J7284" s="1" t="str">
        <f t="shared" si="557"/>
        <v>Fluid (stream)</v>
      </c>
      <c r="K7284" s="1" t="str">
        <f t="shared" si="558"/>
        <v>Untreated Water</v>
      </c>
      <c r="L7284">
        <v>59</v>
      </c>
      <c r="M7284" t="s">
        <v>121</v>
      </c>
      <c r="N7284">
        <v>1027</v>
      </c>
      <c r="P7284" t="s">
        <v>225</v>
      </c>
      <c r="Q7284" t="s">
        <v>146</v>
      </c>
      <c r="R7284" t="s">
        <v>934</v>
      </c>
    </row>
    <row r="7285" spans="1:18" hidden="1" x14ac:dyDescent="0.3">
      <c r="A7285" t="s">
        <v>29030</v>
      </c>
      <c r="B7285" t="s">
        <v>29031</v>
      </c>
      <c r="C7285" s="1" t="str">
        <f t="shared" si="559"/>
        <v>21:0864</v>
      </c>
      <c r="D7285" s="1" t="str">
        <f t="shared" si="560"/>
        <v>21:0239</v>
      </c>
      <c r="E7285" t="s">
        <v>29032</v>
      </c>
      <c r="F7285" t="s">
        <v>29033</v>
      </c>
      <c r="H7285">
        <v>60.876661300000002</v>
      </c>
      <c r="I7285">
        <v>-128.94797560000001</v>
      </c>
      <c r="J7285" s="1" t="str">
        <f t="shared" si="557"/>
        <v>Fluid (stream)</v>
      </c>
      <c r="K7285" s="1" t="str">
        <f t="shared" si="558"/>
        <v>Untreated Water</v>
      </c>
      <c r="L7285">
        <v>59</v>
      </c>
      <c r="M7285" t="s">
        <v>127</v>
      </c>
      <c r="N7285">
        <v>1028</v>
      </c>
      <c r="P7285" t="s">
        <v>521</v>
      </c>
      <c r="Q7285" t="s">
        <v>248</v>
      </c>
      <c r="R7285" t="s">
        <v>934</v>
      </c>
    </row>
    <row r="7286" spans="1:18" hidden="1" x14ac:dyDescent="0.3">
      <c r="A7286" t="s">
        <v>29034</v>
      </c>
      <c r="B7286" t="s">
        <v>29035</v>
      </c>
      <c r="C7286" s="1" t="str">
        <f t="shared" si="559"/>
        <v>21:0864</v>
      </c>
      <c r="D7286" s="1" t="str">
        <f t="shared" si="560"/>
        <v>21:0239</v>
      </c>
      <c r="E7286" t="s">
        <v>29036</v>
      </c>
      <c r="F7286" t="s">
        <v>29037</v>
      </c>
      <c r="H7286">
        <v>60.990743799999997</v>
      </c>
      <c r="I7286">
        <v>-128.66324159999999</v>
      </c>
      <c r="J7286" s="1" t="str">
        <f t="shared" si="557"/>
        <v>Fluid (stream)</v>
      </c>
      <c r="K7286" s="1" t="str">
        <f t="shared" si="558"/>
        <v>Untreated Water</v>
      </c>
      <c r="L7286">
        <v>59</v>
      </c>
      <c r="M7286" t="s">
        <v>133</v>
      </c>
      <c r="N7286">
        <v>1029</v>
      </c>
      <c r="P7286" t="s">
        <v>1006</v>
      </c>
      <c r="Q7286" t="s">
        <v>482</v>
      </c>
      <c r="R7286" t="s">
        <v>55</v>
      </c>
    </row>
    <row r="7287" spans="1:18" hidden="1" x14ac:dyDescent="0.3">
      <c r="A7287" t="s">
        <v>29038</v>
      </c>
      <c r="B7287" t="s">
        <v>29039</v>
      </c>
      <c r="C7287" s="1" t="str">
        <f t="shared" si="559"/>
        <v>21:0864</v>
      </c>
      <c r="D7287" s="1" t="str">
        <f t="shared" si="560"/>
        <v>21:0239</v>
      </c>
      <c r="E7287" t="s">
        <v>29040</v>
      </c>
      <c r="F7287" t="s">
        <v>29041</v>
      </c>
      <c r="H7287">
        <v>60.909811099999999</v>
      </c>
      <c r="I7287">
        <v>-128.6025736</v>
      </c>
      <c r="J7287" s="1" t="str">
        <f t="shared" si="557"/>
        <v>Fluid (stream)</v>
      </c>
      <c r="K7287" s="1" t="str">
        <f t="shared" si="558"/>
        <v>Untreated Water</v>
      </c>
      <c r="L7287">
        <v>59</v>
      </c>
      <c r="M7287" t="s">
        <v>139</v>
      </c>
      <c r="N7287">
        <v>1030</v>
      </c>
      <c r="P7287" t="s">
        <v>194</v>
      </c>
      <c r="Q7287" t="s">
        <v>146</v>
      </c>
      <c r="R7287" t="s">
        <v>55</v>
      </c>
    </row>
    <row r="7288" spans="1:18" hidden="1" x14ac:dyDescent="0.3">
      <c r="A7288" t="s">
        <v>29042</v>
      </c>
      <c r="B7288" t="s">
        <v>29043</v>
      </c>
      <c r="C7288" s="1" t="str">
        <f t="shared" si="559"/>
        <v>21:0864</v>
      </c>
      <c r="D7288" s="1" t="str">
        <f t="shared" si="560"/>
        <v>21:0239</v>
      </c>
      <c r="E7288" t="s">
        <v>29044</v>
      </c>
      <c r="F7288" t="s">
        <v>29045</v>
      </c>
      <c r="H7288">
        <v>60.906267700000001</v>
      </c>
      <c r="I7288">
        <v>-128.60357640000001</v>
      </c>
      <c r="J7288" s="1" t="str">
        <f t="shared" si="557"/>
        <v>Fluid (stream)</v>
      </c>
      <c r="K7288" s="1" t="str">
        <f t="shared" si="558"/>
        <v>Untreated Water</v>
      </c>
      <c r="L7288">
        <v>59</v>
      </c>
      <c r="M7288" t="s">
        <v>241</v>
      </c>
      <c r="N7288">
        <v>1031</v>
      </c>
      <c r="P7288" t="s">
        <v>188</v>
      </c>
      <c r="Q7288" t="s">
        <v>146</v>
      </c>
      <c r="R7288" t="s">
        <v>449</v>
      </c>
    </row>
    <row r="7289" spans="1:18" hidden="1" x14ac:dyDescent="0.3">
      <c r="A7289" t="s">
        <v>29046</v>
      </c>
      <c r="B7289" t="s">
        <v>29047</v>
      </c>
      <c r="C7289" s="1" t="str">
        <f t="shared" si="559"/>
        <v>21:0864</v>
      </c>
      <c r="D7289" s="1" t="str">
        <f t="shared" si="560"/>
        <v>21:0239</v>
      </c>
      <c r="E7289" t="s">
        <v>29048</v>
      </c>
      <c r="F7289" t="s">
        <v>29049</v>
      </c>
      <c r="H7289">
        <v>60.757479799999999</v>
      </c>
      <c r="I7289">
        <v>-128.770882</v>
      </c>
      <c r="J7289" s="1" t="str">
        <f t="shared" si="557"/>
        <v>Fluid (stream)</v>
      </c>
      <c r="K7289" s="1" t="str">
        <f t="shared" si="558"/>
        <v>Untreated Water</v>
      </c>
      <c r="L7289">
        <v>60</v>
      </c>
      <c r="M7289" t="s">
        <v>22</v>
      </c>
      <c r="N7289">
        <v>1032</v>
      </c>
      <c r="P7289" t="s">
        <v>319</v>
      </c>
      <c r="Q7289" t="s">
        <v>62</v>
      </c>
      <c r="R7289" t="s">
        <v>324</v>
      </c>
    </row>
    <row r="7290" spans="1:18" hidden="1" x14ac:dyDescent="0.3">
      <c r="A7290" t="s">
        <v>29050</v>
      </c>
      <c r="B7290" t="s">
        <v>29051</v>
      </c>
      <c r="C7290" s="1" t="str">
        <f t="shared" si="559"/>
        <v>21:0864</v>
      </c>
      <c r="D7290" s="1" t="str">
        <f t="shared" si="560"/>
        <v>21:0239</v>
      </c>
      <c r="E7290" t="s">
        <v>29048</v>
      </c>
      <c r="F7290" t="s">
        <v>29052</v>
      </c>
      <c r="H7290">
        <v>60.757479799999999</v>
      </c>
      <c r="I7290">
        <v>-128.770882</v>
      </c>
      <c r="J7290" s="1" t="str">
        <f t="shared" si="557"/>
        <v>Fluid (stream)</v>
      </c>
      <c r="K7290" s="1" t="str">
        <f t="shared" si="558"/>
        <v>Untreated Water</v>
      </c>
      <c r="L7290">
        <v>60</v>
      </c>
      <c r="M7290" t="s">
        <v>29</v>
      </c>
      <c r="N7290">
        <v>1033</v>
      </c>
      <c r="P7290" t="s">
        <v>210</v>
      </c>
      <c r="Q7290" t="s">
        <v>38</v>
      </c>
      <c r="R7290" t="s">
        <v>329</v>
      </c>
    </row>
    <row r="7291" spans="1:18" hidden="1" x14ac:dyDescent="0.3">
      <c r="A7291" t="s">
        <v>29053</v>
      </c>
      <c r="B7291" t="s">
        <v>29054</v>
      </c>
      <c r="C7291" s="1" t="str">
        <f t="shared" si="559"/>
        <v>21:0864</v>
      </c>
      <c r="D7291" s="1" t="str">
        <f t="shared" si="560"/>
        <v>21:0239</v>
      </c>
      <c r="E7291" t="s">
        <v>29055</v>
      </c>
      <c r="F7291" t="s">
        <v>29056</v>
      </c>
      <c r="H7291">
        <v>60.808680699999996</v>
      </c>
      <c r="I7291">
        <v>-128.75877890000001</v>
      </c>
      <c r="J7291" s="1" t="str">
        <f t="shared" si="557"/>
        <v>Fluid (stream)</v>
      </c>
      <c r="K7291" s="1" t="str">
        <f t="shared" si="558"/>
        <v>Untreated Water</v>
      </c>
      <c r="L7291">
        <v>60</v>
      </c>
      <c r="M7291" t="s">
        <v>36</v>
      </c>
      <c r="N7291">
        <v>1034</v>
      </c>
      <c r="P7291" t="s">
        <v>210</v>
      </c>
      <c r="Q7291" t="s">
        <v>62</v>
      </c>
      <c r="R7291" t="s">
        <v>449</v>
      </c>
    </row>
    <row r="7292" spans="1:18" hidden="1" x14ac:dyDescent="0.3">
      <c r="A7292" t="s">
        <v>29057</v>
      </c>
      <c r="B7292" t="s">
        <v>29058</v>
      </c>
      <c r="C7292" s="1" t="str">
        <f t="shared" si="559"/>
        <v>21:0864</v>
      </c>
      <c r="D7292" s="1" t="str">
        <f t="shared" si="560"/>
        <v>21:0239</v>
      </c>
      <c r="E7292" t="s">
        <v>29059</v>
      </c>
      <c r="F7292" t="s">
        <v>29060</v>
      </c>
      <c r="H7292">
        <v>60.813973500000003</v>
      </c>
      <c r="I7292">
        <v>-128.8263293</v>
      </c>
      <c r="J7292" s="1" t="str">
        <f t="shared" si="557"/>
        <v>Fluid (stream)</v>
      </c>
      <c r="K7292" s="1" t="str">
        <f t="shared" si="558"/>
        <v>Untreated Water</v>
      </c>
      <c r="L7292">
        <v>60</v>
      </c>
      <c r="M7292" t="s">
        <v>44</v>
      </c>
      <c r="N7292">
        <v>1035</v>
      </c>
      <c r="P7292" t="s">
        <v>356</v>
      </c>
      <c r="Q7292" t="s">
        <v>248</v>
      </c>
      <c r="R7292" t="s">
        <v>305</v>
      </c>
    </row>
    <row r="7293" spans="1:18" hidden="1" x14ac:dyDescent="0.3">
      <c r="A7293" t="s">
        <v>29061</v>
      </c>
      <c r="B7293" t="s">
        <v>29062</v>
      </c>
      <c r="C7293" s="1" t="str">
        <f t="shared" si="559"/>
        <v>21:0864</v>
      </c>
      <c r="D7293" s="1" t="str">
        <f t="shared" si="560"/>
        <v>21:0239</v>
      </c>
      <c r="E7293" t="s">
        <v>29063</v>
      </c>
      <c r="F7293" t="s">
        <v>29064</v>
      </c>
      <c r="H7293">
        <v>60.847698700000002</v>
      </c>
      <c r="I7293">
        <v>-128.80200679999999</v>
      </c>
      <c r="J7293" s="1" t="str">
        <f t="shared" si="557"/>
        <v>Fluid (stream)</v>
      </c>
      <c r="K7293" s="1" t="str">
        <f t="shared" si="558"/>
        <v>Untreated Water</v>
      </c>
      <c r="L7293">
        <v>60</v>
      </c>
      <c r="M7293" t="s">
        <v>52</v>
      </c>
      <c r="N7293">
        <v>1036</v>
      </c>
      <c r="P7293" t="s">
        <v>537</v>
      </c>
      <c r="Q7293" t="s">
        <v>248</v>
      </c>
      <c r="R7293" t="s">
        <v>5587</v>
      </c>
    </row>
    <row r="7294" spans="1:18" hidden="1" x14ac:dyDescent="0.3">
      <c r="A7294" t="s">
        <v>29065</v>
      </c>
      <c r="B7294" t="s">
        <v>29066</v>
      </c>
      <c r="C7294" s="1" t="str">
        <f t="shared" si="559"/>
        <v>21:0864</v>
      </c>
      <c r="D7294" s="1" t="str">
        <f t="shared" si="560"/>
        <v>21:0239</v>
      </c>
      <c r="E7294" t="s">
        <v>29067</v>
      </c>
      <c r="F7294" t="s">
        <v>29068</v>
      </c>
      <c r="H7294">
        <v>60.860215699999998</v>
      </c>
      <c r="I7294">
        <v>-128.87016990000001</v>
      </c>
      <c r="J7294" s="1" t="str">
        <f t="shared" si="557"/>
        <v>Fluid (stream)</v>
      </c>
      <c r="K7294" s="1" t="str">
        <f t="shared" si="558"/>
        <v>Untreated Water</v>
      </c>
      <c r="L7294">
        <v>60</v>
      </c>
      <c r="M7294" t="s">
        <v>60</v>
      </c>
      <c r="N7294">
        <v>1037</v>
      </c>
      <c r="P7294" t="s">
        <v>194</v>
      </c>
      <c r="Q7294" t="s">
        <v>257</v>
      </c>
      <c r="R7294" t="s">
        <v>168</v>
      </c>
    </row>
    <row r="7295" spans="1:18" hidden="1" x14ac:dyDescent="0.3">
      <c r="A7295" t="s">
        <v>29069</v>
      </c>
      <c r="B7295" t="s">
        <v>29070</v>
      </c>
      <c r="C7295" s="1" t="str">
        <f t="shared" si="559"/>
        <v>21:0864</v>
      </c>
      <c r="D7295" s="1" t="str">
        <f t="shared" si="560"/>
        <v>21:0239</v>
      </c>
      <c r="E7295" t="s">
        <v>29071</v>
      </c>
      <c r="F7295" t="s">
        <v>29072</v>
      </c>
      <c r="H7295">
        <v>60.849367800000003</v>
      </c>
      <c r="I7295">
        <v>-128.94829490000001</v>
      </c>
      <c r="J7295" s="1" t="str">
        <f t="shared" si="557"/>
        <v>Fluid (stream)</v>
      </c>
      <c r="K7295" s="1" t="str">
        <f t="shared" si="558"/>
        <v>Untreated Water</v>
      </c>
      <c r="L7295">
        <v>60</v>
      </c>
      <c r="M7295" t="s">
        <v>67</v>
      </c>
      <c r="N7295">
        <v>1038</v>
      </c>
      <c r="P7295" t="s">
        <v>247</v>
      </c>
      <c r="Q7295" t="s">
        <v>257</v>
      </c>
      <c r="R7295" t="s">
        <v>449</v>
      </c>
    </row>
    <row r="7296" spans="1:18" hidden="1" x14ac:dyDescent="0.3">
      <c r="A7296" t="s">
        <v>29073</v>
      </c>
      <c r="B7296" t="s">
        <v>29074</v>
      </c>
      <c r="C7296" s="1" t="str">
        <f t="shared" si="559"/>
        <v>21:0864</v>
      </c>
      <c r="D7296" s="1" t="str">
        <f t="shared" si="560"/>
        <v>21:0239</v>
      </c>
      <c r="E7296" t="s">
        <v>29075</v>
      </c>
      <c r="F7296" t="s">
        <v>29076</v>
      </c>
      <c r="H7296">
        <v>60.982222399999998</v>
      </c>
      <c r="I7296">
        <v>-129.08798759999999</v>
      </c>
      <c r="J7296" s="1" t="str">
        <f t="shared" si="557"/>
        <v>Fluid (stream)</v>
      </c>
      <c r="K7296" s="1" t="str">
        <f t="shared" si="558"/>
        <v>Untreated Water</v>
      </c>
      <c r="L7296">
        <v>60</v>
      </c>
      <c r="M7296" t="s">
        <v>74</v>
      </c>
      <c r="N7296">
        <v>1039</v>
      </c>
      <c r="P7296" t="s">
        <v>23</v>
      </c>
      <c r="Q7296" t="s">
        <v>248</v>
      </c>
      <c r="R7296" t="s">
        <v>211</v>
      </c>
    </row>
    <row r="7297" spans="1:18" hidden="1" x14ac:dyDescent="0.3">
      <c r="A7297" t="s">
        <v>29077</v>
      </c>
      <c r="B7297" t="s">
        <v>29078</v>
      </c>
      <c r="C7297" s="1" t="str">
        <f t="shared" si="559"/>
        <v>21:0864</v>
      </c>
      <c r="D7297" s="1" t="str">
        <f t="shared" si="560"/>
        <v>21:0239</v>
      </c>
      <c r="E7297" t="s">
        <v>29079</v>
      </c>
      <c r="F7297" t="s">
        <v>29080</v>
      </c>
      <c r="H7297">
        <v>60.986350399999999</v>
      </c>
      <c r="I7297">
        <v>-129.0358612</v>
      </c>
      <c r="J7297" s="1" t="str">
        <f t="shared" si="557"/>
        <v>Fluid (stream)</v>
      </c>
      <c r="K7297" s="1" t="str">
        <f t="shared" si="558"/>
        <v>Untreated Water</v>
      </c>
      <c r="L7297">
        <v>60</v>
      </c>
      <c r="M7297" t="s">
        <v>81</v>
      </c>
      <c r="N7297">
        <v>1040</v>
      </c>
      <c r="P7297" t="s">
        <v>115</v>
      </c>
      <c r="Q7297" t="s">
        <v>96</v>
      </c>
      <c r="R7297" t="s">
        <v>599</v>
      </c>
    </row>
    <row r="7298" spans="1:18" hidden="1" x14ac:dyDescent="0.3">
      <c r="A7298" t="s">
        <v>29081</v>
      </c>
      <c r="B7298" t="s">
        <v>29082</v>
      </c>
      <c r="C7298" s="1" t="str">
        <f t="shared" si="559"/>
        <v>21:0864</v>
      </c>
      <c r="D7298" s="1" t="str">
        <f t="shared" si="560"/>
        <v>21:0239</v>
      </c>
      <c r="E7298" t="s">
        <v>29083</v>
      </c>
      <c r="F7298" t="s">
        <v>29084</v>
      </c>
      <c r="H7298">
        <v>60.996475400000001</v>
      </c>
      <c r="I7298">
        <v>-128.91313020000001</v>
      </c>
      <c r="J7298" s="1" t="str">
        <f t="shared" si="557"/>
        <v>Fluid (stream)</v>
      </c>
      <c r="K7298" s="1" t="str">
        <f t="shared" si="558"/>
        <v>Untreated Water</v>
      </c>
      <c r="L7298">
        <v>60</v>
      </c>
      <c r="M7298" t="s">
        <v>95</v>
      </c>
      <c r="N7298">
        <v>1041</v>
      </c>
      <c r="P7298" t="s">
        <v>167</v>
      </c>
      <c r="Q7298" t="s">
        <v>248</v>
      </c>
      <c r="R7298" t="s">
        <v>102</v>
      </c>
    </row>
    <row r="7299" spans="1:18" hidden="1" x14ac:dyDescent="0.3">
      <c r="A7299" t="s">
        <v>29085</v>
      </c>
      <c r="B7299" t="s">
        <v>29086</v>
      </c>
      <c r="C7299" s="1" t="str">
        <f t="shared" si="559"/>
        <v>21:0864</v>
      </c>
      <c r="D7299" s="1" t="str">
        <f t="shared" si="560"/>
        <v>21:0239</v>
      </c>
      <c r="E7299" t="s">
        <v>29087</v>
      </c>
      <c r="F7299" t="s">
        <v>29088</v>
      </c>
      <c r="H7299">
        <v>60.9837001</v>
      </c>
      <c r="I7299">
        <v>-128.7728458</v>
      </c>
      <c r="J7299" s="1" t="str">
        <f t="shared" si="557"/>
        <v>Fluid (stream)</v>
      </c>
      <c r="K7299" s="1" t="str">
        <f t="shared" si="558"/>
        <v>Untreated Water</v>
      </c>
      <c r="L7299">
        <v>60</v>
      </c>
      <c r="M7299" t="s">
        <v>101</v>
      </c>
      <c r="N7299">
        <v>1042</v>
      </c>
      <c r="P7299" t="s">
        <v>115</v>
      </c>
      <c r="Q7299" t="s">
        <v>62</v>
      </c>
      <c r="R7299" t="s">
        <v>324</v>
      </c>
    </row>
    <row r="7300" spans="1:18" hidden="1" x14ac:dyDescent="0.3">
      <c r="A7300" t="s">
        <v>29089</v>
      </c>
      <c r="B7300" t="s">
        <v>29090</v>
      </c>
      <c r="C7300" s="1" t="str">
        <f t="shared" si="559"/>
        <v>21:0864</v>
      </c>
      <c r="D7300" s="1" t="str">
        <f t="shared" si="560"/>
        <v>21:0239</v>
      </c>
      <c r="E7300" t="s">
        <v>29091</v>
      </c>
      <c r="F7300" t="s">
        <v>29092</v>
      </c>
      <c r="H7300">
        <v>60.913452399999997</v>
      </c>
      <c r="I7300">
        <v>-128.56633160000001</v>
      </c>
      <c r="J7300" s="1" t="str">
        <f t="shared" si="557"/>
        <v>Fluid (stream)</v>
      </c>
      <c r="K7300" s="1" t="str">
        <f t="shared" si="558"/>
        <v>Untreated Water</v>
      </c>
      <c r="L7300">
        <v>60</v>
      </c>
      <c r="M7300" t="s">
        <v>107</v>
      </c>
      <c r="N7300">
        <v>1043</v>
      </c>
      <c r="P7300" t="s">
        <v>1006</v>
      </c>
      <c r="Q7300" t="s">
        <v>31</v>
      </c>
      <c r="R7300" t="s">
        <v>305</v>
      </c>
    </row>
    <row r="7301" spans="1:18" hidden="1" x14ac:dyDescent="0.3">
      <c r="A7301" t="s">
        <v>29093</v>
      </c>
      <c r="B7301" t="s">
        <v>29094</v>
      </c>
      <c r="C7301" s="1" t="str">
        <f t="shared" si="559"/>
        <v>21:0864</v>
      </c>
      <c r="D7301" s="1" t="str">
        <f t="shared" si="560"/>
        <v>21:0239</v>
      </c>
      <c r="E7301" t="s">
        <v>29095</v>
      </c>
      <c r="F7301" t="s">
        <v>29096</v>
      </c>
      <c r="H7301">
        <v>60.8908719</v>
      </c>
      <c r="I7301">
        <v>-128.65315039999999</v>
      </c>
      <c r="J7301" s="1" t="str">
        <f t="shared" si="557"/>
        <v>Fluid (stream)</v>
      </c>
      <c r="K7301" s="1" t="str">
        <f t="shared" si="558"/>
        <v>Untreated Water</v>
      </c>
      <c r="L7301">
        <v>60</v>
      </c>
      <c r="M7301" t="s">
        <v>114</v>
      </c>
      <c r="N7301">
        <v>1044</v>
      </c>
      <c r="P7301" t="s">
        <v>200</v>
      </c>
      <c r="Q7301" t="s">
        <v>31</v>
      </c>
      <c r="R7301" t="s">
        <v>629</v>
      </c>
    </row>
    <row r="7302" spans="1:18" hidden="1" x14ac:dyDescent="0.3">
      <c r="A7302" t="s">
        <v>29097</v>
      </c>
      <c r="B7302" t="s">
        <v>29098</v>
      </c>
      <c r="C7302" s="1" t="str">
        <f t="shared" si="559"/>
        <v>21:0864</v>
      </c>
      <c r="D7302" s="1" t="str">
        <f t="shared" si="560"/>
        <v>21:0239</v>
      </c>
      <c r="E7302" t="s">
        <v>29099</v>
      </c>
      <c r="F7302" t="s">
        <v>29100</v>
      </c>
      <c r="H7302">
        <v>60.893503600000003</v>
      </c>
      <c r="I7302">
        <v>-128.67899449999999</v>
      </c>
      <c r="J7302" s="1" t="str">
        <f t="shared" si="557"/>
        <v>Fluid (stream)</v>
      </c>
      <c r="K7302" s="1" t="str">
        <f t="shared" si="558"/>
        <v>Untreated Water</v>
      </c>
      <c r="L7302">
        <v>60</v>
      </c>
      <c r="M7302" t="s">
        <v>121</v>
      </c>
      <c r="N7302">
        <v>1045</v>
      </c>
      <c r="P7302" t="s">
        <v>188</v>
      </c>
      <c r="Q7302" t="s">
        <v>46</v>
      </c>
      <c r="R7302" t="s">
        <v>911</v>
      </c>
    </row>
    <row r="7303" spans="1:18" hidden="1" x14ac:dyDescent="0.3">
      <c r="A7303" t="s">
        <v>29101</v>
      </c>
      <c r="B7303" t="s">
        <v>29102</v>
      </c>
      <c r="C7303" s="1" t="str">
        <f t="shared" si="559"/>
        <v>21:0864</v>
      </c>
      <c r="D7303" s="1" t="str">
        <f t="shared" si="560"/>
        <v>21:0239</v>
      </c>
      <c r="E7303" t="s">
        <v>29103</v>
      </c>
      <c r="F7303" t="s">
        <v>29104</v>
      </c>
      <c r="H7303">
        <v>60.887369100000001</v>
      </c>
      <c r="I7303">
        <v>-128.7139517</v>
      </c>
      <c r="J7303" s="1" t="str">
        <f t="shared" si="557"/>
        <v>Fluid (stream)</v>
      </c>
      <c r="K7303" s="1" t="str">
        <f t="shared" si="558"/>
        <v>Untreated Water</v>
      </c>
      <c r="L7303">
        <v>60</v>
      </c>
      <c r="M7303" t="s">
        <v>127</v>
      </c>
      <c r="N7303">
        <v>1046</v>
      </c>
      <c r="P7303" t="s">
        <v>82</v>
      </c>
      <c r="Q7303" t="s">
        <v>46</v>
      </c>
      <c r="R7303" t="s">
        <v>305</v>
      </c>
    </row>
    <row r="7304" spans="1:18" hidden="1" x14ac:dyDescent="0.3">
      <c r="A7304" t="s">
        <v>29105</v>
      </c>
      <c r="B7304" t="s">
        <v>29106</v>
      </c>
      <c r="C7304" s="1" t="str">
        <f t="shared" si="559"/>
        <v>21:0864</v>
      </c>
      <c r="D7304" s="1" t="str">
        <f t="shared" si="560"/>
        <v>21:0239</v>
      </c>
      <c r="E7304" t="s">
        <v>29107</v>
      </c>
      <c r="F7304" t="s">
        <v>29108</v>
      </c>
      <c r="H7304">
        <v>60.844174700000003</v>
      </c>
      <c r="I7304">
        <v>-128.72256250000001</v>
      </c>
      <c r="J7304" s="1" t="str">
        <f t="shared" si="557"/>
        <v>Fluid (stream)</v>
      </c>
      <c r="K7304" s="1" t="str">
        <f t="shared" si="558"/>
        <v>Untreated Water</v>
      </c>
      <c r="L7304">
        <v>60</v>
      </c>
      <c r="M7304" t="s">
        <v>133</v>
      </c>
      <c r="N7304">
        <v>1047</v>
      </c>
      <c r="P7304" t="s">
        <v>140</v>
      </c>
      <c r="Q7304" t="s">
        <v>38</v>
      </c>
      <c r="R7304" t="s">
        <v>890</v>
      </c>
    </row>
    <row r="7305" spans="1:18" hidden="1" x14ac:dyDescent="0.3">
      <c r="A7305" t="s">
        <v>29109</v>
      </c>
      <c r="B7305" t="s">
        <v>29110</v>
      </c>
      <c r="C7305" s="1" t="str">
        <f t="shared" si="559"/>
        <v>21:0864</v>
      </c>
      <c r="D7305" s="1" t="str">
        <f t="shared" si="560"/>
        <v>21:0239</v>
      </c>
      <c r="E7305" t="s">
        <v>29111</v>
      </c>
      <c r="F7305" t="s">
        <v>29112</v>
      </c>
      <c r="H7305">
        <v>60.850501800000004</v>
      </c>
      <c r="I7305">
        <v>-128.76908520000001</v>
      </c>
      <c r="J7305" s="1" t="str">
        <f t="shared" si="557"/>
        <v>Fluid (stream)</v>
      </c>
      <c r="K7305" s="1" t="str">
        <f t="shared" si="558"/>
        <v>Untreated Water</v>
      </c>
      <c r="L7305">
        <v>60</v>
      </c>
      <c r="M7305" t="s">
        <v>139</v>
      </c>
      <c r="N7305">
        <v>1048</v>
      </c>
      <c r="P7305" t="s">
        <v>53</v>
      </c>
      <c r="Q7305" t="s">
        <v>38</v>
      </c>
      <c r="R7305" t="s">
        <v>599</v>
      </c>
    </row>
    <row r="7306" spans="1:18" hidden="1" x14ac:dyDescent="0.3">
      <c r="A7306" t="s">
        <v>29113</v>
      </c>
      <c r="B7306" t="s">
        <v>29114</v>
      </c>
      <c r="C7306" s="1" t="str">
        <f t="shared" si="559"/>
        <v>21:0864</v>
      </c>
      <c r="D7306" s="1" t="str">
        <f t="shared" si="560"/>
        <v>21:0239</v>
      </c>
      <c r="E7306" t="s">
        <v>29115</v>
      </c>
      <c r="F7306" t="s">
        <v>29116</v>
      </c>
      <c r="H7306">
        <v>60.886872799999999</v>
      </c>
      <c r="I7306">
        <v>-128.88080339999999</v>
      </c>
      <c r="J7306" s="1" t="str">
        <f t="shared" si="557"/>
        <v>Fluid (stream)</v>
      </c>
      <c r="K7306" s="1" t="str">
        <f t="shared" si="558"/>
        <v>Untreated Water</v>
      </c>
      <c r="L7306">
        <v>60</v>
      </c>
      <c r="M7306" t="s">
        <v>241</v>
      </c>
      <c r="N7306">
        <v>1049</v>
      </c>
      <c r="P7306" t="s">
        <v>235</v>
      </c>
      <c r="Q7306" t="s">
        <v>248</v>
      </c>
      <c r="R7306" t="s">
        <v>687</v>
      </c>
    </row>
    <row r="7307" spans="1:18" hidden="1" x14ac:dyDescent="0.3">
      <c r="A7307" t="s">
        <v>29117</v>
      </c>
      <c r="B7307" t="s">
        <v>29118</v>
      </c>
      <c r="C7307" s="1" t="str">
        <f t="shared" si="559"/>
        <v>21:0864</v>
      </c>
      <c r="D7307" s="1" t="str">
        <f t="shared" si="560"/>
        <v>21:0239</v>
      </c>
      <c r="E7307" t="s">
        <v>29119</v>
      </c>
      <c r="F7307" t="s">
        <v>29120</v>
      </c>
      <c r="H7307">
        <v>60.897832200000003</v>
      </c>
      <c r="I7307">
        <v>-128.661092</v>
      </c>
      <c r="J7307" s="1" t="str">
        <f t="shared" si="557"/>
        <v>Fluid (stream)</v>
      </c>
      <c r="K7307" s="1" t="str">
        <f t="shared" si="558"/>
        <v>Untreated Water</v>
      </c>
      <c r="L7307">
        <v>61</v>
      </c>
      <c r="M7307" t="s">
        <v>36</v>
      </c>
      <c r="N7307">
        <v>1050</v>
      </c>
      <c r="P7307" t="s">
        <v>200</v>
      </c>
      <c r="Q7307" t="s">
        <v>146</v>
      </c>
      <c r="R7307" t="s">
        <v>195</v>
      </c>
    </row>
    <row r="7308" spans="1:18" hidden="1" x14ac:dyDescent="0.3">
      <c r="A7308" t="s">
        <v>29121</v>
      </c>
      <c r="B7308" t="s">
        <v>29122</v>
      </c>
      <c r="C7308" s="1" t="str">
        <f t="shared" si="559"/>
        <v>21:0864</v>
      </c>
      <c r="D7308" s="1" t="str">
        <f t="shared" si="560"/>
        <v>21:0239</v>
      </c>
      <c r="E7308" t="s">
        <v>29123</v>
      </c>
      <c r="F7308" t="s">
        <v>29124</v>
      </c>
      <c r="H7308">
        <v>60.841414499999999</v>
      </c>
      <c r="I7308">
        <v>-128.70380249999999</v>
      </c>
      <c r="J7308" s="1" t="str">
        <f t="shared" si="557"/>
        <v>Fluid (stream)</v>
      </c>
      <c r="K7308" s="1" t="str">
        <f t="shared" si="558"/>
        <v>Untreated Water</v>
      </c>
      <c r="L7308">
        <v>61</v>
      </c>
      <c r="M7308" t="s">
        <v>22</v>
      </c>
      <c r="N7308">
        <v>1051</v>
      </c>
      <c r="P7308" t="s">
        <v>53</v>
      </c>
      <c r="Q7308" t="s">
        <v>38</v>
      </c>
      <c r="R7308" t="s">
        <v>873</v>
      </c>
    </row>
    <row r="7309" spans="1:18" hidden="1" x14ac:dyDescent="0.3">
      <c r="A7309" t="s">
        <v>29125</v>
      </c>
      <c r="B7309" t="s">
        <v>29126</v>
      </c>
      <c r="C7309" s="1" t="str">
        <f t="shared" si="559"/>
        <v>21:0864</v>
      </c>
      <c r="D7309" s="1" t="str">
        <f t="shared" si="560"/>
        <v>21:0239</v>
      </c>
      <c r="E7309" t="s">
        <v>29123</v>
      </c>
      <c r="F7309" t="s">
        <v>29127</v>
      </c>
      <c r="H7309">
        <v>60.841414499999999</v>
      </c>
      <c r="I7309">
        <v>-128.70380249999999</v>
      </c>
      <c r="J7309" s="1" t="str">
        <f t="shared" si="557"/>
        <v>Fluid (stream)</v>
      </c>
      <c r="K7309" s="1" t="str">
        <f t="shared" si="558"/>
        <v>Untreated Water</v>
      </c>
      <c r="L7309">
        <v>61</v>
      </c>
      <c r="M7309" t="s">
        <v>29</v>
      </c>
      <c r="N7309">
        <v>1052</v>
      </c>
      <c r="P7309" t="s">
        <v>82</v>
      </c>
      <c r="Q7309" t="s">
        <v>38</v>
      </c>
      <c r="R7309" t="s">
        <v>305</v>
      </c>
    </row>
    <row r="7310" spans="1:18" hidden="1" x14ac:dyDescent="0.3">
      <c r="A7310" t="s">
        <v>29128</v>
      </c>
      <c r="B7310" t="s">
        <v>29129</v>
      </c>
      <c r="C7310" s="1" t="str">
        <f t="shared" si="559"/>
        <v>21:0864</v>
      </c>
      <c r="D7310" s="1" t="str">
        <f t="shared" si="560"/>
        <v>21:0239</v>
      </c>
      <c r="E7310" t="s">
        <v>29130</v>
      </c>
      <c r="F7310" t="s">
        <v>29131</v>
      </c>
      <c r="H7310">
        <v>60.887909999999998</v>
      </c>
      <c r="I7310">
        <v>-128.88641910000001</v>
      </c>
      <c r="J7310" s="1" t="str">
        <f t="shared" si="557"/>
        <v>Fluid (stream)</v>
      </c>
      <c r="K7310" s="1" t="str">
        <f t="shared" si="558"/>
        <v>Untreated Water</v>
      </c>
      <c r="L7310">
        <v>61</v>
      </c>
      <c r="M7310" t="s">
        <v>44</v>
      </c>
      <c r="N7310">
        <v>1053</v>
      </c>
      <c r="P7310" t="s">
        <v>319</v>
      </c>
      <c r="Q7310" t="s">
        <v>38</v>
      </c>
      <c r="R7310" t="s">
        <v>4278</v>
      </c>
    </row>
    <row r="7311" spans="1:18" hidden="1" x14ac:dyDescent="0.3">
      <c r="A7311" t="s">
        <v>29132</v>
      </c>
      <c r="B7311" t="s">
        <v>29133</v>
      </c>
      <c r="C7311" s="1" t="str">
        <f t="shared" si="559"/>
        <v>21:0864</v>
      </c>
      <c r="D7311" s="1" t="str">
        <f t="shared" si="560"/>
        <v>21:0239</v>
      </c>
      <c r="E7311" t="s">
        <v>29134</v>
      </c>
      <c r="F7311" t="s">
        <v>29135</v>
      </c>
      <c r="H7311">
        <v>60.942376600000003</v>
      </c>
      <c r="I7311">
        <v>-128.9189657</v>
      </c>
      <c r="J7311" s="1" t="str">
        <f t="shared" si="557"/>
        <v>Fluid (stream)</v>
      </c>
      <c r="K7311" s="1" t="str">
        <f t="shared" si="558"/>
        <v>Untreated Water</v>
      </c>
      <c r="L7311">
        <v>61</v>
      </c>
      <c r="M7311" t="s">
        <v>52</v>
      </c>
      <c r="N7311">
        <v>1054</v>
      </c>
      <c r="P7311" t="s">
        <v>173</v>
      </c>
      <c r="Q7311" t="s">
        <v>24</v>
      </c>
      <c r="R7311" t="s">
        <v>636</v>
      </c>
    </row>
    <row r="7312" spans="1:18" hidden="1" x14ac:dyDescent="0.3">
      <c r="A7312" t="s">
        <v>29136</v>
      </c>
      <c r="B7312" t="s">
        <v>29137</v>
      </c>
      <c r="C7312" s="1" t="str">
        <f t="shared" si="559"/>
        <v>21:0864</v>
      </c>
      <c r="D7312" s="1" t="str">
        <f t="shared" si="560"/>
        <v>21:0239</v>
      </c>
      <c r="E7312" t="s">
        <v>29138</v>
      </c>
      <c r="F7312" t="s">
        <v>29139</v>
      </c>
      <c r="H7312">
        <v>60.9084614</v>
      </c>
      <c r="I7312">
        <v>-129.00679339999999</v>
      </c>
      <c r="J7312" s="1" t="str">
        <f t="shared" si="557"/>
        <v>Fluid (stream)</v>
      </c>
      <c r="K7312" s="1" t="str">
        <f t="shared" si="558"/>
        <v>Untreated Water</v>
      </c>
      <c r="L7312">
        <v>61</v>
      </c>
      <c r="M7312" t="s">
        <v>60</v>
      </c>
      <c r="N7312">
        <v>1055</v>
      </c>
      <c r="P7312" t="s">
        <v>30</v>
      </c>
      <c r="Q7312" t="s">
        <v>31</v>
      </c>
      <c r="R7312" t="s">
        <v>1050</v>
      </c>
    </row>
    <row r="7313" spans="1:18" hidden="1" x14ac:dyDescent="0.3">
      <c r="A7313" t="s">
        <v>29140</v>
      </c>
      <c r="B7313" t="s">
        <v>29141</v>
      </c>
      <c r="C7313" s="1" t="str">
        <f t="shared" si="559"/>
        <v>21:0864</v>
      </c>
      <c r="D7313" s="1" t="str">
        <f t="shared" si="560"/>
        <v>21:0239</v>
      </c>
      <c r="E7313" t="s">
        <v>29142</v>
      </c>
      <c r="F7313" t="s">
        <v>29143</v>
      </c>
      <c r="H7313">
        <v>60.9282307</v>
      </c>
      <c r="I7313">
        <v>-128.85701660000001</v>
      </c>
      <c r="J7313" s="1" t="str">
        <f t="shared" si="557"/>
        <v>Fluid (stream)</v>
      </c>
      <c r="K7313" s="1" t="str">
        <f t="shared" si="558"/>
        <v>Untreated Water</v>
      </c>
      <c r="L7313">
        <v>61</v>
      </c>
      <c r="M7313" t="s">
        <v>67</v>
      </c>
      <c r="N7313">
        <v>1056</v>
      </c>
      <c r="P7313" t="s">
        <v>188</v>
      </c>
      <c r="Q7313" t="s">
        <v>310</v>
      </c>
      <c r="R7313" t="s">
        <v>9133</v>
      </c>
    </row>
    <row r="7314" spans="1:18" hidden="1" x14ac:dyDescent="0.3">
      <c r="A7314" t="s">
        <v>29144</v>
      </c>
      <c r="B7314" t="s">
        <v>29145</v>
      </c>
      <c r="C7314" s="1" t="str">
        <f t="shared" si="559"/>
        <v>21:0864</v>
      </c>
      <c r="D7314" s="1" t="str">
        <f t="shared" si="560"/>
        <v>21:0239</v>
      </c>
      <c r="E7314" t="s">
        <v>29146</v>
      </c>
      <c r="F7314" t="s">
        <v>29147</v>
      </c>
      <c r="H7314">
        <v>60.9234729</v>
      </c>
      <c r="I7314">
        <v>-128.81302790000001</v>
      </c>
      <c r="J7314" s="1" t="str">
        <f t="shared" si="557"/>
        <v>Fluid (stream)</v>
      </c>
      <c r="K7314" s="1" t="str">
        <f t="shared" si="558"/>
        <v>Untreated Water</v>
      </c>
      <c r="L7314">
        <v>61</v>
      </c>
      <c r="M7314" t="s">
        <v>74</v>
      </c>
      <c r="N7314">
        <v>1057</v>
      </c>
      <c r="P7314" t="s">
        <v>82</v>
      </c>
      <c r="Q7314" t="s">
        <v>236</v>
      </c>
      <c r="R7314" t="s">
        <v>687</v>
      </c>
    </row>
    <row r="7315" spans="1:18" hidden="1" x14ac:dyDescent="0.3">
      <c r="A7315" t="s">
        <v>29148</v>
      </c>
      <c r="B7315" t="s">
        <v>29149</v>
      </c>
      <c r="C7315" s="1" t="str">
        <f t="shared" si="559"/>
        <v>21:0864</v>
      </c>
      <c r="D7315" s="1" t="str">
        <f t="shared" si="560"/>
        <v>21:0239</v>
      </c>
      <c r="E7315" t="s">
        <v>29150</v>
      </c>
      <c r="F7315" t="s">
        <v>29151</v>
      </c>
      <c r="H7315">
        <v>60.924809199999999</v>
      </c>
      <c r="I7315">
        <v>-128.8185168</v>
      </c>
      <c r="J7315" s="1" t="str">
        <f t="shared" si="557"/>
        <v>Fluid (stream)</v>
      </c>
      <c r="K7315" s="1" t="str">
        <f t="shared" si="558"/>
        <v>Untreated Water</v>
      </c>
      <c r="L7315">
        <v>61</v>
      </c>
      <c r="M7315" t="s">
        <v>81</v>
      </c>
      <c r="N7315">
        <v>1058</v>
      </c>
      <c r="P7315" t="s">
        <v>294</v>
      </c>
      <c r="Q7315" t="s">
        <v>1143</v>
      </c>
      <c r="R7315" t="s">
        <v>285</v>
      </c>
    </row>
    <row r="7316" spans="1:18" hidden="1" x14ac:dyDescent="0.3">
      <c r="A7316" t="s">
        <v>29152</v>
      </c>
      <c r="B7316" t="s">
        <v>29153</v>
      </c>
      <c r="C7316" s="1" t="str">
        <f t="shared" si="559"/>
        <v>21:0864</v>
      </c>
      <c r="D7316" s="1" t="str">
        <f t="shared" si="560"/>
        <v>21:0239</v>
      </c>
      <c r="E7316" t="s">
        <v>29154</v>
      </c>
      <c r="F7316" t="s">
        <v>29155</v>
      </c>
      <c r="H7316">
        <v>60.940234500000003</v>
      </c>
      <c r="I7316">
        <v>-128.77692329999999</v>
      </c>
      <c r="J7316" s="1" t="str">
        <f t="shared" si="557"/>
        <v>Fluid (stream)</v>
      </c>
      <c r="K7316" s="1" t="str">
        <f t="shared" si="558"/>
        <v>Untreated Water</v>
      </c>
      <c r="L7316">
        <v>61</v>
      </c>
      <c r="M7316" t="s">
        <v>95</v>
      </c>
      <c r="N7316">
        <v>1059</v>
      </c>
      <c r="P7316" t="s">
        <v>68</v>
      </c>
      <c r="Q7316" t="s">
        <v>62</v>
      </c>
      <c r="R7316" t="s">
        <v>1088</v>
      </c>
    </row>
    <row r="7317" spans="1:18" hidden="1" x14ac:dyDescent="0.3">
      <c r="A7317" t="s">
        <v>29156</v>
      </c>
      <c r="B7317" t="s">
        <v>29157</v>
      </c>
      <c r="C7317" s="1" t="str">
        <f t="shared" si="559"/>
        <v>21:0864</v>
      </c>
      <c r="D7317" s="1" t="str">
        <f t="shared" si="560"/>
        <v>21:0239</v>
      </c>
      <c r="E7317" t="s">
        <v>29158</v>
      </c>
      <c r="F7317" t="s">
        <v>29159</v>
      </c>
      <c r="H7317">
        <v>60.775936700000003</v>
      </c>
      <c r="I7317">
        <v>-128.6590697</v>
      </c>
      <c r="J7317" s="1" t="str">
        <f t="shared" si="557"/>
        <v>Fluid (stream)</v>
      </c>
      <c r="K7317" s="1" t="str">
        <f t="shared" si="558"/>
        <v>Untreated Water</v>
      </c>
      <c r="L7317">
        <v>61</v>
      </c>
      <c r="M7317" t="s">
        <v>101</v>
      </c>
      <c r="N7317">
        <v>1060</v>
      </c>
      <c r="P7317" t="s">
        <v>1006</v>
      </c>
      <c r="Q7317" t="s">
        <v>46</v>
      </c>
      <c r="R7317" t="s">
        <v>329</v>
      </c>
    </row>
    <row r="7318" spans="1:18" hidden="1" x14ac:dyDescent="0.3">
      <c r="A7318" t="s">
        <v>29160</v>
      </c>
      <c r="B7318" t="s">
        <v>29161</v>
      </c>
      <c r="C7318" s="1" t="str">
        <f t="shared" si="559"/>
        <v>21:0864</v>
      </c>
      <c r="D7318" s="1" t="str">
        <f t="shared" si="560"/>
        <v>21:0239</v>
      </c>
      <c r="E7318" t="s">
        <v>29162</v>
      </c>
      <c r="F7318" t="s">
        <v>29163</v>
      </c>
      <c r="H7318">
        <v>60.855865999999999</v>
      </c>
      <c r="I7318">
        <v>-128.5835131</v>
      </c>
      <c r="J7318" s="1" t="str">
        <f t="shared" si="557"/>
        <v>Fluid (stream)</v>
      </c>
      <c r="K7318" s="1" t="str">
        <f t="shared" si="558"/>
        <v>Untreated Water</v>
      </c>
      <c r="L7318">
        <v>61</v>
      </c>
      <c r="M7318" t="s">
        <v>107</v>
      </c>
      <c r="N7318">
        <v>1061</v>
      </c>
      <c r="P7318" t="s">
        <v>553</v>
      </c>
      <c r="Q7318" t="s">
        <v>96</v>
      </c>
      <c r="R7318" t="s">
        <v>102</v>
      </c>
    </row>
    <row r="7319" spans="1:18" hidden="1" x14ac:dyDescent="0.3">
      <c r="A7319" t="s">
        <v>29164</v>
      </c>
      <c r="B7319" t="s">
        <v>29165</v>
      </c>
      <c r="C7319" s="1" t="str">
        <f t="shared" si="559"/>
        <v>21:0864</v>
      </c>
      <c r="D7319" s="1" t="str">
        <f t="shared" si="560"/>
        <v>21:0239</v>
      </c>
      <c r="E7319" t="s">
        <v>29166</v>
      </c>
      <c r="F7319" t="s">
        <v>29167</v>
      </c>
      <c r="H7319">
        <v>60.7767804</v>
      </c>
      <c r="I7319">
        <v>-128.42845349999999</v>
      </c>
      <c r="J7319" s="1" t="str">
        <f t="shared" si="557"/>
        <v>Fluid (stream)</v>
      </c>
      <c r="K7319" s="1" t="str">
        <f t="shared" si="558"/>
        <v>Untreated Water</v>
      </c>
      <c r="L7319">
        <v>61</v>
      </c>
      <c r="M7319" t="s">
        <v>114</v>
      </c>
      <c r="N7319">
        <v>1062</v>
      </c>
      <c r="P7319" t="s">
        <v>319</v>
      </c>
      <c r="Q7319" t="s">
        <v>248</v>
      </c>
      <c r="R7319" t="s">
        <v>55</v>
      </c>
    </row>
    <row r="7320" spans="1:18" hidden="1" x14ac:dyDescent="0.3">
      <c r="A7320" t="s">
        <v>29168</v>
      </c>
      <c r="B7320" t="s">
        <v>29169</v>
      </c>
      <c r="C7320" s="1" t="str">
        <f t="shared" si="559"/>
        <v>21:0864</v>
      </c>
      <c r="D7320" s="1" t="str">
        <f t="shared" si="560"/>
        <v>21:0239</v>
      </c>
      <c r="E7320" t="s">
        <v>29170</v>
      </c>
      <c r="F7320" t="s">
        <v>29171</v>
      </c>
      <c r="H7320">
        <v>60.847959600000003</v>
      </c>
      <c r="I7320">
        <v>-128.36958440000001</v>
      </c>
      <c r="J7320" s="1" t="str">
        <f t="shared" si="557"/>
        <v>Fluid (stream)</v>
      </c>
      <c r="K7320" s="1" t="str">
        <f t="shared" si="558"/>
        <v>Untreated Water</v>
      </c>
      <c r="L7320">
        <v>61</v>
      </c>
      <c r="M7320" t="s">
        <v>121</v>
      </c>
      <c r="N7320">
        <v>1063</v>
      </c>
      <c r="P7320" t="s">
        <v>1006</v>
      </c>
      <c r="Q7320" t="s">
        <v>310</v>
      </c>
      <c r="R7320" t="s">
        <v>329</v>
      </c>
    </row>
    <row r="7321" spans="1:18" hidden="1" x14ac:dyDescent="0.3">
      <c r="A7321" t="s">
        <v>29172</v>
      </c>
      <c r="B7321" t="s">
        <v>29173</v>
      </c>
      <c r="C7321" s="1" t="str">
        <f t="shared" si="559"/>
        <v>21:0864</v>
      </c>
      <c r="D7321" s="1" t="str">
        <f t="shared" si="560"/>
        <v>21:0239</v>
      </c>
      <c r="E7321" t="s">
        <v>29174</v>
      </c>
      <c r="F7321" t="s">
        <v>29175</v>
      </c>
      <c r="H7321">
        <v>60.862974999999999</v>
      </c>
      <c r="I7321">
        <v>-128.33298260000001</v>
      </c>
      <c r="J7321" s="1" t="str">
        <f t="shared" si="557"/>
        <v>Fluid (stream)</v>
      </c>
      <c r="K7321" s="1" t="str">
        <f t="shared" si="558"/>
        <v>Untreated Water</v>
      </c>
      <c r="L7321">
        <v>61</v>
      </c>
      <c r="M7321" t="s">
        <v>127</v>
      </c>
      <c r="N7321">
        <v>1064</v>
      </c>
      <c r="P7321" t="s">
        <v>167</v>
      </c>
      <c r="Q7321" t="s">
        <v>236</v>
      </c>
      <c r="R7321" t="s">
        <v>211</v>
      </c>
    </row>
    <row r="7322" spans="1:18" hidden="1" x14ac:dyDescent="0.3">
      <c r="A7322" t="s">
        <v>29176</v>
      </c>
      <c r="B7322" t="s">
        <v>29177</v>
      </c>
      <c r="C7322" s="1" t="str">
        <f t="shared" si="559"/>
        <v>21:0864</v>
      </c>
      <c r="D7322" s="1" t="str">
        <f t="shared" si="560"/>
        <v>21:0239</v>
      </c>
      <c r="E7322" t="s">
        <v>29178</v>
      </c>
      <c r="F7322" t="s">
        <v>29179</v>
      </c>
      <c r="H7322">
        <v>60.8605558</v>
      </c>
      <c r="I7322">
        <v>-128.33038210000001</v>
      </c>
      <c r="J7322" s="1" t="str">
        <f t="shared" si="557"/>
        <v>Fluid (stream)</v>
      </c>
      <c r="K7322" s="1" t="str">
        <f t="shared" si="558"/>
        <v>Untreated Water</v>
      </c>
      <c r="L7322">
        <v>61</v>
      </c>
      <c r="M7322" t="s">
        <v>133</v>
      </c>
      <c r="N7322">
        <v>1065</v>
      </c>
      <c r="P7322" t="s">
        <v>82</v>
      </c>
      <c r="Q7322" t="s">
        <v>310</v>
      </c>
      <c r="R7322" t="s">
        <v>687</v>
      </c>
    </row>
    <row r="7323" spans="1:18" hidden="1" x14ac:dyDescent="0.3">
      <c r="A7323" t="s">
        <v>29180</v>
      </c>
      <c r="B7323" t="s">
        <v>29181</v>
      </c>
      <c r="C7323" s="1" t="str">
        <f t="shared" si="559"/>
        <v>21:0864</v>
      </c>
      <c r="D7323" s="1" t="str">
        <f t="shared" si="560"/>
        <v>21:0239</v>
      </c>
      <c r="E7323" t="s">
        <v>29182</v>
      </c>
      <c r="F7323" t="s">
        <v>29183</v>
      </c>
      <c r="H7323">
        <v>60.930782700000002</v>
      </c>
      <c r="I7323">
        <v>-128.3425786</v>
      </c>
      <c r="J7323" s="1" t="str">
        <f t="shared" si="557"/>
        <v>Fluid (stream)</v>
      </c>
      <c r="K7323" s="1" t="str">
        <f t="shared" si="558"/>
        <v>Untreated Water</v>
      </c>
      <c r="L7323">
        <v>61</v>
      </c>
      <c r="M7323" t="s">
        <v>139</v>
      </c>
      <c r="N7323">
        <v>1066</v>
      </c>
      <c r="P7323" t="s">
        <v>681</v>
      </c>
      <c r="Q7323" t="s">
        <v>310</v>
      </c>
      <c r="R7323" t="s">
        <v>668</v>
      </c>
    </row>
    <row r="7324" spans="1:18" hidden="1" x14ac:dyDescent="0.3">
      <c r="A7324" t="s">
        <v>29184</v>
      </c>
      <c r="B7324" t="s">
        <v>29185</v>
      </c>
      <c r="C7324" s="1" t="str">
        <f t="shared" si="559"/>
        <v>21:0864</v>
      </c>
      <c r="D7324" s="1" t="str">
        <f t="shared" si="560"/>
        <v>21:0239</v>
      </c>
      <c r="E7324" t="s">
        <v>29186</v>
      </c>
      <c r="F7324" t="s">
        <v>29187</v>
      </c>
      <c r="H7324">
        <v>60.934669399999997</v>
      </c>
      <c r="I7324">
        <v>-128.34607800000001</v>
      </c>
      <c r="J7324" s="1" t="str">
        <f t="shared" si="557"/>
        <v>Fluid (stream)</v>
      </c>
      <c r="K7324" s="1" t="str">
        <f t="shared" si="558"/>
        <v>Untreated Water</v>
      </c>
      <c r="L7324">
        <v>61</v>
      </c>
      <c r="M7324" t="s">
        <v>241</v>
      </c>
      <c r="N7324">
        <v>1067</v>
      </c>
      <c r="P7324" t="s">
        <v>37</v>
      </c>
      <c r="Q7324" t="s">
        <v>257</v>
      </c>
      <c r="R7324" t="s">
        <v>168</v>
      </c>
    </row>
    <row r="7325" spans="1:18" hidden="1" x14ac:dyDescent="0.3">
      <c r="A7325" t="s">
        <v>29188</v>
      </c>
      <c r="B7325" t="s">
        <v>29189</v>
      </c>
      <c r="C7325" s="1" t="str">
        <f t="shared" si="559"/>
        <v>21:0864</v>
      </c>
      <c r="D7325" s="1" t="str">
        <f t="shared" si="560"/>
        <v>21:0239</v>
      </c>
      <c r="E7325" t="s">
        <v>29190</v>
      </c>
      <c r="F7325" t="s">
        <v>29191</v>
      </c>
      <c r="H7325">
        <v>60.753318700000001</v>
      </c>
      <c r="I7325">
        <v>-128.65516109999999</v>
      </c>
      <c r="J7325" s="1" t="str">
        <f t="shared" si="557"/>
        <v>Fluid (stream)</v>
      </c>
      <c r="K7325" s="1" t="str">
        <f t="shared" si="558"/>
        <v>Untreated Water</v>
      </c>
      <c r="L7325">
        <v>62</v>
      </c>
      <c r="M7325" t="s">
        <v>36</v>
      </c>
      <c r="N7325">
        <v>1068</v>
      </c>
      <c r="P7325" t="s">
        <v>75</v>
      </c>
      <c r="Q7325" t="s">
        <v>96</v>
      </c>
      <c r="R7325" t="s">
        <v>55</v>
      </c>
    </row>
    <row r="7326" spans="1:18" hidden="1" x14ac:dyDescent="0.3">
      <c r="A7326" t="s">
        <v>29192</v>
      </c>
      <c r="B7326" t="s">
        <v>29193</v>
      </c>
      <c r="C7326" s="1" t="str">
        <f t="shared" si="559"/>
        <v>21:0864</v>
      </c>
      <c r="D7326" s="1" t="str">
        <f t="shared" si="560"/>
        <v>21:0239</v>
      </c>
      <c r="E7326" t="s">
        <v>29194</v>
      </c>
      <c r="F7326" t="s">
        <v>29195</v>
      </c>
      <c r="H7326">
        <v>60.826511400000001</v>
      </c>
      <c r="I7326">
        <v>-128.6515307</v>
      </c>
      <c r="J7326" s="1" t="str">
        <f t="shared" si="557"/>
        <v>Fluid (stream)</v>
      </c>
      <c r="K7326" s="1" t="str">
        <f t="shared" si="558"/>
        <v>Untreated Water</v>
      </c>
      <c r="L7326">
        <v>62</v>
      </c>
      <c r="M7326" t="s">
        <v>22</v>
      </c>
      <c r="N7326">
        <v>1069</v>
      </c>
      <c r="P7326" t="s">
        <v>82</v>
      </c>
      <c r="Q7326" t="s">
        <v>62</v>
      </c>
      <c r="R7326" t="s">
        <v>687</v>
      </c>
    </row>
    <row r="7327" spans="1:18" hidden="1" x14ac:dyDescent="0.3">
      <c r="A7327" t="s">
        <v>29196</v>
      </c>
      <c r="B7327" t="s">
        <v>29197</v>
      </c>
      <c r="C7327" s="1" t="str">
        <f t="shared" si="559"/>
        <v>21:0864</v>
      </c>
      <c r="D7327" s="1" t="str">
        <f t="shared" si="560"/>
        <v>21:0239</v>
      </c>
      <c r="E7327" t="s">
        <v>29194</v>
      </c>
      <c r="F7327" t="s">
        <v>29198</v>
      </c>
      <c r="H7327">
        <v>60.826511400000001</v>
      </c>
      <c r="I7327">
        <v>-128.6515307</v>
      </c>
      <c r="J7327" s="1" t="str">
        <f t="shared" si="557"/>
        <v>Fluid (stream)</v>
      </c>
      <c r="K7327" s="1" t="str">
        <f t="shared" si="558"/>
        <v>Untreated Water</v>
      </c>
      <c r="L7327">
        <v>62</v>
      </c>
      <c r="M7327" t="s">
        <v>29</v>
      </c>
      <c r="N7327">
        <v>1070</v>
      </c>
      <c r="P7327" t="s">
        <v>140</v>
      </c>
      <c r="Q7327" t="s">
        <v>62</v>
      </c>
      <c r="R7327" t="s">
        <v>761</v>
      </c>
    </row>
    <row r="7328" spans="1:18" hidden="1" x14ac:dyDescent="0.3">
      <c r="A7328" t="s">
        <v>29199</v>
      </c>
      <c r="B7328" t="s">
        <v>29200</v>
      </c>
      <c r="C7328" s="1" t="str">
        <f t="shared" si="559"/>
        <v>21:0864</v>
      </c>
      <c r="D7328" s="1" t="str">
        <f t="shared" si="560"/>
        <v>21:0239</v>
      </c>
      <c r="E7328" t="s">
        <v>29201</v>
      </c>
      <c r="F7328" t="s">
        <v>29202</v>
      </c>
      <c r="H7328">
        <v>60.752300300000002</v>
      </c>
      <c r="I7328">
        <v>-128.45325399999999</v>
      </c>
      <c r="J7328" s="1" t="str">
        <f t="shared" si="557"/>
        <v>Fluid (stream)</v>
      </c>
      <c r="K7328" s="1" t="str">
        <f t="shared" si="558"/>
        <v>Untreated Water</v>
      </c>
      <c r="L7328">
        <v>62</v>
      </c>
      <c r="M7328" t="s">
        <v>44</v>
      </c>
      <c r="N7328">
        <v>1071</v>
      </c>
      <c r="P7328" t="s">
        <v>414</v>
      </c>
      <c r="Q7328" t="s">
        <v>62</v>
      </c>
      <c r="R7328" t="s">
        <v>195</v>
      </c>
    </row>
    <row r="7329" spans="1:18" hidden="1" x14ac:dyDescent="0.3">
      <c r="A7329" t="s">
        <v>29203</v>
      </c>
      <c r="B7329" t="s">
        <v>29204</v>
      </c>
      <c r="C7329" s="1" t="str">
        <f t="shared" si="559"/>
        <v>21:0864</v>
      </c>
      <c r="D7329" s="1" t="str">
        <f t="shared" si="560"/>
        <v>21:0239</v>
      </c>
      <c r="E7329" t="s">
        <v>29205</v>
      </c>
      <c r="F7329" t="s">
        <v>29206</v>
      </c>
      <c r="H7329">
        <v>60.801029800000002</v>
      </c>
      <c r="I7329">
        <v>-128.43232090000001</v>
      </c>
      <c r="J7329" s="1" t="str">
        <f t="shared" si="557"/>
        <v>Fluid (stream)</v>
      </c>
      <c r="K7329" s="1" t="str">
        <f t="shared" si="558"/>
        <v>Untreated Water</v>
      </c>
      <c r="L7329">
        <v>62</v>
      </c>
      <c r="M7329" t="s">
        <v>52</v>
      </c>
      <c r="N7329">
        <v>1072</v>
      </c>
      <c r="P7329" t="s">
        <v>225</v>
      </c>
      <c r="Q7329" t="s">
        <v>257</v>
      </c>
      <c r="R7329" t="s">
        <v>189</v>
      </c>
    </row>
    <row r="7330" spans="1:18" hidden="1" x14ac:dyDescent="0.3">
      <c r="A7330" t="s">
        <v>29207</v>
      </c>
      <c r="B7330" t="s">
        <v>29208</v>
      </c>
      <c r="C7330" s="1" t="str">
        <f t="shared" si="559"/>
        <v>21:0864</v>
      </c>
      <c r="D7330" s="1" t="str">
        <f t="shared" si="560"/>
        <v>21:0239</v>
      </c>
      <c r="E7330" t="s">
        <v>29209</v>
      </c>
      <c r="F7330" t="s">
        <v>29210</v>
      </c>
      <c r="H7330">
        <v>60.820649000000003</v>
      </c>
      <c r="I7330">
        <v>-128.40757479999999</v>
      </c>
      <c r="J7330" s="1" t="str">
        <f t="shared" si="557"/>
        <v>Fluid (stream)</v>
      </c>
      <c r="K7330" s="1" t="str">
        <f t="shared" si="558"/>
        <v>Untreated Water</v>
      </c>
      <c r="L7330">
        <v>62</v>
      </c>
      <c r="M7330" t="s">
        <v>60</v>
      </c>
      <c r="N7330">
        <v>1073</v>
      </c>
      <c r="P7330" t="s">
        <v>188</v>
      </c>
      <c r="Q7330" t="s">
        <v>236</v>
      </c>
      <c r="R7330" t="s">
        <v>890</v>
      </c>
    </row>
    <row r="7331" spans="1:18" hidden="1" x14ac:dyDescent="0.3">
      <c r="A7331" t="s">
        <v>29211</v>
      </c>
      <c r="B7331" t="s">
        <v>29212</v>
      </c>
      <c r="C7331" s="1" t="str">
        <f t="shared" si="559"/>
        <v>21:0864</v>
      </c>
      <c r="D7331" s="1" t="str">
        <f t="shared" si="560"/>
        <v>21:0239</v>
      </c>
      <c r="E7331" t="s">
        <v>29213</v>
      </c>
      <c r="F7331" t="s">
        <v>29214</v>
      </c>
      <c r="H7331">
        <v>60.851181699999998</v>
      </c>
      <c r="I7331">
        <v>-128.41096619999999</v>
      </c>
      <c r="J7331" s="1" t="str">
        <f t="shared" si="557"/>
        <v>Fluid (stream)</v>
      </c>
      <c r="K7331" s="1" t="str">
        <f t="shared" si="558"/>
        <v>Untreated Water</v>
      </c>
      <c r="L7331">
        <v>62</v>
      </c>
      <c r="M7331" t="s">
        <v>67</v>
      </c>
      <c r="N7331">
        <v>1074</v>
      </c>
      <c r="P7331" t="s">
        <v>598</v>
      </c>
      <c r="Q7331" t="s">
        <v>257</v>
      </c>
      <c r="R7331" t="s">
        <v>687</v>
      </c>
    </row>
    <row r="7332" spans="1:18" hidden="1" x14ac:dyDescent="0.3">
      <c r="A7332" t="s">
        <v>29215</v>
      </c>
      <c r="B7332" t="s">
        <v>29216</v>
      </c>
      <c r="C7332" s="1" t="str">
        <f t="shared" si="559"/>
        <v>21:0864</v>
      </c>
      <c r="D7332" s="1" t="str">
        <f t="shared" si="560"/>
        <v>21:0239</v>
      </c>
      <c r="E7332" t="s">
        <v>29217</v>
      </c>
      <c r="F7332" t="s">
        <v>29218</v>
      </c>
      <c r="H7332">
        <v>60.842607299999997</v>
      </c>
      <c r="I7332">
        <v>-128.27482449999999</v>
      </c>
      <c r="J7332" s="1" t="str">
        <f t="shared" si="557"/>
        <v>Fluid (stream)</v>
      </c>
      <c r="K7332" s="1" t="str">
        <f t="shared" si="558"/>
        <v>Untreated Water</v>
      </c>
      <c r="L7332">
        <v>62</v>
      </c>
      <c r="M7332" t="s">
        <v>74</v>
      </c>
      <c r="N7332">
        <v>1075</v>
      </c>
      <c r="P7332" t="s">
        <v>553</v>
      </c>
      <c r="Q7332" t="s">
        <v>236</v>
      </c>
      <c r="R7332" t="s">
        <v>890</v>
      </c>
    </row>
    <row r="7333" spans="1:18" hidden="1" x14ac:dyDescent="0.3">
      <c r="A7333" t="s">
        <v>29219</v>
      </c>
      <c r="B7333" t="s">
        <v>29220</v>
      </c>
      <c r="C7333" s="1" t="str">
        <f t="shared" si="559"/>
        <v>21:0864</v>
      </c>
      <c r="D7333" s="1" t="str">
        <f t="shared" si="560"/>
        <v>21:0239</v>
      </c>
      <c r="E7333" t="s">
        <v>29221</v>
      </c>
      <c r="F7333" t="s">
        <v>29222</v>
      </c>
      <c r="H7333">
        <v>60.880432999999996</v>
      </c>
      <c r="I7333">
        <v>-128.4233213</v>
      </c>
      <c r="J7333" s="1" t="str">
        <f t="shared" si="557"/>
        <v>Fluid (stream)</v>
      </c>
      <c r="K7333" s="1" t="str">
        <f t="shared" si="558"/>
        <v>Untreated Water</v>
      </c>
      <c r="L7333">
        <v>62</v>
      </c>
      <c r="M7333" t="s">
        <v>81</v>
      </c>
      <c r="N7333">
        <v>1076</v>
      </c>
      <c r="P7333" t="s">
        <v>834</v>
      </c>
      <c r="Q7333" t="s">
        <v>579</v>
      </c>
      <c r="R7333" t="s">
        <v>329</v>
      </c>
    </row>
    <row r="7334" spans="1:18" hidden="1" x14ac:dyDescent="0.3">
      <c r="A7334" t="s">
        <v>29223</v>
      </c>
      <c r="B7334" t="s">
        <v>29224</v>
      </c>
      <c r="C7334" s="1" t="str">
        <f t="shared" si="559"/>
        <v>21:0864</v>
      </c>
      <c r="D7334" s="1" t="str">
        <f t="shared" si="560"/>
        <v>21:0239</v>
      </c>
      <c r="E7334" t="s">
        <v>29225</v>
      </c>
      <c r="F7334" t="s">
        <v>29226</v>
      </c>
      <c r="H7334">
        <v>60.9306208</v>
      </c>
      <c r="I7334">
        <v>-128.3962889</v>
      </c>
      <c r="J7334" s="1" t="str">
        <f t="shared" ref="J7334:J7397" si="561">HYPERLINK("http://geochem.nrcan.gc.ca/cdogs/content/kwd/kwd020018_e.htm", "Fluid (stream)")</f>
        <v>Fluid (stream)</v>
      </c>
      <c r="K7334" s="1" t="str">
        <f t="shared" ref="K7334:K7397" si="562">HYPERLINK("http://geochem.nrcan.gc.ca/cdogs/content/kwd/kwd080007_e.htm", "Untreated Water")</f>
        <v>Untreated Water</v>
      </c>
      <c r="L7334">
        <v>62</v>
      </c>
      <c r="M7334" t="s">
        <v>95</v>
      </c>
      <c r="N7334">
        <v>1077</v>
      </c>
      <c r="P7334" t="s">
        <v>692</v>
      </c>
      <c r="Q7334" t="s">
        <v>310</v>
      </c>
      <c r="R7334" t="s">
        <v>9133</v>
      </c>
    </row>
    <row r="7335" spans="1:18" hidden="1" x14ac:dyDescent="0.3">
      <c r="A7335" t="s">
        <v>29227</v>
      </c>
      <c r="B7335" t="s">
        <v>29228</v>
      </c>
      <c r="C7335" s="1" t="str">
        <f t="shared" si="559"/>
        <v>21:0864</v>
      </c>
      <c r="D7335" s="1" t="str">
        <f t="shared" si="560"/>
        <v>21:0239</v>
      </c>
      <c r="E7335" t="s">
        <v>29229</v>
      </c>
      <c r="F7335" t="s">
        <v>29230</v>
      </c>
      <c r="H7335">
        <v>60.942748799999997</v>
      </c>
      <c r="I7335">
        <v>-128.4267523</v>
      </c>
      <c r="J7335" s="1" t="str">
        <f t="shared" si="561"/>
        <v>Fluid (stream)</v>
      </c>
      <c r="K7335" s="1" t="str">
        <f t="shared" si="562"/>
        <v>Untreated Water</v>
      </c>
      <c r="L7335">
        <v>62</v>
      </c>
      <c r="M7335" t="s">
        <v>101</v>
      </c>
      <c r="N7335">
        <v>1078</v>
      </c>
      <c r="P7335" t="s">
        <v>1310</v>
      </c>
      <c r="Q7335" t="s">
        <v>38</v>
      </c>
      <c r="R7335" t="s">
        <v>4319</v>
      </c>
    </row>
    <row r="7336" spans="1:18" hidden="1" x14ac:dyDescent="0.3">
      <c r="A7336" t="s">
        <v>29231</v>
      </c>
      <c r="B7336" t="s">
        <v>29232</v>
      </c>
      <c r="C7336" s="1" t="str">
        <f t="shared" si="559"/>
        <v>21:0864</v>
      </c>
      <c r="D7336" s="1" t="str">
        <f t="shared" si="560"/>
        <v>21:0239</v>
      </c>
      <c r="E7336" t="s">
        <v>29233</v>
      </c>
      <c r="F7336" t="s">
        <v>29234</v>
      </c>
      <c r="H7336">
        <v>60.963479</v>
      </c>
      <c r="I7336">
        <v>-128.3663</v>
      </c>
      <c r="J7336" s="1" t="str">
        <f t="shared" si="561"/>
        <v>Fluid (stream)</v>
      </c>
      <c r="K7336" s="1" t="str">
        <f t="shared" si="562"/>
        <v>Untreated Water</v>
      </c>
      <c r="L7336">
        <v>62</v>
      </c>
      <c r="M7336" t="s">
        <v>107</v>
      </c>
      <c r="N7336">
        <v>1079</v>
      </c>
      <c r="P7336" t="s">
        <v>242</v>
      </c>
      <c r="Q7336" t="s">
        <v>257</v>
      </c>
      <c r="R7336" t="s">
        <v>151</v>
      </c>
    </row>
    <row r="7337" spans="1:18" hidden="1" x14ac:dyDescent="0.3">
      <c r="A7337" t="s">
        <v>29235</v>
      </c>
      <c r="B7337" t="s">
        <v>29236</v>
      </c>
      <c r="C7337" s="1" t="str">
        <f t="shared" si="559"/>
        <v>21:0864</v>
      </c>
      <c r="D7337" s="1" t="str">
        <f t="shared" si="560"/>
        <v>21:0239</v>
      </c>
      <c r="E7337" t="s">
        <v>29237</v>
      </c>
      <c r="F7337" t="s">
        <v>29238</v>
      </c>
      <c r="H7337">
        <v>60.987990600000003</v>
      </c>
      <c r="I7337">
        <v>-128.34200480000001</v>
      </c>
      <c r="J7337" s="1" t="str">
        <f t="shared" si="561"/>
        <v>Fluid (stream)</v>
      </c>
      <c r="K7337" s="1" t="str">
        <f t="shared" si="562"/>
        <v>Untreated Water</v>
      </c>
      <c r="L7337">
        <v>62</v>
      </c>
      <c r="M7337" t="s">
        <v>114</v>
      </c>
      <c r="N7337">
        <v>1080</v>
      </c>
      <c r="P7337" t="s">
        <v>53</v>
      </c>
      <c r="Q7337" t="s">
        <v>248</v>
      </c>
      <c r="R7337" t="s">
        <v>789</v>
      </c>
    </row>
    <row r="7338" spans="1:18" hidden="1" x14ac:dyDescent="0.3">
      <c r="A7338" t="s">
        <v>29239</v>
      </c>
      <c r="B7338" t="s">
        <v>29240</v>
      </c>
      <c r="C7338" s="1" t="str">
        <f t="shared" si="559"/>
        <v>21:0864</v>
      </c>
      <c r="D7338" s="1" t="str">
        <f t="shared" si="560"/>
        <v>21:0239</v>
      </c>
      <c r="E7338" t="s">
        <v>29241</v>
      </c>
      <c r="F7338" t="s">
        <v>29242</v>
      </c>
      <c r="H7338">
        <v>60.995530500000001</v>
      </c>
      <c r="I7338">
        <v>-128.29537199999999</v>
      </c>
      <c r="J7338" s="1" t="str">
        <f t="shared" si="561"/>
        <v>Fluid (stream)</v>
      </c>
      <c r="K7338" s="1" t="str">
        <f t="shared" si="562"/>
        <v>Untreated Water</v>
      </c>
      <c r="L7338">
        <v>62</v>
      </c>
      <c r="M7338" t="s">
        <v>121</v>
      </c>
      <c r="N7338">
        <v>1081</v>
      </c>
      <c r="P7338" t="s">
        <v>200</v>
      </c>
      <c r="Q7338" t="s">
        <v>62</v>
      </c>
      <c r="R7338" t="s">
        <v>19059</v>
      </c>
    </row>
    <row r="7339" spans="1:18" hidden="1" x14ac:dyDescent="0.3">
      <c r="A7339" t="s">
        <v>29243</v>
      </c>
      <c r="B7339" t="s">
        <v>29244</v>
      </c>
      <c r="C7339" s="1" t="str">
        <f t="shared" si="559"/>
        <v>21:0864</v>
      </c>
      <c r="D7339" s="1" t="str">
        <f t="shared" si="560"/>
        <v>21:0239</v>
      </c>
      <c r="E7339" t="s">
        <v>29245</v>
      </c>
      <c r="F7339" t="s">
        <v>29246</v>
      </c>
      <c r="H7339">
        <v>60.938950599999998</v>
      </c>
      <c r="I7339">
        <v>-128.68639719999999</v>
      </c>
      <c r="J7339" s="1" t="str">
        <f t="shared" si="561"/>
        <v>Fluid (stream)</v>
      </c>
      <c r="K7339" s="1" t="str">
        <f t="shared" si="562"/>
        <v>Untreated Water</v>
      </c>
      <c r="L7339">
        <v>62</v>
      </c>
      <c r="M7339" t="s">
        <v>127</v>
      </c>
      <c r="N7339">
        <v>1082</v>
      </c>
      <c r="P7339" t="s">
        <v>173</v>
      </c>
      <c r="Q7339" t="s">
        <v>24</v>
      </c>
      <c r="R7339" t="s">
        <v>8016</v>
      </c>
    </row>
    <row r="7340" spans="1:18" hidden="1" x14ac:dyDescent="0.3">
      <c r="A7340" t="s">
        <v>29247</v>
      </c>
      <c r="B7340" t="s">
        <v>29248</v>
      </c>
      <c r="C7340" s="1" t="str">
        <f t="shared" si="559"/>
        <v>21:0864</v>
      </c>
      <c r="D7340" s="1" t="str">
        <f t="shared" si="560"/>
        <v>21:0239</v>
      </c>
      <c r="E7340" t="s">
        <v>29249</v>
      </c>
      <c r="F7340" t="s">
        <v>29250</v>
      </c>
      <c r="H7340">
        <v>60.931799499999997</v>
      </c>
      <c r="I7340">
        <v>-128.65508449999999</v>
      </c>
      <c r="J7340" s="1" t="str">
        <f t="shared" si="561"/>
        <v>Fluid (stream)</v>
      </c>
      <c r="K7340" s="1" t="str">
        <f t="shared" si="562"/>
        <v>Untreated Water</v>
      </c>
      <c r="L7340">
        <v>62</v>
      </c>
      <c r="M7340" t="s">
        <v>133</v>
      </c>
      <c r="N7340">
        <v>1083</v>
      </c>
      <c r="P7340" t="s">
        <v>414</v>
      </c>
      <c r="Q7340" t="s">
        <v>310</v>
      </c>
      <c r="R7340" t="s">
        <v>55</v>
      </c>
    </row>
    <row r="7341" spans="1:18" hidden="1" x14ac:dyDescent="0.3">
      <c r="A7341" t="s">
        <v>29251</v>
      </c>
      <c r="B7341" t="s">
        <v>29252</v>
      </c>
      <c r="C7341" s="1" t="str">
        <f t="shared" si="559"/>
        <v>21:0864</v>
      </c>
      <c r="D7341" s="1" t="str">
        <f t="shared" si="560"/>
        <v>21:0239</v>
      </c>
      <c r="E7341" t="s">
        <v>29253</v>
      </c>
      <c r="F7341" t="s">
        <v>29254</v>
      </c>
      <c r="H7341">
        <v>60.996062199999997</v>
      </c>
      <c r="I7341">
        <v>-128.11841440000001</v>
      </c>
      <c r="J7341" s="1" t="str">
        <f t="shared" si="561"/>
        <v>Fluid (stream)</v>
      </c>
      <c r="K7341" s="1" t="str">
        <f t="shared" si="562"/>
        <v>Untreated Water</v>
      </c>
      <c r="L7341">
        <v>62</v>
      </c>
      <c r="M7341" t="s">
        <v>139</v>
      </c>
      <c r="N7341">
        <v>1084</v>
      </c>
      <c r="P7341" t="s">
        <v>194</v>
      </c>
      <c r="Q7341" t="s">
        <v>579</v>
      </c>
      <c r="R7341" t="s">
        <v>55</v>
      </c>
    </row>
    <row r="7342" spans="1:18" hidden="1" x14ac:dyDescent="0.3">
      <c r="A7342" t="s">
        <v>29255</v>
      </c>
      <c r="B7342" t="s">
        <v>29256</v>
      </c>
      <c r="C7342" s="1" t="str">
        <f t="shared" si="559"/>
        <v>21:0864</v>
      </c>
      <c r="D7342" s="1" t="str">
        <f t="shared" si="560"/>
        <v>21:0239</v>
      </c>
      <c r="E7342" t="s">
        <v>29257</v>
      </c>
      <c r="F7342" t="s">
        <v>29258</v>
      </c>
      <c r="H7342">
        <v>60.966400200000002</v>
      </c>
      <c r="I7342">
        <v>-128.03484069999999</v>
      </c>
      <c r="J7342" s="1" t="str">
        <f t="shared" si="561"/>
        <v>Fluid (stream)</v>
      </c>
      <c r="K7342" s="1" t="str">
        <f t="shared" si="562"/>
        <v>Untreated Water</v>
      </c>
      <c r="L7342">
        <v>62</v>
      </c>
      <c r="M7342" t="s">
        <v>241</v>
      </c>
      <c r="N7342">
        <v>1085</v>
      </c>
      <c r="P7342" t="s">
        <v>210</v>
      </c>
      <c r="Q7342" t="s">
        <v>62</v>
      </c>
      <c r="R7342" t="s">
        <v>460</v>
      </c>
    </row>
    <row r="7343" spans="1:18" hidden="1" x14ac:dyDescent="0.3">
      <c r="A7343" t="s">
        <v>29259</v>
      </c>
      <c r="B7343" t="s">
        <v>29260</v>
      </c>
      <c r="C7343" s="1" t="str">
        <f t="shared" si="559"/>
        <v>21:0864</v>
      </c>
      <c r="D7343" s="1" t="str">
        <f t="shared" si="560"/>
        <v>21:0239</v>
      </c>
      <c r="E7343" t="s">
        <v>29261</v>
      </c>
      <c r="F7343" t="s">
        <v>29262</v>
      </c>
      <c r="H7343">
        <v>60.967544400000001</v>
      </c>
      <c r="I7343">
        <v>-128.1085641</v>
      </c>
      <c r="J7343" s="1" t="str">
        <f t="shared" si="561"/>
        <v>Fluid (stream)</v>
      </c>
      <c r="K7343" s="1" t="str">
        <f t="shared" si="562"/>
        <v>Untreated Water</v>
      </c>
      <c r="L7343">
        <v>63</v>
      </c>
      <c r="M7343" t="s">
        <v>36</v>
      </c>
      <c r="N7343">
        <v>1086</v>
      </c>
      <c r="P7343" t="s">
        <v>15080</v>
      </c>
      <c r="Q7343" t="s">
        <v>15080</v>
      </c>
      <c r="R7343" t="s">
        <v>15080</v>
      </c>
    </row>
    <row r="7344" spans="1:18" hidden="1" x14ac:dyDescent="0.3">
      <c r="A7344" t="s">
        <v>29263</v>
      </c>
      <c r="B7344" t="s">
        <v>29264</v>
      </c>
      <c r="C7344" s="1" t="str">
        <f t="shared" si="559"/>
        <v>21:0864</v>
      </c>
      <c r="D7344" s="1" t="str">
        <f t="shared" si="560"/>
        <v>21:0239</v>
      </c>
      <c r="E7344" t="s">
        <v>29265</v>
      </c>
      <c r="F7344" t="s">
        <v>29266</v>
      </c>
      <c r="H7344">
        <v>60.937953399999998</v>
      </c>
      <c r="I7344">
        <v>-128.03201060000001</v>
      </c>
      <c r="J7344" s="1" t="str">
        <f t="shared" si="561"/>
        <v>Fluid (stream)</v>
      </c>
      <c r="K7344" s="1" t="str">
        <f t="shared" si="562"/>
        <v>Untreated Water</v>
      </c>
      <c r="L7344">
        <v>63</v>
      </c>
      <c r="M7344" t="s">
        <v>22</v>
      </c>
      <c r="N7344">
        <v>1087</v>
      </c>
      <c r="P7344" t="s">
        <v>200</v>
      </c>
      <c r="Q7344" t="s">
        <v>46</v>
      </c>
      <c r="R7344" t="s">
        <v>890</v>
      </c>
    </row>
    <row r="7345" spans="1:18" hidden="1" x14ac:dyDescent="0.3">
      <c r="A7345" t="s">
        <v>29267</v>
      </c>
      <c r="B7345" t="s">
        <v>29268</v>
      </c>
      <c r="C7345" s="1" t="str">
        <f t="shared" si="559"/>
        <v>21:0864</v>
      </c>
      <c r="D7345" s="1" t="str">
        <f t="shared" si="560"/>
        <v>21:0239</v>
      </c>
      <c r="E7345" t="s">
        <v>29265</v>
      </c>
      <c r="F7345" t="s">
        <v>29269</v>
      </c>
      <c r="H7345">
        <v>60.937953399999998</v>
      </c>
      <c r="I7345">
        <v>-128.03201060000001</v>
      </c>
      <c r="J7345" s="1" t="str">
        <f t="shared" si="561"/>
        <v>Fluid (stream)</v>
      </c>
      <c r="K7345" s="1" t="str">
        <f t="shared" si="562"/>
        <v>Untreated Water</v>
      </c>
      <c r="L7345">
        <v>63</v>
      </c>
      <c r="M7345" t="s">
        <v>29</v>
      </c>
      <c r="N7345">
        <v>1088</v>
      </c>
      <c r="P7345" t="s">
        <v>319</v>
      </c>
      <c r="Q7345" t="s">
        <v>248</v>
      </c>
      <c r="R7345" t="s">
        <v>873</v>
      </c>
    </row>
    <row r="7346" spans="1:18" hidden="1" x14ac:dyDescent="0.3">
      <c r="A7346" t="s">
        <v>29270</v>
      </c>
      <c r="B7346" t="s">
        <v>29271</v>
      </c>
      <c r="C7346" s="1" t="str">
        <f t="shared" ref="C7346:C7409" si="563">HYPERLINK("http://geochem.nrcan.gc.ca/cdogs/content/bdl/bdl210864_e.htm", "21:0864")</f>
        <v>21:0864</v>
      </c>
      <c r="D7346" s="1" t="str">
        <f t="shared" ref="D7346:D7409" si="564">HYPERLINK("http://geochem.nrcan.gc.ca/cdogs/content/svy/svy210239_e.htm", "21:0239")</f>
        <v>21:0239</v>
      </c>
      <c r="E7346" t="s">
        <v>29272</v>
      </c>
      <c r="F7346" t="s">
        <v>29273</v>
      </c>
      <c r="H7346">
        <v>60.927935099999999</v>
      </c>
      <c r="I7346">
        <v>-128.00390279999999</v>
      </c>
      <c r="J7346" s="1" t="str">
        <f t="shared" si="561"/>
        <v>Fluid (stream)</v>
      </c>
      <c r="K7346" s="1" t="str">
        <f t="shared" si="562"/>
        <v>Untreated Water</v>
      </c>
      <c r="L7346">
        <v>63</v>
      </c>
      <c r="M7346" t="s">
        <v>44</v>
      </c>
      <c r="N7346">
        <v>1089</v>
      </c>
      <c r="P7346" t="s">
        <v>210</v>
      </c>
      <c r="Q7346" t="s">
        <v>146</v>
      </c>
      <c r="R7346" t="s">
        <v>890</v>
      </c>
    </row>
    <row r="7347" spans="1:18" hidden="1" x14ac:dyDescent="0.3">
      <c r="A7347" t="s">
        <v>29274</v>
      </c>
      <c r="B7347" t="s">
        <v>29275</v>
      </c>
      <c r="C7347" s="1" t="str">
        <f t="shared" si="563"/>
        <v>21:0864</v>
      </c>
      <c r="D7347" s="1" t="str">
        <f t="shared" si="564"/>
        <v>21:0239</v>
      </c>
      <c r="E7347" t="s">
        <v>29276</v>
      </c>
      <c r="F7347" t="s">
        <v>29277</v>
      </c>
      <c r="H7347">
        <v>60.895402900000001</v>
      </c>
      <c r="I7347">
        <v>-128.037023</v>
      </c>
      <c r="J7347" s="1" t="str">
        <f t="shared" si="561"/>
        <v>Fluid (stream)</v>
      </c>
      <c r="K7347" s="1" t="str">
        <f t="shared" si="562"/>
        <v>Untreated Water</v>
      </c>
      <c r="L7347">
        <v>63</v>
      </c>
      <c r="M7347" t="s">
        <v>52</v>
      </c>
      <c r="N7347">
        <v>1090</v>
      </c>
      <c r="P7347" t="s">
        <v>210</v>
      </c>
      <c r="Q7347" t="s">
        <v>146</v>
      </c>
      <c r="R7347" t="s">
        <v>532</v>
      </c>
    </row>
    <row r="7348" spans="1:18" hidden="1" x14ac:dyDescent="0.3">
      <c r="A7348" t="s">
        <v>29278</v>
      </c>
      <c r="B7348" t="s">
        <v>29279</v>
      </c>
      <c r="C7348" s="1" t="str">
        <f t="shared" si="563"/>
        <v>21:0864</v>
      </c>
      <c r="D7348" s="1" t="str">
        <f t="shared" si="564"/>
        <v>21:0239</v>
      </c>
      <c r="E7348" t="s">
        <v>29280</v>
      </c>
      <c r="F7348" t="s">
        <v>29281</v>
      </c>
      <c r="H7348">
        <v>60.947696700000002</v>
      </c>
      <c r="I7348">
        <v>-128.18297820000001</v>
      </c>
      <c r="J7348" s="1" t="str">
        <f t="shared" si="561"/>
        <v>Fluid (stream)</v>
      </c>
      <c r="K7348" s="1" t="str">
        <f t="shared" si="562"/>
        <v>Untreated Water</v>
      </c>
      <c r="L7348">
        <v>63</v>
      </c>
      <c r="M7348" t="s">
        <v>60</v>
      </c>
      <c r="N7348">
        <v>1091</v>
      </c>
      <c r="P7348" t="s">
        <v>194</v>
      </c>
      <c r="Q7348" t="s">
        <v>62</v>
      </c>
      <c r="R7348" t="s">
        <v>449</v>
      </c>
    </row>
    <row r="7349" spans="1:18" hidden="1" x14ac:dyDescent="0.3">
      <c r="A7349" t="s">
        <v>29282</v>
      </c>
      <c r="B7349" t="s">
        <v>29283</v>
      </c>
      <c r="C7349" s="1" t="str">
        <f t="shared" si="563"/>
        <v>21:0864</v>
      </c>
      <c r="D7349" s="1" t="str">
        <f t="shared" si="564"/>
        <v>21:0239</v>
      </c>
      <c r="E7349" t="s">
        <v>29284</v>
      </c>
      <c r="F7349" t="s">
        <v>29285</v>
      </c>
      <c r="H7349">
        <v>60.876170700000003</v>
      </c>
      <c r="I7349">
        <v>-128.16064159999999</v>
      </c>
      <c r="J7349" s="1" t="str">
        <f t="shared" si="561"/>
        <v>Fluid (stream)</v>
      </c>
      <c r="K7349" s="1" t="str">
        <f t="shared" si="562"/>
        <v>Untreated Water</v>
      </c>
      <c r="L7349">
        <v>63</v>
      </c>
      <c r="M7349" t="s">
        <v>67</v>
      </c>
      <c r="N7349">
        <v>1092</v>
      </c>
      <c r="P7349" t="s">
        <v>210</v>
      </c>
      <c r="Q7349" t="s">
        <v>257</v>
      </c>
      <c r="R7349" t="s">
        <v>21442</v>
      </c>
    </row>
    <row r="7350" spans="1:18" hidden="1" x14ac:dyDescent="0.3">
      <c r="A7350" t="s">
        <v>29286</v>
      </c>
      <c r="B7350" t="s">
        <v>29287</v>
      </c>
      <c r="C7350" s="1" t="str">
        <f t="shared" si="563"/>
        <v>21:0864</v>
      </c>
      <c r="D7350" s="1" t="str">
        <f t="shared" si="564"/>
        <v>21:0239</v>
      </c>
      <c r="E7350" t="s">
        <v>29288</v>
      </c>
      <c r="F7350" t="s">
        <v>29289</v>
      </c>
      <c r="H7350">
        <v>60.836901599999997</v>
      </c>
      <c r="I7350">
        <v>-128.09334709999999</v>
      </c>
      <c r="J7350" s="1" t="str">
        <f t="shared" si="561"/>
        <v>Fluid (stream)</v>
      </c>
      <c r="K7350" s="1" t="str">
        <f t="shared" si="562"/>
        <v>Untreated Water</v>
      </c>
      <c r="L7350">
        <v>63</v>
      </c>
      <c r="M7350" t="s">
        <v>74</v>
      </c>
      <c r="N7350">
        <v>1093</v>
      </c>
      <c r="P7350" t="s">
        <v>210</v>
      </c>
      <c r="Q7350" t="s">
        <v>38</v>
      </c>
      <c r="R7350" t="s">
        <v>189</v>
      </c>
    </row>
    <row r="7351" spans="1:18" hidden="1" x14ac:dyDescent="0.3">
      <c r="A7351" t="s">
        <v>29290</v>
      </c>
      <c r="B7351" t="s">
        <v>29291</v>
      </c>
      <c r="C7351" s="1" t="str">
        <f t="shared" si="563"/>
        <v>21:0864</v>
      </c>
      <c r="D7351" s="1" t="str">
        <f t="shared" si="564"/>
        <v>21:0239</v>
      </c>
      <c r="E7351" t="s">
        <v>29292</v>
      </c>
      <c r="F7351" t="s">
        <v>29293</v>
      </c>
      <c r="H7351">
        <v>60.831870500000001</v>
      </c>
      <c r="I7351">
        <v>-128.05889120000001</v>
      </c>
      <c r="J7351" s="1" t="str">
        <f t="shared" si="561"/>
        <v>Fluid (stream)</v>
      </c>
      <c r="K7351" s="1" t="str">
        <f t="shared" si="562"/>
        <v>Untreated Water</v>
      </c>
      <c r="L7351">
        <v>63</v>
      </c>
      <c r="M7351" t="s">
        <v>81</v>
      </c>
      <c r="N7351">
        <v>1094</v>
      </c>
      <c r="P7351" t="s">
        <v>319</v>
      </c>
      <c r="Q7351" t="s">
        <v>248</v>
      </c>
      <c r="R7351" t="s">
        <v>460</v>
      </c>
    </row>
    <row r="7352" spans="1:18" hidden="1" x14ac:dyDescent="0.3">
      <c r="A7352" t="s">
        <v>29294</v>
      </c>
      <c r="B7352" t="s">
        <v>29295</v>
      </c>
      <c r="C7352" s="1" t="str">
        <f t="shared" si="563"/>
        <v>21:0864</v>
      </c>
      <c r="D7352" s="1" t="str">
        <f t="shared" si="564"/>
        <v>21:0239</v>
      </c>
      <c r="E7352" t="s">
        <v>29296</v>
      </c>
      <c r="F7352" t="s">
        <v>29297</v>
      </c>
      <c r="H7352">
        <v>60.826543100000002</v>
      </c>
      <c r="I7352">
        <v>-128.02690079999999</v>
      </c>
      <c r="J7352" s="1" t="str">
        <f t="shared" si="561"/>
        <v>Fluid (stream)</v>
      </c>
      <c r="K7352" s="1" t="str">
        <f t="shared" si="562"/>
        <v>Untreated Water</v>
      </c>
      <c r="L7352">
        <v>63</v>
      </c>
      <c r="M7352" t="s">
        <v>95</v>
      </c>
      <c r="N7352">
        <v>1095</v>
      </c>
      <c r="P7352" t="s">
        <v>235</v>
      </c>
      <c r="Q7352" t="s">
        <v>46</v>
      </c>
      <c r="R7352" t="s">
        <v>3875</v>
      </c>
    </row>
    <row r="7353" spans="1:18" hidden="1" x14ac:dyDescent="0.3">
      <c r="A7353" t="s">
        <v>29298</v>
      </c>
      <c r="B7353" t="s">
        <v>29299</v>
      </c>
      <c r="C7353" s="1" t="str">
        <f t="shared" si="563"/>
        <v>21:0864</v>
      </c>
      <c r="D7353" s="1" t="str">
        <f t="shared" si="564"/>
        <v>21:0239</v>
      </c>
      <c r="E7353" t="s">
        <v>29300</v>
      </c>
      <c r="F7353" t="s">
        <v>29301</v>
      </c>
      <c r="H7353">
        <v>60.529319299999997</v>
      </c>
      <c r="I7353">
        <v>-128.31607819999999</v>
      </c>
      <c r="J7353" s="1" t="str">
        <f t="shared" si="561"/>
        <v>Fluid (stream)</v>
      </c>
      <c r="K7353" s="1" t="str">
        <f t="shared" si="562"/>
        <v>Untreated Water</v>
      </c>
      <c r="L7353">
        <v>63</v>
      </c>
      <c r="M7353" t="s">
        <v>101</v>
      </c>
      <c r="N7353">
        <v>1096</v>
      </c>
      <c r="P7353" t="s">
        <v>210</v>
      </c>
      <c r="Q7353" t="s">
        <v>257</v>
      </c>
      <c r="R7353" t="s">
        <v>55</v>
      </c>
    </row>
    <row r="7354" spans="1:18" hidden="1" x14ac:dyDescent="0.3">
      <c r="A7354" t="s">
        <v>29302</v>
      </c>
      <c r="B7354" t="s">
        <v>29303</v>
      </c>
      <c r="C7354" s="1" t="str">
        <f t="shared" si="563"/>
        <v>21:0864</v>
      </c>
      <c r="D7354" s="1" t="str">
        <f t="shared" si="564"/>
        <v>21:0239</v>
      </c>
      <c r="E7354" t="s">
        <v>29304</v>
      </c>
      <c r="F7354" t="s">
        <v>29305</v>
      </c>
      <c r="H7354">
        <v>60.516266799999997</v>
      </c>
      <c r="I7354">
        <v>-128.31139880000001</v>
      </c>
      <c r="J7354" s="1" t="str">
        <f t="shared" si="561"/>
        <v>Fluid (stream)</v>
      </c>
      <c r="K7354" s="1" t="str">
        <f t="shared" si="562"/>
        <v>Untreated Water</v>
      </c>
      <c r="L7354">
        <v>63</v>
      </c>
      <c r="M7354" t="s">
        <v>107</v>
      </c>
      <c r="N7354">
        <v>1097</v>
      </c>
      <c r="P7354" t="s">
        <v>256</v>
      </c>
      <c r="Q7354" t="s">
        <v>257</v>
      </c>
      <c r="R7354" t="s">
        <v>460</v>
      </c>
    </row>
    <row r="7355" spans="1:18" hidden="1" x14ac:dyDescent="0.3">
      <c r="A7355" t="s">
        <v>29306</v>
      </c>
      <c r="B7355" t="s">
        <v>29307</v>
      </c>
      <c r="C7355" s="1" t="str">
        <f t="shared" si="563"/>
        <v>21:0864</v>
      </c>
      <c r="D7355" s="1" t="str">
        <f t="shared" si="564"/>
        <v>21:0239</v>
      </c>
      <c r="E7355" t="s">
        <v>29308</v>
      </c>
      <c r="F7355" t="s">
        <v>29309</v>
      </c>
      <c r="H7355">
        <v>60.544982900000001</v>
      </c>
      <c r="I7355">
        <v>-128.2077539</v>
      </c>
      <c r="J7355" s="1" t="str">
        <f t="shared" si="561"/>
        <v>Fluid (stream)</v>
      </c>
      <c r="K7355" s="1" t="str">
        <f t="shared" si="562"/>
        <v>Untreated Water</v>
      </c>
      <c r="L7355">
        <v>63</v>
      </c>
      <c r="M7355" t="s">
        <v>114</v>
      </c>
      <c r="N7355">
        <v>1098</v>
      </c>
      <c r="P7355" t="s">
        <v>188</v>
      </c>
      <c r="Q7355" t="s">
        <v>146</v>
      </c>
      <c r="R7355" t="s">
        <v>1088</v>
      </c>
    </row>
    <row r="7356" spans="1:18" hidden="1" x14ac:dyDescent="0.3">
      <c r="A7356" t="s">
        <v>29310</v>
      </c>
      <c r="B7356" t="s">
        <v>29311</v>
      </c>
      <c r="C7356" s="1" t="str">
        <f t="shared" si="563"/>
        <v>21:0864</v>
      </c>
      <c r="D7356" s="1" t="str">
        <f t="shared" si="564"/>
        <v>21:0239</v>
      </c>
      <c r="E7356" t="s">
        <v>29312</v>
      </c>
      <c r="F7356" t="s">
        <v>29313</v>
      </c>
      <c r="H7356">
        <v>60.530811499999999</v>
      </c>
      <c r="I7356">
        <v>-128.1252428</v>
      </c>
      <c r="J7356" s="1" t="str">
        <f t="shared" si="561"/>
        <v>Fluid (stream)</v>
      </c>
      <c r="K7356" s="1" t="str">
        <f t="shared" si="562"/>
        <v>Untreated Water</v>
      </c>
      <c r="L7356">
        <v>63</v>
      </c>
      <c r="M7356" t="s">
        <v>121</v>
      </c>
      <c r="N7356">
        <v>1099</v>
      </c>
      <c r="P7356" t="s">
        <v>45</v>
      </c>
      <c r="Q7356" t="s">
        <v>89</v>
      </c>
      <c r="R7356" t="s">
        <v>14773</v>
      </c>
    </row>
    <row r="7357" spans="1:18" hidden="1" x14ac:dyDescent="0.3">
      <c r="A7357" t="s">
        <v>29314</v>
      </c>
      <c r="B7357" t="s">
        <v>29315</v>
      </c>
      <c r="C7357" s="1" t="str">
        <f t="shared" si="563"/>
        <v>21:0864</v>
      </c>
      <c r="D7357" s="1" t="str">
        <f t="shared" si="564"/>
        <v>21:0239</v>
      </c>
      <c r="E7357" t="s">
        <v>29316</v>
      </c>
      <c r="F7357" t="s">
        <v>29317</v>
      </c>
      <c r="H7357">
        <v>60.526523099999999</v>
      </c>
      <c r="I7357">
        <v>-128.14106409999999</v>
      </c>
      <c r="J7357" s="1" t="str">
        <f t="shared" si="561"/>
        <v>Fluid (stream)</v>
      </c>
      <c r="K7357" s="1" t="str">
        <f t="shared" si="562"/>
        <v>Untreated Water</v>
      </c>
      <c r="L7357">
        <v>63</v>
      </c>
      <c r="M7357" t="s">
        <v>127</v>
      </c>
      <c r="N7357">
        <v>1100</v>
      </c>
      <c r="P7357" t="s">
        <v>167</v>
      </c>
      <c r="Q7357" t="s">
        <v>31</v>
      </c>
      <c r="R7357" t="s">
        <v>147</v>
      </c>
    </row>
    <row r="7358" spans="1:18" hidden="1" x14ac:dyDescent="0.3">
      <c r="A7358" t="s">
        <v>29318</v>
      </c>
      <c r="B7358" t="s">
        <v>29319</v>
      </c>
      <c r="C7358" s="1" t="str">
        <f t="shared" si="563"/>
        <v>21:0864</v>
      </c>
      <c r="D7358" s="1" t="str">
        <f t="shared" si="564"/>
        <v>21:0239</v>
      </c>
      <c r="E7358" t="s">
        <v>29320</v>
      </c>
      <c r="F7358" t="s">
        <v>29321</v>
      </c>
      <c r="H7358">
        <v>60.537559199999997</v>
      </c>
      <c r="I7358">
        <v>-128.05456079999999</v>
      </c>
      <c r="J7358" s="1" t="str">
        <f t="shared" si="561"/>
        <v>Fluid (stream)</v>
      </c>
      <c r="K7358" s="1" t="str">
        <f t="shared" si="562"/>
        <v>Untreated Water</v>
      </c>
      <c r="L7358">
        <v>63</v>
      </c>
      <c r="M7358" t="s">
        <v>133</v>
      </c>
      <c r="N7358">
        <v>1101</v>
      </c>
      <c r="P7358" t="s">
        <v>140</v>
      </c>
      <c r="Q7358" t="s">
        <v>89</v>
      </c>
      <c r="R7358" t="s">
        <v>25</v>
      </c>
    </row>
    <row r="7359" spans="1:18" hidden="1" x14ac:dyDescent="0.3">
      <c r="A7359" t="s">
        <v>29322</v>
      </c>
      <c r="B7359" t="s">
        <v>29323</v>
      </c>
      <c r="C7359" s="1" t="str">
        <f t="shared" si="563"/>
        <v>21:0864</v>
      </c>
      <c r="D7359" s="1" t="str">
        <f t="shared" si="564"/>
        <v>21:0239</v>
      </c>
      <c r="E7359" t="s">
        <v>29324</v>
      </c>
      <c r="F7359" t="s">
        <v>29325</v>
      </c>
      <c r="H7359">
        <v>60.574482199999998</v>
      </c>
      <c r="I7359">
        <v>-128.07901129999999</v>
      </c>
      <c r="J7359" s="1" t="str">
        <f t="shared" si="561"/>
        <v>Fluid (stream)</v>
      </c>
      <c r="K7359" s="1" t="str">
        <f t="shared" si="562"/>
        <v>Untreated Water</v>
      </c>
      <c r="L7359">
        <v>63</v>
      </c>
      <c r="M7359" t="s">
        <v>139</v>
      </c>
      <c r="N7359">
        <v>1102</v>
      </c>
      <c r="P7359" t="s">
        <v>188</v>
      </c>
      <c r="Q7359" t="s">
        <v>31</v>
      </c>
      <c r="R7359" t="s">
        <v>47</v>
      </c>
    </row>
    <row r="7360" spans="1:18" hidden="1" x14ac:dyDescent="0.3">
      <c r="A7360" t="s">
        <v>29326</v>
      </c>
      <c r="B7360" t="s">
        <v>29327</v>
      </c>
      <c r="C7360" s="1" t="str">
        <f t="shared" si="563"/>
        <v>21:0864</v>
      </c>
      <c r="D7360" s="1" t="str">
        <f t="shared" si="564"/>
        <v>21:0239</v>
      </c>
      <c r="E7360" t="s">
        <v>29328</v>
      </c>
      <c r="F7360" t="s">
        <v>29329</v>
      </c>
      <c r="H7360">
        <v>60.614167600000002</v>
      </c>
      <c r="I7360">
        <v>-128.22628330000001</v>
      </c>
      <c r="J7360" s="1" t="str">
        <f t="shared" si="561"/>
        <v>Fluid (stream)</v>
      </c>
      <c r="K7360" s="1" t="str">
        <f t="shared" si="562"/>
        <v>Untreated Water</v>
      </c>
      <c r="L7360">
        <v>63</v>
      </c>
      <c r="M7360" t="s">
        <v>241</v>
      </c>
      <c r="N7360">
        <v>1103</v>
      </c>
      <c r="P7360" t="s">
        <v>23</v>
      </c>
      <c r="Q7360" t="s">
        <v>31</v>
      </c>
      <c r="R7360" t="s">
        <v>1142</v>
      </c>
    </row>
    <row r="7361" spans="1:18" hidden="1" x14ac:dyDescent="0.3">
      <c r="A7361" t="s">
        <v>29330</v>
      </c>
      <c r="B7361" t="s">
        <v>29331</v>
      </c>
      <c r="C7361" s="1" t="str">
        <f t="shared" si="563"/>
        <v>21:0864</v>
      </c>
      <c r="D7361" s="1" t="str">
        <f t="shared" si="564"/>
        <v>21:0239</v>
      </c>
      <c r="E7361" t="s">
        <v>29332</v>
      </c>
      <c r="F7361" t="s">
        <v>29333</v>
      </c>
      <c r="H7361">
        <v>60.924088900000001</v>
      </c>
      <c r="I7361">
        <v>-128.0456944</v>
      </c>
      <c r="J7361" s="1" t="str">
        <f t="shared" si="561"/>
        <v>Fluid (stream)</v>
      </c>
      <c r="K7361" s="1" t="str">
        <f t="shared" si="562"/>
        <v>Untreated Water</v>
      </c>
      <c r="L7361">
        <v>64</v>
      </c>
      <c r="M7361" t="s">
        <v>22</v>
      </c>
      <c r="N7361">
        <v>1104</v>
      </c>
      <c r="P7361" t="s">
        <v>414</v>
      </c>
      <c r="Q7361" t="s">
        <v>46</v>
      </c>
      <c r="R7361" t="s">
        <v>195</v>
      </c>
    </row>
    <row r="7362" spans="1:18" hidden="1" x14ac:dyDescent="0.3">
      <c r="A7362" t="s">
        <v>29334</v>
      </c>
      <c r="B7362" t="s">
        <v>29335</v>
      </c>
      <c r="C7362" s="1" t="str">
        <f t="shared" si="563"/>
        <v>21:0864</v>
      </c>
      <c r="D7362" s="1" t="str">
        <f t="shared" si="564"/>
        <v>21:0239</v>
      </c>
      <c r="E7362" t="s">
        <v>29332</v>
      </c>
      <c r="F7362" t="s">
        <v>29336</v>
      </c>
      <c r="H7362">
        <v>60.924088900000001</v>
      </c>
      <c r="I7362">
        <v>-128.0456944</v>
      </c>
      <c r="J7362" s="1" t="str">
        <f t="shared" si="561"/>
        <v>Fluid (stream)</v>
      </c>
      <c r="K7362" s="1" t="str">
        <f t="shared" si="562"/>
        <v>Untreated Water</v>
      </c>
      <c r="L7362">
        <v>64</v>
      </c>
      <c r="M7362" t="s">
        <v>29</v>
      </c>
      <c r="N7362">
        <v>1105</v>
      </c>
      <c r="P7362" t="s">
        <v>194</v>
      </c>
      <c r="Q7362" t="s">
        <v>62</v>
      </c>
      <c r="R7362" t="s">
        <v>522</v>
      </c>
    </row>
    <row r="7363" spans="1:18" hidden="1" x14ac:dyDescent="0.3">
      <c r="A7363" t="s">
        <v>29337</v>
      </c>
      <c r="B7363" t="s">
        <v>29338</v>
      </c>
      <c r="C7363" s="1" t="str">
        <f t="shared" si="563"/>
        <v>21:0864</v>
      </c>
      <c r="D7363" s="1" t="str">
        <f t="shared" si="564"/>
        <v>21:0239</v>
      </c>
      <c r="E7363" t="s">
        <v>29339</v>
      </c>
      <c r="F7363" t="s">
        <v>29340</v>
      </c>
      <c r="H7363">
        <v>60.964384899999999</v>
      </c>
      <c r="I7363">
        <v>-128.18249470000001</v>
      </c>
      <c r="J7363" s="1" t="str">
        <f t="shared" si="561"/>
        <v>Fluid (stream)</v>
      </c>
      <c r="K7363" s="1" t="str">
        <f t="shared" si="562"/>
        <v>Untreated Water</v>
      </c>
      <c r="L7363">
        <v>64</v>
      </c>
      <c r="M7363" t="s">
        <v>36</v>
      </c>
      <c r="N7363">
        <v>1106</v>
      </c>
      <c r="P7363" t="s">
        <v>210</v>
      </c>
      <c r="Q7363" t="s">
        <v>62</v>
      </c>
      <c r="R7363" t="s">
        <v>4278</v>
      </c>
    </row>
    <row r="7364" spans="1:18" hidden="1" x14ac:dyDescent="0.3">
      <c r="A7364" t="s">
        <v>29341</v>
      </c>
      <c r="B7364" t="s">
        <v>29342</v>
      </c>
      <c r="C7364" s="1" t="str">
        <f t="shared" si="563"/>
        <v>21:0864</v>
      </c>
      <c r="D7364" s="1" t="str">
        <f t="shared" si="564"/>
        <v>21:0239</v>
      </c>
      <c r="E7364" t="s">
        <v>29343</v>
      </c>
      <c r="F7364" t="s">
        <v>29344</v>
      </c>
      <c r="H7364">
        <v>60.907227399999996</v>
      </c>
      <c r="I7364">
        <v>-128.14203370000001</v>
      </c>
      <c r="J7364" s="1" t="str">
        <f t="shared" si="561"/>
        <v>Fluid (stream)</v>
      </c>
      <c r="K7364" s="1" t="str">
        <f t="shared" si="562"/>
        <v>Untreated Water</v>
      </c>
      <c r="L7364">
        <v>64</v>
      </c>
      <c r="M7364" t="s">
        <v>44</v>
      </c>
      <c r="N7364">
        <v>1107</v>
      </c>
      <c r="P7364" t="s">
        <v>210</v>
      </c>
      <c r="Q7364" t="s">
        <v>248</v>
      </c>
      <c r="R7364" t="s">
        <v>189</v>
      </c>
    </row>
    <row r="7365" spans="1:18" hidden="1" x14ac:dyDescent="0.3">
      <c r="A7365" t="s">
        <v>29345</v>
      </c>
      <c r="B7365" t="s">
        <v>29346</v>
      </c>
      <c r="C7365" s="1" t="str">
        <f t="shared" si="563"/>
        <v>21:0864</v>
      </c>
      <c r="D7365" s="1" t="str">
        <f t="shared" si="564"/>
        <v>21:0239</v>
      </c>
      <c r="E7365" t="s">
        <v>29347</v>
      </c>
      <c r="F7365" t="s">
        <v>29348</v>
      </c>
      <c r="H7365">
        <v>60.910168900000002</v>
      </c>
      <c r="I7365">
        <v>-128.1414753</v>
      </c>
      <c r="J7365" s="1" t="str">
        <f t="shared" si="561"/>
        <v>Fluid (stream)</v>
      </c>
      <c r="K7365" s="1" t="str">
        <f t="shared" si="562"/>
        <v>Untreated Water</v>
      </c>
      <c r="L7365">
        <v>64</v>
      </c>
      <c r="M7365" t="s">
        <v>52</v>
      </c>
      <c r="N7365">
        <v>1108</v>
      </c>
      <c r="P7365" t="s">
        <v>210</v>
      </c>
      <c r="Q7365" t="s">
        <v>248</v>
      </c>
      <c r="R7365" t="s">
        <v>522</v>
      </c>
    </row>
    <row r="7366" spans="1:18" hidden="1" x14ac:dyDescent="0.3">
      <c r="A7366" t="s">
        <v>29349</v>
      </c>
      <c r="B7366" t="s">
        <v>29350</v>
      </c>
      <c r="C7366" s="1" t="str">
        <f t="shared" si="563"/>
        <v>21:0864</v>
      </c>
      <c r="D7366" s="1" t="str">
        <f t="shared" si="564"/>
        <v>21:0239</v>
      </c>
      <c r="E7366" t="s">
        <v>29351</v>
      </c>
      <c r="F7366" t="s">
        <v>29352</v>
      </c>
      <c r="H7366">
        <v>60.868133999999998</v>
      </c>
      <c r="I7366">
        <v>-128.12800150000001</v>
      </c>
      <c r="J7366" s="1" t="str">
        <f t="shared" si="561"/>
        <v>Fluid (stream)</v>
      </c>
      <c r="K7366" s="1" t="str">
        <f t="shared" si="562"/>
        <v>Untreated Water</v>
      </c>
      <c r="L7366">
        <v>64</v>
      </c>
      <c r="M7366" t="s">
        <v>60</v>
      </c>
      <c r="N7366">
        <v>1109</v>
      </c>
      <c r="P7366" t="s">
        <v>194</v>
      </c>
      <c r="Q7366" t="s">
        <v>257</v>
      </c>
      <c r="R7366" t="s">
        <v>2135</v>
      </c>
    </row>
    <row r="7367" spans="1:18" hidden="1" x14ac:dyDescent="0.3">
      <c r="A7367" t="s">
        <v>29353</v>
      </c>
      <c r="B7367" t="s">
        <v>29354</v>
      </c>
      <c r="C7367" s="1" t="str">
        <f t="shared" si="563"/>
        <v>21:0864</v>
      </c>
      <c r="D7367" s="1" t="str">
        <f t="shared" si="564"/>
        <v>21:0239</v>
      </c>
      <c r="E7367" t="s">
        <v>29355</v>
      </c>
      <c r="F7367" t="s">
        <v>29356</v>
      </c>
      <c r="H7367">
        <v>60.850693</v>
      </c>
      <c r="I7367">
        <v>-128.08669889999999</v>
      </c>
      <c r="J7367" s="1" t="str">
        <f t="shared" si="561"/>
        <v>Fluid (stream)</v>
      </c>
      <c r="K7367" s="1" t="str">
        <f t="shared" si="562"/>
        <v>Untreated Water</v>
      </c>
      <c r="L7367">
        <v>64</v>
      </c>
      <c r="M7367" t="s">
        <v>67</v>
      </c>
      <c r="N7367">
        <v>1110</v>
      </c>
      <c r="P7367" t="s">
        <v>210</v>
      </c>
      <c r="Q7367" t="s">
        <v>257</v>
      </c>
      <c r="R7367" t="s">
        <v>2135</v>
      </c>
    </row>
    <row r="7368" spans="1:18" hidden="1" x14ac:dyDescent="0.3">
      <c r="A7368" t="s">
        <v>29357</v>
      </c>
      <c r="B7368" t="s">
        <v>29358</v>
      </c>
      <c r="C7368" s="1" t="str">
        <f t="shared" si="563"/>
        <v>21:0864</v>
      </c>
      <c r="D7368" s="1" t="str">
        <f t="shared" si="564"/>
        <v>21:0239</v>
      </c>
      <c r="E7368" t="s">
        <v>29359</v>
      </c>
      <c r="F7368" t="s">
        <v>29360</v>
      </c>
      <c r="H7368">
        <v>60.837268399999999</v>
      </c>
      <c r="I7368">
        <v>-128.1410759</v>
      </c>
      <c r="J7368" s="1" t="str">
        <f t="shared" si="561"/>
        <v>Fluid (stream)</v>
      </c>
      <c r="K7368" s="1" t="str">
        <f t="shared" si="562"/>
        <v>Untreated Water</v>
      </c>
      <c r="L7368">
        <v>64</v>
      </c>
      <c r="M7368" t="s">
        <v>74</v>
      </c>
      <c r="N7368">
        <v>1111</v>
      </c>
      <c r="P7368" t="s">
        <v>235</v>
      </c>
      <c r="Q7368" t="s">
        <v>310</v>
      </c>
      <c r="R7368" t="s">
        <v>890</v>
      </c>
    </row>
    <row r="7369" spans="1:18" hidden="1" x14ac:dyDescent="0.3">
      <c r="A7369" t="s">
        <v>29361</v>
      </c>
      <c r="B7369" t="s">
        <v>29362</v>
      </c>
      <c r="C7369" s="1" t="str">
        <f t="shared" si="563"/>
        <v>21:0864</v>
      </c>
      <c r="D7369" s="1" t="str">
        <f t="shared" si="564"/>
        <v>21:0239</v>
      </c>
      <c r="E7369" t="s">
        <v>29363</v>
      </c>
      <c r="F7369" t="s">
        <v>29364</v>
      </c>
      <c r="H7369">
        <v>60.820411399999998</v>
      </c>
      <c r="I7369">
        <v>-128.02826379999999</v>
      </c>
      <c r="J7369" s="1" t="str">
        <f t="shared" si="561"/>
        <v>Fluid (stream)</v>
      </c>
      <c r="K7369" s="1" t="str">
        <f t="shared" si="562"/>
        <v>Untreated Water</v>
      </c>
      <c r="L7369">
        <v>64</v>
      </c>
      <c r="M7369" t="s">
        <v>81</v>
      </c>
      <c r="N7369">
        <v>1112</v>
      </c>
      <c r="P7369" t="s">
        <v>115</v>
      </c>
      <c r="Q7369" t="s">
        <v>38</v>
      </c>
      <c r="R7369" t="s">
        <v>90</v>
      </c>
    </row>
    <row r="7370" spans="1:18" hidden="1" x14ac:dyDescent="0.3">
      <c r="A7370" t="s">
        <v>29365</v>
      </c>
      <c r="B7370" t="s">
        <v>29366</v>
      </c>
      <c r="C7370" s="1" t="str">
        <f t="shared" si="563"/>
        <v>21:0864</v>
      </c>
      <c r="D7370" s="1" t="str">
        <f t="shared" si="564"/>
        <v>21:0239</v>
      </c>
      <c r="E7370" t="s">
        <v>29367</v>
      </c>
      <c r="F7370" t="s">
        <v>29368</v>
      </c>
      <c r="H7370">
        <v>60.777905599999997</v>
      </c>
      <c r="I7370">
        <v>-128.01104090000001</v>
      </c>
      <c r="J7370" s="1" t="str">
        <f t="shared" si="561"/>
        <v>Fluid (stream)</v>
      </c>
      <c r="K7370" s="1" t="str">
        <f t="shared" si="562"/>
        <v>Untreated Water</v>
      </c>
      <c r="L7370">
        <v>64</v>
      </c>
      <c r="M7370" t="s">
        <v>95</v>
      </c>
      <c r="N7370">
        <v>1113</v>
      </c>
      <c r="P7370" t="s">
        <v>200</v>
      </c>
      <c r="Q7370" t="s">
        <v>38</v>
      </c>
      <c r="R7370" t="s">
        <v>3875</v>
      </c>
    </row>
    <row r="7371" spans="1:18" hidden="1" x14ac:dyDescent="0.3">
      <c r="A7371" t="s">
        <v>29369</v>
      </c>
      <c r="B7371" t="s">
        <v>29370</v>
      </c>
      <c r="C7371" s="1" t="str">
        <f t="shared" si="563"/>
        <v>21:0864</v>
      </c>
      <c r="D7371" s="1" t="str">
        <f t="shared" si="564"/>
        <v>21:0239</v>
      </c>
      <c r="E7371" t="s">
        <v>29371</v>
      </c>
      <c r="F7371" t="s">
        <v>29372</v>
      </c>
      <c r="H7371">
        <v>60.788963199999998</v>
      </c>
      <c r="I7371">
        <v>-128.13693219999999</v>
      </c>
      <c r="J7371" s="1" t="str">
        <f t="shared" si="561"/>
        <v>Fluid (stream)</v>
      </c>
      <c r="K7371" s="1" t="str">
        <f t="shared" si="562"/>
        <v>Untreated Water</v>
      </c>
      <c r="L7371">
        <v>64</v>
      </c>
      <c r="M7371" t="s">
        <v>101</v>
      </c>
      <c r="N7371">
        <v>1114</v>
      </c>
      <c r="P7371" t="s">
        <v>194</v>
      </c>
      <c r="Q7371" t="s">
        <v>257</v>
      </c>
      <c r="R7371" t="s">
        <v>532</v>
      </c>
    </row>
    <row r="7372" spans="1:18" hidden="1" x14ac:dyDescent="0.3">
      <c r="A7372" t="s">
        <v>29373</v>
      </c>
      <c r="B7372" t="s">
        <v>29374</v>
      </c>
      <c r="C7372" s="1" t="str">
        <f t="shared" si="563"/>
        <v>21:0864</v>
      </c>
      <c r="D7372" s="1" t="str">
        <f t="shared" si="564"/>
        <v>21:0239</v>
      </c>
      <c r="E7372" t="s">
        <v>29375</v>
      </c>
      <c r="F7372" t="s">
        <v>29376</v>
      </c>
      <c r="H7372">
        <v>60.810519499999998</v>
      </c>
      <c r="I7372">
        <v>-128.19761589999999</v>
      </c>
      <c r="J7372" s="1" t="str">
        <f t="shared" si="561"/>
        <v>Fluid (stream)</v>
      </c>
      <c r="K7372" s="1" t="str">
        <f t="shared" si="562"/>
        <v>Untreated Water</v>
      </c>
      <c r="L7372">
        <v>64</v>
      </c>
      <c r="M7372" t="s">
        <v>107</v>
      </c>
      <c r="N7372">
        <v>1115</v>
      </c>
      <c r="P7372" t="s">
        <v>210</v>
      </c>
      <c r="Q7372" t="s">
        <v>310</v>
      </c>
      <c r="R7372" t="s">
        <v>9133</v>
      </c>
    </row>
    <row r="7373" spans="1:18" hidden="1" x14ac:dyDescent="0.3">
      <c r="A7373" t="s">
        <v>29377</v>
      </c>
      <c r="B7373" t="s">
        <v>29378</v>
      </c>
      <c r="C7373" s="1" t="str">
        <f t="shared" si="563"/>
        <v>21:0864</v>
      </c>
      <c r="D7373" s="1" t="str">
        <f t="shared" si="564"/>
        <v>21:0239</v>
      </c>
      <c r="E7373" t="s">
        <v>29379</v>
      </c>
      <c r="F7373" t="s">
        <v>29380</v>
      </c>
      <c r="H7373">
        <v>60.7535916</v>
      </c>
      <c r="I7373">
        <v>-128.32270500000001</v>
      </c>
      <c r="J7373" s="1" t="str">
        <f t="shared" si="561"/>
        <v>Fluid (stream)</v>
      </c>
      <c r="K7373" s="1" t="str">
        <f t="shared" si="562"/>
        <v>Untreated Water</v>
      </c>
      <c r="L7373">
        <v>64</v>
      </c>
      <c r="M7373" t="s">
        <v>114</v>
      </c>
      <c r="N7373">
        <v>1116</v>
      </c>
      <c r="P7373" t="s">
        <v>256</v>
      </c>
      <c r="Q7373" t="s">
        <v>310</v>
      </c>
      <c r="R7373" t="s">
        <v>195</v>
      </c>
    </row>
    <row r="7374" spans="1:18" hidden="1" x14ac:dyDescent="0.3">
      <c r="A7374" t="s">
        <v>29381</v>
      </c>
      <c r="B7374" t="s">
        <v>29382</v>
      </c>
      <c r="C7374" s="1" t="str">
        <f t="shared" si="563"/>
        <v>21:0864</v>
      </c>
      <c r="D7374" s="1" t="str">
        <f t="shared" si="564"/>
        <v>21:0239</v>
      </c>
      <c r="E7374" t="s">
        <v>29383</v>
      </c>
      <c r="F7374" t="s">
        <v>29384</v>
      </c>
      <c r="H7374">
        <v>60.5557959</v>
      </c>
      <c r="I7374">
        <v>-128.3051437</v>
      </c>
      <c r="J7374" s="1" t="str">
        <f t="shared" si="561"/>
        <v>Fluid (stream)</v>
      </c>
      <c r="K7374" s="1" t="str">
        <f t="shared" si="562"/>
        <v>Untreated Water</v>
      </c>
      <c r="L7374">
        <v>64</v>
      </c>
      <c r="M7374" t="s">
        <v>121</v>
      </c>
      <c r="N7374">
        <v>1117</v>
      </c>
      <c r="P7374" t="s">
        <v>134</v>
      </c>
      <c r="Q7374" t="s">
        <v>248</v>
      </c>
      <c r="R7374" t="s">
        <v>599</v>
      </c>
    </row>
    <row r="7375" spans="1:18" hidden="1" x14ac:dyDescent="0.3">
      <c r="A7375" t="s">
        <v>29385</v>
      </c>
      <c r="B7375" t="s">
        <v>29386</v>
      </c>
      <c r="C7375" s="1" t="str">
        <f t="shared" si="563"/>
        <v>21:0864</v>
      </c>
      <c r="D7375" s="1" t="str">
        <f t="shared" si="564"/>
        <v>21:0239</v>
      </c>
      <c r="E7375" t="s">
        <v>29387</v>
      </c>
      <c r="F7375" t="s">
        <v>29388</v>
      </c>
      <c r="H7375">
        <v>60.517986100000002</v>
      </c>
      <c r="I7375">
        <v>-128.22212819999999</v>
      </c>
      <c r="J7375" s="1" t="str">
        <f t="shared" si="561"/>
        <v>Fluid (stream)</v>
      </c>
      <c r="K7375" s="1" t="str">
        <f t="shared" si="562"/>
        <v>Untreated Water</v>
      </c>
      <c r="L7375">
        <v>64</v>
      </c>
      <c r="M7375" t="s">
        <v>127</v>
      </c>
      <c r="N7375">
        <v>1118</v>
      </c>
      <c r="P7375" t="s">
        <v>115</v>
      </c>
      <c r="Q7375" t="s">
        <v>46</v>
      </c>
      <c r="R7375" t="s">
        <v>47</v>
      </c>
    </row>
    <row r="7376" spans="1:18" hidden="1" x14ac:dyDescent="0.3">
      <c r="A7376" t="s">
        <v>29389</v>
      </c>
      <c r="B7376" t="s">
        <v>29390</v>
      </c>
      <c r="C7376" s="1" t="str">
        <f t="shared" si="563"/>
        <v>21:0864</v>
      </c>
      <c r="D7376" s="1" t="str">
        <f t="shared" si="564"/>
        <v>21:0239</v>
      </c>
      <c r="E7376" t="s">
        <v>29391</v>
      </c>
      <c r="F7376" t="s">
        <v>29392</v>
      </c>
      <c r="H7376">
        <v>60.539612900000002</v>
      </c>
      <c r="I7376">
        <v>-128.17500340000001</v>
      </c>
      <c r="J7376" s="1" t="str">
        <f t="shared" si="561"/>
        <v>Fluid (stream)</v>
      </c>
      <c r="K7376" s="1" t="str">
        <f t="shared" si="562"/>
        <v>Untreated Water</v>
      </c>
      <c r="L7376">
        <v>64</v>
      </c>
      <c r="M7376" t="s">
        <v>133</v>
      </c>
      <c r="N7376">
        <v>1119</v>
      </c>
      <c r="P7376" t="s">
        <v>558</v>
      </c>
      <c r="Q7376" t="s">
        <v>96</v>
      </c>
      <c r="R7376" t="s">
        <v>27010</v>
      </c>
    </row>
    <row r="7377" spans="1:18" hidden="1" x14ac:dyDescent="0.3">
      <c r="A7377" t="s">
        <v>29393</v>
      </c>
      <c r="B7377" t="s">
        <v>29394</v>
      </c>
      <c r="C7377" s="1" t="str">
        <f t="shared" si="563"/>
        <v>21:0864</v>
      </c>
      <c r="D7377" s="1" t="str">
        <f t="shared" si="564"/>
        <v>21:0239</v>
      </c>
      <c r="E7377" t="s">
        <v>29395</v>
      </c>
      <c r="F7377" t="s">
        <v>29396</v>
      </c>
      <c r="H7377">
        <v>60.538187399999998</v>
      </c>
      <c r="I7377">
        <v>-128.0634555</v>
      </c>
      <c r="J7377" s="1" t="str">
        <f t="shared" si="561"/>
        <v>Fluid (stream)</v>
      </c>
      <c r="K7377" s="1" t="str">
        <f t="shared" si="562"/>
        <v>Untreated Water</v>
      </c>
      <c r="L7377">
        <v>64</v>
      </c>
      <c r="M7377" t="s">
        <v>139</v>
      </c>
      <c r="N7377">
        <v>1120</v>
      </c>
      <c r="P7377" t="s">
        <v>771</v>
      </c>
      <c r="Q7377" t="s">
        <v>96</v>
      </c>
      <c r="R7377" t="s">
        <v>47</v>
      </c>
    </row>
    <row r="7378" spans="1:18" hidden="1" x14ac:dyDescent="0.3">
      <c r="A7378" t="s">
        <v>29397</v>
      </c>
      <c r="B7378" t="s">
        <v>29398</v>
      </c>
      <c r="C7378" s="1" t="str">
        <f t="shared" si="563"/>
        <v>21:0864</v>
      </c>
      <c r="D7378" s="1" t="str">
        <f t="shared" si="564"/>
        <v>21:0239</v>
      </c>
      <c r="E7378" t="s">
        <v>29399</v>
      </c>
      <c r="F7378" t="s">
        <v>29400</v>
      </c>
      <c r="H7378">
        <v>60.585366499999999</v>
      </c>
      <c r="I7378">
        <v>-128.02341150000001</v>
      </c>
      <c r="J7378" s="1" t="str">
        <f t="shared" si="561"/>
        <v>Fluid (stream)</v>
      </c>
      <c r="K7378" s="1" t="str">
        <f t="shared" si="562"/>
        <v>Untreated Water</v>
      </c>
      <c r="L7378">
        <v>64</v>
      </c>
      <c r="M7378" t="s">
        <v>241</v>
      </c>
      <c r="N7378">
        <v>1121</v>
      </c>
      <c r="P7378" t="s">
        <v>200</v>
      </c>
      <c r="Q7378" t="s">
        <v>96</v>
      </c>
      <c r="R7378" t="s">
        <v>211</v>
      </c>
    </row>
    <row r="7379" spans="1:18" hidden="1" x14ac:dyDescent="0.3">
      <c r="A7379" t="s">
        <v>29401</v>
      </c>
      <c r="B7379" t="s">
        <v>29402</v>
      </c>
      <c r="C7379" s="1" t="str">
        <f t="shared" si="563"/>
        <v>21:0864</v>
      </c>
      <c r="D7379" s="1" t="str">
        <f t="shared" si="564"/>
        <v>21:0239</v>
      </c>
      <c r="E7379" t="s">
        <v>29403</v>
      </c>
      <c r="F7379" t="s">
        <v>29404</v>
      </c>
      <c r="H7379">
        <v>60.551837900000002</v>
      </c>
      <c r="I7379">
        <v>-128.01492160000001</v>
      </c>
      <c r="J7379" s="1" t="str">
        <f t="shared" si="561"/>
        <v>Fluid (stream)</v>
      </c>
      <c r="K7379" s="1" t="str">
        <f t="shared" si="562"/>
        <v>Untreated Water</v>
      </c>
      <c r="L7379">
        <v>65</v>
      </c>
      <c r="M7379" t="s">
        <v>22</v>
      </c>
      <c r="N7379">
        <v>1122</v>
      </c>
      <c r="P7379" t="s">
        <v>414</v>
      </c>
      <c r="Q7379" t="s">
        <v>96</v>
      </c>
      <c r="R7379" t="s">
        <v>201</v>
      </c>
    </row>
    <row r="7380" spans="1:18" hidden="1" x14ac:dyDescent="0.3">
      <c r="A7380" t="s">
        <v>29405</v>
      </c>
      <c r="B7380" t="s">
        <v>29406</v>
      </c>
      <c r="C7380" s="1" t="str">
        <f t="shared" si="563"/>
        <v>21:0864</v>
      </c>
      <c r="D7380" s="1" t="str">
        <f t="shared" si="564"/>
        <v>21:0239</v>
      </c>
      <c r="E7380" t="s">
        <v>29403</v>
      </c>
      <c r="F7380" t="s">
        <v>29407</v>
      </c>
      <c r="H7380">
        <v>60.551837900000002</v>
      </c>
      <c r="I7380">
        <v>-128.01492160000001</v>
      </c>
      <c r="J7380" s="1" t="str">
        <f t="shared" si="561"/>
        <v>Fluid (stream)</v>
      </c>
      <c r="K7380" s="1" t="str">
        <f t="shared" si="562"/>
        <v>Untreated Water</v>
      </c>
      <c r="L7380">
        <v>65</v>
      </c>
      <c r="M7380" t="s">
        <v>29</v>
      </c>
      <c r="N7380">
        <v>1123</v>
      </c>
      <c r="P7380" t="s">
        <v>188</v>
      </c>
      <c r="Q7380" t="s">
        <v>96</v>
      </c>
      <c r="R7380" t="s">
        <v>201</v>
      </c>
    </row>
    <row r="7381" spans="1:18" hidden="1" x14ac:dyDescent="0.3">
      <c r="A7381" t="s">
        <v>29408</v>
      </c>
      <c r="B7381" t="s">
        <v>29409</v>
      </c>
      <c r="C7381" s="1" t="str">
        <f t="shared" si="563"/>
        <v>21:0864</v>
      </c>
      <c r="D7381" s="1" t="str">
        <f t="shared" si="564"/>
        <v>21:0239</v>
      </c>
      <c r="E7381" t="s">
        <v>29410</v>
      </c>
      <c r="F7381" t="s">
        <v>29411</v>
      </c>
      <c r="H7381">
        <v>60.554175600000001</v>
      </c>
      <c r="I7381">
        <v>-128.00440130000001</v>
      </c>
      <c r="J7381" s="1" t="str">
        <f t="shared" si="561"/>
        <v>Fluid (stream)</v>
      </c>
      <c r="K7381" s="1" t="str">
        <f t="shared" si="562"/>
        <v>Untreated Water</v>
      </c>
      <c r="L7381">
        <v>65</v>
      </c>
      <c r="M7381" t="s">
        <v>36</v>
      </c>
      <c r="N7381">
        <v>1124</v>
      </c>
      <c r="P7381" t="s">
        <v>194</v>
      </c>
      <c r="Q7381" t="s">
        <v>31</v>
      </c>
      <c r="R7381" t="s">
        <v>102</v>
      </c>
    </row>
    <row r="7382" spans="1:18" hidden="1" x14ac:dyDescent="0.3">
      <c r="A7382" t="s">
        <v>29412</v>
      </c>
      <c r="B7382" t="s">
        <v>29413</v>
      </c>
      <c r="C7382" s="1" t="str">
        <f t="shared" si="563"/>
        <v>21:0864</v>
      </c>
      <c r="D7382" s="1" t="str">
        <f t="shared" si="564"/>
        <v>21:0239</v>
      </c>
      <c r="E7382" t="s">
        <v>29414</v>
      </c>
      <c r="F7382" t="s">
        <v>29415</v>
      </c>
      <c r="H7382">
        <v>60.6060394</v>
      </c>
      <c r="I7382">
        <v>-128.1376569</v>
      </c>
      <c r="J7382" s="1" t="str">
        <f t="shared" si="561"/>
        <v>Fluid (stream)</v>
      </c>
      <c r="K7382" s="1" t="str">
        <f t="shared" si="562"/>
        <v>Untreated Water</v>
      </c>
      <c r="L7382">
        <v>65</v>
      </c>
      <c r="M7382" t="s">
        <v>44</v>
      </c>
      <c r="N7382">
        <v>1125</v>
      </c>
      <c r="P7382" t="s">
        <v>681</v>
      </c>
      <c r="Q7382" t="s">
        <v>31</v>
      </c>
      <c r="R7382" t="s">
        <v>789</v>
      </c>
    </row>
    <row r="7383" spans="1:18" hidden="1" x14ac:dyDescent="0.3">
      <c r="A7383" t="s">
        <v>29416</v>
      </c>
      <c r="B7383" t="s">
        <v>29417</v>
      </c>
      <c r="C7383" s="1" t="str">
        <f t="shared" si="563"/>
        <v>21:0864</v>
      </c>
      <c r="D7383" s="1" t="str">
        <f t="shared" si="564"/>
        <v>21:0239</v>
      </c>
      <c r="E7383" t="s">
        <v>29418</v>
      </c>
      <c r="F7383" t="s">
        <v>29419</v>
      </c>
      <c r="H7383">
        <v>60.598162000000002</v>
      </c>
      <c r="I7383">
        <v>-128.22389089999999</v>
      </c>
      <c r="J7383" s="1" t="str">
        <f t="shared" si="561"/>
        <v>Fluid (stream)</v>
      </c>
      <c r="K7383" s="1" t="str">
        <f t="shared" si="562"/>
        <v>Untreated Water</v>
      </c>
      <c r="L7383">
        <v>65</v>
      </c>
      <c r="M7383" t="s">
        <v>52</v>
      </c>
      <c r="N7383">
        <v>1126</v>
      </c>
      <c r="P7383" t="s">
        <v>692</v>
      </c>
      <c r="Q7383" t="s">
        <v>24</v>
      </c>
      <c r="R7383" t="s">
        <v>579</v>
      </c>
    </row>
    <row r="7384" spans="1:18" hidden="1" x14ac:dyDescent="0.3">
      <c r="A7384" t="s">
        <v>29420</v>
      </c>
      <c r="B7384" t="s">
        <v>29421</v>
      </c>
      <c r="C7384" s="1" t="str">
        <f t="shared" si="563"/>
        <v>21:0864</v>
      </c>
      <c r="D7384" s="1" t="str">
        <f t="shared" si="564"/>
        <v>21:0239</v>
      </c>
      <c r="E7384" t="s">
        <v>29422</v>
      </c>
      <c r="F7384" t="s">
        <v>29423</v>
      </c>
      <c r="H7384">
        <v>60.597323400000001</v>
      </c>
      <c r="I7384">
        <v>-128.26304099999999</v>
      </c>
      <c r="J7384" s="1" t="str">
        <f t="shared" si="561"/>
        <v>Fluid (stream)</v>
      </c>
      <c r="K7384" s="1" t="str">
        <f t="shared" si="562"/>
        <v>Untreated Water</v>
      </c>
      <c r="L7384">
        <v>65</v>
      </c>
      <c r="M7384" t="s">
        <v>60</v>
      </c>
      <c r="N7384">
        <v>1127</v>
      </c>
      <c r="P7384" t="s">
        <v>598</v>
      </c>
      <c r="Q7384" t="s">
        <v>31</v>
      </c>
      <c r="R7384" t="s">
        <v>532</v>
      </c>
    </row>
    <row r="7385" spans="1:18" hidden="1" x14ac:dyDescent="0.3">
      <c r="A7385" t="s">
        <v>29424</v>
      </c>
      <c r="B7385" t="s">
        <v>29425</v>
      </c>
      <c r="C7385" s="1" t="str">
        <f t="shared" si="563"/>
        <v>21:0864</v>
      </c>
      <c r="D7385" s="1" t="str">
        <f t="shared" si="564"/>
        <v>21:0239</v>
      </c>
      <c r="E7385" t="s">
        <v>29426</v>
      </c>
      <c r="F7385" t="s">
        <v>29427</v>
      </c>
      <c r="H7385">
        <v>60.614274700000003</v>
      </c>
      <c r="I7385">
        <v>-128.3533046</v>
      </c>
      <c r="J7385" s="1" t="str">
        <f t="shared" si="561"/>
        <v>Fluid (stream)</v>
      </c>
      <c r="K7385" s="1" t="str">
        <f t="shared" si="562"/>
        <v>Untreated Water</v>
      </c>
      <c r="L7385">
        <v>65</v>
      </c>
      <c r="M7385" t="s">
        <v>67</v>
      </c>
      <c r="N7385">
        <v>1128</v>
      </c>
      <c r="P7385" t="s">
        <v>45</v>
      </c>
      <c r="Q7385" t="s">
        <v>46</v>
      </c>
      <c r="R7385" t="s">
        <v>151</v>
      </c>
    </row>
    <row r="7386" spans="1:18" hidden="1" x14ac:dyDescent="0.3">
      <c r="A7386" t="s">
        <v>29428</v>
      </c>
      <c r="B7386" t="s">
        <v>29429</v>
      </c>
      <c r="C7386" s="1" t="str">
        <f t="shared" si="563"/>
        <v>21:0864</v>
      </c>
      <c r="D7386" s="1" t="str">
        <f t="shared" si="564"/>
        <v>21:0239</v>
      </c>
      <c r="E7386" t="s">
        <v>29430</v>
      </c>
      <c r="F7386" t="s">
        <v>29431</v>
      </c>
      <c r="H7386">
        <v>60.584772700000002</v>
      </c>
      <c r="I7386">
        <v>-128.42483949999999</v>
      </c>
      <c r="J7386" s="1" t="str">
        <f t="shared" si="561"/>
        <v>Fluid (stream)</v>
      </c>
      <c r="K7386" s="1" t="str">
        <f t="shared" si="562"/>
        <v>Untreated Water</v>
      </c>
      <c r="L7386">
        <v>65</v>
      </c>
      <c r="M7386" t="s">
        <v>74</v>
      </c>
      <c r="N7386">
        <v>1129</v>
      </c>
      <c r="P7386" t="s">
        <v>1006</v>
      </c>
      <c r="Q7386" t="s">
        <v>46</v>
      </c>
      <c r="R7386" t="s">
        <v>522</v>
      </c>
    </row>
    <row r="7387" spans="1:18" hidden="1" x14ac:dyDescent="0.3">
      <c r="A7387" t="s">
        <v>29432</v>
      </c>
      <c r="B7387" t="s">
        <v>29433</v>
      </c>
      <c r="C7387" s="1" t="str">
        <f t="shared" si="563"/>
        <v>21:0864</v>
      </c>
      <c r="D7387" s="1" t="str">
        <f t="shared" si="564"/>
        <v>21:0239</v>
      </c>
      <c r="E7387" t="s">
        <v>29434</v>
      </c>
      <c r="F7387" t="s">
        <v>29435</v>
      </c>
      <c r="H7387">
        <v>60.728430600000003</v>
      </c>
      <c r="I7387">
        <v>-128.34941559999999</v>
      </c>
      <c r="J7387" s="1" t="str">
        <f t="shared" si="561"/>
        <v>Fluid (stream)</v>
      </c>
      <c r="K7387" s="1" t="str">
        <f t="shared" si="562"/>
        <v>Untreated Water</v>
      </c>
      <c r="L7387">
        <v>65</v>
      </c>
      <c r="M7387" t="s">
        <v>81</v>
      </c>
      <c r="N7387">
        <v>1130</v>
      </c>
      <c r="P7387" t="s">
        <v>235</v>
      </c>
      <c r="Q7387" t="s">
        <v>257</v>
      </c>
      <c r="R7387" t="s">
        <v>55</v>
      </c>
    </row>
    <row r="7388" spans="1:18" hidden="1" x14ac:dyDescent="0.3">
      <c r="A7388" t="s">
        <v>29436</v>
      </c>
      <c r="B7388" t="s">
        <v>29437</v>
      </c>
      <c r="C7388" s="1" t="str">
        <f t="shared" si="563"/>
        <v>21:0864</v>
      </c>
      <c r="D7388" s="1" t="str">
        <f t="shared" si="564"/>
        <v>21:0239</v>
      </c>
      <c r="E7388" t="s">
        <v>29438</v>
      </c>
      <c r="F7388" t="s">
        <v>29439</v>
      </c>
      <c r="H7388">
        <v>60.696160900000002</v>
      </c>
      <c r="I7388">
        <v>-128.25112799999999</v>
      </c>
      <c r="J7388" s="1" t="str">
        <f t="shared" si="561"/>
        <v>Fluid (stream)</v>
      </c>
      <c r="K7388" s="1" t="str">
        <f t="shared" si="562"/>
        <v>Untreated Water</v>
      </c>
      <c r="L7388">
        <v>65</v>
      </c>
      <c r="M7388" t="s">
        <v>95</v>
      </c>
      <c r="N7388">
        <v>1131</v>
      </c>
      <c r="P7388" t="s">
        <v>414</v>
      </c>
      <c r="Q7388" t="s">
        <v>310</v>
      </c>
      <c r="R7388" t="s">
        <v>55</v>
      </c>
    </row>
    <row r="7389" spans="1:18" hidden="1" x14ac:dyDescent="0.3">
      <c r="A7389" t="s">
        <v>29440</v>
      </c>
      <c r="B7389" t="s">
        <v>29441</v>
      </c>
      <c r="C7389" s="1" t="str">
        <f t="shared" si="563"/>
        <v>21:0864</v>
      </c>
      <c r="D7389" s="1" t="str">
        <f t="shared" si="564"/>
        <v>21:0239</v>
      </c>
      <c r="E7389" t="s">
        <v>29442</v>
      </c>
      <c r="F7389" t="s">
        <v>29443</v>
      </c>
      <c r="H7389">
        <v>60.703663499999998</v>
      </c>
      <c r="I7389">
        <v>-128.20519049999999</v>
      </c>
      <c r="J7389" s="1" t="str">
        <f t="shared" si="561"/>
        <v>Fluid (stream)</v>
      </c>
      <c r="K7389" s="1" t="str">
        <f t="shared" si="562"/>
        <v>Untreated Water</v>
      </c>
      <c r="L7389">
        <v>65</v>
      </c>
      <c r="M7389" t="s">
        <v>101</v>
      </c>
      <c r="N7389">
        <v>1132</v>
      </c>
      <c r="P7389" t="s">
        <v>188</v>
      </c>
      <c r="Q7389" t="s">
        <v>310</v>
      </c>
      <c r="R7389" t="s">
        <v>55</v>
      </c>
    </row>
    <row r="7390" spans="1:18" hidden="1" x14ac:dyDescent="0.3">
      <c r="A7390" t="s">
        <v>29444</v>
      </c>
      <c r="B7390" t="s">
        <v>29445</v>
      </c>
      <c r="C7390" s="1" t="str">
        <f t="shared" si="563"/>
        <v>21:0864</v>
      </c>
      <c r="D7390" s="1" t="str">
        <f t="shared" si="564"/>
        <v>21:0239</v>
      </c>
      <c r="E7390" t="s">
        <v>29446</v>
      </c>
      <c r="F7390" t="s">
        <v>29447</v>
      </c>
      <c r="H7390">
        <v>60.704614599999999</v>
      </c>
      <c r="I7390">
        <v>-128.19752740000001</v>
      </c>
      <c r="J7390" s="1" t="str">
        <f t="shared" si="561"/>
        <v>Fluid (stream)</v>
      </c>
      <c r="K7390" s="1" t="str">
        <f t="shared" si="562"/>
        <v>Untreated Water</v>
      </c>
      <c r="L7390">
        <v>65</v>
      </c>
      <c r="M7390" t="s">
        <v>107</v>
      </c>
      <c r="N7390">
        <v>1133</v>
      </c>
      <c r="P7390" t="s">
        <v>414</v>
      </c>
      <c r="Q7390" t="s">
        <v>257</v>
      </c>
      <c r="R7390" t="s">
        <v>55</v>
      </c>
    </row>
    <row r="7391" spans="1:18" hidden="1" x14ac:dyDescent="0.3">
      <c r="A7391" t="s">
        <v>29448</v>
      </c>
      <c r="B7391" t="s">
        <v>29449</v>
      </c>
      <c r="C7391" s="1" t="str">
        <f t="shared" si="563"/>
        <v>21:0864</v>
      </c>
      <c r="D7391" s="1" t="str">
        <f t="shared" si="564"/>
        <v>21:0239</v>
      </c>
      <c r="E7391" t="s">
        <v>29450</v>
      </c>
      <c r="F7391" t="s">
        <v>29451</v>
      </c>
      <c r="H7391">
        <v>60.704617300000002</v>
      </c>
      <c r="I7391">
        <v>-128.1109806</v>
      </c>
      <c r="J7391" s="1" t="str">
        <f t="shared" si="561"/>
        <v>Fluid (stream)</v>
      </c>
      <c r="K7391" s="1" t="str">
        <f t="shared" si="562"/>
        <v>Untreated Water</v>
      </c>
      <c r="L7391">
        <v>65</v>
      </c>
      <c r="M7391" t="s">
        <v>114</v>
      </c>
      <c r="N7391">
        <v>1134</v>
      </c>
      <c r="P7391" t="s">
        <v>115</v>
      </c>
      <c r="Q7391" t="s">
        <v>257</v>
      </c>
      <c r="R7391" t="s">
        <v>55</v>
      </c>
    </row>
    <row r="7392" spans="1:18" hidden="1" x14ac:dyDescent="0.3">
      <c r="A7392" t="s">
        <v>29452</v>
      </c>
      <c r="B7392" t="s">
        <v>29453</v>
      </c>
      <c r="C7392" s="1" t="str">
        <f t="shared" si="563"/>
        <v>21:0864</v>
      </c>
      <c r="D7392" s="1" t="str">
        <f t="shared" si="564"/>
        <v>21:0239</v>
      </c>
      <c r="E7392" t="s">
        <v>29454</v>
      </c>
      <c r="F7392" t="s">
        <v>29455</v>
      </c>
      <c r="H7392">
        <v>60.7031858</v>
      </c>
      <c r="I7392">
        <v>-128.11856800000001</v>
      </c>
      <c r="J7392" s="1" t="str">
        <f t="shared" si="561"/>
        <v>Fluid (stream)</v>
      </c>
      <c r="K7392" s="1" t="str">
        <f t="shared" si="562"/>
        <v>Untreated Water</v>
      </c>
      <c r="L7392">
        <v>65</v>
      </c>
      <c r="M7392" t="s">
        <v>121</v>
      </c>
      <c r="N7392">
        <v>1135</v>
      </c>
      <c r="P7392" t="s">
        <v>82</v>
      </c>
      <c r="Q7392" t="s">
        <v>248</v>
      </c>
      <c r="R7392" t="s">
        <v>460</v>
      </c>
    </row>
    <row r="7393" spans="1:18" hidden="1" x14ac:dyDescent="0.3">
      <c r="A7393" t="s">
        <v>29456</v>
      </c>
      <c r="B7393" t="s">
        <v>29457</v>
      </c>
      <c r="C7393" s="1" t="str">
        <f t="shared" si="563"/>
        <v>21:0864</v>
      </c>
      <c r="D7393" s="1" t="str">
        <f t="shared" si="564"/>
        <v>21:0239</v>
      </c>
      <c r="E7393" t="s">
        <v>29458</v>
      </c>
      <c r="F7393" t="s">
        <v>29459</v>
      </c>
      <c r="H7393">
        <v>60.699036599999999</v>
      </c>
      <c r="I7393">
        <v>-128.016322</v>
      </c>
      <c r="J7393" s="1" t="str">
        <f t="shared" si="561"/>
        <v>Fluid (stream)</v>
      </c>
      <c r="K7393" s="1" t="str">
        <f t="shared" si="562"/>
        <v>Untreated Water</v>
      </c>
      <c r="L7393">
        <v>65</v>
      </c>
      <c r="M7393" t="s">
        <v>127</v>
      </c>
      <c r="N7393">
        <v>1136</v>
      </c>
      <c r="P7393" t="s">
        <v>161</v>
      </c>
      <c r="Q7393" t="s">
        <v>62</v>
      </c>
      <c r="R7393" t="s">
        <v>522</v>
      </c>
    </row>
    <row r="7394" spans="1:18" hidden="1" x14ac:dyDescent="0.3">
      <c r="A7394" t="s">
        <v>29460</v>
      </c>
      <c r="B7394" t="s">
        <v>29461</v>
      </c>
      <c r="C7394" s="1" t="str">
        <f t="shared" si="563"/>
        <v>21:0864</v>
      </c>
      <c r="D7394" s="1" t="str">
        <f t="shared" si="564"/>
        <v>21:0239</v>
      </c>
      <c r="E7394" t="s">
        <v>29462</v>
      </c>
      <c r="F7394" t="s">
        <v>29463</v>
      </c>
      <c r="H7394">
        <v>60.675197300000001</v>
      </c>
      <c r="I7394">
        <v>-128.06147429999999</v>
      </c>
      <c r="J7394" s="1" t="str">
        <f t="shared" si="561"/>
        <v>Fluid (stream)</v>
      </c>
      <c r="K7394" s="1" t="str">
        <f t="shared" si="562"/>
        <v>Untreated Water</v>
      </c>
      <c r="L7394">
        <v>65</v>
      </c>
      <c r="M7394" t="s">
        <v>133</v>
      </c>
      <c r="N7394">
        <v>1137</v>
      </c>
      <c r="P7394" t="s">
        <v>161</v>
      </c>
      <c r="Q7394" t="s">
        <v>146</v>
      </c>
      <c r="R7394" t="s">
        <v>752</v>
      </c>
    </row>
    <row r="7395" spans="1:18" hidden="1" x14ac:dyDescent="0.3">
      <c r="A7395" t="s">
        <v>29464</v>
      </c>
      <c r="B7395" t="s">
        <v>29465</v>
      </c>
      <c r="C7395" s="1" t="str">
        <f t="shared" si="563"/>
        <v>21:0864</v>
      </c>
      <c r="D7395" s="1" t="str">
        <f t="shared" si="564"/>
        <v>21:0239</v>
      </c>
      <c r="E7395" t="s">
        <v>29466</v>
      </c>
      <c r="F7395" t="s">
        <v>29467</v>
      </c>
      <c r="H7395">
        <v>60.670321000000001</v>
      </c>
      <c r="I7395">
        <v>-128.148877</v>
      </c>
      <c r="J7395" s="1" t="str">
        <f t="shared" si="561"/>
        <v>Fluid (stream)</v>
      </c>
      <c r="K7395" s="1" t="str">
        <f t="shared" si="562"/>
        <v>Untreated Water</v>
      </c>
      <c r="L7395">
        <v>65</v>
      </c>
      <c r="M7395" t="s">
        <v>139</v>
      </c>
      <c r="N7395">
        <v>1138</v>
      </c>
      <c r="P7395" t="s">
        <v>115</v>
      </c>
      <c r="Q7395" t="s">
        <v>310</v>
      </c>
      <c r="R7395" t="s">
        <v>189</v>
      </c>
    </row>
    <row r="7396" spans="1:18" hidden="1" x14ac:dyDescent="0.3">
      <c r="A7396" t="s">
        <v>29468</v>
      </c>
      <c r="B7396" t="s">
        <v>29469</v>
      </c>
      <c r="C7396" s="1" t="str">
        <f t="shared" si="563"/>
        <v>21:0864</v>
      </c>
      <c r="D7396" s="1" t="str">
        <f t="shared" si="564"/>
        <v>21:0239</v>
      </c>
      <c r="E7396" t="s">
        <v>29470</v>
      </c>
      <c r="F7396" t="s">
        <v>29471</v>
      </c>
      <c r="H7396">
        <v>60.672268299999999</v>
      </c>
      <c r="I7396">
        <v>-128.1430604</v>
      </c>
      <c r="J7396" s="1" t="str">
        <f t="shared" si="561"/>
        <v>Fluid (stream)</v>
      </c>
      <c r="K7396" s="1" t="str">
        <f t="shared" si="562"/>
        <v>Untreated Water</v>
      </c>
      <c r="L7396">
        <v>65</v>
      </c>
      <c r="M7396" t="s">
        <v>241</v>
      </c>
      <c r="N7396">
        <v>1139</v>
      </c>
      <c r="P7396" t="s">
        <v>225</v>
      </c>
      <c r="Q7396" t="s">
        <v>29472</v>
      </c>
      <c r="R7396" t="s">
        <v>55</v>
      </c>
    </row>
    <row r="7397" spans="1:18" hidden="1" x14ac:dyDescent="0.3">
      <c r="A7397" t="s">
        <v>29473</v>
      </c>
      <c r="B7397" t="s">
        <v>29474</v>
      </c>
      <c r="C7397" s="1" t="str">
        <f t="shared" si="563"/>
        <v>21:0864</v>
      </c>
      <c r="D7397" s="1" t="str">
        <f t="shared" si="564"/>
        <v>21:0239</v>
      </c>
      <c r="E7397" t="s">
        <v>29475</v>
      </c>
      <c r="F7397" t="s">
        <v>29476</v>
      </c>
      <c r="H7397">
        <v>60.710078099999997</v>
      </c>
      <c r="I7397">
        <v>-128.29084069999999</v>
      </c>
      <c r="J7397" s="1" t="str">
        <f t="shared" si="561"/>
        <v>Fluid (stream)</v>
      </c>
      <c r="K7397" s="1" t="str">
        <f t="shared" si="562"/>
        <v>Untreated Water</v>
      </c>
      <c r="L7397">
        <v>66</v>
      </c>
      <c r="M7397" t="s">
        <v>36</v>
      </c>
      <c r="N7397">
        <v>1140</v>
      </c>
      <c r="P7397" t="s">
        <v>161</v>
      </c>
      <c r="Q7397" t="s">
        <v>482</v>
      </c>
      <c r="R7397" t="s">
        <v>55</v>
      </c>
    </row>
    <row r="7398" spans="1:18" hidden="1" x14ac:dyDescent="0.3">
      <c r="A7398" t="s">
        <v>29477</v>
      </c>
      <c r="B7398" t="s">
        <v>29478</v>
      </c>
      <c r="C7398" s="1" t="str">
        <f t="shared" si="563"/>
        <v>21:0864</v>
      </c>
      <c r="D7398" s="1" t="str">
        <f t="shared" si="564"/>
        <v>21:0239</v>
      </c>
      <c r="E7398" t="s">
        <v>29479</v>
      </c>
      <c r="F7398" t="s">
        <v>29480</v>
      </c>
      <c r="H7398">
        <v>60.737165699999998</v>
      </c>
      <c r="I7398">
        <v>-128.24929259999999</v>
      </c>
      <c r="J7398" s="1" t="str">
        <f t="shared" ref="J7398:J7457" si="565">HYPERLINK("http://geochem.nrcan.gc.ca/cdogs/content/kwd/kwd020018_e.htm", "Fluid (stream)")</f>
        <v>Fluid (stream)</v>
      </c>
      <c r="K7398" s="1" t="str">
        <f t="shared" ref="K7398:K7457" si="566">HYPERLINK("http://geochem.nrcan.gc.ca/cdogs/content/kwd/kwd080007_e.htm", "Untreated Water")</f>
        <v>Untreated Water</v>
      </c>
      <c r="L7398">
        <v>66</v>
      </c>
      <c r="M7398" t="s">
        <v>22</v>
      </c>
      <c r="N7398">
        <v>1141</v>
      </c>
      <c r="P7398" t="s">
        <v>115</v>
      </c>
      <c r="Q7398" t="s">
        <v>62</v>
      </c>
      <c r="R7398" t="s">
        <v>55</v>
      </c>
    </row>
    <row r="7399" spans="1:18" hidden="1" x14ac:dyDescent="0.3">
      <c r="A7399" t="s">
        <v>29481</v>
      </c>
      <c r="B7399" t="s">
        <v>29482</v>
      </c>
      <c r="C7399" s="1" t="str">
        <f t="shared" si="563"/>
        <v>21:0864</v>
      </c>
      <c r="D7399" s="1" t="str">
        <f t="shared" si="564"/>
        <v>21:0239</v>
      </c>
      <c r="E7399" t="s">
        <v>29479</v>
      </c>
      <c r="F7399" t="s">
        <v>29483</v>
      </c>
      <c r="H7399">
        <v>60.737165699999998</v>
      </c>
      <c r="I7399">
        <v>-128.24929259999999</v>
      </c>
      <c r="J7399" s="1" t="str">
        <f t="shared" si="565"/>
        <v>Fluid (stream)</v>
      </c>
      <c r="K7399" s="1" t="str">
        <f t="shared" si="566"/>
        <v>Untreated Water</v>
      </c>
      <c r="L7399">
        <v>66</v>
      </c>
      <c r="M7399" t="s">
        <v>29</v>
      </c>
      <c r="N7399">
        <v>1142</v>
      </c>
      <c r="P7399" t="s">
        <v>771</v>
      </c>
      <c r="Q7399" t="s">
        <v>38</v>
      </c>
      <c r="R7399" t="s">
        <v>55</v>
      </c>
    </row>
    <row r="7400" spans="1:18" hidden="1" x14ac:dyDescent="0.3">
      <c r="A7400" t="s">
        <v>29484</v>
      </c>
      <c r="B7400" t="s">
        <v>29485</v>
      </c>
      <c r="C7400" s="1" t="str">
        <f t="shared" si="563"/>
        <v>21:0864</v>
      </c>
      <c r="D7400" s="1" t="str">
        <f t="shared" si="564"/>
        <v>21:0239</v>
      </c>
      <c r="E7400" t="s">
        <v>29486</v>
      </c>
      <c r="F7400" t="s">
        <v>29487</v>
      </c>
      <c r="H7400">
        <v>60.744719000000003</v>
      </c>
      <c r="I7400">
        <v>-128.19687450000001</v>
      </c>
      <c r="J7400" s="1" t="str">
        <f t="shared" si="565"/>
        <v>Fluid (stream)</v>
      </c>
      <c r="K7400" s="1" t="str">
        <f t="shared" si="566"/>
        <v>Untreated Water</v>
      </c>
      <c r="L7400">
        <v>66</v>
      </c>
      <c r="M7400" t="s">
        <v>44</v>
      </c>
      <c r="N7400">
        <v>1143</v>
      </c>
      <c r="P7400" t="s">
        <v>256</v>
      </c>
      <c r="Q7400" t="s">
        <v>257</v>
      </c>
      <c r="R7400" t="s">
        <v>55</v>
      </c>
    </row>
    <row r="7401" spans="1:18" hidden="1" x14ac:dyDescent="0.3">
      <c r="A7401" t="s">
        <v>29488</v>
      </c>
      <c r="B7401" t="s">
        <v>29489</v>
      </c>
      <c r="C7401" s="1" t="str">
        <f t="shared" si="563"/>
        <v>21:0864</v>
      </c>
      <c r="D7401" s="1" t="str">
        <f t="shared" si="564"/>
        <v>21:0239</v>
      </c>
      <c r="E7401" t="s">
        <v>29490</v>
      </c>
      <c r="F7401" t="s">
        <v>29491</v>
      </c>
      <c r="H7401">
        <v>60.736347700000003</v>
      </c>
      <c r="I7401">
        <v>-128.08672089999999</v>
      </c>
      <c r="J7401" s="1" t="str">
        <f t="shared" si="565"/>
        <v>Fluid (stream)</v>
      </c>
      <c r="K7401" s="1" t="str">
        <f t="shared" si="566"/>
        <v>Untreated Water</v>
      </c>
      <c r="L7401">
        <v>66</v>
      </c>
      <c r="M7401" t="s">
        <v>52</v>
      </c>
      <c r="N7401">
        <v>1144</v>
      </c>
      <c r="P7401" t="s">
        <v>194</v>
      </c>
      <c r="Q7401" t="s">
        <v>310</v>
      </c>
      <c r="R7401" t="s">
        <v>189</v>
      </c>
    </row>
    <row r="7402" spans="1:18" hidden="1" x14ac:dyDescent="0.3">
      <c r="A7402" t="s">
        <v>29492</v>
      </c>
      <c r="B7402" t="s">
        <v>29493</v>
      </c>
      <c r="C7402" s="1" t="str">
        <f t="shared" si="563"/>
        <v>21:0864</v>
      </c>
      <c r="D7402" s="1" t="str">
        <f t="shared" si="564"/>
        <v>21:0239</v>
      </c>
      <c r="E7402" t="s">
        <v>29494</v>
      </c>
      <c r="F7402" t="s">
        <v>29495</v>
      </c>
      <c r="H7402">
        <v>60.686422700000001</v>
      </c>
      <c r="I7402">
        <v>-128.03886320000001</v>
      </c>
      <c r="J7402" s="1" t="str">
        <f t="shared" si="565"/>
        <v>Fluid (stream)</v>
      </c>
      <c r="K7402" s="1" t="str">
        <f t="shared" si="566"/>
        <v>Untreated Water</v>
      </c>
      <c r="L7402">
        <v>66</v>
      </c>
      <c r="M7402" t="s">
        <v>60</v>
      </c>
      <c r="N7402">
        <v>1145</v>
      </c>
      <c r="P7402" t="s">
        <v>256</v>
      </c>
      <c r="Q7402" t="s">
        <v>96</v>
      </c>
      <c r="R7402" t="s">
        <v>47</v>
      </c>
    </row>
    <row r="7403" spans="1:18" hidden="1" x14ac:dyDescent="0.3">
      <c r="A7403" t="s">
        <v>29496</v>
      </c>
      <c r="B7403" t="s">
        <v>29497</v>
      </c>
      <c r="C7403" s="1" t="str">
        <f t="shared" si="563"/>
        <v>21:0864</v>
      </c>
      <c r="D7403" s="1" t="str">
        <f t="shared" si="564"/>
        <v>21:0239</v>
      </c>
      <c r="E7403" t="s">
        <v>29498</v>
      </c>
      <c r="F7403" t="s">
        <v>29499</v>
      </c>
      <c r="H7403">
        <v>60.6449839</v>
      </c>
      <c r="I7403">
        <v>-128.1023467</v>
      </c>
      <c r="J7403" s="1" t="str">
        <f t="shared" si="565"/>
        <v>Fluid (stream)</v>
      </c>
      <c r="K7403" s="1" t="str">
        <f t="shared" si="566"/>
        <v>Untreated Water</v>
      </c>
      <c r="L7403">
        <v>66</v>
      </c>
      <c r="M7403" t="s">
        <v>67</v>
      </c>
      <c r="N7403">
        <v>1146</v>
      </c>
      <c r="P7403" t="s">
        <v>134</v>
      </c>
      <c r="Q7403" t="s">
        <v>146</v>
      </c>
      <c r="R7403" t="s">
        <v>668</v>
      </c>
    </row>
    <row r="7404" spans="1:18" hidden="1" x14ac:dyDescent="0.3">
      <c r="A7404" t="s">
        <v>29500</v>
      </c>
      <c r="B7404" t="s">
        <v>29501</v>
      </c>
      <c r="C7404" s="1" t="str">
        <f t="shared" si="563"/>
        <v>21:0864</v>
      </c>
      <c r="D7404" s="1" t="str">
        <f t="shared" si="564"/>
        <v>21:0239</v>
      </c>
      <c r="E7404" t="s">
        <v>29502</v>
      </c>
      <c r="F7404" t="s">
        <v>29503</v>
      </c>
      <c r="H7404">
        <v>60.630589800000003</v>
      </c>
      <c r="I7404">
        <v>-128.0616374</v>
      </c>
      <c r="J7404" s="1" t="str">
        <f t="shared" si="565"/>
        <v>Fluid (stream)</v>
      </c>
      <c r="K7404" s="1" t="str">
        <f t="shared" si="566"/>
        <v>Untreated Water</v>
      </c>
      <c r="L7404">
        <v>66</v>
      </c>
      <c r="M7404" t="s">
        <v>74</v>
      </c>
      <c r="N7404">
        <v>1147</v>
      </c>
      <c r="P7404" t="s">
        <v>200</v>
      </c>
      <c r="Q7404" t="s">
        <v>146</v>
      </c>
      <c r="R7404" t="s">
        <v>69</v>
      </c>
    </row>
    <row r="7405" spans="1:18" hidden="1" x14ac:dyDescent="0.3">
      <c r="A7405" t="s">
        <v>29504</v>
      </c>
      <c r="B7405" t="s">
        <v>29505</v>
      </c>
      <c r="C7405" s="1" t="str">
        <f t="shared" si="563"/>
        <v>21:0864</v>
      </c>
      <c r="D7405" s="1" t="str">
        <f t="shared" si="564"/>
        <v>21:0239</v>
      </c>
      <c r="E7405" t="s">
        <v>29506</v>
      </c>
      <c r="F7405" t="s">
        <v>29507</v>
      </c>
      <c r="H7405">
        <v>60.633298400000001</v>
      </c>
      <c r="I7405">
        <v>-128.1542953</v>
      </c>
      <c r="J7405" s="1" t="str">
        <f t="shared" si="565"/>
        <v>Fluid (stream)</v>
      </c>
      <c r="K7405" s="1" t="str">
        <f t="shared" si="566"/>
        <v>Untreated Water</v>
      </c>
      <c r="L7405">
        <v>66</v>
      </c>
      <c r="M7405" t="s">
        <v>81</v>
      </c>
      <c r="N7405">
        <v>1148</v>
      </c>
      <c r="P7405" t="s">
        <v>30</v>
      </c>
      <c r="Q7405" t="s">
        <v>89</v>
      </c>
      <c r="R7405" t="s">
        <v>147</v>
      </c>
    </row>
    <row r="7406" spans="1:18" hidden="1" x14ac:dyDescent="0.3">
      <c r="A7406" t="s">
        <v>29508</v>
      </c>
      <c r="B7406" t="s">
        <v>29509</v>
      </c>
      <c r="C7406" s="1" t="str">
        <f t="shared" si="563"/>
        <v>21:0864</v>
      </c>
      <c r="D7406" s="1" t="str">
        <f t="shared" si="564"/>
        <v>21:0239</v>
      </c>
      <c r="E7406" t="s">
        <v>29510</v>
      </c>
      <c r="F7406" t="s">
        <v>29511</v>
      </c>
      <c r="H7406">
        <v>60.5635482</v>
      </c>
      <c r="I7406">
        <v>-128.4400449</v>
      </c>
      <c r="J7406" s="1" t="str">
        <f t="shared" si="565"/>
        <v>Fluid (stream)</v>
      </c>
      <c r="K7406" s="1" t="str">
        <f t="shared" si="566"/>
        <v>Untreated Water</v>
      </c>
      <c r="L7406">
        <v>66</v>
      </c>
      <c r="M7406" t="s">
        <v>95</v>
      </c>
      <c r="N7406">
        <v>1149</v>
      </c>
      <c r="P7406" t="s">
        <v>210</v>
      </c>
      <c r="Q7406" t="s">
        <v>248</v>
      </c>
      <c r="R7406" t="s">
        <v>189</v>
      </c>
    </row>
    <row r="7407" spans="1:18" hidden="1" x14ac:dyDescent="0.3">
      <c r="A7407" t="s">
        <v>29512</v>
      </c>
      <c r="B7407" t="s">
        <v>29513</v>
      </c>
      <c r="C7407" s="1" t="str">
        <f t="shared" si="563"/>
        <v>21:0864</v>
      </c>
      <c r="D7407" s="1" t="str">
        <f t="shared" si="564"/>
        <v>21:0239</v>
      </c>
      <c r="E7407" t="s">
        <v>29514</v>
      </c>
      <c r="F7407" t="s">
        <v>29515</v>
      </c>
      <c r="H7407">
        <v>60.662606199999999</v>
      </c>
      <c r="I7407">
        <v>-128.26561150000001</v>
      </c>
      <c r="J7407" s="1" t="str">
        <f t="shared" si="565"/>
        <v>Fluid (stream)</v>
      </c>
      <c r="K7407" s="1" t="str">
        <f t="shared" si="566"/>
        <v>Untreated Water</v>
      </c>
      <c r="L7407">
        <v>66</v>
      </c>
      <c r="M7407" t="s">
        <v>101</v>
      </c>
      <c r="N7407">
        <v>1150</v>
      </c>
      <c r="P7407" t="s">
        <v>30</v>
      </c>
      <c r="Q7407" t="s">
        <v>24</v>
      </c>
      <c r="R7407" t="s">
        <v>168</v>
      </c>
    </row>
    <row r="7408" spans="1:18" hidden="1" x14ac:dyDescent="0.3">
      <c r="A7408" t="s">
        <v>29516</v>
      </c>
      <c r="B7408" t="s">
        <v>29517</v>
      </c>
      <c r="C7408" s="1" t="str">
        <f t="shared" si="563"/>
        <v>21:0864</v>
      </c>
      <c r="D7408" s="1" t="str">
        <f t="shared" si="564"/>
        <v>21:0239</v>
      </c>
      <c r="E7408" t="s">
        <v>29518</v>
      </c>
      <c r="F7408" t="s">
        <v>29519</v>
      </c>
      <c r="H7408">
        <v>60.663276600000003</v>
      </c>
      <c r="I7408">
        <v>-128.3466506</v>
      </c>
      <c r="J7408" s="1" t="str">
        <f t="shared" si="565"/>
        <v>Fluid (stream)</v>
      </c>
      <c r="K7408" s="1" t="str">
        <f t="shared" si="566"/>
        <v>Untreated Water</v>
      </c>
      <c r="L7408">
        <v>66</v>
      </c>
      <c r="M7408" t="s">
        <v>107</v>
      </c>
      <c r="N7408">
        <v>1151</v>
      </c>
      <c r="P7408" t="s">
        <v>61</v>
      </c>
      <c r="Q7408" t="s">
        <v>62</v>
      </c>
      <c r="R7408" t="s">
        <v>2135</v>
      </c>
    </row>
    <row r="7409" spans="1:18" hidden="1" x14ac:dyDescent="0.3">
      <c r="A7409" t="s">
        <v>29520</v>
      </c>
      <c r="B7409" t="s">
        <v>29521</v>
      </c>
      <c r="C7409" s="1" t="str">
        <f t="shared" si="563"/>
        <v>21:0864</v>
      </c>
      <c r="D7409" s="1" t="str">
        <f t="shared" si="564"/>
        <v>21:0239</v>
      </c>
      <c r="E7409" t="s">
        <v>29522</v>
      </c>
      <c r="F7409" t="s">
        <v>29523</v>
      </c>
      <c r="H7409">
        <v>60.653454799999999</v>
      </c>
      <c r="I7409">
        <v>-128.47133679999999</v>
      </c>
      <c r="J7409" s="1" t="str">
        <f t="shared" si="565"/>
        <v>Fluid (stream)</v>
      </c>
      <c r="K7409" s="1" t="str">
        <f t="shared" si="566"/>
        <v>Untreated Water</v>
      </c>
      <c r="L7409">
        <v>66</v>
      </c>
      <c r="M7409" t="s">
        <v>114</v>
      </c>
      <c r="N7409">
        <v>1152</v>
      </c>
      <c r="P7409" t="s">
        <v>414</v>
      </c>
      <c r="Q7409" t="s">
        <v>96</v>
      </c>
      <c r="R7409" t="s">
        <v>532</v>
      </c>
    </row>
    <row r="7410" spans="1:18" hidden="1" x14ac:dyDescent="0.3">
      <c r="A7410" t="s">
        <v>29524</v>
      </c>
      <c r="B7410" t="s">
        <v>29525</v>
      </c>
      <c r="C7410" s="1" t="str">
        <f t="shared" ref="C7410:C7443" si="567">HYPERLINK("http://geochem.nrcan.gc.ca/cdogs/content/bdl/bdl210864_e.htm", "21:0864")</f>
        <v>21:0864</v>
      </c>
      <c r="D7410" s="1" t="str">
        <f t="shared" ref="D7410:D7443" si="568">HYPERLINK("http://geochem.nrcan.gc.ca/cdogs/content/svy/svy210239_e.htm", "21:0239")</f>
        <v>21:0239</v>
      </c>
      <c r="E7410" t="s">
        <v>29526</v>
      </c>
      <c r="F7410" t="s">
        <v>29527</v>
      </c>
      <c r="H7410">
        <v>60.622685199999999</v>
      </c>
      <c r="I7410">
        <v>-128.3930455</v>
      </c>
      <c r="J7410" s="1" t="str">
        <f t="shared" si="565"/>
        <v>Fluid (stream)</v>
      </c>
      <c r="K7410" s="1" t="str">
        <f t="shared" si="566"/>
        <v>Untreated Water</v>
      </c>
      <c r="L7410">
        <v>66</v>
      </c>
      <c r="M7410" t="s">
        <v>121</v>
      </c>
      <c r="N7410">
        <v>1153</v>
      </c>
      <c r="P7410" t="s">
        <v>356</v>
      </c>
      <c r="Q7410" t="s">
        <v>46</v>
      </c>
      <c r="R7410" t="s">
        <v>305</v>
      </c>
    </row>
    <row r="7411" spans="1:18" hidden="1" x14ac:dyDescent="0.3">
      <c r="A7411" t="s">
        <v>29528</v>
      </c>
      <c r="B7411" t="s">
        <v>29529</v>
      </c>
      <c r="C7411" s="1" t="str">
        <f t="shared" si="567"/>
        <v>21:0864</v>
      </c>
      <c r="D7411" s="1" t="str">
        <f t="shared" si="568"/>
        <v>21:0239</v>
      </c>
      <c r="E7411" t="s">
        <v>29530</v>
      </c>
      <c r="F7411" t="s">
        <v>29531</v>
      </c>
      <c r="H7411">
        <v>60.618812599999998</v>
      </c>
      <c r="I7411">
        <v>-128.51851239999999</v>
      </c>
      <c r="J7411" s="1" t="str">
        <f t="shared" si="565"/>
        <v>Fluid (stream)</v>
      </c>
      <c r="K7411" s="1" t="str">
        <f t="shared" si="566"/>
        <v>Untreated Water</v>
      </c>
      <c r="L7411">
        <v>66</v>
      </c>
      <c r="M7411" t="s">
        <v>127</v>
      </c>
      <c r="N7411">
        <v>1154</v>
      </c>
      <c r="P7411" t="s">
        <v>414</v>
      </c>
      <c r="Q7411" t="s">
        <v>146</v>
      </c>
      <c r="R7411" t="s">
        <v>3968</v>
      </c>
    </row>
    <row r="7412" spans="1:18" hidden="1" x14ac:dyDescent="0.3">
      <c r="A7412" t="s">
        <v>29532</v>
      </c>
      <c r="B7412" t="s">
        <v>29533</v>
      </c>
      <c r="C7412" s="1" t="str">
        <f t="shared" si="567"/>
        <v>21:0864</v>
      </c>
      <c r="D7412" s="1" t="str">
        <f t="shared" si="568"/>
        <v>21:0239</v>
      </c>
      <c r="E7412" t="s">
        <v>29534</v>
      </c>
      <c r="F7412" t="s">
        <v>29535</v>
      </c>
      <c r="H7412">
        <v>60.807796400000001</v>
      </c>
      <c r="I7412">
        <v>-129.24046899999999</v>
      </c>
      <c r="J7412" s="1" t="str">
        <f t="shared" si="565"/>
        <v>Fluid (stream)</v>
      </c>
      <c r="K7412" s="1" t="str">
        <f t="shared" si="566"/>
        <v>Untreated Water</v>
      </c>
      <c r="L7412">
        <v>66</v>
      </c>
      <c r="M7412" t="s">
        <v>133</v>
      </c>
      <c r="N7412">
        <v>1155</v>
      </c>
      <c r="P7412" t="s">
        <v>140</v>
      </c>
      <c r="Q7412" t="s">
        <v>24</v>
      </c>
      <c r="R7412" t="s">
        <v>211</v>
      </c>
    </row>
    <row r="7413" spans="1:18" hidden="1" x14ac:dyDescent="0.3">
      <c r="A7413" t="s">
        <v>29536</v>
      </c>
      <c r="B7413" t="s">
        <v>29537</v>
      </c>
      <c r="C7413" s="1" t="str">
        <f t="shared" si="567"/>
        <v>21:0864</v>
      </c>
      <c r="D7413" s="1" t="str">
        <f t="shared" si="568"/>
        <v>21:0239</v>
      </c>
      <c r="E7413" t="s">
        <v>29538</v>
      </c>
      <c r="F7413" t="s">
        <v>29539</v>
      </c>
      <c r="H7413">
        <v>60.955413499999999</v>
      </c>
      <c r="I7413">
        <v>-128.9200396</v>
      </c>
      <c r="J7413" s="1" t="str">
        <f t="shared" si="565"/>
        <v>Fluid (stream)</v>
      </c>
      <c r="K7413" s="1" t="str">
        <f t="shared" si="566"/>
        <v>Untreated Water</v>
      </c>
      <c r="L7413">
        <v>66</v>
      </c>
      <c r="M7413" t="s">
        <v>139</v>
      </c>
      <c r="N7413">
        <v>1156</v>
      </c>
      <c r="P7413" t="s">
        <v>82</v>
      </c>
      <c r="Q7413" t="s">
        <v>46</v>
      </c>
      <c r="R7413" t="s">
        <v>329</v>
      </c>
    </row>
    <row r="7414" spans="1:18" hidden="1" x14ac:dyDescent="0.3">
      <c r="A7414" t="s">
        <v>29540</v>
      </c>
      <c r="B7414" t="s">
        <v>29541</v>
      </c>
      <c r="C7414" s="1" t="str">
        <f t="shared" si="567"/>
        <v>21:0864</v>
      </c>
      <c r="D7414" s="1" t="str">
        <f t="shared" si="568"/>
        <v>21:0239</v>
      </c>
      <c r="E7414" t="s">
        <v>29542</v>
      </c>
      <c r="F7414" t="s">
        <v>29543</v>
      </c>
      <c r="H7414">
        <v>60.957526399999999</v>
      </c>
      <c r="I7414">
        <v>-128.9255737</v>
      </c>
      <c r="J7414" s="1" t="str">
        <f t="shared" si="565"/>
        <v>Fluid (stream)</v>
      </c>
      <c r="K7414" s="1" t="str">
        <f t="shared" si="566"/>
        <v>Untreated Water</v>
      </c>
      <c r="L7414">
        <v>66</v>
      </c>
      <c r="M7414" t="s">
        <v>241</v>
      </c>
      <c r="N7414">
        <v>1157</v>
      </c>
      <c r="P7414" t="s">
        <v>598</v>
      </c>
      <c r="Q7414" t="s">
        <v>46</v>
      </c>
      <c r="R7414" t="s">
        <v>183</v>
      </c>
    </row>
    <row r="7415" spans="1:18" hidden="1" x14ac:dyDescent="0.3">
      <c r="A7415" t="s">
        <v>29544</v>
      </c>
      <c r="B7415" t="s">
        <v>29545</v>
      </c>
      <c r="C7415" s="1" t="str">
        <f t="shared" si="567"/>
        <v>21:0864</v>
      </c>
      <c r="D7415" s="1" t="str">
        <f t="shared" si="568"/>
        <v>21:0239</v>
      </c>
      <c r="E7415" t="s">
        <v>29546</v>
      </c>
      <c r="F7415" t="s">
        <v>29547</v>
      </c>
      <c r="H7415">
        <v>60.945649099999997</v>
      </c>
      <c r="I7415">
        <v>-128.9943596</v>
      </c>
      <c r="J7415" s="1" t="str">
        <f t="shared" si="565"/>
        <v>Fluid (stream)</v>
      </c>
      <c r="K7415" s="1" t="str">
        <f t="shared" si="566"/>
        <v>Untreated Water</v>
      </c>
      <c r="L7415">
        <v>67</v>
      </c>
      <c r="M7415" t="s">
        <v>22</v>
      </c>
      <c r="N7415">
        <v>1158</v>
      </c>
      <c r="P7415" t="s">
        <v>115</v>
      </c>
      <c r="Q7415" t="s">
        <v>24</v>
      </c>
      <c r="R7415" t="s">
        <v>16874</v>
      </c>
    </row>
    <row r="7416" spans="1:18" hidden="1" x14ac:dyDescent="0.3">
      <c r="A7416" t="s">
        <v>29548</v>
      </c>
      <c r="B7416" t="s">
        <v>29549</v>
      </c>
      <c r="C7416" s="1" t="str">
        <f t="shared" si="567"/>
        <v>21:0864</v>
      </c>
      <c r="D7416" s="1" t="str">
        <f t="shared" si="568"/>
        <v>21:0239</v>
      </c>
      <c r="E7416" t="s">
        <v>29546</v>
      </c>
      <c r="F7416" t="s">
        <v>29550</v>
      </c>
      <c r="H7416">
        <v>60.945649099999997</v>
      </c>
      <c r="I7416">
        <v>-128.9943596</v>
      </c>
      <c r="J7416" s="1" t="str">
        <f t="shared" si="565"/>
        <v>Fluid (stream)</v>
      </c>
      <c r="K7416" s="1" t="str">
        <f t="shared" si="566"/>
        <v>Untreated Water</v>
      </c>
      <c r="L7416">
        <v>67</v>
      </c>
      <c r="M7416" t="s">
        <v>29</v>
      </c>
      <c r="N7416">
        <v>1159</v>
      </c>
      <c r="P7416" t="s">
        <v>1006</v>
      </c>
      <c r="Q7416" t="s">
        <v>96</v>
      </c>
      <c r="R7416" t="s">
        <v>29551</v>
      </c>
    </row>
    <row r="7417" spans="1:18" hidden="1" x14ac:dyDescent="0.3">
      <c r="A7417" t="s">
        <v>29552</v>
      </c>
      <c r="B7417" t="s">
        <v>29553</v>
      </c>
      <c r="C7417" s="1" t="str">
        <f t="shared" si="567"/>
        <v>21:0864</v>
      </c>
      <c r="D7417" s="1" t="str">
        <f t="shared" si="568"/>
        <v>21:0239</v>
      </c>
      <c r="E7417" t="s">
        <v>29554</v>
      </c>
      <c r="F7417" t="s">
        <v>29555</v>
      </c>
      <c r="H7417">
        <v>60.978907900000003</v>
      </c>
      <c r="I7417">
        <v>-128.51712090000001</v>
      </c>
      <c r="J7417" s="1" t="str">
        <f t="shared" si="565"/>
        <v>Fluid (stream)</v>
      </c>
      <c r="K7417" s="1" t="str">
        <f t="shared" si="566"/>
        <v>Untreated Water</v>
      </c>
      <c r="L7417">
        <v>68</v>
      </c>
      <c r="M7417" t="s">
        <v>36</v>
      </c>
      <c r="N7417">
        <v>1160</v>
      </c>
      <c r="P7417" t="s">
        <v>115</v>
      </c>
      <c r="Q7417" t="s">
        <v>46</v>
      </c>
      <c r="R7417" t="s">
        <v>911</v>
      </c>
    </row>
    <row r="7418" spans="1:18" hidden="1" x14ac:dyDescent="0.3">
      <c r="A7418" t="s">
        <v>29556</v>
      </c>
      <c r="B7418" t="s">
        <v>29557</v>
      </c>
      <c r="C7418" s="1" t="str">
        <f t="shared" si="567"/>
        <v>21:0864</v>
      </c>
      <c r="D7418" s="1" t="str">
        <f t="shared" si="568"/>
        <v>21:0239</v>
      </c>
      <c r="E7418" t="s">
        <v>29558</v>
      </c>
      <c r="F7418" t="s">
        <v>29559</v>
      </c>
      <c r="H7418">
        <v>60.322334900000001</v>
      </c>
      <c r="I7418">
        <v>-128.11077080000001</v>
      </c>
      <c r="J7418" s="1" t="str">
        <f t="shared" si="565"/>
        <v>Fluid (stream)</v>
      </c>
      <c r="K7418" s="1" t="str">
        <f t="shared" si="566"/>
        <v>Untreated Water</v>
      </c>
      <c r="L7418">
        <v>68</v>
      </c>
      <c r="M7418" t="s">
        <v>44</v>
      </c>
      <c r="N7418">
        <v>1161</v>
      </c>
      <c r="P7418" t="s">
        <v>686</v>
      </c>
      <c r="Q7418" t="s">
        <v>46</v>
      </c>
      <c r="R7418" t="s">
        <v>668</v>
      </c>
    </row>
    <row r="7419" spans="1:18" hidden="1" x14ac:dyDescent="0.3">
      <c r="A7419" t="s">
        <v>29560</v>
      </c>
      <c r="B7419" t="s">
        <v>29561</v>
      </c>
      <c r="C7419" s="1" t="str">
        <f t="shared" si="567"/>
        <v>21:0864</v>
      </c>
      <c r="D7419" s="1" t="str">
        <f t="shared" si="568"/>
        <v>21:0239</v>
      </c>
      <c r="E7419" t="s">
        <v>29562</v>
      </c>
      <c r="F7419" t="s">
        <v>29563</v>
      </c>
      <c r="H7419">
        <v>60.344828900000003</v>
      </c>
      <c r="I7419">
        <v>-128.09080850000001</v>
      </c>
      <c r="J7419" s="1" t="str">
        <f t="shared" si="565"/>
        <v>Fluid (stream)</v>
      </c>
      <c r="K7419" s="1" t="str">
        <f t="shared" si="566"/>
        <v>Untreated Water</v>
      </c>
      <c r="L7419">
        <v>68</v>
      </c>
      <c r="M7419" t="s">
        <v>52</v>
      </c>
      <c r="N7419">
        <v>1162</v>
      </c>
      <c r="P7419" t="s">
        <v>5058</v>
      </c>
      <c r="Q7419" t="s">
        <v>46</v>
      </c>
      <c r="R7419" t="s">
        <v>646</v>
      </c>
    </row>
    <row r="7420" spans="1:18" hidden="1" x14ac:dyDescent="0.3">
      <c r="A7420" t="s">
        <v>29564</v>
      </c>
      <c r="B7420" t="s">
        <v>29565</v>
      </c>
      <c r="C7420" s="1" t="str">
        <f t="shared" si="567"/>
        <v>21:0864</v>
      </c>
      <c r="D7420" s="1" t="str">
        <f t="shared" si="568"/>
        <v>21:0239</v>
      </c>
      <c r="E7420" t="s">
        <v>29566</v>
      </c>
      <c r="F7420" t="s">
        <v>29567</v>
      </c>
      <c r="H7420">
        <v>60.400630399999997</v>
      </c>
      <c r="I7420">
        <v>-128.05722</v>
      </c>
      <c r="J7420" s="1" t="str">
        <f t="shared" si="565"/>
        <v>Fluid (stream)</v>
      </c>
      <c r="K7420" s="1" t="str">
        <f t="shared" si="566"/>
        <v>Untreated Water</v>
      </c>
      <c r="L7420">
        <v>68</v>
      </c>
      <c r="M7420" t="s">
        <v>60</v>
      </c>
      <c r="N7420">
        <v>1163</v>
      </c>
      <c r="P7420" t="s">
        <v>1006</v>
      </c>
      <c r="Q7420" t="s">
        <v>96</v>
      </c>
      <c r="R7420" t="s">
        <v>415</v>
      </c>
    </row>
    <row r="7421" spans="1:18" hidden="1" x14ac:dyDescent="0.3">
      <c r="A7421" t="s">
        <v>29568</v>
      </c>
      <c r="B7421" t="s">
        <v>29569</v>
      </c>
      <c r="C7421" s="1" t="str">
        <f t="shared" si="567"/>
        <v>21:0864</v>
      </c>
      <c r="D7421" s="1" t="str">
        <f t="shared" si="568"/>
        <v>21:0239</v>
      </c>
      <c r="E7421" t="s">
        <v>29570</v>
      </c>
      <c r="F7421" t="s">
        <v>29571</v>
      </c>
      <c r="H7421">
        <v>60.2506007</v>
      </c>
      <c r="I7421">
        <v>-128.0085407</v>
      </c>
      <c r="J7421" s="1" t="str">
        <f t="shared" si="565"/>
        <v>Fluid (stream)</v>
      </c>
      <c r="K7421" s="1" t="str">
        <f t="shared" si="566"/>
        <v>Untreated Water</v>
      </c>
      <c r="L7421">
        <v>68</v>
      </c>
      <c r="M7421" t="s">
        <v>22</v>
      </c>
      <c r="N7421">
        <v>1164</v>
      </c>
      <c r="P7421" t="s">
        <v>75</v>
      </c>
      <c r="Q7421" t="s">
        <v>146</v>
      </c>
      <c r="R7421" t="s">
        <v>9133</v>
      </c>
    </row>
    <row r="7422" spans="1:18" hidden="1" x14ac:dyDescent="0.3">
      <c r="A7422" t="s">
        <v>29572</v>
      </c>
      <c r="B7422" t="s">
        <v>29573</v>
      </c>
      <c r="C7422" s="1" t="str">
        <f t="shared" si="567"/>
        <v>21:0864</v>
      </c>
      <c r="D7422" s="1" t="str">
        <f t="shared" si="568"/>
        <v>21:0239</v>
      </c>
      <c r="E7422" t="s">
        <v>29570</v>
      </c>
      <c r="F7422" t="s">
        <v>29574</v>
      </c>
      <c r="H7422">
        <v>60.2506007</v>
      </c>
      <c r="I7422">
        <v>-128.0085407</v>
      </c>
      <c r="J7422" s="1" t="str">
        <f t="shared" si="565"/>
        <v>Fluid (stream)</v>
      </c>
      <c r="K7422" s="1" t="str">
        <f t="shared" si="566"/>
        <v>Untreated Water</v>
      </c>
      <c r="L7422">
        <v>68</v>
      </c>
      <c r="M7422" t="s">
        <v>29</v>
      </c>
      <c r="N7422">
        <v>1165</v>
      </c>
      <c r="P7422" t="s">
        <v>150</v>
      </c>
      <c r="Q7422" t="s">
        <v>46</v>
      </c>
      <c r="R7422" t="s">
        <v>646</v>
      </c>
    </row>
    <row r="7423" spans="1:18" hidden="1" x14ac:dyDescent="0.3">
      <c r="A7423" t="s">
        <v>29575</v>
      </c>
      <c r="B7423" t="s">
        <v>29576</v>
      </c>
      <c r="C7423" s="1" t="str">
        <f t="shared" si="567"/>
        <v>21:0864</v>
      </c>
      <c r="D7423" s="1" t="str">
        <f t="shared" si="568"/>
        <v>21:0239</v>
      </c>
      <c r="E7423" t="s">
        <v>29577</v>
      </c>
      <c r="F7423" t="s">
        <v>29578</v>
      </c>
      <c r="H7423">
        <v>60.274372399999997</v>
      </c>
      <c r="I7423">
        <v>-128.00285</v>
      </c>
      <c r="J7423" s="1" t="str">
        <f t="shared" si="565"/>
        <v>Fluid (stream)</v>
      </c>
      <c r="K7423" s="1" t="str">
        <f t="shared" si="566"/>
        <v>Untreated Water</v>
      </c>
      <c r="L7423">
        <v>68</v>
      </c>
      <c r="M7423" t="s">
        <v>67</v>
      </c>
      <c r="N7423">
        <v>1166</v>
      </c>
      <c r="P7423" t="s">
        <v>692</v>
      </c>
      <c r="Q7423" t="s">
        <v>96</v>
      </c>
      <c r="R7423" t="s">
        <v>20783</v>
      </c>
    </row>
    <row r="7424" spans="1:18" hidden="1" x14ac:dyDescent="0.3">
      <c r="A7424" t="s">
        <v>29579</v>
      </c>
      <c r="B7424" t="s">
        <v>29580</v>
      </c>
      <c r="C7424" s="1" t="str">
        <f t="shared" si="567"/>
        <v>21:0864</v>
      </c>
      <c r="D7424" s="1" t="str">
        <f t="shared" si="568"/>
        <v>21:0239</v>
      </c>
      <c r="E7424" t="s">
        <v>29581</v>
      </c>
      <c r="F7424" t="s">
        <v>29582</v>
      </c>
      <c r="H7424">
        <v>60.324886499999998</v>
      </c>
      <c r="I7424">
        <v>-128.01898460000001</v>
      </c>
      <c r="J7424" s="1" t="str">
        <f t="shared" si="565"/>
        <v>Fluid (stream)</v>
      </c>
      <c r="K7424" s="1" t="str">
        <f t="shared" si="566"/>
        <v>Untreated Water</v>
      </c>
      <c r="L7424">
        <v>68</v>
      </c>
      <c r="M7424" t="s">
        <v>74</v>
      </c>
      <c r="N7424">
        <v>1167</v>
      </c>
      <c r="P7424" t="s">
        <v>294</v>
      </c>
      <c r="Q7424" t="s">
        <v>146</v>
      </c>
      <c r="R7424" t="s">
        <v>687</v>
      </c>
    </row>
    <row r="7425" spans="1:18" hidden="1" x14ac:dyDescent="0.3">
      <c r="A7425" t="s">
        <v>29583</v>
      </c>
      <c r="B7425" t="s">
        <v>29584</v>
      </c>
      <c r="C7425" s="1" t="str">
        <f t="shared" si="567"/>
        <v>21:0864</v>
      </c>
      <c r="D7425" s="1" t="str">
        <f t="shared" si="568"/>
        <v>21:0239</v>
      </c>
      <c r="E7425" t="s">
        <v>29585</v>
      </c>
      <c r="F7425" t="s">
        <v>29586</v>
      </c>
      <c r="H7425">
        <v>60.370584299999997</v>
      </c>
      <c r="I7425">
        <v>-128.00424839999999</v>
      </c>
      <c r="J7425" s="1" t="str">
        <f t="shared" si="565"/>
        <v>Fluid (stream)</v>
      </c>
      <c r="K7425" s="1" t="str">
        <f t="shared" si="566"/>
        <v>Untreated Water</v>
      </c>
      <c r="L7425">
        <v>68</v>
      </c>
      <c r="M7425" t="s">
        <v>81</v>
      </c>
      <c r="N7425">
        <v>1168</v>
      </c>
      <c r="P7425" t="s">
        <v>210</v>
      </c>
      <c r="Q7425" t="s">
        <v>24</v>
      </c>
      <c r="R7425" t="s">
        <v>90</v>
      </c>
    </row>
    <row r="7426" spans="1:18" hidden="1" x14ac:dyDescent="0.3">
      <c r="A7426" t="s">
        <v>29587</v>
      </c>
      <c r="B7426" t="s">
        <v>29588</v>
      </c>
      <c r="C7426" s="1" t="str">
        <f t="shared" si="567"/>
        <v>21:0864</v>
      </c>
      <c r="D7426" s="1" t="str">
        <f t="shared" si="568"/>
        <v>21:0239</v>
      </c>
      <c r="E7426" t="s">
        <v>29589</v>
      </c>
      <c r="F7426" t="s">
        <v>29590</v>
      </c>
      <c r="H7426">
        <v>60.251199</v>
      </c>
      <c r="I7426">
        <v>-128.10147839999999</v>
      </c>
      <c r="J7426" s="1" t="str">
        <f t="shared" si="565"/>
        <v>Fluid (stream)</v>
      </c>
      <c r="K7426" s="1" t="str">
        <f t="shared" si="566"/>
        <v>Untreated Water</v>
      </c>
      <c r="L7426">
        <v>69</v>
      </c>
      <c r="M7426" t="s">
        <v>22</v>
      </c>
      <c r="N7426">
        <v>1169</v>
      </c>
      <c r="P7426" t="s">
        <v>809</v>
      </c>
      <c r="Q7426" t="s">
        <v>46</v>
      </c>
      <c r="R7426" t="s">
        <v>410</v>
      </c>
    </row>
    <row r="7427" spans="1:18" hidden="1" x14ac:dyDescent="0.3">
      <c r="A7427" t="s">
        <v>29591</v>
      </c>
      <c r="B7427" t="s">
        <v>29592</v>
      </c>
      <c r="C7427" s="1" t="str">
        <f t="shared" si="567"/>
        <v>21:0864</v>
      </c>
      <c r="D7427" s="1" t="str">
        <f t="shared" si="568"/>
        <v>21:0239</v>
      </c>
      <c r="E7427" t="s">
        <v>29589</v>
      </c>
      <c r="F7427" t="s">
        <v>29593</v>
      </c>
      <c r="H7427">
        <v>60.251199</v>
      </c>
      <c r="I7427">
        <v>-128.10147839999999</v>
      </c>
      <c r="J7427" s="1" t="str">
        <f t="shared" si="565"/>
        <v>Fluid (stream)</v>
      </c>
      <c r="K7427" s="1" t="str">
        <f t="shared" si="566"/>
        <v>Untreated Water</v>
      </c>
      <c r="L7427">
        <v>69</v>
      </c>
      <c r="M7427" t="s">
        <v>29</v>
      </c>
      <c r="N7427">
        <v>1170</v>
      </c>
      <c r="P7427" t="s">
        <v>809</v>
      </c>
      <c r="Q7427" t="s">
        <v>24</v>
      </c>
      <c r="R7427" t="s">
        <v>410</v>
      </c>
    </row>
    <row r="7428" spans="1:18" hidden="1" x14ac:dyDescent="0.3">
      <c r="A7428" t="s">
        <v>29594</v>
      </c>
      <c r="B7428" t="s">
        <v>29595</v>
      </c>
      <c r="C7428" s="1" t="str">
        <f t="shared" si="567"/>
        <v>21:0864</v>
      </c>
      <c r="D7428" s="1" t="str">
        <f t="shared" si="568"/>
        <v>21:0239</v>
      </c>
      <c r="E7428" t="s">
        <v>29596</v>
      </c>
      <c r="F7428" t="s">
        <v>29597</v>
      </c>
      <c r="H7428">
        <v>60.279528599999999</v>
      </c>
      <c r="I7428">
        <v>-128.0868328</v>
      </c>
      <c r="J7428" s="1" t="str">
        <f t="shared" si="565"/>
        <v>Fluid (stream)</v>
      </c>
      <c r="K7428" s="1" t="str">
        <f t="shared" si="566"/>
        <v>Untreated Water</v>
      </c>
      <c r="L7428">
        <v>69</v>
      </c>
      <c r="M7428" t="s">
        <v>36</v>
      </c>
      <c r="N7428">
        <v>1171</v>
      </c>
      <c r="P7428" t="s">
        <v>686</v>
      </c>
      <c r="Q7428" t="s">
        <v>24</v>
      </c>
      <c r="R7428" t="s">
        <v>16647</v>
      </c>
    </row>
    <row r="7429" spans="1:18" hidden="1" x14ac:dyDescent="0.3">
      <c r="A7429" t="s">
        <v>29598</v>
      </c>
      <c r="B7429" t="s">
        <v>29599</v>
      </c>
      <c r="C7429" s="1" t="str">
        <f t="shared" si="567"/>
        <v>21:0864</v>
      </c>
      <c r="D7429" s="1" t="str">
        <f t="shared" si="568"/>
        <v>21:0239</v>
      </c>
      <c r="E7429" t="s">
        <v>29600</v>
      </c>
      <c r="F7429" t="s">
        <v>29601</v>
      </c>
      <c r="H7429">
        <v>60.303107799999999</v>
      </c>
      <c r="I7429">
        <v>-128.11994250000001</v>
      </c>
      <c r="J7429" s="1" t="str">
        <f t="shared" si="565"/>
        <v>Fluid (stream)</v>
      </c>
      <c r="K7429" s="1" t="str">
        <f t="shared" si="566"/>
        <v>Untreated Water</v>
      </c>
      <c r="L7429">
        <v>69</v>
      </c>
      <c r="M7429" t="s">
        <v>44</v>
      </c>
      <c r="N7429">
        <v>1172</v>
      </c>
      <c r="P7429" t="s">
        <v>19486</v>
      </c>
      <c r="Q7429" t="s">
        <v>24</v>
      </c>
      <c r="R7429" t="s">
        <v>47</v>
      </c>
    </row>
    <row r="7430" spans="1:18" hidden="1" x14ac:dyDescent="0.3">
      <c r="A7430" t="s">
        <v>29602</v>
      </c>
      <c r="B7430" t="s">
        <v>29603</v>
      </c>
      <c r="C7430" s="1" t="str">
        <f t="shared" si="567"/>
        <v>21:0864</v>
      </c>
      <c r="D7430" s="1" t="str">
        <f t="shared" si="568"/>
        <v>21:0239</v>
      </c>
      <c r="E7430" t="s">
        <v>29604</v>
      </c>
      <c r="F7430" t="s">
        <v>29605</v>
      </c>
      <c r="H7430">
        <v>60.326215400000002</v>
      </c>
      <c r="I7430">
        <v>-128.16218420000001</v>
      </c>
      <c r="J7430" s="1" t="str">
        <f t="shared" si="565"/>
        <v>Fluid (stream)</v>
      </c>
      <c r="K7430" s="1" t="str">
        <f t="shared" si="566"/>
        <v>Untreated Water</v>
      </c>
      <c r="L7430">
        <v>69</v>
      </c>
      <c r="M7430" t="s">
        <v>52</v>
      </c>
      <c r="N7430">
        <v>1173</v>
      </c>
      <c r="P7430" t="s">
        <v>1790</v>
      </c>
      <c r="Q7430" t="s">
        <v>96</v>
      </c>
      <c r="R7430" t="s">
        <v>16790</v>
      </c>
    </row>
    <row r="7431" spans="1:18" hidden="1" x14ac:dyDescent="0.3">
      <c r="A7431" t="s">
        <v>29606</v>
      </c>
      <c r="B7431" t="s">
        <v>29607</v>
      </c>
      <c r="C7431" s="1" t="str">
        <f t="shared" si="567"/>
        <v>21:0864</v>
      </c>
      <c r="D7431" s="1" t="str">
        <f t="shared" si="568"/>
        <v>21:0239</v>
      </c>
      <c r="E7431" t="s">
        <v>29608</v>
      </c>
      <c r="F7431" t="s">
        <v>29609</v>
      </c>
      <c r="H7431">
        <v>60.371346899999999</v>
      </c>
      <c r="I7431">
        <v>-128.14372879999999</v>
      </c>
      <c r="J7431" s="1" t="str">
        <f t="shared" si="565"/>
        <v>Fluid (stream)</v>
      </c>
      <c r="K7431" s="1" t="str">
        <f t="shared" si="566"/>
        <v>Untreated Water</v>
      </c>
      <c r="L7431">
        <v>69</v>
      </c>
      <c r="M7431" t="s">
        <v>60</v>
      </c>
      <c r="N7431">
        <v>1174</v>
      </c>
      <c r="P7431" t="s">
        <v>75</v>
      </c>
      <c r="Q7431" t="s">
        <v>24</v>
      </c>
      <c r="R7431" t="s">
        <v>347</v>
      </c>
    </row>
    <row r="7432" spans="1:18" hidden="1" x14ac:dyDescent="0.3">
      <c r="A7432" t="s">
        <v>29610</v>
      </c>
      <c r="B7432" t="s">
        <v>29611</v>
      </c>
      <c r="C7432" s="1" t="str">
        <f t="shared" si="567"/>
        <v>21:0864</v>
      </c>
      <c r="D7432" s="1" t="str">
        <f t="shared" si="568"/>
        <v>21:0239</v>
      </c>
      <c r="E7432" t="s">
        <v>29612</v>
      </c>
      <c r="F7432" t="s">
        <v>29613</v>
      </c>
      <c r="H7432">
        <v>60.423715399999999</v>
      </c>
      <c r="I7432">
        <v>-128.14635089999999</v>
      </c>
      <c r="J7432" s="1" t="str">
        <f t="shared" si="565"/>
        <v>Fluid (stream)</v>
      </c>
      <c r="K7432" s="1" t="str">
        <f t="shared" si="566"/>
        <v>Untreated Water</v>
      </c>
      <c r="L7432">
        <v>69</v>
      </c>
      <c r="M7432" t="s">
        <v>67</v>
      </c>
      <c r="N7432">
        <v>1175</v>
      </c>
      <c r="P7432" t="s">
        <v>834</v>
      </c>
      <c r="Q7432" t="s">
        <v>96</v>
      </c>
      <c r="R7432" t="s">
        <v>752</v>
      </c>
    </row>
    <row r="7433" spans="1:18" hidden="1" x14ac:dyDescent="0.3">
      <c r="A7433" t="s">
        <v>29614</v>
      </c>
      <c r="B7433" t="s">
        <v>29615</v>
      </c>
      <c r="C7433" s="1" t="str">
        <f t="shared" si="567"/>
        <v>21:0864</v>
      </c>
      <c r="D7433" s="1" t="str">
        <f t="shared" si="568"/>
        <v>21:0239</v>
      </c>
      <c r="E7433" t="s">
        <v>29616</v>
      </c>
      <c r="F7433" t="s">
        <v>29617</v>
      </c>
      <c r="H7433">
        <v>60.441856299999998</v>
      </c>
      <c r="I7433">
        <v>-128.16661139999999</v>
      </c>
      <c r="J7433" s="1" t="str">
        <f t="shared" si="565"/>
        <v>Fluid (stream)</v>
      </c>
      <c r="K7433" s="1" t="str">
        <f t="shared" si="566"/>
        <v>Untreated Water</v>
      </c>
      <c r="L7433">
        <v>69</v>
      </c>
      <c r="M7433" t="s">
        <v>74</v>
      </c>
      <c r="N7433">
        <v>1176</v>
      </c>
      <c r="P7433" t="s">
        <v>37</v>
      </c>
      <c r="Q7433" t="s">
        <v>89</v>
      </c>
      <c r="R7433" t="s">
        <v>840</v>
      </c>
    </row>
    <row r="7434" spans="1:18" hidden="1" x14ac:dyDescent="0.3">
      <c r="A7434" t="s">
        <v>29618</v>
      </c>
      <c r="B7434" t="s">
        <v>29619</v>
      </c>
      <c r="C7434" s="1" t="str">
        <f t="shared" si="567"/>
        <v>21:0864</v>
      </c>
      <c r="D7434" s="1" t="str">
        <f t="shared" si="568"/>
        <v>21:0239</v>
      </c>
      <c r="E7434" t="s">
        <v>29620</v>
      </c>
      <c r="F7434" t="s">
        <v>29621</v>
      </c>
      <c r="H7434">
        <v>60.458725999999999</v>
      </c>
      <c r="I7434">
        <v>-128.1268154</v>
      </c>
      <c r="J7434" s="1" t="str">
        <f t="shared" si="565"/>
        <v>Fluid (stream)</v>
      </c>
      <c r="K7434" s="1" t="str">
        <f t="shared" si="566"/>
        <v>Untreated Water</v>
      </c>
      <c r="L7434">
        <v>69</v>
      </c>
      <c r="M7434" t="s">
        <v>81</v>
      </c>
      <c r="N7434">
        <v>1177</v>
      </c>
      <c r="P7434" t="s">
        <v>173</v>
      </c>
      <c r="Q7434" t="s">
        <v>31</v>
      </c>
      <c r="R7434" t="s">
        <v>25</v>
      </c>
    </row>
    <row r="7435" spans="1:18" hidden="1" x14ac:dyDescent="0.3">
      <c r="A7435" t="s">
        <v>29622</v>
      </c>
      <c r="B7435" t="s">
        <v>29623</v>
      </c>
      <c r="C7435" s="1" t="str">
        <f t="shared" si="567"/>
        <v>21:0864</v>
      </c>
      <c r="D7435" s="1" t="str">
        <f t="shared" si="568"/>
        <v>21:0239</v>
      </c>
      <c r="E7435" t="s">
        <v>29624</v>
      </c>
      <c r="F7435" t="s">
        <v>29625</v>
      </c>
      <c r="H7435">
        <v>60.4859042</v>
      </c>
      <c r="I7435">
        <v>-128.17152530000001</v>
      </c>
      <c r="J7435" s="1" t="str">
        <f t="shared" si="565"/>
        <v>Fluid (stream)</v>
      </c>
      <c r="K7435" s="1" t="str">
        <f t="shared" si="566"/>
        <v>Untreated Water</v>
      </c>
      <c r="L7435">
        <v>69</v>
      </c>
      <c r="M7435" t="s">
        <v>95</v>
      </c>
      <c r="N7435">
        <v>1178</v>
      </c>
      <c r="P7435" t="s">
        <v>173</v>
      </c>
      <c r="Q7435" t="s">
        <v>96</v>
      </c>
      <c r="R7435" t="s">
        <v>1094</v>
      </c>
    </row>
    <row r="7436" spans="1:18" hidden="1" x14ac:dyDescent="0.3">
      <c r="A7436" t="s">
        <v>29626</v>
      </c>
      <c r="B7436" t="s">
        <v>29627</v>
      </c>
      <c r="C7436" s="1" t="str">
        <f t="shared" si="567"/>
        <v>21:0864</v>
      </c>
      <c r="D7436" s="1" t="str">
        <f t="shared" si="568"/>
        <v>21:0239</v>
      </c>
      <c r="E7436" t="s">
        <v>29628</v>
      </c>
      <c r="F7436" t="s">
        <v>29629</v>
      </c>
      <c r="H7436">
        <v>60.4829297</v>
      </c>
      <c r="I7436">
        <v>-128.09634360000001</v>
      </c>
      <c r="J7436" s="1" t="str">
        <f t="shared" si="565"/>
        <v>Fluid (stream)</v>
      </c>
      <c r="K7436" s="1" t="str">
        <f t="shared" si="566"/>
        <v>Untreated Water</v>
      </c>
      <c r="L7436">
        <v>69</v>
      </c>
      <c r="M7436" t="s">
        <v>101</v>
      </c>
      <c r="N7436">
        <v>1179</v>
      </c>
      <c r="P7436" t="s">
        <v>23</v>
      </c>
      <c r="Q7436" t="s">
        <v>89</v>
      </c>
      <c r="R7436" t="s">
        <v>700</v>
      </c>
    </row>
    <row r="7437" spans="1:18" hidden="1" x14ac:dyDescent="0.3">
      <c r="A7437" t="s">
        <v>29630</v>
      </c>
      <c r="B7437" t="s">
        <v>29631</v>
      </c>
      <c r="C7437" s="1" t="str">
        <f t="shared" si="567"/>
        <v>21:0864</v>
      </c>
      <c r="D7437" s="1" t="str">
        <f t="shared" si="568"/>
        <v>21:0239</v>
      </c>
      <c r="E7437" t="s">
        <v>29632</v>
      </c>
      <c r="F7437" t="s">
        <v>29633</v>
      </c>
      <c r="H7437">
        <v>60.447353300000003</v>
      </c>
      <c r="I7437">
        <v>-128.07153750000001</v>
      </c>
      <c r="J7437" s="1" t="str">
        <f t="shared" si="565"/>
        <v>Fluid (stream)</v>
      </c>
      <c r="K7437" s="1" t="str">
        <f t="shared" si="566"/>
        <v>Untreated Water</v>
      </c>
      <c r="L7437">
        <v>69</v>
      </c>
      <c r="M7437" t="s">
        <v>107</v>
      </c>
      <c r="N7437">
        <v>1180</v>
      </c>
      <c r="P7437" t="s">
        <v>68</v>
      </c>
      <c r="Q7437" t="s">
        <v>31</v>
      </c>
      <c r="R7437" t="s">
        <v>16874</v>
      </c>
    </row>
    <row r="7438" spans="1:18" hidden="1" x14ac:dyDescent="0.3">
      <c r="A7438" t="s">
        <v>29634</v>
      </c>
      <c r="B7438" t="s">
        <v>29635</v>
      </c>
      <c r="C7438" s="1" t="str">
        <f t="shared" si="567"/>
        <v>21:0864</v>
      </c>
      <c r="D7438" s="1" t="str">
        <f t="shared" si="568"/>
        <v>21:0239</v>
      </c>
      <c r="E7438" t="s">
        <v>29636</v>
      </c>
      <c r="F7438" t="s">
        <v>29637</v>
      </c>
      <c r="H7438">
        <v>60.433659599999999</v>
      </c>
      <c r="I7438">
        <v>-128.07933980000001</v>
      </c>
      <c r="J7438" s="1" t="str">
        <f t="shared" si="565"/>
        <v>Fluid (stream)</v>
      </c>
      <c r="K7438" s="1" t="str">
        <f t="shared" si="566"/>
        <v>Untreated Water</v>
      </c>
      <c r="L7438">
        <v>69</v>
      </c>
      <c r="M7438" t="s">
        <v>114</v>
      </c>
      <c r="N7438">
        <v>1181</v>
      </c>
      <c r="P7438" t="s">
        <v>134</v>
      </c>
      <c r="Q7438" t="s">
        <v>116</v>
      </c>
      <c r="R7438" t="s">
        <v>840</v>
      </c>
    </row>
    <row r="7439" spans="1:18" hidden="1" x14ac:dyDescent="0.3">
      <c r="A7439" t="s">
        <v>29638</v>
      </c>
      <c r="B7439" t="s">
        <v>29639</v>
      </c>
      <c r="C7439" s="1" t="str">
        <f t="shared" si="567"/>
        <v>21:0864</v>
      </c>
      <c r="D7439" s="1" t="str">
        <f t="shared" si="568"/>
        <v>21:0239</v>
      </c>
      <c r="E7439" t="s">
        <v>29640</v>
      </c>
      <c r="F7439" t="s">
        <v>29641</v>
      </c>
      <c r="H7439">
        <v>60.403504300000002</v>
      </c>
      <c r="I7439">
        <v>-128.10019310000001</v>
      </c>
      <c r="J7439" s="1" t="str">
        <f t="shared" si="565"/>
        <v>Fluid (stream)</v>
      </c>
      <c r="K7439" s="1" t="str">
        <f t="shared" si="566"/>
        <v>Untreated Water</v>
      </c>
      <c r="L7439">
        <v>69</v>
      </c>
      <c r="M7439" t="s">
        <v>121</v>
      </c>
      <c r="N7439">
        <v>1182</v>
      </c>
      <c r="P7439" t="s">
        <v>319</v>
      </c>
      <c r="Q7439" t="s">
        <v>24</v>
      </c>
      <c r="R7439" t="s">
        <v>5587</v>
      </c>
    </row>
    <row r="7440" spans="1:18" hidden="1" x14ac:dyDescent="0.3">
      <c r="A7440" t="s">
        <v>29642</v>
      </c>
      <c r="B7440" t="s">
        <v>29643</v>
      </c>
      <c r="C7440" s="1" t="str">
        <f t="shared" si="567"/>
        <v>21:0864</v>
      </c>
      <c r="D7440" s="1" t="str">
        <f t="shared" si="568"/>
        <v>21:0239</v>
      </c>
      <c r="E7440" t="s">
        <v>29644</v>
      </c>
      <c r="F7440" t="s">
        <v>29645</v>
      </c>
      <c r="H7440">
        <v>60.413032000000001</v>
      </c>
      <c r="I7440">
        <v>-128.1028719</v>
      </c>
      <c r="J7440" s="1" t="str">
        <f t="shared" si="565"/>
        <v>Fluid (stream)</v>
      </c>
      <c r="K7440" s="1" t="str">
        <f t="shared" si="566"/>
        <v>Untreated Water</v>
      </c>
      <c r="L7440">
        <v>69</v>
      </c>
      <c r="M7440" t="s">
        <v>127</v>
      </c>
      <c r="N7440">
        <v>1183</v>
      </c>
      <c r="P7440" t="s">
        <v>53</v>
      </c>
      <c r="Q7440" t="s">
        <v>116</v>
      </c>
      <c r="R7440" t="s">
        <v>840</v>
      </c>
    </row>
    <row r="7441" spans="1:18" hidden="1" x14ac:dyDescent="0.3">
      <c r="A7441" t="s">
        <v>29646</v>
      </c>
      <c r="B7441" t="s">
        <v>29647</v>
      </c>
      <c r="C7441" s="1" t="str">
        <f t="shared" si="567"/>
        <v>21:0864</v>
      </c>
      <c r="D7441" s="1" t="str">
        <f t="shared" si="568"/>
        <v>21:0239</v>
      </c>
      <c r="E7441" t="s">
        <v>29648</v>
      </c>
      <c r="F7441" t="s">
        <v>29649</v>
      </c>
      <c r="H7441">
        <v>60.393268200000001</v>
      </c>
      <c r="I7441">
        <v>-128.0261668</v>
      </c>
      <c r="J7441" s="1" t="str">
        <f t="shared" si="565"/>
        <v>Fluid (stream)</v>
      </c>
      <c r="K7441" s="1" t="str">
        <f t="shared" si="566"/>
        <v>Untreated Water</v>
      </c>
      <c r="L7441">
        <v>69</v>
      </c>
      <c r="M7441" t="s">
        <v>133</v>
      </c>
      <c r="N7441">
        <v>1184</v>
      </c>
      <c r="P7441" t="s">
        <v>235</v>
      </c>
      <c r="Q7441" t="s">
        <v>24</v>
      </c>
      <c r="R7441" t="s">
        <v>183</v>
      </c>
    </row>
    <row r="7442" spans="1:18" hidden="1" x14ac:dyDescent="0.3">
      <c r="A7442" t="s">
        <v>29650</v>
      </c>
      <c r="B7442" t="s">
        <v>29651</v>
      </c>
      <c r="C7442" s="1" t="str">
        <f t="shared" si="567"/>
        <v>21:0864</v>
      </c>
      <c r="D7442" s="1" t="str">
        <f t="shared" si="568"/>
        <v>21:0239</v>
      </c>
      <c r="E7442" t="s">
        <v>29652</v>
      </c>
      <c r="F7442" t="s">
        <v>29653</v>
      </c>
      <c r="H7442">
        <v>60.287152800000001</v>
      </c>
      <c r="I7442">
        <v>-128.02861519999999</v>
      </c>
      <c r="J7442" s="1" t="str">
        <f t="shared" si="565"/>
        <v>Fluid (stream)</v>
      </c>
      <c r="K7442" s="1" t="str">
        <f t="shared" si="566"/>
        <v>Untreated Water</v>
      </c>
      <c r="L7442">
        <v>69</v>
      </c>
      <c r="M7442" t="s">
        <v>139</v>
      </c>
      <c r="N7442">
        <v>1185</v>
      </c>
      <c r="P7442" t="s">
        <v>686</v>
      </c>
      <c r="Q7442" t="s">
        <v>146</v>
      </c>
      <c r="R7442" t="s">
        <v>3470</v>
      </c>
    </row>
    <row r="7443" spans="1:18" hidden="1" x14ac:dyDescent="0.3">
      <c r="A7443" t="s">
        <v>29654</v>
      </c>
      <c r="B7443" t="s">
        <v>29655</v>
      </c>
      <c r="C7443" s="1" t="str">
        <f t="shared" si="567"/>
        <v>21:0864</v>
      </c>
      <c r="D7443" s="1" t="str">
        <f t="shared" si="568"/>
        <v>21:0239</v>
      </c>
      <c r="E7443" t="s">
        <v>29656</v>
      </c>
      <c r="F7443" t="s">
        <v>29657</v>
      </c>
      <c r="H7443">
        <v>60.284034300000002</v>
      </c>
      <c r="I7443">
        <v>-128.01848939999999</v>
      </c>
      <c r="J7443" s="1" t="str">
        <f t="shared" si="565"/>
        <v>Fluid (stream)</v>
      </c>
      <c r="K7443" s="1" t="str">
        <f t="shared" si="566"/>
        <v>Untreated Water</v>
      </c>
      <c r="L7443">
        <v>69</v>
      </c>
      <c r="M7443" t="s">
        <v>241</v>
      </c>
      <c r="N7443">
        <v>1186</v>
      </c>
      <c r="P7443" t="s">
        <v>681</v>
      </c>
      <c r="Q7443" t="s">
        <v>146</v>
      </c>
      <c r="R7443" t="s">
        <v>3470</v>
      </c>
    </row>
    <row r="7444" spans="1:18" hidden="1" x14ac:dyDescent="0.3">
      <c r="A7444" t="s">
        <v>29658</v>
      </c>
      <c r="B7444" t="s">
        <v>29659</v>
      </c>
      <c r="C7444" s="1" t="str">
        <f t="shared" ref="C7444:C7507" si="569">HYPERLINK("http://geochem.nrcan.gc.ca/cdogs/content/bdl/bdl210873_e.htm", "21:0873")</f>
        <v>21:0873</v>
      </c>
      <c r="D7444" s="1" t="str">
        <f t="shared" ref="D7444:D7457" si="570">HYPERLINK("http://geochem.nrcan.gc.ca/cdogs/content/svy/svy210245_e.htm", "21:0245")</f>
        <v>21:0245</v>
      </c>
      <c r="E7444" t="s">
        <v>29660</v>
      </c>
      <c r="F7444" t="s">
        <v>29661</v>
      </c>
      <c r="H7444">
        <v>75.935825699999995</v>
      </c>
      <c r="I7444">
        <v>-100.4958288</v>
      </c>
      <c r="J7444" s="1" t="str">
        <f t="shared" si="565"/>
        <v>Fluid (stream)</v>
      </c>
      <c r="K7444" s="1" t="str">
        <f t="shared" si="566"/>
        <v>Untreated Water</v>
      </c>
      <c r="L7444">
        <v>1</v>
      </c>
      <c r="M7444" t="s">
        <v>36</v>
      </c>
      <c r="N7444">
        <v>1</v>
      </c>
      <c r="O7444">
        <v>1</v>
      </c>
      <c r="P7444" t="s">
        <v>1896</v>
      </c>
      <c r="Q7444" t="s">
        <v>548</v>
      </c>
      <c r="R7444" t="s">
        <v>285</v>
      </c>
    </row>
    <row r="7445" spans="1:18" hidden="1" x14ac:dyDescent="0.3">
      <c r="A7445" t="s">
        <v>29662</v>
      </c>
      <c r="B7445" t="s">
        <v>29663</v>
      </c>
      <c r="C7445" s="1" t="str">
        <f t="shared" si="569"/>
        <v>21:0873</v>
      </c>
      <c r="D7445" s="1" t="str">
        <f t="shared" si="570"/>
        <v>21:0245</v>
      </c>
      <c r="E7445" t="s">
        <v>29664</v>
      </c>
      <c r="F7445" t="s">
        <v>29665</v>
      </c>
      <c r="H7445">
        <v>75.912439300000003</v>
      </c>
      <c r="I7445">
        <v>-100.7671378</v>
      </c>
      <c r="J7445" s="1" t="str">
        <f t="shared" si="565"/>
        <v>Fluid (stream)</v>
      </c>
      <c r="K7445" s="1" t="str">
        <f t="shared" si="566"/>
        <v>Untreated Water</v>
      </c>
      <c r="L7445">
        <v>1</v>
      </c>
      <c r="M7445" t="s">
        <v>44</v>
      </c>
      <c r="N7445">
        <v>2</v>
      </c>
      <c r="O7445">
        <v>1</v>
      </c>
      <c r="P7445" t="s">
        <v>1610</v>
      </c>
      <c r="Q7445" t="s">
        <v>482</v>
      </c>
      <c r="R7445" t="s">
        <v>55</v>
      </c>
    </row>
    <row r="7446" spans="1:18" hidden="1" x14ac:dyDescent="0.3">
      <c r="A7446" t="s">
        <v>29666</v>
      </c>
      <c r="B7446" t="s">
        <v>29667</v>
      </c>
      <c r="C7446" s="1" t="str">
        <f t="shared" si="569"/>
        <v>21:0873</v>
      </c>
      <c r="D7446" s="1" t="str">
        <f t="shared" si="570"/>
        <v>21:0245</v>
      </c>
      <c r="E7446" t="s">
        <v>29668</v>
      </c>
      <c r="F7446" t="s">
        <v>29669</v>
      </c>
      <c r="H7446">
        <v>75.904054099999996</v>
      </c>
      <c r="I7446">
        <v>-100.78458120000001</v>
      </c>
      <c r="J7446" s="1" t="str">
        <f t="shared" si="565"/>
        <v>Fluid (stream)</v>
      </c>
      <c r="K7446" s="1" t="str">
        <f t="shared" si="566"/>
        <v>Untreated Water</v>
      </c>
      <c r="L7446">
        <v>1</v>
      </c>
      <c r="M7446" t="s">
        <v>52</v>
      </c>
      <c r="N7446">
        <v>3</v>
      </c>
      <c r="O7446">
        <v>1</v>
      </c>
      <c r="P7446" t="s">
        <v>1896</v>
      </c>
      <c r="Q7446" t="s">
        <v>548</v>
      </c>
      <c r="R7446" t="s">
        <v>195</v>
      </c>
    </row>
    <row r="7447" spans="1:18" hidden="1" x14ac:dyDescent="0.3">
      <c r="A7447" t="s">
        <v>29670</v>
      </c>
      <c r="B7447" t="s">
        <v>29671</v>
      </c>
      <c r="C7447" s="1" t="str">
        <f t="shared" si="569"/>
        <v>21:0873</v>
      </c>
      <c r="D7447" s="1" t="str">
        <f t="shared" si="570"/>
        <v>21:0245</v>
      </c>
      <c r="E7447" t="s">
        <v>29672</v>
      </c>
      <c r="F7447" t="s">
        <v>29673</v>
      </c>
      <c r="H7447">
        <v>75.867079200000006</v>
      </c>
      <c r="I7447">
        <v>-100.92595129999999</v>
      </c>
      <c r="J7447" s="1" t="str">
        <f t="shared" si="565"/>
        <v>Fluid (stream)</v>
      </c>
      <c r="K7447" s="1" t="str">
        <f t="shared" si="566"/>
        <v>Untreated Water</v>
      </c>
      <c r="L7447">
        <v>1</v>
      </c>
      <c r="M7447" t="s">
        <v>60</v>
      </c>
      <c r="N7447">
        <v>4</v>
      </c>
      <c r="O7447">
        <v>1</v>
      </c>
      <c r="P7447" t="s">
        <v>1896</v>
      </c>
      <c r="Q7447" t="s">
        <v>531</v>
      </c>
      <c r="R7447" t="s">
        <v>285</v>
      </c>
    </row>
    <row r="7448" spans="1:18" hidden="1" x14ac:dyDescent="0.3">
      <c r="A7448" t="s">
        <v>29674</v>
      </c>
      <c r="B7448" t="s">
        <v>29675</v>
      </c>
      <c r="C7448" s="1" t="str">
        <f t="shared" si="569"/>
        <v>21:0873</v>
      </c>
      <c r="D7448" s="1" t="str">
        <f t="shared" si="570"/>
        <v>21:0245</v>
      </c>
      <c r="E7448" t="s">
        <v>29676</v>
      </c>
      <c r="F7448" t="s">
        <v>29677</v>
      </c>
      <c r="H7448">
        <v>75.859594799999996</v>
      </c>
      <c r="I7448">
        <v>-101.1030457</v>
      </c>
      <c r="J7448" s="1" t="str">
        <f t="shared" si="565"/>
        <v>Fluid (stream)</v>
      </c>
      <c r="K7448" s="1" t="str">
        <f t="shared" si="566"/>
        <v>Untreated Water</v>
      </c>
      <c r="L7448">
        <v>1</v>
      </c>
      <c r="M7448" t="s">
        <v>67</v>
      </c>
      <c r="N7448">
        <v>5</v>
      </c>
      <c r="O7448">
        <v>1</v>
      </c>
      <c r="P7448" t="s">
        <v>1896</v>
      </c>
      <c r="Q7448" t="s">
        <v>603</v>
      </c>
      <c r="R7448" t="s">
        <v>55</v>
      </c>
    </row>
    <row r="7449" spans="1:18" hidden="1" x14ac:dyDescent="0.3">
      <c r="A7449" t="s">
        <v>29678</v>
      </c>
      <c r="B7449" t="s">
        <v>29679</v>
      </c>
      <c r="C7449" s="1" t="str">
        <f t="shared" si="569"/>
        <v>21:0873</v>
      </c>
      <c r="D7449" s="1" t="str">
        <f t="shared" si="570"/>
        <v>21:0245</v>
      </c>
      <c r="E7449" t="s">
        <v>29680</v>
      </c>
      <c r="F7449" t="s">
        <v>29681</v>
      </c>
      <c r="H7449">
        <v>75.892610599999998</v>
      </c>
      <c r="I7449">
        <v>-101.0772692</v>
      </c>
      <c r="J7449" s="1" t="str">
        <f t="shared" si="565"/>
        <v>Fluid (stream)</v>
      </c>
      <c r="K7449" s="1" t="str">
        <f t="shared" si="566"/>
        <v>Untreated Water</v>
      </c>
      <c r="L7449">
        <v>1</v>
      </c>
      <c r="M7449" t="s">
        <v>22</v>
      </c>
      <c r="N7449">
        <v>6</v>
      </c>
      <c r="O7449">
        <v>1</v>
      </c>
      <c r="P7449" t="s">
        <v>1896</v>
      </c>
      <c r="Q7449" t="s">
        <v>1371</v>
      </c>
      <c r="R7449" t="s">
        <v>55</v>
      </c>
    </row>
    <row r="7450" spans="1:18" hidden="1" x14ac:dyDescent="0.3">
      <c r="A7450" t="s">
        <v>29682</v>
      </c>
      <c r="B7450" t="s">
        <v>29683</v>
      </c>
      <c r="C7450" s="1" t="str">
        <f t="shared" si="569"/>
        <v>21:0873</v>
      </c>
      <c r="D7450" s="1" t="str">
        <f t="shared" si="570"/>
        <v>21:0245</v>
      </c>
      <c r="E7450" t="s">
        <v>29680</v>
      </c>
      <c r="F7450" t="s">
        <v>29684</v>
      </c>
      <c r="H7450">
        <v>75.892610599999998</v>
      </c>
      <c r="I7450">
        <v>-101.0772692</v>
      </c>
      <c r="J7450" s="1" t="str">
        <f t="shared" si="565"/>
        <v>Fluid (stream)</v>
      </c>
      <c r="K7450" s="1" t="str">
        <f t="shared" si="566"/>
        <v>Untreated Water</v>
      </c>
      <c r="L7450">
        <v>1</v>
      </c>
      <c r="M7450" t="s">
        <v>29</v>
      </c>
      <c r="N7450">
        <v>7</v>
      </c>
      <c r="O7450">
        <v>1</v>
      </c>
      <c r="P7450" t="s">
        <v>1896</v>
      </c>
      <c r="Q7450" t="s">
        <v>1371</v>
      </c>
      <c r="R7450" t="s">
        <v>55</v>
      </c>
    </row>
    <row r="7451" spans="1:18" hidden="1" x14ac:dyDescent="0.3">
      <c r="A7451" t="s">
        <v>29685</v>
      </c>
      <c r="B7451" t="s">
        <v>29686</v>
      </c>
      <c r="C7451" s="1" t="str">
        <f t="shared" si="569"/>
        <v>21:0873</v>
      </c>
      <c r="D7451" s="1" t="str">
        <f t="shared" si="570"/>
        <v>21:0245</v>
      </c>
      <c r="E7451" t="s">
        <v>29687</v>
      </c>
      <c r="F7451" t="s">
        <v>29688</v>
      </c>
      <c r="H7451">
        <v>75.913035899999997</v>
      </c>
      <c r="I7451">
        <v>-100.9832925</v>
      </c>
      <c r="J7451" s="1" t="str">
        <f t="shared" si="565"/>
        <v>Fluid (stream)</v>
      </c>
      <c r="K7451" s="1" t="str">
        <f t="shared" si="566"/>
        <v>Untreated Water</v>
      </c>
      <c r="L7451">
        <v>1</v>
      </c>
      <c r="M7451" t="s">
        <v>74</v>
      </c>
      <c r="N7451">
        <v>8</v>
      </c>
      <c r="O7451">
        <v>1</v>
      </c>
      <c r="P7451" t="s">
        <v>1896</v>
      </c>
      <c r="Q7451" t="s">
        <v>1247</v>
      </c>
      <c r="R7451" t="s">
        <v>285</v>
      </c>
    </row>
    <row r="7452" spans="1:18" hidden="1" x14ac:dyDescent="0.3">
      <c r="A7452" t="s">
        <v>29689</v>
      </c>
      <c r="B7452" t="s">
        <v>29690</v>
      </c>
      <c r="C7452" s="1" t="str">
        <f t="shared" si="569"/>
        <v>21:0873</v>
      </c>
      <c r="D7452" s="1" t="str">
        <f t="shared" si="570"/>
        <v>21:0245</v>
      </c>
      <c r="E7452" t="s">
        <v>29691</v>
      </c>
      <c r="F7452" t="s">
        <v>29692</v>
      </c>
      <c r="H7452">
        <v>75.968311999999997</v>
      </c>
      <c r="I7452">
        <v>-101.097083</v>
      </c>
      <c r="J7452" s="1" t="str">
        <f t="shared" si="565"/>
        <v>Fluid (stream)</v>
      </c>
      <c r="K7452" s="1" t="str">
        <f t="shared" si="566"/>
        <v>Untreated Water</v>
      </c>
      <c r="L7452">
        <v>1</v>
      </c>
      <c r="M7452" t="s">
        <v>81</v>
      </c>
      <c r="N7452">
        <v>9</v>
      </c>
      <c r="O7452">
        <v>1</v>
      </c>
      <c r="P7452" t="s">
        <v>1896</v>
      </c>
      <c r="Q7452" t="s">
        <v>517</v>
      </c>
      <c r="R7452" t="s">
        <v>55</v>
      </c>
    </row>
    <row r="7453" spans="1:18" hidden="1" x14ac:dyDescent="0.3">
      <c r="A7453" t="s">
        <v>29693</v>
      </c>
      <c r="B7453" t="s">
        <v>29694</v>
      </c>
      <c r="C7453" s="1" t="str">
        <f t="shared" si="569"/>
        <v>21:0873</v>
      </c>
      <c r="D7453" s="1" t="str">
        <f t="shared" si="570"/>
        <v>21:0245</v>
      </c>
      <c r="E7453" t="s">
        <v>29695</v>
      </c>
      <c r="F7453" t="s">
        <v>29696</v>
      </c>
      <c r="H7453">
        <v>75.960046700000007</v>
      </c>
      <c r="I7453">
        <v>-101.2002925</v>
      </c>
      <c r="J7453" s="1" t="str">
        <f t="shared" si="565"/>
        <v>Fluid (stream)</v>
      </c>
      <c r="K7453" s="1" t="str">
        <f t="shared" si="566"/>
        <v>Untreated Water</v>
      </c>
      <c r="L7453">
        <v>1</v>
      </c>
      <c r="M7453" t="s">
        <v>95</v>
      </c>
      <c r="N7453">
        <v>10</v>
      </c>
      <c r="O7453">
        <v>1</v>
      </c>
      <c r="P7453" t="s">
        <v>1896</v>
      </c>
      <c r="Q7453" t="s">
        <v>236</v>
      </c>
      <c r="R7453" t="s">
        <v>55</v>
      </c>
    </row>
    <row r="7454" spans="1:18" hidden="1" x14ac:dyDescent="0.3">
      <c r="A7454" t="s">
        <v>29697</v>
      </c>
      <c r="B7454" t="s">
        <v>29698</v>
      </c>
      <c r="C7454" s="1" t="str">
        <f t="shared" si="569"/>
        <v>21:0873</v>
      </c>
      <c r="D7454" s="1" t="str">
        <f t="shared" si="570"/>
        <v>21:0245</v>
      </c>
      <c r="E7454" t="s">
        <v>29699</v>
      </c>
      <c r="F7454" t="s">
        <v>29700</v>
      </c>
      <c r="H7454">
        <v>75.915134600000002</v>
      </c>
      <c r="I7454">
        <v>-101.1524587</v>
      </c>
      <c r="J7454" s="1" t="str">
        <f t="shared" si="565"/>
        <v>Fluid (stream)</v>
      </c>
      <c r="K7454" s="1" t="str">
        <f t="shared" si="566"/>
        <v>Untreated Water</v>
      </c>
      <c r="L7454">
        <v>1</v>
      </c>
      <c r="M7454" t="s">
        <v>101</v>
      </c>
      <c r="N7454">
        <v>11</v>
      </c>
      <c r="O7454">
        <v>1</v>
      </c>
      <c r="P7454" t="s">
        <v>1896</v>
      </c>
      <c r="Q7454" t="s">
        <v>310</v>
      </c>
      <c r="R7454" t="s">
        <v>460</v>
      </c>
    </row>
    <row r="7455" spans="1:18" hidden="1" x14ac:dyDescent="0.3">
      <c r="A7455" t="s">
        <v>29701</v>
      </c>
      <c r="B7455" t="s">
        <v>29702</v>
      </c>
      <c r="C7455" s="1" t="str">
        <f t="shared" si="569"/>
        <v>21:0873</v>
      </c>
      <c r="D7455" s="1" t="str">
        <f t="shared" si="570"/>
        <v>21:0245</v>
      </c>
      <c r="E7455" t="s">
        <v>29703</v>
      </c>
      <c r="F7455" t="s">
        <v>29704</v>
      </c>
      <c r="H7455">
        <v>75.910359200000002</v>
      </c>
      <c r="I7455">
        <v>-101.1539902</v>
      </c>
      <c r="J7455" s="1" t="str">
        <f t="shared" si="565"/>
        <v>Fluid (stream)</v>
      </c>
      <c r="K7455" s="1" t="str">
        <f t="shared" si="566"/>
        <v>Untreated Water</v>
      </c>
      <c r="L7455">
        <v>1</v>
      </c>
      <c r="M7455" t="s">
        <v>107</v>
      </c>
      <c r="N7455">
        <v>12</v>
      </c>
      <c r="O7455">
        <v>1</v>
      </c>
      <c r="P7455" t="s">
        <v>1896</v>
      </c>
      <c r="Q7455" t="s">
        <v>603</v>
      </c>
      <c r="R7455" t="s">
        <v>285</v>
      </c>
    </row>
    <row r="7456" spans="1:18" hidden="1" x14ac:dyDescent="0.3">
      <c r="A7456" t="s">
        <v>29705</v>
      </c>
      <c r="B7456" t="s">
        <v>29706</v>
      </c>
      <c r="C7456" s="1" t="str">
        <f t="shared" si="569"/>
        <v>21:0873</v>
      </c>
      <c r="D7456" s="1" t="str">
        <f t="shared" si="570"/>
        <v>21:0245</v>
      </c>
      <c r="E7456" t="s">
        <v>29707</v>
      </c>
      <c r="F7456" t="s">
        <v>29708</v>
      </c>
      <c r="H7456">
        <v>75.901208299999993</v>
      </c>
      <c r="I7456">
        <v>-101.39595079999999</v>
      </c>
      <c r="J7456" s="1" t="str">
        <f t="shared" si="565"/>
        <v>Fluid (stream)</v>
      </c>
      <c r="K7456" s="1" t="str">
        <f t="shared" si="566"/>
        <v>Untreated Water</v>
      </c>
      <c r="L7456">
        <v>1</v>
      </c>
      <c r="M7456" t="s">
        <v>114</v>
      </c>
      <c r="N7456">
        <v>13</v>
      </c>
      <c r="O7456">
        <v>1</v>
      </c>
      <c r="P7456" t="s">
        <v>1896</v>
      </c>
      <c r="Q7456" t="s">
        <v>1247</v>
      </c>
      <c r="R7456" t="s">
        <v>460</v>
      </c>
    </row>
    <row r="7457" spans="1:18" hidden="1" x14ac:dyDescent="0.3">
      <c r="A7457" t="s">
        <v>29709</v>
      </c>
      <c r="B7457" t="s">
        <v>29710</v>
      </c>
      <c r="C7457" s="1" t="str">
        <f t="shared" si="569"/>
        <v>21:0873</v>
      </c>
      <c r="D7457" s="1" t="str">
        <f t="shared" si="570"/>
        <v>21:0245</v>
      </c>
      <c r="E7457" t="s">
        <v>29711</v>
      </c>
      <c r="F7457" t="s">
        <v>29712</v>
      </c>
      <c r="H7457">
        <v>75.968273499999995</v>
      </c>
      <c r="I7457">
        <v>-101.4064304</v>
      </c>
      <c r="J7457" s="1" t="str">
        <f t="shared" si="565"/>
        <v>Fluid (stream)</v>
      </c>
      <c r="K7457" s="1" t="str">
        <f t="shared" si="566"/>
        <v>Untreated Water</v>
      </c>
      <c r="L7457">
        <v>1</v>
      </c>
      <c r="M7457" t="s">
        <v>121</v>
      </c>
      <c r="N7457">
        <v>14</v>
      </c>
      <c r="O7457">
        <v>1</v>
      </c>
      <c r="P7457" t="s">
        <v>1896</v>
      </c>
      <c r="Q7457" t="s">
        <v>579</v>
      </c>
      <c r="R7457" t="s">
        <v>195</v>
      </c>
    </row>
    <row r="7458" spans="1:18" hidden="1" x14ac:dyDescent="0.3">
      <c r="A7458" t="s">
        <v>29713</v>
      </c>
      <c r="B7458" t="s">
        <v>29714</v>
      </c>
      <c r="C7458" s="1" t="str">
        <f t="shared" si="569"/>
        <v>21:0873</v>
      </c>
      <c r="D7458" s="1" t="str">
        <f>HYPERLINK("http://geochem.nrcan.gc.ca/cdogs/content/svy/svy_e.htm", "")</f>
        <v/>
      </c>
      <c r="G7458" s="1" t="str">
        <f>HYPERLINK("http://geochem.nrcan.gc.ca/cdogs/content/cr_/cr_00308_e.htm", "308")</f>
        <v>308</v>
      </c>
      <c r="J7458" t="s">
        <v>85</v>
      </c>
      <c r="K7458" t="s">
        <v>86</v>
      </c>
      <c r="L7458">
        <v>1</v>
      </c>
      <c r="M7458" t="s">
        <v>87</v>
      </c>
      <c r="N7458">
        <v>15</v>
      </c>
      <c r="O7458">
        <v>8</v>
      </c>
      <c r="P7458" t="s">
        <v>115</v>
      </c>
      <c r="Q7458" t="s">
        <v>38</v>
      </c>
      <c r="R7458" t="s">
        <v>415</v>
      </c>
    </row>
    <row r="7459" spans="1:18" hidden="1" x14ac:dyDescent="0.3">
      <c r="A7459" t="s">
        <v>29715</v>
      </c>
      <c r="B7459" t="s">
        <v>29716</v>
      </c>
      <c r="C7459" s="1" t="str">
        <f t="shared" si="569"/>
        <v>21:0873</v>
      </c>
      <c r="D7459" s="1" t="str">
        <f t="shared" ref="D7459:D7466" si="571">HYPERLINK("http://geochem.nrcan.gc.ca/cdogs/content/svy/svy210245_e.htm", "21:0245")</f>
        <v>21:0245</v>
      </c>
      <c r="E7459" t="s">
        <v>29717</v>
      </c>
      <c r="F7459" t="s">
        <v>29718</v>
      </c>
      <c r="H7459">
        <v>75.959818400000003</v>
      </c>
      <c r="I7459">
        <v>-101.4643611</v>
      </c>
      <c r="J7459" s="1" t="str">
        <f t="shared" ref="J7459:J7466" si="572">HYPERLINK("http://geochem.nrcan.gc.ca/cdogs/content/kwd/kwd020018_e.htm", "Fluid (stream)")</f>
        <v>Fluid (stream)</v>
      </c>
      <c r="K7459" s="1" t="str">
        <f t="shared" ref="K7459:K7466" si="573">HYPERLINK("http://geochem.nrcan.gc.ca/cdogs/content/kwd/kwd080007_e.htm", "Untreated Water")</f>
        <v>Untreated Water</v>
      </c>
      <c r="L7459">
        <v>1</v>
      </c>
      <c r="M7459" t="s">
        <v>127</v>
      </c>
      <c r="N7459">
        <v>16</v>
      </c>
      <c r="O7459">
        <v>1</v>
      </c>
      <c r="P7459" t="s">
        <v>1896</v>
      </c>
      <c r="Q7459" t="s">
        <v>54</v>
      </c>
      <c r="R7459" t="s">
        <v>460</v>
      </c>
    </row>
    <row r="7460" spans="1:18" hidden="1" x14ac:dyDescent="0.3">
      <c r="A7460" t="s">
        <v>29719</v>
      </c>
      <c r="B7460" t="s">
        <v>29720</v>
      </c>
      <c r="C7460" s="1" t="str">
        <f t="shared" si="569"/>
        <v>21:0873</v>
      </c>
      <c r="D7460" s="1" t="str">
        <f t="shared" si="571"/>
        <v>21:0245</v>
      </c>
      <c r="E7460" t="s">
        <v>29721</v>
      </c>
      <c r="F7460" t="s">
        <v>29722</v>
      </c>
      <c r="H7460">
        <v>75.927250799999996</v>
      </c>
      <c r="I7460">
        <v>-101.5689514</v>
      </c>
      <c r="J7460" s="1" t="str">
        <f t="shared" si="572"/>
        <v>Fluid (stream)</v>
      </c>
      <c r="K7460" s="1" t="str">
        <f t="shared" si="573"/>
        <v>Untreated Water</v>
      </c>
      <c r="L7460">
        <v>1</v>
      </c>
      <c r="M7460" t="s">
        <v>133</v>
      </c>
      <c r="N7460">
        <v>17</v>
      </c>
      <c r="O7460">
        <v>1</v>
      </c>
      <c r="P7460" t="s">
        <v>256</v>
      </c>
      <c r="Q7460" t="s">
        <v>54</v>
      </c>
      <c r="R7460" t="s">
        <v>460</v>
      </c>
    </row>
    <row r="7461" spans="1:18" hidden="1" x14ac:dyDescent="0.3">
      <c r="A7461" t="s">
        <v>29723</v>
      </c>
      <c r="B7461" t="s">
        <v>29724</v>
      </c>
      <c r="C7461" s="1" t="str">
        <f t="shared" si="569"/>
        <v>21:0873</v>
      </c>
      <c r="D7461" s="1" t="str">
        <f t="shared" si="571"/>
        <v>21:0245</v>
      </c>
      <c r="E7461" t="s">
        <v>29725</v>
      </c>
      <c r="F7461" t="s">
        <v>29726</v>
      </c>
      <c r="H7461">
        <v>75.900231000000005</v>
      </c>
      <c r="I7461">
        <v>-101.5377019</v>
      </c>
      <c r="J7461" s="1" t="str">
        <f t="shared" si="572"/>
        <v>Fluid (stream)</v>
      </c>
      <c r="K7461" s="1" t="str">
        <f t="shared" si="573"/>
        <v>Untreated Water</v>
      </c>
      <c r="L7461">
        <v>1</v>
      </c>
      <c r="M7461" t="s">
        <v>139</v>
      </c>
      <c r="N7461">
        <v>18</v>
      </c>
      <c r="O7461">
        <v>1</v>
      </c>
      <c r="P7461" t="s">
        <v>1896</v>
      </c>
      <c r="Q7461" t="s">
        <v>1247</v>
      </c>
      <c r="R7461" t="s">
        <v>285</v>
      </c>
    </row>
    <row r="7462" spans="1:18" hidden="1" x14ac:dyDescent="0.3">
      <c r="A7462" t="s">
        <v>29727</v>
      </c>
      <c r="B7462" t="s">
        <v>29728</v>
      </c>
      <c r="C7462" s="1" t="str">
        <f t="shared" si="569"/>
        <v>21:0873</v>
      </c>
      <c r="D7462" s="1" t="str">
        <f t="shared" si="571"/>
        <v>21:0245</v>
      </c>
      <c r="E7462" t="s">
        <v>29729</v>
      </c>
      <c r="F7462" t="s">
        <v>29730</v>
      </c>
      <c r="H7462">
        <v>75.865732499999993</v>
      </c>
      <c r="I7462">
        <v>-101.467675</v>
      </c>
      <c r="J7462" s="1" t="str">
        <f t="shared" si="572"/>
        <v>Fluid (stream)</v>
      </c>
      <c r="K7462" s="1" t="str">
        <f t="shared" si="573"/>
        <v>Untreated Water</v>
      </c>
      <c r="L7462">
        <v>1</v>
      </c>
      <c r="M7462" t="s">
        <v>241</v>
      </c>
      <c r="N7462">
        <v>19</v>
      </c>
      <c r="O7462">
        <v>1</v>
      </c>
      <c r="P7462" t="s">
        <v>267</v>
      </c>
      <c r="Q7462" t="s">
        <v>236</v>
      </c>
      <c r="R7462" t="s">
        <v>285</v>
      </c>
    </row>
    <row r="7463" spans="1:18" hidden="1" x14ac:dyDescent="0.3">
      <c r="A7463" t="s">
        <v>29731</v>
      </c>
      <c r="B7463" t="s">
        <v>29732</v>
      </c>
      <c r="C7463" s="1" t="str">
        <f t="shared" si="569"/>
        <v>21:0873</v>
      </c>
      <c r="D7463" s="1" t="str">
        <f t="shared" si="571"/>
        <v>21:0245</v>
      </c>
      <c r="E7463" t="s">
        <v>29733</v>
      </c>
      <c r="F7463" t="s">
        <v>29734</v>
      </c>
      <c r="H7463">
        <v>75.8635941</v>
      </c>
      <c r="I7463">
        <v>-101.3676449</v>
      </c>
      <c r="J7463" s="1" t="str">
        <f t="shared" si="572"/>
        <v>Fluid (stream)</v>
      </c>
      <c r="K7463" s="1" t="str">
        <f t="shared" si="573"/>
        <v>Untreated Water</v>
      </c>
      <c r="L7463">
        <v>2</v>
      </c>
      <c r="M7463" t="s">
        <v>36</v>
      </c>
      <c r="N7463">
        <v>20</v>
      </c>
      <c r="O7463">
        <v>1</v>
      </c>
      <c r="P7463" t="s">
        <v>1896</v>
      </c>
      <c r="Q7463" t="s">
        <v>1319</v>
      </c>
      <c r="R7463" t="s">
        <v>55</v>
      </c>
    </row>
    <row r="7464" spans="1:18" hidden="1" x14ac:dyDescent="0.3">
      <c r="A7464" t="s">
        <v>29735</v>
      </c>
      <c r="B7464" t="s">
        <v>29736</v>
      </c>
      <c r="C7464" s="1" t="str">
        <f t="shared" si="569"/>
        <v>21:0873</v>
      </c>
      <c r="D7464" s="1" t="str">
        <f t="shared" si="571"/>
        <v>21:0245</v>
      </c>
      <c r="E7464" t="s">
        <v>29737</v>
      </c>
      <c r="F7464" t="s">
        <v>29738</v>
      </c>
      <c r="H7464">
        <v>75.836631800000006</v>
      </c>
      <c r="I7464">
        <v>-101.33293020000001</v>
      </c>
      <c r="J7464" s="1" t="str">
        <f t="shared" si="572"/>
        <v>Fluid (stream)</v>
      </c>
      <c r="K7464" s="1" t="str">
        <f t="shared" si="573"/>
        <v>Untreated Water</v>
      </c>
      <c r="L7464">
        <v>2</v>
      </c>
      <c r="M7464" t="s">
        <v>44</v>
      </c>
      <c r="N7464">
        <v>21</v>
      </c>
      <c r="O7464">
        <v>1</v>
      </c>
      <c r="P7464" t="s">
        <v>272</v>
      </c>
      <c r="Q7464" t="s">
        <v>1292</v>
      </c>
      <c r="R7464" t="s">
        <v>285</v>
      </c>
    </row>
    <row r="7465" spans="1:18" hidden="1" x14ac:dyDescent="0.3">
      <c r="A7465" t="s">
        <v>29739</v>
      </c>
      <c r="B7465" t="s">
        <v>29740</v>
      </c>
      <c r="C7465" s="1" t="str">
        <f t="shared" si="569"/>
        <v>21:0873</v>
      </c>
      <c r="D7465" s="1" t="str">
        <f t="shared" si="571"/>
        <v>21:0245</v>
      </c>
      <c r="E7465" t="s">
        <v>29741</v>
      </c>
      <c r="F7465" t="s">
        <v>29742</v>
      </c>
      <c r="H7465">
        <v>75.819444000000004</v>
      </c>
      <c r="I7465">
        <v>-101.27047520000001</v>
      </c>
      <c r="J7465" s="1" t="str">
        <f t="shared" si="572"/>
        <v>Fluid (stream)</v>
      </c>
      <c r="K7465" s="1" t="str">
        <f t="shared" si="573"/>
        <v>Untreated Water</v>
      </c>
      <c r="L7465">
        <v>2</v>
      </c>
      <c r="M7465" t="s">
        <v>52</v>
      </c>
      <c r="N7465">
        <v>22</v>
      </c>
      <c r="O7465">
        <v>1</v>
      </c>
      <c r="P7465" t="s">
        <v>1896</v>
      </c>
      <c r="Q7465" t="s">
        <v>603</v>
      </c>
      <c r="R7465" t="s">
        <v>55</v>
      </c>
    </row>
    <row r="7466" spans="1:18" hidden="1" x14ac:dyDescent="0.3">
      <c r="A7466" t="s">
        <v>29743</v>
      </c>
      <c r="B7466" t="s">
        <v>29744</v>
      </c>
      <c r="C7466" s="1" t="str">
        <f t="shared" si="569"/>
        <v>21:0873</v>
      </c>
      <c r="D7466" s="1" t="str">
        <f t="shared" si="571"/>
        <v>21:0245</v>
      </c>
      <c r="E7466" t="s">
        <v>29745</v>
      </c>
      <c r="F7466" t="s">
        <v>29746</v>
      </c>
      <c r="H7466">
        <v>75.787308999999993</v>
      </c>
      <c r="I7466">
        <v>-101.31021200000001</v>
      </c>
      <c r="J7466" s="1" t="str">
        <f t="shared" si="572"/>
        <v>Fluid (stream)</v>
      </c>
      <c r="K7466" s="1" t="str">
        <f t="shared" si="573"/>
        <v>Untreated Water</v>
      </c>
      <c r="L7466">
        <v>2</v>
      </c>
      <c r="M7466" t="s">
        <v>22</v>
      </c>
      <c r="N7466">
        <v>23</v>
      </c>
      <c r="O7466">
        <v>1</v>
      </c>
      <c r="P7466" t="s">
        <v>188</v>
      </c>
      <c r="Q7466" t="s">
        <v>96</v>
      </c>
      <c r="R7466" t="s">
        <v>420</v>
      </c>
    </row>
    <row r="7467" spans="1:18" hidden="1" x14ac:dyDescent="0.3">
      <c r="A7467" t="s">
        <v>29747</v>
      </c>
      <c r="B7467" t="s">
        <v>29748</v>
      </c>
      <c r="C7467" s="1" t="str">
        <f t="shared" si="569"/>
        <v>21:0873</v>
      </c>
      <c r="D7467" s="1" t="str">
        <f>HYPERLINK("http://geochem.nrcan.gc.ca/cdogs/content/svy/svy_e.htm", "")</f>
        <v/>
      </c>
      <c r="G7467" s="1" t="str">
        <f>HYPERLINK("http://geochem.nrcan.gc.ca/cdogs/content/cr_/cr_00310_e.htm", "310")</f>
        <v>310</v>
      </c>
      <c r="J7467" t="s">
        <v>85</v>
      </c>
      <c r="K7467" t="s">
        <v>86</v>
      </c>
      <c r="L7467">
        <v>2</v>
      </c>
      <c r="M7467" t="s">
        <v>87</v>
      </c>
      <c r="N7467">
        <v>24</v>
      </c>
      <c r="O7467">
        <v>8</v>
      </c>
      <c r="P7467" t="s">
        <v>705</v>
      </c>
      <c r="Q7467" t="s">
        <v>96</v>
      </c>
      <c r="R7467" t="s">
        <v>635</v>
      </c>
    </row>
    <row r="7468" spans="1:18" hidden="1" x14ac:dyDescent="0.3">
      <c r="A7468" t="s">
        <v>29749</v>
      </c>
      <c r="B7468" t="s">
        <v>29750</v>
      </c>
      <c r="C7468" s="1" t="str">
        <f t="shared" si="569"/>
        <v>21:0873</v>
      </c>
      <c r="D7468" s="1" t="str">
        <f t="shared" ref="D7468:D7482" si="574">HYPERLINK("http://geochem.nrcan.gc.ca/cdogs/content/svy/svy210245_e.htm", "21:0245")</f>
        <v>21:0245</v>
      </c>
      <c r="E7468" t="s">
        <v>29745</v>
      </c>
      <c r="F7468" t="s">
        <v>29751</v>
      </c>
      <c r="H7468">
        <v>75.787308999999993</v>
      </c>
      <c r="I7468">
        <v>-101.31021200000001</v>
      </c>
      <c r="J7468" s="1" t="str">
        <f t="shared" ref="J7468:J7482" si="575">HYPERLINK("http://geochem.nrcan.gc.ca/cdogs/content/kwd/kwd020018_e.htm", "Fluid (stream)")</f>
        <v>Fluid (stream)</v>
      </c>
      <c r="K7468" s="1" t="str">
        <f t="shared" ref="K7468:K7482" si="576">HYPERLINK("http://geochem.nrcan.gc.ca/cdogs/content/kwd/kwd080007_e.htm", "Untreated Water")</f>
        <v>Untreated Water</v>
      </c>
      <c r="L7468">
        <v>2</v>
      </c>
      <c r="M7468" t="s">
        <v>29</v>
      </c>
      <c r="N7468">
        <v>25</v>
      </c>
      <c r="O7468">
        <v>1</v>
      </c>
      <c r="P7468" t="s">
        <v>140</v>
      </c>
      <c r="Q7468" t="s">
        <v>96</v>
      </c>
      <c r="R7468" t="s">
        <v>420</v>
      </c>
    </row>
    <row r="7469" spans="1:18" hidden="1" x14ac:dyDescent="0.3">
      <c r="A7469" t="s">
        <v>29752</v>
      </c>
      <c r="B7469" t="s">
        <v>29753</v>
      </c>
      <c r="C7469" s="1" t="str">
        <f t="shared" si="569"/>
        <v>21:0873</v>
      </c>
      <c r="D7469" s="1" t="str">
        <f t="shared" si="574"/>
        <v>21:0245</v>
      </c>
      <c r="E7469" t="s">
        <v>29754</v>
      </c>
      <c r="F7469" t="s">
        <v>29755</v>
      </c>
      <c r="H7469">
        <v>75.805058200000005</v>
      </c>
      <c r="I7469">
        <v>-101.0873095</v>
      </c>
      <c r="J7469" s="1" t="str">
        <f t="shared" si="575"/>
        <v>Fluid (stream)</v>
      </c>
      <c r="K7469" s="1" t="str">
        <f t="shared" si="576"/>
        <v>Untreated Water</v>
      </c>
      <c r="L7469">
        <v>2</v>
      </c>
      <c r="M7469" t="s">
        <v>60</v>
      </c>
      <c r="N7469">
        <v>26</v>
      </c>
      <c r="O7469">
        <v>1</v>
      </c>
      <c r="P7469" t="s">
        <v>272</v>
      </c>
      <c r="Q7469" t="s">
        <v>38</v>
      </c>
      <c r="R7469" t="s">
        <v>522</v>
      </c>
    </row>
    <row r="7470" spans="1:18" hidden="1" x14ac:dyDescent="0.3">
      <c r="A7470" t="s">
        <v>29756</v>
      </c>
      <c r="B7470" t="s">
        <v>29757</v>
      </c>
      <c r="C7470" s="1" t="str">
        <f t="shared" si="569"/>
        <v>21:0873</v>
      </c>
      <c r="D7470" s="1" t="str">
        <f t="shared" si="574"/>
        <v>21:0245</v>
      </c>
      <c r="E7470" t="s">
        <v>29758</v>
      </c>
      <c r="F7470" t="s">
        <v>29759</v>
      </c>
      <c r="H7470">
        <v>75.817614199999994</v>
      </c>
      <c r="I7470">
        <v>-100.9852573</v>
      </c>
      <c r="J7470" s="1" t="str">
        <f t="shared" si="575"/>
        <v>Fluid (stream)</v>
      </c>
      <c r="K7470" s="1" t="str">
        <f t="shared" si="576"/>
        <v>Untreated Water</v>
      </c>
      <c r="L7470">
        <v>2</v>
      </c>
      <c r="M7470" t="s">
        <v>67</v>
      </c>
      <c r="N7470">
        <v>27</v>
      </c>
      <c r="O7470">
        <v>1</v>
      </c>
      <c r="P7470" t="s">
        <v>319</v>
      </c>
      <c r="Q7470" t="s">
        <v>96</v>
      </c>
      <c r="R7470" t="s">
        <v>2135</v>
      </c>
    </row>
    <row r="7471" spans="1:18" hidden="1" x14ac:dyDescent="0.3">
      <c r="A7471" t="s">
        <v>29760</v>
      </c>
      <c r="B7471" t="s">
        <v>29761</v>
      </c>
      <c r="C7471" s="1" t="str">
        <f t="shared" si="569"/>
        <v>21:0873</v>
      </c>
      <c r="D7471" s="1" t="str">
        <f t="shared" si="574"/>
        <v>21:0245</v>
      </c>
      <c r="E7471" t="s">
        <v>29762</v>
      </c>
      <c r="F7471" t="s">
        <v>29763</v>
      </c>
      <c r="H7471">
        <v>75.633141100000003</v>
      </c>
      <c r="I7471">
        <v>-101.31689900000001</v>
      </c>
      <c r="J7471" s="1" t="str">
        <f t="shared" si="575"/>
        <v>Fluid (stream)</v>
      </c>
      <c r="K7471" s="1" t="str">
        <f t="shared" si="576"/>
        <v>Untreated Water</v>
      </c>
      <c r="L7471">
        <v>2</v>
      </c>
      <c r="M7471" t="s">
        <v>74</v>
      </c>
      <c r="N7471">
        <v>28</v>
      </c>
      <c r="O7471">
        <v>1</v>
      </c>
      <c r="P7471" t="s">
        <v>1896</v>
      </c>
      <c r="Q7471" t="s">
        <v>579</v>
      </c>
      <c r="R7471" t="s">
        <v>285</v>
      </c>
    </row>
    <row r="7472" spans="1:18" hidden="1" x14ac:dyDescent="0.3">
      <c r="A7472" t="s">
        <v>29764</v>
      </c>
      <c r="B7472" t="s">
        <v>29765</v>
      </c>
      <c r="C7472" s="1" t="str">
        <f t="shared" si="569"/>
        <v>21:0873</v>
      </c>
      <c r="D7472" s="1" t="str">
        <f t="shared" si="574"/>
        <v>21:0245</v>
      </c>
      <c r="E7472" t="s">
        <v>29766</v>
      </c>
      <c r="F7472" t="s">
        <v>29767</v>
      </c>
      <c r="H7472">
        <v>75.617435799999996</v>
      </c>
      <c r="I7472">
        <v>-101.3353918</v>
      </c>
      <c r="J7472" s="1" t="str">
        <f t="shared" si="575"/>
        <v>Fluid (stream)</v>
      </c>
      <c r="K7472" s="1" t="str">
        <f t="shared" si="576"/>
        <v>Untreated Water</v>
      </c>
      <c r="L7472">
        <v>2</v>
      </c>
      <c r="M7472" t="s">
        <v>81</v>
      </c>
      <c r="N7472">
        <v>29</v>
      </c>
      <c r="O7472">
        <v>1</v>
      </c>
      <c r="P7472" t="s">
        <v>465</v>
      </c>
      <c r="Q7472" t="s">
        <v>38</v>
      </c>
      <c r="R7472" t="s">
        <v>55</v>
      </c>
    </row>
    <row r="7473" spans="1:18" hidden="1" x14ac:dyDescent="0.3">
      <c r="A7473" t="s">
        <v>29768</v>
      </c>
      <c r="B7473" t="s">
        <v>29769</v>
      </c>
      <c r="C7473" s="1" t="str">
        <f t="shared" si="569"/>
        <v>21:0873</v>
      </c>
      <c r="D7473" s="1" t="str">
        <f t="shared" si="574"/>
        <v>21:0245</v>
      </c>
      <c r="E7473" t="s">
        <v>29770</v>
      </c>
      <c r="F7473" t="s">
        <v>29771</v>
      </c>
      <c r="H7473">
        <v>75.613872400000005</v>
      </c>
      <c r="I7473">
        <v>-101.564548</v>
      </c>
      <c r="J7473" s="1" t="str">
        <f t="shared" si="575"/>
        <v>Fluid (stream)</v>
      </c>
      <c r="K7473" s="1" t="str">
        <f t="shared" si="576"/>
        <v>Untreated Water</v>
      </c>
      <c r="L7473">
        <v>2</v>
      </c>
      <c r="M7473" t="s">
        <v>95</v>
      </c>
      <c r="N7473">
        <v>30</v>
      </c>
      <c r="O7473">
        <v>1</v>
      </c>
      <c r="P7473" t="s">
        <v>1896</v>
      </c>
      <c r="Q7473" t="s">
        <v>482</v>
      </c>
      <c r="R7473" t="s">
        <v>55</v>
      </c>
    </row>
    <row r="7474" spans="1:18" hidden="1" x14ac:dyDescent="0.3">
      <c r="A7474" t="s">
        <v>29772</v>
      </c>
      <c r="B7474" t="s">
        <v>29773</v>
      </c>
      <c r="C7474" s="1" t="str">
        <f t="shared" si="569"/>
        <v>21:0873</v>
      </c>
      <c r="D7474" s="1" t="str">
        <f t="shared" si="574"/>
        <v>21:0245</v>
      </c>
      <c r="E7474" t="s">
        <v>29774</v>
      </c>
      <c r="F7474" t="s">
        <v>29775</v>
      </c>
      <c r="H7474">
        <v>75.611628499999995</v>
      </c>
      <c r="I7474">
        <v>-101.6376235</v>
      </c>
      <c r="J7474" s="1" t="str">
        <f t="shared" si="575"/>
        <v>Fluid (stream)</v>
      </c>
      <c r="K7474" s="1" t="str">
        <f t="shared" si="576"/>
        <v>Untreated Water</v>
      </c>
      <c r="L7474">
        <v>2</v>
      </c>
      <c r="M7474" t="s">
        <v>3815</v>
      </c>
      <c r="N7474">
        <v>31</v>
      </c>
      <c r="O7474">
        <v>1</v>
      </c>
      <c r="P7474" t="s">
        <v>465</v>
      </c>
      <c r="Q7474" t="s">
        <v>54</v>
      </c>
      <c r="R7474" t="s">
        <v>522</v>
      </c>
    </row>
    <row r="7475" spans="1:18" hidden="1" x14ac:dyDescent="0.3">
      <c r="A7475" t="s">
        <v>29776</v>
      </c>
      <c r="B7475" t="s">
        <v>29777</v>
      </c>
      <c r="C7475" s="1" t="str">
        <f t="shared" si="569"/>
        <v>21:0873</v>
      </c>
      <c r="D7475" s="1" t="str">
        <f t="shared" si="574"/>
        <v>21:0245</v>
      </c>
      <c r="E7475" t="s">
        <v>29774</v>
      </c>
      <c r="F7475" t="s">
        <v>29778</v>
      </c>
      <c r="H7475">
        <v>75.611628499999995</v>
      </c>
      <c r="I7475">
        <v>-101.6376235</v>
      </c>
      <c r="J7475" s="1" t="str">
        <f t="shared" si="575"/>
        <v>Fluid (stream)</v>
      </c>
      <c r="K7475" s="1" t="str">
        <f t="shared" si="576"/>
        <v>Untreated Water</v>
      </c>
      <c r="L7475">
        <v>2</v>
      </c>
      <c r="M7475" t="s">
        <v>3819</v>
      </c>
      <c r="N7475">
        <v>32</v>
      </c>
      <c r="O7475">
        <v>1</v>
      </c>
      <c r="P7475" t="s">
        <v>1610</v>
      </c>
      <c r="Q7475" t="s">
        <v>54</v>
      </c>
      <c r="R7475" t="s">
        <v>55</v>
      </c>
    </row>
    <row r="7476" spans="1:18" hidden="1" x14ac:dyDescent="0.3">
      <c r="A7476" t="s">
        <v>29779</v>
      </c>
      <c r="B7476" t="s">
        <v>29780</v>
      </c>
      <c r="C7476" s="1" t="str">
        <f t="shared" si="569"/>
        <v>21:0873</v>
      </c>
      <c r="D7476" s="1" t="str">
        <f t="shared" si="574"/>
        <v>21:0245</v>
      </c>
      <c r="E7476" t="s">
        <v>29781</v>
      </c>
      <c r="F7476" t="s">
        <v>29782</v>
      </c>
      <c r="H7476">
        <v>75.599587099999994</v>
      </c>
      <c r="I7476">
        <v>-101.7135626</v>
      </c>
      <c r="J7476" s="1" t="str">
        <f t="shared" si="575"/>
        <v>Fluid (stream)</v>
      </c>
      <c r="K7476" s="1" t="str">
        <f t="shared" si="576"/>
        <v>Untreated Water</v>
      </c>
      <c r="L7476">
        <v>2</v>
      </c>
      <c r="M7476" t="s">
        <v>101</v>
      </c>
      <c r="N7476">
        <v>33</v>
      </c>
      <c r="O7476">
        <v>1</v>
      </c>
      <c r="P7476" t="s">
        <v>1896</v>
      </c>
      <c r="Q7476" t="s">
        <v>54</v>
      </c>
      <c r="R7476" t="s">
        <v>460</v>
      </c>
    </row>
    <row r="7477" spans="1:18" hidden="1" x14ac:dyDescent="0.3">
      <c r="A7477" t="s">
        <v>29783</v>
      </c>
      <c r="B7477" t="s">
        <v>29784</v>
      </c>
      <c r="C7477" s="1" t="str">
        <f t="shared" si="569"/>
        <v>21:0873</v>
      </c>
      <c r="D7477" s="1" t="str">
        <f t="shared" si="574"/>
        <v>21:0245</v>
      </c>
      <c r="E7477" t="s">
        <v>29785</v>
      </c>
      <c r="F7477" t="s">
        <v>29786</v>
      </c>
      <c r="H7477">
        <v>75.5625426</v>
      </c>
      <c r="I7477">
        <v>-101.9875682</v>
      </c>
      <c r="J7477" s="1" t="str">
        <f t="shared" si="575"/>
        <v>Fluid (stream)</v>
      </c>
      <c r="K7477" s="1" t="str">
        <f t="shared" si="576"/>
        <v>Untreated Water</v>
      </c>
      <c r="L7477">
        <v>2</v>
      </c>
      <c r="M7477" t="s">
        <v>107</v>
      </c>
      <c r="N7477">
        <v>34</v>
      </c>
      <c r="O7477">
        <v>1</v>
      </c>
      <c r="P7477" t="s">
        <v>1610</v>
      </c>
      <c r="Q7477" t="s">
        <v>54</v>
      </c>
      <c r="R7477" t="s">
        <v>460</v>
      </c>
    </row>
    <row r="7478" spans="1:18" hidden="1" x14ac:dyDescent="0.3">
      <c r="A7478" t="s">
        <v>29787</v>
      </c>
      <c r="B7478" t="s">
        <v>29788</v>
      </c>
      <c r="C7478" s="1" t="str">
        <f t="shared" si="569"/>
        <v>21:0873</v>
      </c>
      <c r="D7478" s="1" t="str">
        <f t="shared" si="574"/>
        <v>21:0245</v>
      </c>
      <c r="E7478" t="s">
        <v>29789</v>
      </c>
      <c r="F7478" t="s">
        <v>29790</v>
      </c>
      <c r="H7478">
        <v>75.563472500000003</v>
      </c>
      <c r="I7478">
        <v>-102.0519048</v>
      </c>
      <c r="J7478" s="1" t="str">
        <f t="shared" si="575"/>
        <v>Fluid (stream)</v>
      </c>
      <c r="K7478" s="1" t="str">
        <f t="shared" si="576"/>
        <v>Untreated Water</v>
      </c>
      <c r="L7478">
        <v>2</v>
      </c>
      <c r="M7478" t="s">
        <v>114</v>
      </c>
      <c r="N7478">
        <v>35</v>
      </c>
      <c r="O7478">
        <v>1</v>
      </c>
      <c r="P7478" t="s">
        <v>465</v>
      </c>
      <c r="Q7478" t="s">
        <v>1292</v>
      </c>
      <c r="R7478" t="s">
        <v>460</v>
      </c>
    </row>
    <row r="7479" spans="1:18" hidden="1" x14ac:dyDescent="0.3">
      <c r="A7479" t="s">
        <v>29791</v>
      </c>
      <c r="B7479" t="s">
        <v>29792</v>
      </c>
      <c r="C7479" s="1" t="str">
        <f t="shared" si="569"/>
        <v>21:0873</v>
      </c>
      <c r="D7479" s="1" t="str">
        <f t="shared" si="574"/>
        <v>21:0245</v>
      </c>
      <c r="E7479" t="s">
        <v>29793</v>
      </c>
      <c r="F7479" t="s">
        <v>29794</v>
      </c>
      <c r="H7479">
        <v>75.5614676</v>
      </c>
      <c r="I7479">
        <v>-102.25968779999999</v>
      </c>
      <c r="J7479" s="1" t="str">
        <f t="shared" si="575"/>
        <v>Fluid (stream)</v>
      </c>
      <c r="K7479" s="1" t="str">
        <f t="shared" si="576"/>
        <v>Untreated Water</v>
      </c>
      <c r="L7479">
        <v>2</v>
      </c>
      <c r="M7479" t="s">
        <v>121</v>
      </c>
      <c r="N7479">
        <v>36</v>
      </c>
      <c r="O7479">
        <v>1</v>
      </c>
      <c r="P7479" t="s">
        <v>465</v>
      </c>
      <c r="Q7479" t="s">
        <v>482</v>
      </c>
      <c r="R7479" t="s">
        <v>285</v>
      </c>
    </row>
    <row r="7480" spans="1:18" hidden="1" x14ac:dyDescent="0.3">
      <c r="A7480" t="s">
        <v>29795</v>
      </c>
      <c r="B7480" t="s">
        <v>29796</v>
      </c>
      <c r="C7480" s="1" t="str">
        <f t="shared" si="569"/>
        <v>21:0873</v>
      </c>
      <c r="D7480" s="1" t="str">
        <f t="shared" si="574"/>
        <v>21:0245</v>
      </c>
      <c r="E7480" t="s">
        <v>29797</v>
      </c>
      <c r="F7480" t="s">
        <v>29798</v>
      </c>
      <c r="H7480">
        <v>75.567674100000005</v>
      </c>
      <c r="I7480">
        <v>-102.40177439999999</v>
      </c>
      <c r="J7480" s="1" t="str">
        <f t="shared" si="575"/>
        <v>Fluid (stream)</v>
      </c>
      <c r="K7480" s="1" t="str">
        <f t="shared" si="576"/>
        <v>Untreated Water</v>
      </c>
      <c r="L7480">
        <v>2</v>
      </c>
      <c r="M7480" t="s">
        <v>127</v>
      </c>
      <c r="N7480">
        <v>37</v>
      </c>
      <c r="O7480">
        <v>1</v>
      </c>
      <c r="P7480" t="s">
        <v>1896</v>
      </c>
      <c r="Q7480" t="s">
        <v>236</v>
      </c>
      <c r="R7480" t="s">
        <v>195</v>
      </c>
    </row>
    <row r="7481" spans="1:18" hidden="1" x14ac:dyDescent="0.3">
      <c r="A7481" t="s">
        <v>29799</v>
      </c>
      <c r="B7481" t="s">
        <v>29800</v>
      </c>
      <c r="C7481" s="1" t="str">
        <f t="shared" si="569"/>
        <v>21:0873</v>
      </c>
      <c r="D7481" s="1" t="str">
        <f t="shared" si="574"/>
        <v>21:0245</v>
      </c>
      <c r="E7481" t="s">
        <v>29801</v>
      </c>
      <c r="F7481" t="s">
        <v>29802</v>
      </c>
      <c r="H7481">
        <v>75.534942299999997</v>
      </c>
      <c r="I7481">
        <v>-102.5289071</v>
      </c>
      <c r="J7481" s="1" t="str">
        <f t="shared" si="575"/>
        <v>Fluid (stream)</v>
      </c>
      <c r="K7481" s="1" t="str">
        <f t="shared" si="576"/>
        <v>Untreated Water</v>
      </c>
      <c r="L7481">
        <v>2</v>
      </c>
      <c r="M7481" t="s">
        <v>133</v>
      </c>
      <c r="N7481">
        <v>38</v>
      </c>
      <c r="O7481">
        <v>1</v>
      </c>
      <c r="P7481" t="s">
        <v>465</v>
      </c>
      <c r="Q7481" t="s">
        <v>1292</v>
      </c>
      <c r="R7481" t="s">
        <v>285</v>
      </c>
    </row>
    <row r="7482" spans="1:18" hidden="1" x14ac:dyDescent="0.3">
      <c r="A7482" t="s">
        <v>29803</v>
      </c>
      <c r="B7482" t="s">
        <v>29804</v>
      </c>
      <c r="C7482" s="1" t="str">
        <f t="shared" si="569"/>
        <v>21:0873</v>
      </c>
      <c r="D7482" s="1" t="str">
        <f t="shared" si="574"/>
        <v>21:0245</v>
      </c>
      <c r="E7482" t="s">
        <v>29805</v>
      </c>
      <c r="F7482" t="s">
        <v>29806</v>
      </c>
      <c r="H7482">
        <v>75.525396499999999</v>
      </c>
      <c r="I7482">
        <v>-102.6368853</v>
      </c>
      <c r="J7482" s="1" t="str">
        <f t="shared" si="575"/>
        <v>Fluid (stream)</v>
      </c>
      <c r="K7482" s="1" t="str">
        <f t="shared" si="576"/>
        <v>Untreated Water</v>
      </c>
      <c r="L7482">
        <v>3</v>
      </c>
      <c r="M7482" t="s">
        <v>36</v>
      </c>
      <c r="N7482">
        <v>39</v>
      </c>
      <c r="O7482">
        <v>1</v>
      </c>
      <c r="P7482" t="s">
        <v>272</v>
      </c>
      <c r="Q7482" t="s">
        <v>579</v>
      </c>
      <c r="R7482" t="s">
        <v>189</v>
      </c>
    </row>
    <row r="7483" spans="1:18" hidden="1" x14ac:dyDescent="0.3">
      <c r="A7483" t="s">
        <v>29807</v>
      </c>
      <c r="B7483" t="s">
        <v>29808</v>
      </c>
      <c r="C7483" s="1" t="str">
        <f t="shared" si="569"/>
        <v>21:0873</v>
      </c>
      <c r="D7483" s="1" t="str">
        <f>HYPERLINK("http://geochem.nrcan.gc.ca/cdogs/content/svy/svy_e.htm", "")</f>
        <v/>
      </c>
      <c r="G7483" s="1" t="str">
        <f>HYPERLINK("http://geochem.nrcan.gc.ca/cdogs/content/cr_/cr_00308_e.htm", "308")</f>
        <v>308</v>
      </c>
      <c r="J7483" t="s">
        <v>85</v>
      </c>
      <c r="K7483" t="s">
        <v>86</v>
      </c>
      <c r="L7483">
        <v>3</v>
      </c>
      <c r="M7483" t="s">
        <v>87</v>
      </c>
      <c r="N7483">
        <v>40</v>
      </c>
      <c r="O7483">
        <v>8</v>
      </c>
      <c r="P7483" t="s">
        <v>188</v>
      </c>
      <c r="Q7483" t="s">
        <v>62</v>
      </c>
      <c r="R7483" t="s">
        <v>347</v>
      </c>
    </row>
    <row r="7484" spans="1:18" hidden="1" x14ac:dyDescent="0.3">
      <c r="A7484" t="s">
        <v>29809</v>
      </c>
      <c r="B7484" t="s">
        <v>29810</v>
      </c>
      <c r="C7484" s="1" t="str">
        <f t="shared" si="569"/>
        <v>21:0873</v>
      </c>
      <c r="D7484" s="1" t="str">
        <f t="shared" ref="D7484:D7511" si="577">HYPERLINK("http://geochem.nrcan.gc.ca/cdogs/content/svy/svy210245_e.htm", "21:0245")</f>
        <v>21:0245</v>
      </c>
      <c r="E7484" t="s">
        <v>29811</v>
      </c>
      <c r="F7484" t="s">
        <v>29812</v>
      </c>
      <c r="H7484">
        <v>75.551475300000007</v>
      </c>
      <c r="I7484">
        <v>-102.6829525</v>
      </c>
      <c r="J7484" s="1" t="str">
        <f t="shared" ref="J7484:J7511" si="578">HYPERLINK("http://geochem.nrcan.gc.ca/cdogs/content/kwd/kwd020018_e.htm", "Fluid (stream)")</f>
        <v>Fluid (stream)</v>
      </c>
      <c r="K7484" s="1" t="str">
        <f t="shared" ref="K7484:K7511" si="579">HYPERLINK("http://geochem.nrcan.gc.ca/cdogs/content/kwd/kwd080007_e.htm", "Untreated Water")</f>
        <v>Untreated Water</v>
      </c>
      <c r="L7484">
        <v>3</v>
      </c>
      <c r="M7484" t="s">
        <v>44</v>
      </c>
      <c r="N7484">
        <v>41</v>
      </c>
      <c r="O7484">
        <v>1</v>
      </c>
      <c r="P7484" t="s">
        <v>1896</v>
      </c>
      <c r="Q7484" t="s">
        <v>1292</v>
      </c>
      <c r="R7484" t="s">
        <v>401</v>
      </c>
    </row>
    <row r="7485" spans="1:18" hidden="1" x14ac:dyDescent="0.3">
      <c r="A7485" t="s">
        <v>29813</v>
      </c>
      <c r="B7485" t="s">
        <v>29814</v>
      </c>
      <c r="C7485" s="1" t="str">
        <f t="shared" si="569"/>
        <v>21:0873</v>
      </c>
      <c r="D7485" s="1" t="str">
        <f t="shared" si="577"/>
        <v>21:0245</v>
      </c>
      <c r="E7485" t="s">
        <v>29815</v>
      </c>
      <c r="F7485" t="s">
        <v>29816</v>
      </c>
      <c r="H7485">
        <v>75.599128199999996</v>
      </c>
      <c r="I7485">
        <v>-102.7378703</v>
      </c>
      <c r="J7485" s="1" t="str">
        <f t="shared" si="578"/>
        <v>Fluid (stream)</v>
      </c>
      <c r="K7485" s="1" t="str">
        <f t="shared" si="579"/>
        <v>Untreated Water</v>
      </c>
      <c r="L7485">
        <v>3</v>
      </c>
      <c r="M7485" t="s">
        <v>52</v>
      </c>
      <c r="N7485">
        <v>42</v>
      </c>
      <c r="O7485">
        <v>1</v>
      </c>
      <c r="P7485" t="s">
        <v>247</v>
      </c>
      <c r="Q7485" t="s">
        <v>46</v>
      </c>
      <c r="R7485" t="s">
        <v>329</v>
      </c>
    </row>
    <row r="7486" spans="1:18" hidden="1" x14ac:dyDescent="0.3">
      <c r="A7486" t="s">
        <v>29817</v>
      </c>
      <c r="B7486" t="s">
        <v>29818</v>
      </c>
      <c r="C7486" s="1" t="str">
        <f t="shared" si="569"/>
        <v>21:0873</v>
      </c>
      <c r="D7486" s="1" t="str">
        <f t="shared" si="577"/>
        <v>21:0245</v>
      </c>
      <c r="E7486" t="s">
        <v>29819</v>
      </c>
      <c r="F7486" t="s">
        <v>29820</v>
      </c>
      <c r="H7486">
        <v>75.615760300000005</v>
      </c>
      <c r="I7486">
        <v>-102.58199279999999</v>
      </c>
      <c r="J7486" s="1" t="str">
        <f t="shared" si="578"/>
        <v>Fluid (stream)</v>
      </c>
      <c r="K7486" s="1" t="str">
        <f t="shared" si="579"/>
        <v>Untreated Water</v>
      </c>
      <c r="L7486">
        <v>3</v>
      </c>
      <c r="M7486" t="s">
        <v>60</v>
      </c>
      <c r="N7486">
        <v>43</v>
      </c>
      <c r="O7486">
        <v>1</v>
      </c>
      <c r="P7486" t="s">
        <v>1896</v>
      </c>
      <c r="Q7486" t="s">
        <v>482</v>
      </c>
      <c r="R7486" t="s">
        <v>522</v>
      </c>
    </row>
    <row r="7487" spans="1:18" hidden="1" x14ac:dyDescent="0.3">
      <c r="A7487" t="s">
        <v>29821</v>
      </c>
      <c r="B7487" t="s">
        <v>29822</v>
      </c>
      <c r="C7487" s="1" t="str">
        <f t="shared" si="569"/>
        <v>21:0873</v>
      </c>
      <c r="D7487" s="1" t="str">
        <f t="shared" si="577"/>
        <v>21:0245</v>
      </c>
      <c r="E7487" t="s">
        <v>29823</v>
      </c>
      <c r="F7487" t="s">
        <v>29824</v>
      </c>
      <c r="H7487">
        <v>75.616960500000005</v>
      </c>
      <c r="I7487">
        <v>-102.496561</v>
      </c>
      <c r="J7487" s="1" t="str">
        <f t="shared" si="578"/>
        <v>Fluid (stream)</v>
      </c>
      <c r="K7487" s="1" t="str">
        <f t="shared" si="579"/>
        <v>Untreated Water</v>
      </c>
      <c r="L7487">
        <v>3</v>
      </c>
      <c r="M7487" t="s">
        <v>22</v>
      </c>
      <c r="N7487">
        <v>44</v>
      </c>
      <c r="O7487">
        <v>1</v>
      </c>
      <c r="P7487" t="s">
        <v>1896</v>
      </c>
      <c r="Q7487" t="s">
        <v>1292</v>
      </c>
      <c r="R7487" t="s">
        <v>195</v>
      </c>
    </row>
    <row r="7488" spans="1:18" hidden="1" x14ac:dyDescent="0.3">
      <c r="A7488" t="s">
        <v>29825</v>
      </c>
      <c r="B7488" t="s">
        <v>29826</v>
      </c>
      <c r="C7488" s="1" t="str">
        <f t="shared" si="569"/>
        <v>21:0873</v>
      </c>
      <c r="D7488" s="1" t="str">
        <f t="shared" si="577"/>
        <v>21:0245</v>
      </c>
      <c r="E7488" t="s">
        <v>29823</v>
      </c>
      <c r="F7488" t="s">
        <v>29827</v>
      </c>
      <c r="H7488">
        <v>75.616960500000005</v>
      </c>
      <c r="I7488">
        <v>-102.496561</v>
      </c>
      <c r="J7488" s="1" t="str">
        <f t="shared" si="578"/>
        <v>Fluid (stream)</v>
      </c>
      <c r="K7488" s="1" t="str">
        <f t="shared" si="579"/>
        <v>Untreated Water</v>
      </c>
      <c r="L7488">
        <v>3</v>
      </c>
      <c r="M7488" t="s">
        <v>29</v>
      </c>
      <c r="N7488">
        <v>45</v>
      </c>
      <c r="O7488">
        <v>1</v>
      </c>
      <c r="P7488" t="s">
        <v>1896</v>
      </c>
      <c r="Q7488" t="s">
        <v>1143</v>
      </c>
      <c r="R7488" t="s">
        <v>460</v>
      </c>
    </row>
    <row r="7489" spans="1:18" hidden="1" x14ac:dyDescent="0.3">
      <c r="A7489" t="s">
        <v>29828</v>
      </c>
      <c r="B7489" t="s">
        <v>29829</v>
      </c>
      <c r="C7489" s="1" t="str">
        <f t="shared" si="569"/>
        <v>21:0873</v>
      </c>
      <c r="D7489" s="1" t="str">
        <f t="shared" si="577"/>
        <v>21:0245</v>
      </c>
      <c r="E7489" t="s">
        <v>29830</v>
      </c>
      <c r="F7489" t="s">
        <v>29831</v>
      </c>
      <c r="H7489">
        <v>75.6225685</v>
      </c>
      <c r="I7489">
        <v>-102.322681</v>
      </c>
      <c r="J7489" s="1" t="str">
        <f t="shared" si="578"/>
        <v>Fluid (stream)</v>
      </c>
      <c r="K7489" s="1" t="str">
        <f t="shared" si="579"/>
        <v>Untreated Water</v>
      </c>
      <c r="L7489">
        <v>3</v>
      </c>
      <c r="M7489" t="s">
        <v>67</v>
      </c>
      <c r="N7489">
        <v>46</v>
      </c>
      <c r="O7489">
        <v>1</v>
      </c>
      <c r="P7489" t="s">
        <v>1896</v>
      </c>
      <c r="Q7489" t="s">
        <v>236</v>
      </c>
      <c r="R7489" t="s">
        <v>522</v>
      </c>
    </row>
    <row r="7490" spans="1:18" hidden="1" x14ac:dyDescent="0.3">
      <c r="A7490" t="s">
        <v>29832</v>
      </c>
      <c r="B7490" t="s">
        <v>29833</v>
      </c>
      <c r="C7490" s="1" t="str">
        <f t="shared" si="569"/>
        <v>21:0873</v>
      </c>
      <c r="D7490" s="1" t="str">
        <f t="shared" si="577"/>
        <v>21:0245</v>
      </c>
      <c r="E7490" t="s">
        <v>29834</v>
      </c>
      <c r="F7490" t="s">
        <v>29835</v>
      </c>
      <c r="H7490">
        <v>75.619782499999999</v>
      </c>
      <c r="I7490">
        <v>-102.2112249</v>
      </c>
      <c r="J7490" s="1" t="str">
        <f t="shared" si="578"/>
        <v>Fluid (stream)</v>
      </c>
      <c r="K7490" s="1" t="str">
        <f t="shared" si="579"/>
        <v>Untreated Water</v>
      </c>
      <c r="L7490">
        <v>3</v>
      </c>
      <c r="M7490" t="s">
        <v>74</v>
      </c>
      <c r="N7490">
        <v>47</v>
      </c>
      <c r="O7490">
        <v>1</v>
      </c>
      <c r="P7490" t="s">
        <v>1896</v>
      </c>
      <c r="Q7490" t="s">
        <v>54</v>
      </c>
      <c r="R7490" t="s">
        <v>460</v>
      </c>
    </row>
    <row r="7491" spans="1:18" hidden="1" x14ac:dyDescent="0.3">
      <c r="A7491" t="s">
        <v>29836</v>
      </c>
      <c r="B7491" t="s">
        <v>29837</v>
      </c>
      <c r="C7491" s="1" t="str">
        <f t="shared" si="569"/>
        <v>21:0873</v>
      </c>
      <c r="D7491" s="1" t="str">
        <f t="shared" si="577"/>
        <v>21:0245</v>
      </c>
      <c r="E7491" t="s">
        <v>29838</v>
      </c>
      <c r="F7491" t="s">
        <v>29839</v>
      </c>
      <c r="H7491">
        <v>75.626511199999996</v>
      </c>
      <c r="I7491">
        <v>-102.2133838</v>
      </c>
      <c r="J7491" s="1" t="str">
        <f t="shared" si="578"/>
        <v>Fluid (stream)</v>
      </c>
      <c r="K7491" s="1" t="str">
        <f t="shared" si="579"/>
        <v>Untreated Water</v>
      </c>
      <c r="L7491">
        <v>3</v>
      </c>
      <c r="M7491" t="s">
        <v>81</v>
      </c>
      <c r="N7491">
        <v>48</v>
      </c>
      <c r="O7491">
        <v>1</v>
      </c>
      <c r="P7491" t="s">
        <v>1896</v>
      </c>
      <c r="Q7491" t="s">
        <v>517</v>
      </c>
      <c r="R7491" t="s">
        <v>522</v>
      </c>
    </row>
    <row r="7492" spans="1:18" hidden="1" x14ac:dyDescent="0.3">
      <c r="A7492" t="s">
        <v>29840</v>
      </c>
      <c r="B7492" t="s">
        <v>29841</v>
      </c>
      <c r="C7492" s="1" t="str">
        <f t="shared" si="569"/>
        <v>21:0873</v>
      </c>
      <c r="D7492" s="1" t="str">
        <f t="shared" si="577"/>
        <v>21:0245</v>
      </c>
      <c r="E7492" t="s">
        <v>29842</v>
      </c>
      <c r="F7492" t="s">
        <v>29843</v>
      </c>
      <c r="H7492">
        <v>75.614972399999999</v>
      </c>
      <c r="I7492">
        <v>-101.99389720000001</v>
      </c>
      <c r="J7492" s="1" t="str">
        <f t="shared" si="578"/>
        <v>Fluid (stream)</v>
      </c>
      <c r="K7492" s="1" t="str">
        <f t="shared" si="579"/>
        <v>Untreated Water</v>
      </c>
      <c r="L7492">
        <v>3</v>
      </c>
      <c r="M7492" t="s">
        <v>95</v>
      </c>
      <c r="N7492">
        <v>49</v>
      </c>
      <c r="O7492">
        <v>1</v>
      </c>
      <c r="P7492" t="s">
        <v>1896</v>
      </c>
      <c r="Q7492" t="s">
        <v>54</v>
      </c>
      <c r="R7492" t="s">
        <v>285</v>
      </c>
    </row>
    <row r="7493" spans="1:18" hidden="1" x14ac:dyDescent="0.3">
      <c r="A7493" t="s">
        <v>29844</v>
      </c>
      <c r="B7493" t="s">
        <v>29845</v>
      </c>
      <c r="C7493" s="1" t="str">
        <f t="shared" si="569"/>
        <v>21:0873</v>
      </c>
      <c r="D7493" s="1" t="str">
        <f t="shared" si="577"/>
        <v>21:0245</v>
      </c>
      <c r="E7493" t="s">
        <v>29846</v>
      </c>
      <c r="F7493" t="s">
        <v>29847</v>
      </c>
      <c r="H7493">
        <v>75.626988800000007</v>
      </c>
      <c r="I7493">
        <v>-101.91718419999999</v>
      </c>
      <c r="J7493" s="1" t="str">
        <f t="shared" si="578"/>
        <v>Fluid (stream)</v>
      </c>
      <c r="K7493" s="1" t="str">
        <f t="shared" si="579"/>
        <v>Untreated Water</v>
      </c>
      <c r="L7493">
        <v>3</v>
      </c>
      <c r="M7493" t="s">
        <v>101</v>
      </c>
      <c r="N7493">
        <v>50</v>
      </c>
      <c r="O7493">
        <v>1</v>
      </c>
      <c r="P7493" t="s">
        <v>1610</v>
      </c>
      <c r="Q7493" t="s">
        <v>54</v>
      </c>
      <c r="R7493" t="s">
        <v>195</v>
      </c>
    </row>
    <row r="7494" spans="1:18" hidden="1" x14ac:dyDescent="0.3">
      <c r="A7494" t="s">
        <v>29848</v>
      </c>
      <c r="B7494" t="s">
        <v>29849</v>
      </c>
      <c r="C7494" s="1" t="str">
        <f t="shared" si="569"/>
        <v>21:0873</v>
      </c>
      <c r="D7494" s="1" t="str">
        <f t="shared" si="577"/>
        <v>21:0245</v>
      </c>
      <c r="E7494" t="s">
        <v>29850</v>
      </c>
      <c r="F7494" t="s">
        <v>29851</v>
      </c>
      <c r="H7494">
        <v>75.619368100000003</v>
      </c>
      <c r="I7494">
        <v>-101.9071843</v>
      </c>
      <c r="J7494" s="1" t="str">
        <f t="shared" si="578"/>
        <v>Fluid (stream)</v>
      </c>
      <c r="K7494" s="1" t="str">
        <f t="shared" si="579"/>
        <v>Untreated Water</v>
      </c>
      <c r="L7494">
        <v>3</v>
      </c>
      <c r="M7494" t="s">
        <v>107</v>
      </c>
      <c r="N7494">
        <v>51</v>
      </c>
      <c r="O7494">
        <v>1</v>
      </c>
      <c r="P7494" t="s">
        <v>1896</v>
      </c>
      <c r="Q7494" t="s">
        <v>1247</v>
      </c>
      <c r="R7494" t="s">
        <v>522</v>
      </c>
    </row>
    <row r="7495" spans="1:18" hidden="1" x14ac:dyDescent="0.3">
      <c r="A7495" t="s">
        <v>29852</v>
      </c>
      <c r="B7495" t="s">
        <v>29853</v>
      </c>
      <c r="C7495" s="1" t="str">
        <f t="shared" si="569"/>
        <v>21:0873</v>
      </c>
      <c r="D7495" s="1" t="str">
        <f t="shared" si="577"/>
        <v>21:0245</v>
      </c>
      <c r="E7495" t="s">
        <v>29854</v>
      </c>
      <c r="F7495" t="s">
        <v>29855</v>
      </c>
      <c r="H7495">
        <v>75.625923499999999</v>
      </c>
      <c r="I7495">
        <v>-101.84959619999999</v>
      </c>
      <c r="J7495" s="1" t="str">
        <f t="shared" si="578"/>
        <v>Fluid (stream)</v>
      </c>
      <c r="K7495" s="1" t="str">
        <f t="shared" si="579"/>
        <v>Untreated Water</v>
      </c>
      <c r="L7495">
        <v>3</v>
      </c>
      <c r="M7495" t="s">
        <v>114</v>
      </c>
      <c r="N7495">
        <v>52</v>
      </c>
      <c r="O7495">
        <v>1</v>
      </c>
      <c r="P7495" t="s">
        <v>1896</v>
      </c>
      <c r="Q7495" t="s">
        <v>54</v>
      </c>
      <c r="R7495" t="s">
        <v>189</v>
      </c>
    </row>
    <row r="7496" spans="1:18" hidden="1" x14ac:dyDescent="0.3">
      <c r="A7496" t="s">
        <v>29856</v>
      </c>
      <c r="B7496" t="s">
        <v>29857</v>
      </c>
      <c r="C7496" s="1" t="str">
        <f t="shared" si="569"/>
        <v>21:0873</v>
      </c>
      <c r="D7496" s="1" t="str">
        <f t="shared" si="577"/>
        <v>21:0245</v>
      </c>
      <c r="E7496" t="s">
        <v>29858</v>
      </c>
      <c r="F7496" t="s">
        <v>29859</v>
      </c>
      <c r="H7496">
        <v>75.651807199999993</v>
      </c>
      <c r="I7496">
        <v>-101.48228880000001</v>
      </c>
      <c r="J7496" s="1" t="str">
        <f t="shared" si="578"/>
        <v>Fluid (stream)</v>
      </c>
      <c r="K7496" s="1" t="str">
        <f t="shared" si="579"/>
        <v>Untreated Water</v>
      </c>
      <c r="L7496">
        <v>3</v>
      </c>
      <c r="M7496" t="s">
        <v>121</v>
      </c>
      <c r="N7496">
        <v>53</v>
      </c>
      <c r="O7496">
        <v>1</v>
      </c>
      <c r="P7496" t="s">
        <v>1896</v>
      </c>
      <c r="Q7496" t="s">
        <v>1292</v>
      </c>
      <c r="R7496" t="s">
        <v>460</v>
      </c>
    </row>
    <row r="7497" spans="1:18" hidden="1" x14ac:dyDescent="0.3">
      <c r="A7497" t="s">
        <v>29860</v>
      </c>
      <c r="B7497" t="s">
        <v>29861</v>
      </c>
      <c r="C7497" s="1" t="str">
        <f t="shared" si="569"/>
        <v>21:0873</v>
      </c>
      <c r="D7497" s="1" t="str">
        <f t="shared" si="577"/>
        <v>21:0245</v>
      </c>
      <c r="E7497" t="s">
        <v>29862</v>
      </c>
      <c r="F7497" t="s">
        <v>29863</v>
      </c>
      <c r="H7497">
        <v>75.677768999999998</v>
      </c>
      <c r="I7497">
        <v>-101.17277799999999</v>
      </c>
      <c r="J7497" s="1" t="str">
        <f t="shared" si="578"/>
        <v>Fluid (stream)</v>
      </c>
      <c r="K7497" s="1" t="str">
        <f t="shared" si="579"/>
        <v>Untreated Water</v>
      </c>
      <c r="L7497">
        <v>3</v>
      </c>
      <c r="M7497" t="s">
        <v>127</v>
      </c>
      <c r="N7497">
        <v>54</v>
      </c>
      <c r="O7497">
        <v>1</v>
      </c>
      <c r="P7497" t="s">
        <v>1896</v>
      </c>
      <c r="Q7497" t="s">
        <v>538</v>
      </c>
      <c r="R7497" t="s">
        <v>401</v>
      </c>
    </row>
    <row r="7498" spans="1:18" hidden="1" x14ac:dyDescent="0.3">
      <c r="A7498" t="s">
        <v>29864</v>
      </c>
      <c r="B7498" t="s">
        <v>29865</v>
      </c>
      <c r="C7498" s="1" t="str">
        <f t="shared" si="569"/>
        <v>21:0873</v>
      </c>
      <c r="D7498" s="1" t="str">
        <f t="shared" si="577"/>
        <v>21:0245</v>
      </c>
      <c r="E7498" t="s">
        <v>29866</v>
      </c>
      <c r="F7498" t="s">
        <v>29867</v>
      </c>
      <c r="H7498">
        <v>75.769056399999997</v>
      </c>
      <c r="I7498">
        <v>-100.2375406</v>
      </c>
      <c r="J7498" s="1" t="str">
        <f t="shared" si="578"/>
        <v>Fluid (stream)</v>
      </c>
      <c r="K7498" s="1" t="str">
        <f t="shared" si="579"/>
        <v>Untreated Water</v>
      </c>
      <c r="L7498">
        <v>3</v>
      </c>
      <c r="M7498" t="s">
        <v>133</v>
      </c>
      <c r="N7498">
        <v>55</v>
      </c>
      <c r="O7498">
        <v>1</v>
      </c>
      <c r="P7498" t="s">
        <v>1896</v>
      </c>
      <c r="Q7498" t="s">
        <v>54</v>
      </c>
      <c r="R7498" t="s">
        <v>460</v>
      </c>
    </row>
    <row r="7499" spans="1:18" hidden="1" x14ac:dyDescent="0.3">
      <c r="A7499" t="s">
        <v>29868</v>
      </c>
      <c r="B7499" t="s">
        <v>29869</v>
      </c>
      <c r="C7499" s="1" t="str">
        <f t="shared" si="569"/>
        <v>21:0873</v>
      </c>
      <c r="D7499" s="1" t="str">
        <f t="shared" si="577"/>
        <v>21:0245</v>
      </c>
      <c r="E7499" t="s">
        <v>29870</v>
      </c>
      <c r="F7499" t="s">
        <v>29871</v>
      </c>
      <c r="H7499">
        <v>75.778794000000005</v>
      </c>
      <c r="I7499">
        <v>-100.28647909999999</v>
      </c>
      <c r="J7499" s="1" t="str">
        <f t="shared" si="578"/>
        <v>Fluid (stream)</v>
      </c>
      <c r="K7499" s="1" t="str">
        <f t="shared" si="579"/>
        <v>Untreated Water</v>
      </c>
      <c r="L7499">
        <v>3</v>
      </c>
      <c r="M7499" t="s">
        <v>139</v>
      </c>
      <c r="N7499">
        <v>56</v>
      </c>
      <c r="O7499">
        <v>1</v>
      </c>
      <c r="P7499" t="s">
        <v>1896</v>
      </c>
      <c r="Q7499" t="s">
        <v>548</v>
      </c>
      <c r="R7499" t="s">
        <v>522</v>
      </c>
    </row>
    <row r="7500" spans="1:18" hidden="1" x14ac:dyDescent="0.3">
      <c r="A7500" t="s">
        <v>29872</v>
      </c>
      <c r="B7500" t="s">
        <v>29873</v>
      </c>
      <c r="C7500" s="1" t="str">
        <f t="shared" si="569"/>
        <v>21:0873</v>
      </c>
      <c r="D7500" s="1" t="str">
        <f t="shared" si="577"/>
        <v>21:0245</v>
      </c>
      <c r="E7500" t="s">
        <v>29874</v>
      </c>
      <c r="F7500" t="s">
        <v>29875</v>
      </c>
      <c r="H7500">
        <v>75.8248064</v>
      </c>
      <c r="I7500">
        <v>-100.9265846</v>
      </c>
      <c r="J7500" s="1" t="str">
        <f t="shared" si="578"/>
        <v>Fluid (stream)</v>
      </c>
      <c r="K7500" s="1" t="str">
        <f t="shared" si="579"/>
        <v>Untreated Water</v>
      </c>
      <c r="L7500">
        <v>3</v>
      </c>
      <c r="M7500" t="s">
        <v>241</v>
      </c>
      <c r="N7500">
        <v>57</v>
      </c>
      <c r="O7500">
        <v>1</v>
      </c>
      <c r="P7500" t="s">
        <v>1896</v>
      </c>
      <c r="Q7500" t="s">
        <v>236</v>
      </c>
      <c r="R7500" t="s">
        <v>460</v>
      </c>
    </row>
    <row r="7501" spans="1:18" hidden="1" x14ac:dyDescent="0.3">
      <c r="A7501" t="s">
        <v>29876</v>
      </c>
      <c r="B7501" t="s">
        <v>29877</v>
      </c>
      <c r="C7501" s="1" t="str">
        <f t="shared" si="569"/>
        <v>21:0873</v>
      </c>
      <c r="D7501" s="1" t="str">
        <f t="shared" si="577"/>
        <v>21:0245</v>
      </c>
      <c r="E7501" t="s">
        <v>29878</v>
      </c>
      <c r="F7501" t="s">
        <v>29879</v>
      </c>
      <c r="H7501">
        <v>75.842066200000005</v>
      </c>
      <c r="I7501">
        <v>-100.718963</v>
      </c>
      <c r="J7501" s="1" t="str">
        <f t="shared" si="578"/>
        <v>Fluid (stream)</v>
      </c>
      <c r="K7501" s="1" t="str">
        <f t="shared" si="579"/>
        <v>Untreated Water</v>
      </c>
      <c r="L7501">
        <v>4</v>
      </c>
      <c r="M7501" t="s">
        <v>36</v>
      </c>
      <c r="N7501">
        <v>58</v>
      </c>
      <c r="O7501">
        <v>1</v>
      </c>
      <c r="P7501" t="s">
        <v>1896</v>
      </c>
      <c r="Q7501" t="s">
        <v>310</v>
      </c>
      <c r="R7501" t="s">
        <v>189</v>
      </c>
    </row>
    <row r="7502" spans="1:18" hidden="1" x14ac:dyDescent="0.3">
      <c r="A7502" t="s">
        <v>29880</v>
      </c>
      <c r="B7502" t="s">
        <v>29881</v>
      </c>
      <c r="C7502" s="1" t="str">
        <f t="shared" si="569"/>
        <v>21:0873</v>
      </c>
      <c r="D7502" s="1" t="str">
        <f t="shared" si="577"/>
        <v>21:0245</v>
      </c>
      <c r="E7502" t="s">
        <v>29882</v>
      </c>
      <c r="F7502" t="s">
        <v>29883</v>
      </c>
      <c r="H7502">
        <v>75.850245700000002</v>
      </c>
      <c r="I7502">
        <v>-100.63330809999999</v>
      </c>
      <c r="J7502" s="1" t="str">
        <f t="shared" si="578"/>
        <v>Fluid (stream)</v>
      </c>
      <c r="K7502" s="1" t="str">
        <f t="shared" si="579"/>
        <v>Untreated Water</v>
      </c>
      <c r="L7502">
        <v>4</v>
      </c>
      <c r="M7502" t="s">
        <v>44</v>
      </c>
      <c r="N7502">
        <v>59</v>
      </c>
      <c r="O7502">
        <v>1</v>
      </c>
      <c r="P7502" t="s">
        <v>1896</v>
      </c>
      <c r="Q7502" t="s">
        <v>146</v>
      </c>
      <c r="R7502" t="s">
        <v>329</v>
      </c>
    </row>
    <row r="7503" spans="1:18" hidden="1" x14ac:dyDescent="0.3">
      <c r="A7503" t="s">
        <v>29884</v>
      </c>
      <c r="B7503" t="s">
        <v>29885</v>
      </c>
      <c r="C7503" s="1" t="str">
        <f t="shared" si="569"/>
        <v>21:0873</v>
      </c>
      <c r="D7503" s="1" t="str">
        <f t="shared" si="577"/>
        <v>21:0245</v>
      </c>
      <c r="E7503" t="s">
        <v>29886</v>
      </c>
      <c r="F7503" t="s">
        <v>29887</v>
      </c>
      <c r="H7503">
        <v>75.864482800000005</v>
      </c>
      <c r="I7503">
        <v>-100.72735729999999</v>
      </c>
      <c r="J7503" s="1" t="str">
        <f t="shared" si="578"/>
        <v>Fluid (stream)</v>
      </c>
      <c r="K7503" s="1" t="str">
        <f t="shared" si="579"/>
        <v>Untreated Water</v>
      </c>
      <c r="L7503">
        <v>4</v>
      </c>
      <c r="M7503" t="s">
        <v>22</v>
      </c>
      <c r="N7503">
        <v>60</v>
      </c>
      <c r="O7503">
        <v>1</v>
      </c>
      <c r="P7503" t="s">
        <v>1896</v>
      </c>
      <c r="Q7503" t="s">
        <v>579</v>
      </c>
      <c r="R7503" t="s">
        <v>195</v>
      </c>
    </row>
    <row r="7504" spans="1:18" hidden="1" x14ac:dyDescent="0.3">
      <c r="A7504" t="s">
        <v>29888</v>
      </c>
      <c r="B7504" t="s">
        <v>29889</v>
      </c>
      <c r="C7504" s="1" t="str">
        <f t="shared" si="569"/>
        <v>21:0873</v>
      </c>
      <c r="D7504" s="1" t="str">
        <f t="shared" si="577"/>
        <v>21:0245</v>
      </c>
      <c r="E7504" t="s">
        <v>29886</v>
      </c>
      <c r="F7504" t="s">
        <v>29890</v>
      </c>
      <c r="H7504">
        <v>75.864482800000005</v>
      </c>
      <c r="I7504">
        <v>-100.72735729999999</v>
      </c>
      <c r="J7504" s="1" t="str">
        <f t="shared" si="578"/>
        <v>Fluid (stream)</v>
      </c>
      <c r="K7504" s="1" t="str">
        <f t="shared" si="579"/>
        <v>Untreated Water</v>
      </c>
      <c r="L7504">
        <v>4</v>
      </c>
      <c r="M7504" t="s">
        <v>29</v>
      </c>
      <c r="N7504">
        <v>61</v>
      </c>
      <c r="O7504">
        <v>1</v>
      </c>
      <c r="P7504" t="s">
        <v>1896</v>
      </c>
      <c r="Q7504" t="s">
        <v>1292</v>
      </c>
      <c r="R7504" t="s">
        <v>522</v>
      </c>
    </row>
    <row r="7505" spans="1:18" hidden="1" x14ac:dyDescent="0.3">
      <c r="A7505" t="s">
        <v>29891</v>
      </c>
      <c r="B7505" t="s">
        <v>29892</v>
      </c>
      <c r="C7505" s="1" t="str">
        <f t="shared" si="569"/>
        <v>21:0873</v>
      </c>
      <c r="D7505" s="1" t="str">
        <f t="shared" si="577"/>
        <v>21:0245</v>
      </c>
      <c r="E7505" t="s">
        <v>29893</v>
      </c>
      <c r="F7505" t="s">
        <v>29894</v>
      </c>
      <c r="H7505">
        <v>75.875969900000001</v>
      </c>
      <c r="I7505">
        <v>-100.52292780000001</v>
      </c>
      <c r="J7505" s="1" t="str">
        <f t="shared" si="578"/>
        <v>Fluid (stream)</v>
      </c>
      <c r="K7505" s="1" t="str">
        <f t="shared" si="579"/>
        <v>Untreated Water</v>
      </c>
      <c r="L7505">
        <v>4</v>
      </c>
      <c r="M7505" t="s">
        <v>52</v>
      </c>
      <c r="N7505">
        <v>62</v>
      </c>
      <c r="O7505">
        <v>1</v>
      </c>
      <c r="P7505" t="s">
        <v>1896</v>
      </c>
      <c r="Q7505" t="s">
        <v>146</v>
      </c>
      <c r="R7505" t="s">
        <v>90</v>
      </c>
    </row>
    <row r="7506" spans="1:18" hidden="1" x14ac:dyDescent="0.3">
      <c r="A7506" t="s">
        <v>29895</v>
      </c>
      <c r="B7506" t="s">
        <v>29896</v>
      </c>
      <c r="C7506" s="1" t="str">
        <f t="shared" si="569"/>
        <v>21:0873</v>
      </c>
      <c r="D7506" s="1" t="str">
        <f t="shared" si="577"/>
        <v>21:0245</v>
      </c>
      <c r="E7506" t="s">
        <v>29897</v>
      </c>
      <c r="F7506" t="s">
        <v>29898</v>
      </c>
      <c r="H7506">
        <v>75.870792499999993</v>
      </c>
      <c r="I7506">
        <v>-100.5065227</v>
      </c>
      <c r="J7506" s="1" t="str">
        <f t="shared" si="578"/>
        <v>Fluid (stream)</v>
      </c>
      <c r="K7506" s="1" t="str">
        <f t="shared" si="579"/>
        <v>Untreated Water</v>
      </c>
      <c r="L7506">
        <v>4</v>
      </c>
      <c r="M7506" t="s">
        <v>60</v>
      </c>
      <c r="N7506">
        <v>63</v>
      </c>
      <c r="O7506">
        <v>1</v>
      </c>
      <c r="P7506" t="s">
        <v>267</v>
      </c>
      <c r="Q7506" t="s">
        <v>96</v>
      </c>
      <c r="R7506" t="s">
        <v>415</v>
      </c>
    </row>
    <row r="7507" spans="1:18" hidden="1" x14ac:dyDescent="0.3">
      <c r="A7507" t="s">
        <v>29899</v>
      </c>
      <c r="B7507" t="s">
        <v>29900</v>
      </c>
      <c r="C7507" s="1" t="str">
        <f t="shared" si="569"/>
        <v>21:0873</v>
      </c>
      <c r="D7507" s="1" t="str">
        <f t="shared" si="577"/>
        <v>21:0245</v>
      </c>
      <c r="E7507" t="s">
        <v>29901</v>
      </c>
      <c r="F7507" t="s">
        <v>29902</v>
      </c>
      <c r="H7507">
        <v>75.858744000000002</v>
      </c>
      <c r="I7507">
        <v>-100.44492940000001</v>
      </c>
      <c r="J7507" s="1" t="str">
        <f t="shared" si="578"/>
        <v>Fluid (stream)</v>
      </c>
      <c r="K7507" s="1" t="str">
        <f t="shared" si="579"/>
        <v>Untreated Water</v>
      </c>
      <c r="L7507">
        <v>4</v>
      </c>
      <c r="M7507" t="s">
        <v>67</v>
      </c>
      <c r="N7507">
        <v>64</v>
      </c>
      <c r="O7507">
        <v>1</v>
      </c>
      <c r="P7507" t="s">
        <v>1896</v>
      </c>
      <c r="Q7507" t="s">
        <v>24</v>
      </c>
      <c r="R7507" t="s">
        <v>329</v>
      </c>
    </row>
    <row r="7508" spans="1:18" hidden="1" x14ac:dyDescent="0.3">
      <c r="A7508" t="s">
        <v>29903</v>
      </c>
      <c r="B7508" t="s">
        <v>29904</v>
      </c>
      <c r="C7508" s="1" t="str">
        <f t="shared" ref="C7508:C7571" si="580">HYPERLINK("http://geochem.nrcan.gc.ca/cdogs/content/bdl/bdl210873_e.htm", "21:0873")</f>
        <v>21:0873</v>
      </c>
      <c r="D7508" s="1" t="str">
        <f t="shared" si="577"/>
        <v>21:0245</v>
      </c>
      <c r="E7508" t="s">
        <v>29905</v>
      </c>
      <c r="F7508" t="s">
        <v>29906</v>
      </c>
      <c r="H7508">
        <v>75.9000956</v>
      </c>
      <c r="I7508">
        <v>-100.45261050000001</v>
      </c>
      <c r="J7508" s="1" t="str">
        <f t="shared" si="578"/>
        <v>Fluid (stream)</v>
      </c>
      <c r="K7508" s="1" t="str">
        <f t="shared" si="579"/>
        <v>Untreated Water</v>
      </c>
      <c r="L7508">
        <v>4</v>
      </c>
      <c r="M7508" t="s">
        <v>74</v>
      </c>
      <c r="N7508">
        <v>65</v>
      </c>
      <c r="O7508">
        <v>1</v>
      </c>
      <c r="P7508" t="s">
        <v>1896</v>
      </c>
      <c r="Q7508" t="s">
        <v>482</v>
      </c>
      <c r="R7508" t="s">
        <v>522</v>
      </c>
    </row>
    <row r="7509" spans="1:18" hidden="1" x14ac:dyDescent="0.3">
      <c r="A7509" t="s">
        <v>29907</v>
      </c>
      <c r="B7509" t="s">
        <v>29908</v>
      </c>
      <c r="C7509" s="1" t="str">
        <f t="shared" si="580"/>
        <v>21:0873</v>
      </c>
      <c r="D7509" s="1" t="str">
        <f t="shared" si="577"/>
        <v>21:0245</v>
      </c>
      <c r="E7509" t="s">
        <v>29909</v>
      </c>
      <c r="F7509" t="s">
        <v>29910</v>
      </c>
      <c r="H7509">
        <v>75.894655900000004</v>
      </c>
      <c r="I7509">
        <v>-100.2534392</v>
      </c>
      <c r="J7509" s="1" t="str">
        <f t="shared" si="578"/>
        <v>Fluid (stream)</v>
      </c>
      <c r="K7509" s="1" t="str">
        <f t="shared" si="579"/>
        <v>Untreated Water</v>
      </c>
      <c r="L7509">
        <v>4</v>
      </c>
      <c r="M7509" t="s">
        <v>81</v>
      </c>
      <c r="N7509">
        <v>66</v>
      </c>
      <c r="O7509">
        <v>1</v>
      </c>
      <c r="P7509" t="s">
        <v>1610</v>
      </c>
      <c r="Q7509" t="s">
        <v>96</v>
      </c>
      <c r="R7509" t="s">
        <v>90</v>
      </c>
    </row>
    <row r="7510" spans="1:18" hidden="1" x14ac:dyDescent="0.3">
      <c r="A7510" t="s">
        <v>29911</v>
      </c>
      <c r="B7510" t="s">
        <v>29912</v>
      </c>
      <c r="C7510" s="1" t="str">
        <f t="shared" si="580"/>
        <v>21:0873</v>
      </c>
      <c r="D7510" s="1" t="str">
        <f t="shared" si="577"/>
        <v>21:0245</v>
      </c>
      <c r="E7510" t="s">
        <v>29913</v>
      </c>
      <c r="F7510" t="s">
        <v>29914</v>
      </c>
      <c r="H7510">
        <v>75.895092500000004</v>
      </c>
      <c r="I7510">
        <v>-100.2117088</v>
      </c>
      <c r="J7510" s="1" t="str">
        <f t="shared" si="578"/>
        <v>Fluid (stream)</v>
      </c>
      <c r="K7510" s="1" t="str">
        <f t="shared" si="579"/>
        <v>Untreated Water</v>
      </c>
      <c r="L7510">
        <v>4</v>
      </c>
      <c r="M7510" t="s">
        <v>95</v>
      </c>
      <c r="N7510">
        <v>67</v>
      </c>
      <c r="O7510">
        <v>1</v>
      </c>
      <c r="P7510" t="s">
        <v>465</v>
      </c>
      <c r="Q7510" t="s">
        <v>96</v>
      </c>
      <c r="R7510" t="s">
        <v>211</v>
      </c>
    </row>
    <row r="7511" spans="1:18" hidden="1" x14ac:dyDescent="0.3">
      <c r="A7511" t="s">
        <v>29915</v>
      </c>
      <c r="B7511" t="s">
        <v>29916</v>
      </c>
      <c r="C7511" s="1" t="str">
        <f t="shared" si="580"/>
        <v>21:0873</v>
      </c>
      <c r="D7511" s="1" t="str">
        <f t="shared" si="577"/>
        <v>21:0245</v>
      </c>
      <c r="E7511" t="s">
        <v>29917</v>
      </c>
      <c r="F7511" t="s">
        <v>29918</v>
      </c>
      <c r="H7511">
        <v>75.923947100000007</v>
      </c>
      <c r="I7511">
        <v>-100.1583634</v>
      </c>
      <c r="J7511" s="1" t="str">
        <f t="shared" si="578"/>
        <v>Fluid (stream)</v>
      </c>
      <c r="K7511" s="1" t="str">
        <f t="shared" si="579"/>
        <v>Untreated Water</v>
      </c>
      <c r="L7511">
        <v>4</v>
      </c>
      <c r="M7511" t="s">
        <v>101</v>
      </c>
      <c r="N7511">
        <v>68</v>
      </c>
      <c r="O7511">
        <v>1</v>
      </c>
      <c r="P7511" t="s">
        <v>1896</v>
      </c>
      <c r="Q7511" t="s">
        <v>62</v>
      </c>
      <c r="R7511" t="s">
        <v>401</v>
      </c>
    </row>
    <row r="7512" spans="1:18" hidden="1" x14ac:dyDescent="0.3">
      <c r="A7512" t="s">
        <v>29919</v>
      </c>
      <c r="B7512" t="s">
        <v>29920</v>
      </c>
      <c r="C7512" s="1" t="str">
        <f t="shared" si="580"/>
        <v>21:0873</v>
      </c>
      <c r="D7512" s="1" t="str">
        <f>HYPERLINK("http://geochem.nrcan.gc.ca/cdogs/content/svy/svy_e.htm", "")</f>
        <v/>
      </c>
      <c r="G7512" s="1" t="str">
        <f>HYPERLINK("http://geochem.nrcan.gc.ca/cdogs/content/cr_/cr_00309_e.htm", "309")</f>
        <v>309</v>
      </c>
      <c r="J7512" t="s">
        <v>85</v>
      </c>
      <c r="K7512" t="s">
        <v>86</v>
      </c>
      <c r="L7512">
        <v>4</v>
      </c>
      <c r="M7512" t="s">
        <v>87</v>
      </c>
      <c r="N7512">
        <v>69</v>
      </c>
      <c r="O7512">
        <v>8</v>
      </c>
      <c r="P7512" t="s">
        <v>30</v>
      </c>
      <c r="Q7512" t="s">
        <v>31</v>
      </c>
      <c r="R7512" t="s">
        <v>890</v>
      </c>
    </row>
    <row r="7513" spans="1:18" hidden="1" x14ac:dyDescent="0.3">
      <c r="A7513" t="s">
        <v>29921</v>
      </c>
      <c r="B7513" t="s">
        <v>29922</v>
      </c>
      <c r="C7513" s="1" t="str">
        <f t="shared" si="580"/>
        <v>21:0873</v>
      </c>
      <c r="D7513" s="1" t="str">
        <f t="shared" ref="D7513:D7532" si="581">HYPERLINK("http://geochem.nrcan.gc.ca/cdogs/content/svy/svy210245_e.htm", "21:0245")</f>
        <v>21:0245</v>
      </c>
      <c r="E7513" t="s">
        <v>29923</v>
      </c>
      <c r="F7513" t="s">
        <v>29924</v>
      </c>
      <c r="H7513">
        <v>75.912451899999994</v>
      </c>
      <c r="I7513">
        <v>-100.0510544</v>
      </c>
      <c r="J7513" s="1" t="str">
        <f t="shared" ref="J7513:J7532" si="582">HYPERLINK("http://geochem.nrcan.gc.ca/cdogs/content/kwd/kwd020018_e.htm", "Fluid (stream)")</f>
        <v>Fluid (stream)</v>
      </c>
      <c r="K7513" s="1" t="str">
        <f t="shared" ref="K7513:K7532" si="583">HYPERLINK("http://geochem.nrcan.gc.ca/cdogs/content/kwd/kwd080007_e.htm", "Untreated Water")</f>
        <v>Untreated Water</v>
      </c>
      <c r="L7513">
        <v>4</v>
      </c>
      <c r="M7513" t="s">
        <v>107</v>
      </c>
      <c r="N7513">
        <v>70</v>
      </c>
      <c r="O7513">
        <v>1</v>
      </c>
      <c r="P7513" t="s">
        <v>256</v>
      </c>
      <c r="Q7513" t="s">
        <v>96</v>
      </c>
      <c r="R7513" t="s">
        <v>687</v>
      </c>
    </row>
    <row r="7514" spans="1:18" hidden="1" x14ac:dyDescent="0.3">
      <c r="A7514" t="s">
        <v>29925</v>
      </c>
      <c r="B7514" t="s">
        <v>29926</v>
      </c>
      <c r="C7514" s="1" t="str">
        <f t="shared" si="580"/>
        <v>21:0873</v>
      </c>
      <c r="D7514" s="1" t="str">
        <f t="shared" si="581"/>
        <v>21:0245</v>
      </c>
      <c r="E7514" t="s">
        <v>29927</v>
      </c>
      <c r="F7514" t="s">
        <v>29928</v>
      </c>
      <c r="H7514">
        <v>75.994286799999998</v>
      </c>
      <c r="I7514">
        <v>-101.3360567</v>
      </c>
      <c r="J7514" s="1" t="str">
        <f t="shared" si="582"/>
        <v>Fluid (stream)</v>
      </c>
      <c r="K7514" s="1" t="str">
        <f t="shared" si="583"/>
        <v>Untreated Water</v>
      </c>
      <c r="L7514">
        <v>4</v>
      </c>
      <c r="M7514" t="s">
        <v>114</v>
      </c>
      <c r="N7514">
        <v>71</v>
      </c>
      <c r="O7514">
        <v>1</v>
      </c>
      <c r="P7514" t="s">
        <v>465</v>
      </c>
      <c r="Q7514" t="s">
        <v>62</v>
      </c>
      <c r="R7514" t="s">
        <v>195</v>
      </c>
    </row>
    <row r="7515" spans="1:18" hidden="1" x14ac:dyDescent="0.3">
      <c r="A7515" t="s">
        <v>29929</v>
      </c>
      <c r="B7515" t="s">
        <v>29930</v>
      </c>
      <c r="C7515" s="1" t="str">
        <f t="shared" si="580"/>
        <v>21:0873</v>
      </c>
      <c r="D7515" s="1" t="str">
        <f t="shared" si="581"/>
        <v>21:0245</v>
      </c>
      <c r="E7515" t="s">
        <v>29931</v>
      </c>
      <c r="F7515" t="s">
        <v>29932</v>
      </c>
      <c r="H7515">
        <v>75.990422300000006</v>
      </c>
      <c r="I7515">
        <v>-101.5787476</v>
      </c>
      <c r="J7515" s="1" t="str">
        <f t="shared" si="582"/>
        <v>Fluid (stream)</v>
      </c>
      <c r="K7515" s="1" t="str">
        <f t="shared" si="583"/>
        <v>Untreated Water</v>
      </c>
      <c r="L7515">
        <v>4</v>
      </c>
      <c r="M7515" t="s">
        <v>121</v>
      </c>
      <c r="N7515">
        <v>72</v>
      </c>
      <c r="O7515">
        <v>1</v>
      </c>
      <c r="P7515" t="s">
        <v>1896</v>
      </c>
      <c r="Q7515" t="s">
        <v>310</v>
      </c>
      <c r="R7515" t="s">
        <v>522</v>
      </c>
    </row>
    <row r="7516" spans="1:18" hidden="1" x14ac:dyDescent="0.3">
      <c r="A7516" t="s">
        <v>29933</v>
      </c>
      <c r="B7516" t="s">
        <v>29934</v>
      </c>
      <c r="C7516" s="1" t="str">
        <f t="shared" si="580"/>
        <v>21:0873</v>
      </c>
      <c r="D7516" s="1" t="str">
        <f t="shared" si="581"/>
        <v>21:0245</v>
      </c>
      <c r="E7516" t="s">
        <v>29935</v>
      </c>
      <c r="F7516" t="s">
        <v>29936</v>
      </c>
      <c r="H7516">
        <v>75.982510199999993</v>
      </c>
      <c r="I7516">
        <v>-102.2436641</v>
      </c>
      <c r="J7516" s="1" t="str">
        <f t="shared" si="582"/>
        <v>Fluid (stream)</v>
      </c>
      <c r="K7516" s="1" t="str">
        <f t="shared" si="583"/>
        <v>Untreated Water</v>
      </c>
      <c r="L7516">
        <v>4</v>
      </c>
      <c r="M7516" t="s">
        <v>127</v>
      </c>
      <c r="N7516">
        <v>73</v>
      </c>
      <c r="O7516">
        <v>1</v>
      </c>
      <c r="P7516" t="s">
        <v>465</v>
      </c>
      <c r="Q7516" t="s">
        <v>236</v>
      </c>
      <c r="R7516" t="s">
        <v>460</v>
      </c>
    </row>
    <row r="7517" spans="1:18" hidden="1" x14ac:dyDescent="0.3">
      <c r="A7517" t="s">
        <v>29937</v>
      </c>
      <c r="B7517" t="s">
        <v>29938</v>
      </c>
      <c r="C7517" s="1" t="str">
        <f t="shared" si="580"/>
        <v>21:0873</v>
      </c>
      <c r="D7517" s="1" t="str">
        <f t="shared" si="581"/>
        <v>21:0245</v>
      </c>
      <c r="E7517" t="s">
        <v>29939</v>
      </c>
      <c r="F7517" t="s">
        <v>29940</v>
      </c>
      <c r="H7517">
        <v>75.967342200000004</v>
      </c>
      <c r="I7517">
        <v>-102.3743151</v>
      </c>
      <c r="J7517" s="1" t="str">
        <f t="shared" si="582"/>
        <v>Fluid (stream)</v>
      </c>
      <c r="K7517" s="1" t="str">
        <f t="shared" si="583"/>
        <v>Untreated Water</v>
      </c>
      <c r="L7517">
        <v>4</v>
      </c>
      <c r="M7517" t="s">
        <v>133</v>
      </c>
      <c r="N7517">
        <v>74</v>
      </c>
      <c r="O7517">
        <v>1</v>
      </c>
      <c r="P7517" t="s">
        <v>1896</v>
      </c>
      <c r="Q7517" t="s">
        <v>1292</v>
      </c>
      <c r="R7517" t="s">
        <v>195</v>
      </c>
    </row>
    <row r="7518" spans="1:18" hidden="1" x14ac:dyDescent="0.3">
      <c r="A7518" t="s">
        <v>29941</v>
      </c>
      <c r="B7518" t="s">
        <v>29942</v>
      </c>
      <c r="C7518" s="1" t="str">
        <f t="shared" si="580"/>
        <v>21:0873</v>
      </c>
      <c r="D7518" s="1" t="str">
        <f t="shared" si="581"/>
        <v>21:0245</v>
      </c>
      <c r="E7518" t="s">
        <v>29943</v>
      </c>
      <c r="F7518" t="s">
        <v>29944</v>
      </c>
      <c r="H7518">
        <v>75.954589499999997</v>
      </c>
      <c r="I7518">
        <v>-102.5246712</v>
      </c>
      <c r="J7518" s="1" t="str">
        <f t="shared" si="582"/>
        <v>Fluid (stream)</v>
      </c>
      <c r="K7518" s="1" t="str">
        <f t="shared" si="583"/>
        <v>Untreated Water</v>
      </c>
      <c r="L7518">
        <v>4</v>
      </c>
      <c r="M7518" t="s">
        <v>139</v>
      </c>
      <c r="N7518">
        <v>75</v>
      </c>
      <c r="O7518">
        <v>1</v>
      </c>
      <c r="P7518" t="s">
        <v>294</v>
      </c>
      <c r="Q7518" t="s">
        <v>579</v>
      </c>
      <c r="R7518" t="s">
        <v>522</v>
      </c>
    </row>
    <row r="7519" spans="1:18" hidden="1" x14ac:dyDescent="0.3">
      <c r="A7519" t="s">
        <v>29945</v>
      </c>
      <c r="B7519" t="s">
        <v>29946</v>
      </c>
      <c r="C7519" s="1" t="str">
        <f t="shared" si="580"/>
        <v>21:0873</v>
      </c>
      <c r="D7519" s="1" t="str">
        <f t="shared" si="581"/>
        <v>21:0245</v>
      </c>
      <c r="E7519" t="s">
        <v>29947</v>
      </c>
      <c r="F7519" t="s">
        <v>29948</v>
      </c>
      <c r="H7519">
        <v>75.937562099999994</v>
      </c>
      <c r="I7519">
        <v>-102.6994682</v>
      </c>
      <c r="J7519" s="1" t="str">
        <f t="shared" si="582"/>
        <v>Fluid (stream)</v>
      </c>
      <c r="K7519" s="1" t="str">
        <f t="shared" si="583"/>
        <v>Untreated Water</v>
      </c>
      <c r="L7519">
        <v>4</v>
      </c>
      <c r="M7519" t="s">
        <v>241</v>
      </c>
      <c r="N7519">
        <v>76</v>
      </c>
      <c r="O7519">
        <v>1</v>
      </c>
      <c r="P7519" t="s">
        <v>1610</v>
      </c>
      <c r="Q7519" t="s">
        <v>579</v>
      </c>
      <c r="R7519" t="s">
        <v>195</v>
      </c>
    </row>
    <row r="7520" spans="1:18" hidden="1" x14ac:dyDescent="0.3">
      <c r="A7520" t="s">
        <v>29949</v>
      </c>
      <c r="B7520" t="s">
        <v>29950</v>
      </c>
      <c r="C7520" s="1" t="str">
        <f t="shared" si="580"/>
        <v>21:0873</v>
      </c>
      <c r="D7520" s="1" t="str">
        <f t="shared" si="581"/>
        <v>21:0245</v>
      </c>
      <c r="E7520" t="s">
        <v>29951</v>
      </c>
      <c r="F7520" t="s">
        <v>29952</v>
      </c>
      <c r="H7520">
        <v>75.924846200000005</v>
      </c>
      <c r="I7520">
        <v>-102.87663139999999</v>
      </c>
      <c r="J7520" s="1" t="str">
        <f t="shared" si="582"/>
        <v>Fluid (stream)</v>
      </c>
      <c r="K7520" s="1" t="str">
        <f t="shared" si="583"/>
        <v>Untreated Water</v>
      </c>
      <c r="L7520">
        <v>5</v>
      </c>
      <c r="M7520" t="s">
        <v>22</v>
      </c>
      <c r="N7520">
        <v>77</v>
      </c>
      <c r="O7520">
        <v>1</v>
      </c>
      <c r="P7520" t="s">
        <v>1896</v>
      </c>
      <c r="Q7520" t="s">
        <v>310</v>
      </c>
      <c r="R7520" t="s">
        <v>195</v>
      </c>
    </row>
    <row r="7521" spans="1:18" hidden="1" x14ac:dyDescent="0.3">
      <c r="A7521" t="s">
        <v>29953</v>
      </c>
      <c r="B7521" t="s">
        <v>29954</v>
      </c>
      <c r="C7521" s="1" t="str">
        <f t="shared" si="580"/>
        <v>21:0873</v>
      </c>
      <c r="D7521" s="1" t="str">
        <f t="shared" si="581"/>
        <v>21:0245</v>
      </c>
      <c r="E7521" t="s">
        <v>29951</v>
      </c>
      <c r="F7521" t="s">
        <v>29955</v>
      </c>
      <c r="H7521">
        <v>75.924846200000005</v>
      </c>
      <c r="I7521">
        <v>-102.87663139999999</v>
      </c>
      <c r="J7521" s="1" t="str">
        <f t="shared" si="582"/>
        <v>Fluid (stream)</v>
      </c>
      <c r="K7521" s="1" t="str">
        <f t="shared" si="583"/>
        <v>Untreated Water</v>
      </c>
      <c r="L7521">
        <v>5</v>
      </c>
      <c r="M7521" t="s">
        <v>29</v>
      </c>
      <c r="N7521">
        <v>78</v>
      </c>
      <c r="O7521">
        <v>1</v>
      </c>
      <c r="P7521" t="s">
        <v>1896</v>
      </c>
      <c r="Q7521" t="s">
        <v>1143</v>
      </c>
      <c r="R7521" t="s">
        <v>460</v>
      </c>
    </row>
    <row r="7522" spans="1:18" hidden="1" x14ac:dyDescent="0.3">
      <c r="A7522" t="s">
        <v>29956</v>
      </c>
      <c r="B7522" t="s">
        <v>29957</v>
      </c>
      <c r="C7522" s="1" t="str">
        <f t="shared" si="580"/>
        <v>21:0873</v>
      </c>
      <c r="D7522" s="1" t="str">
        <f t="shared" si="581"/>
        <v>21:0245</v>
      </c>
      <c r="E7522" t="s">
        <v>29958</v>
      </c>
      <c r="F7522" t="s">
        <v>29959</v>
      </c>
      <c r="H7522">
        <v>75.896178500000005</v>
      </c>
      <c r="I7522">
        <v>-103.0242588</v>
      </c>
      <c r="J7522" s="1" t="str">
        <f t="shared" si="582"/>
        <v>Fluid (stream)</v>
      </c>
      <c r="K7522" s="1" t="str">
        <f t="shared" si="583"/>
        <v>Untreated Water</v>
      </c>
      <c r="L7522">
        <v>5</v>
      </c>
      <c r="M7522" t="s">
        <v>36</v>
      </c>
      <c r="N7522">
        <v>79</v>
      </c>
      <c r="O7522">
        <v>1</v>
      </c>
      <c r="P7522" t="s">
        <v>1896</v>
      </c>
      <c r="Q7522" t="s">
        <v>517</v>
      </c>
      <c r="R7522" t="s">
        <v>195</v>
      </c>
    </row>
    <row r="7523" spans="1:18" hidden="1" x14ac:dyDescent="0.3">
      <c r="A7523" t="s">
        <v>29960</v>
      </c>
      <c r="B7523" t="s">
        <v>29961</v>
      </c>
      <c r="C7523" s="1" t="str">
        <f t="shared" si="580"/>
        <v>21:0873</v>
      </c>
      <c r="D7523" s="1" t="str">
        <f t="shared" si="581"/>
        <v>21:0245</v>
      </c>
      <c r="E7523" t="s">
        <v>29962</v>
      </c>
      <c r="F7523" t="s">
        <v>29963</v>
      </c>
      <c r="H7523">
        <v>75.851423400000002</v>
      </c>
      <c r="I7523">
        <v>-102.9167633</v>
      </c>
      <c r="J7523" s="1" t="str">
        <f t="shared" si="582"/>
        <v>Fluid (stream)</v>
      </c>
      <c r="K7523" s="1" t="str">
        <f t="shared" si="583"/>
        <v>Untreated Water</v>
      </c>
      <c r="L7523">
        <v>5</v>
      </c>
      <c r="M7523" t="s">
        <v>44</v>
      </c>
      <c r="N7523">
        <v>80</v>
      </c>
      <c r="O7523">
        <v>1</v>
      </c>
      <c r="P7523" t="s">
        <v>256</v>
      </c>
      <c r="Q7523" t="s">
        <v>579</v>
      </c>
      <c r="R7523" t="s">
        <v>460</v>
      </c>
    </row>
    <row r="7524" spans="1:18" hidden="1" x14ac:dyDescent="0.3">
      <c r="A7524" t="s">
        <v>29964</v>
      </c>
      <c r="B7524" t="s">
        <v>29965</v>
      </c>
      <c r="C7524" s="1" t="str">
        <f t="shared" si="580"/>
        <v>21:0873</v>
      </c>
      <c r="D7524" s="1" t="str">
        <f t="shared" si="581"/>
        <v>21:0245</v>
      </c>
      <c r="E7524" t="s">
        <v>29966</v>
      </c>
      <c r="F7524" t="s">
        <v>29967</v>
      </c>
      <c r="H7524">
        <v>75.876097799999997</v>
      </c>
      <c r="I7524">
        <v>-102.76386340000001</v>
      </c>
      <c r="J7524" s="1" t="str">
        <f t="shared" si="582"/>
        <v>Fluid (stream)</v>
      </c>
      <c r="K7524" s="1" t="str">
        <f t="shared" si="583"/>
        <v>Untreated Water</v>
      </c>
      <c r="L7524">
        <v>5</v>
      </c>
      <c r="M7524" t="s">
        <v>52</v>
      </c>
      <c r="N7524">
        <v>81</v>
      </c>
      <c r="O7524">
        <v>1</v>
      </c>
      <c r="P7524" t="s">
        <v>267</v>
      </c>
      <c r="Q7524" t="s">
        <v>482</v>
      </c>
      <c r="R7524" t="s">
        <v>460</v>
      </c>
    </row>
    <row r="7525" spans="1:18" hidden="1" x14ac:dyDescent="0.3">
      <c r="A7525" t="s">
        <v>29968</v>
      </c>
      <c r="B7525" t="s">
        <v>29969</v>
      </c>
      <c r="C7525" s="1" t="str">
        <f t="shared" si="580"/>
        <v>21:0873</v>
      </c>
      <c r="D7525" s="1" t="str">
        <f t="shared" si="581"/>
        <v>21:0245</v>
      </c>
      <c r="E7525" t="s">
        <v>29970</v>
      </c>
      <c r="F7525" t="s">
        <v>29971</v>
      </c>
      <c r="H7525">
        <v>75.839927900000006</v>
      </c>
      <c r="I7525">
        <v>-102.8080422</v>
      </c>
      <c r="J7525" s="1" t="str">
        <f t="shared" si="582"/>
        <v>Fluid (stream)</v>
      </c>
      <c r="K7525" s="1" t="str">
        <f t="shared" si="583"/>
        <v>Untreated Water</v>
      </c>
      <c r="L7525">
        <v>5</v>
      </c>
      <c r="M7525" t="s">
        <v>60</v>
      </c>
      <c r="N7525">
        <v>82</v>
      </c>
      <c r="O7525">
        <v>1</v>
      </c>
      <c r="P7525" t="s">
        <v>267</v>
      </c>
      <c r="Q7525" t="s">
        <v>482</v>
      </c>
      <c r="R7525" t="s">
        <v>195</v>
      </c>
    </row>
    <row r="7526" spans="1:18" hidden="1" x14ac:dyDescent="0.3">
      <c r="A7526" t="s">
        <v>29972</v>
      </c>
      <c r="B7526" t="s">
        <v>29973</v>
      </c>
      <c r="C7526" s="1" t="str">
        <f t="shared" si="580"/>
        <v>21:0873</v>
      </c>
      <c r="D7526" s="1" t="str">
        <f t="shared" si="581"/>
        <v>21:0245</v>
      </c>
      <c r="E7526" t="s">
        <v>29974</v>
      </c>
      <c r="F7526" t="s">
        <v>29975</v>
      </c>
      <c r="H7526">
        <v>75.840210299999995</v>
      </c>
      <c r="I7526">
        <v>-102.931997</v>
      </c>
      <c r="J7526" s="1" t="str">
        <f t="shared" si="582"/>
        <v>Fluid (stream)</v>
      </c>
      <c r="K7526" s="1" t="str">
        <f t="shared" si="583"/>
        <v>Untreated Water</v>
      </c>
      <c r="L7526">
        <v>5</v>
      </c>
      <c r="M7526" t="s">
        <v>67</v>
      </c>
      <c r="N7526">
        <v>83</v>
      </c>
      <c r="O7526">
        <v>1</v>
      </c>
      <c r="P7526" t="s">
        <v>267</v>
      </c>
      <c r="Q7526" t="s">
        <v>257</v>
      </c>
      <c r="R7526" t="s">
        <v>195</v>
      </c>
    </row>
    <row r="7527" spans="1:18" hidden="1" x14ac:dyDescent="0.3">
      <c r="A7527" t="s">
        <v>29976</v>
      </c>
      <c r="B7527" t="s">
        <v>29977</v>
      </c>
      <c r="C7527" s="1" t="str">
        <f t="shared" si="580"/>
        <v>21:0873</v>
      </c>
      <c r="D7527" s="1" t="str">
        <f t="shared" si="581"/>
        <v>21:0245</v>
      </c>
      <c r="E7527" t="s">
        <v>29978</v>
      </c>
      <c r="F7527" t="s">
        <v>29979</v>
      </c>
      <c r="H7527">
        <v>75.853543500000001</v>
      </c>
      <c r="I7527">
        <v>-103.0280135</v>
      </c>
      <c r="J7527" s="1" t="str">
        <f t="shared" si="582"/>
        <v>Fluid (stream)</v>
      </c>
      <c r="K7527" s="1" t="str">
        <f t="shared" si="583"/>
        <v>Untreated Water</v>
      </c>
      <c r="L7527">
        <v>5</v>
      </c>
      <c r="M7527" t="s">
        <v>74</v>
      </c>
      <c r="N7527">
        <v>84</v>
      </c>
      <c r="O7527">
        <v>1</v>
      </c>
      <c r="P7527" t="s">
        <v>319</v>
      </c>
      <c r="Q7527" t="s">
        <v>257</v>
      </c>
      <c r="R7527" t="s">
        <v>460</v>
      </c>
    </row>
    <row r="7528" spans="1:18" hidden="1" x14ac:dyDescent="0.3">
      <c r="A7528" t="s">
        <v>29980</v>
      </c>
      <c r="B7528" t="s">
        <v>29981</v>
      </c>
      <c r="C7528" s="1" t="str">
        <f t="shared" si="580"/>
        <v>21:0873</v>
      </c>
      <c r="D7528" s="1" t="str">
        <f t="shared" si="581"/>
        <v>21:0245</v>
      </c>
      <c r="E7528" t="s">
        <v>29982</v>
      </c>
      <c r="F7528" t="s">
        <v>29983</v>
      </c>
      <c r="H7528">
        <v>75.824720400000004</v>
      </c>
      <c r="I7528">
        <v>-103.07985189999999</v>
      </c>
      <c r="J7528" s="1" t="str">
        <f t="shared" si="582"/>
        <v>Fluid (stream)</v>
      </c>
      <c r="K7528" s="1" t="str">
        <f t="shared" si="583"/>
        <v>Untreated Water</v>
      </c>
      <c r="L7528">
        <v>5</v>
      </c>
      <c r="M7528" t="s">
        <v>81</v>
      </c>
      <c r="N7528">
        <v>85</v>
      </c>
      <c r="O7528">
        <v>1</v>
      </c>
      <c r="P7528" t="s">
        <v>356</v>
      </c>
      <c r="Q7528" t="s">
        <v>46</v>
      </c>
      <c r="R7528" t="s">
        <v>988</v>
      </c>
    </row>
    <row r="7529" spans="1:18" hidden="1" x14ac:dyDescent="0.3">
      <c r="A7529" t="s">
        <v>29984</v>
      </c>
      <c r="B7529" t="s">
        <v>29985</v>
      </c>
      <c r="C7529" s="1" t="str">
        <f t="shared" si="580"/>
        <v>21:0873</v>
      </c>
      <c r="D7529" s="1" t="str">
        <f t="shared" si="581"/>
        <v>21:0245</v>
      </c>
      <c r="E7529" t="s">
        <v>29986</v>
      </c>
      <c r="F7529" t="s">
        <v>29987</v>
      </c>
      <c r="H7529">
        <v>75.754347199999998</v>
      </c>
      <c r="I7529">
        <v>-101.2047226</v>
      </c>
      <c r="J7529" s="1" t="str">
        <f t="shared" si="582"/>
        <v>Fluid (stream)</v>
      </c>
      <c r="K7529" s="1" t="str">
        <f t="shared" si="583"/>
        <v>Untreated Water</v>
      </c>
      <c r="L7529">
        <v>5</v>
      </c>
      <c r="M7529" t="s">
        <v>95</v>
      </c>
      <c r="N7529">
        <v>86</v>
      </c>
      <c r="O7529">
        <v>1</v>
      </c>
      <c r="P7529" t="s">
        <v>267</v>
      </c>
      <c r="Q7529" t="s">
        <v>257</v>
      </c>
      <c r="R7529" t="s">
        <v>195</v>
      </c>
    </row>
    <row r="7530" spans="1:18" hidden="1" x14ac:dyDescent="0.3">
      <c r="A7530" t="s">
        <v>29988</v>
      </c>
      <c r="B7530" t="s">
        <v>29989</v>
      </c>
      <c r="C7530" s="1" t="str">
        <f t="shared" si="580"/>
        <v>21:0873</v>
      </c>
      <c r="D7530" s="1" t="str">
        <f t="shared" si="581"/>
        <v>21:0245</v>
      </c>
      <c r="E7530" t="s">
        <v>29990</v>
      </c>
      <c r="F7530" t="s">
        <v>29991</v>
      </c>
      <c r="H7530">
        <v>75.778188400000005</v>
      </c>
      <c r="I7530">
        <v>-101.01314069999999</v>
      </c>
      <c r="J7530" s="1" t="str">
        <f t="shared" si="582"/>
        <v>Fluid (stream)</v>
      </c>
      <c r="K7530" s="1" t="str">
        <f t="shared" si="583"/>
        <v>Untreated Water</v>
      </c>
      <c r="L7530">
        <v>5</v>
      </c>
      <c r="M7530" t="s">
        <v>101</v>
      </c>
      <c r="N7530">
        <v>87</v>
      </c>
      <c r="O7530">
        <v>1</v>
      </c>
      <c r="P7530" t="s">
        <v>210</v>
      </c>
      <c r="Q7530" t="s">
        <v>31</v>
      </c>
      <c r="R7530" t="s">
        <v>934</v>
      </c>
    </row>
    <row r="7531" spans="1:18" hidden="1" x14ac:dyDescent="0.3">
      <c r="A7531" t="s">
        <v>29992</v>
      </c>
      <c r="B7531" t="s">
        <v>29993</v>
      </c>
      <c r="C7531" s="1" t="str">
        <f t="shared" si="580"/>
        <v>21:0873</v>
      </c>
      <c r="D7531" s="1" t="str">
        <f t="shared" si="581"/>
        <v>21:0245</v>
      </c>
      <c r="E7531" t="s">
        <v>29994</v>
      </c>
      <c r="F7531" t="s">
        <v>29995</v>
      </c>
      <c r="H7531">
        <v>75.776955299999997</v>
      </c>
      <c r="I7531">
        <v>-100.7578005</v>
      </c>
      <c r="J7531" s="1" t="str">
        <f t="shared" si="582"/>
        <v>Fluid (stream)</v>
      </c>
      <c r="K7531" s="1" t="str">
        <f t="shared" si="583"/>
        <v>Untreated Water</v>
      </c>
      <c r="L7531">
        <v>5</v>
      </c>
      <c r="M7531" t="s">
        <v>107</v>
      </c>
      <c r="N7531">
        <v>88</v>
      </c>
      <c r="O7531">
        <v>1</v>
      </c>
      <c r="P7531" t="s">
        <v>1896</v>
      </c>
      <c r="Q7531" t="s">
        <v>146</v>
      </c>
      <c r="R7531" t="s">
        <v>500</v>
      </c>
    </row>
    <row r="7532" spans="1:18" hidden="1" x14ac:dyDescent="0.3">
      <c r="A7532" t="s">
        <v>29996</v>
      </c>
      <c r="B7532" t="s">
        <v>29997</v>
      </c>
      <c r="C7532" s="1" t="str">
        <f t="shared" si="580"/>
        <v>21:0873</v>
      </c>
      <c r="D7532" s="1" t="str">
        <f t="shared" si="581"/>
        <v>21:0245</v>
      </c>
      <c r="E7532" t="s">
        <v>29998</v>
      </c>
      <c r="F7532" t="s">
        <v>29999</v>
      </c>
      <c r="H7532">
        <v>75.832427300000006</v>
      </c>
      <c r="I7532">
        <v>-100.7539577</v>
      </c>
      <c r="J7532" s="1" t="str">
        <f t="shared" si="582"/>
        <v>Fluid (stream)</v>
      </c>
      <c r="K7532" s="1" t="str">
        <f t="shared" si="583"/>
        <v>Untreated Water</v>
      </c>
      <c r="L7532">
        <v>5</v>
      </c>
      <c r="M7532" t="s">
        <v>114</v>
      </c>
      <c r="N7532">
        <v>89</v>
      </c>
      <c r="O7532">
        <v>1</v>
      </c>
      <c r="P7532" t="s">
        <v>1896</v>
      </c>
      <c r="Q7532" t="s">
        <v>62</v>
      </c>
      <c r="R7532" t="s">
        <v>401</v>
      </c>
    </row>
    <row r="7533" spans="1:18" hidden="1" x14ac:dyDescent="0.3">
      <c r="A7533" t="s">
        <v>30000</v>
      </c>
      <c r="B7533" t="s">
        <v>30001</v>
      </c>
      <c r="C7533" s="1" t="str">
        <f t="shared" si="580"/>
        <v>21:0873</v>
      </c>
      <c r="D7533" s="1" t="str">
        <f>HYPERLINK("http://geochem.nrcan.gc.ca/cdogs/content/svy/svy_e.htm", "")</f>
        <v/>
      </c>
      <c r="G7533" s="1" t="str">
        <f>HYPERLINK("http://geochem.nrcan.gc.ca/cdogs/content/cr_/cr_00309_e.htm", "309")</f>
        <v>309</v>
      </c>
      <c r="J7533" t="s">
        <v>85</v>
      </c>
      <c r="K7533" t="s">
        <v>86</v>
      </c>
      <c r="L7533">
        <v>5</v>
      </c>
      <c r="M7533" t="s">
        <v>87</v>
      </c>
      <c r="N7533">
        <v>90</v>
      </c>
      <c r="O7533">
        <v>8</v>
      </c>
      <c r="P7533" t="s">
        <v>167</v>
      </c>
      <c r="Q7533" t="s">
        <v>89</v>
      </c>
      <c r="R7533" t="s">
        <v>911</v>
      </c>
    </row>
    <row r="7534" spans="1:18" hidden="1" x14ac:dyDescent="0.3">
      <c r="A7534" t="s">
        <v>30002</v>
      </c>
      <c r="B7534" t="s">
        <v>30003</v>
      </c>
      <c r="C7534" s="1" t="str">
        <f t="shared" si="580"/>
        <v>21:0873</v>
      </c>
      <c r="D7534" s="1" t="str">
        <f t="shared" ref="D7534:D7548" si="584">HYPERLINK("http://geochem.nrcan.gc.ca/cdogs/content/svy/svy210245_e.htm", "21:0245")</f>
        <v>21:0245</v>
      </c>
      <c r="E7534" t="s">
        <v>30004</v>
      </c>
      <c r="F7534" t="s">
        <v>30005</v>
      </c>
      <c r="H7534">
        <v>75.807064499999996</v>
      </c>
      <c r="I7534">
        <v>-100.5062214</v>
      </c>
      <c r="J7534" s="1" t="str">
        <f t="shared" ref="J7534:J7548" si="585">HYPERLINK("http://geochem.nrcan.gc.ca/cdogs/content/kwd/kwd020018_e.htm", "Fluid (stream)")</f>
        <v>Fluid (stream)</v>
      </c>
      <c r="K7534" s="1" t="str">
        <f t="shared" ref="K7534:K7548" si="586">HYPERLINK("http://geochem.nrcan.gc.ca/cdogs/content/kwd/kwd080007_e.htm", "Untreated Water")</f>
        <v>Untreated Water</v>
      </c>
      <c r="L7534">
        <v>5</v>
      </c>
      <c r="M7534" t="s">
        <v>121</v>
      </c>
      <c r="N7534">
        <v>91</v>
      </c>
      <c r="O7534">
        <v>1</v>
      </c>
      <c r="P7534" t="s">
        <v>1896</v>
      </c>
      <c r="Q7534" t="s">
        <v>248</v>
      </c>
      <c r="R7534" t="s">
        <v>285</v>
      </c>
    </row>
    <row r="7535" spans="1:18" hidden="1" x14ac:dyDescent="0.3">
      <c r="A7535" t="s">
        <v>30006</v>
      </c>
      <c r="B7535" t="s">
        <v>30007</v>
      </c>
      <c r="C7535" s="1" t="str">
        <f t="shared" si="580"/>
        <v>21:0873</v>
      </c>
      <c r="D7535" s="1" t="str">
        <f t="shared" si="584"/>
        <v>21:0245</v>
      </c>
      <c r="E7535" t="s">
        <v>30008</v>
      </c>
      <c r="F7535" t="s">
        <v>30009</v>
      </c>
      <c r="H7535">
        <v>75.810271099999994</v>
      </c>
      <c r="I7535">
        <v>-100.3334296</v>
      </c>
      <c r="J7535" s="1" t="str">
        <f t="shared" si="585"/>
        <v>Fluid (stream)</v>
      </c>
      <c r="K7535" s="1" t="str">
        <f t="shared" si="586"/>
        <v>Untreated Water</v>
      </c>
      <c r="L7535">
        <v>5</v>
      </c>
      <c r="M7535" t="s">
        <v>127</v>
      </c>
      <c r="N7535">
        <v>92</v>
      </c>
      <c r="O7535">
        <v>1</v>
      </c>
      <c r="P7535" t="s">
        <v>1896</v>
      </c>
      <c r="Q7535" t="s">
        <v>1292</v>
      </c>
      <c r="R7535" t="s">
        <v>460</v>
      </c>
    </row>
    <row r="7536" spans="1:18" hidden="1" x14ac:dyDescent="0.3">
      <c r="A7536" t="s">
        <v>30010</v>
      </c>
      <c r="B7536" t="s">
        <v>30011</v>
      </c>
      <c r="C7536" s="1" t="str">
        <f t="shared" si="580"/>
        <v>21:0873</v>
      </c>
      <c r="D7536" s="1" t="str">
        <f t="shared" si="584"/>
        <v>21:0245</v>
      </c>
      <c r="E7536" t="s">
        <v>30012</v>
      </c>
      <c r="F7536" t="s">
        <v>30013</v>
      </c>
      <c r="H7536">
        <v>75.8668421</v>
      </c>
      <c r="I7536">
        <v>-100.1506244</v>
      </c>
      <c r="J7536" s="1" t="str">
        <f t="shared" si="585"/>
        <v>Fluid (stream)</v>
      </c>
      <c r="K7536" s="1" t="str">
        <f t="shared" si="586"/>
        <v>Untreated Water</v>
      </c>
      <c r="L7536">
        <v>5</v>
      </c>
      <c r="M7536" t="s">
        <v>133</v>
      </c>
      <c r="N7536">
        <v>93</v>
      </c>
      <c r="O7536">
        <v>1</v>
      </c>
      <c r="P7536" t="s">
        <v>1896</v>
      </c>
      <c r="Q7536" t="s">
        <v>96</v>
      </c>
      <c r="R7536" t="s">
        <v>324</v>
      </c>
    </row>
    <row r="7537" spans="1:18" hidden="1" x14ac:dyDescent="0.3">
      <c r="A7537" t="s">
        <v>30014</v>
      </c>
      <c r="B7537" t="s">
        <v>30015</v>
      </c>
      <c r="C7537" s="1" t="str">
        <f t="shared" si="580"/>
        <v>21:0873</v>
      </c>
      <c r="D7537" s="1" t="str">
        <f t="shared" si="584"/>
        <v>21:0245</v>
      </c>
      <c r="E7537" t="s">
        <v>30016</v>
      </c>
      <c r="F7537" t="s">
        <v>30017</v>
      </c>
      <c r="H7537">
        <v>75.872257000000005</v>
      </c>
      <c r="I7537">
        <v>-100.0561654</v>
      </c>
      <c r="J7537" s="1" t="str">
        <f t="shared" si="585"/>
        <v>Fluid (stream)</v>
      </c>
      <c r="K7537" s="1" t="str">
        <f t="shared" si="586"/>
        <v>Untreated Water</v>
      </c>
      <c r="L7537">
        <v>5</v>
      </c>
      <c r="M7537" t="s">
        <v>139</v>
      </c>
      <c r="N7537">
        <v>94</v>
      </c>
      <c r="O7537">
        <v>1</v>
      </c>
      <c r="P7537" t="s">
        <v>465</v>
      </c>
      <c r="Q7537" t="s">
        <v>96</v>
      </c>
      <c r="R7537" t="s">
        <v>211</v>
      </c>
    </row>
    <row r="7538" spans="1:18" hidden="1" x14ac:dyDescent="0.3">
      <c r="A7538" t="s">
        <v>30018</v>
      </c>
      <c r="B7538" t="s">
        <v>30019</v>
      </c>
      <c r="C7538" s="1" t="str">
        <f t="shared" si="580"/>
        <v>21:0873</v>
      </c>
      <c r="D7538" s="1" t="str">
        <f t="shared" si="584"/>
        <v>21:0245</v>
      </c>
      <c r="E7538" t="s">
        <v>30020</v>
      </c>
      <c r="F7538" t="s">
        <v>30021</v>
      </c>
      <c r="H7538">
        <v>75.951710500000004</v>
      </c>
      <c r="I7538">
        <v>-102.0616361</v>
      </c>
      <c r="J7538" s="1" t="str">
        <f t="shared" si="585"/>
        <v>Fluid (stream)</v>
      </c>
      <c r="K7538" s="1" t="str">
        <f t="shared" si="586"/>
        <v>Untreated Water</v>
      </c>
      <c r="L7538">
        <v>6</v>
      </c>
      <c r="M7538" t="s">
        <v>36</v>
      </c>
      <c r="N7538">
        <v>95</v>
      </c>
      <c r="O7538">
        <v>1</v>
      </c>
      <c r="P7538" t="s">
        <v>1896</v>
      </c>
      <c r="Q7538" t="s">
        <v>248</v>
      </c>
      <c r="R7538" t="s">
        <v>522</v>
      </c>
    </row>
    <row r="7539" spans="1:18" hidden="1" x14ac:dyDescent="0.3">
      <c r="A7539" t="s">
        <v>30022</v>
      </c>
      <c r="B7539" t="s">
        <v>30023</v>
      </c>
      <c r="C7539" s="1" t="str">
        <f t="shared" si="580"/>
        <v>21:0873</v>
      </c>
      <c r="D7539" s="1" t="str">
        <f t="shared" si="584"/>
        <v>21:0245</v>
      </c>
      <c r="E7539" t="s">
        <v>30024</v>
      </c>
      <c r="F7539" t="s">
        <v>30025</v>
      </c>
      <c r="H7539">
        <v>75.922270600000004</v>
      </c>
      <c r="I7539">
        <v>-102.1525321</v>
      </c>
      <c r="J7539" s="1" t="str">
        <f t="shared" si="585"/>
        <v>Fluid (stream)</v>
      </c>
      <c r="K7539" s="1" t="str">
        <f t="shared" si="586"/>
        <v>Untreated Water</v>
      </c>
      <c r="L7539">
        <v>6</v>
      </c>
      <c r="M7539" t="s">
        <v>22</v>
      </c>
      <c r="N7539">
        <v>96</v>
      </c>
      <c r="O7539">
        <v>1</v>
      </c>
      <c r="P7539" t="s">
        <v>1896</v>
      </c>
      <c r="Q7539" t="s">
        <v>257</v>
      </c>
      <c r="R7539" t="s">
        <v>522</v>
      </c>
    </row>
    <row r="7540" spans="1:18" hidden="1" x14ac:dyDescent="0.3">
      <c r="A7540" t="s">
        <v>30026</v>
      </c>
      <c r="B7540" t="s">
        <v>30027</v>
      </c>
      <c r="C7540" s="1" t="str">
        <f t="shared" si="580"/>
        <v>21:0873</v>
      </c>
      <c r="D7540" s="1" t="str">
        <f t="shared" si="584"/>
        <v>21:0245</v>
      </c>
      <c r="E7540" t="s">
        <v>30024</v>
      </c>
      <c r="F7540" t="s">
        <v>30028</v>
      </c>
      <c r="H7540">
        <v>75.922270600000004</v>
      </c>
      <c r="I7540">
        <v>-102.1525321</v>
      </c>
      <c r="J7540" s="1" t="str">
        <f t="shared" si="585"/>
        <v>Fluid (stream)</v>
      </c>
      <c r="K7540" s="1" t="str">
        <f t="shared" si="586"/>
        <v>Untreated Water</v>
      </c>
      <c r="L7540">
        <v>6</v>
      </c>
      <c r="M7540" t="s">
        <v>29</v>
      </c>
      <c r="N7540">
        <v>97</v>
      </c>
      <c r="O7540">
        <v>1</v>
      </c>
      <c r="P7540" t="s">
        <v>1896</v>
      </c>
      <c r="Q7540" t="s">
        <v>310</v>
      </c>
      <c r="R7540" t="s">
        <v>195</v>
      </c>
    </row>
    <row r="7541" spans="1:18" hidden="1" x14ac:dyDescent="0.3">
      <c r="A7541" t="s">
        <v>30029</v>
      </c>
      <c r="B7541" t="s">
        <v>30030</v>
      </c>
      <c r="C7541" s="1" t="str">
        <f t="shared" si="580"/>
        <v>21:0873</v>
      </c>
      <c r="D7541" s="1" t="str">
        <f t="shared" si="584"/>
        <v>21:0245</v>
      </c>
      <c r="E7541" t="s">
        <v>30031</v>
      </c>
      <c r="F7541" t="s">
        <v>30032</v>
      </c>
      <c r="H7541">
        <v>75.9057514</v>
      </c>
      <c r="I7541">
        <v>-102.2715097</v>
      </c>
      <c r="J7541" s="1" t="str">
        <f t="shared" si="585"/>
        <v>Fluid (stream)</v>
      </c>
      <c r="K7541" s="1" t="str">
        <f t="shared" si="586"/>
        <v>Untreated Water</v>
      </c>
      <c r="L7541">
        <v>6</v>
      </c>
      <c r="M7541" t="s">
        <v>44</v>
      </c>
      <c r="N7541">
        <v>98</v>
      </c>
      <c r="O7541">
        <v>1</v>
      </c>
      <c r="P7541" t="s">
        <v>1896</v>
      </c>
      <c r="Q7541" t="s">
        <v>257</v>
      </c>
      <c r="R7541" t="s">
        <v>195</v>
      </c>
    </row>
    <row r="7542" spans="1:18" hidden="1" x14ac:dyDescent="0.3">
      <c r="A7542" t="s">
        <v>30033</v>
      </c>
      <c r="B7542" t="s">
        <v>30034</v>
      </c>
      <c r="C7542" s="1" t="str">
        <f t="shared" si="580"/>
        <v>21:0873</v>
      </c>
      <c r="D7542" s="1" t="str">
        <f t="shared" si="584"/>
        <v>21:0245</v>
      </c>
      <c r="E7542" t="s">
        <v>30035</v>
      </c>
      <c r="F7542" t="s">
        <v>30036</v>
      </c>
      <c r="H7542">
        <v>75.898686400000003</v>
      </c>
      <c r="I7542">
        <v>-102.3736741</v>
      </c>
      <c r="J7542" s="1" t="str">
        <f t="shared" si="585"/>
        <v>Fluid (stream)</v>
      </c>
      <c r="K7542" s="1" t="str">
        <f t="shared" si="586"/>
        <v>Untreated Water</v>
      </c>
      <c r="L7542">
        <v>6</v>
      </c>
      <c r="M7542" t="s">
        <v>52</v>
      </c>
      <c r="N7542">
        <v>99</v>
      </c>
      <c r="O7542">
        <v>1</v>
      </c>
      <c r="P7542" t="s">
        <v>1896</v>
      </c>
      <c r="Q7542" t="s">
        <v>236</v>
      </c>
      <c r="R7542" t="s">
        <v>195</v>
      </c>
    </row>
    <row r="7543" spans="1:18" hidden="1" x14ac:dyDescent="0.3">
      <c r="A7543" t="s">
        <v>30037</v>
      </c>
      <c r="B7543" t="s">
        <v>30038</v>
      </c>
      <c r="C7543" s="1" t="str">
        <f t="shared" si="580"/>
        <v>21:0873</v>
      </c>
      <c r="D7543" s="1" t="str">
        <f t="shared" si="584"/>
        <v>21:0245</v>
      </c>
      <c r="E7543" t="s">
        <v>30039</v>
      </c>
      <c r="F7543" t="s">
        <v>30040</v>
      </c>
      <c r="H7543">
        <v>75.886449099999993</v>
      </c>
      <c r="I7543">
        <v>-102.4741313</v>
      </c>
      <c r="J7543" s="1" t="str">
        <f t="shared" si="585"/>
        <v>Fluid (stream)</v>
      </c>
      <c r="K7543" s="1" t="str">
        <f t="shared" si="586"/>
        <v>Untreated Water</v>
      </c>
      <c r="L7543">
        <v>6</v>
      </c>
      <c r="M7543" t="s">
        <v>60</v>
      </c>
      <c r="N7543">
        <v>100</v>
      </c>
      <c r="O7543">
        <v>1</v>
      </c>
      <c r="P7543" t="s">
        <v>465</v>
      </c>
      <c r="Q7543" t="s">
        <v>236</v>
      </c>
      <c r="R7543" t="s">
        <v>195</v>
      </c>
    </row>
    <row r="7544" spans="1:18" hidden="1" x14ac:dyDescent="0.3">
      <c r="A7544" t="s">
        <v>30041</v>
      </c>
      <c r="B7544" t="s">
        <v>30042</v>
      </c>
      <c r="C7544" s="1" t="str">
        <f t="shared" si="580"/>
        <v>21:0873</v>
      </c>
      <c r="D7544" s="1" t="str">
        <f t="shared" si="584"/>
        <v>21:0245</v>
      </c>
      <c r="E7544" t="s">
        <v>30043</v>
      </c>
      <c r="F7544" t="s">
        <v>30044</v>
      </c>
      <c r="H7544">
        <v>75.897310000000004</v>
      </c>
      <c r="I7544">
        <v>-102.584402</v>
      </c>
      <c r="J7544" s="1" t="str">
        <f t="shared" si="585"/>
        <v>Fluid (stream)</v>
      </c>
      <c r="K7544" s="1" t="str">
        <f t="shared" si="586"/>
        <v>Untreated Water</v>
      </c>
      <c r="L7544">
        <v>6</v>
      </c>
      <c r="M7544" t="s">
        <v>67</v>
      </c>
      <c r="N7544">
        <v>101</v>
      </c>
      <c r="O7544">
        <v>1</v>
      </c>
      <c r="P7544" t="s">
        <v>247</v>
      </c>
      <c r="Q7544" t="s">
        <v>310</v>
      </c>
      <c r="R7544" t="s">
        <v>195</v>
      </c>
    </row>
    <row r="7545" spans="1:18" hidden="1" x14ac:dyDescent="0.3">
      <c r="A7545" t="s">
        <v>30045</v>
      </c>
      <c r="B7545" t="s">
        <v>30046</v>
      </c>
      <c r="C7545" s="1" t="str">
        <f t="shared" si="580"/>
        <v>21:0873</v>
      </c>
      <c r="D7545" s="1" t="str">
        <f t="shared" si="584"/>
        <v>21:0245</v>
      </c>
      <c r="E7545" t="s">
        <v>30047</v>
      </c>
      <c r="F7545" t="s">
        <v>30048</v>
      </c>
      <c r="H7545">
        <v>75.866422</v>
      </c>
      <c r="I7545">
        <v>-102.5611038</v>
      </c>
      <c r="J7545" s="1" t="str">
        <f t="shared" si="585"/>
        <v>Fluid (stream)</v>
      </c>
      <c r="K7545" s="1" t="str">
        <f t="shared" si="586"/>
        <v>Untreated Water</v>
      </c>
      <c r="L7545">
        <v>6</v>
      </c>
      <c r="M7545" t="s">
        <v>74</v>
      </c>
      <c r="N7545">
        <v>102</v>
      </c>
      <c r="O7545">
        <v>1</v>
      </c>
      <c r="P7545" t="s">
        <v>1896</v>
      </c>
      <c r="Q7545" t="s">
        <v>310</v>
      </c>
      <c r="R7545" t="s">
        <v>285</v>
      </c>
    </row>
    <row r="7546" spans="1:18" hidden="1" x14ac:dyDescent="0.3">
      <c r="A7546" t="s">
        <v>30049</v>
      </c>
      <c r="B7546" t="s">
        <v>30050</v>
      </c>
      <c r="C7546" s="1" t="str">
        <f t="shared" si="580"/>
        <v>21:0873</v>
      </c>
      <c r="D7546" s="1" t="str">
        <f t="shared" si="584"/>
        <v>21:0245</v>
      </c>
      <c r="E7546" t="s">
        <v>30051</v>
      </c>
      <c r="F7546" t="s">
        <v>30052</v>
      </c>
      <c r="H7546">
        <v>75.862509299999999</v>
      </c>
      <c r="I7546">
        <v>-102.5689186</v>
      </c>
      <c r="J7546" s="1" t="str">
        <f t="shared" si="585"/>
        <v>Fluid (stream)</v>
      </c>
      <c r="K7546" s="1" t="str">
        <f t="shared" si="586"/>
        <v>Untreated Water</v>
      </c>
      <c r="L7546">
        <v>6</v>
      </c>
      <c r="M7546" t="s">
        <v>81</v>
      </c>
      <c r="N7546">
        <v>103</v>
      </c>
      <c r="O7546">
        <v>1</v>
      </c>
      <c r="P7546" t="s">
        <v>465</v>
      </c>
      <c r="Q7546" t="s">
        <v>310</v>
      </c>
      <c r="R7546" t="s">
        <v>911</v>
      </c>
    </row>
    <row r="7547" spans="1:18" hidden="1" x14ac:dyDescent="0.3">
      <c r="A7547" t="s">
        <v>30053</v>
      </c>
      <c r="B7547" t="s">
        <v>30054</v>
      </c>
      <c r="C7547" s="1" t="str">
        <f t="shared" si="580"/>
        <v>21:0873</v>
      </c>
      <c r="D7547" s="1" t="str">
        <f t="shared" si="584"/>
        <v>21:0245</v>
      </c>
      <c r="E7547" t="s">
        <v>30055</v>
      </c>
      <c r="F7547" t="s">
        <v>30056</v>
      </c>
      <c r="H7547">
        <v>75.861688200000003</v>
      </c>
      <c r="I7547">
        <v>-102.623457</v>
      </c>
      <c r="J7547" s="1" t="str">
        <f t="shared" si="585"/>
        <v>Fluid (stream)</v>
      </c>
      <c r="K7547" s="1" t="str">
        <f t="shared" si="586"/>
        <v>Untreated Water</v>
      </c>
      <c r="L7547">
        <v>6</v>
      </c>
      <c r="M7547" t="s">
        <v>95</v>
      </c>
      <c r="N7547">
        <v>104</v>
      </c>
      <c r="O7547">
        <v>1</v>
      </c>
      <c r="P7547" t="s">
        <v>1896</v>
      </c>
      <c r="Q7547" t="s">
        <v>248</v>
      </c>
      <c r="R7547" t="s">
        <v>305</v>
      </c>
    </row>
    <row r="7548" spans="1:18" hidden="1" x14ac:dyDescent="0.3">
      <c r="A7548" t="s">
        <v>30057</v>
      </c>
      <c r="B7548" t="s">
        <v>30058</v>
      </c>
      <c r="C7548" s="1" t="str">
        <f t="shared" si="580"/>
        <v>21:0873</v>
      </c>
      <c r="D7548" s="1" t="str">
        <f t="shared" si="584"/>
        <v>21:0245</v>
      </c>
      <c r="E7548" t="s">
        <v>30059</v>
      </c>
      <c r="F7548" t="s">
        <v>30060</v>
      </c>
      <c r="H7548">
        <v>75.804034700000003</v>
      </c>
      <c r="I7548">
        <v>-103.2101526</v>
      </c>
      <c r="J7548" s="1" t="str">
        <f t="shared" si="585"/>
        <v>Fluid (stream)</v>
      </c>
      <c r="K7548" s="1" t="str">
        <f t="shared" si="586"/>
        <v>Untreated Water</v>
      </c>
      <c r="L7548">
        <v>6</v>
      </c>
      <c r="M7548" t="s">
        <v>101</v>
      </c>
      <c r="N7548">
        <v>105</v>
      </c>
      <c r="O7548">
        <v>1</v>
      </c>
      <c r="P7548" t="s">
        <v>1610</v>
      </c>
      <c r="Q7548" t="s">
        <v>62</v>
      </c>
      <c r="R7548" t="s">
        <v>410</v>
      </c>
    </row>
    <row r="7549" spans="1:18" hidden="1" x14ac:dyDescent="0.3">
      <c r="A7549" t="s">
        <v>30061</v>
      </c>
      <c r="B7549" t="s">
        <v>30062</v>
      </c>
      <c r="C7549" s="1" t="str">
        <f t="shared" si="580"/>
        <v>21:0873</v>
      </c>
      <c r="D7549" s="1" t="str">
        <f>HYPERLINK("http://geochem.nrcan.gc.ca/cdogs/content/svy/svy_e.htm", "")</f>
        <v/>
      </c>
      <c r="G7549" s="1" t="str">
        <f>HYPERLINK("http://geochem.nrcan.gc.ca/cdogs/content/cr_/cr_00308_e.htm", "308")</f>
        <v>308</v>
      </c>
      <c r="J7549" t="s">
        <v>85</v>
      </c>
      <c r="K7549" t="s">
        <v>86</v>
      </c>
      <c r="L7549">
        <v>6</v>
      </c>
      <c r="M7549" t="s">
        <v>87</v>
      </c>
      <c r="N7549">
        <v>106</v>
      </c>
      <c r="O7549">
        <v>8</v>
      </c>
      <c r="P7549" t="s">
        <v>414</v>
      </c>
      <c r="Q7549" t="s">
        <v>62</v>
      </c>
      <c r="R7549" t="s">
        <v>3470</v>
      </c>
    </row>
    <row r="7550" spans="1:18" hidden="1" x14ac:dyDescent="0.3">
      <c r="A7550" t="s">
        <v>30063</v>
      </c>
      <c r="B7550" t="s">
        <v>30064</v>
      </c>
      <c r="C7550" s="1" t="str">
        <f t="shared" si="580"/>
        <v>21:0873</v>
      </c>
      <c r="D7550" s="1" t="str">
        <f t="shared" ref="D7550:D7566" si="587">HYPERLINK("http://geochem.nrcan.gc.ca/cdogs/content/svy/svy210245_e.htm", "21:0245")</f>
        <v>21:0245</v>
      </c>
      <c r="E7550" t="s">
        <v>30065</v>
      </c>
      <c r="F7550" t="s">
        <v>30066</v>
      </c>
      <c r="H7550">
        <v>75.860778800000006</v>
      </c>
      <c r="I7550">
        <v>-103.4609604</v>
      </c>
      <c r="J7550" s="1" t="str">
        <f t="shared" ref="J7550:J7566" si="588">HYPERLINK("http://geochem.nrcan.gc.ca/cdogs/content/kwd/kwd020018_e.htm", "Fluid (stream)")</f>
        <v>Fluid (stream)</v>
      </c>
      <c r="K7550" s="1" t="str">
        <f t="shared" ref="K7550:K7566" si="589">HYPERLINK("http://geochem.nrcan.gc.ca/cdogs/content/kwd/kwd080007_e.htm", "Untreated Water")</f>
        <v>Untreated Water</v>
      </c>
      <c r="L7550">
        <v>6</v>
      </c>
      <c r="M7550" t="s">
        <v>107</v>
      </c>
      <c r="N7550">
        <v>107</v>
      </c>
      <c r="O7550">
        <v>1</v>
      </c>
      <c r="P7550" t="s">
        <v>1896</v>
      </c>
      <c r="Q7550" t="s">
        <v>310</v>
      </c>
      <c r="R7550" t="s">
        <v>285</v>
      </c>
    </row>
    <row r="7551" spans="1:18" hidden="1" x14ac:dyDescent="0.3">
      <c r="A7551" t="s">
        <v>30067</v>
      </c>
      <c r="B7551" t="s">
        <v>30068</v>
      </c>
      <c r="C7551" s="1" t="str">
        <f t="shared" si="580"/>
        <v>21:0873</v>
      </c>
      <c r="D7551" s="1" t="str">
        <f t="shared" si="587"/>
        <v>21:0245</v>
      </c>
      <c r="E7551" t="s">
        <v>30069</v>
      </c>
      <c r="F7551" t="s">
        <v>30070</v>
      </c>
      <c r="H7551">
        <v>75.8808054</v>
      </c>
      <c r="I7551">
        <v>-103.52638090000001</v>
      </c>
      <c r="J7551" s="1" t="str">
        <f t="shared" si="588"/>
        <v>Fluid (stream)</v>
      </c>
      <c r="K7551" s="1" t="str">
        <f t="shared" si="589"/>
        <v>Untreated Water</v>
      </c>
      <c r="L7551">
        <v>6</v>
      </c>
      <c r="M7551" t="s">
        <v>114</v>
      </c>
      <c r="N7551">
        <v>108</v>
      </c>
      <c r="O7551">
        <v>1</v>
      </c>
      <c r="P7551" t="s">
        <v>1896</v>
      </c>
      <c r="Q7551" t="s">
        <v>517</v>
      </c>
      <c r="R7551" t="s">
        <v>195</v>
      </c>
    </row>
    <row r="7552" spans="1:18" hidden="1" x14ac:dyDescent="0.3">
      <c r="A7552" t="s">
        <v>30071</v>
      </c>
      <c r="B7552" t="s">
        <v>30072</v>
      </c>
      <c r="C7552" s="1" t="str">
        <f t="shared" si="580"/>
        <v>21:0873</v>
      </c>
      <c r="D7552" s="1" t="str">
        <f t="shared" si="587"/>
        <v>21:0245</v>
      </c>
      <c r="E7552" t="s">
        <v>30073</v>
      </c>
      <c r="F7552" t="s">
        <v>30074</v>
      </c>
      <c r="H7552">
        <v>75.861479299999999</v>
      </c>
      <c r="I7552">
        <v>-103.55907310000001</v>
      </c>
      <c r="J7552" s="1" t="str">
        <f t="shared" si="588"/>
        <v>Fluid (stream)</v>
      </c>
      <c r="K7552" s="1" t="str">
        <f t="shared" si="589"/>
        <v>Untreated Water</v>
      </c>
      <c r="L7552">
        <v>6</v>
      </c>
      <c r="M7552" t="s">
        <v>121</v>
      </c>
      <c r="N7552">
        <v>109</v>
      </c>
      <c r="O7552">
        <v>1</v>
      </c>
      <c r="P7552" t="s">
        <v>1896</v>
      </c>
      <c r="Q7552" t="s">
        <v>517</v>
      </c>
      <c r="R7552" t="s">
        <v>285</v>
      </c>
    </row>
    <row r="7553" spans="1:18" hidden="1" x14ac:dyDescent="0.3">
      <c r="A7553" t="s">
        <v>30075</v>
      </c>
      <c r="B7553" t="s">
        <v>30076</v>
      </c>
      <c r="C7553" s="1" t="str">
        <f t="shared" si="580"/>
        <v>21:0873</v>
      </c>
      <c r="D7553" s="1" t="str">
        <f t="shared" si="587"/>
        <v>21:0245</v>
      </c>
      <c r="E7553" t="s">
        <v>30077</v>
      </c>
      <c r="F7553" t="s">
        <v>30078</v>
      </c>
      <c r="H7553">
        <v>75.862501199999997</v>
      </c>
      <c r="I7553">
        <v>-103.7852953</v>
      </c>
      <c r="J7553" s="1" t="str">
        <f t="shared" si="588"/>
        <v>Fluid (stream)</v>
      </c>
      <c r="K7553" s="1" t="str">
        <f t="shared" si="589"/>
        <v>Untreated Water</v>
      </c>
      <c r="L7553">
        <v>6</v>
      </c>
      <c r="M7553" t="s">
        <v>127</v>
      </c>
      <c r="N7553">
        <v>110</v>
      </c>
      <c r="O7553">
        <v>1</v>
      </c>
      <c r="P7553" t="s">
        <v>1896</v>
      </c>
      <c r="Q7553" t="s">
        <v>579</v>
      </c>
      <c r="R7553" t="s">
        <v>460</v>
      </c>
    </row>
    <row r="7554" spans="1:18" hidden="1" x14ac:dyDescent="0.3">
      <c r="A7554" t="s">
        <v>30079</v>
      </c>
      <c r="B7554" t="s">
        <v>30080</v>
      </c>
      <c r="C7554" s="1" t="str">
        <f t="shared" si="580"/>
        <v>21:0873</v>
      </c>
      <c r="D7554" s="1" t="str">
        <f t="shared" si="587"/>
        <v>21:0245</v>
      </c>
      <c r="E7554" t="s">
        <v>30081</v>
      </c>
      <c r="F7554" t="s">
        <v>30082</v>
      </c>
      <c r="H7554">
        <v>75.852549800000006</v>
      </c>
      <c r="I7554">
        <v>-103.74890430000001</v>
      </c>
      <c r="J7554" s="1" t="str">
        <f t="shared" si="588"/>
        <v>Fluid (stream)</v>
      </c>
      <c r="K7554" s="1" t="str">
        <f t="shared" si="589"/>
        <v>Untreated Water</v>
      </c>
      <c r="L7554">
        <v>6</v>
      </c>
      <c r="M7554" t="s">
        <v>133</v>
      </c>
      <c r="N7554">
        <v>111</v>
      </c>
      <c r="O7554">
        <v>1</v>
      </c>
      <c r="P7554" t="s">
        <v>1896</v>
      </c>
      <c r="Q7554" t="s">
        <v>1143</v>
      </c>
      <c r="R7554" t="s">
        <v>460</v>
      </c>
    </row>
    <row r="7555" spans="1:18" hidden="1" x14ac:dyDescent="0.3">
      <c r="A7555" t="s">
        <v>30083</v>
      </c>
      <c r="B7555" t="s">
        <v>30084</v>
      </c>
      <c r="C7555" s="1" t="str">
        <f t="shared" si="580"/>
        <v>21:0873</v>
      </c>
      <c r="D7555" s="1" t="str">
        <f t="shared" si="587"/>
        <v>21:0245</v>
      </c>
      <c r="E7555" t="s">
        <v>30085</v>
      </c>
      <c r="F7555" t="s">
        <v>30086</v>
      </c>
      <c r="H7555">
        <v>75.766862399999994</v>
      </c>
      <c r="I7555">
        <v>-103.31175709999999</v>
      </c>
      <c r="J7555" s="1" t="str">
        <f t="shared" si="588"/>
        <v>Fluid (stream)</v>
      </c>
      <c r="K7555" s="1" t="str">
        <f t="shared" si="589"/>
        <v>Untreated Water</v>
      </c>
      <c r="L7555">
        <v>6</v>
      </c>
      <c r="M7555" t="s">
        <v>139</v>
      </c>
      <c r="N7555">
        <v>112</v>
      </c>
      <c r="O7555">
        <v>1</v>
      </c>
      <c r="P7555" t="s">
        <v>1896</v>
      </c>
      <c r="Q7555" t="s">
        <v>1292</v>
      </c>
      <c r="R7555" t="s">
        <v>460</v>
      </c>
    </row>
    <row r="7556" spans="1:18" hidden="1" x14ac:dyDescent="0.3">
      <c r="A7556" t="s">
        <v>30087</v>
      </c>
      <c r="B7556" t="s">
        <v>30088</v>
      </c>
      <c r="C7556" s="1" t="str">
        <f t="shared" si="580"/>
        <v>21:0873</v>
      </c>
      <c r="D7556" s="1" t="str">
        <f t="shared" si="587"/>
        <v>21:0245</v>
      </c>
      <c r="E7556" t="s">
        <v>30089</v>
      </c>
      <c r="F7556" t="s">
        <v>30090</v>
      </c>
      <c r="H7556">
        <v>75.771608099999995</v>
      </c>
      <c r="I7556">
        <v>-103.09680950000001</v>
      </c>
      <c r="J7556" s="1" t="str">
        <f t="shared" si="588"/>
        <v>Fluid (stream)</v>
      </c>
      <c r="K7556" s="1" t="str">
        <f t="shared" si="589"/>
        <v>Untreated Water</v>
      </c>
      <c r="L7556">
        <v>6</v>
      </c>
      <c r="M7556" t="s">
        <v>241</v>
      </c>
      <c r="N7556">
        <v>113</v>
      </c>
      <c r="O7556">
        <v>1</v>
      </c>
      <c r="P7556" t="s">
        <v>1896</v>
      </c>
      <c r="Q7556" t="s">
        <v>517</v>
      </c>
      <c r="R7556" t="s">
        <v>195</v>
      </c>
    </row>
    <row r="7557" spans="1:18" hidden="1" x14ac:dyDescent="0.3">
      <c r="A7557" t="s">
        <v>30091</v>
      </c>
      <c r="B7557" t="s">
        <v>30092</v>
      </c>
      <c r="C7557" s="1" t="str">
        <f t="shared" si="580"/>
        <v>21:0873</v>
      </c>
      <c r="D7557" s="1" t="str">
        <f t="shared" si="587"/>
        <v>21:0245</v>
      </c>
      <c r="E7557" t="s">
        <v>30093</v>
      </c>
      <c r="F7557" t="s">
        <v>30094</v>
      </c>
      <c r="H7557">
        <v>75.761099900000005</v>
      </c>
      <c r="I7557">
        <v>-102.9658359</v>
      </c>
      <c r="J7557" s="1" t="str">
        <f t="shared" si="588"/>
        <v>Fluid (stream)</v>
      </c>
      <c r="K7557" s="1" t="str">
        <f t="shared" si="589"/>
        <v>Untreated Water</v>
      </c>
      <c r="L7557">
        <v>7</v>
      </c>
      <c r="M7557" t="s">
        <v>36</v>
      </c>
      <c r="N7557">
        <v>114</v>
      </c>
      <c r="O7557">
        <v>1</v>
      </c>
      <c r="P7557" t="s">
        <v>465</v>
      </c>
      <c r="Q7557" t="s">
        <v>579</v>
      </c>
      <c r="R7557" t="s">
        <v>55</v>
      </c>
    </row>
    <row r="7558" spans="1:18" hidden="1" x14ac:dyDescent="0.3">
      <c r="A7558" t="s">
        <v>30095</v>
      </c>
      <c r="B7558" t="s">
        <v>30096</v>
      </c>
      <c r="C7558" s="1" t="str">
        <f t="shared" si="580"/>
        <v>21:0873</v>
      </c>
      <c r="D7558" s="1" t="str">
        <f t="shared" si="587"/>
        <v>21:0245</v>
      </c>
      <c r="E7558" t="s">
        <v>30097</v>
      </c>
      <c r="F7558" t="s">
        <v>30098</v>
      </c>
      <c r="H7558">
        <v>75.789700600000003</v>
      </c>
      <c r="I7558">
        <v>-102.8702076</v>
      </c>
      <c r="J7558" s="1" t="str">
        <f t="shared" si="588"/>
        <v>Fluid (stream)</v>
      </c>
      <c r="K7558" s="1" t="str">
        <f t="shared" si="589"/>
        <v>Untreated Water</v>
      </c>
      <c r="L7558">
        <v>7</v>
      </c>
      <c r="M7558" t="s">
        <v>44</v>
      </c>
      <c r="N7558">
        <v>115</v>
      </c>
      <c r="O7558">
        <v>1</v>
      </c>
      <c r="P7558" t="s">
        <v>1896</v>
      </c>
      <c r="Q7558" t="s">
        <v>1292</v>
      </c>
      <c r="R7558" t="s">
        <v>460</v>
      </c>
    </row>
    <row r="7559" spans="1:18" hidden="1" x14ac:dyDescent="0.3">
      <c r="A7559" t="s">
        <v>30099</v>
      </c>
      <c r="B7559" t="s">
        <v>30100</v>
      </c>
      <c r="C7559" s="1" t="str">
        <f t="shared" si="580"/>
        <v>21:0873</v>
      </c>
      <c r="D7559" s="1" t="str">
        <f t="shared" si="587"/>
        <v>21:0245</v>
      </c>
      <c r="E7559" t="s">
        <v>30101</v>
      </c>
      <c r="F7559" t="s">
        <v>30102</v>
      </c>
      <c r="H7559">
        <v>75.802277200000006</v>
      </c>
      <c r="I7559">
        <v>-102.72140330000001</v>
      </c>
      <c r="J7559" s="1" t="str">
        <f t="shared" si="588"/>
        <v>Fluid (stream)</v>
      </c>
      <c r="K7559" s="1" t="str">
        <f t="shared" si="589"/>
        <v>Untreated Water</v>
      </c>
      <c r="L7559">
        <v>7</v>
      </c>
      <c r="M7559" t="s">
        <v>52</v>
      </c>
      <c r="N7559">
        <v>116</v>
      </c>
      <c r="O7559">
        <v>1</v>
      </c>
      <c r="P7559" t="s">
        <v>1896</v>
      </c>
      <c r="Q7559" t="s">
        <v>1247</v>
      </c>
      <c r="R7559" t="s">
        <v>460</v>
      </c>
    </row>
    <row r="7560" spans="1:18" hidden="1" x14ac:dyDescent="0.3">
      <c r="A7560" t="s">
        <v>30103</v>
      </c>
      <c r="B7560" t="s">
        <v>30104</v>
      </c>
      <c r="C7560" s="1" t="str">
        <f t="shared" si="580"/>
        <v>21:0873</v>
      </c>
      <c r="D7560" s="1" t="str">
        <f t="shared" si="587"/>
        <v>21:0245</v>
      </c>
      <c r="E7560" t="s">
        <v>30105</v>
      </c>
      <c r="F7560" t="s">
        <v>30106</v>
      </c>
      <c r="H7560">
        <v>75.786444700000004</v>
      </c>
      <c r="I7560">
        <v>-102.6330155</v>
      </c>
      <c r="J7560" s="1" t="str">
        <f t="shared" si="588"/>
        <v>Fluid (stream)</v>
      </c>
      <c r="K7560" s="1" t="str">
        <f t="shared" si="589"/>
        <v>Untreated Water</v>
      </c>
      <c r="L7560">
        <v>7</v>
      </c>
      <c r="M7560" t="s">
        <v>22</v>
      </c>
      <c r="N7560">
        <v>117</v>
      </c>
      <c r="O7560">
        <v>1</v>
      </c>
      <c r="P7560" t="s">
        <v>465</v>
      </c>
      <c r="Q7560" t="s">
        <v>579</v>
      </c>
      <c r="R7560" t="s">
        <v>460</v>
      </c>
    </row>
    <row r="7561" spans="1:18" hidden="1" x14ac:dyDescent="0.3">
      <c r="A7561" t="s">
        <v>30107</v>
      </c>
      <c r="B7561" t="s">
        <v>30108</v>
      </c>
      <c r="C7561" s="1" t="str">
        <f t="shared" si="580"/>
        <v>21:0873</v>
      </c>
      <c r="D7561" s="1" t="str">
        <f t="shared" si="587"/>
        <v>21:0245</v>
      </c>
      <c r="E7561" t="s">
        <v>30105</v>
      </c>
      <c r="F7561" t="s">
        <v>30109</v>
      </c>
      <c r="H7561">
        <v>75.786444700000004</v>
      </c>
      <c r="I7561">
        <v>-102.6330155</v>
      </c>
      <c r="J7561" s="1" t="str">
        <f t="shared" si="588"/>
        <v>Fluid (stream)</v>
      </c>
      <c r="K7561" s="1" t="str">
        <f t="shared" si="589"/>
        <v>Untreated Water</v>
      </c>
      <c r="L7561">
        <v>7</v>
      </c>
      <c r="M7561" t="s">
        <v>29</v>
      </c>
      <c r="N7561">
        <v>118</v>
      </c>
      <c r="O7561">
        <v>1</v>
      </c>
      <c r="P7561" t="s">
        <v>1610</v>
      </c>
      <c r="Q7561" t="s">
        <v>482</v>
      </c>
      <c r="R7561" t="s">
        <v>522</v>
      </c>
    </row>
    <row r="7562" spans="1:18" hidden="1" x14ac:dyDescent="0.3">
      <c r="A7562" t="s">
        <v>30110</v>
      </c>
      <c r="B7562" t="s">
        <v>30111</v>
      </c>
      <c r="C7562" s="1" t="str">
        <f t="shared" si="580"/>
        <v>21:0873</v>
      </c>
      <c r="D7562" s="1" t="str">
        <f t="shared" si="587"/>
        <v>21:0245</v>
      </c>
      <c r="E7562" t="s">
        <v>30112</v>
      </c>
      <c r="F7562" t="s">
        <v>30113</v>
      </c>
      <c r="H7562">
        <v>75.670245699999995</v>
      </c>
      <c r="I7562">
        <v>-102.65828190000001</v>
      </c>
      <c r="J7562" s="1" t="str">
        <f t="shared" si="588"/>
        <v>Fluid (stream)</v>
      </c>
      <c r="K7562" s="1" t="str">
        <f t="shared" si="589"/>
        <v>Untreated Water</v>
      </c>
      <c r="L7562">
        <v>7</v>
      </c>
      <c r="M7562" t="s">
        <v>60</v>
      </c>
      <c r="N7562">
        <v>119</v>
      </c>
      <c r="O7562">
        <v>1</v>
      </c>
      <c r="P7562" t="s">
        <v>272</v>
      </c>
      <c r="Q7562" t="s">
        <v>236</v>
      </c>
      <c r="R7562" t="s">
        <v>285</v>
      </c>
    </row>
    <row r="7563" spans="1:18" hidden="1" x14ac:dyDescent="0.3">
      <c r="A7563" t="s">
        <v>30114</v>
      </c>
      <c r="B7563" t="s">
        <v>30115</v>
      </c>
      <c r="C7563" s="1" t="str">
        <f t="shared" si="580"/>
        <v>21:0873</v>
      </c>
      <c r="D7563" s="1" t="str">
        <f t="shared" si="587"/>
        <v>21:0245</v>
      </c>
      <c r="E7563" t="s">
        <v>30116</v>
      </c>
      <c r="F7563" t="s">
        <v>30117</v>
      </c>
      <c r="H7563">
        <v>75.633249199999995</v>
      </c>
      <c r="I7563">
        <v>-102.6621811</v>
      </c>
      <c r="J7563" s="1" t="str">
        <f t="shared" si="588"/>
        <v>Fluid (stream)</v>
      </c>
      <c r="K7563" s="1" t="str">
        <f t="shared" si="589"/>
        <v>Untreated Water</v>
      </c>
      <c r="L7563">
        <v>7</v>
      </c>
      <c r="M7563" t="s">
        <v>67</v>
      </c>
      <c r="N7563">
        <v>120</v>
      </c>
      <c r="O7563">
        <v>1</v>
      </c>
      <c r="P7563" t="s">
        <v>1896</v>
      </c>
      <c r="Q7563" t="s">
        <v>236</v>
      </c>
      <c r="R7563" t="s">
        <v>460</v>
      </c>
    </row>
    <row r="7564" spans="1:18" hidden="1" x14ac:dyDescent="0.3">
      <c r="A7564" t="s">
        <v>30118</v>
      </c>
      <c r="B7564" t="s">
        <v>30119</v>
      </c>
      <c r="C7564" s="1" t="str">
        <f t="shared" si="580"/>
        <v>21:0873</v>
      </c>
      <c r="D7564" s="1" t="str">
        <f t="shared" si="587"/>
        <v>21:0245</v>
      </c>
      <c r="E7564" t="s">
        <v>30120</v>
      </c>
      <c r="F7564" t="s">
        <v>30121</v>
      </c>
      <c r="H7564">
        <v>75.657505200000003</v>
      </c>
      <c r="I7564">
        <v>-102.3165924</v>
      </c>
      <c r="J7564" s="1" t="str">
        <f t="shared" si="588"/>
        <v>Fluid (stream)</v>
      </c>
      <c r="K7564" s="1" t="str">
        <f t="shared" si="589"/>
        <v>Untreated Water</v>
      </c>
      <c r="L7564">
        <v>7</v>
      </c>
      <c r="M7564" t="s">
        <v>74</v>
      </c>
      <c r="N7564">
        <v>121</v>
      </c>
      <c r="O7564">
        <v>1</v>
      </c>
      <c r="P7564" t="s">
        <v>1896</v>
      </c>
      <c r="Q7564" t="s">
        <v>62</v>
      </c>
      <c r="R7564" t="s">
        <v>449</v>
      </c>
    </row>
    <row r="7565" spans="1:18" hidden="1" x14ac:dyDescent="0.3">
      <c r="A7565" t="s">
        <v>30122</v>
      </c>
      <c r="B7565" t="s">
        <v>30123</v>
      </c>
      <c r="C7565" s="1" t="str">
        <f t="shared" si="580"/>
        <v>21:0873</v>
      </c>
      <c r="D7565" s="1" t="str">
        <f t="shared" si="587"/>
        <v>21:0245</v>
      </c>
      <c r="E7565" t="s">
        <v>30124</v>
      </c>
      <c r="F7565" t="s">
        <v>30125</v>
      </c>
      <c r="H7565">
        <v>75.693460400000006</v>
      </c>
      <c r="I7565">
        <v>-102.3710488</v>
      </c>
      <c r="J7565" s="1" t="str">
        <f t="shared" si="588"/>
        <v>Fluid (stream)</v>
      </c>
      <c r="K7565" s="1" t="str">
        <f t="shared" si="589"/>
        <v>Untreated Water</v>
      </c>
      <c r="L7565">
        <v>7</v>
      </c>
      <c r="M7565" t="s">
        <v>81</v>
      </c>
      <c r="N7565">
        <v>122</v>
      </c>
      <c r="O7565">
        <v>1</v>
      </c>
      <c r="P7565" t="s">
        <v>1896</v>
      </c>
      <c r="Q7565" t="s">
        <v>310</v>
      </c>
      <c r="R7565" t="s">
        <v>55</v>
      </c>
    </row>
    <row r="7566" spans="1:18" hidden="1" x14ac:dyDescent="0.3">
      <c r="A7566" t="s">
        <v>30126</v>
      </c>
      <c r="B7566" t="s">
        <v>30127</v>
      </c>
      <c r="C7566" s="1" t="str">
        <f t="shared" si="580"/>
        <v>21:0873</v>
      </c>
      <c r="D7566" s="1" t="str">
        <f t="shared" si="587"/>
        <v>21:0245</v>
      </c>
      <c r="E7566" t="s">
        <v>30128</v>
      </c>
      <c r="F7566" t="s">
        <v>30129</v>
      </c>
      <c r="H7566">
        <v>75.7056003</v>
      </c>
      <c r="I7566">
        <v>-102.4722991</v>
      </c>
      <c r="J7566" s="1" t="str">
        <f t="shared" si="588"/>
        <v>Fluid (stream)</v>
      </c>
      <c r="K7566" s="1" t="str">
        <f t="shared" si="589"/>
        <v>Untreated Water</v>
      </c>
      <c r="L7566">
        <v>7</v>
      </c>
      <c r="M7566" t="s">
        <v>95</v>
      </c>
      <c r="N7566">
        <v>123</v>
      </c>
      <c r="O7566">
        <v>1</v>
      </c>
      <c r="P7566" t="s">
        <v>272</v>
      </c>
      <c r="Q7566" t="s">
        <v>310</v>
      </c>
      <c r="R7566" t="s">
        <v>460</v>
      </c>
    </row>
    <row r="7567" spans="1:18" hidden="1" x14ac:dyDescent="0.3">
      <c r="A7567" t="s">
        <v>30130</v>
      </c>
      <c r="B7567" t="s">
        <v>30131</v>
      </c>
      <c r="C7567" s="1" t="str">
        <f t="shared" si="580"/>
        <v>21:0873</v>
      </c>
      <c r="D7567" s="1" t="str">
        <f>HYPERLINK("http://geochem.nrcan.gc.ca/cdogs/content/svy/svy_e.htm", "")</f>
        <v/>
      </c>
      <c r="G7567" s="1" t="str">
        <f>HYPERLINK("http://geochem.nrcan.gc.ca/cdogs/content/cr_/cr_00308_e.htm", "308")</f>
        <v>308</v>
      </c>
      <c r="J7567" t="s">
        <v>85</v>
      </c>
      <c r="K7567" t="s">
        <v>86</v>
      </c>
      <c r="L7567">
        <v>7</v>
      </c>
      <c r="M7567" t="s">
        <v>87</v>
      </c>
      <c r="N7567">
        <v>124</v>
      </c>
      <c r="O7567">
        <v>8</v>
      </c>
      <c r="P7567" t="s">
        <v>134</v>
      </c>
      <c r="Q7567" t="s">
        <v>62</v>
      </c>
      <c r="R7567" t="s">
        <v>183</v>
      </c>
    </row>
    <row r="7568" spans="1:18" hidden="1" x14ac:dyDescent="0.3">
      <c r="A7568" t="s">
        <v>30132</v>
      </c>
      <c r="B7568" t="s">
        <v>30133</v>
      </c>
      <c r="C7568" s="1" t="str">
        <f t="shared" si="580"/>
        <v>21:0873</v>
      </c>
      <c r="D7568" s="1" t="str">
        <f t="shared" ref="D7568:D7581" si="590">HYPERLINK("http://geochem.nrcan.gc.ca/cdogs/content/svy/svy210245_e.htm", "21:0245")</f>
        <v>21:0245</v>
      </c>
      <c r="E7568" t="s">
        <v>30134</v>
      </c>
      <c r="F7568" t="s">
        <v>30135</v>
      </c>
      <c r="H7568">
        <v>75.7212301</v>
      </c>
      <c r="I7568">
        <v>-102.38823859999999</v>
      </c>
      <c r="J7568" s="1" t="str">
        <f t="shared" ref="J7568:J7581" si="591">HYPERLINK("http://geochem.nrcan.gc.ca/cdogs/content/kwd/kwd020018_e.htm", "Fluid (stream)")</f>
        <v>Fluid (stream)</v>
      </c>
      <c r="K7568" s="1" t="str">
        <f t="shared" ref="K7568:K7581" si="592">HYPERLINK("http://geochem.nrcan.gc.ca/cdogs/content/kwd/kwd080007_e.htm", "Untreated Water")</f>
        <v>Untreated Water</v>
      </c>
      <c r="L7568">
        <v>7</v>
      </c>
      <c r="M7568" t="s">
        <v>101</v>
      </c>
      <c r="N7568">
        <v>125</v>
      </c>
      <c r="O7568">
        <v>1</v>
      </c>
      <c r="P7568" t="s">
        <v>1896</v>
      </c>
      <c r="Q7568" t="s">
        <v>257</v>
      </c>
      <c r="R7568" t="s">
        <v>285</v>
      </c>
    </row>
    <row r="7569" spans="1:18" hidden="1" x14ac:dyDescent="0.3">
      <c r="A7569" t="s">
        <v>30136</v>
      </c>
      <c r="B7569" t="s">
        <v>30137</v>
      </c>
      <c r="C7569" s="1" t="str">
        <f t="shared" si="580"/>
        <v>21:0873</v>
      </c>
      <c r="D7569" s="1" t="str">
        <f t="shared" si="590"/>
        <v>21:0245</v>
      </c>
      <c r="E7569" t="s">
        <v>30138</v>
      </c>
      <c r="F7569" t="s">
        <v>30139</v>
      </c>
      <c r="H7569">
        <v>75.697303300000002</v>
      </c>
      <c r="I7569">
        <v>-102.1560094</v>
      </c>
      <c r="J7569" s="1" t="str">
        <f t="shared" si="591"/>
        <v>Fluid (stream)</v>
      </c>
      <c r="K7569" s="1" t="str">
        <f t="shared" si="592"/>
        <v>Untreated Water</v>
      </c>
      <c r="L7569">
        <v>7</v>
      </c>
      <c r="M7569" t="s">
        <v>107</v>
      </c>
      <c r="N7569">
        <v>126</v>
      </c>
      <c r="O7569">
        <v>1</v>
      </c>
      <c r="P7569" t="s">
        <v>115</v>
      </c>
      <c r="Q7569" t="s">
        <v>96</v>
      </c>
      <c r="R7569" t="s">
        <v>168</v>
      </c>
    </row>
    <row r="7570" spans="1:18" hidden="1" x14ac:dyDescent="0.3">
      <c r="A7570" t="s">
        <v>30140</v>
      </c>
      <c r="B7570" t="s">
        <v>30141</v>
      </c>
      <c r="C7570" s="1" t="str">
        <f t="shared" si="580"/>
        <v>21:0873</v>
      </c>
      <c r="D7570" s="1" t="str">
        <f t="shared" si="590"/>
        <v>21:0245</v>
      </c>
      <c r="E7570" t="s">
        <v>30142</v>
      </c>
      <c r="F7570" t="s">
        <v>30143</v>
      </c>
      <c r="H7570">
        <v>75.682285300000004</v>
      </c>
      <c r="I7570">
        <v>-102.0232039</v>
      </c>
      <c r="J7570" s="1" t="str">
        <f t="shared" si="591"/>
        <v>Fluid (stream)</v>
      </c>
      <c r="K7570" s="1" t="str">
        <f t="shared" si="592"/>
        <v>Untreated Water</v>
      </c>
      <c r="L7570">
        <v>7</v>
      </c>
      <c r="M7570" t="s">
        <v>114</v>
      </c>
      <c r="N7570">
        <v>127</v>
      </c>
      <c r="O7570">
        <v>1</v>
      </c>
      <c r="P7570" t="s">
        <v>1896</v>
      </c>
      <c r="Q7570" t="s">
        <v>146</v>
      </c>
      <c r="R7570" t="s">
        <v>329</v>
      </c>
    </row>
    <row r="7571" spans="1:18" hidden="1" x14ac:dyDescent="0.3">
      <c r="A7571" t="s">
        <v>30144</v>
      </c>
      <c r="B7571" t="s">
        <v>30145</v>
      </c>
      <c r="C7571" s="1" t="str">
        <f t="shared" si="580"/>
        <v>21:0873</v>
      </c>
      <c r="D7571" s="1" t="str">
        <f t="shared" si="590"/>
        <v>21:0245</v>
      </c>
      <c r="E7571" t="s">
        <v>30146</v>
      </c>
      <c r="F7571" t="s">
        <v>30147</v>
      </c>
      <c r="H7571">
        <v>75.678545700000001</v>
      </c>
      <c r="I7571">
        <v>-101.9981363</v>
      </c>
      <c r="J7571" s="1" t="str">
        <f t="shared" si="591"/>
        <v>Fluid (stream)</v>
      </c>
      <c r="K7571" s="1" t="str">
        <f t="shared" si="592"/>
        <v>Untreated Water</v>
      </c>
      <c r="L7571">
        <v>7</v>
      </c>
      <c r="M7571" t="s">
        <v>121</v>
      </c>
      <c r="N7571">
        <v>128</v>
      </c>
      <c r="O7571">
        <v>1</v>
      </c>
      <c r="P7571" t="s">
        <v>1896</v>
      </c>
      <c r="Q7571" t="s">
        <v>482</v>
      </c>
      <c r="R7571" t="s">
        <v>285</v>
      </c>
    </row>
    <row r="7572" spans="1:18" hidden="1" x14ac:dyDescent="0.3">
      <c r="A7572" t="s">
        <v>30148</v>
      </c>
      <c r="B7572" t="s">
        <v>30149</v>
      </c>
      <c r="C7572" s="1" t="str">
        <f t="shared" ref="C7572:C7635" si="593">HYPERLINK("http://geochem.nrcan.gc.ca/cdogs/content/bdl/bdl210873_e.htm", "21:0873")</f>
        <v>21:0873</v>
      </c>
      <c r="D7572" s="1" t="str">
        <f t="shared" si="590"/>
        <v>21:0245</v>
      </c>
      <c r="E7572" t="s">
        <v>30150</v>
      </c>
      <c r="F7572" t="s">
        <v>30151</v>
      </c>
      <c r="H7572">
        <v>75.650752800000006</v>
      </c>
      <c r="I7572">
        <v>-101.95752539999999</v>
      </c>
      <c r="J7572" s="1" t="str">
        <f t="shared" si="591"/>
        <v>Fluid (stream)</v>
      </c>
      <c r="K7572" s="1" t="str">
        <f t="shared" si="592"/>
        <v>Untreated Water</v>
      </c>
      <c r="L7572">
        <v>7</v>
      </c>
      <c r="M7572" t="s">
        <v>127</v>
      </c>
      <c r="N7572">
        <v>129</v>
      </c>
      <c r="O7572">
        <v>1</v>
      </c>
      <c r="P7572" t="s">
        <v>356</v>
      </c>
      <c r="Q7572" t="s">
        <v>236</v>
      </c>
      <c r="R7572" t="s">
        <v>55</v>
      </c>
    </row>
    <row r="7573" spans="1:18" hidden="1" x14ac:dyDescent="0.3">
      <c r="A7573" t="s">
        <v>30152</v>
      </c>
      <c r="B7573" t="s">
        <v>30153</v>
      </c>
      <c r="C7573" s="1" t="str">
        <f t="shared" si="593"/>
        <v>21:0873</v>
      </c>
      <c r="D7573" s="1" t="str">
        <f t="shared" si="590"/>
        <v>21:0245</v>
      </c>
      <c r="E7573" t="s">
        <v>30154</v>
      </c>
      <c r="F7573" t="s">
        <v>30155</v>
      </c>
      <c r="H7573">
        <v>75.677458299999998</v>
      </c>
      <c r="I7573">
        <v>-101.6941863</v>
      </c>
      <c r="J7573" s="1" t="str">
        <f t="shared" si="591"/>
        <v>Fluid (stream)</v>
      </c>
      <c r="K7573" s="1" t="str">
        <f t="shared" si="592"/>
        <v>Untreated Water</v>
      </c>
      <c r="L7573">
        <v>7</v>
      </c>
      <c r="M7573" t="s">
        <v>133</v>
      </c>
      <c r="N7573">
        <v>130</v>
      </c>
      <c r="O7573">
        <v>1</v>
      </c>
      <c r="P7573" t="s">
        <v>1896</v>
      </c>
      <c r="Q7573" t="s">
        <v>236</v>
      </c>
      <c r="R7573" t="s">
        <v>285</v>
      </c>
    </row>
    <row r="7574" spans="1:18" hidden="1" x14ac:dyDescent="0.3">
      <c r="A7574" t="s">
        <v>30156</v>
      </c>
      <c r="B7574" t="s">
        <v>30157</v>
      </c>
      <c r="C7574" s="1" t="str">
        <f t="shared" si="593"/>
        <v>21:0873</v>
      </c>
      <c r="D7574" s="1" t="str">
        <f t="shared" si="590"/>
        <v>21:0245</v>
      </c>
      <c r="E7574" t="s">
        <v>30158</v>
      </c>
      <c r="F7574" t="s">
        <v>30159</v>
      </c>
      <c r="H7574">
        <v>75.686157199999997</v>
      </c>
      <c r="I7574">
        <v>-101.7118576</v>
      </c>
      <c r="J7574" s="1" t="str">
        <f t="shared" si="591"/>
        <v>Fluid (stream)</v>
      </c>
      <c r="K7574" s="1" t="str">
        <f t="shared" si="592"/>
        <v>Untreated Water</v>
      </c>
      <c r="L7574">
        <v>7</v>
      </c>
      <c r="M7574" t="s">
        <v>139</v>
      </c>
      <c r="N7574">
        <v>131</v>
      </c>
      <c r="O7574">
        <v>1</v>
      </c>
      <c r="P7574" t="s">
        <v>1896</v>
      </c>
      <c r="Q7574" t="s">
        <v>538</v>
      </c>
      <c r="R7574" t="s">
        <v>285</v>
      </c>
    </row>
    <row r="7575" spans="1:18" hidden="1" x14ac:dyDescent="0.3">
      <c r="A7575" t="s">
        <v>30160</v>
      </c>
      <c r="B7575" t="s">
        <v>30161</v>
      </c>
      <c r="C7575" s="1" t="str">
        <f t="shared" si="593"/>
        <v>21:0873</v>
      </c>
      <c r="D7575" s="1" t="str">
        <f t="shared" si="590"/>
        <v>21:0245</v>
      </c>
      <c r="E7575" t="s">
        <v>30162</v>
      </c>
      <c r="F7575" t="s">
        <v>30163</v>
      </c>
      <c r="H7575">
        <v>75.703031100000004</v>
      </c>
      <c r="I7575">
        <v>-102.0153325</v>
      </c>
      <c r="J7575" s="1" t="str">
        <f t="shared" si="591"/>
        <v>Fluid (stream)</v>
      </c>
      <c r="K7575" s="1" t="str">
        <f t="shared" si="592"/>
        <v>Untreated Water</v>
      </c>
      <c r="L7575">
        <v>7</v>
      </c>
      <c r="M7575" t="s">
        <v>241</v>
      </c>
      <c r="N7575">
        <v>132</v>
      </c>
      <c r="O7575">
        <v>1</v>
      </c>
      <c r="P7575" t="s">
        <v>1896</v>
      </c>
      <c r="Q7575" t="s">
        <v>236</v>
      </c>
      <c r="R7575" t="s">
        <v>195</v>
      </c>
    </row>
    <row r="7576" spans="1:18" hidden="1" x14ac:dyDescent="0.3">
      <c r="A7576" t="s">
        <v>30164</v>
      </c>
      <c r="B7576" t="s">
        <v>30165</v>
      </c>
      <c r="C7576" s="1" t="str">
        <f t="shared" si="593"/>
        <v>21:0873</v>
      </c>
      <c r="D7576" s="1" t="str">
        <f t="shared" si="590"/>
        <v>21:0245</v>
      </c>
      <c r="E7576" t="s">
        <v>30166</v>
      </c>
      <c r="F7576" t="s">
        <v>30167</v>
      </c>
      <c r="H7576">
        <v>75.730190699999994</v>
      </c>
      <c r="I7576">
        <v>-101.7350782</v>
      </c>
      <c r="J7576" s="1" t="str">
        <f t="shared" si="591"/>
        <v>Fluid (stream)</v>
      </c>
      <c r="K7576" s="1" t="str">
        <f t="shared" si="592"/>
        <v>Untreated Water</v>
      </c>
      <c r="L7576">
        <v>8</v>
      </c>
      <c r="M7576" t="s">
        <v>36</v>
      </c>
      <c r="N7576">
        <v>133</v>
      </c>
      <c r="O7576">
        <v>1</v>
      </c>
      <c r="P7576" t="s">
        <v>1896</v>
      </c>
      <c r="Q7576" t="s">
        <v>24</v>
      </c>
      <c r="R7576" t="s">
        <v>3470</v>
      </c>
    </row>
    <row r="7577" spans="1:18" hidden="1" x14ac:dyDescent="0.3">
      <c r="A7577" t="s">
        <v>30168</v>
      </c>
      <c r="B7577" t="s">
        <v>30169</v>
      </c>
      <c r="C7577" s="1" t="str">
        <f t="shared" si="593"/>
        <v>21:0873</v>
      </c>
      <c r="D7577" s="1" t="str">
        <f t="shared" si="590"/>
        <v>21:0245</v>
      </c>
      <c r="E7577" t="s">
        <v>30170</v>
      </c>
      <c r="F7577" t="s">
        <v>30171</v>
      </c>
      <c r="H7577">
        <v>75.997900900000005</v>
      </c>
      <c r="I7577">
        <v>-103.0693</v>
      </c>
      <c r="J7577" s="1" t="str">
        <f t="shared" si="591"/>
        <v>Fluid (stream)</v>
      </c>
      <c r="K7577" s="1" t="str">
        <f t="shared" si="592"/>
        <v>Untreated Water</v>
      </c>
      <c r="L7577">
        <v>8</v>
      </c>
      <c r="M7577" t="s">
        <v>22</v>
      </c>
      <c r="N7577">
        <v>134</v>
      </c>
      <c r="O7577">
        <v>1</v>
      </c>
      <c r="P7577" t="s">
        <v>1896</v>
      </c>
      <c r="Q7577" t="s">
        <v>310</v>
      </c>
      <c r="R7577" t="s">
        <v>460</v>
      </c>
    </row>
    <row r="7578" spans="1:18" hidden="1" x14ac:dyDescent="0.3">
      <c r="A7578" t="s">
        <v>30172</v>
      </c>
      <c r="B7578" t="s">
        <v>30173</v>
      </c>
      <c r="C7578" s="1" t="str">
        <f t="shared" si="593"/>
        <v>21:0873</v>
      </c>
      <c r="D7578" s="1" t="str">
        <f t="shared" si="590"/>
        <v>21:0245</v>
      </c>
      <c r="E7578" t="s">
        <v>30170</v>
      </c>
      <c r="F7578" t="s">
        <v>30174</v>
      </c>
      <c r="H7578">
        <v>75.997900900000005</v>
      </c>
      <c r="I7578">
        <v>-103.0693</v>
      </c>
      <c r="J7578" s="1" t="str">
        <f t="shared" si="591"/>
        <v>Fluid (stream)</v>
      </c>
      <c r="K7578" s="1" t="str">
        <f t="shared" si="592"/>
        <v>Untreated Water</v>
      </c>
      <c r="L7578">
        <v>8</v>
      </c>
      <c r="M7578" t="s">
        <v>29</v>
      </c>
      <c r="N7578">
        <v>135</v>
      </c>
      <c r="O7578">
        <v>1</v>
      </c>
      <c r="P7578" t="s">
        <v>1896</v>
      </c>
      <c r="Q7578" t="s">
        <v>310</v>
      </c>
      <c r="R7578" t="s">
        <v>55</v>
      </c>
    </row>
    <row r="7579" spans="1:18" hidden="1" x14ac:dyDescent="0.3">
      <c r="A7579" t="s">
        <v>30175</v>
      </c>
      <c r="B7579" t="s">
        <v>30176</v>
      </c>
      <c r="C7579" s="1" t="str">
        <f t="shared" si="593"/>
        <v>21:0873</v>
      </c>
      <c r="D7579" s="1" t="str">
        <f t="shared" si="590"/>
        <v>21:0245</v>
      </c>
      <c r="E7579" t="s">
        <v>30177</v>
      </c>
      <c r="F7579" t="s">
        <v>30178</v>
      </c>
      <c r="H7579">
        <v>75.985693499999996</v>
      </c>
      <c r="I7579">
        <v>-103.3089238</v>
      </c>
      <c r="J7579" s="1" t="str">
        <f t="shared" si="591"/>
        <v>Fluid (stream)</v>
      </c>
      <c r="K7579" s="1" t="str">
        <f t="shared" si="592"/>
        <v>Untreated Water</v>
      </c>
      <c r="L7579">
        <v>8</v>
      </c>
      <c r="M7579" t="s">
        <v>44</v>
      </c>
      <c r="N7579">
        <v>136</v>
      </c>
      <c r="O7579">
        <v>1</v>
      </c>
      <c r="P7579" t="s">
        <v>1896</v>
      </c>
      <c r="Q7579" t="s">
        <v>579</v>
      </c>
      <c r="R7579" t="s">
        <v>195</v>
      </c>
    </row>
    <row r="7580" spans="1:18" hidden="1" x14ac:dyDescent="0.3">
      <c r="A7580" t="s">
        <v>30179</v>
      </c>
      <c r="B7580" t="s">
        <v>30180</v>
      </c>
      <c r="C7580" s="1" t="str">
        <f t="shared" si="593"/>
        <v>21:0873</v>
      </c>
      <c r="D7580" s="1" t="str">
        <f t="shared" si="590"/>
        <v>21:0245</v>
      </c>
      <c r="E7580" t="s">
        <v>30181</v>
      </c>
      <c r="F7580" t="s">
        <v>30182</v>
      </c>
      <c r="H7580">
        <v>75.977192000000002</v>
      </c>
      <c r="I7580">
        <v>-103.4634879</v>
      </c>
      <c r="J7580" s="1" t="str">
        <f t="shared" si="591"/>
        <v>Fluid (stream)</v>
      </c>
      <c r="K7580" s="1" t="str">
        <f t="shared" si="592"/>
        <v>Untreated Water</v>
      </c>
      <c r="L7580">
        <v>8</v>
      </c>
      <c r="M7580" t="s">
        <v>52</v>
      </c>
      <c r="N7580">
        <v>137</v>
      </c>
      <c r="O7580">
        <v>1</v>
      </c>
      <c r="P7580" t="s">
        <v>1896</v>
      </c>
      <c r="Q7580" t="s">
        <v>236</v>
      </c>
      <c r="R7580" t="s">
        <v>285</v>
      </c>
    </row>
    <row r="7581" spans="1:18" hidden="1" x14ac:dyDescent="0.3">
      <c r="A7581" t="s">
        <v>30183</v>
      </c>
      <c r="B7581" t="s">
        <v>30184</v>
      </c>
      <c r="C7581" s="1" t="str">
        <f t="shared" si="593"/>
        <v>21:0873</v>
      </c>
      <c r="D7581" s="1" t="str">
        <f t="shared" si="590"/>
        <v>21:0245</v>
      </c>
      <c r="E7581" t="s">
        <v>30185</v>
      </c>
      <c r="F7581" t="s">
        <v>30186</v>
      </c>
      <c r="H7581">
        <v>75.965630399999995</v>
      </c>
      <c r="I7581">
        <v>-103.547151</v>
      </c>
      <c r="J7581" s="1" t="str">
        <f t="shared" si="591"/>
        <v>Fluid (stream)</v>
      </c>
      <c r="K7581" s="1" t="str">
        <f t="shared" si="592"/>
        <v>Untreated Water</v>
      </c>
      <c r="L7581">
        <v>8</v>
      </c>
      <c r="M7581" t="s">
        <v>60</v>
      </c>
      <c r="N7581">
        <v>138</v>
      </c>
      <c r="O7581">
        <v>1</v>
      </c>
      <c r="P7581" t="s">
        <v>1610</v>
      </c>
      <c r="Q7581" t="s">
        <v>236</v>
      </c>
      <c r="R7581" t="s">
        <v>460</v>
      </c>
    </row>
    <row r="7582" spans="1:18" hidden="1" x14ac:dyDescent="0.3">
      <c r="A7582" t="s">
        <v>30187</v>
      </c>
      <c r="B7582" t="s">
        <v>30188</v>
      </c>
      <c r="C7582" s="1" t="str">
        <f t="shared" si="593"/>
        <v>21:0873</v>
      </c>
      <c r="D7582" s="1" t="str">
        <f>HYPERLINK("http://geochem.nrcan.gc.ca/cdogs/content/svy/svy_e.htm", "")</f>
        <v/>
      </c>
      <c r="G7582" s="1" t="str">
        <f>HYPERLINK("http://geochem.nrcan.gc.ca/cdogs/content/cr_/cr_00310_e.htm", "310")</f>
        <v>310</v>
      </c>
      <c r="J7582" t="s">
        <v>85</v>
      </c>
      <c r="K7582" t="s">
        <v>86</v>
      </c>
      <c r="L7582">
        <v>8</v>
      </c>
      <c r="M7582" t="s">
        <v>87</v>
      </c>
      <c r="N7582">
        <v>139</v>
      </c>
      <c r="O7582">
        <v>8</v>
      </c>
      <c r="P7582" t="s">
        <v>5058</v>
      </c>
      <c r="Q7582" t="s">
        <v>24</v>
      </c>
      <c r="R7582" t="s">
        <v>635</v>
      </c>
    </row>
    <row r="7583" spans="1:18" hidden="1" x14ac:dyDescent="0.3">
      <c r="A7583" t="s">
        <v>30189</v>
      </c>
      <c r="B7583" t="s">
        <v>30190</v>
      </c>
      <c r="C7583" s="1" t="str">
        <f t="shared" si="593"/>
        <v>21:0873</v>
      </c>
      <c r="D7583" s="1" t="str">
        <f t="shared" ref="D7583:D7606" si="594">HYPERLINK("http://geochem.nrcan.gc.ca/cdogs/content/svy/svy210245_e.htm", "21:0245")</f>
        <v>21:0245</v>
      </c>
      <c r="E7583" t="s">
        <v>30191</v>
      </c>
      <c r="F7583" t="s">
        <v>30192</v>
      </c>
      <c r="H7583">
        <v>75.953703599999997</v>
      </c>
      <c r="I7583">
        <v>-103.769657</v>
      </c>
      <c r="J7583" s="1" t="str">
        <f t="shared" ref="J7583:J7606" si="595">HYPERLINK("http://geochem.nrcan.gc.ca/cdogs/content/kwd/kwd020018_e.htm", "Fluid (stream)")</f>
        <v>Fluid (stream)</v>
      </c>
      <c r="K7583" s="1" t="str">
        <f t="shared" ref="K7583:K7606" si="596">HYPERLINK("http://geochem.nrcan.gc.ca/cdogs/content/kwd/kwd080007_e.htm", "Untreated Water")</f>
        <v>Untreated Water</v>
      </c>
      <c r="L7583">
        <v>8</v>
      </c>
      <c r="M7583" t="s">
        <v>67</v>
      </c>
      <c r="N7583">
        <v>140</v>
      </c>
      <c r="O7583">
        <v>1</v>
      </c>
      <c r="P7583" t="s">
        <v>267</v>
      </c>
      <c r="Q7583" t="s">
        <v>248</v>
      </c>
      <c r="R7583" t="s">
        <v>195</v>
      </c>
    </row>
    <row r="7584" spans="1:18" hidden="1" x14ac:dyDescent="0.3">
      <c r="A7584" t="s">
        <v>30193</v>
      </c>
      <c r="B7584" t="s">
        <v>30194</v>
      </c>
      <c r="C7584" s="1" t="str">
        <f t="shared" si="593"/>
        <v>21:0873</v>
      </c>
      <c r="D7584" s="1" t="str">
        <f t="shared" si="594"/>
        <v>21:0245</v>
      </c>
      <c r="E7584" t="s">
        <v>30195</v>
      </c>
      <c r="F7584" t="s">
        <v>30196</v>
      </c>
      <c r="H7584">
        <v>75.921007700000004</v>
      </c>
      <c r="I7584">
        <v>-103.8255355</v>
      </c>
      <c r="J7584" s="1" t="str">
        <f t="shared" si="595"/>
        <v>Fluid (stream)</v>
      </c>
      <c r="K7584" s="1" t="str">
        <f t="shared" si="596"/>
        <v>Untreated Water</v>
      </c>
      <c r="L7584">
        <v>8</v>
      </c>
      <c r="M7584" t="s">
        <v>74</v>
      </c>
      <c r="N7584">
        <v>141</v>
      </c>
      <c r="O7584">
        <v>1</v>
      </c>
      <c r="P7584" t="s">
        <v>1610</v>
      </c>
      <c r="Q7584" t="s">
        <v>257</v>
      </c>
      <c r="R7584" t="s">
        <v>460</v>
      </c>
    </row>
    <row r="7585" spans="1:18" hidden="1" x14ac:dyDescent="0.3">
      <c r="A7585" t="s">
        <v>30197</v>
      </c>
      <c r="B7585" t="s">
        <v>30198</v>
      </c>
      <c r="C7585" s="1" t="str">
        <f t="shared" si="593"/>
        <v>21:0873</v>
      </c>
      <c r="D7585" s="1" t="str">
        <f t="shared" si="594"/>
        <v>21:0245</v>
      </c>
      <c r="E7585" t="s">
        <v>30199</v>
      </c>
      <c r="F7585" t="s">
        <v>30200</v>
      </c>
      <c r="H7585">
        <v>75.902875499999993</v>
      </c>
      <c r="I7585">
        <v>-103.6916104</v>
      </c>
      <c r="J7585" s="1" t="str">
        <f t="shared" si="595"/>
        <v>Fluid (stream)</v>
      </c>
      <c r="K7585" s="1" t="str">
        <f t="shared" si="596"/>
        <v>Untreated Water</v>
      </c>
      <c r="L7585">
        <v>8</v>
      </c>
      <c r="M7585" t="s">
        <v>81</v>
      </c>
      <c r="N7585">
        <v>142</v>
      </c>
      <c r="O7585">
        <v>1</v>
      </c>
      <c r="P7585" t="s">
        <v>1896</v>
      </c>
      <c r="Q7585" t="s">
        <v>310</v>
      </c>
      <c r="R7585" t="s">
        <v>460</v>
      </c>
    </row>
    <row r="7586" spans="1:18" hidden="1" x14ac:dyDescent="0.3">
      <c r="A7586" t="s">
        <v>30201</v>
      </c>
      <c r="B7586" t="s">
        <v>30202</v>
      </c>
      <c r="C7586" s="1" t="str">
        <f t="shared" si="593"/>
        <v>21:0873</v>
      </c>
      <c r="D7586" s="1" t="str">
        <f t="shared" si="594"/>
        <v>21:0245</v>
      </c>
      <c r="E7586" t="s">
        <v>30203</v>
      </c>
      <c r="F7586" t="s">
        <v>30204</v>
      </c>
      <c r="H7586">
        <v>75.907797700000003</v>
      </c>
      <c r="I7586">
        <v>-103.5184325</v>
      </c>
      <c r="J7586" s="1" t="str">
        <f t="shared" si="595"/>
        <v>Fluid (stream)</v>
      </c>
      <c r="K7586" s="1" t="str">
        <f t="shared" si="596"/>
        <v>Untreated Water</v>
      </c>
      <c r="L7586">
        <v>8</v>
      </c>
      <c r="M7586" t="s">
        <v>95</v>
      </c>
      <c r="N7586">
        <v>143</v>
      </c>
      <c r="O7586">
        <v>1</v>
      </c>
      <c r="P7586" t="s">
        <v>1896</v>
      </c>
      <c r="Q7586" t="s">
        <v>310</v>
      </c>
      <c r="R7586" t="s">
        <v>195</v>
      </c>
    </row>
    <row r="7587" spans="1:18" hidden="1" x14ac:dyDescent="0.3">
      <c r="A7587" t="s">
        <v>30205</v>
      </c>
      <c r="B7587" t="s">
        <v>30206</v>
      </c>
      <c r="C7587" s="1" t="str">
        <f t="shared" si="593"/>
        <v>21:0873</v>
      </c>
      <c r="D7587" s="1" t="str">
        <f t="shared" si="594"/>
        <v>21:0245</v>
      </c>
      <c r="E7587" t="s">
        <v>30207</v>
      </c>
      <c r="F7587" t="s">
        <v>30208</v>
      </c>
      <c r="H7587">
        <v>75.916621399999997</v>
      </c>
      <c r="I7587">
        <v>-103.3686101</v>
      </c>
      <c r="J7587" s="1" t="str">
        <f t="shared" si="595"/>
        <v>Fluid (stream)</v>
      </c>
      <c r="K7587" s="1" t="str">
        <f t="shared" si="596"/>
        <v>Untreated Water</v>
      </c>
      <c r="L7587">
        <v>8</v>
      </c>
      <c r="M7587" t="s">
        <v>101</v>
      </c>
      <c r="N7587">
        <v>144</v>
      </c>
      <c r="O7587">
        <v>1</v>
      </c>
      <c r="P7587" t="s">
        <v>1896</v>
      </c>
      <c r="Q7587" t="s">
        <v>310</v>
      </c>
      <c r="R7587" t="s">
        <v>195</v>
      </c>
    </row>
    <row r="7588" spans="1:18" hidden="1" x14ac:dyDescent="0.3">
      <c r="A7588" t="s">
        <v>30209</v>
      </c>
      <c r="B7588" t="s">
        <v>30210</v>
      </c>
      <c r="C7588" s="1" t="str">
        <f t="shared" si="593"/>
        <v>21:0873</v>
      </c>
      <c r="D7588" s="1" t="str">
        <f t="shared" si="594"/>
        <v>21:0245</v>
      </c>
      <c r="E7588" t="s">
        <v>30211</v>
      </c>
      <c r="F7588" t="s">
        <v>30212</v>
      </c>
      <c r="H7588">
        <v>75.9407906</v>
      </c>
      <c r="I7588">
        <v>-103.25231429999999</v>
      </c>
      <c r="J7588" s="1" t="str">
        <f t="shared" si="595"/>
        <v>Fluid (stream)</v>
      </c>
      <c r="K7588" s="1" t="str">
        <f t="shared" si="596"/>
        <v>Untreated Water</v>
      </c>
      <c r="L7588">
        <v>8</v>
      </c>
      <c r="M7588" t="s">
        <v>107</v>
      </c>
      <c r="N7588">
        <v>145</v>
      </c>
      <c r="O7588">
        <v>1</v>
      </c>
      <c r="P7588" t="s">
        <v>1896</v>
      </c>
      <c r="Q7588" t="s">
        <v>579</v>
      </c>
      <c r="R7588" t="s">
        <v>55</v>
      </c>
    </row>
    <row r="7589" spans="1:18" hidden="1" x14ac:dyDescent="0.3">
      <c r="A7589" t="s">
        <v>30213</v>
      </c>
      <c r="B7589" t="s">
        <v>30214</v>
      </c>
      <c r="C7589" s="1" t="str">
        <f t="shared" si="593"/>
        <v>21:0873</v>
      </c>
      <c r="D7589" s="1" t="str">
        <f t="shared" si="594"/>
        <v>21:0245</v>
      </c>
      <c r="E7589" t="s">
        <v>30215</v>
      </c>
      <c r="F7589" t="s">
        <v>30216</v>
      </c>
      <c r="H7589">
        <v>75.948298300000005</v>
      </c>
      <c r="I7589">
        <v>-103.1153729</v>
      </c>
      <c r="J7589" s="1" t="str">
        <f t="shared" si="595"/>
        <v>Fluid (stream)</v>
      </c>
      <c r="K7589" s="1" t="str">
        <f t="shared" si="596"/>
        <v>Untreated Water</v>
      </c>
      <c r="L7589">
        <v>8</v>
      </c>
      <c r="M7589" t="s">
        <v>114</v>
      </c>
      <c r="N7589">
        <v>146</v>
      </c>
      <c r="O7589">
        <v>1</v>
      </c>
      <c r="P7589" t="s">
        <v>1896</v>
      </c>
      <c r="Q7589" t="s">
        <v>236</v>
      </c>
      <c r="R7589" t="s">
        <v>460</v>
      </c>
    </row>
    <row r="7590" spans="1:18" hidden="1" x14ac:dyDescent="0.3">
      <c r="A7590" t="s">
        <v>30217</v>
      </c>
      <c r="B7590" t="s">
        <v>30218</v>
      </c>
      <c r="C7590" s="1" t="str">
        <f t="shared" si="593"/>
        <v>21:0873</v>
      </c>
      <c r="D7590" s="1" t="str">
        <f t="shared" si="594"/>
        <v>21:0245</v>
      </c>
      <c r="E7590" t="s">
        <v>30219</v>
      </c>
      <c r="F7590" t="s">
        <v>30220</v>
      </c>
      <c r="H7590">
        <v>75.956347600000001</v>
      </c>
      <c r="I7590">
        <v>-102.9585558</v>
      </c>
      <c r="J7590" s="1" t="str">
        <f t="shared" si="595"/>
        <v>Fluid (stream)</v>
      </c>
      <c r="K7590" s="1" t="str">
        <f t="shared" si="596"/>
        <v>Untreated Water</v>
      </c>
      <c r="L7590">
        <v>8</v>
      </c>
      <c r="M7590" t="s">
        <v>121</v>
      </c>
      <c r="N7590">
        <v>147</v>
      </c>
      <c r="O7590">
        <v>1</v>
      </c>
      <c r="P7590" t="s">
        <v>1896</v>
      </c>
      <c r="Q7590" t="s">
        <v>482</v>
      </c>
      <c r="R7590" t="s">
        <v>460</v>
      </c>
    </row>
    <row r="7591" spans="1:18" hidden="1" x14ac:dyDescent="0.3">
      <c r="A7591" t="s">
        <v>30221</v>
      </c>
      <c r="B7591" t="s">
        <v>30222</v>
      </c>
      <c r="C7591" s="1" t="str">
        <f t="shared" si="593"/>
        <v>21:0873</v>
      </c>
      <c r="D7591" s="1" t="str">
        <f t="shared" si="594"/>
        <v>21:0245</v>
      </c>
      <c r="E7591" t="s">
        <v>30223</v>
      </c>
      <c r="F7591" t="s">
        <v>30224</v>
      </c>
      <c r="H7591">
        <v>75.973191999999997</v>
      </c>
      <c r="I7591">
        <v>-102.81951840000001</v>
      </c>
      <c r="J7591" s="1" t="str">
        <f t="shared" si="595"/>
        <v>Fluid (stream)</v>
      </c>
      <c r="K7591" s="1" t="str">
        <f t="shared" si="596"/>
        <v>Untreated Water</v>
      </c>
      <c r="L7591">
        <v>8</v>
      </c>
      <c r="M7591" t="s">
        <v>127</v>
      </c>
      <c r="N7591">
        <v>148</v>
      </c>
      <c r="O7591">
        <v>1</v>
      </c>
      <c r="P7591" t="s">
        <v>1896</v>
      </c>
      <c r="Q7591" t="s">
        <v>579</v>
      </c>
      <c r="R7591" t="s">
        <v>285</v>
      </c>
    </row>
    <row r="7592" spans="1:18" hidden="1" x14ac:dyDescent="0.3">
      <c r="A7592" t="s">
        <v>30225</v>
      </c>
      <c r="B7592" t="s">
        <v>30226</v>
      </c>
      <c r="C7592" s="1" t="str">
        <f t="shared" si="593"/>
        <v>21:0873</v>
      </c>
      <c r="D7592" s="1" t="str">
        <f t="shared" si="594"/>
        <v>21:0245</v>
      </c>
      <c r="E7592" t="s">
        <v>30227</v>
      </c>
      <c r="F7592" t="s">
        <v>30228</v>
      </c>
      <c r="H7592">
        <v>75.983003499999995</v>
      </c>
      <c r="I7592">
        <v>-102.7164914</v>
      </c>
      <c r="J7592" s="1" t="str">
        <f t="shared" si="595"/>
        <v>Fluid (stream)</v>
      </c>
      <c r="K7592" s="1" t="str">
        <f t="shared" si="596"/>
        <v>Untreated Water</v>
      </c>
      <c r="L7592">
        <v>8</v>
      </c>
      <c r="M7592" t="s">
        <v>133</v>
      </c>
      <c r="N7592">
        <v>149</v>
      </c>
      <c r="O7592">
        <v>1</v>
      </c>
      <c r="P7592" t="s">
        <v>1896</v>
      </c>
      <c r="Q7592" t="s">
        <v>54</v>
      </c>
      <c r="R7592" t="s">
        <v>195</v>
      </c>
    </row>
    <row r="7593" spans="1:18" hidden="1" x14ac:dyDescent="0.3">
      <c r="A7593" t="s">
        <v>30229</v>
      </c>
      <c r="B7593" t="s">
        <v>30230</v>
      </c>
      <c r="C7593" s="1" t="str">
        <f t="shared" si="593"/>
        <v>21:0873</v>
      </c>
      <c r="D7593" s="1" t="str">
        <f t="shared" si="594"/>
        <v>21:0245</v>
      </c>
      <c r="E7593" t="s">
        <v>30231</v>
      </c>
      <c r="F7593" t="s">
        <v>30232</v>
      </c>
      <c r="H7593">
        <v>75.997137100000003</v>
      </c>
      <c r="I7593">
        <v>-102.5699228</v>
      </c>
      <c r="J7593" s="1" t="str">
        <f t="shared" si="595"/>
        <v>Fluid (stream)</v>
      </c>
      <c r="K7593" s="1" t="str">
        <f t="shared" si="596"/>
        <v>Untreated Water</v>
      </c>
      <c r="L7593">
        <v>8</v>
      </c>
      <c r="M7593" t="s">
        <v>139</v>
      </c>
      <c r="N7593">
        <v>150</v>
      </c>
      <c r="O7593">
        <v>1</v>
      </c>
      <c r="P7593" t="s">
        <v>1896</v>
      </c>
      <c r="Q7593" t="s">
        <v>1143</v>
      </c>
      <c r="R7593" t="s">
        <v>460</v>
      </c>
    </row>
    <row r="7594" spans="1:18" hidden="1" x14ac:dyDescent="0.3">
      <c r="A7594" t="s">
        <v>30233</v>
      </c>
      <c r="B7594" t="s">
        <v>30234</v>
      </c>
      <c r="C7594" s="1" t="str">
        <f t="shared" si="593"/>
        <v>21:0873</v>
      </c>
      <c r="D7594" s="1" t="str">
        <f t="shared" si="594"/>
        <v>21:0245</v>
      </c>
      <c r="E7594" t="s">
        <v>30235</v>
      </c>
      <c r="F7594" t="s">
        <v>30236</v>
      </c>
      <c r="H7594">
        <v>75.709513400000006</v>
      </c>
      <c r="I7594">
        <v>-101.2816972</v>
      </c>
      <c r="J7594" s="1" t="str">
        <f t="shared" si="595"/>
        <v>Fluid (stream)</v>
      </c>
      <c r="K7594" s="1" t="str">
        <f t="shared" si="596"/>
        <v>Untreated Water</v>
      </c>
      <c r="L7594">
        <v>8</v>
      </c>
      <c r="M7594" t="s">
        <v>241</v>
      </c>
      <c r="N7594">
        <v>151</v>
      </c>
      <c r="O7594">
        <v>1</v>
      </c>
      <c r="P7594" t="s">
        <v>1896</v>
      </c>
      <c r="Q7594" t="s">
        <v>482</v>
      </c>
      <c r="R7594" t="s">
        <v>285</v>
      </c>
    </row>
    <row r="7595" spans="1:18" hidden="1" x14ac:dyDescent="0.3">
      <c r="A7595" t="s">
        <v>30237</v>
      </c>
      <c r="B7595" t="s">
        <v>30238</v>
      </c>
      <c r="C7595" s="1" t="str">
        <f t="shared" si="593"/>
        <v>21:0873</v>
      </c>
      <c r="D7595" s="1" t="str">
        <f t="shared" si="594"/>
        <v>21:0245</v>
      </c>
      <c r="E7595" t="s">
        <v>30239</v>
      </c>
      <c r="F7595" t="s">
        <v>30240</v>
      </c>
      <c r="H7595">
        <v>75.7123098</v>
      </c>
      <c r="I7595">
        <v>-101.44702340000001</v>
      </c>
      <c r="J7595" s="1" t="str">
        <f t="shared" si="595"/>
        <v>Fluid (stream)</v>
      </c>
      <c r="K7595" s="1" t="str">
        <f t="shared" si="596"/>
        <v>Untreated Water</v>
      </c>
      <c r="L7595">
        <v>9</v>
      </c>
      <c r="M7595" t="s">
        <v>22</v>
      </c>
      <c r="N7595">
        <v>152</v>
      </c>
      <c r="O7595">
        <v>1</v>
      </c>
      <c r="P7595" t="s">
        <v>1896</v>
      </c>
      <c r="Q7595" t="s">
        <v>236</v>
      </c>
      <c r="R7595" t="s">
        <v>460</v>
      </c>
    </row>
    <row r="7596" spans="1:18" hidden="1" x14ac:dyDescent="0.3">
      <c r="A7596" t="s">
        <v>30241</v>
      </c>
      <c r="B7596" t="s">
        <v>30242</v>
      </c>
      <c r="C7596" s="1" t="str">
        <f t="shared" si="593"/>
        <v>21:0873</v>
      </c>
      <c r="D7596" s="1" t="str">
        <f t="shared" si="594"/>
        <v>21:0245</v>
      </c>
      <c r="E7596" t="s">
        <v>30239</v>
      </c>
      <c r="F7596" t="s">
        <v>30243</v>
      </c>
      <c r="H7596">
        <v>75.7123098</v>
      </c>
      <c r="I7596">
        <v>-101.44702340000001</v>
      </c>
      <c r="J7596" s="1" t="str">
        <f t="shared" si="595"/>
        <v>Fluid (stream)</v>
      </c>
      <c r="K7596" s="1" t="str">
        <f t="shared" si="596"/>
        <v>Untreated Water</v>
      </c>
      <c r="L7596">
        <v>9</v>
      </c>
      <c r="M7596" t="s">
        <v>29</v>
      </c>
      <c r="N7596">
        <v>153</v>
      </c>
      <c r="O7596">
        <v>1</v>
      </c>
      <c r="P7596" t="s">
        <v>465</v>
      </c>
      <c r="Q7596" t="s">
        <v>310</v>
      </c>
      <c r="R7596" t="s">
        <v>285</v>
      </c>
    </row>
    <row r="7597" spans="1:18" hidden="1" x14ac:dyDescent="0.3">
      <c r="A7597" t="s">
        <v>30244</v>
      </c>
      <c r="B7597" t="s">
        <v>30245</v>
      </c>
      <c r="C7597" s="1" t="str">
        <f t="shared" si="593"/>
        <v>21:0873</v>
      </c>
      <c r="D7597" s="1" t="str">
        <f t="shared" si="594"/>
        <v>21:0245</v>
      </c>
      <c r="E7597" t="s">
        <v>30246</v>
      </c>
      <c r="F7597" t="s">
        <v>30247</v>
      </c>
      <c r="H7597">
        <v>75.7142628</v>
      </c>
      <c r="I7597">
        <v>-101.48466639999999</v>
      </c>
      <c r="J7597" s="1" t="str">
        <f t="shared" si="595"/>
        <v>Fluid (stream)</v>
      </c>
      <c r="K7597" s="1" t="str">
        <f t="shared" si="596"/>
        <v>Untreated Water</v>
      </c>
      <c r="L7597">
        <v>9</v>
      </c>
      <c r="M7597" t="s">
        <v>36</v>
      </c>
      <c r="N7597">
        <v>154</v>
      </c>
      <c r="O7597">
        <v>1</v>
      </c>
      <c r="P7597" t="s">
        <v>1896</v>
      </c>
      <c r="Q7597" t="s">
        <v>310</v>
      </c>
      <c r="R7597" t="s">
        <v>460</v>
      </c>
    </row>
    <row r="7598" spans="1:18" hidden="1" x14ac:dyDescent="0.3">
      <c r="A7598" t="s">
        <v>30248</v>
      </c>
      <c r="B7598" t="s">
        <v>30249</v>
      </c>
      <c r="C7598" s="1" t="str">
        <f t="shared" si="593"/>
        <v>21:0873</v>
      </c>
      <c r="D7598" s="1" t="str">
        <f t="shared" si="594"/>
        <v>21:0245</v>
      </c>
      <c r="E7598" t="s">
        <v>30250</v>
      </c>
      <c r="F7598" t="s">
        <v>30251</v>
      </c>
      <c r="H7598">
        <v>75.727770000000007</v>
      </c>
      <c r="I7598">
        <v>-101.32484669999999</v>
      </c>
      <c r="J7598" s="1" t="str">
        <f t="shared" si="595"/>
        <v>Fluid (stream)</v>
      </c>
      <c r="K7598" s="1" t="str">
        <f t="shared" si="596"/>
        <v>Untreated Water</v>
      </c>
      <c r="L7598">
        <v>9</v>
      </c>
      <c r="M7598" t="s">
        <v>44</v>
      </c>
      <c r="N7598">
        <v>155</v>
      </c>
      <c r="O7598">
        <v>1</v>
      </c>
      <c r="P7598" t="s">
        <v>1896</v>
      </c>
      <c r="Q7598" t="s">
        <v>54</v>
      </c>
      <c r="R7598" t="s">
        <v>195</v>
      </c>
    </row>
    <row r="7599" spans="1:18" hidden="1" x14ac:dyDescent="0.3">
      <c r="A7599" t="s">
        <v>30252</v>
      </c>
      <c r="B7599" t="s">
        <v>30253</v>
      </c>
      <c r="C7599" s="1" t="str">
        <f t="shared" si="593"/>
        <v>21:0873</v>
      </c>
      <c r="D7599" s="1" t="str">
        <f t="shared" si="594"/>
        <v>21:0245</v>
      </c>
      <c r="E7599" t="s">
        <v>30254</v>
      </c>
      <c r="F7599" t="s">
        <v>30255</v>
      </c>
      <c r="H7599">
        <v>75.746848600000007</v>
      </c>
      <c r="I7599">
        <v>-101.3821131</v>
      </c>
      <c r="J7599" s="1" t="str">
        <f t="shared" si="595"/>
        <v>Fluid (stream)</v>
      </c>
      <c r="K7599" s="1" t="str">
        <f t="shared" si="596"/>
        <v>Untreated Water</v>
      </c>
      <c r="L7599">
        <v>9</v>
      </c>
      <c r="M7599" t="s">
        <v>52</v>
      </c>
      <c r="N7599">
        <v>156</v>
      </c>
      <c r="O7599">
        <v>1</v>
      </c>
      <c r="P7599" t="s">
        <v>1896</v>
      </c>
      <c r="Q7599" t="s">
        <v>310</v>
      </c>
      <c r="R7599" t="s">
        <v>195</v>
      </c>
    </row>
    <row r="7600" spans="1:18" hidden="1" x14ac:dyDescent="0.3">
      <c r="A7600" t="s">
        <v>30256</v>
      </c>
      <c r="B7600" t="s">
        <v>30257</v>
      </c>
      <c r="C7600" s="1" t="str">
        <f t="shared" si="593"/>
        <v>21:0873</v>
      </c>
      <c r="D7600" s="1" t="str">
        <f t="shared" si="594"/>
        <v>21:0245</v>
      </c>
      <c r="E7600" t="s">
        <v>30258</v>
      </c>
      <c r="F7600" t="s">
        <v>30259</v>
      </c>
      <c r="H7600">
        <v>75.743065599999994</v>
      </c>
      <c r="I7600">
        <v>-101.5085503</v>
      </c>
      <c r="J7600" s="1" t="str">
        <f t="shared" si="595"/>
        <v>Fluid (stream)</v>
      </c>
      <c r="K7600" s="1" t="str">
        <f t="shared" si="596"/>
        <v>Untreated Water</v>
      </c>
      <c r="L7600">
        <v>9</v>
      </c>
      <c r="M7600" t="s">
        <v>60</v>
      </c>
      <c r="N7600">
        <v>157</v>
      </c>
      <c r="O7600">
        <v>1</v>
      </c>
      <c r="P7600" t="s">
        <v>1896</v>
      </c>
      <c r="Q7600" t="s">
        <v>248</v>
      </c>
      <c r="R7600" t="s">
        <v>911</v>
      </c>
    </row>
    <row r="7601" spans="1:18" hidden="1" x14ac:dyDescent="0.3">
      <c r="A7601" t="s">
        <v>30260</v>
      </c>
      <c r="B7601" t="s">
        <v>30261</v>
      </c>
      <c r="C7601" s="1" t="str">
        <f t="shared" si="593"/>
        <v>21:0873</v>
      </c>
      <c r="D7601" s="1" t="str">
        <f t="shared" si="594"/>
        <v>21:0245</v>
      </c>
      <c r="E7601" t="s">
        <v>30262</v>
      </c>
      <c r="F7601" t="s">
        <v>30263</v>
      </c>
      <c r="H7601">
        <v>75.751471199999997</v>
      </c>
      <c r="I7601">
        <v>-101.52296819999999</v>
      </c>
      <c r="J7601" s="1" t="str">
        <f t="shared" si="595"/>
        <v>Fluid (stream)</v>
      </c>
      <c r="K7601" s="1" t="str">
        <f t="shared" si="596"/>
        <v>Untreated Water</v>
      </c>
      <c r="L7601">
        <v>9</v>
      </c>
      <c r="M7601" t="s">
        <v>67</v>
      </c>
      <c r="N7601">
        <v>158</v>
      </c>
      <c r="O7601">
        <v>1</v>
      </c>
      <c r="P7601" t="s">
        <v>1896</v>
      </c>
      <c r="Q7601" t="s">
        <v>46</v>
      </c>
      <c r="R7601" t="s">
        <v>500</v>
      </c>
    </row>
    <row r="7602" spans="1:18" hidden="1" x14ac:dyDescent="0.3">
      <c r="A7602" t="s">
        <v>30264</v>
      </c>
      <c r="B7602" t="s">
        <v>30265</v>
      </c>
      <c r="C7602" s="1" t="str">
        <f t="shared" si="593"/>
        <v>21:0873</v>
      </c>
      <c r="D7602" s="1" t="str">
        <f t="shared" si="594"/>
        <v>21:0245</v>
      </c>
      <c r="E7602" t="s">
        <v>30266</v>
      </c>
      <c r="F7602" t="s">
        <v>30267</v>
      </c>
      <c r="H7602">
        <v>75.756588500000007</v>
      </c>
      <c r="I7602">
        <v>-101.45859059999999</v>
      </c>
      <c r="J7602" s="1" t="str">
        <f t="shared" si="595"/>
        <v>Fluid (stream)</v>
      </c>
      <c r="K7602" s="1" t="str">
        <f t="shared" si="596"/>
        <v>Untreated Water</v>
      </c>
      <c r="L7602">
        <v>9</v>
      </c>
      <c r="M7602" t="s">
        <v>74</v>
      </c>
      <c r="N7602">
        <v>159</v>
      </c>
      <c r="O7602">
        <v>1</v>
      </c>
      <c r="P7602" t="s">
        <v>1896</v>
      </c>
      <c r="Q7602" t="s">
        <v>146</v>
      </c>
      <c r="R7602" t="s">
        <v>2503</v>
      </c>
    </row>
    <row r="7603" spans="1:18" hidden="1" x14ac:dyDescent="0.3">
      <c r="A7603" t="s">
        <v>30268</v>
      </c>
      <c r="B7603" t="s">
        <v>30269</v>
      </c>
      <c r="C7603" s="1" t="str">
        <f t="shared" si="593"/>
        <v>21:0873</v>
      </c>
      <c r="D7603" s="1" t="str">
        <f t="shared" si="594"/>
        <v>21:0245</v>
      </c>
      <c r="E7603" t="s">
        <v>30270</v>
      </c>
      <c r="F7603" t="s">
        <v>30271</v>
      </c>
      <c r="H7603">
        <v>75.799373200000005</v>
      </c>
      <c r="I7603">
        <v>-101.4689886</v>
      </c>
      <c r="J7603" s="1" t="str">
        <f t="shared" si="595"/>
        <v>Fluid (stream)</v>
      </c>
      <c r="K7603" s="1" t="str">
        <f t="shared" si="596"/>
        <v>Untreated Water</v>
      </c>
      <c r="L7603">
        <v>9</v>
      </c>
      <c r="M7603" t="s">
        <v>81</v>
      </c>
      <c r="N7603">
        <v>160</v>
      </c>
      <c r="O7603">
        <v>1</v>
      </c>
      <c r="P7603" t="s">
        <v>1896</v>
      </c>
      <c r="Q7603" t="s">
        <v>46</v>
      </c>
      <c r="R7603" t="s">
        <v>532</v>
      </c>
    </row>
    <row r="7604" spans="1:18" hidden="1" x14ac:dyDescent="0.3">
      <c r="A7604" t="s">
        <v>30272</v>
      </c>
      <c r="B7604" t="s">
        <v>30273</v>
      </c>
      <c r="C7604" s="1" t="str">
        <f t="shared" si="593"/>
        <v>21:0873</v>
      </c>
      <c r="D7604" s="1" t="str">
        <f t="shared" si="594"/>
        <v>21:0245</v>
      </c>
      <c r="E7604" t="s">
        <v>30274</v>
      </c>
      <c r="F7604" t="s">
        <v>30275</v>
      </c>
      <c r="H7604">
        <v>75.817408599999993</v>
      </c>
      <c r="I7604">
        <v>-101.6037686</v>
      </c>
      <c r="J7604" s="1" t="str">
        <f t="shared" si="595"/>
        <v>Fluid (stream)</v>
      </c>
      <c r="K7604" s="1" t="str">
        <f t="shared" si="596"/>
        <v>Untreated Water</v>
      </c>
      <c r="L7604">
        <v>9</v>
      </c>
      <c r="M7604" t="s">
        <v>95</v>
      </c>
      <c r="N7604">
        <v>161</v>
      </c>
      <c r="O7604">
        <v>1</v>
      </c>
      <c r="P7604" t="s">
        <v>1896</v>
      </c>
      <c r="Q7604" t="s">
        <v>482</v>
      </c>
      <c r="R7604" t="s">
        <v>195</v>
      </c>
    </row>
    <row r="7605" spans="1:18" hidden="1" x14ac:dyDescent="0.3">
      <c r="A7605" t="s">
        <v>30276</v>
      </c>
      <c r="B7605" t="s">
        <v>30277</v>
      </c>
      <c r="C7605" s="1" t="str">
        <f t="shared" si="593"/>
        <v>21:0873</v>
      </c>
      <c r="D7605" s="1" t="str">
        <f t="shared" si="594"/>
        <v>21:0245</v>
      </c>
      <c r="E7605" t="s">
        <v>30278</v>
      </c>
      <c r="F7605" t="s">
        <v>30279</v>
      </c>
      <c r="H7605">
        <v>75.838893799999994</v>
      </c>
      <c r="I7605">
        <v>-101.615225</v>
      </c>
      <c r="J7605" s="1" t="str">
        <f t="shared" si="595"/>
        <v>Fluid (stream)</v>
      </c>
      <c r="K7605" s="1" t="str">
        <f t="shared" si="596"/>
        <v>Untreated Water</v>
      </c>
      <c r="L7605">
        <v>9</v>
      </c>
      <c r="M7605" t="s">
        <v>101</v>
      </c>
      <c r="N7605">
        <v>162</v>
      </c>
      <c r="O7605">
        <v>1</v>
      </c>
      <c r="P7605" t="s">
        <v>1896</v>
      </c>
      <c r="Q7605" t="s">
        <v>96</v>
      </c>
      <c r="R7605" t="s">
        <v>347</v>
      </c>
    </row>
    <row r="7606" spans="1:18" hidden="1" x14ac:dyDescent="0.3">
      <c r="A7606" t="s">
        <v>30280</v>
      </c>
      <c r="B7606" t="s">
        <v>30281</v>
      </c>
      <c r="C7606" s="1" t="str">
        <f t="shared" si="593"/>
        <v>21:0873</v>
      </c>
      <c r="D7606" s="1" t="str">
        <f t="shared" si="594"/>
        <v>21:0245</v>
      </c>
      <c r="E7606" t="s">
        <v>30282</v>
      </c>
      <c r="F7606" t="s">
        <v>30283</v>
      </c>
      <c r="H7606">
        <v>75.834937800000006</v>
      </c>
      <c r="I7606">
        <v>-101.8715334</v>
      </c>
      <c r="J7606" s="1" t="str">
        <f t="shared" si="595"/>
        <v>Fluid (stream)</v>
      </c>
      <c r="K7606" s="1" t="str">
        <f t="shared" si="596"/>
        <v>Untreated Water</v>
      </c>
      <c r="L7606">
        <v>9</v>
      </c>
      <c r="M7606" t="s">
        <v>107</v>
      </c>
      <c r="N7606">
        <v>163</v>
      </c>
      <c r="O7606">
        <v>1</v>
      </c>
      <c r="P7606" t="s">
        <v>1896</v>
      </c>
      <c r="Q7606" t="s">
        <v>24</v>
      </c>
      <c r="R7606" t="s">
        <v>183</v>
      </c>
    </row>
    <row r="7607" spans="1:18" hidden="1" x14ac:dyDescent="0.3">
      <c r="A7607" t="s">
        <v>30284</v>
      </c>
      <c r="B7607" t="s">
        <v>30285</v>
      </c>
      <c r="C7607" s="1" t="str">
        <f t="shared" si="593"/>
        <v>21:0873</v>
      </c>
      <c r="D7607" s="1" t="str">
        <f>HYPERLINK("http://geochem.nrcan.gc.ca/cdogs/content/svy/svy_e.htm", "")</f>
        <v/>
      </c>
      <c r="G7607" s="1" t="str">
        <f>HYPERLINK("http://geochem.nrcan.gc.ca/cdogs/content/cr_/cr_00308_e.htm", "308")</f>
        <v>308</v>
      </c>
      <c r="J7607" t="s">
        <v>85</v>
      </c>
      <c r="K7607" t="s">
        <v>86</v>
      </c>
      <c r="L7607">
        <v>9</v>
      </c>
      <c r="M7607" t="s">
        <v>87</v>
      </c>
      <c r="N7607">
        <v>164</v>
      </c>
      <c r="O7607">
        <v>8</v>
      </c>
      <c r="P7607" t="s">
        <v>414</v>
      </c>
      <c r="Q7607" t="s">
        <v>46</v>
      </c>
      <c r="R7607" t="s">
        <v>21442</v>
      </c>
    </row>
    <row r="7608" spans="1:18" hidden="1" x14ac:dyDescent="0.3">
      <c r="A7608" t="s">
        <v>30286</v>
      </c>
      <c r="B7608" t="s">
        <v>30287</v>
      </c>
      <c r="C7608" s="1" t="str">
        <f t="shared" si="593"/>
        <v>21:0873</v>
      </c>
      <c r="D7608" s="1" t="str">
        <f t="shared" ref="D7608:D7617" si="597">HYPERLINK("http://geochem.nrcan.gc.ca/cdogs/content/svy/svy210245_e.htm", "21:0245")</f>
        <v>21:0245</v>
      </c>
      <c r="E7608" t="s">
        <v>30288</v>
      </c>
      <c r="F7608" t="s">
        <v>30289</v>
      </c>
      <c r="H7608">
        <v>75.856528999999995</v>
      </c>
      <c r="I7608">
        <v>-101.7673753</v>
      </c>
      <c r="J7608" s="1" t="str">
        <f t="shared" ref="J7608:J7617" si="598">HYPERLINK("http://geochem.nrcan.gc.ca/cdogs/content/kwd/kwd020018_e.htm", "Fluid (stream)")</f>
        <v>Fluid (stream)</v>
      </c>
      <c r="K7608" s="1" t="str">
        <f t="shared" ref="K7608:K7617" si="599">HYPERLINK("http://geochem.nrcan.gc.ca/cdogs/content/kwd/kwd080007_e.htm", "Untreated Water")</f>
        <v>Untreated Water</v>
      </c>
      <c r="L7608">
        <v>9</v>
      </c>
      <c r="M7608" t="s">
        <v>114</v>
      </c>
      <c r="N7608">
        <v>165</v>
      </c>
      <c r="O7608">
        <v>1</v>
      </c>
      <c r="P7608" t="s">
        <v>1896</v>
      </c>
      <c r="Q7608" t="s">
        <v>236</v>
      </c>
      <c r="R7608" t="s">
        <v>195</v>
      </c>
    </row>
    <row r="7609" spans="1:18" hidden="1" x14ac:dyDescent="0.3">
      <c r="A7609" t="s">
        <v>30290</v>
      </c>
      <c r="B7609" t="s">
        <v>30291</v>
      </c>
      <c r="C7609" s="1" t="str">
        <f t="shared" si="593"/>
        <v>21:0873</v>
      </c>
      <c r="D7609" s="1" t="str">
        <f t="shared" si="597"/>
        <v>21:0245</v>
      </c>
      <c r="E7609" t="s">
        <v>30292</v>
      </c>
      <c r="F7609" t="s">
        <v>30293</v>
      </c>
      <c r="H7609">
        <v>75.882104100000006</v>
      </c>
      <c r="I7609">
        <v>-101.8025809</v>
      </c>
      <c r="J7609" s="1" t="str">
        <f t="shared" si="598"/>
        <v>Fluid (stream)</v>
      </c>
      <c r="K7609" s="1" t="str">
        <f t="shared" si="599"/>
        <v>Untreated Water</v>
      </c>
      <c r="L7609">
        <v>9</v>
      </c>
      <c r="M7609" t="s">
        <v>121</v>
      </c>
      <c r="N7609">
        <v>166</v>
      </c>
      <c r="O7609">
        <v>1</v>
      </c>
      <c r="P7609" t="s">
        <v>1896</v>
      </c>
      <c r="Q7609" t="s">
        <v>310</v>
      </c>
      <c r="R7609" t="s">
        <v>460</v>
      </c>
    </row>
    <row r="7610" spans="1:18" hidden="1" x14ac:dyDescent="0.3">
      <c r="A7610" t="s">
        <v>30294</v>
      </c>
      <c r="B7610" t="s">
        <v>30295</v>
      </c>
      <c r="C7610" s="1" t="str">
        <f t="shared" si="593"/>
        <v>21:0873</v>
      </c>
      <c r="D7610" s="1" t="str">
        <f t="shared" si="597"/>
        <v>21:0245</v>
      </c>
      <c r="E7610" t="s">
        <v>30296</v>
      </c>
      <c r="F7610" t="s">
        <v>30297</v>
      </c>
      <c r="H7610">
        <v>75.884875600000001</v>
      </c>
      <c r="I7610">
        <v>-102.04540369999999</v>
      </c>
      <c r="J7610" s="1" t="str">
        <f t="shared" si="598"/>
        <v>Fluid (stream)</v>
      </c>
      <c r="K7610" s="1" t="str">
        <f t="shared" si="599"/>
        <v>Untreated Water</v>
      </c>
      <c r="L7610">
        <v>9</v>
      </c>
      <c r="M7610" t="s">
        <v>127</v>
      </c>
      <c r="N7610">
        <v>167</v>
      </c>
      <c r="O7610">
        <v>1</v>
      </c>
      <c r="P7610" t="s">
        <v>1896</v>
      </c>
      <c r="Q7610" t="s">
        <v>310</v>
      </c>
      <c r="R7610" t="s">
        <v>195</v>
      </c>
    </row>
    <row r="7611" spans="1:18" hidden="1" x14ac:dyDescent="0.3">
      <c r="A7611" t="s">
        <v>30298</v>
      </c>
      <c r="B7611" t="s">
        <v>30299</v>
      </c>
      <c r="C7611" s="1" t="str">
        <f t="shared" si="593"/>
        <v>21:0873</v>
      </c>
      <c r="D7611" s="1" t="str">
        <f t="shared" si="597"/>
        <v>21:0245</v>
      </c>
      <c r="E7611" t="s">
        <v>30300</v>
      </c>
      <c r="F7611" t="s">
        <v>30301</v>
      </c>
      <c r="H7611">
        <v>75.873721900000007</v>
      </c>
      <c r="I7611">
        <v>-102.1394143</v>
      </c>
      <c r="J7611" s="1" t="str">
        <f t="shared" si="598"/>
        <v>Fluid (stream)</v>
      </c>
      <c r="K7611" s="1" t="str">
        <f t="shared" si="599"/>
        <v>Untreated Water</v>
      </c>
      <c r="L7611">
        <v>9</v>
      </c>
      <c r="M7611" t="s">
        <v>133</v>
      </c>
      <c r="N7611">
        <v>168</v>
      </c>
      <c r="O7611">
        <v>1</v>
      </c>
      <c r="P7611" t="s">
        <v>1896</v>
      </c>
      <c r="Q7611" t="s">
        <v>257</v>
      </c>
      <c r="R7611" t="s">
        <v>460</v>
      </c>
    </row>
    <row r="7612" spans="1:18" hidden="1" x14ac:dyDescent="0.3">
      <c r="A7612" t="s">
        <v>30302</v>
      </c>
      <c r="B7612" t="s">
        <v>30303</v>
      </c>
      <c r="C7612" s="1" t="str">
        <f t="shared" si="593"/>
        <v>21:0873</v>
      </c>
      <c r="D7612" s="1" t="str">
        <f t="shared" si="597"/>
        <v>21:0245</v>
      </c>
      <c r="E7612" t="s">
        <v>30304</v>
      </c>
      <c r="F7612" t="s">
        <v>30305</v>
      </c>
      <c r="H7612">
        <v>75.856253699999996</v>
      </c>
      <c r="I7612">
        <v>-102.26366659999999</v>
      </c>
      <c r="J7612" s="1" t="str">
        <f t="shared" si="598"/>
        <v>Fluid (stream)</v>
      </c>
      <c r="K7612" s="1" t="str">
        <f t="shared" si="599"/>
        <v>Untreated Water</v>
      </c>
      <c r="L7612">
        <v>9</v>
      </c>
      <c r="M7612" t="s">
        <v>139</v>
      </c>
      <c r="N7612">
        <v>169</v>
      </c>
      <c r="O7612">
        <v>1</v>
      </c>
      <c r="P7612" t="s">
        <v>262</v>
      </c>
      <c r="Q7612" t="s">
        <v>38</v>
      </c>
      <c r="R7612" t="s">
        <v>285</v>
      </c>
    </row>
    <row r="7613" spans="1:18" hidden="1" x14ac:dyDescent="0.3">
      <c r="A7613" t="s">
        <v>30306</v>
      </c>
      <c r="B7613" t="s">
        <v>30307</v>
      </c>
      <c r="C7613" s="1" t="str">
        <f t="shared" si="593"/>
        <v>21:0873</v>
      </c>
      <c r="D7613" s="1" t="str">
        <f t="shared" si="597"/>
        <v>21:0245</v>
      </c>
      <c r="E7613" t="s">
        <v>30308</v>
      </c>
      <c r="F7613" t="s">
        <v>30309</v>
      </c>
      <c r="H7613">
        <v>75.830658499999998</v>
      </c>
      <c r="I7613">
        <v>-102.3103352</v>
      </c>
      <c r="J7613" s="1" t="str">
        <f t="shared" si="598"/>
        <v>Fluid (stream)</v>
      </c>
      <c r="K7613" s="1" t="str">
        <f t="shared" si="599"/>
        <v>Untreated Water</v>
      </c>
      <c r="L7613">
        <v>9</v>
      </c>
      <c r="M7613" t="s">
        <v>241</v>
      </c>
      <c r="N7613">
        <v>170</v>
      </c>
      <c r="O7613">
        <v>1</v>
      </c>
      <c r="P7613" t="s">
        <v>247</v>
      </c>
      <c r="Q7613" t="s">
        <v>38</v>
      </c>
      <c r="R7613" t="s">
        <v>55</v>
      </c>
    </row>
    <row r="7614" spans="1:18" hidden="1" x14ac:dyDescent="0.3">
      <c r="A7614" t="s">
        <v>30310</v>
      </c>
      <c r="B7614" t="s">
        <v>30311</v>
      </c>
      <c r="C7614" s="1" t="str">
        <f t="shared" si="593"/>
        <v>21:0873</v>
      </c>
      <c r="D7614" s="1" t="str">
        <f t="shared" si="597"/>
        <v>21:0245</v>
      </c>
      <c r="E7614" t="s">
        <v>30312</v>
      </c>
      <c r="F7614" t="s">
        <v>30313</v>
      </c>
      <c r="H7614">
        <v>75.793054499999997</v>
      </c>
      <c r="I7614">
        <v>-102.32126890000001</v>
      </c>
      <c r="J7614" s="1" t="str">
        <f t="shared" si="598"/>
        <v>Fluid (stream)</v>
      </c>
      <c r="K7614" s="1" t="str">
        <f t="shared" si="599"/>
        <v>Untreated Water</v>
      </c>
      <c r="L7614">
        <v>10</v>
      </c>
      <c r="M7614" t="s">
        <v>22</v>
      </c>
      <c r="N7614">
        <v>171</v>
      </c>
      <c r="O7614">
        <v>1</v>
      </c>
      <c r="P7614" t="s">
        <v>1896</v>
      </c>
      <c r="Q7614" t="s">
        <v>257</v>
      </c>
      <c r="R7614" t="s">
        <v>460</v>
      </c>
    </row>
    <row r="7615" spans="1:18" hidden="1" x14ac:dyDescent="0.3">
      <c r="A7615" t="s">
        <v>30314</v>
      </c>
      <c r="B7615" t="s">
        <v>30315</v>
      </c>
      <c r="C7615" s="1" t="str">
        <f t="shared" si="593"/>
        <v>21:0873</v>
      </c>
      <c r="D7615" s="1" t="str">
        <f t="shared" si="597"/>
        <v>21:0245</v>
      </c>
      <c r="E7615" t="s">
        <v>30312</v>
      </c>
      <c r="F7615" t="s">
        <v>30316</v>
      </c>
      <c r="H7615">
        <v>75.793054499999997</v>
      </c>
      <c r="I7615">
        <v>-102.32126890000001</v>
      </c>
      <c r="J7615" s="1" t="str">
        <f t="shared" si="598"/>
        <v>Fluid (stream)</v>
      </c>
      <c r="K7615" s="1" t="str">
        <f t="shared" si="599"/>
        <v>Untreated Water</v>
      </c>
      <c r="L7615">
        <v>10</v>
      </c>
      <c r="M7615" t="s">
        <v>29</v>
      </c>
      <c r="N7615">
        <v>172</v>
      </c>
      <c r="O7615">
        <v>1</v>
      </c>
      <c r="P7615" t="s">
        <v>262</v>
      </c>
      <c r="Q7615" t="s">
        <v>248</v>
      </c>
      <c r="R7615" t="s">
        <v>285</v>
      </c>
    </row>
    <row r="7616" spans="1:18" hidden="1" x14ac:dyDescent="0.3">
      <c r="A7616" t="s">
        <v>30317</v>
      </c>
      <c r="B7616" t="s">
        <v>30318</v>
      </c>
      <c r="C7616" s="1" t="str">
        <f t="shared" si="593"/>
        <v>21:0873</v>
      </c>
      <c r="D7616" s="1" t="str">
        <f t="shared" si="597"/>
        <v>21:0245</v>
      </c>
      <c r="E7616" t="s">
        <v>30319</v>
      </c>
      <c r="F7616" t="s">
        <v>30320</v>
      </c>
      <c r="H7616">
        <v>75.795307699999995</v>
      </c>
      <c r="I7616">
        <v>-102.1980672</v>
      </c>
      <c r="J7616" s="1" t="str">
        <f t="shared" si="598"/>
        <v>Fluid (stream)</v>
      </c>
      <c r="K7616" s="1" t="str">
        <f t="shared" si="599"/>
        <v>Untreated Water</v>
      </c>
      <c r="L7616">
        <v>10</v>
      </c>
      <c r="M7616" t="s">
        <v>36</v>
      </c>
      <c r="N7616">
        <v>173</v>
      </c>
      <c r="O7616">
        <v>1</v>
      </c>
      <c r="P7616" t="s">
        <v>1896</v>
      </c>
      <c r="Q7616" t="s">
        <v>38</v>
      </c>
      <c r="R7616" t="s">
        <v>911</v>
      </c>
    </row>
    <row r="7617" spans="1:18" hidden="1" x14ac:dyDescent="0.3">
      <c r="A7617" t="s">
        <v>30321</v>
      </c>
      <c r="B7617" t="s">
        <v>30322</v>
      </c>
      <c r="C7617" s="1" t="str">
        <f t="shared" si="593"/>
        <v>21:0873</v>
      </c>
      <c r="D7617" s="1" t="str">
        <f t="shared" si="597"/>
        <v>21:0245</v>
      </c>
      <c r="E7617" t="s">
        <v>30323</v>
      </c>
      <c r="F7617" t="s">
        <v>30324</v>
      </c>
      <c r="H7617">
        <v>75.819227499999997</v>
      </c>
      <c r="I7617">
        <v>-102.016212</v>
      </c>
      <c r="J7617" s="1" t="str">
        <f t="shared" si="598"/>
        <v>Fluid (stream)</v>
      </c>
      <c r="K7617" s="1" t="str">
        <f t="shared" si="599"/>
        <v>Untreated Water</v>
      </c>
      <c r="L7617">
        <v>10</v>
      </c>
      <c r="M7617" t="s">
        <v>44</v>
      </c>
      <c r="N7617">
        <v>174</v>
      </c>
      <c r="O7617">
        <v>1</v>
      </c>
      <c r="P7617" t="s">
        <v>1896</v>
      </c>
      <c r="Q7617" t="s">
        <v>62</v>
      </c>
      <c r="R7617" t="s">
        <v>532</v>
      </c>
    </row>
    <row r="7618" spans="1:18" hidden="1" x14ac:dyDescent="0.3">
      <c r="A7618" t="s">
        <v>30325</v>
      </c>
      <c r="B7618" t="s">
        <v>30326</v>
      </c>
      <c r="C7618" s="1" t="str">
        <f t="shared" si="593"/>
        <v>21:0873</v>
      </c>
      <c r="D7618" s="1" t="str">
        <f>HYPERLINK("http://geochem.nrcan.gc.ca/cdogs/content/svy/svy_e.htm", "")</f>
        <v/>
      </c>
      <c r="G7618" s="1" t="str">
        <f>HYPERLINK("http://geochem.nrcan.gc.ca/cdogs/content/cr_/cr_00310_e.htm", "310")</f>
        <v>310</v>
      </c>
      <c r="J7618" t="s">
        <v>85</v>
      </c>
      <c r="K7618" t="s">
        <v>86</v>
      </c>
      <c r="L7618">
        <v>10</v>
      </c>
      <c r="M7618" t="s">
        <v>87</v>
      </c>
      <c r="N7618">
        <v>175</v>
      </c>
      <c r="O7618">
        <v>8</v>
      </c>
      <c r="P7618" t="s">
        <v>5058</v>
      </c>
      <c r="Q7618" t="s">
        <v>96</v>
      </c>
      <c r="R7618" t="s">
        <v>635</v>
      </c>
    </row>
    <row r="7619" spans="1:18" hidden="1" x14ac:dyDescent="0.3">
      <c r="A7619" t="s">
        <v>30327</v>
      </c>
      <c r="B7619" t="s">
        <v>30328</v>
      </c>
      <c r="C7619" s="1" t="str">
        <f t="shared" si="593"/>
        <v>21:0873</v>
      </c>
      <c r="D7619" s="1" t="str">
        <f t="shared" ref="D7619:D7639" si="600">HYPERLINK("http://geochem.nrcan.gc.ca/cdogs/content/svy/svy210245_e.htm", "21:0245")</f>
        <v>21:0245</v>
      </c>
      <c r="E7619" t="s">
        <v>30329</v>
      </c>
      <c r="F7619" t="s">
        <v>30330</v>
      </c>
      <c r="H7619">
        <v>75.813552999999999</v>
      </c>
      <c r="I7619">
        <v>-102.0200804</v>
      </c>
      <c r="J7619" s="1" t="str">
        <f t="shared" ref="J7619:J7639" si="601">HYPERLINK("http://geochem.nrcan.gc.ca/cdogs/content/kwd/kwd020018_e.htm", "Fluid (stream)")</f>
        <v>Fluid (stream)</v>
      </c>
      <c r="K7619" s="1" t="str">
        <f t="shared" ref="K7619:K7639" si="602">HYPERLINK("http://geochem.nrcan.gc.ca/cdogs/content/kwd/kwd080007_e.htm", "Untreated Water")</f>
        <v>Untreated Water</v>
      </c>
      <c r="L7619">
        <v>10</v>
      </c>
      <c r="M7619" t="s">
        <v>52</v>
      </c>
      <c r="N7619">
        <v>176</v>
      </c>
      <c r="O7619">
        <v>1</v>
      </c>
      <c r="P7619" t="s">
        <v>1896</v>
      </c>
      <c r="Q7619" t="s">
        <v>96</v>
      </c>
      <c r="R7619" t="s">
        <v>410</v>
      </c>
    </row>
    <row r="7620" spans="1:18" hidden="1" x14ac:dyDescent="0.3">
      <c r="A7620" t="s">
        <v>30331</v>
      </c>
      <c r="B7620" t="s">
        <v>30332</v>
      </c>
      <c r="C7620" s="1" t="str">
        <f t="shared" si="593"/>
        <v>21:0873</v>
      </c>
      <c r="D7620" s="1" t="str">
        <f t="shared" si="600"/>
        <v>21:0245</v>
      </c>
      <c r="E7620" t="s">
        <v>30333</v>
      </c>
      <c r="F7620" t="s">
        <v>30334</v>
      </c>
      <c r="H7620">
        <v>75.787328299999999</v>
      </c>
      <c r="I7620">
        <v>-102.06941980000001</v>
      </c>
      <c r="J7620" s="1" t="str">
        <f t="shared" si="601"/>
        <v>Fluid (stream)</v>
      </c>
      <c r="K7620" s="1" t="str">
        <f t="shared" si="602"/>
        <v>Untreated Water</v>
      </c>
      <c r="L7620">
        <v>10</v>
      </c>
      <c r="M7620" t="s">
        <v>60</v>
      </c>
      <c r="N7620">
        <v>177</v>
      </c>
      <c r="O7620">
        <v>1</v>
      </c>
      <c r="P7620" t="s">
        <v>262</v>
      </c>
      <c r="Q7620" t="s">
        <v>96</v>
      </c>
      <c r="R7620" t="s">
        <v>815</v>
      </c>
    </row>
    <row r="7621" spans="1:18" hidden="1" x14ac:dyDescent="0.3">
      <c r="A7621" t="s">
        <v>30335</v>
      </c>
      <c r="B7621" t="s">
        <v>30336</v>
      </c>
      <c r="C7621" s="1" t="str">
        <f t="shared" si="593"/>
        <v>21:0873</v>
      </c>
      <c r="D7621" s="1" t="str">
        <f t="shared" si="600"/>
        <v>21:0245</v>
      </c>
      <c r="E7621" t="s">
        <v>30337</v>
      </c>
      <c r="F7621" t="s">
        <v>30338</v>
      </c>
      <c r="H7621">
        <v>75.755448200000004</v>
      </c>
      <c r="I7621">
        <v>-102.03965119999999</v>
      </c>
      <c r="J7621" s="1" t="str">
        <f t="shared" si="601"/>
        <v>Fluid (stream)</v>
      </c>
      <c r="K7621" s="1" t="str">
        <f t="shared" si="602"/>
        <v>Untreated Water</v>
      </c>
      <c r="L7621">
        <v>10</v>
      </c>
      <c r="M7621" t="s">
        <v>67</v>
      </c>
      <c r="N7621">
        <v>178</v>
      </c>
      <c r="O7621">
        <v>1</v>
      </c>
      <c r="P7621" t="s">
        <v>1896</v>
      </c>
      <c r="Q7621" t="s">
        <v>1292</v>
      </c>
      <c r="R7621" t="s">
        <v>460</v>
      </c>
    </row>
    <row r="7622" spans="1:18" hidden="1" x14ac:dyDescent="0.3">
      <c r="A7622" t="s">
        <v>30339</v>
      </c>
      <c r="B7622" t="s">
        <v>30340</v>
      </c>
      <c r="C7622" s="1" t="str">
        <f t="shared" si="593"/>
        <v>21:0873</v>
      </c>
      <c r="D7622" s="1" t="str">
        <f t="shared" si="600"/>
        <v>21:0245</v>
      </c>
      <c r="E7622" t="s">
        <v>30341</v>
      </c>
      <c r="F7622" t="s">
        <v>30342</v>
      </c>
      <c r="H7622">
        <v>75.763248000000004</v>
      </c>
      <c r="I7622">
        <v>-101.8748713</v>
      </c>
      <c r="J7622" s="1" t="str">
        <f t="shared" si="601"/>
        <v>Fluid (stream)</v>
      </c>
      <c r="K7622" s="1" t="str">
        <f t="shared" si="602"/>
        <v>Untreated Water</v>
      </c>
      <c r="L7622">
        <v>10</v>
      </c>
      <c r="M7622" t="s">
        <v>74</v>
      </c>
      <c r="N7622">
        <v>179</v>
      </c>
      <c r="O7622">
        <v>1</v>
      </c>
      <c r="P7622" t="s">
        <v>1896</v>
      </c>
      <c r="Q7622" t="s">
        <v>579</v>
      </c>
      <c r="R7622" t="s">
        <v>195</v>
      </c>
    </row>
    <row r="7623" spans="1:18" hidden="1" x14ac:dyDescent="0.3">
      <c r="A7623" t="s">
        <v>30343</v>
      </c>
      <c r="B7623" t="s">
        <v>30344</v>
      </c>
      <c r="C7623" s="1" t="str">
        <f t="shared" si="593"/>
        <v>21:0873</v>
      </c>
      <c r="D7623" s="1" t="str">
        <f t="shared" si="600"/>
        <v>21:0245</v>
      </c>
      <c r="E7623" t="s">
        <v>30345</v>
      </c>
      <c r="F7623" t="s">
        <v>30346</v>
      </c>
      <c r="H7623">
        <v>75.729367699999997</v>
      </c>
      <c r="I7623">
        <v>-102.0974889</v>
      </c>
      <c r="J7623" s="1" t="str">
        <f t="shared" si="601"/>
        <v>Fluid (stream)</v>
      </c>
      <c r="K7623" s="1" t="str">
        <f t="shared" si="602"/>
        <v>Untreated Water</v>
      </c>
      <c r="L7623">
        <v>10</v>
      </c>
      <c r="M7623" t="s">
        <v>81</v>
      </c>
      <c r="N7623">
        <v>180</v>
      </c>
      <c r="O7623">
        <v>1</v>
      </c>
      <c r="P7623" t="s">
        <v>1896</v>
      </c>
      <c r="Q7623" t="s">
        <v>1292</v>
      </c>
      <c r="R7623" t="s">
        <v>460</v>
      </c>
    </row>
    <row r="7624" spans="1:18" hidden="1" x14ac:dyDescent="0.3">
      <c r="A7624" t="s">
        <v>30347</v>
      </c>
      <c r="B7624" t="s">
        <v>30348</v>
      </c>
      <c r="C7624" s="1" t="str">
        <f t="shared" si="593"/>
        <v>21:0873</v>
      </c>
      <c r="D7624" s="1" t="str">
        <f t="shared" si="600"/>
        <v>21:0245</v>
      </c>
      <c r="E7624" t="s">
        <v>30349</v>
      </c>
      <c r="F7624" t="s">
        <v>30350</v>
      </c>
      <c r="H7624">
        <v>75.915520099999995</v>
      </c>
      <c r="I7624">
        <v>-99.691471000000007</v>
      </c>
      <c r="J7624" s="1" t="str">
        <f t="shared" si="601"/>
        <v>Fluid (stream)</v>
      </c>
      <c r="K7624" s="1" t="str">
        <f t="shared" si="602"/>
        <v>Untreated Water</v>
      </c>
      <c r="L7624">
        <v>11</v>
      </c>
      <c r="M7624" t="s">
        <v>36</v>
      </c>
      <c r="N7624">
        <v>181</v>
      </c>
      <c r="O7624">
        <v>1</v>
      </c>
      <c r="P7624" t="s">
        <v>210</v>
      </c>
      <c r="Q7624" t="s">
        <v>96</v>
      </c>
      <c r="R7624" t="s">
        <v>1071</v>
      </c>
    </row>
    <row r="7625" spans="1:18" hidden="1" x14ac:dyDescent="0.3">
      <c r="A7625" t="s">
        <v>30351</v>
      </c>
      <c r="B7625" t="s">
        <v>30352</v>
      </c>
      <c r="C7625" s="1" t="str">
        <f t="shared" si="593"/>
        <v>21:0873</v>
      </c>
      <c r="D7625" s="1" t="str">
        <f t="shared" si="600"/>
        <v>21:0245</v>
      </c>
      <c r="E7625" t="s">
        <v>30353</v>
      </c>
      <c r="F7625" t="s">
        <v>30354</v>
      </c>
      <c r="H7625">
        <v>75.881357600000001</v>
      </c>
      <c r="I7625">
        <v>-99.655382900000006</v>
      </c>
      <c r="J7625" s="1" t="str">
        <f t="shared" si="601"/>
        <v>Fluid (stream)</v>
      </c>
      <c r="K7625" s="1" t="str">
        <f t="shared" si="602"/>
        <v>Untreated Water</v>
      </c>
      <c r="L7625">
        <v>11</v>
      </c>
      <c r="M7625" t="s">
        <v>44</v>
      </c>
      <c r="N7625">
        <v>182</v>
      </c>
      <c r="O7625">
        <v>1</v>
      </c>
      <c r="P7625" t="s">
        <v>262</v>
      </c>
      <c r="Q7625" t="s">
        <v>96</v>
      </c>
      <c r="R7625" t="s">
        <v>2503</v>
      </c>
    </row>
    <row r="7626" spans="1:18" hidden="1" x14ac:dyDescent="0.3">
      <c r="A7626" t="s">
        <v>30355</v>
      </c>
      <c r="B7626" t="s">
        <v>30356</v>
      </c>
      <c r="C7626" s="1" t="str">
        <f t="shared" si="593"/>
        <v>21:0873</v>
      </c>
      <c r="D7626" s="1" t="str">
        <f t="shared" si="600"/>
        <v>21:0245</v>
      </c>
      <c r="E7626" t="s">
        <v>30357</v>
      </c>
      <c r="F7626" t="s">
        <v>30358</v>
      </c>
      <c r="H7626">
        <v>75.888120400000005</v>
      </c>
      <c r="I7626">
        <v>-99.5123873</v>
      </c>
      <c r="J7626" s="1" t="str">
        <f t="shared" si="601"/>
        <v>Fluid (stream)</v>
      </c>
      <c r="K7626" s="1" t="str">
        <f t="shared" si="602"/>
        <v>Untreated Water</v>
      </c>
      <c r="L7626">
        <v>11</v>
      </c>
      <c r="M7626" t="s">
        <v>52</v>
      </c>
      <c r="N7626">
        <v>183</v>
      </c>
      <c r="O7626">
        <v>1</v>
      </c>
      <c r="P7626" t="s">
        <v>465</v>
      </c>
      <c r="Q7626" t="s">
        <v>146</v>
      </c>
      <c r="R7626" t="s">
        <v>890</v>
      </c>
    </row>
    <row r="7627" spans="1:18" hidden="1" x14ac:dyDescent="0.3">
      <c r="A7627" t="s">
        <v>30359</v>
      </c>
      <c r="B7627" t="s">
        <v>30360</v>
      </c>
      <c r="C7627" s="1" t="str">
        <f t="shared" si="593"/>
        <v>21:0873</v>
      </c>
      <c r="D7627" s="1" t="str">
        <f t="shared" si="600"/>
        <v>21:0245</v>
      </c>
      <c r="E7627" t="s">
        <v>30361</v>
      </c>
      <c r="F7627" t="s">
        <v>30362</v>
      </c>
      <c r="H7627">
        <v>75.812477999999999</v>
      </c>
      <c r="I7627">
        <v>-99.455215499999994</v>
      </c>
      <c r="J7627" s="1" t="str">
        <f t="shared" si="601"/>
        <v>Fluid (stream)</v>
      </c>
      <c r="K7627" s="1" t="str">
        <f t="shared" si="602"/>
        <v>Untreated Water</v>
      </c>
      <c r="L7627">
        <v>11</v>
      </c>
      <c r="M7627" t="s">
        <v>60</v>
      </c>
      <c r="N7627">
        <v>184</v>
      </c>
      <c r="O7627">
        <v>1</v>
      </c>
      <c r="P7627" t="s">
        <v>1610</v>
      </c>
      <c r="Q7627" t="s">
        <v>24</v>
      </c>
      <c r="R7627" t="s">
        <v>9133</v>
      </c>
    </row>
    <row r="7628" spans="1:18" hidden="1" x14ac:dyDescent="0.3">
      <c r="A7628" t="s">
        <v>30363</v>
      </c>
      <c r="B7628" t="s">
        <v>30364</v>
      </c>
      <c r="C7628" s="1" t="str">
        <f t="shared" si="593"/>
        <v>21:0873</v>
      </c>
      <c r="D7628" s="1" t="str">
        <f t="shared" si="600"/>
        <v>21:0245</v>
      </c>
      <c r="E7628" t="s">
        <v>30365</v>
      </c>
      <c r="F7628" t="s">
        <v>30366</v>
      </c>
      <c r="H7628">
        <v>75.784249000000003</v>
      </c>
      <c r="I7628">
        <v>-99.424818400000007</v>
      </c>
      <c r="J7628" s="1" t="str">
        <f t="shared" si="601"/>
        <v>Fluid (stream)</v>
      </c>
      <c r="K7628" s="1" t="str">
        <f t="shared" si="602"/>
        <v>Untreated Water</v>
      </c>
      <c r="L7628">
        <v>11</v>
      </c>
      <c r="M7628" t="s">
        <v>22</v>
      </c>
      <c r="N7628">
        <v>185</v>
      </c>
      <c r="O7628">
        <v>1</v>
      </c>
      <c r="P7628" t="s">
        <v>1610</v>
      </c>
      <c r="Q7628" t="s">
        <v>96</v>
      </c>
      <c r="R7628" t="s">
        <v>168</v>
      </c>
    </row>
    <row r="7629" spans="1:18" hidden="1" x14ac:dyDescent="0.3">
      <c r="A7629" t="s">
        <v>30367</v>
      </c>
      <c r="B7629" t="s">
        <v>30368</v>
      </c>
      <c r="C7629" s="1" t="str">
        <f t="shared" si="593"/>
        <v>21:0873</v>
      </c>
      <c r="D7629" s="1" t="str">
        <f t="shared" si="600"/>
        <v>21:0245</v>
      </c>
      <c r="E7629" t="s">
        <v>30365</v>
      </c>
      <c r="F7629" t="s">
        <v>30369</v>
      </c>
      <c r="H7629">
        <v>75.784249000000003</v>
      </c>
      <c r="I7629">
        <v>-99.424818400000007</v>
      </c>
      <c r="J7629" s="1" t="str">
        <f t="shared" si="601"/>
        <v>Fluid (stream)</v>
      </c>
      <c r="K7629" s="1" t="str">
        <f t="shared" si="602"/>
        <v>Untreated Water</v>
      </c>
      <c r="L7629">
        <v>11</v>
      </c>
      <c r="M7629" t="s">
        <v>29</v>
      </c>
      <c r="N7629">
        <v>186</v>
      </c>
      <c r="O7629">
        <v>1</v>
      </c>
      <c r="P7629" t="s">
        <v>1896</v>
      </c>
      <c r="Q7629" t="s">
        <v>96</v>
      </c>
      <c r="R7629" t="s">
        <v>655</v>
      </c>
    </row>
    <row r="7630" spans="1:18" hidden="1" x14ac:dyDescent="0.3">
      <c r="A7630" t="s">
        <v>30370</v>
      </c>
      <c r="B7630" t="s">
        <v>30371</v>
      </c>
      <c r="C7630" s="1" t="str">
        <f t="shared" si="593"/>
        <v>21:0873</v>
      </c>
      <c r="D7630" s="1" t="str">
        <f t="shared" si="600"/>
        <v>21:0245</v>
      </c>
      <c r="E7630" t="s">
        <v>30372</v>
      </c>
      <c r="F7630" t="s">
        <v>30373</v>
      </c>
      <c r="H7630">
        <v>75.780001900000002</v>
      </c>
      <c r="I7630">
        <v>-99.413972099999995</v>
      </c>
      <c r="J7630" s="1" t="str">
        <f t="shared" si="601"/>
        <v>Fluid (stream)</v>
      </c>
      <c r="K7630" s="1" t="str">
        <f t="shared" si="602"/>
        <v>Untreated Water</v>
      </c>
      <c r="L7630">
        <v>11</v>
      </c>
      <c r="M7630" t="s">
        <v>67</v>
      </c>
      <c r="N7630">
        <v>187</v>
      </c>
      <c r="O7630">
        <v>1</v>
      </c>
      <c r="P7630" t="s">
        <v>267</v>
      </c>
      <c r="Q7630" t="s">
        <v>96</v>
      </c>
      <c r="R7630" t="s">
        <v>102</v>
      </c>
    </row>
    <row r="7631" spans="1:18" hidden="1" x14ac:dyDescent="0.3">
      <c r="A7631" t="s">
        <v>30374</v>
      </c>
      <c r="B7631" t="s">
        <v>30375</v>
      </c>
      <c r="C7631" s="1" t="str">
        <f t="shared" si="593"/>
        <v>21:0873</v>
      </c>
      <c r="D7631" s="1" t="str">
        <f t="shared" si="600"/>
        <v>21:0245</v>
      </c>
      <c r="E7631" t="s">
        <v>30376</v>
      </c>
      <c r="F7631" t="s">
        <v>30377</v>
      </c>
      <c r="H7631">
        <v>75.779778399999998</v>
      </c>
      <c r="I7631">
        <v>-99.664732999999998</v>
      </c>
      <c r="J7631" s="1" t="str">
        <f t="shared" si="601"/>
        <v>Fluid (stream)</v>
      </c>
      <c r="K7631" s="1" t="str">
        <f t="shared" si="602"/>
        <v>Untreated Water</v>
      </c>
      <c r="L7631">
        <v>11</v>
      </c>
      <c r="M7631" t="s">
        <v>74</v>
      </c>
      <c r="N7631">
        <v>188</v>
      </c>
      <c r="O7631">
        <v>1</v>
      </c>
      <c r="P7631" t="s">
        <v>267</v>
      </c>
      <c r="Q7631" t="s">
        <v>24</v>
      </c>
      <c r="R7631" t="s">
        <v>76</v>
      </c>
    </row>
    <row r="7632" spans="1:18" hidden="1" x14ac:dyDescent="0.3">
      <c r="A7632" t="s">
        <v>30378</v>
      </c>
      <c r="B7632" t="s">
        <v>30379</v>
      </c>
      <c r="C7632" s="1" t="str">
        <f t="shared" si="593"/>
        <v>21:0873</v>
      </c>
      <c r="D7632" s="1" t="str">
        <f t="shared" si="600"/>
        <v>21:0245</v>
      </c>
      <c r="E7632" t="s">
        <v>30380</v>
      </c>
      <c r="F7632" t="s">
        <v>30381</v>
      </c>
      <c r="H7632">
        <v>75.793444199999996</v>
      </c>
      <c r="I7632">
        <v>-99.6655047</v>
      </c>
      <c r="J7632" s="1" t="str">
        <f t="shared" si="601"/>
        <v>Fluid (stream)</v>
      </c>
      <c r="K7632" s="1" t="str">
        <f t="shared" si="602"/>
        <v>Untreated Water</v>
      </c>
      <c r="L7632">
        <v>11</v>
      </c>
      <c r="M7632" t="s">
        <v>81</v>
      </c>
      <c r="N7632">
        <v>189</v>
      </c>
      <c r="O7632">
        <v>1</v>
      </c>
      <c r="P7632" t="s">
        <v>465</v>
      </c>
      <c r="Q7632" t="s">
        <v>24</v>
      </c>
      <c r="R7632" t="s">
        <v>815</v>
      </c>
    </row>
    <row r="7633" spans="1:18" hidden="1" x14ac:dyDescent="0.3">
      <c r="A7633" t="s">
        <v>30382</v>
      </c>
      <c r="B7633" t="s">
        <v>30383</v>
      </c>
      <c r="C7633" s="1" t="str">
        <f t="shared" si="593"/>
        <v>21:0873</v>
      </c>
      <c r="D7633" s="1" t="str">
        <f t="shared" si="600"/>
        <v>21:0245</v>
      </c>
      <c r="E7633" t="s">
        <v>30384</v>
      </c>
      <c r="F7633" t="s">
        <v>30385</v>
      </c>
      <c r="H7633">
        <v>75.821669299999996</v>
      </c>
      <c r="I7633">
        <v>-99.6383084</v>
      </c>
      <c r="J7633" s="1" t="str">
        <f t="shared" si="601"/>
        <v>Fluid (stream)</v>
      </c>
      <c r="K7633" s="1" t="str">
        <f t="shared" si="602"/>
        <v>Untreated Water</v>
      </c>
      <c r="L7633">
        <v>11</v>
      </c>
      <c r="M7633" t="s">
        <v>95</v>
      </c>
      <c r="N7633">
        <v>190</v>
      </c>
      <c r="O7633">
        <v>1</v>
      </c>
      <c r="P7633" t="s">
        <v>1610</v>
      </c>
      <c r="Q7633" t="s">
        <v>146</v>
      </c>
      <c r="R7633" t="s">
        <v>305</v>
      </c>
    </row>
    <row r="7634" spans="1:18" hidden="1" x14ac:dyDescent="0.3">
      <c r="A7634" t="s">
        <v>30386</v>
      </c>
      <c r="B7634" t="s">
        <v>30387</v>
      </c>
      <c r="C7634" s="1" t="str">
        <f t="shared" si="593"/>
        <v>21:0873</v>
      </c>
      <c r="D7634" s="1" t="str">
        <f t="shared" si="600"/>
        <v>21:0245</v>
      </c>
      <c r="E7634" t="s">
        <v>30388</v>
      </c>
      <c r="F7634" t="s">
        <v>30389</v>
      </c>
      <c r="H7634">
        <v>75.826966400000003</v>
      </c>
      <c r="I7634">
        <v>-99.6548607</v>
      </c>
      <c r="J7634" s="1" t="str">
        <f t="shared" si="601"/>
        <v>Fluid (stream)</v>
      </c>
      <c r="K7634" s="1" t="str">
        <f t="shared" si="602"/>
        <v>Untreated Water</v>
      </c>
      <c r="L7634">
        <v>11</v>
      </c>
      <c r="M7634" t="s">
        <v>101</v>
      </c>
      <c r="N7634">
        <v>191</v>
      </c>
      <c r="O7634">
        <v>1</v>
      </c>
      <c r="P7634" t="s">
        <v>465</v>
      </c>
      <c r="Q7634" t="s">
        <v>38</v>
      </c>
      <c r="R7634" t="s">
        <v>460</v>
      </c>
    </row>
    <row r="7635" spans="1:18" hidden="1" x14ac:dyDescent="0.3">
      <c r="A7635" t="s">
        <v>30390</v>
      </c>
      <c r="B7635" t="s">
        <v>30391</v>
      </c>
      <c r="C7635" s="1" t="str">
        <f t="shared" si="593"/>
        <v>21:0873</v>
      </c>
      <c r="D7635" s="1" t="str">
        <f t="shared" si="600"/>
        <v>21:0245</v>
      </c>
      <c r="E7635" t="s">
        <v>30392</v>
      </c>
      <c r="F7635" t="s">
        <v>30393</v>
      </c>
      <c r="H7635">
        <v>75.904008399999995</v>
      </c>
      <c r="I7635">
        <v>-99.9694669</v>
      </c>
      <c r="J7635" s="1" t="str">
        <f t="shared" si="601"/>
        <v>Fluid (stream)</v>
      </c>
      <c r="K7635" s="1" t="str">
        <f t="shared" si="602"/>
        <v>Untreated Water</v>
      </c>
      <c r="L7635">
        <v>11</v>
      </c>
      <c r="M7635" t="s">
        <v>107</v>
      </c>
      <c r="N7635">
        <v>192</v>
      </c>
      <c r="O7635">
        <v>1</v>
      </c>
      <c r="P7635" t="s">
        <v>194</v>
      </c>
      <c r="Q7635" t="s">
        <v>89</v>
      </c>
      <c r="R7635" t="s">
        <v>30394</v>
      </c>
    </row>
    <row r="7636" spans="1:18" hidden="1" x14ac:dyDescent="0.3">
      <c r="A7636" t="s">
        <v>30395</v>
      </c>
      <c r="B7636" t="s">
        <v>30396</v>
      </c>
      <c r="C7636" s="1" t="str">
        <f t="shared" ref="C7636:C7699" si="603">HYPERLINK("http://geochem.nrcan.gc.ca/cdogs/content/bdl/bdl210873_e.htm", "21:0873")</f>
        <v>21:0873</v>
      </c>
      <c r="D7636" s="1" t="str">
        <f t="shared" si="600"/>
        <v>21:0245</v>
      </c>
      <c r="E7636" t="s">
        <v>30397</v>
      </c>
      <c r="F7636" t="s">
        <v>30398</v>
      </c>
      <c r="H7636">
        <v>75.878258799999998</v>
      </c>
      <c r="I7636">
        <v>-99.946657799999997</v>
      </c>
      <c r="J7636" s="1" t="str">
        <f t="shared" si="601"/>
        <v>Fluid (stream)</v>
      </c>
      <c r="K7636" s="1" t="str">
        <f t="shared" si="602"/>
        <v>Untreated Water</v>
      </c>
      <c r="L7636">
        <v>11</v>
      </c>
      <c r="M7636" t="s">
        <v>114</v>
      </c>
      <c r="N7636">
        <v>193</v>
      </c>
      <c r="O7636">
        <v>1</v>
      </c>
      <c r="P7636" t="s">
        <v>771</v>
      </c>
      <c r="Q7636" t="s">
        <v>96</v>
      </c>
      <c r="R7636" t="s">
        <v>4784</v>
      </c>
    </row>
    <row r="7637" spans="1:18" hidden="1" x14ac:dyDescent="0.3">
      <c r="A7637" t="s">
        <v>30399</v>
      </c>
      <c r="B7637" t="s">
        <v>30400</v>
      </c>
      <c r="C7637" s="1" t="str">
        <f t="shared" si="603"/>
        <v>21:0873</v>
      </c>
      <c r="D7637" s="1" t="str">
        <f t="shared" si="600"/>
        <v>21:0245</v>
      </c>
      <c r="E7637" t="s">
        <v>30401</v>
      </c>
      <c r="F7637" t="s">
        <v>30402</v>
      </c>
      <c r="H7637">
        <v>75.890854899999994</v>
      </c>
      <c r="I7637">
        <v>-99.881769399999996</v>
      </c>
      <c r="J7637" s="1" t="str">
        <f t="shared" si="601"/>
        <v>Fluid (stream)</v>
      </c>
      <c r="K7637" s="1" t="str">
        <f t="shared" si="602"/>
        <v>Untreated Water</v>
      </c>
      <c r="L7637">
        <v>11</v>
      </c>
      <c r="M7637" t="s">
        <v>121</v>
      </c>
      <c r="N7637">
        <v>194</v>
      </c>
      <c r="O7637">
        <v>1</v>
      </c>
      <c r="P7637" t="s">
        <v>225</v>
      </c>
      <c r="Q7637" t="s">
        <v>24</v>
      </c>
      <c r="R7637" t="s">
        <v>151</v>
      </c>
    </row>
    <row r="7638" spans="1:18" hidden="1" x14ac:dyDescent="0.3">
      <c r="A7638" t="s">
        <v>30403</v>
      </c>
      <c r="B7638" t="s">
        <v>30404</v>
      </c>
      <c r="C7638" s="1" t="str">
        <f t="shared" si="603"/>
        <v>21:0873</v>
      </c>
      <c r="D7638" s="1" t="str">
        <f t="shared" si="600"/>
        <v>21:0245</v>
      </c>
      <c r="E7638" t="s">
        <v>30405</v>
      </c>
      <c r="F7638" t="s">
        <v>30406</v>
      </c>
      <c r="H7638">
        <v>75.877566000000002</v>
      </c>
      <c r="I7638">
        <v>-99.830394600000005</v>
      </c>
      <c r="J7638" s="1" t="str">
        <f t="shared" si="601"/>
        <v>Fluid (stream)</v>
      </c>
      <c r="K7638" s="1" t="str">
        <f t="shared" si="602"/>
        <v>Untreated Water</v>
      </c>
      <c r="L7638">
        <v>11</v>
      </c>
      <c r="M7638" t="s">
        <v>127</v>
      </c>
      <c r="N7638">
        <v>195</v>
      </c>
      <c r="O7638">
        <v>1</v>
      </c>
      <c r="P7638" t="s">
        <v>256</v>
      </c>
      <c r="Q7638" t="s">
        <v>96</v>
      </c>
      <c r="R7638" t="s">
        <v>12895</v>
      </c>
    </row>
    <row r="7639" spans="1:18" hidden="1" x14ac:dyDescent="0.3">
      <c r="A7639" t="s">
        <v>30407</v>
      </c>
      <c r="B7639" t="s">
        <v>30408</v>
      </c>
      <c r="C7639" s="1" t="str">
        <f t="shared" si="603"/>
        <v>21:0873</v>
      </c>
      <c r="D7639" s="1" t="str">
        <f t="shared" si="600"/>
        <v>21:0245</v>
      </c>
      <c r="E7639" t="s">
        <v>30409</v>
      </c>
      <c r="F7639" t="s">
        <v>30410</v>
      </c>
      <c r="H7639">
        <v>75.863562099999996</v>
      </c>
      <c r="I7639">
        <v>-99.908716400000003</v>
      </c>
      <c r="J7639" s="1" t="str">
        <f t="shared" si="601"/>
        <v>Fluid (stream)</v>
      </c>
      <c r="K7639" s="1" t="str">
        <f t="shared" si="602"/>
        <v>Untreated Water</v>
      </c>
      <c r="L7639">
        <v>11</v>
      </c>
      <c r="M7639" t="s">
        <v>133</v>
      </c>
      <c r="N7639">
        <v>196</v>
      </c>
      <c r="O7639">
        <v>1</v>
      </c>
      <c r="P7639" t="s">
        <v>1610</v>
      </c>
      <c r="Q7639" t="s">
        <v>146</v>
      </c>
      <c r="R7639" t="s">
        <v>911</v>
      </c>
    </row>
    <row r="7640" spans="1:18" hidden="1" x14ac:dyDescent="0.3">
      <c r="A7640" t="s">
        <v>30411</v>
      </c>
      <c r="B7640" t="s">
        <v>30412</v>
      </c>
      <c r="C7640" s="1" t="str">
        <f t="shared" si="603"/>
        <v>21:0873</v>
      </c>
      <c r="D7640" s="1" t="str">
        <f>HYPERLINK("http://geochem.nrcan.gc.ca/cdogs/content/svy/svy_e.htm", "")</f>
        <v/>
      </c>
      <c r="G7640" s="1" t="str">
        <f>HYPERLINK("http://geochem.nrcan.gc.ca/cdogs/content/cr_/cr_00309_e.htm", "309")</f>
        <v>309</v>
      </c>
      <c r="J7640" t="s">
        <v>85</v>
      </c>
      <c r="K7640" t="s">
        <v>86</v>
      </c>
      <c r="L7640">
        <v>11</v>
      </c>
      <c r="M7640" t="s">
        <v>87</v>
      </c>
      <c r="N7640">
        <v>197</v>
      </c>
      <c r="O7640">
        <v>8</v>
      </c>
      <c r="P7640" t="s">
        <v>68</v>
      </c>
      <c r="Q7640" t="s">
        <v>96</v>
      </c>
      <c r="R7640" t="s">
        <v>890</v>
      </c>
    </row>
    <row r="7641" spans="1:18" hidden="1" x14ac:dyDescent="0.3">
      <c r="A7641" t="s">
        <v>30413</v>
      </c>
      <c r="B7641" t="s">
        <v>30414</v>
      </c>
      <c r="C7641" s="1" t="str">
        <f t="shared" si="603"/>
        <v>21:0873</v>
      </c>
      <c r="D7641" s="1" t="str">
        <f t="shared" ref="D7641:D7647" si="604">HYPERLINK("http://geochem.nrcan.gc.ca/cdogs/content/svy/svy210245_e.htm", "21:0245")</f>
        <v>21:0245</v>
      </c>
      <c r="E7641" t="s">
        <v>30415</v>
      </c>
      <c r="F7641" t="s">
        <v>30416</v>
      </c>
      <c r="H7641">
        <v>75.842207200000004</v>
      </c>
      <c r="I7641">
        <v>-99.856386099999995</v>
      </c>
      <c r="J7641" s="1" t="str">
        <f t="shared" ref="J7641:J7647" si="605">HYPERLINK("http://geochem.nrcan.gc.ca/cdogs/content/kwd/kwd020018_e.htm", "Fluid (stream)")</f>
        <v>Fluid (stream)</v>
      </c>
      <c r="K7641" s="1" t="str">
        <f t="shared" ref="K7641:K7647" si="606">HYPERLINK("http://geochem.nrcan.gc.ca/cdogs/content/kwd/kwd080007_e.htm", "Untreated Water")</f>
        <v>Untreated Water</v>
      </c>
      <c r="L7641">
        <v>11</v>
      </c>
      <c r="M7641" t="s">
        <v>139</v>
      </c>
      <c r="N7641">
        <v>198</v>
      </c>
      <c r="O7641">
        <v>1</v>
      </c>
      <c r="P7641" t="s">
        <v>1610</v>
      </c>
      <c r="Q7641" t="s">
        <v>62</v>
      </c>
      <c r="R7641" t="s">
        <v>285</v>
      </c>
    </row>
    <row r="7642" spans="1:18" hidden="1" x14ac:dyDescent="0.3">
      <c r="A7642" t="s">
        <v>30417</v>
      </c>
      <c r="B7642" t="s">
        <v>30418</v>
      </c>
      <c r="C7642" s="1" t="str">
        <f t="shared" si="603"/>
        <v>21:0873</v>
      </c>
      <c r="D7642" s="1" t="str">
        <f t="shared" si="604"/>
        <v>21:0245</v>
      </c>
      <c r="E7642" t="s">
        <v>30419</v>
      </c>
      <c r="F7642" t="s">
        <v>30420</v>
      </c>
      <c r="H7642">
        <v>75.777532199999996</v>
      </c>
      <c r="I7642">
        <v>-99.953623800000003</v>
      </c>
      <c r="J7642" s="1" t="str">
        <f t="shared" si="605"/>
        <v>Fluid (stream)</v>
      </c>
      <c r="K7642" s="1" t="str">
        <f t="shared" si="606"/>
        <v>Untreated Water</v>
      </c>
      <c r="L7642">
        <v>11</v>
      </c>
      <c r="M7642" t="s">
        <v>241</v>
      </c>
      <c r="N7642">
        <v>199</v>
      </c>
      <c r="O7642">
        <v>1</v>
      </c>
      <c r="P7642" t="s">
        <v>465</v>
      </c>
      <c r="Q7642" t="s">
        <v>62</v>
      </c>
      <c r="R7642" t="s">
        <v>189</v>
      </c>
    </row>
    <row r="7643" spans="1:18" hidden="1" x14ac:dyDescent="0.3">
      <c r="A7643" t="s">
        <v>30421</v>
      </c>
      <c r="B7643" t="s">
        <v>30422</v>
      </c>
      <c r="C7643" s="1" t="str">
        <f t="shared" si="603"/>
        <v>21:0873</v>
      </c>
      <c r="D7643" s="1" t="str">
        <f t="shared" si="604"/>
        <v>21:0245</v>
      </c>
      <c r="E7643" t="s">
        <v>30423</v>
      </c>
      <c r="F7643" t="s">
        <v>30424</v>
      </c>
      <c r="H7643">
        <v>75.783955800000001</v>
      </c>
      <c r="I7643">
        <v>-99.879218800000004</v>
      </c>
      <c r="J7643" s="1" t="str">
        <f t="shared" si="605"/>
        <v>Fluid (stream)</v>
      </c>
      <c r="K7643" s="1" t="str">
        <f t="shared" si="606"/>
        <v>Untreated Water</v>
      </c>
      <c r="L7643">
        <v>12</v>
      </c>
      <c r="M7643" t="s">
        <v>36</v>
      </c>
      <c r="N7643">
        <v>200</v>
      </c>
      <c r="O7643">
        <v>1</v>
      </c>
      <c r="P7643" t="s">
        <v>267</v>
      </c>
      <c r="Q7643" t="s">
        <v>146</v>
      </c>
      <c r="R7643" t="s">
        <v>3875</v>
      </c>
    </row>
    <row r="7644" spans="1:18" hidden="1" x14ac:dyDescent="0.3">
      <c r="A7644" t="s">
        <v>30425</v>
      </c>
      <c r="B7644" t="s">
        <v>30426</v>
      </c>
      <c r="C7644" s="1" t="str">
        <f t="shared" si="603"/>
        <v>21:0873</v>
      </c>
      <c r="D7644" s="1" t="str">
        <f t="shared" si="604"/>
        <v>21:0245</v>
      </c>
      <c r="E7644" t="s">
        <v>30427</v>
      </c>
      <c r="F7644" t="s">
        <v>30428</v>
      </c>
      <c r="H7644">
        <v>75.779710899999998</v>
      </c>
      <c r="I7644">
        <v>-99.845772400000001</v>
      </c>
      <c r="J7644" s="1" t="str">
        <f t="shared" si="605"/>
        <v>Fluid (stream)</v>
      </c>
      <c r="K7644" s="1" t="str">
        <f t="shared" si="606"/>
        <v>Untreated Water</v>
      </c>
      <c r="L7644">
        <v>12</v>
      </c>
      <c r="M7644" t="s">
        <v>22</v>
      </c>
      <c r="N7644">
        <v>201</v>
      </c>
      <c r="O7644">
        <v>1</v>
      </c>
      <c r="P7644" t="s">
        <v>1610</v>
      </c>
      <c r="Q7644" t="s">
        <v>146</v>
      </c>
      <c r="R7644" t="s">
        <v>183</v>
      </c>
    </row>
    <row r="7645" spans="1:18" hidden="1" x14ac:dyDescent="0.3">
      <c r="A7645" t="s">
        <v>30429</v>
      </c>
      <c r="B7645" t="s">
        <v>30430</v>
      </c>
      <c r="C7645" s="1" t="str">
        <f t="shared" si="603"/>
        <v>21:0873</v>
      </c>
      <c r="D7645" s="1" t="str">
        <f t="shared" si="604"/>
        <v>21:0245</v>
      </c>
      <c r="E7645" t="s">
        <v>30427</v>
      </c>
      <c r="F7645" t="s">
        <v>30431</v>
      </c>
      <c r="H7645">
        <v>75.779710899999998</v>
      </c>
      <c r="I7645">
        <v>-99.845772400000001</v>
      </c>
      <c r="J7645" s="1" t="str">
        <f t="shared" si="605"/>
        <v>Fluid (stream)</v>
      </c>
      <c r="K7645" s="1" t="str">
        <f t="shared" si="606"/>
        <v>Untreated Water</v>
      </c>
      <c r="L7645">
        <v>12</v>
      </c>
      <c r="M7645" t="s">
        <v>29</v>
      </c>
      <c r="N7645">
        <v>202</v>
      </c>
      <c r="O7645">
        <v>1</v>
      </c>
      <c r="P7645" t="s">
        <v>1896</v>
      </c>
      <c r="Q7645" t="s">
        <v>24</v>
      </c>
      <c r="R7645" t="s">
        <v>410</v>
      </c>
    </row>
    <row r="7646" spans="1:18" hidden="1" x14ac:dyDescent="0.3">
      <c r="A7646" t="s">
        <v>30432</v>
      </c>
      <c r="B7646" t="s">
        <v>30433</v>
      </c>
      <c r="C7646" s="1" t="str">
        <f t="shared" si="603"/>
        <v>21:0873</v>
      </c>
      <c r="D7646" s="1" t="str">
        <f t="shared" si="604"/>
        <v>21:0245</v>
      </c>
      <c r="E7646" t="s">
        <v>30434</v>
      </c>
      <c r="F7646" t="s">
        <v>30435</v>
      </c>
      <c r="H7646">
        <v>75.799758999999995</v>
      </c>
      <c r="I7646">
        <v>-99.731568800000005</v>
      </c>
      <c r="J7646" s="1" t="str">
        <f t="shared" si="605"/>
        <v>Fluid (stream)</v>
      </c>
      <c r="K7646" s="1" t="str">
        <f t="shared" si="606"/>
        <v>Untreated Water</v>
      </c>
      <c r="L7646">
        <v>12</v>
      </c>
      <c r="M7646" t="s">
        <v>44</v>
      </c>
      <c r="N7646">
        <v>203</v>
      </c>
      <c r="O7646">
        <v>1</v>
      </c>
      <c r="P7646" t="s">
        <v>267</v>
      </c>
      <c r="Q7646" t="s">
        <v>46</v>
      </c>
      <c r="R7646" t="s">
        <v>305</v>
      </c>
    </row>
    <row r="7647" spans="1:18" hidden="1" x14ac:dyDescent="0.3">
      <c r="A7647" t="s">
        <v>30436</v>
      </c>
      <c r="B7647" t="s">
        <v>30437</v>
      </c>
      <c r="C7647" s="1" t="str">
        <f t="shared" si="603"/>
        <v>21:0873</v>
      </c>
      <c r="D7647" s="1" t="str">
        <f t="shared" si="604"/>
        <v>21:0245</v>
      </c>
      <c r="E7647" t="s">
        <v>30438</v>
      </c>
      <c r="F7647" t="s">
        <v>30439</v>
      </c>
      <c r="H7647">
        <v>75.816081699999998</v>
      </c>
      <c r="I7647">
        <v>-99.722118699999996</v>
      </c>
      <c r="J7647" s="1" t="str">
        <f t="shared" si="605"/>
        <v>Fluid (stream)</v>
      </c>
      <c r="K7647" s="1" t="str">
        <f t="shared" si="606"/>
        <v>Untreated Water</v>
      </c>
      <c r="L7647">
        <v>12</v>
      </c>
      <c r="M7647" t="s">
        <v>52</v>
      </c>
      <c r="N7647">
        <v>204</v>
      </c>
      <c r="O7647">
        <v>1</v>
      </c>
      <c r="P7647" t="s">
        <v>465</v>
      </c>
      <c r="Q7647" t="s">
        <v>62</v>
      </c>
      <c r="R7647" t="s">
        <v>195</v>
      </c>
    </row>
    <row r="7648" spans="1:18" hidden="1" x14ac:dyDescent="0.3">
      <c r="A7648" t="s">
        <v>30440</v>
      </c>
      <c r="B7648" t="s">
        <v>30441</v>
      </c>
      <c r="C7648" s="1" t="str">
        <f t="shared" si="603"/>
        <v>21:0873</v>
      </c>
      <c r="D7648" s="1" t="str">
        <f>HYPERLINK("http://geochem.nrcan.gc.ca/cdogs/content/svy/svy_e.htm", "")</f>
        <v/>
      </c>
      <c r="G7648" s="1" t="str">
        <f>HYPERLINK("http://geochem.nrcan.gc.ca/cdogs/content/cr_/cr_00310_e.htm", "310")</f>
        <v>310</v>
      </c>
      <c r="J7648" t="s">
        <v>85</v>
      </c>
      <c r="K7648" t="s">
        <v>86</v>
      </c>
      <c r="L7648">
        <v>12</v>
      </c>
      <c r="M7648" t="s">
        <v>87</v>
      </c>
      <c r="N7648">
        <v>205</v>
      </c>
      <c r="O7648">
        <v>8</v>
      </c>
      <c r="P7648" t="s">
        <v>809</v>
      </c>
      <c r="Q7648" t="s">
        <v>24</v>
      </c>
      <c r="R7648" t="s">
        <v>14638</v>
      </c>
    </row>
    <row r="7649" spans="1:18" hidden="1" x14ac:dyDescent="0.3">
      <c r="A7649" t="s">
        <v>30442</v>
      </c>
      <c r="B7649" t="s">
        <v>30443</v>
      </c>
      <c r="C7649" s="1" t="str">
        <f t="shared" si="603"/>
        <v>21:0873</v>
      </c>
      <c r="D7649" s="1" t="str">
        <f t="shared" ref="D7649:D7654" si="607">HYPERLINK("http://geochem.nrcan.gc.ca/cdogs/content/svy/svy210245_e.htm", "21:0245")</f>
        <v>21:0245</v>
      </c>
      <c r="E7649" t="s">
        <v>30444</v>
      </c>
      <c r="F7649" t="s">
        <v>30445</v>
      </c>
      <c r="H7649">
        <v>75.497390699999997</v>
      </c>
      <c r="I7649">
        <v>-98.070036000000002</v>
      </c>
      <c r="J7649" s="1" t="str">
        <f t="shared" ref="J7649:J7654" si="608">HYPERLINK("http://geochem.nrcan.gc.ca/cdogs/content/kwd/kwd020018_e.htm", "Fluid (stream)")</f>
        <v>Fluid (stream)</v>
      </c>
      <c r="K7649" s="1" t="str">
        <f t="shared" ref="K7649:K7654" si="609">HYPERLINK("http://geochem.nrcan.gc.ca/cdogs/content/kwd/kwd080007_e.htm", "Untreated Water")</f>
        <v>Untreated Water</v>
      </c>
      <c r="L7649">
        <v>13</v>
      </c>
      <c r="M7649" t="s">
        <v>36</v>
      </c>
      <c r="N7649">
        <v>206</v>
      </c>
      <c r="O7649">
        <v>1</v>
      </c>
      <c r="P7649" t="s">
        <v>1896</v>
      </c>
      <c r="Q7649" t="s">
        <v>96</v>
      </c>
      <c r="R7649" t="s">
        <v>599</v>
      </c>
    </row>
    <row r="7650" spans="1:18" hidden="1" x14ac:dyDescent="0.3">
      <c r="A7650" t="s">
        <v>30446</v>
      </c>
      <c r="B7650" t="s">
        <v>30447</v>
      </c>
      <c r="C7650" s="1" t="str">
        <f t="shared" si="603"/>
        <v>21:0873</v>
      </c>
      <c r="D7650" s="1" t="str">
        <f t="shared" si="607"/>
        <v>21:0245</v>
      </c>
      <c r="E7650" t="s">
        <v>30448</v>
      </c>
      <c r="F7650" t="s">
        <v>30449</v>
      </c>
      <c r="H7650">
        <v>75.473815700000003</v>
      </c>
      <c r="I7650">
        <v>-98.025289599999994</v>
      </c>
      <c r="J7650" s="1" t="str">
        <f t="shared" si="608"/>
        <v>Fluid (stream)</v>
      </c>
      <c r="K7650" s="1" t="str">
        <f t="shared" si="609"/>
        <v>Untreated Water</v>
      </c>
      <c r="L7650">
        <v>13</v>
      </c>
      <c r="M7650" t="s">
        <v>44</v>
      </c>
      <c r="N7650">
        <v>207</v>
      </c>
      <c r="O7650">
        <v>1</v>
      </c>
      <c r="P7650" t="s">
        <v>1896</v>
      </c>
      <c r="Q7650" t="s">
        <v>96</v>
      </c>
      <c r="R7650" t="s">
        <v>2135</v>
      </c>
    </row>
    <row r="7651" spans="1:18" hidden="1" x14ac:dyDescent="0.3">
      <c r="A7651" t="s">
        <v>30450</v>
      </c>
      <c r="B7651" t="s">
        <v>30451</v>
      </c>
      <c r="C7651" s="1" t="str">
        <f t="shared" si="603"/>
        <v>21:0873</v>
      </c>
      <c r="D7651" s="1" t="str">
        <f t="shared" si="607"/>
        <v>21:0245</v>
      </c>
      <c r="E7651" t="s">
        <v>30452</v>
      </c>
      <c r="F7651" t="s">
        <v>30453</v>
      </c>
      <c r="H7651">
        <v>75.473175900000001</v>
      </c>
      <c r="I7651">
        <v>-98.091805100000002</v>
      </c>
      <c r="J7651" s="1" t="str">
        <f t="shared" si="608"/>
        <v>Fluid (stream)</v>
      </c>
      <c r="K7651" s="1" t="str">
        <f t="shared" si="609"/>
        <v>Untreated Water</v>
      </c>
      <c r="L7651">
        <v>13</v>
      </c>
      <c r="M7651" t="s">
        <v>52</v>
      </c>
      <c r="N7651">
        <v>208</v>
      </c>
      <c r="O7651">
        <v>1</v>
      </c>
      <c r="P7651" t="s">
        <v>1896</v>
      </c>
      <c r="Q7651" t="s">
        <v>96</v>
      </c>
      <c r="R7651" t="s">
        <v>90</v>
      </c>
    </row>
    <row r="7652" spans="1:18" hidden="1" x14ac:dyDescent="0.3">
      <c r="A7652" t="s">
        <v>30454</v>
      </c>
      <c r="B7652" t="s">
        <v>30455</v>
      </c>
      <c r="C7652" s="1" t="str">
        <f t="shared" si="603"/>
        <v>21:0873</v>
      </c>
      <c r="D7652" s="1" t="str">
        <f t="shared" si="607"/>
        <v>21:0245</v>
      </c>
      <c r="E7652" t="s">
        <v>30456</v>
      </c>
      <c r="F7652" t="s">
        <v>30457</v>
      </c>
      <c r="H7652">
        <v>75.471284600000004</v>
      </c>
      <c r="I7652">
        <v>-98.167063099999993</v>
      </c>
      <c r="J7652" s="1" t="str">
        <f t="shared" si="608"/>
        <v>Fluid (stream)</v>
      </c>
      <c r="K7652" s="1" t="str">
        <f t="shared" si="609"/>
        <v>Untreated Water</v>
      </c>
      <c r="L7652">
        <v>13</v>
      </c>
      <c r="M7652" t="s">
        <v>60</v>
      </c>
      <c r="N7652">
        <v>209</v>
      </c>
      <c r="O7652">
        <v>1</v>
      </c>
      <c r="P7652" t="s">
        <v>1896</v>
      </c>
      <c r="Q7652" t="s">
        <v>96</v>
      </c>
      <c r="R7652" t="s">
        <v>532</v>
      </c>
    </row>
    <row r="7653" spans="1:18" hidden="1" x14ac:dyDescent="0.3">
      <c r="A7653" t="s">
        <v>30458</v>
      </c>
      <c r="B7653" t="s">
        <v>30459</v>
      </c>
      <c r="C7653" s="1" t="str">
        <f t="shared" si="603"/>
        <v>21:0873</v>
      </c>
      <c r="D7653" s="1" t="str">
        <f t="shared" si="607"/>
        <v>21:0245</v>
      </c>
      <c r="E7653" t="s">
        <v>30460</v>
      </c>
      <c r="F7653" t="s">
        <v>30461</v>
      </c>
      <c r="H7653">
        <v>75.478070700000004</v>
      </c>
      <c r="I7653">
        <v>-98.190514300000004</v>
      </c>
      <c r="J7653" s="1" t="str">
        <f t="shared" si="608"/>
        <v>Fluid (stream)</v>
      </c>
      <c r="K7653" s="1" t="str">
        <f t="shared" si="609"/>
        <v>Untreated Water</v>
      </c>
      <c r="L7653">
        <v>13</v>
      </c>
      <c r="M7653" t="s">
        <v>67</v>
      </c>
      <c r="N7653">
        <v>210</v>
      </c>
      <c r="O7653">
        <v>1</v>
      </c>
      <c r="P7653" t="s">
        <v>1896</v>
      </c>
      <c r="Q7653" t="s">
        <v>31</v>
      </c>
      <c r="R7653" t="s">
        <v>890</v>
      </c>
    </row>
    <row r="7654" spans="1:18" hidden="1" x14ac:dyDescent="0.3">
      <c r="A7654" t="s">
        <v>30462</v>
      </c>
      <c r="B7654" t="s">
        <v>30463</v>
      </c>
      <c r="C7654" s="1" t="str">
        <f t="shared" si="603"/>
        <v>21:0873</v>
      </c>
      <c r="D7654" s="1" t="str">
        <f t="shared" si="607"/>
        <v>21:0245</v>
      </c>
      <c r="E7654" t="s">
        <v>30464</v>
      </c>
      <c r="F7654" t="s">
        <v>30465</v>
      </c>
      <c r="H7654">
        <v>75.477262999999994</v>
      </c>
      <c r="I7654">
        <v>-98.206028599999996</v>
      </c>
      <c r="J7654" s="1" t="str">
        <f t="shared" si="608"/>
        <v>Fluid (stream)</v>
      </c>
      <c r="K7654" s="1" t="str">
        <f t="shared" si="609"/>
        <v>Untreated Water</v>
      </c>
      <c r="L7654">
        <v>13</v>
      </c>
      <c r="M7654" t="s">
        <v>74</v>
      </c>
      <c r="N7654">
        <v>211</v>
      </c>
      <c r="O7654">
        <v>1</v>
      </c>
      <c r="P7654" t="s">
        <v>1896</v>
      </c>
      <c r="Q7654" t="s">
        <v>96</v>
      </c>
      <c r="R7654" t="s">
        <v>305</v>
      </c>
    </row>
    <row r="7655" spans="1:18" hidden="1" x14ac:dyDescent="0.3">
      <c r="A7655" t="s">
        <v>30466</v>
      </c>
      <c r="B7655" t="s">
        <v>30467</v>
      </c>
      <c r="C7655" s="1" t="str">
        <f t="shared" si="603"/>
        <v>21:0873</v>
      </c>
      <c r="D7655" s="1" t="str">
        <f>HYPERLINK("http://geochem.nrcan.gc.ca/cdogs/content/svy/svy_e.htm", "")</f>
        <v/>
      </c>
      <c r="G7655" s="1" t="str">
        <f>HYPERLINK("http://geochem.nrcan.gc.ca/cdogs/content/cr_/cr_00308_e.htm", "308")</f>
        <v>308</v>
      </c>
      <c r="J7655" t="s">
        <v>85</v>
      </c>
      <c r="K7655" t="s">
        <v>86</v>
      </c>
      <c r="L7655">
        <v>13</v>
      </c>
      <c r="M7655" t="s">
        <v>87</v>
      </c>
      <c r="N7655">
        <v>212</v>
      </c>
      <c r="O7655">
        <v>8</v>
      </c>
      <c r="P7655" t="s">
        <v>140</v>
      </c>
      <c r="Q7655" t="s">
        <v>46</v>
      </c>
      <c r="R7655" t="s">
        <v>2503</v>
      </c>
    </row>
    <row r="7656" spans="1:18" hidden="1" x14ac:dyDescent="0.3">
      <c r="A7656" t="s">
        <v>30468</v>
      </c>
      <c r="B7656" t="s">
        <v>30469</v>
      </c>
      <c r="C7656" s="1" t="str">
        <f t="shared" si="603"/>
        <v>21:0873</v>
      </c>
      <c r="D7656" s="1" t="str">
        <f t="shared" ref="D7656:D7681" si="610">HYPERLINK("http://geochem.nrcan.gc.ca/cdogs/content/svy/svy210245_e.htm", "21:0245")</f>
        <v>21:0245</v>
      </c>
      <c r="E7656" t="s">
        <v>30470</v>
      </c>
      <c r="F7656" t="s">
        <v>30471</v>
      </c>
      <c r="H7656">
        <v>75.471602099999998</v>
      </c>
      <c r="I7656">
        <v>-98.262402199999997</v>
      </c>
      <c r="J7656" s="1" t="str">
        <f t="shared" ref="J7656:J7681" si="611">HYPERLINK("http://geochem.nrcan.gc.ca/cdogs/content/kwd/kwd020018_e.htm", "Fluid (stream)")</f>
        <v>Fluid (stream)</v>
      </c>
      <c r="K7656" s="1" t="str">
        <f t="shared" ref="K7656:K7681" si="612">HYPERLINK("http://geochem.nrcan.gc.ca/cdogs/content/kwd/kwd080007_e.htm", "Untreated Water")</f>
        <v>Untreated Water</v>
      </c>
      <c r="L7656">
        <v>13</v>
      </c>
      <c r="M7656" t="s">
        <v>81</v>
      </c>
      <c r="N7656">
        <v>213</v>
      </c>
      <c r="O7656">
        <v>1</v>
      </c>
      <c r="P7656" t="s">
        <v>1896</v>
      </c>
      <c r="Q7656" t="s">
        <v>31</v>
      </c>
      <c r="R7656" t="s">
        <v>911</v>
      </c>
    </row>
    <row r="7657" spans="1:18" hidden="1" x14ac:dyDescent="0.3">
      <c r="A7657" t="s">
        <v>30472</v>
      </c>
      <c r="B7657" t="s">
        <v>30473</v>
      </c>
      <c r="C7657" s="1" t="str">
        <f t="shared" si="603"/>
        <v>21:0873</v>
      </c>
      <c r="D7657" s="1" t="str">
        <f t="shared" si="610"/>
        <v>21:0245</v>
      </c>
      <c r="E7657" t="s">
        <v>30474</v>
      </c>
      <c r="F7657" t="s">
        <v>30475</v>
      </c>
      <c r="H7657">
        <v>75.487194299999999</v>
      </c>
      <c r="I7657">
        <v>-98.015722600000004</v>
      </c>
      <c r="J7657" s="1" t="str">
        <f t="shared" si="611"/>
        <v>Fluid (stream)</v>
      </c>
      <c r="K7657" s="1" t="str">
        <f t="shared" si="612"/>
        <v>Untreated Water</v>
      </c>
      <c r="L7657">
        <v>13</v>
      </c>
      <c r="M7657" t="s">
        <v>22</v>
      </c>
      <c r="N7657">
        <v>214</v>
      </c>
      <c r="O7657">
        <v>1</v>
      </c>
      <c r="P7657" t="s">
        <v>1896</v>
      </c>
      <c r="Q7657" t="s">
        <v>46</v>
      </c>
      <c r="R7657" t="s">
        <v>500</v>
      </c>
    </row>
    <row r="7658" spans="1:18" hidden="1" x14ac:dyDescent="0.3">
      <c r="A7658" t="s">
        <v>30476</v>
      </c>
      <c r="B7658" t="s">
        <v>30477</v>
      </c>
      <c r="C7658" s="1" t="str">
        <f t="shared" si="603"/>
        <v>21:0873</v>
      </c>
      <c r="D7658" s="1" t="str">
        <f t="shared" si="610"/>
        <v>21:0245</v>
      </c>
      <c r="E7658" t="s">
        <v>30474</v>
      </c>
      <c r="F7658" t="s">
        <v>30478</v>
      </c>
      <c r="H7658">
        <v>75.487194299999999</v>
      </c>
      <c r="I7658">
        <v>-98.015722600000004</v>
      </c>
      <c r="J7658" s="1" t="str">
        <f t="shared" si="611"/>
        <v>Fluid (stream)</v>
      </c>
      <c r="K7658" s="1" t="str">
        <f t="shared" si="612"/>
        <v>Untreated Water</v>
      </c>
      <c r="L7658">
        <v>13</v>
      </c>
      <c r="M7658" t="s">
        <v>29</v>
      </c>
      <c r="N7658">
        <v>215</v>
      </c>
      <c r="O7658">
        <v>1</v>
      </c>
      <c r="P7658" t="s">
        <v>1896</v>
      </c>
      <c r="Q7658" t="s">
        <v>146</v>
      </c>
      <c r="R7658" t="s">
        <v>988</v>
      </c>
    </row>
    <row r="7659" spans="1:18" hidden="1" x14ac:dyDescent="0.3">
      <c r="A7659" t="s">
        <v>30479</v>
      </c>
      <c r="B7659" t="s">
        <v>30480</v>
      </c>
      <c r="C7659" s="1" t="str">
        <f t="shared" si="603"/>
        <v>21:0873</v>
      </c>
      <c r="D7659" s="1" t="str">
        <f t="shared" si="610"/>
        <v>21:0245</v>
      </c>
      <c r="E7659" t="s">
        <v>30481</v>
      </c>
      <c r="F7659" t="s">
        <v>30482</v>
      </c>
      <c r="H7659">
        <v>75.492728900000003</v>
      </c>
      <c r="I7659">
        <v>-98.038496300000006</v>
      </c>
      <c r="J7659" s="1" t="str">
        <f t="shared" si="611"/>
        <v>Fluid (stream)</v>
      </c>
      <c r="K7659" s="1" t="str">
        <f t="shared" si="612"/>
        <v>Untreated Water</v>
      </c>
      <c r="L7659">
        <v>13</v>
      </c>
      <c r="M7659" t="s">
        <v>95</v>
      </c>
      <c r="N7659">
        <v>216</v>
      </c>
      <c r="O7659">
        <v>1</v>
      </c>
      <c r="P7659" t="s">
        <v>272</v>
      </c>
      <c r="Q7659" t="s">
        <v>96</v>
      </c>
      <c r="R7659" t="s">
        <v>183</v>
      </c>
    </row>
    <row r="7660" spans="1:18" hidden="1" x14ac:dyDescent="0.3">
      <c r="A7660" t="s">
        <v>30483</v>
      </c>
      <c r="B7660" t="s">
        <v>30484</v>
      </c>
      <c r="C7660" s="1" t="str">
        <f t="shared" si="603"/>
        <v>21:0873</v>
      </c>
      <c r="D7660" s="1" t="str">
        <f t="shared" si="610"/>
        <v>21:0245</v>
      </c>
      <c r="E7660" t="s">
        <v>30485</v>
      </c>
      <c r="F7660" t="s">
        <v>30486</v>
      </c>
      <c r="H7660">
        <v>75.509903199999997</v>
      </c>
      <c r="I7660">
        <v>-98.069966600000001</v>
      </c>
      <c r="J7660" s="1" t="str">
        <f t="shared" si="611"/>
        <v>Fluid (stream)</v>
      </c>
      <c r="K7660" s="1" t="str">
        <f t="shared" si="612"/>
        <v>Untreated Water</v>
      </c>
      <c r="L7660">
        <v>13</v>
      </c>
      <c r="M7660" t="s">
        <v>101</v>
      </c>
      <c r="N7660">
        <v>217</v>
      </c>
      <c r="O7660">
        <v>1</v>
      </c>
      <c r="P7660" t="s">
        <v>1896</v>
      </c>
      <c r="Q7660" t="s">
        <v>96</v>
      </c>
      <c r="R7660" t="s">
        <v>329</v>
      </c>
    </row>
    <row r="7661" spans="1:18" hidden="1" x14ac:dyDescent="0.3">
      <c r="A7661" t="s">
        <v>30487</v>
      </c>
      <c r="B7661" t="s">
        <v>30488</v>
      </c>
      <c r="C7661" s="1" t="str">
        <f t="shared" si="603"/>
        <v>21:0873</v>
      </c>
      <c r="D7661" s="1" t="str">
        <f t="shared" si="610"/>
        <v>21:0245</v>
      </c>
      <c r="E7661" t="s">
        <v>30489</v>
      </c>
      <c r="F7661" t="s">
        <v>30490</v>
      </c>
      <c r="H7661">
        <v>75.5168891</v>
      </c>
      <c r="I7661">
        <v>-97.963019799999998</v>
      </c>
      <c r="J7661" s="1" t="str">
        <f t="shared" si="611"/>
        <v>Fluid (stream)</v>
      </c>
      <c r="K7661" s="1" t="str">
        <f t="shared" si="612"/>
        <v>Untreated Water</v>
      </c>
      <c r="L7661">
        <v>13</v>
      </c>
      <c r="M7661" t="s">
        <v>107</v>
      </c>
      <c r="N7661">
        <v>218</v>
      </c>
      <c r="O7661">
        <v>1</v>
      </c>
      <c r="P7661" t="s">
        <v>1610</v>
      </c>
      <c r="Q7661" t="s">
        <v>31</v>
      </c>
      <c r="R7661" t="s">
        <v>90</v>
      </c>
    </row>
    <row r="7662" spans="1:18" hidden="1" x14ac:dyDescent="0.3">
      <c r="A7662" t="s">
        <v>30491</v>
      </c>
      <c r="B7662" t="s">
        <v>30492</v>
      </c>
      <c r="C7662" s="1" t="str">
        <f t="shared" si="603"/>
        <v>21:0873</v>
      </c>
      <c r="D7662" s="1" t="str">
        <f t="shared" si="610"/>
        <v>21:0245</v>
      </c>
      <c r="E7662" t="s">
        <v>30493</v>
      </c>
      <c r="F7662" t="s">
        <v>30494</v>
      </c>
      <c r="H7662">
        <v>75.535382600000005</v>
      </c>
      <c r="I7662">
        <v>-98.003081100000003</v>
      </c>
      <c r="J7662" s="1" t="str">
        <f t="shared" si="611"/>
        <v>Fluid (stream)</v>
      </c>
      <c r="K7662" s="1" t="str">
        <f t="shared" si="612"/>
        <v>Untreated Water</v>
      </c>
      <c r="L7662">
        <v>13</v>
      </c>
      <c r="M7662" t="s">
        <v>114</v>
      </c>
      <c r="N7662">
        <v>219</v>
      </c>
      <c r="O7662">
        <v>1</v>
      </c>
      <c r="P7662" t="s">
        <v>1896</v>
      </c>
      <c r="Q7662" t="s">
        <v>96</v>
      </c>
      <c r="R7662" t="s">
        <v>449</v>
      </c>
    </row>
    <row r="7663" spans="1:18" hidden="1" x14ac:dyDescent="0.3">
      <c r="A7663" t="s">
        <v>30495</v>
      </c>
      <c r="B7663" t="s">
        <v>30496</v>
      </c>
      <c r="C7663" s="1" t="str">
        <f t="shared" si="603"/>
        <v>21:0873</v>
      </c>
      <c r="D7663" s="1" t="str">
        <f t="shared" si="610"/>
        <v>21:0245</v>
      </c>
      <c r="E7663" t="s">
        <v>30497</v>
      </c>
      <c r="F7663" t="s">
        <v>30498</v>
      </c>
      <c r="H7663">
        <v>75.501779900000002</v>
      </c>
      <c r="I7663">
        <v>-98.078457099999994</v>
      </c>
      <c r="J7663" s="1" t="str">
        <f t="shared" si="611"/>
        <v>Fluid (stream)</v>
      </c>
      <c r="K7663" s="1" t="str">
        <f t="shared" si="612"/>
        <v>Untreated Water</v>
      </c>
      <c r="L7663">
        <v>13</v>
      </c>
      <c r="M7663" t="s">
        <v>121</v>
      </c>
      <c r="N7663">
        <v>220</v>
      </c>
      <c r="O7663">
        <v>1</v>
      </c>
      <c r="P7663" t="s">
        <v>1896</v>
      </c>
      <c r="Q7663" t="s">
        <v>96</v>
      </c>
      <c r="R7663" t="s">
        <v>873</v>
      </c>
    </row>
    <row r="7664" spans="1:18" hidden="1" x14ac:dyDescent="0.3">
      <c r="A7664" t="s">
        <v>30499</v>
      </c>
      <c r="B7664" t="s">
        <v>30500</v>
      </c>
      <c r="C7664" s="1" t="str">
        <f t="shared" si="603"/>
        <v>21:0873</v>
      </c>
      <c r="D7664" s="1" t="str">
        <f t="shared" si="610"/>
        <v>21:0245</v>
      </c>
      <c r="E7664" t="s">
        <v>30501</v>
      </c>
      <c r="F7664" t="s">
        <v>30502</v>
      </c>
      <c r="H7664">
        <v>75.5053944</v>
      </c>
      <c r="I7664">
        <v>-98.123837100000003</v>
      </c>
      <c r="J7664" s="1" t="str">
        <f t="shared" si="611"/>
        <v>Fluid (stream)</v>
      </c>
      <c r="K7664" s="1" t="str">
        <f t="shared" si="612"/>
        <v>Untreated Water</v>
      </c>
      <c r="L7664">
        <v>13</v>
      </c>
      <c r="M7664" t="s">
        <v>127</v>
      </c>
      <c r="N7664">
        <v>221</v>
      </c>
      <c r="O7664">
        <v>1</v>
      </c>
      <c r="P7664" t="s">
        <v>1896</v>
      </c>
      <c r="Q7664" t="s">
        <v>24</v>
      </c>
      <c r="R7664" t="s">
        <v>189</v>
      </c>
    </row>
    <row r="7665" spans="1:18" hidden="1" x14ac:dyDescent="0.3">
      <c r="A7665" t="s">
        <v>30503</v>
      </c>
      <c r="B7665" t="s">
        <v>30504</v>
      </c>
      <c r="C7665" s="1" t="str">
        <f t="shared" si="603"/>
        <v>21:0873</v>
      </c>
      <c r="D7665" s="1" t="str">
        <f t="shared" si="610"/>
        <v>21:0245</v>
      </c>
      <c r="E7665" t="s">
        <v>30505</v>
      </c>
      <c r="F7665" t="s">
        <v>30506</v>
      </c>
      <c r="H7665">
        <v>75.509205699999995</v>
      </c>
      <c r="I7665">
        <v>-98.124363599999995</v>
      </c>
      <c r="J7665" s="1" t="str">
        <f t="shared" si="611"/>
        <v>Fluid (stream)</v>
      </c>
      <c r="K7665" s="1" t="str">
        <f t="shared" si="612"/>
        <v>Untreated Water</v>
      </c>
      <c r="L7665">
        <v>13</v>
      </c>
      <c r="M7665" t="s">
        <v>133</v>
      </c>
      <c r="N7665">
        <v>222</v>
      </c>
      <c r="O7665">
        <v>1</v>
      </c>
      <c r="P7665" t="s">
        <v>1896</v>
      </c>
      <c r="Q7665" t="s">
        <v>31</v>
      </c>
      <c r="R7665" t="s">
        <v>532</v>
      </c>
    </row>
    <row r="7666" spans="1:18" hidden="1" x14ac:dyDescent="0.3">
      <c r="A7666" t="s">
        <v>30507</v>
      </c>
      <c r="B7666" t="s">
        <v>30508</v>
      </c>
      <c r="C7666" s="1" t="str">
        <f t="shared" si="603"/>
        <v>21:0873</v>
      </c>
      <c r="D7666" s="1" t="str">
        <f t="shared" si="610"/>
        <v>21:0245</v>
      </c>
      <c r="E7666" t="s">
        <v>30509</v>
      </c>
      <c r="F7666" t="s">
        <v>30510</v>
      </c>
      <c r="H7666">
        <v>75.503503699999996</v>
      </c>
      <c r="I7666">
        <v>-98.093096200000005</v>
      </c>
      <c r="J7666" s="1" t="str">
        <f t="shared" si="611"/>
        <v>Fluid (stream)</v>
      </c>
      <c r="K7666" s="1" t="str">
        <f t="shared" si="612"/>
        <v>Untreated Water</v>
      </c>
      <c r="L7666">
        <v>13</v>
      </c>
      <c r="M7666" t="s">
        <v>139</v>
      </c>
      <c r="N7666">
        <v>223</v>
      </c>
      <c r="O7666">
        <v>1</v>
      </c>
      <c r="P7666" t="s">
        <v>1896</v>
      </c>
      <c r="Q7666" t="s">
        <v>24</v>
      </c>
      <c r="R7666" t="s">
        <v>890</v>
      </c>
    </row>
    <row r="7667" spans="1:18" hidden="1" x14ac:dyDescent="0.3">
      <c r="A7667" t="s">
        <v>30511</v>
      </c>
      <c r="B7667" t="s">
        <v>30512</v>
      </c>
      <c r="C7667" s="1" t="str">
        <f t="shared" si="603"/>
        <v>21:0873</v>
      </c>
      <c r="D7667" s="1" t="str">
        <f t="shared" si="610"/>
        <v>21:0245</v>
      </c>
      <c r="E7667" t="s">
        <v>30513</v>
      </c>
      <c r="F7667" t="s">
        <v>30514</v>
      </c>
      <c r="H7667">
        <v>75.505422699999997</v>
      </c>
      <c r="I7667">
        <v>-98.084029599999994</v>
      </c>
      <c r="J7667" s="1" t="str">
        <f t="shared" si="611"/>
        <v>Fluid (stream)</v>
      </c>
      <c r="K7667" s="1" t="str">
        <f t="shared" si="612"/>
        <v>Untreated Water</v>
      </c>
      <c r="L7667">
        <v>13</v>
      </c>
      <c r="M7667" t="s">
        <v>241</v>
      </c>
      <c r="N7667">
        <v>224</v>
      </c>
      <c r="O7667">
        <v>1</v>
      </c>
      <c r="P7667" t="s">
        <v>1896</v>
      </c>
      <c r="Q7667" t="s">
        <v>46</v>
      </c>
      <c r="R7667" t="s">
        <v>305</v>
      </c>
    </row>
    <row r="7668" spans="1:18" hidden="1" x14ac:dyDescent="0.3">
      <c r="A7668" t="s">
        <v>30515</v>
      </c>
      <c r="B7668" t="s">
        <v>30516</v>
      </c>
      <c r="C7668" s="1" t="str">
        <f t="shared" si="603"/>
        <v>21:0873</v>
      </c>
      <c r="D7668" s="1" t="str">
        <f t="shared" si="610"/>
        <v>21:0245</v>
      </c>
      <c r="E7668" t="s">
        <v>30517</v>
      </c>
      <c r="F7668" t="s">
        <v>30518</v>
      </c>
      <c r="H7668">
        <v>75.508000499999994</v>
      </c>
      <c r="I7668">
        <v>-98.094718499999999</v>
      </c>
      <c r="J7668" s="1" t="str">
        <f t="shared" si="611"/>
        <v>Fluid (stream)</v>
      </c>
      <c r="K7668" s="1" t="str">
        <f t="shared" si="612"/>
        <v>Untreated Water</v>
      </c>
      <c r="L7668">
        <v>14</v>
      </c>
      <c r="M7668" t="s">
        <v>36</v>
      </c>
      <c r="N7668">
        <v>225</v>
      </c>
      <c r="O7668">
        <v>1</v>
      </c>
      <c r="P7668" t="s">
        <v>1896</v>
      </c>
      <c r="Q7668" t="s">
        <v>24</v>
      </c>
      <c r="R7668" t="s">
        <v>189</v>
      </c>
    </row>
    <row r="7669" spans="1:18" hidden="1" x14ac:dyDescent="0.3">
      <c r="A7669" t="s">
        <v>30519</v>
      </c>
      <c r="B7669" t="s">
        <v>30520</v>
      </c>
      <c r="C7669" s="1" t="str">
        <f t="shared" si="603"/>
        <v>21:0873</v>
      </c>
      <c r="D7669" s="1" t="str">
        <f t="shared" si="610"/>
        <v>21:0245</v>
      </c>
      <c r="E7669" t="s">
        <v>30521</v>
      </c>
      <c r="F7669" t="s">
        <v>30522</v>
      </c>
      <c r="H7669">
        <v>75.827790899999997</v>
      </c>
      <c r="I7669">
        <v>-98.534323099999995</v>
      </c>
      <c r="J7669" s="1" t="str">
        <f t="shared" si="611"/>
        <v>Fluid (stream)</v>
      </c>
      <c r="K7669" s="1" t="str">
        <f t="shared" si="612"/>
        <v>Untreated Water</v>
      </c>
      <c r="L7669">
        <v>14</v>
      </c>
      <c r="M7669" t="s">
        <v>44</v>
      </c>
      <c r="N7669">
        <v>226</v>
      </c>
      <c r="O7669">
        <v>1</v>
      </c>
      <c r="P7669" t="s">
        <v>1896</v>
      </c>
      <c r="Q7669" t="s">
        <v>46</v>
      </c>
      <c r="R7669" t="s">
        <v>329</v>
      </c>
    </row>
    <row r="7670" spans="1:18" hidden="1" x14ac:dyDescent="0.3">
      <c r="A7670" t="s">
        <v>30523</v>
      </c>
      <c r="B7670" t="s">
        <v>30524</v>
      </c>
      <c r="C7670" s="1" t="str">
        <f t="shared" si="603"/>
        <v>21:0873</v>
      </c>
      <c r="D7670" s="1" t="str">
        <f t="shared" si="610"/>
        <v>21:0245</v>
      </c>
      <c r="E7670" t="s">
        <v>30525</v>
      </c>
      <c r="F7670" t="s">
        <v>30526</v>
      </c>
      <c r="H7670">
        <v>75.820816100000002</v>
      </c>
      <c r="I7670">
        <v>-98.4975357</v>
      </c>
      <c r="J7670" s="1" t="str">
        <f t="shared" si="611"/>
        <v>Fluid (stream)</v>
      </c>
      <c r="K7670" s="1" t="str">
        <f t="shared" si="612"/>
        <v>Untreated Water</v>
      </c>
      <c r="L7670">
        <v>14</v>
      </c>
      <c r="M7670" t="s">
        <v>52</v>
      </c>
      <c r="N7670">
        <v>227</v>
      </c>
      <c r="O7670">
        <v>1</v>
      </c>
      <c r="P7670" t="s">
        <v>1896</v>
      </c>
      <c r="Q7670" t="s">
        <v>46</v>
      </c>
      <c r="R7670" t="s">
        <v>761</v>
      </c>
    </row>
    <row r="7671" spans="1:18" hidden="1" x14ac:dyDescent="0.3">
      <c r="A7671" t="s">
        <v>30527</v>
      </c>
      <c r="B7671" t="s">
        <v>30528</v>
      </c>
      <c r="C7671" s="1" t="str">
        <f t="shared" si="603"/>
        <v>21:0873</v>
      </c>
      <c r="D7671" s="1" t="str">
        <f t="shared" si="610"/>
        <v>21:0245</v>
      </c>
      <c r="E7671" t="s">
        <v>30529</v>
      </c>
      <c r="F7671" t="s">
        <v>30530</v>
      </c>
      <c r="H7671">
        <v>75.800206299999999</v>
      </c>
      <c r="I7671">
        <v>-98.658100500000003</v>
      </c>
      <c r="J7671" s="1" t="str">
        <f t="shared" si="611"/>
        <v>Fluid (stream)</v>
      </c>
      <c r="K7671" s="1" t="str">
        <f t="shared" si="612"/>
        <v>Untreated Water</v>
      </c>
      <c r="L7671">
        <v>14</v>
      </c>
      <c r="M7671" t="s">
        <v>60</v>
      </c>
      <c r="N7671">
        <v>228</v>
      </c>
      <c r="O7671">
        <v>1</v>
      </c>
      <c r="P7671" t="s">
        <v>1896</v>
      </c>
      <c r="Q7671" t="s">
        <v>146</v>
      </c>
      <c r="R7671" t="s">
        <v>655</v>
      </c>
    </row>
    <row r="7672" spans="1:18" hidden="1" x14ac:dyDescent="0.3">
      <c r="A7672" t="s">
        <v>30531</v>
      </c>
      <c r="B7672" t="s">
        <v>30532</v>
      </c>
      <c r="C7672" s="1" t="str">
        <f t="shared" si="603"/>
        <v>21:0873</v>
      </c>
      <c r="D7672" s="1" t="str">
        <f t="shared" si="610"/>
        <v>21:0245</v>
      </c>
      <c r="E7672" t="s">
        <v>30533</v>
      </c>
      <c r="F7672" t="s">
        <v>30534</v>
      </c>
      <c r="H7672">
        <v>75.809543899999994</v>
      </c>
      <c r="I7672">
        <v>-98.719785299999998</v>
      </c>
      <c r="J7672" s="1" t="str">
        <f t="shared" si="611"/>
        <v>Fluid (stream)</v>
      </c>
      <c r="K7672" s="1" t="str">
        <f t="shared" si="612"/>
        <v>Untreated Water</v>
      </c>
      <c r="L7672">
        <v>14</v>
      </c>
      <c r="M7672" t="s">
        <v>67</v>
      </c>
      <c r="N7672">
        <v>229</v>
      </c>
      <c r="O7672">
        <v>1</v>
      </c>
      <c r="P7672" t="s">
        <v>1896</v>
      </c>
      <c r="Q7672" t="s">
        <v>46</v>
      </c>
      <c r="R7672" t="s">
        <v>668</v>
      </c>
    </row>
    <row r="7673" spans="1:18" hidden="1" x14ac:dyDescent="0.3">
      <c r="A7673" t="s">
        <v>30535</v>
      </c>
      <c r="B7673" t="s">
        <v>30536</v>
      </c>
      <c r="C7673" s="1" t="str">
        <f t="shared" si="603"/>
        <v>21:0873</v>
      </c>
      <c r="D7673" s="1" t="str">
        <f t="shared" si="610"/>
        <v>21:0245</v>
      </c>
      <c r="E7673" t="s">
        <v>30537</v>
      </c>
      <c r="F7673" t="s">
        <v>30538</v>
      </c>
      <c r="H7673">
        <v>75.804306400000002</v>
      </c>
      <c r="I7673">
        <v>-98.807486299999994</v>
      </c>
      <c r="J7673" s="1" t="str">
        <f t="shared" si="611"/>
        <v>Fluid (stream)</v>
      </c>
      <c r="K7673" s="1" t="str">
        <f t="shared" si="612"/>
        <v>Untreated Water</v>
      </c>
      <c r="L7673">
        <v>14</v>
      </c>
      <c r="M7673" t="s">
        <v>22</v>
      </c>
      <c r="N7673">
        <v>230</v>
      </c>
      <c r="O7673">
        <v>1</v>
      </c>
      <c r="P7673" t="s">
        <v>1896</v>
      </c>
      <c r="Q7673" t="s">
        <v>146</v>
      </c>
      <c r="R7673" t="s">
        <v>21442</v>
      </c>
    </row>
    <row r="7674" spans="1:18" hidden="1" x14ac:dyDescent="0.3">
      <c r="A7674" t="s">
        <v>30539</v>
      </c>
      <c r="B7674" t="s">
        <v>30540</v>
      </c>
      <c r="C7674" s="1" t="str">
        <f t="shared" si="603"/>
        <v>21:0873</v>
      </c>
      <c r="D7674" s="1" t="str">
        <f t="shared" si="610"/>
        <v>21:0245</v>
      </c>
      <c r="E7674" t="s">
        <v>30537</v>
      </c>
      <c r="F7674" t="s">
        <v>30541</v>
      </c>
      <c r="H7674">
        <v>75.804306400000002</v>
      </c>
      <c r="I7674">
        <v>-98.807486299999994</v>
      </c>
      <c r="J7674" s="1" t="str">
        <f t="shared" si="611"/>
        <v>Fluid (stream)</v>
      </c>
      <c r="K7674" s="1" t="str">
        <f t="shared" si="612"/>
        <v>Untreated Water</v>
      </c>
      <c r="L7674">
        <v>14</v>
      </c>
      <c r="M7674" t="s">
        <v>29</v>
      </c>
      <c r="N7674">
        <v>231</v>
      </c>
      <c r="O7674">
        <v>1</v>
      </c>
      <c r="P7674" t="s">
        <v>1896</v>
      </c>
      <c r="Q7674" t="s">
        <v>24</v>
      </c>
      <c r="R7674" t="s">
        <v>761</v>
      </c>
    </row>
    <row r="7675" spans="1:18" hidden="1" x14ac:dyDescent="0.3">
      <c r="A7675" t="s">
        <v>30542</v>
      </c>
      <c r="B7675" t="s">
        <v>30543</v>
      </c>
      <c r="C7675" s="1" t="str">
        <f t="shared" si="603"/>
        <v>21:0873</v>
      </c>
      <c r="D7675" s="1" t="str">
        <f t="shared" si="610"/>
        <v>21:0245</v>
      </c>
      <c r="E7675" t="s">
        <v>30544</v>
      </c>
      <c r="F7675" t="s">
        <v>30545</v>
      </c>
      <c r="H7675">
        <v>75.808058799999998</v>
      </c>
      <c r="I7675">
        <v>-98.815475199999995</v>
      </c>
      <c r="J7675" s="1" t="str">
        <f t="shared" si="611"/>
        <v>Fluid (stream)</v>
      </c>
      <c r="K7675" s="1" t="str">
        <f t="shared" si="612"/>
        <v>Untreated Water</v>
      </c>
      <c r="L7675">
        <v>14</v>
      </c>
      <c r="M7675" t="s">
        <v>74</v>
      </c>
      <c r="N7675">
        <v>232</v>
      </c>
      <c r="O7675">
        <v>1</v>
      </c>
      <c r="P7675" t="s">
        <v>1896</v>
      </c>
      <c r="Q7675" t="s">
        <v>24</v>
      </c>
      <c r="R7675" t="s">
        <v>687</v>
      </c>
    </row>
    <row r="7676" spans="1:18" hidden="1" x14ac:dyDescent="0.3">
      <c r="A7676" t="s">
        <v>30546</v>
      </c>
      <c r="B7676" t="s">
        <v>30547</v>
      </c>
      <c r="C7676" s="1" t="str">
        <f t="shared" si="603"/>
        <v>21:0873</v>
      </c>
      <c r="D7676" s="1" t="str">
        <f t="shared" si="610"/>
        <v>21:0245</v>
      </c>
      <c r="E7676" t="s">
        <v>30548</v>
      </c>
      <c r="F7676" t="s">
        <v>30549</v>
      </c>
      <c r="H7676">
        <v>75.855518099999998</v>
      </c>
      <c r="I7676">
        <v>-98.760025900000002</v>
      </c>
      <c r="J7676" s="1" t="str">
        <f t="shared" si="611"/>
        <v>Fluid (stream)</v>
      </c>
      <c r="K7676" s="1" t="str">
        <f t="shared" si="612"/>
        <v>Untreated Water</v>
      </c>
      <c r="L7676">
        <v>14</v>
      </c>
      <c r="M7676" t="s">
        <v>81</v>
      </c>
      <c r="N7676">
        <v>233</v>
      </c>
      <c r="O7676">
        <v>1</v>
      </c>
      <c r="P7676" t="s">
        <v>1896</v>
      </c>
      <c r="Q7676" t="s">
        <v>62</v>
      </c>
      <c r="R7676" t="s">
        <v>329</v>
      </c>
    </row>
    <row r="7677" spans="1:18" hidden="1" x14ac:dyDescent="0.3">
      <c r="A7677" t="s">
        <v>30550</v>
      </c>
      <c r="B7677" t="s">
        <v>30551</v>
      </c>
      <c r="C7677" s="1" t="str">
        <f t="shared" si="603"/>
        <v>21:0873</v>
      </c>
      <c r="D7677" s="1" t="str">
        <f t="shared" si="610"/>
        <v>21:0245</v>
      </c>
      <c r="E7677" t="s">
        <v>30552</v>
      </c>
      <c r="F7677" t="s">
        <v>30553</v>
      </c>
      <c r="H7677">
        <v>75.849013400000004</v>
      </c>
      <c r="I7677">
        <v>-98.752878600000003</v>
      </c>
      <c r="J7677" s="1" t="str">
        <f t="shared" si="611"/>
        <v>Fluid (stream)</v>
      </c>
      <c r="K7677" s="1" t="str">
        <f t="shared" si="612"/>
        <v>Untreated Water</v>
      </c>
      <c r="L7677">
        <v>14</v>
      </c>
      <c r="M7677" t="s">
        <v>95</v>
      </c>
      <c r="N7677">
        <v>234</v>
      </c>
      <c r="O7677">
        <v>1</v>
      </c>
      <c r="P7677" t="s">
        <v>1896</v>
      </c>
      <c r="Q7677" t="s">
        <v>46</v>
      </c>
      <c r="R7677" t="s">
        <v>347</v>
      </c>
    </row>
    <row r="7678" spans="1:18" hidden="1" x14ac:dyDescent="0.3">
      <c r="A7678" t="s">
        <v>30554</v>
      </c>
      <c r="B7678" t="s">
        <v>30555</v>
      </c>
      <c r="C7678" s="1" t="str">
        <f t="shared" si="603"/>
        <v>21:0873</v>
      </c>
      <c r="D7678" s="1" t="str">
        <f t="shared" si="610"/>
        <v>21:0245</v>
      </c>
      <c r="E7678" t="s">
        <v>30556</v>
      </c>
      <c r="F7678" t="s">
        <v>30557</v>
      </c>
      <c r="H7678">
        <v>75.849586099999996</v>
      </c>
      <c r="I7678">
        <v>-98.735132699999994</v>
      </c>
      <c r="J7678" s="1" t="str">
        <f t="shared" si="611"/>
        <v>Fluid (stream)</v>
      </c>
      <c r="K7678" s="1" t="str">
        <f t="shared" si="612"/>
        <v>Untreated Water</v>
      </c>
      <c r="L7678">
        <v>14</v>
      </c>
      <c r="M7678" t="s">
        <v>101</v>
      </c>
      <c r="N7678">
        <v>235</v>
      </c>
      <c r="O7678">
        <v>1</v>
      </c>
      <c r="P7678" t="s">
        <v>1896</v>
      </c>
      <c r="Q7678" t="s">
        <v>46</v>
      </c>
      <c r="R7678" t="s">
        <v>3875</v>
      </c>
    </row>
    <row r="7679" spans="1:18" hidden="1" x14ac:dyDescent="0.3">
      <c r="A7679" t="s">
        <v>30558</v>
      </c>
      <c r="B7679" t="s">
        <v>30559</v>
      </c>
      <c r="C7679" s="1" t="str">
        <f t="shared" si="603"/>
        <v>21:0873</v>
      </c>
      <c r="D7679" s="1" t="str">
        <f t="shared" si="610"/>
        <v>21:0245</v>
      </c>
      <c r="E7679" t="s">
        <v>30560</v>
      </c>
      <c r="F7679" t="s">
        <v>30561</v>
      </c>
      <c r="H7679">
        <v>75.832401399999995</v>
      </c>
      <c r="I7679">
        <v>-98.708069399999999</v>
      </c>
      <c r="J7679" s="1" t="str">
        <f t="shared" si="611"/>
        <v>Fluid (stream)</v>
      </c>
      <c r="K7679" s="1" t="str">
        <f t="shared" si="612"/>
        <v>Untreated Water</v>
      </c>
      <c r="L7679">
        <v>14</v>
      </c>
      <c r="M7679" t="s">
        <v>107</v>
      </c>
      <c r="N7679">
        <v>236</v>
      </c>
      <c r="O7679">
        <v>1</v>
      </c>
      <c r="P7679" t="s">
        <v>1896</v>
      </c>
      <c r="Q7679" t="s">
        <v>24</v>
      </c>
      <c r="R7679" t="s">
        <v>873</v>
      </c>
    </row>
    <row r="7680" spans="1:18" hidden="1" x14ac:dyDescent="0.3">
      <c r="A7680" t="s">
        <v>30562</v>
      </c>
      <c r="B7680" t="s">
        <v>30563</v>
      </c>
      <c r="C7680" s="1" t="str">
        <f t="shared" si="603"/>
        <v>21:0873</v>
      </c>
      <c r="D7680" s="1" t="str">
        <f t="shared" si="610"/>
        <v>21:0245</v>
      </c>
      <c r="E7680" t="s">
        <v>30564</v>
      </c>
      <c r="F7680" t="s">
        <v>30565</v>
      </c>
      <c r="H7680">
        <v>75.829017100000002</v>
      </c>
      <c r="I7680">
        <v>-98.682376300000001</v>
      </c>
      <c r="J7680" s="1" t="str">
        <f t="shared" si="611"/>
        <v>Fluid (stream)</v>
      </c>
      <c r="K7680" s="1" t="str">
        <f t="shared" si="612"/>
        <v>Untreated Water</v>
      </c>
      <c r="L7680">
        <v>14</v>
      </c>
      <c r="M7680" t="s">
        <v>114</v>
      </c>
      <c r="N7680">
        <v>237</v>
      </c>
      <c r="O7680">
        <v>1</v>
      </c>
      <c r="P7680" t="s">
        <v>1896</v>
      </c>
      <c r="Q7680" t="s">
        <v>146</v>
      </c>
      <c r="R7680" t="s">
        <v>4278</v>
      </c>
    </row>
    <row r="7681" spans="1:18" hidden="1" x14ac:dyDescent="0.3">
      <c r="A7681" t="s">
        <v>30566</v>
      </c>
      <c r="B7681" t="s">
        <v>30567</v>
      </c>
      <c r="C7681" s="1" t="str">
        <f t="shared" si="603"/>
        <v>21:0873</v>
      </c>
      <c r="D7681" s="1" t="str">
        <f t="shared" si="610"/>
        <v>21:0245</v>
      </c>
      <c r="E7681" t="s">
        <v>30568</v>
      </c>
      <c r="F7681" t="s">
        <v>30569</v>
      </c>
      <c r="H7681">
        <v>75.821368000000007</v>
      </c>
      <c r="I7681">
        <v>-98.714728800000003</v>
      </c>
      <c r="J7681" s="1" t="str">
        <f t="shared" si="611"/>
        <v>Fluid (stream)</v>
      </c>
      <c r="K7681" s="1" t="str">
        <f t="shared" si="612"/>
        <v>Untreated Water</v>
      </c>
      <c r="L7681">
        <v>14</v>
      </c>
      <c r="M7681" t="s">
        <v>121</v>
      </c>
      <c r="N7681">
        <v>238</v>
      </c>
      <c r="O7681">
        <v>1</v>
      </c>
      <c r="P7681" t="s">
        <v>1896</v>
      </c>
      <c r="Q7681" t="s">
        <v>24</v>
      </c>
      <c r="R7681" t="s">
        <v>347</v>
      </c>
    </row>
    <row r="7682" spans="1:18" hidden="1" x14ac:dyDescent="0.3">
      <c r="A7682" t="s">
        <v>30570</v>
      </c>
      <c r="B7682" t="s">
        <v>30571</v>
      </c>
      <c r="C7682" s="1" t="str">
        <f t="shared" si="603"/>
        <v>21:0873</v>
      </c>
      <c r="D7682" s="1" t="str">
        <f>HYPERLINK("http://geochem.nrcan.gc.ca/cdogs/content/svy/svy_e.htm", "")</f>
        <v/>
      </c>
      <c r="G7682" s="1" t="str">
        <f>HYPERLINK("http://geochem.nrcan.gc.ca/cdogs/content/cr_/cr_00310_e.htm", "310")</f>
        <v>310</v>
      </c>
      <c r="J7682" t="s">
        <v>85</v>
      </c>
      <c r="K7682" t="s">
        <v>86</v>
      </c>
      <c r="L7682">
        <v>14</v>
      </c>
      <c r="M7682" t="s">
        <v>87</v>
      </c>
      <c r="N7682">
        <v>239</v>
      </c>
      <c r="O7682">
        <v>8</v>
      </c>
      <c r="P7682" t="s">
        <v>809</v>
      </c>
      <c r="Q7682" t="s">
        <v>24</v>
      </c>
      <c r="R7682" t="s">
        <v>14638</v>
      </c>
    </row>
    <row r="7683" spans="1:18" hidden="1" x14ac:dyDescent="0.3">
      <c r="A7683" t="s">
        <v>30572</v>
      </c>
      <c r="B7683" t="s">
        <v>30573</v>
      </c>
      <c r="C7683" s="1" t="str">
        <f t="shared" si="603"/>
        <v>21:0873</v>
      </c>
      <c r="D7683" s="1" t="str">
        <f t="shared" ref="D7683:D7699" si="613">HYPERLINK("http://geochem.nrcan.gc.ca/cdogs/content/svy/svy210245_e.htm", "21:0245")</f>
        <v>21:0245</v>
      </c>
      <c r="E7683" t="s">
        <v>30574</v>
      </c>
      <c r="F7683" t="s">
        <v>30575</v>
      </c>
      <c r="H7683">
        <v>75.823181099999999</v>
      </c>
      <c r="I7683">
        <v>-98.724825199999998</v>
      </c>
      <c r="J7683" s="1" t="str">
        <f t="shared" ref="J7683:J7699" si="614">HYPERLINK("http://geochem.nrcan.gc.ca/cdogs/content/kwd/kwd020018_e.htm", "Fluid (stream)")</f>
        <v>Fluid (stream)</v>
      </c>
      <c r="K7683" s="1" t="str">
        <f t="shared" ref="K7683:K7699" si="615">HYPERLINK("http://geochem.nrcan.gc.ca/cdogs/content/kwd/kwd080007_e.htm", "Untreated Water")</f>
        <v>Untreated Water</v>
      </c>
      <c r="L7683">
        <v>14</v>
      </c>
      <c r="M7683" t="s">
        <v>127</v>
      </c>
      <c r="N7683">
        <v>240</v>
      </c>
      <c r="O7683">
        <v>1</v>
      </c>
      <c r="P7683" t="s">
        <v>1896</v>
      </c>
      <c r="Q7683" t="s">
        <v>46</v>
      </c>
      <c r="R7683" t="s">
        <v>911</v>
      </c>
    </row>
    <row r="7684" spans="1:18" hidden="1" x14ac:dyDescent="0.3">
      <c r="A7684" t="s">
        <v>30576</v>
      </c>
      <c r="B7684" t="s">
        <v>30577</v>
      </c>
      <c r="C7684" s="1" t="str">
        <f t="shared" si="603"/>
        <v>21:0873</v>
      </c>
      <c r="D7684" s="1" t="str">
        <f t="shared" si="613"/>
        <v>21:0245</v>
      </c>
      <c r="E7684" t="s">
        <v>30578</v>
      </c>
      <c r="F7684" t="s">
        <v>30579</v>
      </c>
      <c r="H7684">
        <v>75.834698399999994</v>
      </c>
      <c r="I7684">
        <v>-98.655674700000006</v>
      </c>
      <c r="J7684" s="1" t="str">
        <f t="shared" si="614"/>
        <v>Fluid (stream)</v>
      </c>
      <c r="K7684" s="1" t="str">
        <f t="shared" si="615"/>
        <v>Untreated Water</v>
      </c>
      <c r="L7684">
        <v>14</v>
      </c>
      <c r="M7684" t="s">
        <v>133</v>
      </c>
      <c r="N7684">
        <v>241</v>
      </c>
      <c r="O7684">
        <v>1</v>
      </c>
      <c r="P7684" t="s">
        <v>1896</v>
      </c>
      <c r="Q7684" t="s">
        <v>257</v>
      </c>
      <c r="R7684" t="s">
        <v>873</v>
      </c>
    </row>
    <row r="7685" spans="1:18" hidden="1" x14ac:dyDescent="0.3">
      <c r="A7685" t="s">
        <v>30580</v>
      </c>
      <c r="B7685" t="s">
        <v>30581</v>
      </c>
      <c r="C7685" s="1" t="str">
        <f t="shared" si="603"/>
        <v>21:0873</v>
      </c>
      <c r="D7685" s="1" t="str">
        <f t="shared" si="613"/>
        <v>21:0245</v>
      </c>
      <c r="E7685" t="s">
        <v>30582</v>
      </c>
      <c r="F7685" t="s">
        <v>30583</v>
      </c>
      <c r="H7685">
        <v>75.863003300000003</v>
      </c>
      <c r="I7685">
        <v>-98.720031500000005</v>
      </c>
      <c r="J7685" s="1" t="str">
        <f t="shared" si="614"/>
        <v>Fluid (stream)</v>
      </c>
      <c r="K7685" s="1" t="str">
        <f t="shared" si="615"/>
        <v>Untreated Water</v>
      </c>
      <c r="L7685">
        <v>14</v>
      </c>
      <c r="M7685" t="s">
        <v>139</v>
      </c>
      <c r="N7685">
        <v>242</v>
      </c>
      <c r="O7685">
        <v>1</v>
      </c>
      <c r="P7685" t="s">
        <v>1896</v>
      </c>
      <c r="Q7685" t="s">
        <v>62</v>
      </c>
      <c r="R7685" t="s">
        <v>305</v>
      </c>
    </row>
    <row r="7686" spans="1:18" hidden="1" x14ac:dyDescent="0.3">
      <c r="A7686" t="s">
        <v>30584</v>
      </c>
      <c r="B7686" t="s">
        <v>30585</v>
      </c>
      <c r="C7686" s="1" t="str">
        <f t="shared" si="603"/>
        <v>21:0873</v>
      </c>
      <c r="D7686" s="1" t="str">
        <f t="shared" si="613"/>
        <v>21:0245</v>
      </c>
      <c r="E7686" t="s">
        <v>30586</v>
      </c>
      <c r="F7686" t="s">
        <v>30587</v>
      </c>
      <c r="H7686">
        <v>75.978587700000006</v>
      </c>
      <c r="I7686">
        <v>-98.099005500000004</v>
      </c>
      <c r="J7686" s="1" t="str">
        <f t="shared" si="614"/>
        <v>Fluid (stream)</v>
      </c>
      <c r="K7686" s="1" t="str">
        <f t="shared" si="615"/>
        <v>Untreated Water</v>
      </c>
      <c r="L7686">
        <v>14</v>
      </c>
      <c r="M7686" t="s">
        <v>241</v>
      </c>
      <c r="N7686">
        <v>243</v>
      </c>
      <c r="O7686">
        <v>1</v>
      </c>
      <c r="P7686" t="s">
        <v>1896</v>
      </c>
      <c r="Q7686" t="s">
        <v>146</v>
      </c>
      <c r="R7686" t="s">
        <v>4299</v>
      </c>
    </row>
    <row r="7687" spans="1:18" hidden="1" x14ac:dyDescent="0.3">
      <c r="A7687" t="s">
        <v>30588</v>
      </c>
      <c r="B7687" t="s">
        <v>30589</v>
      </c>
      <c r="C7687" s="1" t="str">
        <f t="shared" si="603"/>
        <v>21:0873</v>
      </c>
      <c r="D7687" s="1" t="str">
        <f t="shared" si="613"/>
        <v>21:0245</v>
      </c>
      <c r="E7687" t="s">
        <v>30590</v>
      </c>
      <c r="F7687" t="s">
        <v>30591</v>
      </c>
      <c r="H7687">
        <v>75.980919200000002</v>
      </c>
      <c r="I7687">
        <v>-98.101743600000006</v>
      </c>
      <c r="J7687" s="1" t="str">
        <f t="shared" si="614"/>
        <v>Fluid (stream)</v>
      </c>
      <c r="K7687" s="1" t="str">
        <f t="shared" si="615"/>
        <v>Untreated Water</v>
      </c>
      <c r="L7687">
        <v>15</v>
      </c>
      <c r="M7687" t="s">
        <v>36</v>
      </c>
      <c r="N7687">
        <v>244</v>
      </c>
      <c r="O7687">
        <v>1</v>
      </c>
      <c r="P7687" t="s">
        <v>1896</v>
      </c>
      <c r="Q7687" t="s">
        <v>24</v>
      </c>
      <c r="R7687" t="s">
        <v>2135</v>
      </c>
    </row>
    <row r="7688" spans="1:18" hidden="1" x14ac:dyDescent="0.3">
      <c r="A7688" t="s">
        <v>30592</v>
      </c>
      <c r="B7688" t="s">
        <v>30593</v>
      </c>
      <c r="C7688" s="1" t="str">
        <f t="shared" si="603"/>
        <v>21:0873</v>
      </c>
      <c r="D7688" s="1" t="str">
        <f t="shared" si="613"/>
        <v>21:0245</v>
      </c>
      <c r="E7688" t="s">
        <v>30594</v>
      </c>
      <c r="F7688" t="s">
        <v>30595</v>
      </c>
      <c r="H7688">
        <v>75.976843400000007</v>
      </c>
      <c r="I7688">
        <v>-98.066614900000005</v>
      </c>
      <c r="J7688" s="1" t="str">
        <f t="shared" si="614"/>
        <v>Fluid (stream)</v>
      </c>
      <c r="K7688" s="1" t="str">
        <f t="shared" si="615"/>
        <v>Untreated Water</v>
      </c>
      <c r="L7688">
        <v>15</v>
      </c>
      <c r="M7688" t="s">
        <v>44</v>
      </c>
      <c r="N7688">
        <v>245</v>
      </c>
      <c r="O7688">
        <v>1</v>
      </c>
      <c r="P7688" t="s">
        <v>68</v>
      </c>
      <c r="Q7688" t="s">
        <v>24</v>
      </c>
      <c r="R7688" t="s">
        <v>12895</v>
      </c>
    </row>
    <row r="7689" spans="1:18" hidden="1" x14ac:dyDescent="0.3">
      <c r="A7689" t="s">
        <v>30596</v>
      </c>
      <c r="B7689" t="s">
        <v>30597</v>
      </c>
      <c r="C7689" s="1" t="str">
        <f t="shared" si="603"/>
        <v>21:0873</v>
      </c>
      <c r="D7689" s="1" t="str">
        <f t="shared" si="613"/>
        <v>21:0245</v>
      </c>
      <c r="E7689" t="s">
        <v>30598</v>
      </c>
      <c r="F7689" t="s">
        <v>30599</v>
      </c>
      <c r="H7689">
        <v>75.965815500000005</v>
      </c>
      <c r="I7689">
        <v>-97.976556000000002</v>
      </c>
      <c r="J7689" s="1" t="str">
        <f t="shared" si="614"/>
        <v>Fluid (stream)</v>
      </c>
      <c r="K7689" s="1" t="str">
        <f t="shared" si="615"/>
        <v>Untreated Water</v>
      </c>
      <c r="L7689">
        <v>15</v>
      </c>
      <c r="M7689" t="s">
        <v>52</v>
      </c>
      <c r="N7689">
        <v>246</v>
      </c>
      <c r="O7689">
        <v>1</v>
      </c>
      <c r="P7689" t="s">
        <v>1610</v>
      </c>
      <c r="Q7689" t="s">
        <v>24</v>
      </c>
      <c r="R7689" t="s">
        <v>668</v>
      </c>
    </row>
    <row r="7690" spans="1:18" hidden="1" x14ac:dyDescent="0.3">
      <c r="A7690" t="s">
        <v>30600</v>
      </c>
      <c r="B7690" t="s">
        <v>30601</v>
      </c>
      <c r="C7690" s="1" t="str">
        <f t="shared" si="603"/>
        <v>21:0873</v>
      </c>
      <c r="D7690" s="1" t="str">
        <f t="shared" si="613"/>
        <v>21:0245</v>
      </c>
      <c r="E7690" t="s">
        <v>30602</v>
      </c>
      <c r="F7690" t="s">
        <v>30603</v>
      </c>
      <c r="H7690">
        <v>75.967621800000003</v>
      </c>
      <c r="I7690">
        <v>-97.964934900000003</v>
      </c>
      <c r="J7690" s="1" t="str">
        <f t="shared" si="614"/>
        <v>Fluid (stream)</v>
      </c>
      <c r="K7690" s="1" t="str">
        <f t="shared" si="615"/>
        <v>Untreated Water</v>
      </c>
      <c r="L7690">
        <v>15</v>
      </c>
      <c r="M7690" t="s">
        <v>60</v>
      </c>
      <c r="N7690">
        <v>247</v>
      </c>
      <c r="O7690">
        <v>1</v>
      </c>
      <c r="P7690" t="s">
        <v>1610</v>
      </c>
      <c r="Q7690" t="s">
        <v>24</v>
      </c>
      <c r="R7690" t="s">
        <v>69</v>
      </c>
    </row>
    <row r="7691" spans="1:18" hidden="1" x14ac:dyDescent="0.3">
      <c r="A7691" t="s">
        <v>30604</v>
      </c>
      <c r="B7691" t="s">
        <v>30605</v>
      </c>
      <c r="C7691" s="1" t="str">
        <f t="shared" si="603"/>
        <v>21:0873</v>
      </c>
      <c r="D7691" s="1" t="str">
        <f t="shared" si="613"/>
        <v>21:0245</v>
      </c>
      <c r="E7691" t="s">
        <v>30606</v>
      </c>
      <c r="F7691" t="s">
        <v>30607</v>
      </c>
      <c r="H7691">
        <v>75.966383899999997</v>
      </c>
      <c r="I7691">
        <v>-97.945921999999996</v>
      </c>
      <c r="J7691" s="1" t="str">
        <f t="shared" si="614"/>
        <v>Fluid (stream)</v>
      </c>
      <c r="K7691" s="1" t="str">
        <f t="shared" si="615"/>
        <v>Untreated Water</v>
      </c>
      <c r="L7691">
        <v>15</v>
      </c>
      <c r="M7691" t="s">
        <v>67</v>
      </c>
      <c r="N7691">
        <v>248</v>
      </c>
      <c r="O7691">
        <v>1</v>
      </c>
      <c r="P7691" t="s">
        <v>1896</v>
      </c>
      <c r="Q7691" t="s">
        <v>46</v>
      </c>
      <c r="R7691" t="s">
        <v>5458</v>
      </c>
    </row>
    <row r="7692" spans="1:18" hidden="1" x14ac:dyDescent="0.3">
      <c r="A7692" t="s">
        <v>30608</v>
      </c>
      <c r="B7692" t="s">
        <v>30609</v>
      </c>
      <c r="C7692" s="1" t="str">
        <f t="shared" si="603"/>
        <v>21:0873</v>
      </c>
      <c r="D7692" s="1" t="str">
        <f t="shared" si="613"/>
        <v>21:0245</v>
      </c>
      <c r="E7692" t="s">
        <v>30610</v>
      </c>
      <c r="F7692" t="s">
        <v>30611</v>
      </c>
      <c r="H7692">
        <v>75.970268200000007</v>
      </c>
      <c r="I7692">
        <v>-97.932257000000007</v>
      </c>
      <c r="J7692" s="1" t="str">
        <f t="shared" si="614"/>
        <v>Fluid (stream)</v>
      </c>
      <c r="K7692" s="1" t="str">
        <f t="shared" si="615"/>
        <v>Untreated Water</v>
      </c>
      <c r="L7692">
        <v>15</v>
      </c>
      <c r="M7692" t="s">
        <v>74</v>
      </c>
      <c r="N7692">
        <v>249</v>
      </c>
      <c r="O7692">
        <v>1</v>
      </c>
      <c r="P7692" t="s">
        <v>1896</v>
      </c>
      <c r="Q7692" t="s">
        <v>24</v>
      </c>
      <c r="R7692" t="s">
        <v>183</v>
      </c>
    </row>
    <row r="7693" spans="1:18" hidden="1" x14ac:dyDescent="0.3">
      <c r="A7693" t="s">
        <v>30612</v>
      </c>
      <c r="B7693" t="s">
        <v>30613</v>
      </c>
      <c r="C7693" s="1" t="str">
        <f t="shared" si="603"/>
        <v>21:0873</v>
      </c>
      <c r="D7693" s="1" t="str">
        <f t="shared" si="613"/>
        <v>21:0245</v>
      </c>
      <c r="E7693" t="s">
        <v>30614</v>
      </c>
      <c r="F7693" t="s">
        <v>30615</v>
      </c>
      <c r="H7693">
        <v>75.957415999999995</v>
      </c>
      <c r="I7693">
        <v>-97.910283399999997</v>
      </c>
      <c r="J7693" s="1" t="str">
        <f t="shared" si="614"/>
        <v>Fluid (stream)</v>
      </c>
      <c r="K7693" s="1" t="str">
        <f t="shared" si="615"/>
        <v>Untreated Water</v>
      </c>
      <c r="L7693">
        <v>15</v>
      </c>
      <c r="M7693" t="s">
        <v>22</v>
      </c>
      <c r="N7693">
        <v>250</v>
      </c>
      <c r="O7693">
        <v>1</v>
      </c>
      <c r="P7693" t="s">
        <v>1610</v>
      </c>
      <c r="Q7693" t="s">
        <v>24</v>
      </c>
      <c r="R7693" t="s">
        <v>305</v>
      </c>
    </row>
    <row r="7694" spans="1:18" hidden="1" x14ac:dyDescent="0.3">
      <c r="A7694" t="s">
        <v>30616</v>
      </c>
      <c r="B7694" t="s">
        <v>30617</v>
      </c>
      <c r="C7694" s="1" t="str">
        <f t="shared" si="603"/>
        <v>21:0873</v>
      </c>
      <c r="D7694" s="1" t="str">
        <f t="shared" si="613"/>
        <v>21:0245</v>
      </c>
      <c r="E7694" t="s">
        <v>30614</v>
      </c>
      <c r="F7694" t="s">
        <v>30618</v>
      </c>
      <c r="H7694">
        <v>75.957415999999995</v>
      </c>
      <c r="I7694">
        <v>-97.910283399999997</v>
      </c>
      <c r="J7694" s="1" t="str">
        <f t="shared" si="614"/>
        <v>Fluid (stream)</v>
      </c>
      <c r="K7694" s="1" t="str">
        <f t="shared" si="615"/>
        <v>Untreated Water</v>
      </c>
      <c r="L7694">
        <v>15</v>
      </c>
      <c r="M7694" t="s">
        <v>29</v>
      </c>
      <c r="N7694">
        <v>251</v>
      </c>
      <c r="O7694">
        <v>1</v>
      </c>
      <c r="P7694" t="s">
        <v>1610</v>
      </c>
      <c r="Q7694" t="s">
        <v>96</v>
      </c>
      <c r="R7694" t="s">
        <v>449</v>
      </c>
    </row>
    <row r="7695" spans="1:18" hidden="1" x14ac:dyDescent="0.3">
      <c r="A7695" t="s">
        <v>30619</v>
      </c>
      <c r="B7695" t="s">
        <v>30620</v>
      </c>
      <c r="C7695" s="1" t="str">
        <f t="shared" si="603"/>
        <v>21:0873</v>
      </c>
      <c r="D7695" s="1" t="str">
        <f t="shared" si="613"/>
        <v>21:0245</v>
      </c>
      <c r="E7695" t="s">
        <v>30621</v>
      </c>
      <c r="F7695" t="s">
        <v>30622</v>
      </c>
      <c r="H7695">
        <v>75.953727700000002</v>
      </c>
      <c r="I7695">
        <v>-97.915325899999999</v>
      </c>
      <c r="J7695" s="1" t="str">
        <f t="shared" si="614"/>
        <v>Fluid (stream)</v>
      </c>
      <c r="K7695" s="1" t="str">
        <f t="shared" si="615"/>
        <v>Untreated Water</v>
      </c>
      <c r="L7695">
        <v>15</v>
      </c>
      <c r="M7695" t="s">
        <v>81</v>
      </c>
      <c r="N7695">
        <v>252</v>
      </c>
      <c r="O7695">
        <v>1</v>
      </c>
      <c r="P7695" t="s">
        <v>1896</v>
      </c>
      <c r="Q7695" t="s">
        <v>24</v>
      </c>
      <c r="R7695" t="s">
        <v>5458</v>
      </c>
    </row>
    <row r="7696" spans="1:18" hidden="1" x14ac:dyDescent="0.3">
      <c r="A7696" t="s">
        <v>30623</v>
      </c>
      <c r="B7696" t="s">
        <v>30624</v>
      </c>
      <c r="C7696" s="1" t="str">
        <f t="shared" si="603"/>
        <v>21:0873</v>
      </c>
      <c r="D7696" s="1" t="str">
        <f t="shared" si="613"/>
        <v>21:0245</v>
      </c>
      <c r="E7696" t="s">
        <v>30625</v>
      </c>
      <c r="F7696" t="s">
        <v>30626</v>
      </c>
      <c r="H7696">
        <v>75.959835100000006</v>
      </c>
      <c r="I7696">
        <v>-97.882400200000006</v>
      </c>
      <c r="J7696" s="1" t="str">
        <f t="shared" si="614"/>
        <v>Fluid (stream)</v>
      </c>
      <c r="K7696" s="1" t="str">
        <f t="shared" si="615"/>
        <v>Untreated Water</v>
      </c>
      <c r="L7696">
        <v>15</v>
      </c>
      <c r="M7696" t="s">
        <v>95</v>
      </c>
      <c r="N7696">
        <v>253</v>
      </c>
      <c r="O7696">
        <v>1</v>
      </c>
      <c r="P7696" t="s">
        <v>1896</v>
      </c>
      <c r="Q7696" t="s">
        <v>24</v>
      </c>
      <c r="R7696" t="s">
        <v>5458</v>
      </c>
    </row>
    <row r="7697" spans="1:18" hidden="1" x14ac:dyDescent="0.3">
      <c r="A7697" t="s">
        <v>30627</v>
      </c>
      <c r="B7697" t="s">
        <v>30628</v>
      </c>
      <c r="C7697" s="1" t="str">
        <f t="shared" si="603"/>
        <v>21:0873</v>
      </c>
      <c r="D7697" s="1" t="str">
        <f t="shared" si="613"/>
        <v>21:0245</v>
      </c>
      <c r="E7697" t="s">
        <v>30629</v>
      </c>
      <c r="F7697" t="s">
        <v>30630</v>
      </c>
      <c r="H7697">
        <v>75.966116200000002</v>
      </c>
      <c r="I7697">
        <v>-97.8360196</v>
      </c>
      <c r="J7697" s="1" t="str">
        <f t="shared" si="614"/>
        <v>Fluid (stream)</v>
      </c>
      <c r="K7697" s="1" t="str">
        <f t="shared" si="615"/>
        <v>Untreated Water</v>
      </c>
      <c r="L7697">
        <v>15</v>
      </c>
      <c r="M7697" t="s">
        <v>101</v>
      </c>
      <c r="N7697">
        <v>254</v>
      </c>
      <c r="O7697">
        <v>1</v>
      </c>
      <c r="P7697" t="s">
        <v>1896</v>
      </c>
      <c r="Q7697" t="s">
        <v>146</v>
      </c>
      <c r="R7697" t="s">
        <v>211</v>
      </c>
    </row>
    <row r="7698" spans="1:18" hidden="1" x14ac:dyDescent="0.3">
      <c r="A7698" t="s">
        <v>30631</v>
      </c>
      <c r="B7698" t="s">
        <v>30632</v>
      </c>
      <c r="C7698" s="1" t="str">
        <f t="shared" si="603"/>
        <v>21:0873</v>
      </c>
      <c r="D7698" s="1" t="str">
        <f t="shared" si="613"/>
        <v>21:0245</v>
      </c>
      <c r="E7698" t="s">
        <v>30633</v>
      </c>
      <c r="F7698" t="s">
        <v>30634</v>
      </c>
      <c r="H7698">
        <v>75.973457199999999</v>
      </c>
      <c r="I7698">
        <v>-97.821079100000006</v>
      </c>
      <c r="J7698" s="1" t="str">
        <f t="shared" si="614"/>
        <v>Fluid (stream)</v>
      </c>
      <c r="K7698" s="1" t="str">
        <f t="shared" si="615"/>
        <v>Untreated Water</v>
      </c>
      <c r="L7698">
        <v>15</v>
      </c>
      <c r="M7698" t="s">
        <v>107</v>
      </c>
      <c r="N7698">
        <v>255</v>
      </c>
      <c r="O7698">
        <v>1</v>
      </c>
      <c r="P7698" t="s">
        <v>1896</v>
      </c>
      <c r="Q7698" t="s">
        <v>24</v>
      </c>
      <c r="R7698" t="s">
        <v>761</v>
      </c>
    </row>
    <row r="7699" spans="1:18" hidden="1" x14ac:dyDescent="0.3">
      <c r="A7699" t="s">
        <v>30635</v>
      </c>
      <c r="B7699" t="s">
        <v>30636</v>
      </c>
      <c r="C7699" s="1" t="str">
        <f t="shared" si="603"/>
        <v>21:0873</v>
      </c>
      <c r="D7699" s="1" t="str">
        <f t="shared" si="613"/>
        <v>21:0245</v>
      </c>
      <c r="E7699" t="s">
        <v>30637</v>
      </c>
      <c r="F7699" t="s">
        <v>30638</v>
      </c>
      <c r="H7699">
        <v>75.981980399999998</v>
      </c>
      <c r="I7699">
        <v>-97.7629673</v>
      </c>
      <c r="J7699" s="1" t="str">
        <f t="shared" si="614"/>
        <v>Fluid (stream)</v>
      </c>
      <c r="K7699" s="1" t="str">
        <f t="shared" si="615"/>
        <v>Untreated Water</v>
      </c>
      <c r="L7699">
        <v>15</v>
      </c>
      <c r="M7699" t="s">
        <v>114</v>
      </c>
      <c r="N7699">
        <v>256</v>
      </c>
      <c r="O7699">
        <v>1</v>
      </c>
      <c r="P7699" t="s">
        <v>465</v>
      </c>
      <c r="Q7699" t="s">
        <v>96</v>
      </c>
      <c r="R7699" t="s">
        <v>5458</v>
      </c>
    </row>
    <row r="7700" spans="1:18" hidden="1" x14ac:dyDescent="0.3">
      <c r="A7700" t="s">
        <v>30639</v>
      </c>
      <c r="B7700" t="s">
        <v>30640</v>
      </c>
      <c r="C7700" s="1" t="str">
        <f t="shared" ref="C7700:C7763" si="616">HYPERLINK("http://geochem.nrcan.gc.ca/cdogs/content/bdl/bdl210873_e.htm", "21:0873")</f>
        <v>21:0873</v>
      </c>
      <c r="D7700" s="1" t="str">
        <f>HYPERLINK("http://geochem.nrcan.gc.ca/cdogs/content/svy/svy_e.htm", "")</f>
        <v/>
      </c>
      <c r="G7700" s="1" t="str">
        <f>HYPERLINK("http://geochem.nrcan.gc.ca/cdogs/content/cr_/cr_00308_e.htm", "308")</f>
        <v>308</v>
      </c>
      <c r="J7700" t="s">
        <v>85</v>
      </c>
      <c r="K7700" t="s">
        <v>86</v>
      </c>
      <c r="L7700">
        <v>15</v>
      </c>
      <c r="M7700" t="s">
        <v>87</v>
      </c>
      <c r="N7700">
        <v>257</v>
      </c>
      <c r="O7700">
        <v>8</v>
      </c>
      <c r="P7700" t="s">
        <v>225</v>
      </c>
      <c r="Q7700" t="s">
        <v>146</v>
      </c>
      <c r="R7700" t="s">
        <v>183</v>
      </c>
    </row>
    <row r="7701" spans="1:18" hidden="1" x14ac:dyDescent="0.3">
      <c r="A7701" t="s">
        <v>30641</v>
      </c>
      <c r="B7701" t="s">
        <v>30642</v>
      </c>
      <c r="C7701" s="1" t="str">
        <f t="shared" si="616"/>
        <v>21:0873</v>
      </c>
      <c r="D7701" s="1" t="str">
        <f t="shared" ref="D7701:D7719" si="617">HYPERLINK("http://geochem.nrcan.gc.ca/cdogs/content/svy/svy210245_e.htm", "21:0245")</f>
        <v>21:0245</v>
      </c>
      <c r="E7701" t="s">
        <v>30643</v>
      </c>
      <c r="F7701" t="s">
        <v>30644</v>
      </c>
      <c r="H7701">
        <v>75.978678500000001</v>
      </c>
      <c r="I7701">
        <v>-97.751788099999999</v>
      </c>
      <c r="J7701" s="1" t="str">
        <f t="shared" ref="J7701:J7719" si="618">HYPERLINK("http://geochem.nrcan.gc.ca/cdogs/content/kwd/kwd020018_e.htm", "Fluid (stream)")</f>
        <v>Fluid (stream)</v>
      </c>
      <c r="K7701" s="1" t="str">
        <f t="shared" ref="K7701:K7719" si="619">HYPERLINK("http://geochem.nrcan.gc.ca/cdogs/content/kwd/kwd080007_e.htm", "Untreated Water")</f>
        <v>Untreated Water</v>
      </c>
      <c r="L7701">
        <v>15</v>
      </c>
      <c r="M7701" t="s">
        <v>121</v>
      </c>
      <c r="N7701">
        <v>258</v>
      </c>
      <c r="O7701">
        <v>1</v>
      </c>
      <c r="P7701" t="s">
        <v>1610</v>
      </c>
      <c r="Q7701" t="s">
        <v>96</v>
      </c>
      <c r="R7701" t="s">
        <v>5458</v>
      </c>
    </row>
    <row r="7702" spans="1:18" hidden="1" x14ac:dyDescent="0.3">
      <c r="A7702" t="s">
        <v>30645</v>
      </c>
      <c r="B7702" t="s">
        <v>30646</v>
      </c>
      <c r="C7702" s="1" t="str">
        <f t="shared" si="616"/>
        <v>21:0873</v>
      </c>
      <c r="D7702" s="1" t="str">
        <f t="shared" si="617"/>
        <v>21:0245</v>
      </c>
      <c r="E7702" t="s">
        <v>30647</v>
      </c>
      <c r="F7702" t="s">
        <v>30648</v>
      </c>
      <c r="H7702">
        <v>75.985295300000004</v>
      </c>
      <c r="I7702">
        <v>-98.494757500000006</v>
      </c>
      <c r="J7702" s="1" t="str">
        <f t="shared" si="618"/>
        <v>Fluid (stream)</v>
      </c>
      <c r="K7702" s="1" t="str">
        <f t="shared" si="619"/>
        <v>Untreated Water</v>
      </c>
      <c r="L7702">
        <v>15</v>
      </c>
      <c r="M7702" t="s">
        <v>127</v>
      </c>
      <c r="N7702">
        <v>259</v>
      </c>
      <c r="O7702">
        <v>1</v>
      </c>
      <c r="P7702" t="s">
        <v>1896</v>
      </c>
      <c r="Q7702" t="s">
        <v>46</v>
      </c>
      <c r="R7702" t="s">
        <v>347</v>
      </c>
    </row>
    <row r="7703" spans="1:18" hidden="1" x14ac:dyDescent="0.3">
      <c r="A7703" t="s">
        <v>30649</v>
      </c>
      <c r="B7703" t="s">
        <v>30650</v>
      </c>
      <c r="C7703" s="1" t="str">
        <f t="shared" si="616"/>
        <v>21:0873</v>
      </c>
      <c r="D7703" s="1" t="str">
        <f t="shared" si="617"/>
        <v>21:0245</v>
      </c>
      <c r="E7703" t="s">
        <v>30651</v>
      </c>
      <c r="F7703" t="s">
        <v>30652</v>
      </c>
      <c r="H7703">
        <v>75.892540199999999</v>
      </c>
      <c r="I7703">
        <v>-98.184078900000003</v>
      </c>
      <c r="J7703" s="1" t="str">
        <f t="shared" si="618"/>
        <v>Fluid (stream)</v>
      </c>
      <c r="K7703" s="1" t="str">
        <f t="shared" si="619"/>
        <v>Untreated Water</v>
      </c>
      <c r="L7703">
        <v>15</v>
      </c>
      <c r="M7703" t="s">
        <v>133</v>
      </c>
      <c r="N7703">
        <v>260</v>
      </c>
      <c r="O7703">
        <v>1</v>
      </c>
      <c r="P7703" t="s">
        <v>1896</v>
      </c>
      <c r="Q7703" t="s">
        <v>146</v>
      </c>
      <c r="R7703" t="s">
        <v>911</v>
      </c>
    </row>
    <row r="7704" spans="1:18" hidden="1" x14ac:dyDescent="0.3">
      <c r="A7704" t="s">
        <v>30653</v>
      </c>
      <c r="B7704" t="s">
        <v>30654</v>
      </c>
      <c r="C7704" s="1" t="str">
        <f t="shared" si="616"/>
        <v>21:0873</v>
      </c>
      <c r="D7704" s="1" t="str">
        <f t="shared" si="617"/>
        <v>21:0245</v>
      </c>
      <c r="E7704" t="s">
        <v>30655</v>
      </c>
      <c r="F7704" t="s">
        <v>30656</v>
      </c>
      <c r="H7704">
        <v>75.895700899999994</v>
      </c>
      <c r="I7704">
        <v>-98.191179300000002</v>
      </c>
      <c r="J7704" s="1" t="str">
        <f t="shared" si="618"/>
        <v>Fluid (stream)</v>
      </c>
      <c r="K7704" s="1" t="str">
        <f t="shared" si="619"/>
        <v>Untreated Water</v>
      </c>
      <c r="L7704">
        <v>15</v>
      </c>
      <c r="M7704" t="s">
        <v>139</v>
      </c>
      <c r="N7704">
        <v>261</v>
      </c>
      <c r="O7704">
        <v>1</v>
      </c>
      <c r="P7704" t="s">
        <v>1896</v>
      </c>
      <c r="Q7704" t="s">
        <v>96</v>
      </c>
      <c r="R7704" t="s">
        <v>599</v>
      </c>
    </row>
    <row r="7705" spans="1:18" hidden="1" x14ac:dyDescent="0.3">
      <c r="A7705" t="s">
        <v>30657</v>
      </c>
      <c r="B7705" t="s">
        <v>30658</v>
      </c>
      <c r="C7705" s="1" t="str">
        <f t="shared" si="616"/>
        <v>21:0873</v>
      </c>
      <c r="D7705" s="1" t="str">
        <f t="shared" si="617"/>
        <v>21:0245</v>
      </c>
      <c r="E7705" t="s">
        <v>30659</v>
      </c>
      <c r="F7705" t="s">
        <v>30660</v>
      </c>
      <c r="H7705">
        <v>75.887673000000007</v>
      </c>
      <c r="I7705">
        <v>-98.162969099999998</v>
      </c>
      <c r="J7705" s="1" t="str">
        <f t="shared" si="618"/>
        <v>Fluid (stream)</v>
      </c>
      <c r="K7705" s="1" t="str">
        <f t="shared" si="619"/>
        <v>Untreated Water</v>
      </c>
      <c r="L7705">
        <v>15</v>
      </c>
      <c r="M7705" t="s">
        <v>241</v>
      </c>
      <c r="N7705">
        <v>262</v>
      </c>
      <c r="O7705">
        <v>1</v>
      </c>
      <c r="P7705" t="s">
        <v>1896</v>
      </c>
      <c r="Q7705" t="s">
        <v>96</v>
      </c>
      <c r="R7705" t="s">
        <v>599</v>
      </c>
    </row>
    <row r="7706" spans="1:18" hidden="1" x14ac:dyDescent="0.3">
      <c r="A7706" t="s">
        <v>30661</v>
      </c>
      <c r="B7706" t="s">
        <v>30662</v>
      </c>
      <c r="C7706" s="1" t="str">
        <f t="shared" si="616"/>
        <v>21:0873</v>
      </c>
      <c r="D7706" s="1" t="str">
        <f t="shared" si="617"/>
        <v>21:0245</v>
      </c>
      <c r="E7706" t="s">
        <v>30663</v>
      </c>
      <c r="F7706" t="s">
        <v>30664</v>
      </c>
      <c r="H7706">
        <v>75.877671899999996</v>
      </c>
      <c r="I7706">
        <v>-98.248040000000003</v>
      </c>
      <c r="J7706" s="1" t="str">
        <f t="shared" si="618"/>
        <v>Fluid (stream)</v>
      </c>
      <c r="K7706" s="1" t="str">
        <f t="shared" si="619"/>
        <v>Untreated Water</v>
      </c>
      <c r="L7706">
        <v>16</v>
      </c>
      <c r="M7706" t="s">
        <v>36</v>
      </c>
      <c r="N7706">
        <v>263</v>
      </c>
      <c r="O7706">
        <v>1</v>
      </c>
      <c r="P7706" t="s">
        <v>1896</v>
      </c>
      <c r="Q7706" t="s">
        <v>31</v>
      </c>
      <c r="R7706" t="s">
        <v>890</v>
      </c>
    </row>
    <row r="7707" spans="1:18" hidden="1" x14ac:dyDescent="0.3">
      <c r="A7707" t="s">
        <v>30665</v>
      </c>
      <c r="B7707" t="s">
        <v>30666</v>
      </c>
      <c r="C7707" s="1" t="str">
        <f t="shared" si="616"/>
        <v>21:0873</v>
      </c>
      <c r="D7707" s="1" t="str">
        <f t="shared" si="617"/>
        <v>21:0245</v>
      </c>
      <c r="E7707" t="s">
        <v>30667</v>
      </c>
      <c r="F7707" t="s">
        <v>30668</v>
      </c>
      <c r="H7707">
        <v>75.871654300000003</v>
      </c>
      <c r="I7707">
        <v>-98.215834400000006</v>
      </c>
      <c r="J7707" s="1" t="str">
        <f t="shared" si="618"/>
        <v>Fluid (stream)</v>
      </c>
      <c r="K7707" s="1" t="str">
        <f t="shared" si="619"/>
        <v>Untreated Water</v>
      </c>
      <c r="L7707">
        <v>16</v>
      </c>
      <c r="M7707" t="s">
        <v>44</v>
      </c>
      <c r="N7707">
        <v>264</v>
      </c>
      <c r="O7707">
        <v>1</v>
      </c>
      <c r="P7707" t="s">
        <v>1896</v>
      </c>
      <c r="Q7707" t="s">
        <v>24</v>
      </c>
      <c r="R7707" t="s">
        <v>324</v>
      </c>
    </row>
    <row r="7708" spans="1:18" hidden="1" x14ac:dyDescent="0.3">
      <c r="A7708" t="s">
        <v>30669</v>
      </c>
      <c r="B7708" t="s">
        <v>30670</v>
      </c>
      <c r="C7708" s="1" t="str">
        <f t="shared" si="616"/>
        <v>21:0873</v>
      </c>
      <c r="D7708" s="1" t="str">
        <f t="shared" si="617"/>
        <v>21:0245</v>
      </c>
      <c r="E7708" t="s">
        <v>30671</v>
      </c>
      <c r="F7708" t="s">
        <v>30672</v>
      </c>
      <c r="H7708">
        <v>75.872045200000002</v>
      </c>
      <c r="I7708">
        <v>-98.198378399999996</v>
      </c>
      <c r="J7708" s="1" t="str">
        <f t="shared" si="618"/>
        <v>Fluid (stream)</v>
      </c>
      <c r="K7708" s="1" t="str">
        <f t="shared" si="619"/>
        <v>Untreated Water</v>
      </c>
      <c r="L7708">
        <v>16</v>
      </c>
      <c r="M7708" t="s">
        <v>22</v>
      </c>
      <c r="N7708">
        <v>265</v>
      </c>
      <c r="O7708">
        <v>1</v>
      </c>
      <c r="P7708" t="s">
        <v>1896</v>
      </c>
      <c r="Q7708" t="s">
        <v>24</v>
      </c>
      <c r="R7708" t="s">
        <v>305</v>
      </c>
    </row>
    <row r="7709" spans="1:18" hidden="1" x14ac:dyDescent="0.3">
      <c r="A7709" t="s">
        <v>30673</v>
      </c>
      <c r="B7709" t="s">
        <v>30674</v>
      </c>
      <c r="C7709" s="1" t="str">
        <f t="shared" si="616"/>
        <v>21:0873</v>
      </c>
      <c r="D7709" s="1" t="str">
        <f t="shared" si="617"/>
        <v>21:0245</v>
      </c>
      <c r="E7709" t="s">
        <v>30671</v>
      </c>
      <c r="F7709" t="s">
        <v>30675</v>
      </c>
      <c r="H7709">
        <v>75.872045200000002</v>
      </c>
      <c r="I7709">
        <v>-98.198378399999996</v>
      </c>
      <c r="J7709" s="1" t="str">
        <f t="shared" si="618"/>
        <v>Fluid (stream)</v>
      </c>
      <c r="K7709" s="1" t="str">
        <f t="shared" si="619"/>
        <v>Untreated Water</v>
      </c>
      <c r="L7709">
        <v>16</v>
      </c>
      <c r="M7709" t="s">
        <v>29</v>
      </c>
      <c r="N7709">
        <v>266</v>
      </c>
      <c r="O7709">
        <v>1</v>
      </c>
      <c r="P7709" t="s">
        <v>1896</v>
      </c>
      <c r="Q7709" t="s">
        <v>96</v>
      </c>
      <c r="R7709" t="s">
        <v>305</v>
      </c>
    </row>
    <row r="7710" spans="1:18" hidden="1" x14ac:dyDescent="0.3">
      <c r="A7710" t="s">
        <v>30676</v>
      </c>
      <c r="B7710" t="s">
        <v>30677</v>
      </c>
      <c r="C7710" s="1" t="str">
        <f t="shared" si="616"/>
        <v>21:0873</v>
      </c>
      <c r="D7710" s="1" t="str">
        <f t="shared" si="617"/>
        <v>21:0245</v>
      </c>
      <c r="E7710" t="s">
        <v>30678</v>
      </c>
      <c r="F7710" t="s">
        <v>30679</v>
      </c>
      <c r="H7710">
        <v>75.904519300000004</v>
      </c>
      <c r="I7710">
        <v>-98.104195300000001</v>
      </c>
      <c r="J7710" s="1" t="str">
        <f t="shared" si="618"/>
        <v>Fluid (stream)</v>
      </c>
      <c r="K7710" s="1" t="str">
        <f t="shared" si="619"/>
        <v>Untreated Water</v>
      </c>
      <c r="L7710">
        <v>16</v>
      </c>
      <c r="M7710" t="s">
        <v>52</v>
      </c>
      <c r="N7710">
        <v>267</v>
      </c>
      <c r="O7710">
        <v>1</v>
      </c>
      <c r="P7710" t="s">
        <v>1896</v>
      </c>
      <c r="Q7710" t="s">
        <v>96</v>
      </c>
      <c r="R7710" t="s">
        <v>305</v>
      </c>
    </row>
    <row r="7711" spans="1:18" hidden="1" x14ac:dyDescent="0.3">
      <c r="A7711" t="s">
        <v>30680</v>
      </c>
      <c r="B7711" t="s">
        <v>30681</v>
      </c>
      <c r="C7711" s="1" t="str">
        <f t="shared" si="616"/>
        <v>21:0873</v>
      </c>
      <c r="D7711" s="1" t="str">
        <f t="shared" si="617"/>
        <v>21:0245</v>
      </c>
      <c r="E7711" t="s">
        <v>30682</v>
      </c>
      <c r="F7711" t="s">
        <v>30683</v>
      </c>
      <c r="H7711">
        <v>75.903335600000005</v>
      </c>
      <c r="I7711">
        <v>-98.056778899999998</v>
      </c>
      <c r="J7711" s="1" t="str">
        <f t="shared" si="618"/>
        <v>Fluid (stream)</v>
      </c>
      <c r="K7711" s="1" t="str">
        <f t="shared" si="619"/>
        <v>Untreated Water</v>
      </c>
      <c r="L7711">
        <v>16</v>
      </c>
      <c r="M7711" t="s">
        <v>60</v>
      </c>
      <c r="N7711">
        <v>268</v>
      </c>
      <c r="O7711">
        <v>1</v>
      </c>
      <c r="P7711" t="s">
        <v>1896</v>
      </c>
      <c r="Q7711" t="s">
        <v>31</v>
      </c>
      <c r="R7711" t="s">
        <v>90</v>
      </c>
    </row>
    <row r="7712" spans="1:18" hidden="1" x14ac:dyDescent="0.3">
      <c r="A7712" t="s">
        <v>30684</v>
      </c>
      <c r="B7712" t="s">
        <v>30685</v>
      </c>
      <c r="C7712" s="1" t="str">
        <f t="shared" si="616"/>
        <v>21:0873</v>
      </c>
      <c r="D7712" s="1" t="str">
        <f t="shared" si="617"/>
        <v>21:0245</v>
      </c>
      <c r="E7712" t="s">
        <v>30686</v>
      </c>
      <c r="F7712" t="s">
        <v>30687</v>
      </c>
      <c r="H7712">
        <v>75.842651099999998</v>
      </c>
      <c r="I7712">
        <v>-98.026304999999994</v>
      </c>
      <c r="J7712" s="1" t="str">
        <f t="shared" si="618"/>
        <v>Fluid (stream)</v>
      </c>
      <c r="K7712" s="1" t="str">
        <f t="shared" si="619"/>
        <v>Untreated Water</v>
      </c>
      <c r="L7712">
        <v>16</v>
      </c>
      <c r="M7712" t="s">
        <v>67</v>
      </c>
      <c r="N7712">
        <v>269</v>
      </c>
      <c r="O7712">
        <v>1</v>
      </c>
      <c r="P7712" t="s">
        <v>1896</v>
      </c>
      <c r="Q7712" t="s">
        <v>31</v>
      </c>
      <c r="R7712" t="s">
        <v>305</v>
      </c>
    </row>
    <row r="7713" spans="1:18" hidden="1" x14ac:dyDescent="0.3">
      <c r="A7713" t="s">
        <v>30688</v>
      </c>
      <c r="B7713" t="s">
        <v>30689</v>
      </c>
      <c r="C7713" s="1" t="str">
        <f t="shared" si="616"/>
        <v>21:0873</v>
      </c>
      <c r="D7713" s="1" t="str">
        <f t="shared" si="617"/>
        <v>21:0245</v>
      </c>
      <c r="E7713" t="s">
        <v>30690</v>
      </c>
      <c r="F7713" t="s">
        <v>30691</v>
      </c>
      <c r="H7713">
        <v>75.847414099999995</v>
      </c>
      <c r="I7713">
        <v>-98.0634704</v>
      </c>
      <c r="J7713" s="1" t="str">
        <f t="shared" si="618"/>
        <v>Fluid (stream)</v>
      </c>
      <c r="K7713" s="1" t="str">
        <f t="shared" si="619"/>
        <v>Untreated Water</v>
      </c>
      <c r="L7713">
        <v>16</v>
      </c>
      <c r="M7713" t="s">
        <v>74</v>
      </c>
      <c r="N7713">
        <v>270</v>
      </c>
      <c r="O7713">
        <v>1</v>
      </c>
      <c r="P7713" t="s">
        <v>1896</v>
      </c>
      <c r="Q7713" t="s">
        <v>146</v>
      </c>
      <c r="R7713" t="s">
        <v>599</v>
      </c>
    </row>
    <row r="7714" spans="1:18" hidden="1" x14ac:dyDescent="0.3">
      <c r="A7714" t="s">
        <v>30692</v>
      </c>
      <c r="B7714" t="s">
        <v>30693</v>
      </c>
      <c r="C7714" s="1" t="str">
        <f t="shared" si="616"/>
        <v>21:0873</v>
      </c>
      <c r="D7714" s="1" t="str">
        <f t="shared" si="617"/>
        <v>21:0245</v>
      </c>
      <c r="E7714" t="s">
        <v>30694</v>
      </c>
      <c r="F7714" t="s">
        <v>30695</v>
      </c>
      <c r="H7714">
        <v>75.977861000000004</v>
      </c>
      <c r="I7714">
        <v>-98.201586800000001</v>
      </c>
      <c r="J7714" s="1" t="str">
        <f t="shared" si="618"/>
        <v>Fluid (stream)</v>
      </c>
      <c r="K7714" s="1" t="str">
        <f t="shared" si="619"/>
        <v>Untreated Water</v>
      </c>
      <c r="L7714">
        <v>16</v>
      </c>
      <c r="M7714" t="s">
        <v>81</v>
      </c>
      <c r="N7714">
        <v>271</v>
      </c>
      <c r="O7714">
        <v>1</v>
      </c>
      <c r="P7714" t="s">
        <v>1896</v>
      </c>
      <c r="Q7714" t="s">
        <v>24</v>
      </c>
      <c r="R7714" t="s">
        <v>629</v>
      </c>
    </row>
    <row r="7715" spans="1:18" hidden="1" x14ac:dyDescent="0.3">
      <c r="A7715" t="s">
        <v>30696</v>
      </c>
      <c r="B7715" t="s">
        <v>30697</v>
      </c>
      <c r="C7715" s="1" t="str">
        <f t="shared" si="616"/>
        <v>21:0873</v>
      </c>
      <c r="D7715" s="1" t="str">
        <f t="shared" si="617"/>
        <v>21:0245</v>
      </c>
      <c r="E7715" t="s">
        <v>30698</v>
      </c>
      <c r="F7715" t="s">
        <v>30699</v>
      </c>
      <c r="H7715">
        <v>75.978741400000004</v>
      </c>
      <c r="I7715">
        <v>-98.194068099999996</v>
      </c>
      <c r="J7715" s="1" t="str">
        <f t="shared" si="618"/>
        <v>Fluid (stream)</v>
      </c>
      <c r="K7715" s="1" t="str">
        <f t="shared" si="619"/>
        <v>Untreated Water</v>
      </c>
      <c r="L7715">
        <v>16</v>
      </c>
      <c r="M7715" t="s">
        <v>95</v>
      </c>
      <c r="N7715">
        <v>272</v>
      </c>
      <c r="O7715">
        <v>1</v>
      </c>
      <c r="P7715" t="s">
        <v>1610</v>
      </c>
      <c r="Q7715" t="s">
        <v>31</v>
      </c>
      <c r="R7715" t="s">
        <v>21223</v>
      </c>
    </row>
    <row r="7716" spans="1:18" hidden="1" x14ac:dyDescent="0.3">
      <c r="A7716" t="s">
        <v>30700</v>
      </c>
      <c r="B7716" t="s">
        <v>30701</v>
      </c>
      <c r="C7716" s="1" t="str">
        <f t="shared" si="616"/>
        <v>21:0873</v>
      </c>
      <c r="D7716" s="1" t="str">
        <f t="shared" si="617"/>
        <v>21:0245</v>
      </c>
      <c r="E7716" t="s">
        <v>30702</v>
      </c>
      <c r="F7716" t="s">
        <v>30703</v>
      </c>
      <c r="H7716">
        <v>75.983163200000007</v>
      </c>
      <c r="I7716">
        <v>-98.205951600000006</v>
      </c>
      <c r="J7716" s="1" t="str">
        <f t="shared" si="618"/>
        <v>Fluid (stream)</v>
      </c>
      <c r="K7716" s="1" t="str">
        <f t="shared" si="619"/>
        <v>Untreated Water</v>
      </c>
      <c r="L7716">
        <v>16</v>
      </c>
      <c r="M7716" t="s">
        <v>101</v>
      </c>
      <c r="N7716">
        <v>273</v>
      </c>
      <c r="O7716">
        <v>1</v>
      </c>
      <c r="P7716" t="s">
        <v>1896</v>
      </c>
      <c r="Q7716" t="s">
        <v>46</v>
      </c>
      <c r="R7716" t="s">
        <v>988</v>
      </c>
    </row>
    <row r="7717" spans="1:18" hidden="1" x14ac:dyDescent="0.3">
      <c r="A7717" t="s">
        <v>30704</v>
      </c>
      <c r="B7717" t="s">
        <v>30705</v>
      </c>
      <c r="C7717" s="1" t="str">
        <f t="shared" si="616"/>
        <v>21:0873</v>
      </c>
      <c r="D7717" s="1" t="str">
        <f t="shared" si="617"/>
        <v>21:0245</v>
      </c>
      <c r="E7717" t="s">
        <v>30706</v>
      </c>
      <c r="F7717" t="s">
        <v>30707</v>
      </c>
      <c r="H7717">
        <v>75.987092399999995</v>
      </c>
      <c r="I7717">
        <v>-98.270149700000005</v>
      </c>
      <c r="J7717" s="1" t="str">
        <f t="shared" si="618"/>
        <v>Fluid (stream)</v>
      </c>
      <c r="K7717" s="1" t="str">
        <f t="shared" si="619"/>
        <v>Untreated Water</v>
      </c>
      <c r="L7717">
        <v>16</v>
      </c>
      <c r="M7717" t="s">
        <v>107</v>
      </c>
      <c r="N7717">
        <v>274</v>
      </c>
      <c r="O7717">
        <v>1</v>
      </c>
      <c r="P7717" t="s">
        <v>15080</v>
      </c>
      <c r="Q7717" t="s">
        <v>15080</v>
      </c>
      <c r="R7717" t="s">
        <v>15080</v>
      </c>
    </row>
    <row r="7718" spans="1:18" hidden="1" x14ac:dyDescent="0.3">
      <c r="A7718" t="s">
        <v>30708</v>
      </c>
      <c r="B7718" t="s">
        <v>30709</v>
      </c>
      <c r="C7718" s="1" t="str">
        <f t="shared" si="616"/>
        <v>21:0873</v>
      </c>
      <c r="D7718" s="1" t="str">
        <f t="shared" si="617"/>
        <v>21:0245</v>
      </c>
      <c r="E7718" t="s">
        <v>30710</v>
      </c>
      <c r="F7718" t="s">
        <v>30711</v>
      </c>
      <c r="H7718">
        <v>75.984702799999994</v>
      </c>
      <c r="I7718">
        <v>-98.265314500000002</v>
      </c>
      <c r="J7718" s="1" t="str">
        <f t="shared" si="618"/>
        <v>Fluid (stream)</v>
      </c>
      <c r="K7718" s="1" t="str">
        <f t="shared" si="619"/>
        <v>Untreated Water</v>
      </c>
      <c r="L7718">
        <v>16</v>
      </c>
      <c r="M7718" t="s">
        <v>114</v>
      </c>
      <c r="N7718">
        <v>275</v>
      </c>
      <c r="O7718">
        <v>1</v>
      </c>
      <c r="P7718" t="s">
        <v>15080</v>
      </c>
      <c r="Q7718" t="s">
        <v>15080</v>
      </c>
      <c r="R7718" t="s">
        <v>15080</v>
      </c>
    </row>
    <row r="7719" spans="1:18" hidden="1" x14ac:dyDescent="0.3">
      <c r="A7719" t="s">
        <v>30712</v>
      </c>
      <c r="B7719" t="s">
        <v>30713</v>
      </c>
      <c r="C7719" s="1" t="str">
        <f t="shared" si="616"/>
        <v>21:0873</v>
      </c>
      <c r="D7719" s="1" t="str">
        <f t="shared" si="617"/>
        <v>21:0245</v>
      </c>
      <c r="E7719" t="s">
        <v>30714</v>
      </c>
      <c r="F7719" t="s">
        <v>30715</v>
      </c>
      <c r="H7719">
        <v>75.954550699999999</v>
      </c>
      <c r="I7719">
        <v>-98.191256300000006</v>
      </c>
      <c r="J7719" s="1" t="str">
        <f t="shared" si="618"/>
        <v>Fluid (stream)</v>
      </c>
      <c r="K7719" s="1" t="str">
        <f t="shared" si="619"/>
        <v>Untreated Water</v>
      </c>
      <c r="L7719">
        <v>16</v>
      </c>
      <c r="M7719" t="s">
        <v>121</v>
      </c>
      <c r="N7719">
        <v>276</v>
      </c>
      <c r="O7719">
        <v>1</v>
      </c>
      <c r="P7719" t="s">
        <v>1896</v>
      </c>
      <c r="Q7719" t="s">
        <v>31</v>
      </c>
      <c r="R7719" t="s">
        <v>668</v>
      </c>
    </row>
    <row r="7720" spans="1:18" hidden="1" x14ac:dyDescent="0.3">
      <c r="A7720" t="s">
        <v>30716</v>
      </c>
      <c r="B7720" t="s">
        <v>30717</v>
      </c>
      <c r="C7720" s="1" t="str">
        <f t="shared" si="616"/>
        <v>21:0873</v>
      </c>
      <c r="D7720" s="1" t="str">
        <f>HYPERLINK("http://geochem.nrcan.gc.ca/cdogs/content/svy/svy_e.htm", "")</f>
        <v/>
      </c>
      <c r="G7720" s="1" t="str">
        <f>HYPERLINK("http://geochem.nrcan.gc.ca/cdogs/content/cr_/cr_00308_e.htm", "308")</f>
        <v>308</v>
      </c>
      <c r="J7720" t="s">
        <v>85</v>
      </c>
      <c r="K7720" t="s">
        <v>86</v>
      </c>
      <c r="L7720">
        <v>16</v>
      </c>
      <c r="M7720" t="s">
        <v>87</v>
      </c>
      <c r="N7720">
        <v>277</v>
      </c>
      <c r="O7720">
        <v>8</v>
      </c>
      <c r="P7720" t="s">
        <v>115</v>
      </c>
      <c r="Q7720" t="s">
        <v>146</v>
      </c>
      <c r="R7720" t="s">
        <v>21442</v>
      </c>
    </row>
    <row r="7721" spans="1:18" hidden="1" x14ac:dyDescent="0.3">
      <c r="A7721" t="s">
        <v>30718</v>
      </c>
      <c r="B7721" t="s">
        <v>30719</v>
      </c>
      <c r="C7721" s="1" t="str">
        <f t="shared" si="616"/>
        <v>21:0873</v>
      </c>
      <c r="D7721" s="1" t="str">
        <f t="shared" ref="D7721:D7736" si="620">HYPERLINK("http://geochem.nrcan.gc.ca/cdogs/content/svy/svy210245_e.htm", "21:0245")</f>
        <v>21:0245</v>
      </c>
      <c r="E7721" t="s">
        <v>30720</v>
      </c>
      <c r="F7721" t="s">
        <v>30721</v>
      </c>
      <c r="H7721">
        <v>75.954282699999993</v>
      </c>
      <c r="I7721">
        <v>-98.186140199999997</v>
      </c>
      <c r="J7721" s="1" t="str">
        <f t="shared" ref="J7721:J7736" si="621">HYPERLINK("http://geochem.nrcan.gc.ca/cdogs/content/kwd/kwd020018_e.htm", "Fluid (stream)")</f>
        <v>Fluid (stream)</v>
      </c>
      <c r="K7721" s="1" t="str">
        <f t="shared" ref="K7721:K7736" si="622">HYPERLINK("http://geochem.nrcan.gc.ca/cdogs/content/kwd/kwd080007_e.htm", "Untreated Water")</f>
        <v>Untreated Water</v>
      </c>
      <c r="L7721">
        <v>16</v>
      </c>
      <c r="M7721" t="s">
        <v>127</v>
      </c>
      <c r="N7721">
        <v>278</v>
      </c>
      <c r="O7721">
        <v>1</v>
      </c>
      <c r="P7721" t="s">
        <v>1896</v>
      </c>
      <c r="Q7721" t="s">
        <v>24</v>
      </c>
      <c r="R7721" t="s">
        <v>636</v>
      </c>
    </row>
    <row r="7722" spans="1:18" hidden="1" x14ac:dyDescent="0.3">
      <c r="A7722" t="s">
        <v>30722</v>
      </c>
      <c r="B7722" t="s">
        <v>30723</v>
      </c>
      <c r="C7722" s="1" t="str">
        <f t="shared" si="616"/>
        <v>21:0873</v>
      </c>
      <c r="D7722" s="1" t="str">
        <f t="shared" si="620"/>
        <v>21:0245</v>
      </c>
      <c r="E7722" t="s">
        <v>30724</v>
      </c>
      <c r="F7722" t="s">
        <v>30725</v>
      </c>
      <c r="H7722">
        <v>75.958867600000005</v>
      </c>
      <c r="I7722">
        <v>-98.203900300000001</v>
      </c>
      <c r="J7722" s="1" t="str">
        <f t="shared" si="621"/>
        <v>Fluid (stream)</v>
      </c>
      <c r="K7722" s="1" t="str">
        <f t="shared" si="622"/>
        <v>Untreated Water</v>
      </c>
      <c r="L7722">
        <v>16</v>
      </c>
      <c r="M7722" t="s">
        <v>133</v>
      </c>
      <c r="N7722">
        <v>279</v>
      </c>
      <c r="O7722">
        <v>1</v>
      </c>
      <c r="P7722" t="s">
        <v>1896</v>
      </c>
      <c r="Q7722" t="s">
        <v>24</v>
      </c>
      <c r="R7722" t="s">
        <v>934</v>
      </c>
    </row>
    <row r="7723" spans="1:18" hidden="1" x14ac:dyDescent="0.3">
      <c r="A7723" t="s">
        <v>30726</v>
      </c>
      <c r="B7723" t="s">
        <v>30727</v>
      </c>
      <c r="C7723" s="1" t="str">
        <f t="shared" si="616"/>
        <v>21:0873</v>
      </c>
      <c r="D7723" s="1" t="str">
        <f t="shared" si="620"/>
        <v>21:0245</v>
      </c>
      <c r="E7723" t="s">
        <v>30728</v>
      </c>
      <c r="F7723" t="s">
        <v>30729</v>
      </c>
      <c r="H7723">
        <v>75.954476099999994</v>
      </c>
      <c r="I7723">
        <v>-98.072427200000007</v>
      </c>
      <c r="J7723" s="1" t="str">
        <f t="shared" si="621"/>
        <v>Fluid (stream)</v>
      </c>
      <c r="K7723" s="1" t="str">
        <f t="shared" si="622"/>
        <v>Untreated Water</v>
      </c>
      <c r="L7723">
        <v>16</v>
      </c>
      <c r="M7723" t="s">
        <v>139</v>
      </c>
      <c r="N7723">
        <v>280</v>
      </c>
      <c r="O7723">
        <v>1</v>
      </c>
      <c r="P7723" t="s">
        <v>267</v>
      </c>
      <c r="Q7723" t="s">
        <v>146</v>
      </c>
      <c r="R7723" t="s">
        <v>752</v>
      </c>
    </row>
    <row r="7724" spans="1:18" hidden="1" x14ac:dyDescent="0.3">
      <c r="A7724" t="s">
        <v>30730</v>
      </c>
      <c r="B7724" t="s">
        <v>30731</v>
      </c>
      <c r="C7724" s="1" t="str">
        <f t="shared" si="616"/>
        <v>21:0873</v>
      </c>
      <c r="D7724" s="1" t="str">
        <f t="shared" si="620"/>
        <v>21:0245</v>
      </c>
      <c r="E7724" t="s">
        <v>30732</v>
      </c>
      <c r="F7724" t="s">
        <v>30733</v>
      </c>
      <c r="H7724">
        <v>75.948109400000007</v>
      </c>
      <c r="I7724">
        <v>-98.062285399999993</v>
      </c>
      <c r="J7724" s="1" t="str">
        <f t="shared" si="621"/>
        <v>Fluid (stream)</v>
      </c>
      <c r="K7724" s="1" t="str">
        <f t="shared" si="622"/>
        <v>Untreated Water</v>
      </c>
      <c r="L7724">
        <v>16</v>
      </c>
      <c r="M7724" t="s">
        <v>241</v>
      </c>
      <c r="N7724">
        <v>281</v>
      </c>
      <c r="O7724">
        <v>1</v>
      </c>
      <c r="P7724" t="s">
        <v>1896</v>
      </c>
      <c r="Q7724" t="s">
        <v>96</v>
      </c>
      <c r="R7724" t="s">
        <v>11785</v>
      </c>
    </row>
    <row r="7725" spans="1:18" hidden="1" x14ac:dyDescent="0.3">
      <c r="A7725" t="s">
        <v>30734</v>
      </c>
      <c r="B7725" t="s">
        <v>30735</v>
      </c>
      <c r="C7725" s="1" t="str">
        <f t="shared" si="616"/>
        <v>21:0873</v>
      </c>
      <c r="D7725" s="1" t="str">
        <f t="shared" si="620"/>
        <v>21:0245</v>
      </c>
      <c r="E7725" t="s">
        <v>30736</v>
      </c>
      <c r="F7725" t="s">
        <v>30737</v>
      </c>
      <c r="H7725">
        <v>75.796957699999993</v>
      </c>
      <c r="I7725">
        <v>-99.140423600000005</v>
      </c>
      <c r="J7725" s="1" t="str">
        <f t="shared" si="621"/>
        <v>Fluid (stream)</v>
      </c>
      <c r="K7725" s="1" t="str">
        <f t="shared" si="622"/>
        <v>Untreated Water</v>
      </c>
      <c r="L7725">
        <v>17</v>
      </c>
      <c r="M7725" t="s">
        <v>36</v>
      </c>
      <c r="N7725">
        <v>282</v>
      </c>
      <c r="O7725">
        <v>1</v>
      </c>
      <c r="P7725" t="s">
        <v>1896</v>
      </c>
      <c r="Q7725" t="s">
        <v>146</v>
      </c>
      <c r="R7725" t="s">
        <v>9133</v>
      </c>
    </row>
    <row r="7726" spans="1:18" hidden="1" x14ac:dyDescent="0.3">
      <c r="A7726" t="s">
        <v>30738</v>
      </c>
      <c r="B7726" t="s">
        <v>30739</v>
      </c>
      <c r="C7726" s="1" t="str">
        <f t="shared" si="616"/>
        <v>21:0873</v>
      </c>
      <c r="D7726" s="1" t="str">
        <f t="shared" si="620"/>
        <v>21:0245</v>
      </c>
      <c r="E7726" t="s">
        <v>30740</v>
      </c>
      <c r="F7726" t="s">
        <v>30741</v>
      </c>
      <c r="H7726">
        <v>75.794914800000001</v>
      </c>
      <c r="I7726">
        <v>-99.123063200000004</v>
      </c>
      <c r="J7726" s="1" t="str">
        <f t="shared" si="621"/>
        <v>Fluid (stream)</v>
      </c>
      <c r="K7726" s="1" t="str">
        <f t="shared" si="622"/>
        <v>Untreated Water</v>
      </c>
      <c r="L7726">
        <v>17</v>
      </c>
      <c r="M7726" t="s">
        <v>44</v>
      </c>
      <c r="N7726">
        <v>283</v>
      </c>
      <c r="O7726">
        <v>1</v>
      </c>
      <c r="P7726" t="s">
        <v>1896</v>
      </c>
      <c r="Q7726" t="s">
        <v>146</v>
      </c>
      <c r="R7726" t="s">
        <v>21223</v>
      </c>
    </row>
    <row r="7727" spans="1:18" hidden="1" x14ac:dyDescent="0.3">
      <c r="A7727" t="s">
        <v>30742</v>
      </c>
      <c r="B7727" t="s">
        <v>30743</v>
      </c>
      <c r="C7727" s="1" t="str">
        <f t="shared" si="616"/>
        <v>21:0873</v>
      </c>
      <c r="D7727" s="1" t="str">
        <f t="shared" si="620"/>
        <v>21:0245</v>
      </c>
      <c r="E7727" t="s">
        <v>30744</v>
      </c>
      <c r="F7727" t="s">
        <v>30745</v>
      </c>
      <c r="H7727">
        <v>75.783642900000004</v>
      </c>
      <c r="I7727">
        <v>-99.032501999999994</v>
      </c>
      <c r="J7727" s="1" t="str">
        <f t="shared" si="621"/>
        <v>Fluid (stream)</v>
      </c>
      <c r="K7727" s="1" t="str">
        <f t="shared" si="622"/>
        <v>Untreated Water</v>
      </c>
      <c r="L7727">
        <v>17</v>
      </c>
      <c r="M7727" t="s">
        <v>52</v>
      </c>
      <c r="N7727">
        <v>284</v>
      </c>
      <c r="O7727">
        <v>1</v>
      </c>
      <c r="P7727" t="s">
        <v>1896</v>
      </c>
      <c r="Q7727" t="s">
        <v>146</v>
      </c>
      <c r="R7727" t="s">
        <v>12895</v>
      </c>
    </row>
    <row r="7728" spans="1:18" hidden="1" x14ac:dyDescent="0.3">
      <c r="A7728" t="s">
        <v>30746</v>
      </c>
      <c r="B7728" t="s">
        <v>30747</v>
      </c>
      <c r="C7728" s="1" t="str">
        <f t="shared" si="616"/>
        <v>21:0873</v>
      </c>
      <c r="D7728" s="1" t="str">
        <f t="shared" si="620"/>
        <v>21:0245</v>
      </c>
      <c r="E7728" t="s">
        <v>30748</v>
      </c>
      <c r="F7728" t="s">
        <v>30749</v>
      </c>
      <c r="H7728">
        <v>75.785408200000006</v>
      </c>
      <c r="I7728">
        <v>-99.034475999999998</v>
      </c>
      <c r="J7728" s="1" t="str">
        <f t="shared" si="621"/>
        <v>Fluid (stream)</v>
      </c>
      <c r="K7728" s="1" t="str">
        <f t="shared" si="622"/>
        <v>Untreated Water</v>
      </c>
      <c r="L7728">
        <v>17</v>
      </c>
      <c r="M7728" t="s">
        <v>60</v>
      </c>
      <c r="N7728">
        <v>285</v>
      </c>
      <c r="O7728">
        <v>1</v>
      </c>
      <c r="P7728" t="s">
        <v>1896</v>
      </c>
      <c r="Q7728" t="s">
        <v>24</v>
      </c>
      <c r="R7728" t="s">
        <v>9133</v>
      </c>
    </row>
    <row r="7729" spans="1:18" hidden="1" x14ac:dyDescent="0.3">
      <c r="A7729" t="s">
        <v>30750</v>
      </c>
      <c r="B7729" t="s">
        <v>30751</v>
      </c>
      <c r="C7729" s="1" t="str">
        <f t="shared" si="616"/>
        <v>21:0873</v>
      </c>
      <c r="D7729" s="1" t="str">
        <f t="shared" si="620"/>
        <v>21:0245</v>
      </c>
      <c r="E7729" t="s">
        <v>30752</v>
      </c>
      <c r="F7729" t="s">
        <v>30753</v>
      </c>
      <c r="H7729">
        <v>75.817356000000004</v>
      </c>
      <c r="I7729">
        <v>-99.046325300000007</v>
      </c>
      <c r="J7729" s="1" t="str">
        <f t="shared" si="621"/>
        <v>Fluid (stream)</v>
      </c>
      <c r="K7729" s="1" t="str">
        <f t="shared" si="622"/>
        <v>Untreated Water</v>
      </c>
      <c r="L7729">
        <v>17</v>
      </c>
      <c r="M7729" t="s">
        <v>22</v>
      </c>
      <c r="N7729">
        <v>286</v>
      </c>
      <c r="O7729">
        <v>1</v>
      </c>
      <c r="P7729" t="s">
        <v>1896</v>
      </c>
      <c r="Q7729" t="s">
        <v>24</v>
      </c>
      <c r="R7729" t="s">
        <v>11785</v>
      </c>
    </row>
    <row r="7730" spans="1:18" hidden="1" x14ac:dyDescent="0.3">
      <c r="A7730" t="s">
        <v>30754</v>
      </c>
      <c r="B7730" t="s">
        <v>30755</v>
      </c>
      <c r="C7730" s="1" t="str">
        <f t="shared" si="616"/>
        <v>21:0873</v>
      </c>
      <c r="D7730" s="1" t="str">
        <f t="shared" si="620"/>
        <v>21:0245</v>
      </c>
      <c r="E7730" t="s">
        <v>30752</v>
      </c>
      <c r="F7730" t="s">
        <v>30756</v>
      </c>
      <c r="H7730">
        <v>75.817356000000004</v>
      </c>
      <c r="I7730">
        <v>-99.046325300000007</v>
      </c>
      <c r="J7730" s="1" t="str">
        <f t="shared" si="621"/>
        <v>Fluid (stream)</v>
      </c>
      <c r="K7730" s="1" t="str">
        <f t="shared" si="622"/>
        <v>Untreated Water</v>
      </c>
      <c r="L7730">
        <v>17</v>
      </c>
      <c r="M7730" t="s">
        <v>29</v>
      </c>
      <c r="N7730">
        <v>287</v>
      </c>
      <c r="O7730">
        <v>1</v>
      </c>
      <c r="P7730" t="s">
        <v>1896</v>
      </c>
      <c r="Q7730" t="s">
        <v>146</v>
      </c>
      <c r="R7730" t="s">
        <v>109</v>
      </c>
    </row>
    <row r="7731" spans="1:18" hidden="1" x14ac:dyDescent="0.3">
      <c r="A7731" t="s">
        <v>30757</v>
      </c>
      <c r="B7731" t="s">
        <v>30758</v>
      </c>
      <c r="C7731" s="1" t="str">
        <f t="shared" si="616"/>
        <v>21:0873</v>
      </c>
      <c r="D7731" s="1" t="str">
        <f t="shared" si="620"/>
        <v>21:0245</v>
      </c>
      <c r="E7731" t="s">
        <v>30759</v>
      </c>
      <c r="F7731" t="s">
        <v>30760</v>
      </c>
      <c r="H7731">
        <v>75.818636699999999</v>
      </c>
      <c r="I7731">
        <v>-99.050278500000005</v>
      </c>
      <c r="J7731" s="1" t="str">
        <f t="shared" si="621"/>
        <v>Fluid (stream)</v>
      </c>
      <c r="K7731" s="1" t="str">
        <f t="shared" si="622"/>
        <v>Untreated Water</v>
      </c>
      <c r="L7731">
        <v>17</v>
      </c>
      <c r="M7731" t="s">
        <v>67</v>
      </c>
      <c r="N7731">
        <v>288</v>
      </c>
      <c r="O7731">
        <v>1</v>
      </c>
      <c r="P7731" t="s">
        <v>1896</v>
      </c>
      <c r="Q7731" t="s">
        <v>96</v>
      </c>
      <c r="R7731" t="s">
        <v>220</v>
      </c>
    </row>
    <row r="7732" spans="1:18" hidden="1" x14ac:dyDescent="0.3">
      <c r="A7732" t="s">
        <v>30761</v>
      </c>
      <c r="B7732" t="s">
        <v>30762</v>
      </c>
      <c r="C7732" s="1" t="str">
        <f t="shared" si="616"/>
        <v>21:0873</v>
      </c>
      <c r="D7732" s="1" t="str">
        <f t="shared" si="620"/>
        <v>21:0245</v>
      </c>
      <c r="E7732" t="s">
        <v>30763</v>
      </c>
      <c r="F7732" t="s">
        <v>30764</v>
      </c>
      <c r="H7732">
        <v>75.799774999999997</v>
      </c>
      <c r="I7732">
        <v>-99.199355600000004</v>
      </c>
      <c r="J7732" s="1" t="str">
        <f t="shared" si="621"/>
        <v>Fluid (stream)</v>
      </c>
      <c r="K7732" s="1" t="str">
        <f t="shared" si="622"/>
        <v>Untreated Water</v>
      </c>
      <c r="L7732">
        <v>17</v>
      </c>
      <c r="M7732" t="s">
        <v>74</v>
      </c>
      <c r="N7732">
        <v>289</v>
      </c>
      <c r="O7732">
        <v>1</v>
      </c>
      <c r="P7732" t="s">
        <v>1610</v>
      </c>
      <c r="Q7732" t="s">
        <v>24</v>
      </c>
      <c r="R7732" t="s">
        <v>201</v>
      </c>
    </row>
    <row r="7733" spans="1:18" hidden="1" x14ac:dyDescent="0.3">
      <c r="A7733" t="s">
        <v>30765</v>
      </c>
      <c r="B7733" t="s">
        <v>30766</v>
      </c>
      <c r="C7733" s="1" t="str">
        <f t="shared" si="616"/>
        <v>21:0873</v>
      </c>
      <c r="D7733" s="1" t="str">
        <f t="shared" si="620"/>
        <v>21:0245</v>
      </c>
      <c r="E7733" t="s">
        <v>30767</v>
      </c>
      <c r="F7733" t="s">
        <v>30768</v>
      </c>
      <c r="H7733">
        <v>75.802347100000006</v>
      </c>
      <c r="I7733">
        <v>-99.199391000000006</v>
      </c>
      <c r="J7733" s="1" t="str">
        <f t="shared" si="621"/>
        <v>Fluid (stream)</v>
      </c>
      <c r="K7733" s="1" t="str">
        <f t="shared" si="622"/>
        <v>Untreated Water</v>
      </c>
      <c r="L7733">
        <v>17</v>
      </c>
      <c r="M7733" t="s">
        <v>81</v>
      </c>
      <c r="N7733">
        <v>290</v>
      </c>
      <c r="O7733">
        <v>1</v>
      </c>
      <c r="P7733" t="s">
        <v>1896</v>
      </c>
      <c r="Q7733" t="s">
        <v>46</v>
      </c>
      <c r="R7733" t="s">
        <v>5587</v>
      </c>
    </row>
    <row r="7734" spans="1:18" hidden="1" x14ac:dyDescent="0.3">
      <c r="A7734" t="s">
        <v>30769</v>
      </c>
      <c r="B7734" t="s">
        <v>30770</v>
      </c>
      <c r="C7734" s="1" t="str">
        <f t="shared" si="616"/>
        <v>21:0873</v>
      </c>
      <c r="D7734" s="1" t="str">
        <f t="shared" si="620"/>
        <v>21:0245</v>
      </c>
      <c r="E7734" t="s">
        <v>30771</v>
      </c>
      <c r="F7734" t="s">
        <v>30772</v>
      </c>
      <c r="H7734">
        <v>75.790632200000005</v>
      </c>
      <c r="I7734">
        <v>-99.190069600000001</v>
      </c>
      <c r="J7734" s="1" t="str">
        <f t="shared" si="621"/>
        <v>Fluid (stream)</v>
      </c>
      <c r="K7734" s="1" t="str">
        <f t="shared" si="622"/>
        <v>Untreated Water</v>
      </c>
      <c r="L7734">
        <v>17</v>
      </c>
      <c r="M7734" t="s">
        <v>95</v>
      </c>
      <c r="N7734">
        <v>291</v>
      </c>
      <c r="O7734">
        <v>1</v>
      </c>
      <c r="P7734" t="s">
        <v>1896</v>
      </c>
      <c r="Q7734" t="s">
        <v>38</v>
      </c>
      <c r="R7734" t="s">
        <v>873</v>
      </c>
    </row>
    <row r="7735" spans="1:18" hidden="1" x14ac:dyDescent="0.3">
      <c r="A7735" t="s">
        <v>30773</v>
      </c>
      <c r="B7735" t="s">
        <v>30774</v>
      </c>
      <c r="C7735" s="1" t="str">
        <f t="shared" si="616"/>
        <v>21:0873</v>
      </c>
      <c r="D7735" s="1" t="str">
        <f t="shared" si="620"/>
        <v>21:0245</v>
      </c>
      <c r="E7735" t="s">
        <v>30775</v>
      </c>
      <c r="F7735" t="s">
        <v>30776</v>
      </c>
      <c r="H7735">
        <v>75.784066999999993</v>
      </c>
      <c r="I7735">
        <v>-99.327876099999997</v>
      </c>
      <c r="J7735" s="1" t="str">
        <f t="shared" si="621"/>
        <v>Fluid (stream)</v>
      </c>
      <c r="K7735" s="1" t="str">
        <f t="shared" si="622"/>
        <v>Untreated Water</v>
      </c>
      <c r="L7735">
        <v>17</v>
      </c>
      <c r="M7735" t="s">
        <v>101</v>
      </c>
      <c r="N7735">
        <v>292</v>
      </c>
      <c r="O7735">
        <v>1</v>
      </c>
      <c r="P7735" t="s">
        <v>1896</v>
      </c>
      <c r="Q7735" t="s">
        <v>96</v>
      </c>
      <c r="R7735" t="s">
        <v>12895</v>
      </c>
    </row>
    <row r="7736" spans="1:18" hidden="1" x14ac:dyDescent="0.3">
      <c r="A7736" t="s">
        <v>30777</v>
      </c>
      <c r="B7736" t="s">
        <v>30778</v>
      </c>
      <c r="C7736" s="1" t="str">
        <f t="shared" si="616"/>
        <v>21:0873</v>
      </c>
      <c r="D7736" s="1" t="str">
        <f t="shared" si="620"/>
        <v>21:0245</v>
      </c>
      <c r="E7736" t="s">
        <v>30779</v>
      </c>
      <c r="F7736" t="s">
        <v>30780</v>
      </c>
      <c r="H7736">
        <v>75.788086399999997</v>
      </c>
      <c r="I7736">
        <v>-99.324682800000005</v>
      </c>
      <c r="J7736" s="1" t="str">
        <f t="shared" si="621"/>
        <v>Fluid (stream)</v>
      </c>
      <c r="K7736" s="1" t="str">
        <f t="shared" si="622"/>
        <v>Untreated Water</v>
      </c>
      <c r="L7736">
        <v>17</v>
      </c>
      <c r="M7736" t="s">
        <v>107</v>
      </c>
      <c r="N7736">
        <v>293</v>
      </c>
      <c r="O7736">
        <v>1</v>
      </c>
      <c r="P7736" t="s">
        <v>1896</v>
      </c>
      <c r="Q7736" t="s">
        <v>146</v>
      </c>
      <c r="R7736" t="s">
        <v>21442</v>
      </c>
    </row>
    <row r="7737" spans="1:18" hidden="1" x14ac:dyDescent="0.3">
      <c r="A7737" t="s">
        <v>30781</v>
      </c>
      <c r="B7737" t="s">
        <v>30782</v>
      </c>
      <c r="C7737" s="1" t="str">
        <f t="shared" si="616"/>
        <v>21:0873</v>
      </c>
      <c r="D7737" s="1" t="str">
        <f>HYPERLINK("http://geochem.nrcan.gc.ca/cdogs/content/svy/svy_e.htm", "")</f>
        <v/>
      </c>
      <c r="G7737" s="1" t="str">
        <f>HYPERLINK("http://geochem.nrcan.gc.ca/cdogs/content/cr_/cr_00310_e.htm", "310")</f>
        <v>310</v>
      </c>
      <c r="J7737" t="s">
        <v>85</v>
      </c>
      <c r="K7737" t="s">
        <v>86</v>
      </c>
      <c r="L7737">
        <v>17</v>
      </c>
      <c r="M7737" t="s">
        <v>87</v>
      </c>
      <c r="N7737">
        <v>294</v>
      </c>
      <c r="O7737">
        <v>8</v>
      </c>
      <c r="P7737" t="s">
        <v>5058</v>
      </c>
      <c r="Q7737" t="s">
        <v>24</v>
      </c>
      <c r="R7737" t="s">
        <v>14638</v>
      </c>
    </row>
    <row r="7738" spans="1:18" hidden="1" x14ac:dyDescent="0.3">
      <c r="A7738" t="s">
        <v>30783</v>
      </c>
      <c r="B7738" t="s">
        <v>30784</v>
      </c>
      <c r="C7738" s="1" t="str">
        <f t="shared" si="616"/>
        <v>21:0873</v>
      </c>
      <c r="D7738" s="1" t="str">
        <f t="shared" ref="D7738:D7745" si="623">HYPERLINK("http://geochem.nrcan.gc.ca/cdogs/content/svy/svy210245_e.htm", "21:0245")</f>
        <v>21:0245</v>
      </c>
      <c r="E7738" t="s">
        <v>30785</v>
      </c>
      <c r="F7738" t="s">
        <v>30786</v>
      </c>
      <c r="H7738">
        <v>76.597716599999998</v>
      </c>
      <c r="I7738">
        <v>-98.460921799999994</v>
      </c>
      <c r="J7738" s="1" t="str">
        <f t="shared" ref="J7738:J7745" si="624">HYPERLINK("http://geochem.nrcan.gc.ca/cdogs/content/kwd/kwd020018_e.htm", "Fluid (stream)")</f>
        <v>Fluid (stream)</v>
      </c>
      <c r="K7738" s="1" t="str">
        <f t="shared" ref="K7738:K7745" si="625">HYPERLINK("http://geochem.nrcan.gc.ca/cdogs/content/kwd/kwd080007_e.htm", "Untreated Water")</f>
        <v>Untreated Water</v>
      </c>
      <c r="L7738">
        <v>18</v>
      </c>
      <c r="M7738" t="s">
        <v>36</v>
      </c>
      <c r="N7738">
        <v>295</v>
      </c>
      <c r="O7738">
        <v>1</v>
      </c>
      <c r="P7738" t="s">
        <v>465</v>
      </c>
      <c r="Q7738" t="s">
        <v>38</v>
      </c>
      <c r="R7738" t="s">
        <v>988</v>
      </c>
    </row>
    <row r="7739" spans="1:18" hidden="1" x14ac:dyDescent="0.3">
      <c r="A7739" t="s">
        <v>30787</v>
      </c>
      <c r="B7739" t="s">
        <v>30788</v>
      </c>
      <c r="C7739" s="1" t="str">
        <f t="shared" si="616"/>
        <v>21:0873</v>
      </c>
      <c r="D7739" s="1" t="str">
        <f t="shared" si="623"/>
        <v>21:0245</v>
      </c>
      <c r="E7739" t="s">
        <v>30789</v>
      </c>
      <c r="F7739" t="s">
        <v>30790</v>
      </c>
      <c r="H7739">
        <v>76.614246600000001</v>
      </c>
      <c r="I7739">
        <v>-98.395141100000004</v>
      </c>
      <c r="J7739" s="1" t="str">
        <f t="shared" si="624"/>
        <v>Fluid (stream)</v>
      </c>
      <c r="K7739" s="1" t="str">
        <f t="shared" si="625"/>
        <v>Untreated Water</v>
      </c>
      <c r="L7739">
        <v>18</v>
      </c>
      <c r="M7739" t="s">
        <v>44</v>
      </c>
      <c r="N7739">
        <v>296</v>
      </c>
      <c r="O7739">
        <v>1</v>
      </c>
      <c r="P7739" t="s">
        <v>465</v>
      </c>
      <c r="Q7739" t="s">
        <v>146</v>
      </c>
      <c r="R7739" t="s">
        <v>532</v>
      </c>
    </row>
    <row r="7740" spans="1:18" hidden="1" x14ac:dyDescent="0.3">
      <c r="A7740" t="s">
        <v>30791</v>
      </c>
      <c r="B7740" t="s">
        <v>30792</v>
      </c>
      <c r="C7740" s="1" t="str">
        <f t="shared" si="616"/>
        <v>21:0873</v>
      </c>
      <c r="D7740" s="1" t="str">
        <f t="shared" si="623"/>
        <v>21:0245</v>
      </c>
      <c r="E7740" t="s">
        <v>30793</v>
      </c>
      <c r="F7740" t="s">
        <v>30794</v>
      </c>
      <c r="H7740">
        <v>76.650461399999998</v>
      </c>
      <c r="I7740">
        <v>-98.623070200000001</v>
      </c>
      <c r="J7740" s="1" t="str">
        <f t="shared" si="624"/>
        <v>Fluid (stream)</v>
      </c>
      <c r="K7740" s="1" t="str">
        <f t="shared" si="625"/>
        <v>Untreated Water</v>
      </c>
      <c r="L7740">
        <v>18</v>
      </c>
      <c r="M7740" t="s">
        <v>52</v>
      </c>
      <c r="N7740">
        <v>297</v>
      </c>
      <c r="O7740">
        <v>1</v>
      </c>
      <c r="P7740" t="s">
        <v>809</v>
      </c>
      <c r="Q7740" t="s">
        <v>24</v>
      </c>
      <c r="R7740" t="s">
        <v>19059</v>
      </c>
    </row>
    <row r="7741" spans="1:18" hidden="1" x14ac:dyDescent="0.3">
      <c r="A7741" t="s">
        <v>30795</v>
      </c>
      <c r="B7741" t="s">
        <v>30796</v>
      </c>
      <c r="C7741" s="1" t="str">
        <f t="shared" si="616"/>
        <v>21:0873</v>
      </c>
      <c r="D7741" s="1" t="str">
        <f t="shared" si="623"/>
        <v>21:0245</v>
      </c>
      <c r="E7741" t="s">
        <v>30797</v>
      </c>
      <c r="F7741" t="s">
        <v>30798</v>
      </c>
      <c r="H7741">
        <v>76.661448300000004</v>
      </c>
      <c r="I7741">
        <v>-98.611116300000006</v>
      </c>
      <c r="J7741" s="1" t="str">
        <f t="shared" si="624"/>
        <v>Fluid (stream)</v>
      </c>
      <c r="K7741" s="1" t="str">
        <f t="shared" si="625"/>
        <v>Untreated Water</v>
      </c>
      <c r="L7741">
        <v>18</v>
      </c>
      <c r="M7741" t="s">
        <v>22</v>
      </c>
      <c r="N7741">
        <v>298</v>
      </c>
      <c r="O7741">
        <v>1</v>
      </c>
      <c r="P7741" t="s">
        <v>210</v>
      </c>
      <c r="Q7741" t="s">
        <v>96</v>
      </c>
      <c r="R7741" t="s">
        <v>15506</v>
      </c>
    </row>
    <row r="7742" spans="1:18" hidden="1" x14ac:dyDescent="0.3">
      <c r="A7742" t="s">
        <v>30799</v>
      </c>
      <c r="B7742" t="s">
        <v>30800</v>
      </c>
      <c r="C7742" s="1" t="str">
        <f t="shared" si="616"/>
        <v>21:0873</v>
      </c>
      <c r="D7742" s="1" t="str">
        <f t="shared" si="623"/>
        <v>21:0245</v>
      </c>
      <c r="E7742" t="s">
        <v>30797</v>
      </c>
      <c r="F7742" t="s">
        <v>30801</v>
      </c>
      <c r="H7742">
        <v>76.661448300000004</v>
      </c>
      <c r="I7742">
        <v>-98.611116300000006</v>
      </c>
      <c r="J7742" s="1" t="str">
        <f t="shared" si="624"/>
        <v>Fluid (stream)</v>
      </c>
      <c r="K7742" s="1" t="str">
        <f t="shared" si="625"/>
        <v>Untreated Water</v>
      </c>
      <c r="L7742">
        <v>18</v>
      </c>
      <c r="M7742" t="s">
        <v>29</v>
      </c>
      <c r="N7742">
        <v>299</v>
      </c>
      <c r="O7742">
        <v>1</v>
      </c>
      <c r="P7742" t="s">
        <v>210</v>
      </c>
      <c r="Q7742" t="s">
        <v>96</v>
      </c>
      <c r="R7742" t="s">
        <v>28342</v>
      </c>
    </row>
    <row r="7743" spans="1:18" hidden="1" x14ac:dyDescent="0.3">
      <c r="A7743" t="s">
        <v>30802</v>
      </c>
      <c r="B7743" t="s">
        <v>30803</v>
      </c>
      <c r="C7743" s="1" t="str">
        <f t="shared" si="616"/>
        <v>21:0873</v>
      </c>
      <c r="D7743" s="1" t="str">
        <f t="shared" si="623"/>
        <v>21:0245</v>
      </c>
      <c r="E7743" t="s">
        <v>30804</v>
      </c>
      <c r="F7743" t="s">
        <v>30805</v>
      </c>
      <c r="H7743">
        <v>76.655073400000006</v>
      </c>
      <c r="I7743">
        <v>-98.761540600000004</v>
      </c>
      <c r="J7743" s="1" t="str">
        <f t="shared" si="624"/>
        <v>Fluid (stream)</v>
      </c>
      <c r="K7743" s="1" t="str">
        <f t="shared" si="625"/>
        <v>Untreated Water</v>
      </c>
      <c r="L7743">
        <v>18</v>
      </c>
      <c r="M7743" t="s">
        <v>60</v>
      </c>
      <c r="N7743">
        <v>300</v>
      </c>
      <c r="O7743">
        <v>1</v>
      </c>
      <c r="P7743" t="s">
        <v>242</v>
      </c>
      <c r="Q7743" t="s">
        <v>257</v>
      </c>
      <c r="R7743" t="s">
        <v>745</v>
      </c>
    </row>
    <row r="7744" spans="1:18" hidden="1" x14ac:dyDescent="0.3">
      <c r="A7744" t="s">
        <v>30806</v>
      </c>
      <c r="B7744" t="s">
        <v>30807</v>
      </c>
      <c r="C7744" s="1" t="str">
        <f t="shared" si="616"/>
        <v>21:0873</v>
      </c>
      <c r="D7744" s="1" t="str">
        <f t="shared" si="623"/>
        <v>21:0245</v>
      </c>
      <c r="E7744" t="s">
        <v>30808</v>
      </c>
      <c r="F7744" t="s">
        <v>30809</v>
      </c>
      <c r="H7744">
        <v>76.602978699999994</v>
      </c>
      <c r="I7744">
        <v>-98.871289000000004</v>
      </c>
      <c r="J7744" s="1" t="str">
        <f t="shared" si="624"/>
        <v>Fluid (stream)</v>
      </c>
      <c r="K7744" s="1" t="str">
        <f t="shared" si="625"/>
        <v>Untreated Water</v>
      </c>
      <c r="L7744">
        <v>18</v>
      </c>
      <c r="M7744" t="s">
        <v>67</v>
      </c>
      <c r="N7744">
        <v>301</v>
      </c>
      <c r="O7744">
        <v>1</v>
      </c>
      <c r="P7744" t="s">
        <v>262</v>
      </c>
      <c r="Q7744" t="s">
        <v>96</v>
      </c>
      <c r="R7744" t="s">
        <v>12895</v>
      </c>
    </row>
    <row r="7745" spans="1:18" hidden="1" x14ac:dyDescent="0.3">
      <c r="A7745" t="s">
        <v>30810</v>
      </c>
      <c r="B7745" t="s">
        <v>30811</v>
      </c>
      <c r="C7745" s="1" t="str">
        <f t="shared" si="616"/>
        <v>21:0873</v>
      </c>
      <c r="D7745" s="1" t="str">
        <f t="shared" si="623"/>
        <v>21:0245</v>
      </c>
      <c r="E7745" t="s">
        <v>30812</v>
      </c>
      <c r="F7745" t="s">
        <v>30813</v>
      </c>
      <c r="H7745">
        <v>76.7241061</v>
      </c>
      <c r="I7745">
        <v>-99.824808500000003</v>
      </c>
      <c r="J7745" s="1" t="str">
        <f t="shared" si="624"/>
        <v>Fluid (stream)</v>
      </c>
      <c r="K7745" s="1" t="str">
        <f t="shared" si="625"/>
        <v>Untreated Water</v>
      </c>
      <c r="L7745">
        <v>18</v>
      </c>
      <c r="M7745" t="s">
        <v>74</v>
      </c>
      <c r="N7745">
        <v>302</v>
      </c>
      <c r="O7745">
        <v>1</v>
      </c>
      <c r="P7745" t="s">
        <v>1896</v>
      </c>
      <c r="Q7745" t="s">
        <v>46</v>
      </c>
      <c r="R7745" t="s">
        <v>460</v>
      </c>
    </row>
    <row r="7746" spans="1:18" hidden="1" x14ac:dyDescent="0.3">
      <c r="A7746" t="s">
        <v>30814</v>
      </c>
      <c r="B7746" t="s">
        <v>30815</v>
      </c>
      <c r="C7746" s="1" t="str">
        <f t="shared" si="616"/>
        <v>21:0873</v>
      </c>
      <c r="D7746" s="1" t="str">
        <f>HYPERLINK("http://geochem.nrcan.gc.ca/cdogs/content/svy/svy_e.htm", "")</f>
        <v/>
      </c>
      <c r="G7746" s="1" t="str">
        <f>HYPERLINK("http://geochem.nrcan.gc.ca/cdogs/content/cr_/cr_00309_e.htm", "309")</f>
        <v>309</v>
      </c>
      <c r="J7746" t="s">
        <v>85</v>
      </c>
      <c r="K7746" t="s">
        <v>86</v>
      </c>
      <c r="L7746">
        <v>18</v>
      </c>
      <c r="M7746" t="s">
        <v>87</v>
      </c>
      <c r="N7746">
        <v>303</v>
      </c>
      <c r="O7746">
        <v>8</v>
      </c>
      <c r="P7746" t="s">
        <v>53</v>
      </c>
      <c r="Q7746" t="s">
        <v>31</v>
      </c>
      <c r="R7746" t="s">
        <v>911</v>
      </c>
    </row>
    <row r="7747" spans="1:18" hidden="1" x14ac:dyDescent="0.3">
      <c r="A7747" t="s">
        <v>30816</v>
      </c>
      <c r="B7747" t="s">
        <v>30817</v>
      </c>
      <c r="C7747" s="1" t="str">
        <f t="shared" si="616"/>
        <v>21:0873</v>
      </c>
      <c r="D7747" s="1" t="str">
        <f t="shared" ref="D7747:D7754" si="626">HYPERLINK("http://geochem.nrcan.gc.ca/cdogs/content/svy/svy210245_e.htm", "21:0245")</f>
        <v>21:0245</v>
      </c>
      <c r="E7747" t="s">
        <v>30818</v>
      </c>
      <c r="F7747" t="s">
        <v>30819</v>
      </c>
      <c r="H7747">
        <v>76.041844699999999</v>
      </c>
      <c r="I7747">
        <v>-99.983255700000001</v>
      </c>
      <c r="J7747" s="1" t="str">
        <f t="shared" ref="J7747:J7754" si="627">HYPERLINK("http://geochem.nrcan.gc.ca/cdogs/content/kwd/kwd020018_e.htm", "Fluid (stream)")</f>
        <v>Fluid (stream)</v>
      </c>
      <c r="K7747" s="1" t="str">
        <f t="shared" ref="K7747:K7754" si="628">HYPERLINK("http://geochem.nrcan.gc.ca/cdogs/content/kwd/kwd080007_e.htm", "Untreated Water")</f>
        <v>Untreated Water</v>
      </c>
      <c r="L7747">
        <v>19</v>
      </c>
      <c r="M7747" t="s">
        <v>36</v>
      </c>
      <c r="N7747">
        <v>304</v>
      </c>
      <c r="O7747">
        <v>1</v>
      </c>
      <c r="P7747" t="s">
        <v>267</v>
      </c>
      <c r="Q7747" t="s">
        <v>96</v>
      </c>
      <c r="R7747" t="s">
        <v>854</v>
      </c>
    </row>
    <row r="7748" spans="1:18" hidden="1" x14ac:dyDescent="0.3">
      <c r="A7748" t="s">
        <v>30820</v>
      </c>
      <c r="B7748" t="s">
        <v>30821</v>
      </c>
      <c r="C7748" s="1" t="str">
        <f t="shared" si="616"/>
        <v>21:0873</v>
      </c>
      <c r="D7748" s="1" t="str">
        <f t="shared" si="626"/>
        <v>21:0245</v>
      </c>
      <c r="E7748" t="s">
        <v>30822</v>
      </c>
      <c r="F7748" t="s">
        <v>30823</v>
      </c>
      <c r="H7748">
        <v>76.047303299999996</v>
      </c>
      <c r="I7748">
        <v>-99.998718699999998</v>
      </c>
      <c r="J7748" s="1" t="str">
        <f t="shared" si="627"/>
        <v>Fluid (stream)</v>
      </c>
      <c r="K7748" s="1" t="str">
        <f t="shared" si="628"/>
        <v>Untreated Water</v>
      </c>
      <c r="L7748">
        <v>19</v>
      </c>
      <c r="M7748" t="s">
        <v>44</v>
      </c>
      <c r="N7748">
        <v>305</v>
      </c>
      <c r="O7748">
        <v>1</v>
      </c>
      <c r="P7748" t="s">
        <v>521</v>
      </c>
      <c r="Q7748" t="s">
        <v>46</v>
      </c>
      <c r="R7748" t="s">
        <v>147</v>
      </c>
    </row>
    <row r="7749" spans="1:18" hidden="1" x14ac:dyDescent="0.3">
      <c r="A7749" t="s">
        <v>30824</v>
      </c>
      <c r="B7749" t="s">
        <v>30825</v>
      </c>
      <c r="C7749" s="1" t="str">
        <f t="shared" si="616"/>
        <v>21:0873</v>
      </c>
      <c r="D7749" s="1" t="str">
        <f t="shared" si="626"/>
        <v>21:0245</v>
      </c>
      <c r="E7749" t="s">
        <v>30826</v>
      </c>
      <c r="F7749" t="s">
        <v>30827</v>
      </c>
      <c r="H7749">
        <v>76.056040300000006</v>
      </c>
      <c r="I7749">
        <v>-99.972487400000006</v>
      </c>
      <c r="J7749" s="1" t="str">
        <f t="shared" si="627"/>
        <v>Fluid (stream)</v>
      </c>
      <c r="K7749" s="1" t="str">
        <f t="shared" si="628"/>
        <v>Untreated Water</v>
      </c>
      <c r="L7749">
        <v>19</v>
      </c>
      <c r="M7749" t="s">
        <v>22</v>
      </c>
      <c r="N7749">
        <v>306</v>
      </c>
      <c r="O7749">
        <v>1</v>
      </c>
      <c r="P7749" t="s">
        <v>465</v>
      </c>
      <c r="Q7749" t="s">
        <v>24</v>
      </c>
      <c r="R7749" t="s">
        <v>30828</v>
      </c>
    </row>
    <row r="7750" spans="1:18" hidden="1" x14ac:dyDescent="0.3">
      <c r="A7750" t="s">
        <v>30829</v>
      </c>
      <c r="B7750" t="s">
        <v>30830</v>
      </c>
      <c r="C7750" s="1" t="str">
        <f t="shared" si="616"/>
        <v>21:0873</v>
      </c>
      <c r="D7750" s="1" t="str">
        <f t="shared" si="626"/>
        <v>21:0245</v>
      </c>
      <c r="E7750" t="s">
        <v>30826</v>
      </c>
      <c r="F7750" t="s">
        <v>30831</v>
      </c>
      <c r="H7750">
        <v>76.056040300000006</v>
      </c>
      <c r="I7750">
        <v>-99.972487400000006</v>
      </c>
      <c r="J7750" s="1" t="str">
        <f t="shared" si="627"/>
        <v>Fluid (stream)</v>
      </c>
      <c r="K7750" s="1" t="str">
        <f t="shared" si="628"/>
        <v>Untreated Water</v>
      </c>
      <c r="L7750">
        <v>19</v>
      </c>
      <c r="M7750" t="s">
        <v>29</v>
      </c>
      <c r="N7750">
        <v>307</v>
      </c>
      <c r="O7750">
        <v>1</v>
      </c>
      <c r="P7750" t="s">
        <v>465</v>
      </c>
      <c r="Q7750" t="s">
        <v>24</v>
      </c>
      <c r="R7750" t="s">
        <v>151</v>
      </c>
    </row>
    <row r="7751" spans="1:18" hidden="1" x14ac:dyDescent="0.3">
      <c r="A7751" t="s">
        <v>30832</v>
      </c>
      <c r="B7751" t="s">
        <v>30833</v>
      </c>
      <c r="C7751" s="1" t="str">
        <f t="shared" si="616"/>
        <v>21:0873</v>
      </c>
      <c r="D7751" s="1" t="str">
        <f t="shared" si="626"/>
        <v>21:0245</v>
      </c>
      <c r="E7751" t="s">
        <v>30834</v>
      </c>
      <c r="F7751" t="s">
        <v>30835</v>
      </c>
      <c r="H7751">
        <v>76.054874799999993</v>
      </c>
      <c r="I7751">
        <v>-99.961217300000001</v>
      </c>
      <c r="J7751" s="1" t="str">
        <f t="shared" si="627"/>
        <v>Fluid (stream)</v>
      </c>
      <c r="K7751" s="1" t="str">
        <f t="shared" si="628"/>
        <v>Untreated Water</v>
      </c>
      <c r="L7751">
        <v>19</v>
      </c>
      <c r="M7751" t="s">
        <v>52</v>
      </c>
      <c r="N7751">
        <v>308</v>
      </c>
      <c r="O7751">
        <v>1</v>
      </c>
      <c r="P7751" t="s">
        <v>256</v>
      </c>
      <c r="Q7751" t="s">
        <v>96</v>
      </c>
      <c r="R7751" t="s">
        <v>28005</v>
      </c>
    </row>
    <row r="7752" spans="1:18" hidden="1" x14ac:dyDescent="0.3">
      <c r="A7752" t="s">
        <v>30836</v>
      </c>
      <c r="B7752" t="s">
        <v>30837</v>
      </c>
      <c r="C7752" s="1" t="str">
        <f t="shared" si="616"/>
        <v>21:0873</v>
      </c>
      <c r="D7752" s="1" t="str">
        <f t="shared" si="626"/>
        <v>21:0245</v>
      </c>
      <c r="E7752" t="s">
        <v>30838</v>
      </c>
      <c r="F7752" t="s">
        <v>30839</v>
      </c>
      <c r="H7752">
        <v>76.046515099999993</v>
      </c>
      <c r="I7752">
        <v>-99.994167599999997</v>
      </c>
      <c r="J7752" s="1" t="str">
        <f t="shared" si="627"/>
        <v>Fluid (stream)</v>
      </c>
      <c r="K7752" s="1" t="str">
        <f t="shared" si="628"/>
        <v>Untreated Water</v>
      </c>
      <c r="L7752">
        <v>19</v>
      </c>
      <c r="M7752" t="s">
        <v>60</v>
      </c>
      <c r="N7752">
        <v>309</v>
      </c>
      <c r="O7752">
        <v>1</v>
      </c>
      <c r="P7752" t="s">
        <v>809</v>
      </c>
      <c r="Q7752" t="s">
        <v>46</v>
      </c>
      <c r="R7752" t="s">
        <v>14638</v>
      </c>
    </row>
    <row r="7753" spans="1:18" hidden="1" x14ac:dyDescent="0.3">
      <c r="A7753" t="s">
        <v>30840</v>
      </c>
      <c r="B7753" t="s">
        <v>30841</v>
      </c>
      <c r="C7753" s="1" t="str">
        <f t="shared" si="616"/>
        <v>21:0873</v>
      </c>
      <c r="D7753" s="1" t="str">
        <f t="shared" si="626"/>
        <v>21:0245</v>
      </c>
      <c r="E7753" t="s">
        <v>30842</v>
      </c>
      <c r="F7753" t="s">
        <v>30843</v>
      </c>
      <c r="H7753">
        <v>76.027608299999997</v>
      </c>
      <c r="I7753">
        <v>-99.970548399999998</v>
      </c>
      <c r="J7753" s="1" t="str">
        <f t="shared" si="627"/>
        <v>Fluid (stream)</v>
      </c>
      <c r="K7753" s="1" t="str">
        <f t="shared" si="628"/>
        <v>Untreated Water</v>
      </c>
      <c r="L7753">
        <v>19</v>
      </c>
      <c r="M7753" t="s">
        <v>67</v>
      </c>
      <c r="N7753">
        <v>310</v>
      </c>
      <c r="O7753">
        <v>1</v>
      </c>
      <c r="P7753" t="s">
        <v>356</v>
      </c>
      <c r="Q7753" t="s">
        <v>96</v>
      </c>
      <c r="R7753" t="s">
        <v>840</v>
      </c>
    </row>
    <row r="7754" spans="1:18" hidden="1" x14ac:dyDescent="0.3">
      <c r="A7754" t="s">
        <v>30844</v>
      </c>
      <c r="B7754" t="s">
        <v>30845</v>
      </c>
      <c r="C7754" s="1" t="str">
        <f t="shared" si="616"/>
        <v>21:0873</v>
      </c>
      <c r="D7754" s="1" t="str">
        <f t="shared" si="626"/>
        <v>21:0245</v>
      </c>
      <c r="E7754" t="s">
        <v>30846</v>
      </c>
      <c r="F7754" t="s">
        <v>30847</v>
      </c>
      <c r="H7754">
        <v>76.026627500000004</v>
      </c>
      <c r="I7754">
        <v>-99.978273400000006</v>
      </c>
      <c r="J7754" s="1" t="str">
        <f t="shared" si="627"/>
        <v>Fluid (stream)</v>
      </c>
      <c r="K7754" s="1" t="str">
        <f t="shared" si="628"/>
        <v>Untreated Water</v>
      </c>
      <c r="L7754">
        <v>19</v>
      </c>
      <c r="M7754" t="s">
        <v>74</v>
      </c>
      <c r="N7754">
        <v>311</v>
      </c>
      <c r="O7754">
        <v>1</v>
      </c>
      <c r="P7754" t="s">
        <v>356</v>
      </c>
      <c r="Q7754" t="s">
        <v>24</v>
      </c>
      <c r="R7754" t="s">
        <v>885</v>
      </c>
    </row>
    <row r="7755" spans="1:18" hidden="1" x14ac:dyDescent="0.3">
      <c r="A7755" t="s">
        <v>30848</v>
      </c>
      <c r="B7755" t="s">
        <v>30849</v>
      </c>
      <c r="C7755" s="1" t="str">
        <f t="shared" si="616"/>
        <v>21:0873</v>
      </c>
      <c r="D7755" s="1" t="str">
        <f>HYPERLINK("http://geochem.nrcan.gc.ca/cdogs/content/svy/svy_e.htm", "")</f>
        <v/>
      </c>
      <c r="G7755" s="1" t="str">
        <f>HYPERLINK("http://geochem.nrcan.gc.ca/cdogs/content/cr_/cr_00310_e.htm", "310")</f>
        <v>310</v>
      </c>
      <c r="J7755" t="s">
        <v>85</v>
      </c>
      <c r="K7755" t="s">
        <v>86</v>
      </c>
      <c r="L7755">
        <v>19</v>
      </c>
      <c r="M7755" t="s">
        <v>87</v>
      </c>
      <c r="N7755">
        <v>312</v>
      </c>
      <c r="O7755">
        <v>8</v>
      </c>
      <c r="P7755" t="s">
        <v>809</v>
      </c>
      <c r="Q7755" t="s">
        <v>96</v>
      </c>
      <c r="R7755" t="s">
        <v>14638</v>
      </c>
    </row>
    <row r="7756" spans="1:18" hidden="1" x14ac:dyDescent="0.3">
      <c r="A7756" t="s">
        <v>30850</v>
      </c>
      <c r="B7756" t="s">
        <v>30851</v>
      </c>
      <c r="C7756" s="1" t="str">
        <f t="shared" si="616"/>
        <v>21:0873</v>
      </c>
      <c r="D7756" s="1" t="str">
        <f t="shared" ref="D7756:D7773" si="629">HYPERLINK("http://geochem.nrcan.gc.ca/cdogs/content/svy/svy210245_e.htm", "21:0245")</f>
        <v>21:0245</v>
      </c>
      <c r="E7756" t="s">
        <v>30852</v>
      </c>
      <c r="F7756" t="s">
        <v>30853</v>
      </c>
      <c r="H7756">
        <v>76.035000600000004</v>
      </c>
      <c r="I7756">
        <v>-99.905711100000005</v>
      </c>
      <c r="J7756" s="1" t="str">
        <f t="shared" ref="J7756:J7773" si="630">HYPERLINK("http://geochem.nrcan.gc.ca/cdogs/content/kwd/kwd020018_e.htm", "Fluid (stream)")</f>
        <v>Fluid (stream)</v>
      </c>
      <c r="K7756" s="1" t="str">
        <f t="shared" ref="K7756:K7773" si="631">HYPERLINK("http://geochem.nrcan.gc.ca/cdogs/content/kwd/kwd080007_e.htm", "Untreated Water")</f>
        <v>Untreated Water</v>
      </c>
      <c r="L7756">
        <v>19</v>
      </c>
      <c r="M7756" t="s">
        <v>81</v>
      </c>
      <c r="N7756">
        <v>313</v>
      </c>
      <c r="O7756">
        <v>1</v>
      </c>
      <c r="P7756" t="s">
        <v>1896</v>
      </c>
      <c r="Q7756" t="s">
        <v>31</v>
      </c>
      <c r="R7756" t="s">
        <v>76</v>
      </c>
    </row>
    <row r="7757" spans="1:18" hidden="1" x14ac:dyDescent="0.3">
      <c r="A7757" t="s">
        <v>30854</v>
      </c>
      <c r="B7757" t="s">
        <v>30855</v>
      </c>
      <c r="C7757" s="1" t="str">
        <f t="shared" si="616"/>
        <v>21:0873</v>
      </c>
      <c r="D7757" s="1" t="str">
        <f t="shared" si="629"/>
        <v>21:0245</v>
      </c>
      <c r="E7757" t="s">
        <v>30856</v>
      </c>
      <c r="F7757" t="s">
        <v>30857</v>
      </c>
      <c r="H7757">
        <v>76.036061399999994</v>
      </c>
      <c r="I7757">
        <v>-99.909676899999994</v>
      </c>
      <c r="J7757" s="1" t="str">
        <f t="shared" si="630"/>
        <v>Fluid (stream)</v>
      </c>
      <c r="K7757" s="1" t="str">
        <f t="shared" si="631"/>
        <v>Untreated Water</v>
      </c>
      <c r="L7757">
        <v>19</v>
      </c>
      <c r="M7757" t="s">
        <v>95</v>
      </c>
      <c r="N7757">
        <v>314</v>
      </c>
      <c r="O7757">
        <v>1</v>
      </c>
      <c r="P7757" t="s">
        <v>465</v>
      </c>
      <c r="Q7757" t="s">
        <v>96</v>
      </c>
      <c r="R7757" t="s">
        <v>76</v>
      </c>
    </row>
    <row r="7758" spans="1:18" hidden="1" x14ac:dyDescent="0.3">
      <c r="A7758" t="s">
        <v>30858</v>
      </c>
      <c r="B7758" t="s">
        <v>30859</v>
      </c>
      <c r="C7758" s="1" t="str">
        <f t="shared" si="616"/>
        <v>21:0873</v>
      </c>
      <c r="D7758" s="1" t="str">
        <f t="shared" si="629"/>
        <v>21:0245</v>
      </c>
      <c r="E7758" t="s">
        <v>30860</v>
      </c>
      <c r="F7758" t="s">
        <v>30861</v>
      </c>
      <c r="H7758">
        <v>76.046275600000001</v>
      </c>
      <c r="I7758">
        <v>-99.9869056</v>
      </c>
      <c r="J7758" s="1" t="str">
        <f t="shared" si="630"/>
        <v>Fluid (stream)</v>
      </c>
      <c r="K7758" s="1" t="str">
        <f t="shared" si="631"/>
        <v>Untreated Water</v>
      </c>
      <c r="L7758">
        <v>19</v>
      </c>
      <c r="M7758" t="s">
        <v>101</v>
      </c>
      <c r="N7758">
        <v>315</v>
      </c>
      <c r="O7758">
        <v>1</v>
      </c>
      <c r="P7758" t="s">
        <v>267</v>
      </c>
      <c r="Q7758" t="s">
        <v>96</v>
      </c>
      <c r="R7758" t="s">
        <v>16790</v>
      </c>
    </row>
    <row r="7759" spans="1:18" hidden="1" x14ac:dyDescent="0.3">
      <c r="A7759" t="s">
        <v>30862</v>
      </c>
      <c r="B7759" t="s">
        <v>30863</v>
      </c>
      <c r="C7759" s="1" t="str">
        <f t="shared" si="616"/>
        <v>21:0873</v>
      </c>
      <c r="D7759" s="1" t="str">
        <f t="shared" si="629"/>
        <v>21:0245</v>
      </c>
      <c r="E7759" t="s">
        <v>30864</v>
      </c>
      <c r="F7759" t="s">
        <v>30865</v>
      </c>
      <c r="H7759">
        <v>76.1255424</v>
      </c>
      <c r="I7759">
        <v>-99.783276400000005</v>
      </c>
      <c r="J7759" s="1" t="str">
        <f t="shared" si="630"/>
        <v>Fluid (stream)</v>
      </c>
      <c r="K7759" s="1" t="str">
        <f t="shared" si="631"/>
        <v>Untreated Water</v>
      </c>
      <c r="L7759">
        <v>19</v>
      </c>
      <c r="M7759" t="s">
        <v>107</v>
      </c>
      <c r="N7759">
        <v>316</v>
      </c>
      <c r="O7759">
        <v>1</v>
      </c>
      <c r="P7759" t="s">
        <v>272</v>
      </c>
      <c r="Q7759" t="s">
        <v>96</v>
      </c>
      <c r="R7759" t="s">
        <v>76</v>
      </c>
    </row>
    <row r="7760" spans="1:18" hidden="1" x14ac:dyDescent="0.3">
      <c r="A7760" t="s">
        <v>30866</v>
      </c>
      <c r="B7760" t="s">
        <v>30867</v>
      </c>
      <c r="C7760" s="1" t="str">
        <f t="shared" si="616"/>
        <v>21:0873</v>
      </c>
      <c r="D7760" s="1" t="str">
        <f t="shared" si="629"/>
        <v>21:0245</v>
      </c>
      <c r="E7760" t="s">
        <v>30868</v>
      </c>
      <c r="F7760" t="s">
        <v>30869</v>
      </c>
      <c r="H7760">
        <v>76.125481800000003</v>
      </c>
      <c r="I7760">
        <v>-99.802065799999994</v>
      </c>
      <c r="J7760" s="1" t="str">
        <f t="shared" si="630"/>
        <v>Fluid (stream)</v>
      </c>
      <c r="K7760" s="1" t="str">
        <f t="shared" si="631"/>
        <v>Untreated Water</v>
      </c>
      <c r="L7760">
        <v>19</v>
      </c>
      <c r="M7760" t="s">
        <v>114</v>
      </c>
      <c r="N7760">
        <v>317</v>
      </c>
      <c r="O7760">
        <v>1</v>
      </c>
      <c r="P7760" t="s">
        <v>465</v>
      </c>
      <c r="Q7760" t="s">
        <v>31</v>
      </c>
      <c r="R7760" t="s">
        <v>20783</v>
      </c>
    </row>
    <row r="7761" spans="1:18" hidden="1" x14ac:dyDescent="0.3">
      <c r="A7761" t="s">
        <v>30870</v>
      </c>
      <c r="B7761" t="s">
        <v>30871</v>
      </c>
      <c r="C7761" s="1" t="str">
        <f t="shared" si="616"/>
        <v>21:0873</v>
      </c>
      <c r="D7761" s="1" t="str">
        <f t="shared" si="629"/>
        <v>21:0245</v>
      </c>
      <c r="E7761" t="s">
        <v>30872</v>
      </c>
      <c r="F7761" t="s">
        <v>30873</v>
      </c>
      <c r="H7761">
        <v>76.126686399999997</v>
      </c>
      <c r="I7761">
        <v>-99.833333600000003</v>
      </c>
      <c r="J7761" s="1" t="str">
        <f t="shared" si="630"/>
        <v>Fluid (stream)</v>
      </c>
      <c r="K7761" s="1" t="str">
        <f t="shared" si="631"/>
        <v>Untreated Water</v>
      </c>
      <c r="L7761">
        <v>19</v>
      </c>
      <c r="M7761" t="s">
        <v>121</v>
      </c>
      <c r="N7761">
        <v>318</v>
      </c>
      <c r="O7761">
        <v>1</v>
      </c>
      <c r="P7761" t="s">
        <v>465</v>
      </c>
      <c r="Q7761" t="s">
        <v>89</v>
      </c>
      <c r="R7761" t="s">
        <v>1142</v>
      </c>
    </row>
    <row r="7762" spans="1:18" hidden="1" x14ac:dyDescent="0.3">
      <c r="A7762" t="s">
        <v>30874</v>
      </c>
      <c r="B7762" t="s">
        <v>30875</v>
      </c>
      <c r="C7762" s="1" t="str">
        <f t="shared" si="616"/>
        <v>21:0873</v>
      </c>
      <c r="D7762" s="1" t="str">
        <f t="shared" si="629"/>
        <v>21:0245</v>
      </c>
      <c r="E7762" t="s">
        <v>30876</v>
      </c>
      <c r="F7762" t="s">
        <v>30877</v>
      </c>
      <c r="H7762">
        <v>76.125344600000005</v>
      </c>
      <c r="I7762">
        <v>-99.876444500000005</v>
      </c>
      <c r="J7762" s="1" t="str">
        <f t="shared" si="630"/>
        <v>Fluid (stream)</v>
      </c>
      <c r="K7762" s="1" t="str">
        <f t="shared" si="631"/>
        <v>Untreated Water</v>
      </c>
      <c r="L7762">
        <v>19</v>
      </c>
      <c r="M7762" t="s">
        <v>3815</v>
      </c>
      <c r="N7762">
        <v>319</v>
      </c>
      <c r="O7762">
        <v>1</v>
      </c>
      <c r="P7762" t="s">
        <v>1610</v>
      </c>
      <c r="Q7762" t="s">
        <v>96</v>
      </c>
      <c r="R7762" t="s">
        <v>752</v>
      </c>
    </row>
    <row r="7763" spans="1:18" hidden="1" x14ac:dyDescent="0.3">
      <c r="A7763" t="s">
        <v>30878</v>
      </c>
      <c r="B7763" t="s">
        <v>30879</v>
      </c>
      <c r="C7763" s="1" t="str">
        <f t="shared" si="616"/>
        <v>21:0873</v>
      </c>
      <c r="D7763" s="1" t="str">
        <f t="shared" si="629"/>
        <v>21:0245</v>
      </c>
      <c r="E7763" t="s">
        <v>30876</v>
      </c>
      <c r="F7763" t="s">
        <v>30880</v>
      </c>
      <c r="H7763">
        <v>76.125344600000005</v>
      </c>
      <c r="I7763">
        <v>-99.876444500000005</v>
      </c>
      <c r="J7763" s="1" t="str">
        <f t="shared" si="630"/>
        <v>Fluid (stream)</v>
      </c>
      <c r="K7763" s="1" t="str">
        <f t="shared" si="631"/>
        <v>Untreated Water</v>
      </c>
      <c r="L7763">
        <v>19</v>
      </c>
      <c r="M7763" t="s">
        <v>3819</v>
      </c>
      <c r="N7763">
        <v>320</v>
      </c>
      <c r="O7763">
        <v>1</v>
      </c>
      <c r="P7763" t="s">
        <v>1610</v>
      </c>
      <c r="Q7763" t="s">
        <v>96</v>
      </c>
      <c r="R7763" t="s">
        <v>752</v>
      </c>
    </row>
    <row r="7764" spans="1:18" hidden="1" x14ac:dyDescent="0.3">
      <c r="A7764" t="s">
        <v>30881</v>
      </c>
      <c r="B7764" t="s">
        <v>30882</v>
      </c>
      <c r="C7764" s="1" t="str">
        <f t="shared" ref="C7764:C7827" si="632">HYPERLINK("http://geochem.nrcan.gc.ca/cdogs/content/bdl/bdl210873_e.htm", "21:0873")</f>
        <v>21:0873</v>
      </c>
      <c r="D7764" s="1" t="str">
        <f t="shared" si="629"/>
        <v>21:0245</v>
      </c>
      <c r="E7764" t="s">
        <v>30883</v>
      </c>
      <c r="F7764" t="s">
        <v>30884</v>
      </c>
      <c r="H7764">
        <v>76.128430699999996</v>
      </c>
      <c r="I7764">
        <v>-99.919835399999997</v>
      </c>
      <c r="J7764" s="1" t="str">
        <f t="shared" si="630"/>
        <v>Fluid (stream)</v>
      </c>
      <c r="K7764" s="1" t="str">
        <f t="shared" si="631"/>
        <v>Untreated Water</v>
      </c>
      <c r="L7764">
        <v>19</v>
      </c>
      <c r="M7764" t="s">
        <v>127</v>
      </c>
      <c r="N7764">
        <v>321</v>
      </c>
      <c r="O7764">
        <v>1</v>
      </c>
      <c r="P7764" t="s">
        <v>15080</v>
      </c>
      <c r="Q7764" t="s">
        <v>15080</v>
      </c>
      <c r="R7764" t="s">
        <v>15080</v>
      </c>
    </row>
    <row r="7765" spans="1:18" hidden="1" x14ac:dyDescent="0.3">
      <c r="A7765" t="s">
        <v>30885</v>
      </c>
      <c r="B7765" t="s">
        <v>30886</v>
      </c>
      <c r="C7765" s="1" t="str">
        <f t="shared" si="632"/>
        <v>21:0873</v>
      </c>
      <c r="D7765" s="1" t="str">
        <f t="shared" si="629"/>
        <v>21:0245</v>
      </c>
      <c r="E7765" t="s">
        <v>30887</v>
      </c>
      <c r="F7765" t="s">
        <v>30888</v>
      </c>
      <c r="H7765">
        <v>76.129888300000005</v>
      </c>
      <c r="I7765">
        <v>-99.949044599999993</v>
      </c>
      <c r="J7765" s="1" t="str">
        <f t="shared" si="630"/>
        <v>Fluid (stream)</v>
      </c>
      <c r="K7765" s="1" t="str">
        <f t="shared" si="631"/>
        <v>Untreated Water</v>
      </c>
      <c r="L7765">
        <v>19</v>
      </c>
      <c r="M7765" t="s">
        <v>133</v>
      </c>
      <c r="N7765">
        <v>322</v>
      </c>
      <c r="O7765">
        <v>1</v>
      </c>
      <c r="P7765" t="s">
        <v>465</v>
      </c>
      <c r="Q7765" t="s">
        <v>24</v>
      </c>
      <c r="R7765" t="s">
        <v>1117</v>
      </c>
    </row>
    <row r="7766" spans="1:18" hidden="1" x14ac:dyDescent="0.3">
      <c r="A7766" t="s">
        <v>30889</v>
      </c>
      <c r="B7766" t="s">
        <v>30890</v>
      </c>
      <c r="C7766" s="1" t="str">
        <f t="shared" si="632"/>
        <v>21:0873</v>
      </c>
      <c r="D7766" s="1" t="str">
        <f t="shared" si="629"/>
        <v>21:0245</v>
      </c>
      <c r="E7766" t="s">
        <v>30891</v>
      </c>
      <c r="F7766" t="s">
        <v>30892</v>
      </c>
      <c r="H7766">
        <v>76.132472199999995</v>
      </c>
      <c r="I7766">
        <v>-99.966787100000005</v>
      </c>
      <c r="J7766" s="1" t="str">
        <f t="shared" si="630"/>
        <v>Fluid (stream)</v>
      </c>
      <c r="K7766" s="1" t="str">
        <f t="shared" si="631"/>
        <v>Untreated Water</v>
      </c>
      <c r="L7766">
        <v>20</v>
      </c>
      <c r="M7766" t="s">
        <v>36</v>
      </c>
      <c r="N7766">
        <v>323</v>
      </c>
      <c r="O7766">
        <v>1</v>
      </c>
      <c r="P7766" t="s">
        <v>256</v>
      </c>
      <c r="Q7766" t="s">
        <v>89</v>
      </c>
      <c r="R7766" t="s">
        <v>776</v>
      </c>
    </row>
    <row r="7767" spans="1:18" hidden="1" x14ac:dyDescent="0.3">
      <c r="A7767" t="s">
        <v>30893</v>
      </c>
      <c r="B7767" t="s">
        <v>30894</v>
      </c>
      <c r="C7767" s="1" t="str">
        <f t="shared" si="632"/>
        <v>21:0873</v>
      </c>
      <c r="D7767" s="1" t="str">
        <f t="shared" si="629"/>
        <v>21:0245</v>
      </c>
      <c r="E7767" t="s">
        <v>30895</v>
      </c>
      <c r="F7767" t="s">
        <v>30896</v>
      </c>
      <c r="H7767">
        <v>76.136007699999993</v>
      </c>
      <c r="I7767">
        <v>-99.986098100000007</v>
      </c>
      <c r="J7767" s="1" t="str">
        <f t="shared" si="630"/>
        <v>Fluid (stream)</v>
      </c>
      <c r="K7767" s="1" t="str">
        <f t="shared" si="631"/>
        <v>Untreated Water</v>
      </c>
      <c r="L7767">
        <v>20</v>
      </c>
      <c r="M7767" t="s">
        <v>44</v>
      </c>
      <c r="N7767">
        <v>324</v>
      </c>
      <c r="O7767">
        <v>1</v>
      </c>
      <c r="P7767" t="s">
        <v>15080</v>
      </c>
      <c r="Q7767" t="s">
        <v>15080</v>
      </c>
      <c r="R7767" t="s">
        <v>15080</v>
      </c>
    </row>
    <row r="7768" spans="1:18" hidden="1" x14ac:dyDescent="0.3">
      <c r="A7768" t="s">
        <v>30897</v>
      </c>
      <c r="B7768" t="s">
        <v>30898</v>
      </c>
      <c r="C7768" s="1" t="str">
        <f t="shared" si="632"/>
        <v>21:0873</v>
      </c>
      <c r="D7768" s="1" t="str">
        <f t="shared" si="629"/>
        <v>21:0245</v>
      </c>
      <c r="E7768" t="s">
        <v>30899</v>
      </c>
      <c r="F7768" t="s">
        <v>30900</v>
      </c>
      <c r="H7768">
        <v>76.156787199999997</v>
      </c>
      <c r="I7768">
        <v>-99.998632900000004</v>
      </c>
      <c r="J7768" s="1" t="str">
        <f t="shared" si="630"/>
        <v>Fluid (stream)</v>
      </c>
      <c r="K7768" s="1" t="str">
        <f t="shared" si="631"/>
        <v>Untreated Water</v>
      </c>
      <c r="L7768">
        <v>20</v>
      </c>
      <c r="M7768" t="s">
        <v>22</v>
      </c>
      <c r="N7768">
        <v>325</v>
      </c>
      <c r="O7768">
        <v>1</v>
      </c>
      <c r="P7768" t="s">
        <v>15080</v>
      </c>
      <c r="Q7768" t="s">
        <v>15080</v>
      </c>
      <c r="R7768" t="s">
        <v>15080</v>
      </c>
    </row>
    <row r="7769" spans="1:18" hidden="1" x14ac:dyDescent="0.3">
      <c r="A7769" t="s">
        <v>30901</v>
      </c>
      <c r="B7769" t="s">
        <v>30902</v>
      </c>
      <c r="C7769" s="1" t="str">
        <f t="shared" si="632"/>
        <v>21:0873</v>
      </c>
      <c r="D7769" s="1" t="str">
        <f t="shared" si="629"/>
        <v>21:0245</v>
      </c>
      <c r="E7769" t="s">
        <v>30899</v>
      </c>
      <c r="F7769" t="s">
        <v>30903</v>
      </c>
      <c r="H7769">
        <v>76.156787199999997</v>
      </c>
      <c r="I7769">
        <v>-99.998632900000004</v>
      </c>
      <c r="J7769" s="1" t="str">
        <f t="shared" si="630"/>
        <v>Fluid (stream)</v>
      </c>
      <c r="K7769" s="1" t="str">
        <f t="shared" si="631"/>
        <v>Untreated Water</v>
      </c>
      <c r="L7769">
        <v>20</v>
      </c>
      <c r="M7769" t="s">
        <v>29</v>
      </c>
      <c r="N7769">
        <v>326</v>
      </c>
      <c r="O7769">
        <v>1</v>
      </c>
      <c r="P7769" t="s">
        <v>15080</v>
      </c>
      <c r="Q7769" t="s">
        <v>15080</v>
      </c>
      <c r="R7769" t="s">
        <v>15080</v>
      </c>
    </row>
    <row r="7770" spans="1:18" hidden="1" x14ac:dyDescent="0.3">
      <c r="A7770" t="s">
        <v>30904</v>
      </c>
      <c r="B7770" t="s">
        <v>30905</v>
      </c>
      <c r="C7770" s="1" t="str">
        <f t="shared" si="632"/>
        <v>21:0873</v>
      </c>
      <c r="D7770" s="1" t="str">
        <f t="shared" si="629"/>
        <v>21:0245</v>
      </c>
      <c r="E7770" t="s">
        <v>30906</v>
      </c>
      <c r="F7770" t="s">
        <v>30907</v>
      </c>
      <c r="H7770">
        <v>76.020540100000005</v>
      </c>
      <c r="I7770">
        <v>-98.5936746</v>
      </c>
      <c r="J7770" s="1" t="str">
        <f t="shared" si="630"/>
        <v>Fluid (stream)</v>
      </c>
      <c r="K7770" s="1" t="str">
        <f t="shared" si="631"/>
        <v>Untreated Water</v>
      </c>
      <c r="L7770">
        <v>20</v>
      </c>
      <c r="M7770" t="s">
        <v>52</v>
      </c>
      <c r="N7770">
        <v>327</v>
      </c>
      <c r="O7770">
        <v>1</v>
      </c>
      <c r="P7770" t="s">
        <v>15080</v>
      </c>
      <c r="Q7770" t="s">
        <v>15080</v>
      </c>
      <c r="R7770" t="s">
        <v>15080</v>
      </c>
    </row>
    <row r="7771" spans="1:18" hidden="1" x14ac:dyDescent="0.3">
      <c r="A7771" t="s">
        <v>30908</v>
      </c>
      <c r="B7771" t="s">
        <v>30909</v>
      </c>
      <c r="C7771" s="1" t="str">
        <f t="shared" si="632"/>
        <v>21:0873</v>
      </c>
      <c r="D7771" s="1" t="str">
        <f t="shared" si="629"/>
        <v>21:0245</v>
      </c>
      <c r="E7771" t="s">
        <v>30910</v>
      </c>
      <c r="F7771" t="s">
        <v>30911</v>
      </c>
      <c r="H7771">
        <v>76.021606500000004</v>
      </c>
      <c r="I7771">
        <v>-98.5936442</v>
      </c>
      <c r="J7771" s="1" t="str">
        <f t="shared" si="630"/>
        <v>Fluid (stream)</v>
      </c>
      <c r="K7771" s="1" t="str">
        <f t="shared" si="631"/>
        <v>Untreated Water</v>
      </c>
      <c r="L7771">
        <v>20</v>
      </c>
      <c r="M7771" t="s">
        <v>60</v>
      </c>
      <c r="N7771">
        <v>328</v>
      </c>
      <c r="O7771">
        <v>1</v>
      </c>
      <c r="P7771" t="s">
        <v>1896</v>
      </c>
      <c r="Q7771" t="s">
        <v>96</v>
      </c>
      <c r="R7771" t="s">
        <v>9133</v>
      </c>
    </row>
    <row r="7772" spans="1:18" hidden="1" x14ac:dyDescent="0.3">
      <c r="A7772" t="s">
        <v>30912</v>
      </c>
      <c r="B7772" t="s">
        <v>30913</v>
      </c>
      <c r="C7772" s="1" t="str">
        <f t="shared" si="632"/>
        <v>21:0873</v>
      </c>
      <c r="D7772" s="1" t="str">
        <f t="shared" si="629"/>
        <v>21:0245</v>
      </c>
      <c r="E7772" t="s">
        <v>30914</v>
      </c>
      <c r="F7772" t="s">
        <v>30915</v>
      </c>
      <c r="H7772">
        <v>76.037703100000002</v>
      </c>
      <c r="I7772">
        <v>-98.497540799999996</v>
      </c>
      <c r="J7772" s="1" t="str">
        <f t="shared" si="630"/>
        <v>Fluid (stream)</v>
      </c>
      <c r="K7772" s="1" t="str">
        <f t="shared" si="631"/>
        <v>Untreated Water</v>
      </c>
      <c r="L7772">
        <v>20</v>
      </c>
      <c r="M7772" t="s">
        <v>67</v>
      </c>
      <c r="N7772">
        <v>329</v>
      </c>
      <c r="O7772">
        <v>1</v>
      </c>
      <c r="P7772" t="s">
        <v>1896</v>
      </c>
      <c r="Q7772" t="s">
        <v>46</v>
      </c>
      <c r="R7772" t="s">
        <v>815</v>
      </c>
    </row>
    <row r="7773" spans="1:18" hidden="1" x14ac:dyDescent="0.3">
      <c r="A7773" t="s">
        <v>30916</v>
      </c>
      <c r="B7773" t="s">
        <v>30917</v>
      </c>
      <c r="C7773" s="1" t="str">
        <f t="shared" si="632"/>
        <v>21:0873</v>
      </c>
      <c r="D7773" s="1" t="str">
        <f t="shared" si="629"/>
        <v>21:0245</v>
      </c>
      <c r="E7773" t="s">
        <v>30918</v>
      </c>
      <c r="F7773" t="s">
        <v>30919</v>
      </c>
      <c r="H7773">
        <v>76.035972400000006</v>
      </c>
      <c r="I7773">
        <v>-98.497044900000006</v>
      </c>
      <c r="J7773" s="1" t="str">
        <f t="shared" si="630"/>
        <v>Fluid (stream)</v>
      </c>
      <c r="K7773" s="1" t="str">
        <f t="shared" si="631"/>
        <v>Untreated Water</v>
      </c>
      <c r="L7773">
        <v>20</v>
      </c>
      <c r="M7773" t="s">
        <v>74</v>
      </c>
      <c r="N7773">
        <v>330</v>
      </c>
      <c r="O7773">
        <v>1</v>
      </c>
      <c r="P7773" t="s">
        <v>1896</v>
      </c>
      <c r="Q7773" t="s">
        <v>96</v>
      </c>
      <c r="R7773" t="s">
        <v>629</v>
      </c>
    </row>
    <row r="7774" spans="1:18" hidden="1" x14ac:dyDescent="0.3">
      <c r="A7774" t="s">
        <v>30920</v>
      </c>
      <c r="B7774" t="s">
        <v>30921</v>
      </c>
      <c r="C7774" s="1" t="str">
        <f t="shared" si="632"/>
        <v>21:0873</v>
      </c>
      <c r="D7774" s="1" t="str">
        <f>HYPERLINK("http://geochem.nrcan.gc.ca/cdogs/content/svy/svy_e.htm", "")</f>
        <v/>
      </c>
      <c r="G7774" s="1" t="str">
        <f>HYPERLINK("http://geochem.nrcan.gc.ca/cdogs/content/cr_/cr_00308_e.htm", "308")</f>
        <v>308</v>
      </c>
      <c r="J7774" t="s">
        <v>85</v>
      </c>
      <c r="K7774" t="s">
        <v>86</v>
      </c>
      <c r="L7774">
        <v>20</v>
      </c>
      <c r="M7774" t="s">
        <v>87</v>
      </c>
      <c r="N7774">
        <v>331</v>
      </c>
      <c r="O7774">
        <v>8</v>
      </c>
      <c r="P7774" t="s">
        <v>1006</v>
      </c>
      <c r="Q7774" t="s">
        <v>46</v>
      </c>
      <c r="R7774" t="s">
        <v>4278</v>
      </c>
    </row>
    <row r="7775" spans="1:18" hidden="1" x14ac:dyDescent="0.3">
      <c r="A7775" t="s">
        <v>30922</v>
      </c>
      <c r="B7775" t="s">
        <v>30923</v>
      </c>
      <c r="C7775" s="1" t="str">
        <f t="shared" si="632"/>
        <v>21:0873</v>
      </c>
      <c r="D7775" s="1" t="str">
        <f t="shared" ref="D7775:D7786" si="633">HYPERLINK("http://geochem.nrcan.gc.ca/cdogs/content/svy/svy210245_e.htm", "21:0245")</f>
        <v>21:0245</v>
      </c>
      <c r="E7775" t="s">
        <v>30924</v>
      </c>
      <c r="F7775" t="s">
        <v>30925</v>
      </c>
      <c r="H7775">
        <v>76.0414356</v>
      </c>
      <c r="I7775">
        <v>-98.4952179</v>
      </c>
      <c r="J7775" s="1" t="str">
        <f t="shared" ref="J7775:J7786" si="634">HYPERLINK("http://geochem.nrcan.gc.ca/cdogs/content/kwd/kwd020018_e.htm", "Fluid (stream)")</f>
        <v>Fluid (stream)</v>
      </c>
      <c r="K7775" s="1" t="str">
        <f t="shared" ref="K7775:K7786" si="635">HYPERLINK("http://geochem.nrcan.gc.ca/cdogs/content/kwd/kwd080007_e.htm", "Untreated Water")</f>
        <v>Untreated Water</v>
      </c>
      <c r="L7775">
        <v>20</v>
      </c>
      <c r="M7775" t="s">
        <v>81</v>
      </c>
      <c r="N7775">
        <v>332</v>
      </c>
      <c r="O7775">
        <v>1</v>
      </c>
      <c r="P7775" t="s">
        <v>1896</v>
      </c>
      <c r="Q7775" t="s">
        <v>96</v>
      </c>
      <c r="R7775" t="s">
        <v>655</v>
      </c>
    </row>
    <row r="7776" spans="1:18" hidden="1" x14ac:dyDescent="0.3">
      <c r="A7776" t="s">
        <v>30926</v>
      </c>
      <c r="B7776" t="s">
        <v>30927</v>
      </c>
      <c r="C7776" s="1" t="str">
        <f t="shared" si="632"/>
        <v>21:0873</v>
      </c>
      <c r="D7776" s="1" t="str">
        <f t="shared" si="633"/>
        <v>21:0245</v>
      </c>
      <c r="E7776" t="s">
        <v>30928</v>
      </c>
      <c r="F7776" t="s">
        <v>30929</v>
      </c>
      <c r="H7776">
        <v>76.020209699999995</v>
      </c>
      <c r="I7776">
        <v>-98.428587300000004</v>
      </c>
      <c r="J7776" s="1" t="str">
        <f t="shared" si="634"/>
        <v>Fluid (stream)</v>
      </c>
      <c r="K7776" s="1" t="str">
        <f t="shared" si="635"/>
        <v>Untreated Water</v>
      </c>
      <c r="L7776">
        <v>20</v>
      </c>
      <c r="M7776" t="s">
        <v>95</v>
      </c>
      <c r="N7776">
        <v>333</v>
      </c>
      <c r="O7776">
        <v>1</v>
      </c>
      <c r="P7776" t="s">
        <v>1896</v>
      </c>
      <c r="Q7776" t="s">
        <v>146</v>
      </c>
      <c r="R7776" t="s">
        <v>24178</v>
      </c>
    </row>
    <row r="7777" spans="1:18" hidden="1" x14ac:dyDescent="0.3">
      <c r="A7777" t="s">
        <v>30930</v>
      </c>
      <c r="B7777" t="s">
        <v>30931</v>
      </c>
      <c r="C7777" s="1" t="str">
        <f t="shared" si="632"/>
        <v>21:0873</v>
      </c>
      <c r="D7777" s="1" t="str">
        <f t="shared" si="633"/>
        <v>21:0245</v>
      </c>
      <c r="E7777" t="s">
        <v>30932</v>
      </c>
      <c r="F7777" t="s">
        <v>30933</v>
      </c>
      <c r="H7777">
        <v>76.0421233</v>
      </c>
      <c r="I7777">
        <v>-98.384587300000007</v>
      </c>
      <c r="J7777" s="1" t="str">
        <f t="shared" si="634"/>
        <v>Fluid (stream)</v>
      </c>
      <c r="K7777" s="1" t="str">
        <f t="shared" si="635"/>
        <v>Untreated Water</v>
      </c>
      <c r="L7777">
        <v>20</v>
      </c>
      <c r="M7777" t="s">
        <v>101</v>
      </c>
      <c r="N7777">
        <v>334</v>
      </c>
      <c r="O7777">
        <v>1</v>
      </c>
      <c r="P7777" t="s">
        <v>1610</v>
      </c>
      <c r="Q7777" t="s">
        <v>248</v>
      </c>
      <c r="R7777" t="s">
        <v>655</v>
      </c>
    </row>
    <row r="7778" spans="1:18" hidden="1" x14ac:dyDescent="0.3">
      <c r="A7778" t="s">
        <v>30934</v>
      </c>
      <c r="B7778" t="s">
        <v>30935</v>
      </c>
      <c r="C7778" s="1" t="str">
        <f t="shared" si="632"/>
        <v>21:0873</v>
      </c>
      <c r="D7778" s="1" t="str">
        <f t="shared" si="633"/>
        <v>21:0245</v>
      </c>
      <c r="E7778" t="s">
        <v>30936</v>
      </c>
      <c r="F7778" t="s">
        <v>30937</v>
      </c>
      <c r="H7778">
        <v>76.057206100000002</v>
      </c>
      <c r="I7778">
        <v>-98.387801800000005</v>
      </c>
      <c r="J7778" s="1" t="str">
        <f t="shared" si="634"/>
        <v>Fluid (stream)</v>
      </c>
      <c r="K7778" s="1" t="str">
        <f t="shared" si="635"/>
        <v>Untreated Water</v>
      </c>
      <c r="L7778">
        <v>20</v>
      </c>
      <c r="M7778" t="s">
        <v>107</v>
      </c>
      <c r="N7778">
        <v>335</v>
      </c>
      <c r="O7778">
        <v>1</v>
      </c>
      <c r="P7778" t="s">
        <v>1896</v>
      </c>
      <c r="Q7778" t="s">
        <v>31</v>
      </c>
      <c r="R7778" t="s">
        <v>205</v>
      </c>
    </row>
    <row r="7779" spans="1:18" hidden="1" x14ac:dyDescent="0.3">
      <c r="A7779" t="s">
        <v>30938</v>
      </c>
      <c r="B7779" t="s">
        <v>30939</v>
      </c>
      <c r="C7779" s="1" t="str">
        <f t="shared" si="632"/>
        <v>21:0873</v>
      </c>
      <c r="D7779" s="1" t="str">
        <f t="shared" si="633"/>
        <v>21:0245</v>
      </c>
      <c r="E7779" t="s">
        <v>30940</v>
      </c>
      <c r="F7779" t="s">
        <v>30941</v>
      </c>
      <c r="H7779">
        <v>76.0856469</v>
      </c>
      <c r="I7779">
        <v>-98.207412300000001</v>
      </c>
      <c r="J7779" s="1" t="str">
        <f t="shared" si="634"/>
        <v>Fluid (stream)</v>
      </c>
      <c r="K7779" s="1" t="str">
        <f t="shared" si="635"/>
        <v>Untreated Water</v>
      </c>
      <c r="L7779">
        <v>20</v>
      </c>
      <c r="M7779" t="s">
        <v>114</v>
      </c>
      <c r="N7779">
        <v>336</v>
      </c>
      <c r="O7779">
        <v>1</v>
      </c>
      <c r="P7779" t="s">
        <v>1896</v>
      </c>
      <c r="Q7779" t="s">
        <v>31</v>
      </c>
      <c r="R7779" t="s">
        <v>5458</v>
      </c>
    </row>
    <row r="7780" spans="1:18" hidden="1" x14ac:dyDescent="0.3">
      <c r="A7780" t="s">
        <v>30942</v>
      </c>
      <c r="B7780" t="s">
        <v>30943</v>
      </c>
      <c r="C7780" s="1" t="str">
        <f t="shared" si="632"/>
        <v>21:0873</v>
      </c>
      <c r="D7780" s="1" t="str">
        <f t="shared" si="633"/>
        <v>21:0245</v>
      </c>
      <c r="E7780" t="s">
        <v>30944</v>
      </c>
      <c r="F7780" t="s">
        <v>30945</v>
      </c>
      <c r="H7780">
        <v>76.081903100000005</v>
      </c>
      <c r="I7780">
        <v>-98.205423699999997</v>
      </c>
      <c r="J7780" s="1" t="str">
        <f t="shared" si="634"/>
        <v>Fluid (stream)</v>
      </c>
      <c r="K7780" s="1" t="str">
        <f t="shared" si="635"/>
        <v>Untreated Water</v>
      </c>
      <c r="L7780">
        <v>20</v>
      </c>
      <c r="M7780" t="s">
        <v>121</v>
      </c>
      <c r="N7780">
        <v>337</v>
      </c>
      <c r="O7780">
        <v>1</v>
      </c>
      <c r="P7780" t="s">
        <v>1896</v>
      </c>
      <c r="Q7780" t="s">
        <v>96</v>
      </c>
      <c r="R7780" t="s">
        <v>761</v>
      </c>
    </row>
    <row r="7781" spans="1:18" hidden="1" x14ac:dyDescent="0.3">
      <c r="A7781" t="s">
        <v>30946</v>
      </c>
      <c r="B7781" t="s">
        <v>30947</v>
      </c>
      <c r="C7781" s="1" t="str">
        <f t="shared" si="632"/>
        <v>21:0873</v>
      </c>
      <c r="D7781" s="1" t="str">
        <f t="shared" si="633"/>
        <v>21:0245</v>
      </c>
      <c r="E7781" t="s">
        <v>30948</v>
      </c>
      <c r="F7781" t="s">
        <v>30949</v>
      </c>
      <c r="H7781">
        <v>76.085032900000002</v>
      </c>
      <c r="I7781">
        <v>-98.184162200000003</v>
      </c>
      <c r="J7781" s="1" t="str">
        <f t="shared" si="634"/>
        <v>Fluid (stream)</v>
      </c>
      <c r="K7781" s="1" t="str">
        <f t="shared" si="635"/>
        <v>Untreated Water</v>
      </c>
      <c r="L7781">
        <v>20</v>
      </c>
      <c r="M7781" t="s">
        <v>127</v>
      </c>
      <c r="N7781">
        <v>338</v>
      </c>
      <c r="O7781">
        <v>1</v>
      </c>
      <c r="P7781" t="s">
        <v>1896</v>
      </c>
      <c r="Q7781" t="s">
        <v>46</v>
      </c>
      <c r="R7781" t="s">
        <v>220</v>
      </c>
    </row>
    <row r="7782" spans="1:18" hidden="1" x14ac:dyDescent="0.3">
      <c r="A7782" t="s">
        <v>30950</v>
      </c>
      <c r="B7782" t="s">
        <v>30951</v>
      </c>
      <c r="C7782" s="1" t="str">
        <f t="shared" si="632"/>
        <v>21:0873</v>
      </c>
      <c r="D7782" s="1" t="str">
        <f t="shared" si="633"/>
        <v>21:0245</v>
      </c>
      <c r="E7782" t="s">
        <v>30952</v>
      </c>
      <c r="F7782" t="s">
        <v>30953</v>
      </c>
      <c r="H7782">
        <v>76.074571500000005</v>
      </c>
      <c r="I7782">
        <v>-98.167563599999994</v>
      </c>
      <c r="J7782" s="1" t="str">
        <f t="shared" si="634"/>
        <v>Fluid (stream)</v>
      </c>
      <c r="K7782" s="1" t="str">
        <f t="shared" si="635"/>
        <v>Untreated Water</v>
      </c>
      <c r="L7782">
        <v>20</v>
      </c>
      <c r="M7782" t="s">
        <v>133</v>
      </c>
      <c r="N7782">
        <v>339</v>
      </c>
      <c r="O7782">
        <v>1</v>
      </c>
      <c r="P7782" t="s">
        <v>1610</v>
      </c>
      <c r="Q7782" t="s">
        <v>46</v>
      </c>
      <c r="R7782" t="s">
        <v>347</v>
      </c>
    </row>
    <row r="7783" spans="1:18" hidden="1" x14ac:dyDescent="0.3">
      <c r="A7783" t="s">
        <v>30954</v>
      </c>
      <c r="B7783" t="s">
        <v>30955</v>
      </c>
      <c r="C7783" s="1" t="str">
        <f t="shared" si="632"/>
        <v>21:0873</v>
      </c>
      <c r="D7783" s="1" t="str">
        <f t="shared" si="633"/>
        <v>21:0245</v>
      </c>
      <c r="E7783" t="s">
        <v>30956</v>
      </c>
      <c r="F7783" t="s">
        <v>30957</v>
      </c>
      <c r="H7783">
        <v>76.073173600000004</v>
      </c>
      <c r="I7783">
        <v>-98.1493684</v>
      </c>
      <c r="J7783" s="1" t="str">
        <f t="shared" si="634"/>
        <v>Fluid (stream)</v>
      </c>
      <c r="K7783" s="1" t="str">
        <f t="shared" si="635"/>
        <v>Untreated Water</v>
      </c>
      <c r="L7783">
        <v>20</v>
      </c>
      <c r="M7783" t="s">
        <v>139</v>
      </c>
      <c r="N7783">
        <v>340</v>
      </c>
      <c r="O7783">
        <v>1</v>
      </c>
      <c r="P7783" t="s">
        <v>1896</v>
      </c>
      <c r="Q7783" t="s">
        <v>96</v>
      </c>
      <c r="R7783" t="s">
        <v>21442</v>
      </c>
    </row>
    <row r="7784" spans="1:18" hidden="1" x14ac:dyDescent="0.3">
      <c r="A7784" t="s">
        <v>30958</v>
      </c>
      <c r="B7784" t="s">
        <v>30959</v>
      </c>
      <c r="C7784" s="1" t="str">
        <f t="shared" si="632"/>
        <v>21:0873</v>
      </c>
      <c r="D7784" s="1" t="str">
        <f t="shared" si="633"/>
        <v>21:0245</v>
      </c>
      <c r="E7784" t="s">
        <v>30960</v>
      </c>
      <c r="F7784" t="s">
        <v>30961</v>
      </c>
      <c r="H7784">
        <v>76.073241899999999</v>
      </c>
      <c r="I7784">
        <v>-98.130528600000005</v>
      </c>
      <c r="J7784" s="1" t="str">
        <f t="shared" si="634"/>
        <v>Fluid (stream)</v>
      </c>
      <c r="K7784" s="1" t="str">
        <f t="shared" si="635"/>
        <v>Untreated Water</v>
      </c>
      <c r="L7784">
        <v>20</v>
      </c>
      <c r="M7784" t="s">
        <v>241</v>
      </c>
      <c r="N7784">
        <v>341</v>
      </c>
      <c r="O7784">
        <v>1</v>
      </c>
      <c r="P7784" t="s">
        <v>1896</v>
      </c>
      <c r="Q7784" t="s">
        <v>96</v>
      </c>
      <c r="R7784" t="s">
        <v>205</v>
      </c>
    </row>
    <row r="7785" spans="1:18" hidden="1" x14ac:dyDescent="0.3">
      <c r="A7785" t="s">
        <v>30962</v>
      </c>
      <c r="B7785" t="s">
        <v>30963</v>
      </c>
      <c r="C7785" s="1" t="str">
        <f t="shared" si="632"/>
        <v>21:0873</v>
      </c>
      <c r="D7785" s="1" t="str">
        <f t="shared" si="633"/>
        <v>21:0245</v>
      </c>
      <c r="E7785" t="s">
        <v>30964</v>
      </c>
      <c r="F7785" t="s">
        <v>30965</v>
      </c>
      <c r="H7785">
        <v>76.102609000000001</v>
      </c>
      <c r="I7785">
        <v>-98.254768999999996</v>
      </c>
      <c r="J7785" s="1" t="str">
        <f t="shared" si="634"/>
        <v>Fluid (stream)</v>
      </c>
      <c r="K7785" s="1" t="str">
        <f t="shared" si="635"/>
        <v>Untreated Water</v>
      </c>
      <c r="L7785">
        <v>21</v>
      </c>
      <c r="M7785" t="s">
        <v>36</v>
      </c>
      <c r="N7785">
        <v>342</v>
      </c>
      <c r="O7785">
        <v>1</v>
      </c>
      <c r="P7785" t="s">
        <v>1896</v>
      </c>
      <c r="Q7785" t="s">
        <v>96</v>
      </c>
      <c r="R7785" t="s">
        <v>3470</v>
      </c>
    </row>
    <row r="7786" spans="1:18" hidden="1" x14ac:dyDescent="0.3">
      <c r="A7786" t="s">
        <v>30966</v>
      </c>
      <c r="B7786" t="s">
        <v>30967</v>
      </c>
      <c r="C7786" s="1" t="str">
        <f t="shared" si="632"/>
        <v>21:0873</v>
      </c>
      <c r="D7786" s="1" t="str">
        <f t="shared" si="633"/>
        <v>21:0245</v>
      </c>
      <c r="E7786" t="s">
        <v>30968</v>
      </c>
      <c r="F7786" t="s">
        <v>30969</v>
      </c>
      <c r="H7786">
        <v>76.096455399999996</v>
      </c>
      <c r="I7786">
        <v>-98.250096099999993</v>
      </c>
      <c r="J7786" s="1" t="str">
        <f t="shared" si="634"/>
        <v>Fluid (stream)</v>
      </c>
      <c r="K7786" s="1" t="str">
        <f t="shared" si="635"/>
        <v>Untreated Water</v>
      </c>
      <c r="L7786">
        <v>21</v>
      </c>
      <c r="M7786" t="s">
        <v>44</v>
      </c>
      <c r="N7786">
        <v>343</v>
      </c>
      <c r="O7786">
        <v>1</v>
      </c>
      <c r="P7786" t="s">
        <v>1896</v>
      </c>
      <c r="Q7786" t="s">
        <v>31</v>
      </c>
      <c r="R7786" t="s">
        <v>329</v>
      </c>
    </row>
    <row r="7787" spans="1:18" hidden="1" x14ac:dyDescent="0.3">
      <c r="A7787" t="s">
        <v>30970</v>
      </c>
      <c r="B7787" t="s">
        <v>30971</v>
      </c>
      <c r="C7787" s="1" t="str">
        <f t="shared" si="632"/>
        <v>21:0873</v>
      </c>
      <c r="D7787" s="1" t="str">
        <f>HYPERLINK("http://geochem.nrcan.gc.ca/cdogs/content/svy/svy_e.htm", "")</f>
        <v/>
      </c>
      <c r="G7787" s="1" t="str">
        <f>HYPERLINK("http://geochem.nrcan.gc.ca/cdogs/content/cr_/cr_00309_e.htm", "309")</f>
        <v>309</v>
      </c>
      <c r="J7787" t="s">
        <v>85</v>
      </c>
      <c r="K7787" t="s">
        <v>86</v>
      </c>
      <c r="L7787">
        <v>21</v>
      </c>
      <c r="M7787" t="s">
        <v>87</v>
      </c>
      <c r="N7787">
        <v>344</v>
      </c>
      <c r="O7787">
        <v>8</v>
      </c>
      <c r="P7787" t="s">
        <v>53</v>
      </c>
      <c r="Q7787" t="s">
        <v>31</v>
      </c>
      <c r="R7787" t="s">
        <v>873</v>
      </c>
    </row>
    <row r="7788" spans="1:18" hidden="1" x14ac:dyDescent="0.3">
      <c r="A7788" t="s">
        <v>30972</v>
      </c>
      <c r="B7788" t="s">
        <v>30973</v>
      </c>
      <c r="C7788" s="1" t="str">
        <f t="shared" si="632"/>
        <v>21:0873</v>
      </c>
      <c r="D7788" s="1" t="str">
        <f t="shared" ref="D7788:D7816" si="636">HYPERLINK("http://geochem.nrcan.gc.ca/cdogs/content/svy/svy210245_e.htm", "21:0245")</f>
        <v>21:0245</v>
      </c>
      <c r="E7788" t="s">
        <v>30974</v>
      </c>
      <c r="F7788" t="s">
        <v>30975</v>
      </c>
      <c r="H7788">
        <v>76.011644899999993</v>
      </c>
      <c r="I7788">
        <v>-98.478036900000006</v>
      </c>
      <c r="J7788" s="1" t="str">
        <f t="shared" ref="J7788:J7816" si="637">HYPERLINK("http://geochem.nrcan.gc.ca/cdogs/content/kwd/kwd020018_e.htm", "Fluid (stream)")</f>
        <v>Fluid (stream)</v>
      </c>
      <c r="K7788" s="1" t="str">
        <f t="shared" ref="K7788:K7816" si="638">HYPERLINK("http://geochem.nrcan.gc.ca/cdogs/content/kwd/kwd080007_e.htm", "Untreated Water")</f>
        <v>Untreated Water</v>
      </c>
      <c r="L7788">
        <v>21</v>
      </c>
      <c r="M7788" t="s">
        <v>52</v>
      </c>
      <c r="N7788">
        <v>345</v>
      </c>
      <c r="O7788">
        <v>1</v>
      </c>
      <c r="P7788" t="s">
        <v>1896</v>
      </c>
      <c r="Q7788" t="s">
        <v>46</v>
      </c>
      <c r="R7788" t="s">
        <v>9133</v>
      </c>
    </row>
    <row r="7789" spans="1:18" hidden="1" x14ac:dyDescent="0.3">
      <c r="A7789" t="s">
        <v>30976</v>
      </c>
      <c r="B7789" t="s">
        <v>30977</v>
      </c>
      <c r="C7789" s="1" t="str">
        <f t="shared" si="632"/>
        <v>21:0873</v>
      </c>
      <c r="D7789" s="1" t="str">
        <f t="shared" si="636"/>
        <v>21:0245</v>
      </c>
      <c r="E7789" t="s">
        <v>30978</v>
      </c>
      <c r="F7789" t="s">
        <v>30979</v>
      </c>
      <c r="H7789">
        <v>76.286898300000004</v>
      </c>
      <c r="I7789">
        <v>-98.424878000000007</v>
      </c>
      <c r="J7789" s="1" t="str">
        <f t="shared" si="637"/>
        <v>Fluid (stream)</v>
      </c>
      <c r="K7789" s="1" t="str">
        <f t="shared" si="638"/>
        <v>Untreated Water</v>
      </c>
      <c r="L7789">
        <v>21</v>
      </c>
      <c r="M7789" t="s">
        <v>60</v>
      </c>
      <c r="N7789">
        <v>346</v>
      </c>
      <c r="O7789">
        <v>1</v>
      </c>
      <c r="P7789" t="s">
        <v>1896</v>
      </c>
      <c r="Q7789" t="s">
        <v>96</v>
      </c>
      <c r="R7789" t="s">
        <v>629</v>
      </c>
    </row>
    <row r="7790" spans="1:18" hidden="1" x14ac:dyDescent="0.3">
      <c r="A7790" t="s">
        <v>30980</v>
      </c>
      <c r="B7790" t="s">
        <v>30981</v>
      </c>
      <c r="C7790" s="1" t="str">
        <f t="shared" si="632"/>
        <v>21:0873</v>
      </c>
      <c r="D7790" s="1" t="str">
        <f t="shared" si="636"/>
        <v>21:0245</v>
      </c>
      <c r="E7790" t="s">
        <v>30982</v>
      </c>
      <c r="F7790" t="s">
        <v>30983</v>
      </c>
      <c r="H7790">
        <v>76.289509600000002</v>
      </c>
      <c r="I7790">
        <v>-98.434144500000002</v>
      </c>
      <c r="J7790" s="1" t="str">
        <f t="shared" si="637"/>
        <v>Fluid (stream)</v>
      </c>
      <c r="K7790" s="1" t="str">
        <f t="shared" si="638"/>
        <v>Untreated Water</v>
      </c>
      <c r="L7790">
        <v>21</v>
      </c>
      <c r="M7790" t="s">
        <v>67</v>
      </c>
      <c r="N7790">
        <v>347</v>
      </c>
      <c r="O7790">
        <v>1</v>
      </c>
      <c r="P7790" t="s">
        <v>1896</v>
      </c>
      <c r="Q7790" t="s">
        <v>24</v>
      </c>
      <c r="R7790" t="s">
        <v>500</v>
      </c>
    </row>
    <row r="7791" spans="1:18" hidden="1" x14ac:dyDescent="0.3">
      <c r="A7791" t="s">
        <v>30984</v>
      </c>
      <c r="B7791" t="s">
        <v>30985</v>
      </c>
      <c r="C7791" s="1" t="str">
        <f t="shared" si="632"/>
        <v>21:0873</v>
      </c>
      <c r="D7791" s="1" t="str">
        <f t="shared" si="636"/>
        <v>21:0245</v>
      </c>
      <c r="E7791" t="s">
        <v>30986</v>
      </c>
      <c r="F7791" t="s">
        <v>30987</v>
      </c>
      <c r="H7791">
        <v>76.306282400000001</v>
      </c>
      <c r="I7791">
        <v>-98.379727200000005</v>
      </c>
      <c r="J7791" s="1" t="str">
        <f t="shared" si="637"/>
        <v>Fluid (stream)</v>
      </c>
      <c r="K7791" s="1" t="str">
        <f t="shared" si="638"/>
        <v>Untreated Water</v>
      </c>
      <c r="L7791">
        <v>21</v>
      </c>
      <c r="M7791" t="s">
        <v>74</v>
      </c>
      <c r="N7791">
        <v>348</v>
      </c>
      <c r="O7791">
        <v>1</v>
      </c>
      <c r="P7791" t="s">
        <v>1896</v>
      </c>
      <c r="Q7791" t="s">
        <v>96</v>
      </c>
      <c r="R7791" t="s">
        <v>655</v>
      </c>
    </row>
    <row r="7792" spans="1:18" hidden="1" x14ac:dyDescent="0.3">
      <c r="A7792" t="s">
        <v>30988</v>
      </c>
      <c r="B7792" t="s">
        <v>30989</v>
      </c>
      <c r="C7792" s="1" t="str">
        <f t="shared" si="632"/>
        <v>21:0873</v>
      </c>
      <c r="D7792" s="1" t="str">
        <f t="shared" si="636"/>
        <v>21:0245</v>
      </c>
      <c r="E7792" t="s">
        <v>30990</v>
      </c>
      <c r="F7792" t="s">
        <v>30991</v>
      </c>
      <c r="H7792">
        <v>76.318593500000006</v>
      </c>
      <c r="I7792">
        <v>-98.371415200000001</v>
      </c>
      <c r="J7792" s="1" t="str">
        <f t="shared" si="637"/>
        <v>Fluid (stream)</v>
      </c>
      <c r="K7792" s="1" t="str">
        <f t="shared" si="638"/>
        <v>Untreated Water</v>
      </c>
      <c r="L7792">
        <v>21</v>
      </c>
      <c r="M7792" t="s">
        <v>81</v>
      </c>
      <c r="N7792">
        <v>349</v>
      </c>
      <c r="O7792">
        <v>1</v>
      </c>
      <c r="P7792" t="s">
        <v>1896</v>
      </c>
      <c r="Q7792" t="s">
        <v>96</v>
      </c>
      <c r="R7792" t="s">
        <v>183</v>
      </c>
    </row>
    <row r="7793" spans="1:18" hidden="1" x14ac:dyDescent="0.3">
      <c r="A7793" t="s">
        <v>30992</v>
      </c>
      <c r="B7793" t="s">
        <v>30993</v>
      </c>
      <c r="C7793" s="1" t="str">
        <f t="shared" si="632"/>
        <v>21:0873</v>
      </c>
      <c r="D7793" s="1" t="str">
        <f t="shared" si="636"/>
        <v>21:0245</v>
      </c>
      <c r="E7793" t="s">
        <v>30994</v>
      </c>
      <c r="F7793" t="s">
        <v>30995</v>
      </c>
      <c r="H7793">
        <v>76.315156000000002</v>
      </c>
      <c r="I7793">
        <v>-98.394707100000005</v>
      </c>
      <c r="J7793" s="1" t="str">
        <f t="shared" si="637"/>
        <v>Fluid (stream)</v>
      </c>
      <c r="K7793" s="1" t="str">
        <f t="shared" si="638"/>
        <v>Untreated Water</v>
      </c>
      <c r="L7793">
        <v>21</v>
      </c>
      <c r="M7793" t="s">
        <v>95</v>
      </c>
      <c r="N7793">
        <v>350</v>
      </c>
      <c r="O7793">
        <v>1</v>
      </c>
      <c r="P7793" t="s">
        <v>1896</v>
      </c>
      <c r="Q7793" t="s">
        <v>146</v>
      </c>
      <c r="R7793" t="s">
        <v>449</v>
      </c>
    </row>
    <row r="7794" spans="1:18" hidden="1" x14ac:dyDescent="0.3">
      <c r="A7794" t="s">
        <v>30996</v>
      </c>
      <c r="B7794" t="s">
        <v>30997</v>
      </c>
      <c r="C7794" s="1" t="str">
        <f t="shared" si="632"/>
        <v>21:0873</v>
      </c>
      <c r="D7794" s="1" t="str">
        <f t="shared" si="636"/>
        <v>21:0245</v>
      </c>
      <c r="E7794" t="s">
        <v>30998</v>
      </c>
      <c r="F7794" t="s">
        <v>30999</v>
      </c>
      <c r="H7794">
        <v>76.291420099999996</v>
      </c>
      <c r="I7794">
        <v>-98.630451300000004</v>
      </c>
      <c r="J7794" s="1" t="str">
        <f t="shared" si="637"/>
        <v>Fluid (stream)</v>
      </c>
      <c r="K7794" s="1" t="str">
        <f t="shared" si="638"/>
        <v>Untreated Water</v>
      </c>
      <c r="L7794">
        <v>21</v>
      </c>
      <c r="M7794" t="s">
        <v>22</v>
      </c>
      <c r="N7794">
        <v>351</v>
      </c>
      <c r="O7794">
        <v>1</v>
      </c>
      <c r="P7794" t="s">
        <v>1896</v>
      </c>
      <c r="Q7794" t="s">
        <v>24</v>
      </c>
      <c r="R7794" t="s">
        <v>500</v>
      </c>
    </row>
    <row r="7795" spans="1:18" hidden="1" x14ac:dyDescent="0.3">
      <c r="A7795" t="s">
        <v>31000</v>
      </c>
      <c r="B7795" t="s">
        <v>31001</v>
      </c>
      <c r="C7795" s="1" t="str">
        <f t="shared" si="632"/>
        <v>21:0873</v>
      </c>
      <c r="D7795" s="1" t="str">
        <f t="shared" si="636"/>
        <v>21:0245</v>
      </c>
      <c r="E7795" t="s">
        <v>30998</v>
      </c>
      <c r="F7795" t="s">
        <v>31002</v>
      </c>
      <c r="H7795">
        <v>76.291420099999996</v>
      </c>
      <c r="I7795">
        <v>-98.630451300000004</v>
      </c>
      <c r="J7795" s="1" t="str">
        <f t="shared" si="637"/>
        <v>Fluid (stream)</v>
      </c>
      <c r="K7795" s="1" t="str">
        <f t="shared" si="638"/>
        <v>Untreated Water</v>
      </c>
      <c r="L7795">
        <v>21</v>
      </c>
      <c r="M7795" t="s">
        <v>29</v>
      </c>
      <c r="N7795">
        <v>352</v>
      </c>
      <c r="O7795">
        <v>1</v>
      </c>
      <c r="P7795" t="s">
        <v>1896</v>
      </c>
      <c r="Q7795" t="s">
        <v>146</v>
      </c>
      <c r="R7795" t="s">
        <v>90</v>
      </c>
    </row>
    <row r="7796" spans="1:18" hidden="1" x14ac:dyDescent="0.3">
      <c r="A7796" t="s">
        <v>31003</v>
      </c>
      <c r="B7796" t="s">
        <v>31004</v>
      </c>
      <c r="C7796" s="1" t="str">
        <f t="shared" si="632"/>
        <v>21:0873</v>
      </c>
      <c r="D7796" s="1" t="str">
        <f t="shared" si="636"/>
        <v>21:0245</v>
      </c>
      <c r="E7796" t="s">
        <v>31005</v>
      </c>
      <c r="F7796" t="s">
        <v>31006</v>
      </c>
      <c r="H7796">
        <v>76.293021899999999</v>
      </c>
      <c r="I7796">
        <v>-98.641070400000004</v>
      </c>
      <c r="J7796" s="1" t="str">
        <f t="shared" si="637"/>
        <v>Fluid (stream)</v>
      </c>
      <c r="K7796" s="1" t="str">
        <f t="shared" si="638"/>
        <v>Untreated Water</v>
      </c>
      <c r="L7796">
        <v>21</v>
      </c>
      <c r="M7796" t="s">
        <v>101</v>
      </c>
      <c r="N7796">
        <v>353</v>
      </c>
      <c r="O7796">
        <v>1</v>
      </c>
      <c r="P7796" t="s">
        <v>1896</v>
      </c>
      <c r="Q7796" t="s">
        <v>96</v>
      </c>
      <c r="R7796" t="s">
        <v>2503</v>
      </c>
    </row>
    <row r="7797" spans="1:18" hidden="1" x14ac:dyDescent="0.3">
      <c r="A7797" t="s">
        <v>31007</v>
      </c>
      <c r="B7797" t="s">
        <v>31008</v>
      </c>
      <c r="C7797" s="1" t="str">
        <f t="shared" si="632"/>
        <v>21:0873</v>
      </c>
      <c r="D7797" s="1" t="str">
        <f t="shared" si="636"/>
        <v>21:0245</v>
      </c>
      <c r="E7797" t="s">
        <v>31009</v>
      </c>
      <c r="F7797" t="s">
        <v>31010</v>
      </c>
      <c r="H7797">
        <v>76.256251500000005</v>
      </c>
      <c r="I7797">
        <v>-98.422590799999995</v>
      </c>
      <c r="J7797" s="1" t="str">
        <f t="shared" si="637"/>
        <v>Fluid (stream)</v>
      </c>
      <c r="K7797" s="1" t="str">
        <f t="shared" si="638"/>
        <v>Untreated Water</v>
      </c>
      <c r="L7797">
        <v>21</v>
      </c>
      <c r="M7797" t="s">
        <v>107</v>
      </c>
      <c r="N7797">
        <v>354</v>
      </c>
      <c r="O7797">
        <v>1</v>
      </c>
      <c r="P7797" t="s">
        <v>1896</v>
      </c>
      <c r="Q7797" t="s">
        <v>24</v>
      </c>
      <c r="R7797" t="s">
        <v>220</v>
      </c>
    </row>
    <row r="7798" spans="1:18" hidden="1" x14ac:dyDescent="0.3">
      <c r="A7798" t="s">
        <v>31011</v>
      </c>
      <c r="B7798" t="s">
        <v>31012</v>
      </c>
      <c r="C7798" s="1" t="str">
        <f t="shared" si="632"/>
        <v>21:0873</v>
      </c>
      <c r="D7798" s="1" t="str">
        <f t="shared" si="636"/>
        <v>21:0245</v>
      </c>
      <c r="E7798" t="s">
        <v>31013</v>
      </c>
      <c r="F7798" t="s">
        <v>31014</v>
      </c>
      <c r="H7798">
        <v>76.304348899999994</v>
      </c>
      <c r="I7798">
        <v>-98.500289300000006</v>
      </c>
      <c r="J7798" s="1" t="str">
        <f t="shared" si="637"/>
        <v>Fluid (stream)</v>
      </c>
      <c r="K7798" s="1" t="str">
        <f t="shared" si="638"/>
        <v>Untreated Water</v>
      </c>
      <c r="L7798">
        <v>21</v>
      </c>
      <c r="M7798" t="s">
        <v>114</v>
      </c>
      <c r="N7798">
        <v>355</v>
      </c>
      <c r="O7798">
        <v>1</v>
      </c>
      <c r="P7798" t="s">
        <v>1896</v>
      </c>
      <c r="Q7798" t="s">
        <v>31</v>
      </c>
      <c r="R7798" t="s">
        <v>988</v>
      </c>
    </row>
    <row r="7799" spans="1:18" hidden="1" x14ac:dyDescent="0.3">
      <c r="A7799" t="s">
        <v>31015</v>
      </c>
      <c r="B7799" t="s">
        <v>31016</v>
      </c>
      <c r="C7799" s="1" t="str">
        <f t="shared" si="632"/>
        <v>21:0873</v>
      </c>
      <c r="D7799" s="1" t="str">
        <f t="shared" si="636"/>
        <v>21:0245</v>
      </c>
      <c r="E7799" t="s">
        <v>31017</v>
      </c>
      <c r="F7799" t="s">
        <v>31018</v>
      </c>
      <c r="H7799">
        <v>76.469685100000007</v>
      </c>
      <c r="I7799">
        <v>-98.194933899999995</v>
      </c>
      <c r="J7799" s="1" t="str">
        <f t="shared" si="637"/>
        <v>Fluid (stream)</v>
      </c>
      <c r="K7799" s="1" t="str">
        <f t="shared" si="638"/>
        <v>Untreated Water</v>
      </c>
      <c r="L7799">
        <v>21</v>
      </c>
      <c r="M7799" t="s">
        <v>121</v>
      </c>
      <c r="N7799">
        <v>356</v>
      </c>
      <c r="O7799">
        <v>1</v>
      </c>
      <c r="P7799" t="s">
        <v>1896</v>
      </c>
      <c r="Q7799" t="s">
        <v>96</v>
      </c>
      <c r="R7799" t="s">
        <v>122</v>
      </c>
    </row>
    <row r="7800" spans="1:18" hidden="1" x14ac:dyDescent="0.3">
      <c r="A7800" t="s">
        <v>31019</v>
      </c>
      <c r="B7800" t="s">
        <v>31020</v>
      </c>
      <c r="C7800" s="1" t="str">
        <f t="shared" si="632"/>
        <v>21:0873</v>
      </c>
      <c r="D7800" s="1" t="str">
        <f t="shared" si="636"/>
        <v>21:0245</v>
      </c>
      <c r="E7800" t="s">
        <v>31021</v>
      </c>
      <c r="F7800" t="s">
        <v>31022</v>
      </c>
      <c r="H7800">
        <v>76.472190400000002</v>
      </c>
      <c r="I7800">
        <v>-98.1852509</v>
      </c>
      <c r="J7800" s="1" t="str">
        <f t="shared" si="637"/>
        <v>Fluid (stream)</v>
      </c>
      <c r="K7800" s="1" t="str">
        <f t="shared" si="638"/>
        <v>Untreated Water</v>
      </c>
      <c r="L7800">
        <v>21</v>
      </c>
      <c r="M7800" t="s">
        <v>127</v>
      </c>
      <c r="N7800">
        <v>357</v>
      </c>
      <c r="O7800">
        <v>1</v>
      </c>
      <c r="P7800" t="s">
        <v>1610</v>
      </c>
      <c r="Q7800" t="s">
        <v>24</v>
      </c>
      <c r="R7800" t="s">
        <v>76</v>
      </c>
    </row>
    <row r="7801" spans="1:18" hidden="1" x14ac:dyDescent="0.3">
      <c r="A7801" t="s">
        <v>31023</v>
      </c>
      <c r="B7801" t="s">
        <v>31024</v>
      </c>
      <c r="C7801" s="1" t="str">
        <f t="shared" si="632"/>
        <v>21:0873</v>
      </c>
      <c r="D7801" s="1" t="str">
        <f t="shared" si="636"/>
        <v>21:0245</v>
      </c>
      <c r="E7801" t="s">
        <v>31025</v>
      </c>
      <c r="F7801" t="s">
        <v>31026</v>
      </c>
      <c r="H7801">
        <v>76.487723099999997</v>
      </c>
      <c r="I7801">
        <v>-98.193917900000002</v>
      </c>
      <c r="J7801" s="1" t="str">
        <f t="shared" si="637"/>
        <v>Fluid (stream)</v>
      </c>
      <c r="K7801" s="1" t="str">
        <f t="shared" si="638"/>
        <v>Untreated Water</v>
      </c>
      <c r="L7801">
        <v>21</v>
      </c>
      <c r="M7801" t="s">
        <v>133</v>
      </c>
      <c r="N7801">
        <v>358</v>
      </c>
      <c r="O7801">
        <v>1</v>
      </c>
      <c r="P7801" t="s">
        <v>1896</v>
      </c>
      <c r="Q7801" t="s">
        <v>96</v>
      </c>
      <c r="R7801" t="s">
        <v>3968</v>
      </c>
    </row>
    <row r="7802" spans="1:18" hidden="1" x14ac:dyDescent="0.3">
      <c r="A7802" t="s">
        <v>31027</v>
      </c>
      <c r="B7802" t="s">
        <v>31028</v>
      </c>
      <c r="C7802" s="1" t="str">
        <f t="shared" si="632"/>
        <v>21:0873</v>
      </c>
      <c r="D7802" s="1" t="str">
        <f t="shared" si="636"/>
        <v>21:0245</v>
      </c>
      <c r="E7802" t="s">
        <v>31029</v>
      </c>
      <c r="F7802" t="s">
        <v>31030</v>
      </c>
      <c r="H7802">
        <v>76.478921299999996</v>
      </c>
      <c r="I7802">
        <v>-98.245741300000006</v>
      </c>
      <c r="J7802" s="1" t="str">
        <f t="shared" si="637"/>
        <v>Fluid (stream)</v>
      </c>
      <c r="K7802" s="1" t="str">
        <f t="shared" si="638"/>
        <v>Untreated Water</v>
      </c>
      <c r="L7802">
        <v>21</v>
      </c>
      <c r="M7802" t="s">
        <v>139</v>
      </c>
      <c r="N7802">
        <v>359</v>
      </c>
      <c r="O7802">
        <v>1</v>
      </c>
      <c r="P7802" t="s">
        <v>1896</v>
      </c>
      <c r="Q7802" t="s">
        <v>146</v>
      </c>
      <c r="R7802" t="s">
        <v>629</v>
      </c>
    </row>
    <row r="7803" spans="1:18" hidden="1" x14ac:dyDescent="0.3">
      <c r="A7803" t="s">
        <v>31031</v>
      </c>
      <c r="B7803" t="s">
        <v>31032</v>
      </c>
      <c r="C7803" s="1" t="str">
        <f t="shared" si="632"/>
        <v>21:0873</v>
      </c>
      <c r="D7803" s="1" t="str">
        <f t="shared" si="636"/>
        <v>21:0245</v>
      </c>
      <c r="E7803" t="s">
        <v>31033</v>
      </c>
      <c r="F7803" t="s">
        <v>31034</v>
      </c>
      <c r="H7803">
        <v>76.482621199999997</v>
      </c>
      <c r="I7803">
        <v>-98.248260099999996</v>
      </c>
      <c r="J7803" s="1" t="str">
        <f t="shared" si="637"/>
        <v>Fluid (stream)</v>
      </c>
      <c r="K7803" s="1" t="str">
        <f t="shared" si="638"/>
        <v>Untreated Water</v>
      </c>
      <c r="L7803">
        <v>21</v>
      </c>
      <c r="M7803" t="s">
        <v>241</v>
      </c>
      <c r="N7803">
        <v>360</v>
      </c>
      <c r="O7803">
        <v>1</v>
      </c>
      <c r="P7803" t="s">
        <v>1896</v>
      </c>
      <c r="Q7803" t="s">
        <v>96</v>
      </c>
      <c r="R7803" t="s">
        <v>655</v>
      </c>
    </row>
    <row r="7804" spans="1:18" hidden="1" x14ac:dyDescent="0.3">
      <c r="A7804" t="s">
        <v>31035</v>
      </c>
      <c r="B7804" t="s">
        <v>31036</v>
      </c>
      <c r="C7804" s="1" t="str">
        <f t="shared" si="632"/>
        <v>21:0873</v>
      </c>
      <c r="D7804" s="1" t="str">
        <f t="shared" si="636"/>
        <v>21:0245</v>
      </c>
      <c r="E7804" t="s">
        <v>31037</v>
      </c>
      <c r="F7804" t="s">
        <v>31038</v>
      </c>
      <c r="H7804">
        <v>76.493614199999996</v>
      </c>
      <c r="I7804">
        <v>-98.296682700000005</v>
      </c>
      <c r="J7804" s="1" t="str">
        <f t="shared" si="637"/>
        <v>Fluid (stream)</v>
      </c>
      <c r="K7804" s="1" t="str">
        <f t="shared" si="638"/>
        <v>Untreated Water</v>
      </c>
      <c r="L7804">
        <v>22</v>
      </c>
      <c r="M7804" t="s">
        <v>36</v>
      </c>
      <c r="N7804">
        <v>361</v>
      </c>
      <c r="O7804">
        <v>1</v>
      </c>
      <c r="P7804" t="s">
        <v>1896</v>
      </c>
      <c r="Q7804" t="s">
        <v>96</v>
      </c>
      <c r="R7804" t="s">
        <v>988</v>
      </c>
    </row>
    <row r="7805" spans="1:18" hidden="1" x14ac:dyDescent="0.3">
      <c r="A7805" t="s">
        <v>31039</v>
      </c>
      <c r="B7805" t="s">
        <v>31040</v>
      </c>
      <c r="C7805" s="1" t="str">
        <f t="shared" si="632"/>
        <v>21:0873</v>
      </c>
      <c r="D7805" s="1" t="str">
        <f t="shared" si="636"/>
        <v>21:0245</v>
      </c>
      <c r="E7805" t="s">
        <v>31041</v>
      </c>
      <c r="F7805" t="s">
        <v>31042</v>
      </c>
      <c r="H7805">
        <v>76.485734899999997</v>
      </c>
      <c r="I7805">
        <v>-98.309084499999997</v>
      </c>
      <c r="J7805" s="1" t="str">
        <f t="shared" si="637"/>
        <v>Fluid (stream)</v>
      </c>
      <c r="K7805" s="1" t="str">
        <f t="shared" si="638"/>
        <v>Untreated Water</v>
      </c>
      <c r="L7805">
        <v>22</v>
      </c>
      <c r="M7805" t="s">
        <v>44</v>
      </c>
      <c r="N7805">
        <v>362</v>
      </c>
      <c r="O7805">
        <v>1</v>
      </c>
      <c r="P7805" t="s">
        <v>1896</v>
      </c>
      <c r="Q7805" t="s">
        <v>146</v>
      </c>
      <c r="R7805" t="s">
        <v>3968</v>
      </c>
    </row>
    <row r="7806" spans="1:18" hidden="1" x14ac:dyDescent="0.3">
      <c r="A7806" t="s">
        <v>31043</v>
      </c>
      <c r="B7806" t="s">
        <v>31044</v>
      </c>
      <c r="C7806" s="1" t="str">
        <f t="shared" si="632"/>
        <v>21:0873</v>
      </c>
      <c r="D7806" s="1" t="str">
        <f t="shared" si="636"/>
        <v>21:0245</v>
      </c>
      <c r="E7806" t="s">
        <v>31045</v>
      </c>
      <c r="F7806" t="s">
        <v>31046</v>
      </c>
      <c r="H7806">
        <v>76.458181100000004</v>
      </c>
      <c r="I7806">
        <v>-98.307555899999997</v>
      </c>
      <c r="J7806" s="1" t="str">
        <f t="shared" si="637"/>
        <v>Fluid (stream)</v>
      </c>
      <c r="K7806" s="1" t="str">
        <f t="shared" si="638"/>
        <v>Untreated Water</v>
      </c>
      <c r="L7806">
        <v>22</v>
      </c>
      <c r="M7806" t="s">
        <v>52</v>
      </c>
      <c r="N7806">
        <v>363</v>
      </c>
      <c r="O7806">
        <v>1</v>
      </c>
      <c r="P7806" t="s">
        <v>1896</v>
      </c>
      <c r="Q7806" t="s">
        <v>24</v>
      </c>
      <c r="R7806" t="s">
        <v>347</v>
      </c>
    </row>
    <row r="7807" spans="1:18" hidden="1" x14ac:dyDescent="0.3">
      <c r="A7807" t="s">
        <v>31047</v>
      </c>
      <c r="B7807" t="s">
        <v>31048</v>
      </c>
      <c r="C7807" s="1" t="str">
        <f t="shared" si="632"/>
        <v>21:0873</v>
      </c>
      <c r="D7807" s="1" t="str">
        <f t="shared" si="636"/>
        <v>21:0245</v>
      </c>
      <c r="E7807" t="s">
        <v>31049</v>
      </c>
      <c r="F7807" t="s">
        <v>31050</v>
      </c>
      <c r="H7807">
        <v>76.460203500000006</v>
      </c>
      <c r="I7807">
        <v>-98.313002999999995</v>
      </c>
      <c r="J7807" s="1" t="str">
        <f t="shared" si="637"/>
        <v>Fluid (stream)</v>
      </c>
      <c r="K7807" s="1" t="str">
        <f t="shared" si="638"/>
        <v>Untreated Water</v>
      </c>
      <c r="L7807">
        <v>22</v>
      </c>
      <c r="M7807" t="s">
        <v>22</v>
      </c>
      <c r="N7807">
        <v>364</v>
      </c>
      <c r="O7807">
        <v>1</v>
      </c>
      <c r="P7807" t="s">
        <v>319</v>
      </c>
      <c r="Q7807" t="s">
        <v>24</v>
      </c>
      <c r="R7807" t="s">
        <v>14773</v>
      </c>
    </row>
    <row r="7808" spans="1:18" hidden="1" x14ac:dyDescent="0.3">
      <c r="A7808" t="s">
        <v>31051</v>
      </c>
      <c r="B7808" t="s">
        <v>31052</v>
      </c>
      <c r="C7808" s="1" t="str">
        <f t="shared" si="632"/>
        <v>21:0873</v>
      </c>
      <c r="D7808" s="1" t="str">
        <f t="shared" si="636"/>
        <v>21:0245</v>
      </c>
      <c r="E7808" t="s">
        <v>31049</v>
      </c>
      <c r="F7808" t="s">
        <v>31053</v>
      </c>
      <c r="H7808">
        <v>76.460203500000006</v>
      </c>
      <c r="I7808">
        <v>-98.313002999999995</v>
      </c>
      <c r="J7808" s="1" t="str">
        <f t="shared" si="637"/>
        <v>Fluid (stream)</v>
      </c>
      <c r="K7808" s="1" t="str">
        <f t="shared" si="638"/>
        <v>Untreated Water</v>
      </c>
      <c r="L7808">
        <v>22</v>
      </c>
      <c r="M7808" t="s">
        <v>29</v>
      </c>
      <c r="N7808">
        <v>365</v>
      </c>
      <c r="O7808">
        <v>1</v>
      </c>
      <c r="P7808" t="s">
        <v>319</v>
      </c>
      <c r="Q7808" t="s">
        <v>146</v>
      </c>
      <c r="R7808" t="s">
        <v>14773</v>
      </c>
    </row>
    <row r="7809" spans="1:18" hidden="1" x14ac:dyDescent="0.3">
      <c r="A7809" t="s">
        <v>31054</v>
      </c>
      <c r="B7809" t="s">
        <v>31055</v>
      </c>
      <c r="C7809" s="1" t="str">
        <f t="shared" si="632"/>
        <v>21:0873</v>
      </c>
      <c r="D7809" s="1" t="str">
        <f t="shared" si="636"/>
        <v>21:0245</v>
      </c>
      <c r="E7809" t="s">
        <v>31056</v>
      </c>
      <c r="F7809" t="s">
        <v>31057</v>
      </c>
      <c r="H7809">
        <v>76.462464100000005</v>
      </c>
      <c r="I7809">
        <v>-98.281660200000005</v>
      </c>
      <c r="J7809" s="1" t="str">
        <f t="shared" si="637"/>
        <v>Fluid (stream)</v>
      </c>
      <c r="K7809" s="1" t="str">
        <f t="shared" si="638"/>
        <v>Untreated Water</v>
      </c>
      <c r="L7809">
        <v>22</v>
      </c>
      <c r="M7809" t="s">
        <v>60</v>
      </c>
      <c r="N7809">
        <v>366</v>
      </c>
      <c r="O7809">
        <v>1</v>
      </c>
      <c r="P7809" t="s">
        <v>1896</v>
      </c>
      <c r="Q7809" t="s">
        <v>24</v>
      </c>
      <c r="R7809" t="s">
        <v>69</v>
      </c>
    </row>
    <row r="7810" spans="1:18" hidden="1" x14ac:dyDescent="0.3">
      <c r="A7810" t="s">
        <v>31058</v>
      </c>
      <c r="B7810" t="s">
        <v>31059</v>
      </c>
      <c r="C7810" s="1" t="str">
        <f t="shared" si="632"/>
        <v>21:0873</v>
      </c>
      <c r="D7810" s="1" t="str">
        <f t="shared" si="636"/>
        <v>21:0245</v>
      </c>
      <c r="E7810" t="s">
        <v>31060</v>
      </c>
      <c r="F7810" t="s">
        <v>31061</v>
      </c>
      <c r="H7810">
        <v>76.469153000000006</v>
      </c>
      <c r="I7810">
        <v>-98.282766899999999</v>
      </c>
      <c r="J7810" s="1" t="str">
        <f t="shared" si="637"/>
        <v>Fluid (stream)</v>
      </c>
      <c r="K7810" s="1" t="str">
        <f t="shared" si="638"/>
        <v>Untreated Water</v>
      </c>
      <c r="L7810">
        <v>22</v>
      </c>
      <c r="M7810" t="s">
        <v>67</v>
      </c>
      <c r="N7810">
        <v>367</v>
      </c>
      <c r="O7810">
        <v>1</v>
      </c>
      <c r="P7810" t="s">
        <v>15080</v>
      </c>
      <c r="Q7810" t="s">
        <v>15080</v>
      </c>
      <c r="R7810" t="s">
        <v>15080</v>
      </c>
    </row>
    <row r="7811" spans="1:18" hidden="1" x14ac:dyDescent="0.3">
      <c r="A7811" t="s">
        <v>31062</v>
      </c>
      <c r="B7811" t="s">
        <v>31063</v>
      </c>
      <c r="C7811" s="1" t="str">
        <f t="shared" si="632"/>
        <v>21:0873</v>
      </c>
      <c r="D7811" s="1" t="str">
        <f t="shared" si="636"/>
        <v>21:0245</v>
      </c>
      <c r="E7811" t="s">
        <v>31064</v>
      </c>
      <c r="F7811" t="s">
        <v>31065</v>
      </c>
      <c r="H7811">
        <v>76.467183500000004</v>
      </c>
      <c r="I7811">
        <v>-98.243703100000005</v>
      </c>
      <c r="J7811" s="1" t="str">
        <f t="shared" si="637"/>
        <v>Fluid (stream)</v>
      </c>
      <c r="K7811" s="1" t="str">
        <f t="shared" si="638"/>
        <v>Untreated Water</v>
      </c>
      <c r="L7811">
        <v>22</v>
      </c>
      <c r="M7811" t="s">
        <v>74</v>
      </c>
      <c r="N7811">
        <v>368</v>
      </c>
      <c r="O7811">
        <v>1</v>
      </c>
      <c r="P7811" t="s">
        <v>1610</v>
      </c>
      <c r="Q7811" t="s">
        <v>46</v>
      </c>
      <c r="R7811" t="s">
        <v>19059</v>
      </c>
    </row>
    <row r="7812" spans="1:18" hidden="1" x14ac:dyDescent="0.3">
      <c r="A7812" t="s">
        <v>31066</v>
      </c>
      <c r="B7812" t="s">
        <v>31067</v>
      </c>
      <c r="C7812" s="1" t="str">
        <f t="shared" si="632"/>
        <v>21:0873</v>
      </c>
      <c r="D7812" s="1" t="str">
        <f t="shared" si="636"/>
        <v>21:0245</v>
      </c>
      <c r="E7812" t="s">
        <v>31068</v>
      </c>
      <c r="F7812" t="s">
        <v>31069</v>
      </c>
      <c r="H7812">
        <v>76.450712300000006</v>
      </c>
      <c r="I7812">
        <v>-98.183955800000007</v>
      </c>
      <c r="J7812" s="1" t="str">
        <f t="shared" si="637"/>
        <v>Fluid (stream)</v>
      </c>
      <c r="K7812" s="1" t="str">
        <f t="shared" si="638"/>
        <v>Untreated Water</v>
      </c>
      <c r="L7812">
        <v>22</v>
      </c>
      <c r="M7812" t="s">
        <v>81</v>
      </c>
      <c r="N7812">
        <v>369</v>
      </c>
      <c r="O7812">
        <v>1</v>
      </c>
      <c r="P7812" t="s">
        <v>1896</v>
      </c>
      <c r="Q7812" t="s">
        <v>24</v>
      </c>
      <c r="R7812" t="s">
        <v>102</v>
      </c>
    </row>
    <row r="7813" spans="1:18" hidden="1" x14ac:dyDescent="0.3">
      <c r="A7813" t="s">
        <v>31070</v>
      </c>
      <c r="B7813" t="s">
        <v>31071</v>
      </c>
      <c r="C7813" s="1" t="str">
        <f t="shared" si="632"/>
        <v>21:0873</v>
      </c>
      <c r="D7813" s="1" t="str">
        <f t="shared" si="636"/>
        <v>21:0245</v>
      </c>
      <c r="E7813" t="s">
        <v>31072</v>
      </c>
      <c r="F7813" t="s">
        <v>31073</v>
      </c>
      <c r="H7813">
        <v>76.448804800000005</v>
      </c>
      <c r="I7813">
        <v>-98.189956699999996</v>
      </c>
      <c r="J7813" s="1" t="str">
        <f t="shared" si="637"/>
        <v>Fluid (stream)</v>
      </c>
      <c r="K7813" s="1" t="str">
        <f t="shared" si="638"/>
        <v>Untreated Water</v>
      </c>
      <c r="L7813">
        <v>22</v>
      </c>
      <c r="M7813" t="s">
        <v>95</v>
      </c>
      <c r="N7813">
        <v>370</v>
      </c>
      <c r="O7813">
        <v>1</v>
      </c>
      <c r="P7813" t="s">
        <v>1896</v>
      </c>
      <c r="Q7813" t="s">
        <v>146</v>
      </c>
      <c r="R7813" t="s">
        <v>220</v>
      </c>
    </row>
    <row r="7814" spans="1:18" hidden="1" x14ac:dyDescent="0.3">
      <c r="A7814" t="s">
        <v>31074</v>
      </c>
      <c r="B7814" t="s">
        <v>31075</v>
      </c>
      <c r="C7814" s="1" t="str">
        <f t="shared" si="632"/>
        <v>21:0873</v>
      </c>
      <c r="D7814" s="1" t="str">
        <f t="shared" si="636"/>
        <v>21:0245</v>
      </c>
      <c r="E7814" t="s">
        <v>31076</v>
      </c>
      <c r="F7814" t="s">
        <v>31077</v>
      </c>
      <c r="H7814">
        <v>76.439827500000007</v>
      </c>
      <c r="I7814">
        <v>-98.188113700000002</v>
      </c>
      <c r="J7814" s="1" t="str">
        <f t="shared" si="637"/>
        <v>Fluid (stream)</v>
      </c>
      <c r="K7814" s="1" t="str">
        <f t="shared" si="638"/>
        <v>Untreated Water</v>
      </c>
      <c r="L7814">
        <v>22</v>
      </c>
      <c r="M7814" t="s">
        <v>101</v>
      </c>
      <c r="N7814">
        <v>371</v>
      </c>
      <c r="O7814">
        <v>1</v>
      </c>
      <c r="P7814" t="s">
        <v>1896</v>
      </c>
      <c r="Q7814" t="s">
        <v>146</v>
      </c>
      <c r="R7814" t="s">
        <v>211</v>
      </c>
    </row>
    <row r="7815" spans="1:18" hidden="1" x14ac:dyDescent="0.3">
      <c r="A7815" t="s">
        <v>31078</v>
      </c>
      <c r="B7815" t="s">
        <v>31079</v>
      </c>
      <c r="C7815" s="1" t="str">
        <f t="shared" si="632"/>
        <v>21:0873</v>
      </c>
      <c r="D7815" s="1" t="str">
        <f t="shared" si="636"/>
        <v>21:0245</v>
      </c>
      <c r="E7815" t="s">
        <v>31080</v>
      </c>
      <c r="F7815" t="s">
        <v>31081</v>
      </c>
      <c r="H7815">
        <v>76.436506199999997</v>
      </c>
      <c r="I7815">
        <v>-98.322393500000004</v>
      </c>
      <c r="J7815" s="1" t="str">
        <f t="shared" si="637"/>
        <v>Fluid (stream)</v>
      </c>
      <c r="K7815" s="1" t="str">
        <f t="shared" si="638"/>
        <v>Untreated Water</v>
      </c>
      <c r="L7815">
        <v>22</v>
      </c>
      <c r="M7815" t="s">
        <v>107</v>
      </c>
      <c r="N7815">
        <v>372</v>
      </c>
      <c r="O7815">
        <v>1</v>
      </c>
      <c r="P7815" t="s">
        <v>1896</v>
      </c>
      <c r="Q7815" t="s">
        <v>46</v>
      </c>
      <c r="R7815" t="s">
        <v>599</v>
      </c>
    </row>
    <row r="7816" spans="1:18" hidden="1" x14ac:dyDescent="0.3">
      <c r="A7816" t="s">
        <v>31082</v>
      </c>
      <c r="B7816" t="s">
        <v>31083</v>
      </c>
      <c r="C7816" s="1" t="str">
        <f t="shared" si="632"/>
        <v>21:0873</v>
      </c>
      <c r="D7816" s="1" t="str">
        <f t="shared" si="636"/>
        <v>21:0245</v>
      </c>
      <c r="E7816" t="s">
        <v>31084</v>
      </c>
      <c r="F7816" t="s">
        <v>31085</v>
      </c>
      <c r="H7816">
        <v>76.437968299999994</v>
      </c>
      <c r="I7816">
        <v>-98.353496399999997</v>
      </c>
      <c r="J7816" s="1" t="str">
        <f t="shared" si="637"/>
        <v>Fluid (stream)</v>
      </c>
      <c r="K7816" s="1" t="str">
        <f t="shared" si="638"/>
        <v>Untreated Water</v>
      </c>
      <c r="L7816">
        <v>22</v>
      </c>
      <c r="M7816" t="s">
        <v>114</v>
      </c>
      <c r="N7816">
        <v>373</v>
      </c>
      <c r="O7816">
        <v>1</v>
      </c>
      <c r="P7816" t="s">
        <v>1896</v>
      </c>
      <c r="Q7816" t="s">
        <v>96</v>
      </c>
      <c r="R7816" t="s">
        <v>745</v>
      </c>
    </row>
    <row r="7817" spans="1:18" hidden="1" x14ac:dyDescent="0.3">
      <c r="A7817" t="s">
        <v>31086</v>
      </c>
      <c r="B7817" t="s">
        <v>31087</v>
      </c>
      <c r="C7817" s="1" t="str">
        <f t="shared" si="632"/>
        <v>21:0873</v>
      </c>
      <c r="D7817" s="1" t="str">
        <f>HYPERLINK("http://geochem.nrcan.gc.ca/cdogs/content/svy/svy_e.htm", "")</f>
        <v/>
      </c>
      <c r="G7817" s="1" t="str">
        <f>HYPERLINK("http://geochem.nrcan.gc.ca/cdogs/content/cr_/cr_00310_e.htm", "310")</f>
        <v>310</v>
      </c>
      <c r="J7817" t="s">
        <v>85</v>
      </c>
      <c r="K7817" t="s">
        <v>86</v>
      </c>
      <c r="L7817">
        <v>22</v>
      </c>
      <c r="M7817" t="s">
        <v>87</v>
      </c>
      <c r="N7817">
        <v>374</v>
      </c>
      <c r="O7817">
        <v>8</v>
      </c>
      <c r="P7817" t="s">
        <v>809</v>
      </c>
      <c r="Q7817" t="s">
        <v>24</v>
      </c>
      <c r="R7817" t="s">
        <v>635</v>
      </c>
    </row>
    <row r="7818" spans="1:18" hidden="1" x14ac:dyDescent="0.3">
      <c r="A7818" t="s">
        <v>31088</v>
      </c>
      <c r="B7818" t="s">
        <v>31089</v>
      </c>
      <c r="C7818" s="1" t="str">
        <f t="shared" si="632"/>
        <v>21:0873</v>
      </c>
      <c r="D7818" s="1" t="str">
        <f t="shared" ref="D7818:D7825" si="639">HYPERLINK("http://geochem.nrcan.gc.ca/cdogs/content/svy/svy210245_e.htm", "21:0245")</f>
        <v>21:0245</v>
      </c>
      <c r="E7818" t="s">
        <v>31090</v>
      </c>
      <c r="F7818" t="s">
        <v>31091</v>
      </c>
      <c r="H7818">
        <v>76.321726100000006</v>
      </c>
      <c r="I7818">
        <v>-99.876389700000004</v>
      </c>
      <c r="J7818" s="1" t="str">
        <f t="shared" ref="J7818:J7825" si="640">HYPERLINK("http://geochem.nrcan.gc.ca/cdogs/content/kwd/kwd020018_e.htm", "Fluid (stream)")</f>
        <v>Fluid (stream)</v>
      </c>
      <c r="K7818" s="1" t="str">
        <f t="shared" ref="K7818:K7825" si="641">HYPERLINK("http://geochem.nrcan.gc.ca/cdogs/content/kwd/kwd080007_e.htm", "Untreated Water")</f>
        <v>Untreated Water</v>
      </c>
      <c r="L7818">
        <v>22</v>
      </c>
      <c r="M7818" t="s">
        <v>121</v>
      </c>
      <c r="N7818">
        <v>375</v>
      </c>
      <c r="O7818">
        <v>1</v>
      </c>
      <c r="P7818" t="s">
        <v>272</v>
      </c>
      <c r="Q7818" t="s">
        <v>96</v>
      </c>
      <c r="R7818" t="s">
        <v>752</v>
      </c>
    </row>
    <row r="7819" spans="1:18" hidden="1" x14ac:dyDescent="0.3">
      <c r="A7819" t="s">
        <v>31092</v>
      </c>
      <c r="B7819" t="s">
        <v>31093</v>
      </c>
      <c r="C7819" s="1" t="str">
        <f t="shared" si="632"/>
        <v>21:0873</v>
      </c>
      <c r="D7819" s="1" t="str">
        <f t="shared" si="639"/>
        <v>21:0245</v>
      </c>
      <c r="E7819" t="s">
        <v>31094</v>
      </c>
      <c r="F7819" t="s">
        <v>31095</v>
      </c>
      <c r="H7819">
        <v>76.354759999999999</v>
      </c>
      <c r="I7819">
        <v>-99.735373699999997</v>
      </c>
      <c r="J7819" s="1" t="str">
        <f t="shared" si="640"/>
        <v>Fluid (stream)</v>
      </c>
      <c r="K7819" s="1" t="str">
        <f t="shared" si="641"/>
        <v>Untreated Water</v>
      </c>
      <c r="L7819">
        <v>22</v>
      </c>
      <c r="M7819" t="s">
        <v>127</v>
      </c>
      <c r="N7819">
        <v>376</v>
      </c>
      <c r="O7819">
        <v>1</v>
      </c>
      <c r="P7819" t="s">
        <v>267</v>
      </c>
      <c r="Q7819" t="s">
        <v>38</v>
      </c>
      <c r="R7819" t="s">
        <v>420</v>
      </c>
    </row>
    <row r="7820" spans="1:18" hidden="1" x14ac:dyDescent="0.3">
      <c r="A7820" t="s">
        <v>31096</v>
      </c>
      <c r="B7820" t="s">
        <v>31097</v>
      </c>
      <c r="C7820" s="1" t="str">
        <f t="shared" si="632"/>
        <v>21:0873</v>
      </c>
      <c r="D7820" s="1" t="str">
        <f t="shared" si="639"/>
        <v>21:0245</v>
      </c>
      <c r="E7820" t="s">
        <v>31098</v>
      </c>
      <c r="F7820" t="s">
        <v>31099</v>
      </c>
      <c r="H7820">
        <v>76.366054000000005</v>
      </c>
      <c r="I7820">
        <v>-99.674476100000007</v>
      </c>
      <c r="J7820" s="1" t="str">
        <f t="shared" si="640"/>
        <v>Fluid (stream)</v>
      </c>
      <c r="K7820" s="1" t="str">
        <f t="shared" si="641"/>
        <v>Untreated Water</v>
      </c>
      <c r="L7820">
        <v>22</v>
      </c>
      <c r="M7820" t="s">
        <v>133</v>
      </c>
      <c r="N7820">
        <v>377</v>
      </c>
      <c r="O7820">
        <v>1</v>
      </c>
      <c r="P7820" t="s">
        <v>235</v>
      </c>
      <c r="Q7820" t="s">
        <v>24</v>
      </c>
      <c r="R7820" t="s">
        <v>840</v>
      </c>
    </row>
    <row r="7821" spans="1:18" hidden="1" x14ac:dyDescent="0.3">
      <c r="A7821" t="s">
        <v>31100</v>
      </c>
      <c r="B7821" t="s">
        <v>31101</v>
      </c>
      <c r="C7821" s="1" t="str">
        <f t="shared" si="632"/>
        <v>21:0873</v>
      </c>
      <c r="D7821" s="1" t="str">
        <f t="shared" si="639"/>
        <v>21:0245</v>
      </c>
      <c r="E7821" t="s">
        <v>31102</v>
      </c>
      <c r="F7821" t="s">
        <v>31103</v>
      </c>
      <c r="H7821">
        <v>76.369771099999994</v>
      </c>
      <c r="I7821">
        <v>-99.619912499999998</v>
      </c>
      <c r="J7821" s="1" t="str">
        <f t="shared" si="640"/>
        <v>Fluid (stream)</v>
      </c>
      <c r="K7821" s="1" t="str">
        <f t="shared" si="641"/>
        <v>Untreated Water</v>
      </c>
      <c r="L7821">
        <v>22</v>
      </c>
      <c r="M7821" t="s">
        <v>139</v>
      </c>
      <c r="N7821">
        <v>378</v>
      </c>
      <c r="O7821">
        <v>1</v>
      </c>
      <c r="P7821" t="s">
        <v>272</v>
      </c>
      <c r="Q7821" t="s">
        <v>146</v>
      </c>
      <c r="R7821" t="s">
        <v>151</v>
      </c>
    </row>
    <row r="7822" spans="1:18" hidden="1" x14ac:dyDescent="0.3">
      <c r="A7822" t="s">
        <v>31104</v>
      </c>
      <c r="B7822" t="s">
        <v>31105</v>
      </c>
      <c r="C7822" s="1" t="str">
        <f t="shared" si="632"/>
        <v>21:0873</v>
      </c>
      <c r="D7822" s="1" t="str">
        <f t="shared" si="639"/>
        <v>21:0245</v>
      </c>
      <c r="E7822" t="s">
        <v>31106</v>
      </c>
      <c r="F7822" t="s">
        <v>31107</v>
      </c>
      <c r="H7822">
        <v>76.369947300000007</v>
      </c>
      <c r="I7822">
        <v>-99.628322100000005</v>
      </c>
      <c r="J7822" s="1" t="str">
        <f t="shared" si="640"/>
        <v>Fluid (stream)</v>
      </c>
      <c r="K7822" s="1" t="str">
        <f t="shared" si="641"/>
        <v>Untreated Water</v>
      </c>
      <c r="L7822">
        <v>22</v>
      </c>
      <c r="M7822" t="s">
        <v>241</v>
      </c>
      <c r="N7822">
        <v>379</v>
      </c>
      <c r="O7822">
        <v>1</v>
      </c>
      <c r="P7822" t="s">
        <v>256</v>
      </c>
      <c r="Q7822" t="s">
        <v>24</v>
      </c>
      <c r="R7822" t="s">
        <v>19059</v>
      </c>
    </row>
    <row r="7823" spans="1:18" hidden="1" x14ac:dyDescent="0.3">
      <c r="A7823" t="s">
        <v>31108</v>
      </c>
      <c r="B7823" t="s">
        <v>31109</v>
      </c>
      <c r="C7823" s="1" t="str">
        <f t="shared" si="632"/>
        <v>21:0873</v>
      </c>
      <c r="D7823" s="1" t="str">
        <f t="shared" si="639"/>
        <v>21:0245</v>
      </c>
      <c r="E7823" t="s">
        <v>31110</v>
      </c>
      <c r="F7823" t="s">
        <v>31111</v>
      </c>
      <c r="H7823">
        <v>76.333821</v>
      </c>
      <c r="I7823">
        <v>-99.936837299999993</v>
      </c>
      <c r="J7823" s="1" t="str">
        <f t="shared" si="640"/>
        <v>Fluid (stream)</v>
      </c>
      <c r="K7823" s="1" t="str">
        <f t="shared" si="641"/>
        <v>Untreated Water</v>
      </c>
      <c r="L7823">
        <v>23</v>
      </c>
      <c r="M7823" t="s">
        <v>36</v>
      </c>
      <c r="N7823">
        <v>380</v>
      </c>
      <c r="O7823">
        <v>1</v>
      </c>
      <c r="P7823" t="s">
        <v>356</v>
      </c>
      <c r="Q7823" t="s">
        <v>46</v>
      </c>
      <c r="R7823" t="s">
        <v>16790</v>
      </c>
    </row>
    <row r="7824" spans="1:18" hidden="1" x14ac:dyDescent="0.3">
      <c r="A7824" t="s">
        <v>31112</v>
      </c>
      <c r="B7824" t="s">
        <v>31113</v>
      </c>
      <c r="C7824" s="1" t="str">
        <f t="shared" si="632"/>
        <v>21:0873</v>
      </c>
      <c r="D7824" s="1" t="str">
        <f t="shared" si="639"/>
        <v>21:0245</v>
      </c>
      <c r="E7824" t="s">
        <v>31114</v>
      </c>
      <c r="F7824" t="s">
        <v>31115</v>
      </c>
      <c r="H7824">
        <v>76.3365467</v>
      </c>
      <c r="I7824">
        <v>-100.0034337</v>
      </c>
      <c r="J7824" s="1" t="str">
        <f t="shared" si="640"/>
        <v>Fluid (stream)</v>
      </c>
      <c r="K7824" s="1" t="str">
        <f t="shared" si="641"/>
        <v>Untreated Water</v>
      </c>
      <c r="L7824">
        <v>23</v>
      </c>
      <c r="M7824" t="s">
        <v>22</v>
      </c>
      <c r="N7824">
        <v>381</v>
      </c>
      <c r="O7824">
        <v>1</v>
      </c>
      <c r="P7824" t="s">
        <v>267</v>
      </c>
      <c r="Q7824" t="s">
        <v>31</v>
      </c>
      <c r="R7824" t="s">
        <v>151</v>
      </c>
    </row>
    <row r="7825" spans="1:18" hidden="1" x14ac:dyDescent="0.3">
      <c r="A7825" t="s">
        <v>31116</v>
      </c>
      <c r="B7825" t="s">
        <v>31117</v>
      </c>
      <c r="C7825" s="1" t="str">
        <f t="shared" si="632"/>
        <v>21:0873</v>
      </c>
      <c r="D7825" s="1" t="str">
        <f t="shared" si="639"/>
        <v>21:0245</v>
      </c>
      <c r="E7825" t="s">
        <v>31114</v>
      </c>
      <c r="F7825" t="s">
        <v>31118</v>
      </c>
      <c r="H7825">
        <v>76.3365467</v>
      </c>
      <c r="I7825">
        <v>-100.0034337</v>
      </c>
      <c r="J7825" s="1" t="str">
        <f t="shared" si="640"/>
        <v>Fluid (stream)</v>
      </c>
      <c r="K7825" s="1" t="str">
        <f t="shared" si="641"/>
        <v>Untreated Water</v>
      </c>
      <c r="L7825">
        <v>23</v>
      </c>
      <c r="M7825" t="s">
        <v>29</v>
      </c>
      <c r="N7825">
        <v>382</v>
      </c>
      <c r="O7825">
        <v>1</v>
      </c>
      <c r="P7825" t="s">
        <v>267</v>
      </c>
      <c r="Q7825" t="s">
        <v>96</v>
      </c>
      <c r="R7825" t="s">
        <v>151</v>
      </c>
    </row>
    <row r="7826" spans="1:18" hidden="1" x14ac:dyDescent="0.3">
      <c r="A7826" t="s">
        <v>31119</v>
      </c>
      <c r="B7826" t="s">
        <v>31120</v>
      </c>
      <c r="C7826" s="1" t="str">
        <f t="shared" si="632"/>
        <v>21:0873</v>
      </c>
      <c r="D7826" s="1" t="str">
        <f>HYPERLINK("http://geochem.nrcan.gc.ca/cdogs/content/svy/svy_e.htm", "")</f>
        <v/>
      </c>
      <c r="G7826" s="1" t="str">
        <f>HYPERLINK("http://geochem.nrcan.gc.ca/cdogs/content/cr_/cr_00310_e.htm", "310")</f>
        <v>310</v>
      </c>
      <c r="J7826" t="s">
        <v>85</v>
      </c>
      <c r="K7826" t="s">
        <v>86</v>
      </c>
      <c r="L7826">
        <v>23</v>
      </c>
      <c r="M7826" t="s">
        <v>87</v>
      </c>
      <c r="N7826">
        <v>383</v>
      </c>
      <c r="O7826">
        <v>8</v>
      </c>
      <c r="P7826" t="s">
        <v>809</v>
      </c>
      <c r="Q7826" t="s">
        <v>96</v>
      </c>
      <c r="R7826" t="s">
        <v>635</v>
      </c>
    </row>
    <row r="7827" spans="1:18" hidden="1" x14ac:dyDescent="0.3">
      <c r="A7827" t="s">
        <v>31121</v>
      </c>
      <c r="B7827" t="s">
        <v>31122</v>
      </c>
      <c r="C7827" s="1" t="str">
        <f t="shared" si="632"/>
        <v>21:0873</v>
      </c>
      <c r="D7827" s="1" t="str">
        <f t="shared" ref="D7827:D7836" si="642">HYPERLINK("http://geochem.nrcan.gc.ca/cdogs/content/svy/svy210245_e.htm", "21:0245")</f>
        <v>21:0245</v>
      </c>
      <c r="E7827" t="s">
        <v>31123</v>
      </c>
      <c r="F7827" t="s">
        <v>31124</v>
      </c>
      <c r="H7827">
        <v>76.744124799999994</v>
      </c>
      <c r="I7827">
        <v>-100.4088971</v>
      </c>
      <c r="J7827" s="1" t="str">
        <f t="shared" ref="J7827:J7836" si="643">HYPERLINK("http://geochem.nrcan.gc.ca/cdogs/content/kwd/kwd020018_e.htm", "Fluid (stream)")</f>
        <v>Fluid (stream)</v>
      </c>
      <c r="K7827" s="1" t="str">
        <f t="shared" ref="K7827:K7836" si="644">HYPERLINK("http://geochem.nrcan.gc.ca/cdogs/content/kwd/kwd080007_e.htm", "Untreated Water")</f>
        <v>Untreated Water</v>
      </c>
      <c r="L7827">
        <v>24</v>
      </c>
      <c r="M7827" t="s">
        <v>36</v>
      </c>
      <c r="N7827">
        <v>384</v>
      </c>
      <c r="O7827">
        <v>1</v>
      </c>
      <c r="P7827" t="s">
        <v>319</v>
      </c>
      <c r="Q7827" t="s">
        <v>310</v>
      </c>
      <c r="R7827" t="s">
        <v>285</v>
      </c>
    </row>
    <row r="7828" spans="1:18" hidden="1" x14ac:dyDescent="0.3">
      <c r="A7828" t="s">
        <v>31125</v>
      </c>
      <c r="B7828" t="s">
        <v>31126</v>
      </c>
      <c r="C7828" s="1" t="str">
        <f t="shared" ref="C7828:C7891" si="645">HYPERLINK("http://geochem.nrcan.gc.ca/cdogs/content/bdl/bdl210873_e.htm", "21:0873")</f>
        <v>21:0873</v>
      </c>
      <c r="D7828" s="1" t="str">
        <f t="shared" si="642"/>
        <v>21:0245</v>
      </c>
      <c r="E7828" t="s">
        <v>31127</v>
      </c>
      <c r="F7828" t="s">
        <v>31128</v>
      </c>
      <c r="H7828">
        <v>76.754464499999997</v>
      </c>
      <c r="I7828">
        <v>-100.5703263</v>
      </c>
      <c r="J7828" s="1" t="str">
        <f t="shared" si="643"/>
        <v>Fluid (stream)</v>
      </c>
      <c r="K7828" s="1" t="str">
        <f t="shared" si="644"/>
        <v>Untreated Water</v>
      </c>
      <c r="L7828">
        <v>24</v>
      </c>
      <c r="M7828" t="s">
        <v>44</v>
      </c>
      <c r="N7828">
        <v>385</v>
      </c>
      <c r="O7828">
        <v>1</v>
      </c>
      <c r="P7828" t="s">
        <v>194</v>
      </c>
      <c r="Q7828" t="s">
        <v>257</v>
      </c>
      <c r="R7828" t="s">
        <v>55</v>
      </c>
    </row>
    <row r="7829" spans="1:18" hidden="1" x14ac:dyDescent="0.3">
      <c r="A7829" t="s">
        <v>31129</v>
      </c>
      <c r="B7829" t="s">
        <v>31130</v>
      </c>
      <c r="C7829" s="1" t="str">
        <f t="shared" si="645"/>
        <v>21:0873</v>
      </c>
      <c r="D7829" s="1" t="str">
        <f t="shared" si="642"/>
        <v>21:0245</v>
      </c>
      <c r="E7829" t="s">
        <v>31131</v>
      </c>
      <c r="F7829" t="s">
        <v>31132</v>
      </c>
      <c r="H7829">
        <v>76.745099400000001</v>
      </c>
      <c r="I7829">
        <v>-100.6938395</v>
      </c>
      <c r="J7829" s="1" t="str">
        <f t="shared" si="643"/>
        <v>Fluid (stream)</v>
      </c>
      <c r="K7829" s="1" t="str">
        <f t="shared" si="644"/>
        <v>Untreated Water</v>
      </c>
      <c r="L7829">
        <v>24</v>
      </c>
      <c r="M7829" t="s">
        <v>22</v>
      </c>
      <c r="N7829">
        <v>386</v>
      </c>
      <c r="O7829">
        <v>1</v>
      </c>
      <c r="P7829" t="s">
        <v>210</v>
      </c>
      <c r="Q7829" t="s">
        <v>310</v>
      </c>
      <c r="R7829" t="s">
        <v>460</v>
      </c>
    </row>
    <row r="7830" spans="1:18" hidden="1" x14ac:dyDescent="0.3">
      <c r="A7830" t="s">
        <v>31133</v>
      </c>
      <c r="B7830" t="s">
        <v>31134</v>
      </c>
      <c r="C7830" s="1" t="str">
        <f t="shared" si="645"/>
        <v>21:0873</v>
      </c>
      <c r="D7830" s="1" t="str">
        <f t="shared" si="642"/>
        <v>21:0245</v>
      </c>
      <c r="E7830" t="s">
        <v>31131</v>
      </c>
      <c r="F7830" t="s">
        <v>31135</v>
      </c>
      <c r="H7830">
        <v>76.745099400000001</v>
      </c>
      <c r="I7830">
        <v>-100.6938395</v>
      </c>
      <c r="J7830" s="1" t="str">
        <f t="shared" si="643"/>
        <v>Fluid (stream)</v>
      </c>
      <c r="K7830" s="1" t="str">
        <f t="shared" si="644"/>
        <v>Untreated Water</v>
      </c>
      <c r="L7830">
        <v>24</v>
      </c>
      <c r="M7830" t="s">
        <v>29</v>
      </c>
      <c r="N7830">
        <v>387</v>
      </c>
      <c r="O7830">
        <v>1</v>
      </c>
      <c r="P7830" t="s">
        <v>210</v>
      </c>
      <c r="Q7830" t="s">
        <v>310</v>
      </c>
      <c r="R7830" t="s">
        <v>285</v>
      </c>
    </row>
    <row r="7831" spans="1:18" hidden="1" x14ac:dyDescent="0.3">
      <c r="A7831" t="s">
        <v>31136</v>
      </c>
      <c r="B7831" t="s">
        <v>31137</v>
      </c>
      <c r="C7831" s="1" t="str">
        <f t="shared" si="645"/>
        <v>21:0873</v>
      </c>
      <c r="D7831" s="1" t="str">
        <f t="shared" si="642"/>
        <v>21:0245</v>
      </c>
      <c r="E7831" t="s">
        <v>31138</v>
      </c>
      <c r="F7831" t="s">
        <v>31139</v>
      </c>
      <c r="H7831">
        <v>76.730413299999995</v>
      </c>
      <c r="I7831">
        <v>-100.8620001</v>
      </c>
      <c r="J7831" s="1" t="str">
        <f t="shared" si="643"/>
        <v>Fluid (stream)</v>
      </c>
      <c r="K7831" s="1" t="str">
        <f t="shared" si="644"/>
        <v>Untreated Water</v>
      </c>
      <c r="L7831">
        <v>24</v>
      </c>
      <c r="M7831" t="s">
        <v>52</v>
      </c>
      <c r="N7831">
        <v>388</v>
      </c>
      <c r="O7831">
        <v>1</v>
      </c>
      <c r="P7831" t="s">
        <v>188</v>
      </c>
      <c r="Q7831" t="s">
        <v>146</v>
      </c>
      <c r="R7831" t="s">
        <v>3968</v>
      </c>
    </row>
    <row r="7832" spans="1:18" hidden="1" x14ac:dyDescent="0.3">
      <c r="A7832" t="s">
        <v>31140</v>
      </c>
      <c r="B7832" t="s">
        <v>31141</v>
      </c>
      <c r="C7832" s="1" t="str">
        <f t="shared" si="645"/>
        <v>21:0873</v>
      </c>
      <c r="D7832" s="1" t="str">
        <f t="shared" si="642"/>
        <v>21:0245</v>
      </c>
      <c r="E7832" t="s">
        <v>31142</v>
      </c>
      <c r="F7832" t="s">
        <v>31143</v>
      </c>
      <c r="H7832">
        <v>76.719274400000003</v>
      </c>
      <c r="I7832">
        <v>-100.8833289</v>
      </c>
      <c r="J7832" s="1" t="str">
        <f t="shared" si="643"/>
        <v>Fluid (stream)</v>
      </c>
      <c r="K7832" s="1" t="str">
        <f t="shared" si="644"/>
        <v>Untreated Water</v>
      </c>
      <c r="L7832">
        <v>24</v>
      </c>
      <c r="M7832" t="s">
        <v>60</v>
      </c>
      <c r="N7832">
        <v>389</v>
      </c>
      <c r="O7832">
        <v>1</v>
      </c>
      <c r="P7832" t="s">
        <v>200</v>
      </c>
      <c r="Q7832" t="s">
        <v>257</v>
      </c>
      <c r="R7832" t="s">
        <v>195</v>
      </c>
    </row>
    <row r="7833" spans="1:18" hidden="1" x14ac:dyDescent="0.3">
      <c r="A7833" t="s">
        <v>31144</v>
      </c>
      <c r="B7833" t="s">
        <v>31145</v>
      </c>
      <c r="C7833" s="1" t="str">
        <f t="shared" si="645"/>
        <v>21:0873</v>
      </c>
      <c r="D7833" s="1" t="str">
        <f t="shared" si="642"/>
        <v>21:0245</v>
      </c>
      <c r="E7833" t="s">
        <v>31146</v>
      </c>
      <c r="F7833" t="s">
        <v>31147</v>
      </c>
      <c r="H7833">
        <v>76.7237796</v>
      </c>
      <c r="I7833">
        <v>-100.95334920000001</v>
      </c>
      <c r="J7833" s="1" t="str">
        <f t="shared" si="643"/>
        <v>Fluid (stream)</v>
      </c>
      <c r="K7833" s="1" t="str">
        <f t="shared" si="644"/>
        <v>Untreated Water</v>
      </c>
      <c r="L7833">
        <v>24</v>
      </c>
      <c r="M7833" t="s">
        <v>67</v>
      </c>
      <c r="N7833">
        <v>390</v>
      </c>
      <c r="O7833">
        <v>1</v>
      </c>
      <c r="P7833" t="s">
        <v>319</v>
      </c>
      <c r="Q7833" t="s">
        <v>482</v>
      </c>
      <c r="R7833" t="s">
        <v>285</v>
      </c>
    </row>
    <row r="7834" spans="1:18" hidden="1" x14ac:dyDescent="0.3">
      <c r="A7834" t="s">
        <v>31148</v>
      </c>
      <c r="B7834" t="s">
        <v>31149</v>
      </c>
      <c r="C7834" s="1" t="str">
        <f t="shared" si="645"/>
        <v>21:0873</v>
      </c>
      <c r="D7834" s="1" t="str">
        <f t="shared" si="642"/>
        <v>21:0245</v>
      </c>
      <c r="E7834" t="s">
        <v>31150</v>
      </c>
      <c r="F7834" t="s">
        <v>31151</v>
      </c>
      <c r="H7834">
        <v>76.693095</v>
      </c>
      <c r="I7834">
        <v>-101.00465060000001</v>
      </c>
      <c r="J7834" s="1" t="str">
        <f t="shared" si="643"/>
        <v>Fluid (stream)</v>
      </c>
      <c r="K7834" s="1" t="str">
        <f t="shared" si="644"/>
        <v>Untreated Water</v>
      </c>
      <c r="L7834">
        <v>24</v>
      </c>
      <c r="M7834" t="s">
        <v>74</v>
      </c>
      <c r="N7834">
        <v>391</v>
      </c>
      <c r="O7834">
        <v>1</v>
      </c>
      <c r="P7834" t="s">
        <v>210</v>
      </c>
      <c r="Q7834" t="s">
        <v>310</v>
      </c>
      <c r="R7834" t="s">
        <v>55</v>
      </c>
    </row>
    <row r="7835" spans="1:18" hidden="1" x14ac:dyDescent="0.3">
      <c r="A7835" t="s">
        <v>31152</v>
      </c>
      <c r="B7835" t="s">
        <v>31153</v>
      </c>
      <c r="C7835" s="1" t="str">
        <f t="shared" si="645"/>
        <v>21:0873</v>
      </c>
      <c r="D7835" s="1" t="str">
        <f t="shared" si="642"/>
        <v>21:0245</v>
      </c>
      <c r="E7835" t="s">
        <v>31154</v>
      </c>
      <c r="F7835" t="s">
        <v>31155</v>
      </c>
      <c r="H7835">
        <v>76.677240699999999</v>
      </c>
      <c r="I7835">
        <v>-101.0578526</v>
      </c>
      <c r="J7835" s="1" t="str">
        <f t="shared" si="643"/>
        <v>Fluid (stream)</v>
      </c>
      <c r="K7835" s="1" t="str">
        <f t="shared" si="644"/>
        <v>Untreated Water</v>
      </c>
      <c r="L7835">
        <v>24</v>
      </c>
      <c r="M7835" t="s">
        <v>81</v>
      </c>
      <c r="N7835">
        <v>392</v>
      </c>
      <c r="O7835">
        <v>1</v>
      </c>
      <c r="P7835" t="s">
        <v>235</v>
      </c>
      <c r="Q7835" t="s">
        <v>236</v>
      </c>
      <c r="R7835" t="s">
        <v>285</v>
      </c>
    </row>
    <row r="7836" spans="1:18" hidden="1" x14ac:dyDescent="0.3">
      <c r="A7836" t="s">
        <v>31156</v>
      </c>
      <c r="B7836" t="s">
        <v>31157</v>
      </c>
      <c r="C7836" s="1" t="str">
        <f t="shared" si="645"/>
        <v>21:0873</v>
      </c>
      <c r="D7836" s="1" t="str">
        <f t="shared" si="642"/>
        <v>21:0245</v>
      </c>
      <c r="E7836" t="s">
        <v>31158</v>
      </c>
      <c r="F7836" t="s">
        <v>31159</v>
      </c>
      <c r="H7836">
        <v>76.653711999999999</v>
      </c>
      <c r="I7836">
        <v>-101.1533871</v>
      </c>
      <c r="J7836" s="1" t="str">
        <f t="shared" si="643"/>
        <v>Fluid (stream)</v>
      </c>
      <c r="K7836" s="1" t="str">
        <f t="shared" si="644"/>
        <v>Untreated Water</v>
      </c>
      <c r="L7836">
        <v>24</v>
      </c>
      <c r="M7836" t="s">
        <v>95</v>
      </c>
      <c r="N7836">
        <v>393</v>
      </c>
      <c r="O7836">
        <v>1</v>
      </c>
      <c r="P7836" t="s">
        <v>1006</v>
      </c>
      <c r="Q7836" t="s">
        <v>310</v>
      </c>
      <c r="R7836" t="s">
        <v>460</v>
      </c>
    </row>
    <row r="7837" spans="1:18" hidden="1" x14ac:dyDescent="0.3">
      <c r="A7837" t="s">
        <v>31160</v>
      </c>
      <c r="B7837" t="s">
        <v>31161</v>
      </c>
      <c r="C7837" s="1" t="str">
        <f t="shared" si="645"/>
        <v>21:0873</v>
      </c>
      <c r="D7837" s="1" t="str">
        <f>HYPERLINK("http://geochem.nrcan.gc.ca/cdogs/content/svy/svy_e.htm", "")</f>
        <v/>
      </c>
      <c r="G7837" s="1" t="str">
        <f>HYPERLINK("http://geochem.nrcan.gc.ca/cdogs/content/cr_/cr_00309_e.htm", "309")</f>
        <v>309</v>
      </c>
      <c r="J7837" t="s">
        <v>85</v>
      </c>
      <c r="K7837" t="s">
        <v>86</v>
      </c>
      <c r="L7837">
        <v>24</v>
      </c>
      <c r="M7837" t="s">
        <v>87</v>
      </c>
      <c r="N7837">
        <v>394</v>
      </c>
      <c r="O7837">
        <v>8</v>
      </c>
      <c r="P7837" t="s">
        <v>45</v>
      </c>
      <c r="Q7837" t="s">
        <v>96</v>
      </c>
      <c r="R7837" t="s">
        <v>873</v>
      </c>
    </row>
    <row r="7838" spans="1:18" hidden="1" x14ac:dyDescent="0.3">
      <c r="A7838" t="s">
        <v>31162</v>
      </c>
      <c r="B7838" t="s">
        <v>31163</v>
      </c>
      <c r="C7838" s="1" t="str">
        <f t="shared" si="645"/>
        <v>21:0873</v>
      </c>
      <c r="D7838" s="1" t="str">
        <f t="shared" ref="D7838:D7846" si="646">HYPERLINK("http://geochem.nrcan.gc.ca/cdogs/content/svy/svy210245_e.htm", "21:0245")</f>
        <v>21:0245</v>
      </c>
      <c r="E7838" t="s">
        <v>31164</v>
      </c>
      <c r="F7838" t="s">
        <v>31165</v>
      </c>
      <c r="H7838">
        <v>76.650839599999998</v>
      </c>
      <c r="I7838">
        <v>-101.2583427</v>
      </c>
      <c r="J7838" s="1" t="str">
        <f t="shared" ref="J7838:J7846" si="647">HYPERLINK("http://geochem.nrcan.gc.ca/cdogs/content/kwd/kwd020018_e.htm", "Fluid (stream)")</f>
        <v>Fluid (stream)</v>
      </c>
      <c r="K7838" s="1" t="str">
        <f t="shared" ref="K7838:K7846" si="648">HYPERLINK("http://geochem.nrcan.gc.ca/cdogs/content/kwd/kwd080007_e.htm", "Untreated Water")</f>
        <v>Untreated Water</v>
      </c>
      <c r="L7838">
        <v>24</v>
      </c>
      <c r="M7838" t="s">
        <v>101</v>
      </c>
      <c r="N7838">
        <v>395</v>
      </c>
      <c r="O7838">
        <v>1</v>
      </c>
      <c r="P7838" t="s">
        <v>256</v>
      </c>
      <c r="Q7838" t="s">
        <v>248</v>
      </c>
      <c r="R7838" t="s">
        <v>460</v>
      </c>
    </row>
    <row r="7839" spans="1:18" hidden="1" x14ac:dyDescent="0.3">
      <c r="A7839" t="s">
        <v>31166</v>
      </c>
      <c r="B7839" t="s">
        <v>31167</v>
      </c>
      <c r="C7839" s="1" t="str">
        <f t="shared" si="645"/>
        <v>21:0873</v>
      </c>
      <c r="D7839" s="1" t="str">
        <f t="shared" si="646"/>
        <v>21:0245</v>
      </c>
      <c r="E7839" t="s">
        <v>31168</v>
      </c>
      <c r="F7839" t="s">
        <v>31169</v>
      </c>
      <c r="H7839">
        <v>76.634227999999993</v>
      </c>
      <c r="I7839">
        <v>-101.4112142</v>
      </c>
      <c r="J7839" s="1" t="str">
        <f t="shared" si="647"/>
        <v>Fluid (stream)</v>
      </c>
      <c r="K7839" s="1" t="str">
        <f t="shared" si="648"/>
        <v>Untreated Water</v>
      </c>
      <c r="L7839">
        <v>24</v>
      </c>
      <c r="M7839" t="s">
        <v>107</v>
      </c>
      <c r="N7839">
        <v>396</v>
      </c>
      <c r="O7839">
        <v>1</v>
      </c>
      <c r="P7839" t="s">
        <v>247</v>
      </c>
      <c r="Q7839" t="s">
        <v>257</v>
      </c>
      <c r="R7839" t="s">
        <v>460</v>
      </c>
    </row>
    <row r="7840" spans="1:18" hidden="1" x14ac:dyDescent="0.3">
      <c r="A7840" t="s">
        <v>31170</v>
      </c>
      <c r="B7840" t="s">
        <v>31171</v>
      </c>
      <c r="C7840" s="1" t="str">
        <f t="shared" si="645"/>
        <v>21:0873</v>
      </c>
      <c r="D7840" s="1" t="str">
        <f t="shared" si="646"/>
        <v>21:0245</v>
      </c>
      <c r="E7840" t="s">
        <v>31172</v>
      </c>
      <c r="F7840" t="s">
        <v>31173</v>
      </c>
      <c r="H7840">
        <v>76.624706099999997</v>
      </c>
      <c r="I7840">
        <v>-101.4836311</v>
      </c>
      <c r="J7840" s="1" t="str">
        <f t="shared" si="647"/>
        <v>Fluid (stream)</v>
      </c>
      <c r="K7840" s="1" t="str">
        <f t="shared" si="648"/>
        <v>Untreated Water</v>
      </c>
      <c r="L7840">
        <v>24</v>
      </c>
      <c r="M7840" t="s">
        <v>114</v>
      </c>
      <c r="N7840">
        <v>397</v>
      </c>
      <c r="O7840">
        <v>1</v>
      </c>
      <c r="P7840" t="s">
        <v>356</v>
      </c>
      <c r="Q7840" t="s">
        <v>236</v>
      </c>
      <c r="R7840" t="s">
        <v>460</v>
      </c>
    </row>
    <row r="7841" spans="1:18" hidden="1" x14ac:dyDescent="0.3">
      <c r="A7841" t="s">
        <v>31174</v>
      </c>
      <c r="B7841" t="s">
        <v>31175</v>
      </c>
      <c r="C7841" s="1" t="str">
        <f t="shared" si="645"/>
        <v>21:0873</v>
      </c>
      <c r="D7841" s="1" t="str">
        <f t="shared" si="646"/>
        <v>21:0245</v>
      </c>
      <c r="E7841" t="s">
        <v>31176</v>
      </c>
      <c r="F7841" t="s">
        <v>31177</v>
      </c>
      <c r="H7841">
        <v>76.603426299999995</v>
      </c>
      <c r="I7841">
        <v>-101.55645610000001</v>
      </c>
      <c r="J7841" s="1" t="str">
        <f t="shared" si="647"/>
        <v>Fluid (stream)</v>
      </c>
      <c r="K7841" s="1" t="str">
        <f t="shared" si="648"/>
        <v>Untreated Water</v>
      </c>
      <c r="L7841">
        <v>24</v>
      </c>
      <c r="M7841" t="s">
        <v>121</v>
      </c>
      <c r="N7841">
        <v>398</v>
      </c>
      <c r="O7841">
        <v>1</v>
      </c>
      <c r="P7841" t="s">
        <v>194</v>
      </c>
      <c r="Q7841" t="s">
        <v>146</v>
      </c>
      <c r="R7841" t="s">
        <v>90</v>
      </c>
    </row>
    <row r="7842" spans="1:18" hidden="1" x14ac:dyDescent="0.3">
      <c r="A7842" t="s">
        <v>31178</v>
      </c>
      <c r="B7842" t="s">
        <v>31179</v>
      </c>
      <c r="C7842" s="1" t="str">
        <f t="shared" si="645"/>
        <v>21:0873</v>
      </c>
      <c r="D7842" s="1" t="str">
        <f t="shared" si="646"/>
        <v>21:0245</v>
      </c>
      <c r="E7842" t="s">
        <v>31180</v>
      </c>
      <c r="F7842" t="s">
        <v>31181</v>
      </c>
      <c r="H7842">
        <v>76.570451399999996</v>
      </c>
      <c r="I7842">
        <v>-101.57001889999999</v>
      </c>
      <c r="J7842" s="1" t="str">
        <f t="shared" si="647"/>
        <v>Fluid (stream)</v>
      </c>
      <c r="K7842" s="1" t="str">
        <f t="shared" si="648"/>
        <v>Untreated Water</v>
      </c>
      <c r="L7842">
        <v>24</v>
      </c>
      <c r="M7842" t="s">
        <v>127</v>
      </c>
      <c r="N7842">
        <v>399</v>
      </c>
      <c r="O7842">
        <v>1</v>
      </c>
      <c r="P7842" t="s">
        <v>200</v>
      </c>
      <c r="Q7842" t="s">
        <v>46</v>
      </c>
      <c r="R7842" t="s">
        <v>873</v>
      </c>
    </row>
    <row r="7843" spans="1:18" hidden="1" x14ac:dyDescent="0.3">
      <c r="A7843" t="s">
        <v>31182</v>
      </c>
      <c r="B7843" t="s">
        <v>31183</v>
      </c>
      <c r="C7843" s="1" t="str">
        <f t="shared" si="645"/>
        <v>21:0873</v>
      </c>
      <c r="D7843" s="1" t="str">
        <f t="shared" si="646"/>
        <v>21:0245</v>
      </c>
      <c r="E7843" t="s">
        <v>31184</v>
      </c>
      <c r="F7843" t="s">
        <v>31185</v>
      </c>
      <c r="H7843">
        <v>76.190239599999998</v>
      </c>
      <c r="I7843">
        <v>-101.6397161</v>
      </c>
      <c r="J7843" s="1" t="str">
        <f t="shared" si="647"/>
        <v>Fluid (stream)</v>
      </c>
      <c r="K7843" s="1" t="str">
        <f t="shared" si="648"/>
        <v>Untreated Water</v>
      </c>
      <c r="L7843">
        <v>24</v>
      </c>
      <c r="M7843" t="s">
        <v>133</v>
      </c>
      <c r="N7843">
        <v>400</v>
      </c>
      <c r="O7843">
        <v>1</v>
      </c>
      <c r="P7843" t="s">
        <v>356</v>
      </c>
      <c r="Q7843" t="s">
        <v>38</v>
      </c>
      <c r="R7843" t="s">
        <v>401</v>
      </c>
    </row>
    <row r="7844" spans="1:18" hidden="1" x14ac:dyDescent="0.3">
      <c r="A7844" t="s">
        <v>31186</v>
      </c>
      <c r="B7844" t="s">
        <v>31187</v>
      </c>
      <c r="C7844" s="1" t="str">
        <f t="shared" si="645"/>
        <v>21:0873</v>
      </c>
      <c r="D7844" s="1" t="str">
        <f t="shared" si="646"/>
        <v>21:0245</v>
      </c>
      <c r="E7844" t="s">
        <v>31188</v>
      </c>
      <c r="F7844" t="s">
        <v>31189</v>
      </c>
      <c r="H7844">
        <v>76.185082300000005</v>
      </c>
      <c r="I7844">
        <v>-101.68456260000001</v>
      </c>
      <c r="J7844" s="1" t="str">
        <f t="shared" si="647"/>
        <v>Fluid (stream)</v>
      </c>
      <c r="K7844" s="1" t="str">
        <f t="shared" si="648"/>
        <v>Untreated Water</v>
      </c>
      <c r="L7844">
        <v>24</v>
      </c>
      <c r="M7844" t="s">
        <v>139</v>
      </c>
      <c r="N7844">
        <v>401</v>
      </c>
      <c r="O7844">
        <v>1</v>
      </c>
      <c r="P7844" t="s">
        <v>235</v>
      </c>
      <c r="Q7844" t="s">
        <v>96</v>
      </c>
      <c r="R7844" t="s">
        <v>687</v>
      </c>
    </row>
    <row r="7845" spans="1:18" hidden="1" x14ac:dyDescent="0.3">
      <c r="A7845" t="s">
        <v>31190</v>
      </c>
      <c r="B7845" t="s">
        <v>31191</v>
      </c>
      <c r="C7845" s="1" t="str">
        <f t="shared" si="645"/>
        <v>21:0873</v>
      </c>
      <c r="D7845" s="1" t="str">
        <f t="shared" si="646"/>
        <v>21:0245</v>
      </c>
      <c r="E7845" t="s">
        <v>31192</v>
      </c>
      <c r="F7845" t="s">
        <v>31193</v>
      </c>
      <c r="H7845">
        <v>76.181122700000003</v>
      </c>
      <c r="I7845">
        <v>-101.6988624</v>
      </c>
      <c r="J7845" s="1" t="str">
        <f t="shared" si="647"/>
        <v>Fluid (stream)</v>
      </c>
      <c r="K7845" s="1" t="str">
        <f t="shared" si="648"/>
        <v>Untreated Water</v>
      </c>
      <c r="L7845">
        <v>24</v>
      </c>
      <c r="M7845" t="s">
        <v>241</v>
      </c>
      <c r="N7845">
        <v>402</v>
      </c>
      <c r="O7845">
        <v>1</v>
      </c>
      <c r="P7845" t="s">
        <v>771</v>
      </c>
      <c r="Q7845" t="s">
        <v>146</v>
      </c>
      <c r="R7845" t="s">
        <v>347</v>
      </c>
    </row>
    <row r="7846" spans="1:18" hidden="1" x14ac:dyDescent="0.3">
      <c r="A7846" t="s">
        <v>31194</v>
      </c>
      <c r="B7846" t="s">
        <v>31195</v>
      </c>
      <c r="C7846" s="1" t="str">
        <f t="shared" si="645"/>
        <v>21:0873</v>
      </c>
      <c r="D7846" s="1" t="str">
        <f t="shared" si="646"/>
        <v>21:0245</v>
      </c>
      <c r="E7846" t="s">
        <v>31196</v>
      </c>
      <c r="F7846" t="s">
        <v>31197</v>
      </c>
      <c r="H7846">
        <v>76.706246800000002</v>
      </c>
      <c r="I7846">
        <v>-100.4704248</v>
      </c>
      <c r="J7846" s="1" t="str">
        <f t="shared" si="647"/>
        <v>Fluid (stream)</v>
      </c>
      <c r="K7846" s="1" t="str">
        <f t="shared" si="648"/>
        <v>Untreated Water</v>
      </c>
      <c r="L7846">
        <v>25</v>
      </c>
      <c r="M7846" t="s">
        <v>36</v>
      </c>
      <c r="N7846">
        <v>403</v>
      </c>
      <c r="O7846">
        <v>1</v>
      </c>
      <c r="P7846" t="s">
        <v>267</v>
      </c>
      <c r="Q7846" t="s">
        <v>38</v>
      </c>
      <c r="R7846" t="s">
        <v>195</v>
      </c>
    </row>
    <row r="7847" spans="1:18" hidden="1" x14ac:dyDescent="0.3">
      <c r="A7847" t="s">
        <v>31198</v>
      </c>
      <c r="B7847" t="s">
        <v>31199</v>
      </c>
      <c r="C7847" s="1" t="str">
        <f t="shared" si="645"/>
        <v>21:0873</v>
      </c>
      <c r="D7847" s="1" t="str">
        <f>HYPERLINK("http://geochem.nrcan.gc.ca/cdogs/content/svy/svy_e.htm", "")</f>
        <v/>
      </c>
      <c r="G7847" s="1" t="str">
        <f>HYPERLINK("http://geochem.nrcan.gc.ca/cdogs/content/cr_/cr_00308_e.htm", "308")</f>
        <v>308</v>
      </c>
      <c r="J7847" t="s">
        <v>85</v>
      </c>
      <c r="K7847" t="s">
        <v>86</v>
      </c>
      <c r="L7847">
        <v>25</v>
      </c>
      <c r="M7847" t="s">
        <v>87</v>
      </c>
      <c r="N7847">
        <v>404</v>
      </c>
      <c r="O7847">
        <v>8</v>
      </c>
      <c r="P7847" t="s">
        <v>140</v>
      </c>
      <c r="Q7847" t="s">
        <v>146</v>
      </c>
      <c r="R7847" t="s">
        <v>5458</v>
      </c>
    </row>
    <row r="7848" spans="1:18" hidden="1" x14ac:dyDescent="0.3">
      <c r="A7848" t="s">
        <v>31200</v>
      </c>
      <c r="B7848" t="s">
        <v>31201</v>
      </c>
      <c r="C7848" s="1" t="str">
        <f t="shared" si="645"/>
        <v>21:0873</v>
      </c>
      <c r="D7848" s="1" t="str">
        <f t="shared" ref="D7848:D7876" si="649">HYPERLINK("http://geochem.nrcan.gc.ca/cdogs/content/svy/svy210245_e.htm", "21:0245")</f>
        <v>21:0245</v>
      </c>
      <c r="E7848" t="s">
        <v>31202</v>
      </c>
      <c r="F7848" t="s">
        <v>31203</v>
      </c>
      <c r="H7848">
        <v>76.685003899999998</v>
      </c>
      <c r="I7848">
        <v>-100.609832</v>
      </c>
      <c r="J7848" s="1" t="str">
        <f t="shared" ref="J7848:J7876" si="650">HYPERLINK("http://geochem.nrcan.gc.ca/cdogs/content/kwd/kwd020018_e.htm", "Fluid (stream)")</f>
        <v>Fluid (stream)</v>
      </c>
      <c r="K7848" s="1" t="str">
        <f t="shared" ref="K7848:K7876" si="651">HYPERLINK("http://geochem.nrcan.gc.ca/cdogs/content/kwd/kwd080007_e.htm", "Untreated Water")</f>
        <v>Untreated Water</v>
      </c>
      <c r="L7848">
        <v>25</v>
      </c>
      <c r="M7848" t="s">
        <v>44</v>
      </c>
      <c r="N7848">
        <v>405</v>
      </c>
      <c r="O7848">
        <v>1</v>
      </c>
      <c r="P7848" t="s">
        <v>465</v>
      </c>
      <c r="Q7848" t="s">
        <v>62</v>
      </c>
      <c r="R7848" t="s">
        <v>195</v>
      </c>
    </row>
    <row r="7849" spans="1:18" hidden="1" x14ac:dyDescent="0.3">
      <c r="A7849" t="s">
        <v>31204</v>
      </c>
      <c r="B7849" t="s">
        <v>31205</v>
      </c>
      <c r="C7849" s="1" t="str">
        <f t="shared" si="645"/>
        <v>21:0873</v>
      </c>
      <c r="D7849" s="1" t="str">
        <f t="shared" si="649"/>
        <v>21:0245</v>
      </c>
      <c r="E7849" t="s">
        <v>31206</v>
      </c>
      <c r="F7849" t="s">
        <v>31207</v>
      </c>
      <c r="H7849">
        <v>76.646022299999998</v>
      </c>
      <c r="I7849">
        <v>-100.7684924</v>
      </c>
      <c r="J7849" s="1" t="str">
        <f t="shared" si="650"/>
        <v>Fluid (stream)</v>
      </c>
      <c r="K7849" s="1" t="str">
        <f t="shared" si="651"/>
        <v>Untreated Water</v>
      </c>
      <c r="L7849">
        <v>25</v>
      </c>
      <c r="M7849" t="s">
        <v>22</v>
      </c>
      <c r="N7849">
        <v>406</v>
      </c>
      <c r="O7849">
        <v>1</v>
      </c>
      <c r="P7849" t="s">
        <v>272</v>
      </c>
      <c r="Q7849" t="s">
        <v>24</v>
      </c>
      <c r="R7849" t="s">
        <v>347</v>
      </c>
    </row>
    <row r="7850" spans="1:18" hidden="1" x14ac:dyDescent="0.3">
      <c r="A7850" t="s">
        <v>31208</v>
      </c>
      <c r="B7850" t="s">
        <v>31209</v>
      </c>
      <c r="C7850" s="1" t="str">
        <f t="shared" si="645"/>
        <v>21:0873</v>
      </c>
      <c r="D7850" s="1" t="str">
        <f t="shared" si="649"/>
        <v>21:0245</v>
      </c>
      <c r="E7850" t="s">
        <v>31206</v>
      </c>
      <c r="F7850" t="s">
        <v>31210</v>
      </c>
      <c r="H7850">
        <v>76.646022299999998</v>
      </c>
      <c r="I7850">
        <v>-100.7684924</v>
      </c>
      <c r="J7850" s="1" t="str">
        <f t="shared" si="650"/>
        <v>Fluid (stream)</v>
      </c>
      <c r="K7850" s="1" t="str">
        <f t="shared" si="651"/>
        <v>Untreated Water</v>
      </c>
      <c r="L7850">
        <v>25</v>
      </c>
      <c r="M7850" t="s">
        <v>29</v>
      </c>
      <c r="N7850">
        <v>407</v>
      </c>
      <c r="O7850">
        <v>1</v>
      </c>
      <c r="P7850" t="s">
        <v>262</v>
      </c>
      <c r="Q7850" t="s">
        <v>96</v>
      </c>
      <c r="R7850" t="s">
        <v>347</v>
      </c>
    </row>
    <row r="7851" spans="1:18" hidden="1" x14ac:dyDescent="0.3">
      <c r="A7851" t="s">
        <v>31211</v>
      </c>
      <c r="B7851" t="s">
        <v>31212</v>
      </c>
      <c r="C7851" s="1" t="str">
        <f t="shared" si="645"/>
        <v>21:0873</v>
      </c>
      <c r="D7851" s="1" t="str">
        <f t="shared" si="649"/>
        <v>21:0245</v>
      </c>
      <c r="E7851" t="s">
        <v>31213</v>
      </c>
      <c r="F7851" t="s">
        <v>31214</v>
      </c>
      <c r="H7851">
        <v>76.619989200000006</v>
      </c>
      <c r="I7851">
        <v>-100.92022609999999</v>
      </c>
      <c r="J7851" s="1" t="str">
        <f t="shared" si="650"/>
        <v>Fluid (stream)</v>
      </c>
      <c r="K7851" s="1" t="str">
        <f t="shared" si="651"/>
        <v>Untreated Water</v>
      </c>
      <c r="L7851">
        <v>25</v>
      </c>
      <c r="M7851" t="s">
        <v>52</v>
      </c>
      <c r="N7851">
        <v>408</v>
      </c>
      <c r="O7851">
        <v>1</v>
      </c>
      <c r="P7851" t="s">
        <v>356</v>
      </c>
      <c r="Q7851" t="s">
        <v>146</v>
      </c>
      <c r="R7851" t="s">
        <v>5587</v>
      </c>
    </row>
    <row r="7852" spans="1:18" hidden="1" x14ac:dyDescent="0.3">
      <c r="A7852" t="s">
        <v>31215</v>
      </c>
      <c r="B7852" t="s">
        <v>31216</v>
      </c>
      <c r="C7852" s="1" t="str">
        <f t="shared" si="645"/>
        <v>21:0873</v>
      </c>
      <c r="D7852" s="1" t="str">
        <f t="shared" si="649"/>
        <v>21:0245</v>
      </c>
      <c r="E7852" t="s">
        <v>31217</v>
      </c>
      <c r="F7852" t="s">
        <v>31218</v>
      </c>
      <c r="H7852">
        <v>76.609667099999996</v>
      </c>
      <c r="I7852">
        <v>-100.99041130000001</v>
      </c>
      <c r="J7852" s="1" t="str">
        <f t="shared" si="650"/>
        <v>Fluid (stream)</v>
      </c>
      <c r="K7852" s="1" t="str">
        <f t="shared" si="651"/>
        <v>Untreated Water</v>
      </c>
      <c r="L7852">
        <v>25</v>
      </c>
      <c r="M7852" t="s">
        <v>60</v>
      </c>
      <c r="N7852">
        <v>409</v>
      </c>
      <c r="O7852">
        <v>1</v>
      </c>
      <c r="P7852" t="s">
        <v>262</v>
      </c>
      <c r="Q7852" t="s">
        <v>96</v>
      </c>
      <c r="R7852" t="s">
        <v>2503</v>
      </c>
    </row>
    <row r="7853" spans="1:18" hidden="1" x14ac:dyDescent="0.3">
      <c r="A7853" t="s">
        <v>31219</v>
      </c>
      <c r="B7853" t="s">
        <v>31220</v>
      </c>
      <c r="C7853" s="1" t="str">
        <f t="shared" si="645"/>
        <v>21:0873</v>
      </c>
      <c r="D7853" s="1" t="str">
        <f t="shared" si="649"/>
        <v>21:0245</v>
      </c>
      <c r="E7853" t="s">
        <v>31221</v>
      </c>
      <c r="F7853" t="s">
        <v>31222</v>
      </c>
      <c r="H7853">
        <v>76.596825699999997</v>
      </c>
      <c r="I7853">
        <v>-101.0953399</v>
      </c>
      <c r="J7853" s="1" t="str">
        <f t="shared" si="650"/>
        <v>Fluid (stream)</v>
      </c>
      <c r="K7853" s="1" t="str">
        <f t="shared" si="651"/>
        <v>Untreated Water</v>
      </c>
      <c r="L7853">
        <v>25</v>
      </c>
      <c r="M7853" t="s">
        <v>67</v>
      </c>
      <c r="N7853">
        <v>410</v>
      </c>
      <c r="O7853">
        <v>1</v>
      </c>
      <c r="P7853" t="s">
        <v>267</v>
      </c>
      <c r="Q7853" t="s">
        <v>146</v>
      </c>
      <c r="R7853" t="s">
        <v>890</v>
      </c>
    </row>
    <row r="7854" spans="1:18" hidden="1" x14ac:dyDescent="0.3">
      <c r="A7854" t="s">
        <v>31223</v>
      </c>
      <c r="B7854" t="s">
        <v>31224</v>
      </c>
      <c r="C7854" s="1" t="str">
        <f t="shared" si="645"/>
        <v>21:0873</v>
      </c>
      <c r="D7854" s="1" t="str">
        <f t="shared" si="649"/>
        <v>21:0245</v>
      </c>
      <c r="E7854" t="s">
        <v>31225</v>
      </c>
      <c r="F7854" t="s">
        <v>31226</v>
      </c>
      <c r="H7854">
        <v>76.573757799999996</v>
      </c>
      <c r="I7854">
        <v>-101.2577711</v>
      </c>
      <c r="J7854" s="1" t="str">
        <f t="shared" si="650"/>
        <v>Fluid (stream)</v>
      </c>
      <c r="K7854" s="1" t="str">
        <f t="shared" si="651"/>
        <v>Untreated Water</v>
      </c>
      <c r="L7854">
        <v>25</v>
      </c>
      <c r="M7854" t="s">
        <v>74</v>
      </c>
      <c r="N7854">
        <v>411</v>
      </c>
      <c r="O7854">
        <v>1</v>
      </c>
      <c r="P7854" t="s">
        <v>465</v>
      </c>
      <c r="Q7854" t="s">
        <v>46</v>
      </c>
      <c r="R7854" t="s">
        <v>532</v>
      </c>
    </row>
    <row r="7855" spans="1:18" hidden="1" x14ac:dyDescent="0.3">
      <c r="A7855" t="s">
        <v>31227</v>
      </c>
      <c r="B7855" t="s">
        <v>31228</v>
      </c>
      <c r="C7855" s="1" t="str">
        <f t="shared" si="645"/>
        <v>21:0873</v>
      </c>
      <c r="D7855" s="1" t="str">
        <f t="shared" si="649"/>
        <v>21:0245</v>
      </c>
      <c r="E7855" t="s">
        <v>31229</v>
      </c>
      <c r="F7855" t="s">
        <v>31230</v>
      </c>
      <c r="H7855">
        <v>76.555160599999994</v>
      </c>
      <c r="I7855">
        <v>-101.43272380000001</v>
      </c>
      <c r="J7855" s="1" t="str">
        <f t="shared" si="650"/>
        <v>Fluid (stream)</v>
      </c>
      <c r="K7855" s="1" t="str">
        <f t="shared" si="651"/>
        <v>Untreated Water</v>
      </c>
      <c r="L7855">
        <v>25</v>
      </c>
      <c r="M7855" t="s">
        <v>81</v>
      </c>
      <c r="N7855">
        <v>412</v>
      </c>
      <c r="O7855">
        <v>1</v>
      </c>
      <c r="P7855" t="s">
        <v>465</v>
      </c>
      <c r="Q7855" t="s">
        <v>146</v>
      </c>
      <c r="R7855" t="s">
        <v>873</v>
      </c>
    </row>
    <row r="7856" spans="1:18" hidden="1" x14ac:dyDescent="0.3">
      <c r="A7856" t="s">
        <v>31231</v>
      </c>
      <c r="B7856" t="s">
        <v>31232</v>
      </c>
      <c r="C7856" s="1" t="str">
        <f t="shared" si="645"/>
        <v>21:0873</v>
      </c>
      <c r="D7856" s="1" t="str">
        <f t="shared" si="649"/>
        <v>21:0245</v>
      </c>
      <c r="E7856" t="s">
        <v>31233</v>
      </c>
      <c r="F7856" t="s">
        <v>31234</v>
      </c>
      <c r="H7856">
        <v>76.040769800000007</v>
      </c>
      <c r="I7856">
        <v>-102.32481249999999</v>
      </c>
      <c r="J7856" s="1" t="str">
        <f t="shared" si="650"/>
        <v>Fluid (stream)</v>
      </c>
      <c r="K7856" s="1" t="str">
        <f t="shared" si="651"/>
        <v>Untreated Water</v>
      </c>
      <c r="L7856">
        <v>25</v>
      </c>
      <c r="M7856" t="s">
        <v>95</v>
      </c>
      <c r="N7856">
        <v>413</v>
      </c>
      <c r="O7856">
        <v>1</v>
      </c>
      <c r="P7856" t="s">
        <v>267</v>
      </c>
      <c r="Q7856" t="s">
        <v>310</v>
      </c>
      <c r="R7856" t="s">
        <v>460</v>
      </c>
    </row>
    <row r="7857" spans="1:18" hidden="1" x14ac:dyDescent="0.3">
      <c r="A7857" t="s">
        <v>31235</v>
      </c>
      <c r="B7857" t="s">
        <v>31236</v>
      </c>
      <c r="C7857" s="1" t="str">
        <f t="shared" si="645"/>
        <v>21:0873</v>
      </c>
      <c r="D7857" s="1" t="str">
        <f t="shared" si="649"/>
        <v>21:0245</v>
      </c>
      <c r="E7857" t="s">
        <v>31237</v>
      </c>
      <c r="F7857" t="s">
        <v>31238</v>
      </c>
      <c r="H7857">
        <v>76.068079900000001</v>
      </c>
      <c r="I7857">
        <v>-102.3256159</v>
      </c>
      <c r="J7857" s="1" t="str">
        <f t="shared" si="650"/>
        <v>Fluid (stream)</v>
      </c>
      <c r="K7857" s="1" t="str">
        <f t="shared" si="651"/>
        <v>Untreated Water</v>
      </c>
      <c r="L7857">
        <v>25</v>
      </c>
      <c r="M7857" t="s">
        <v>101</v>
      </c>
      <c r="N7857">
        <v>414</v>
      </c>
      <c r="O7857">
        <v>1</v>
      </c>
      <c r="P7857" t="s">
        <v>210</v>
      </c>
      <c r="Q7857" t="s">
        <v>310</v>
      </c>
      <c r="R7857" t="s">
        <v>55</v>
      </c>
    </row>
    <row r="7858" spans="1:18" hidden="1" x14ac:dyDescent="0.3">
      <c r="A7858" t="s">
        <v>31239</v>
      </c>
      <c r="B7858" t="s">
        <v>31240</v>
      </c>
      <c r="C7858" s="1" t="str">
        <f t="shared" si="645"/>
        <v>21:0873</v>
      </c>
      <c r="D7858" s="1" t="str">
        <f t="shared" si="649"/>
        <v>21:0245</v>
      </c>
      <c r="E7858" t="s">
        <v>31241</v>
      </c>
      <c r="F7858" t="s">
        <v>31242</v>
      </c>
      <c r="H7858">
        <v>76.089413899999997</v>
      </c>
      <c r="I7858">
        <v>-102.464977</v>
      </c>
      <c r="J7858" s="1" t="str">
        <f t="shared" si="650"/>
        <v>Fluid (stream)</v>
      </c>
      <c r="K7858" s="1" t="str">
        <f t="shared" si="651"/>
        <v>Untreated Water</v>
      </c>
      <c r="L7858">
        <v>25</v>
      </c>
      <c r="M7858" t="s">
        <v>107</v>
      </c>
      <c r="N7858">
        <v>415</v>
      </c>
      <c r="O7858">
        <v>1</v>
      </c>
      <c r="P7858" t="s">
        <v>414</v>
      </c>
      <c r="Q7858" t="s">
        <v>310</v>
      </c>
      <c r="R7858" t="s">
        <v>522</v>
      </c>
    </row>
    <row r="7859" spans="1:18" hidden="1" x14ac:dyDescent="0.3">
      <c r="A7859" t="s">
        <v>31243</v>
      </c>
      <c r="B7859" t="s">
        <v>31244</v>
      </c>
      <c r="C7859" s="1" t="str">
        <f t="shared" si="645"/>
        <v>21:0873</v>
      </c>
      <c r="D7859" s="1" t="str">
        <f t="shared" si="649"/>
        <v>21:0245</v>
      </c>
      <c r="E7859" t="s">
        <v>31245</v>
      </c>
      <c r="F7859" t="s">
        <v>31246</v>
      </c>
      <c r="H7859">
        <v>76.0797563</v>
      </c>
      <c r="I7859">
        <v>-102.5926485</v>
      </c>
      <c r="J7859" s="1" t="str">
        <f t="shared" si="650"/>
        <v>Fluid (stream)</v>
      </c>
      <c r="K7859" s="1" t="str">
        <f t="shared" si="651"/>
        <v>Untreated Water</v>
      </c>
      <c r="L7859">
        <v>25</v>
      </c>
      <c r="M7859" t="s">
        <v>114</v>
      </c>
      <c r="N7859">
        <v>416</v>
      </c>
      <c r="O7859">
        <v>1</v>
      </c>
      <c r="P7859" t="s">
        <v>200</v>
      </c>
      <c r="Q7859" t="s">
        <v>257</v>
      </c>
      <c r="R7859" t="s">
        <v>460</v>
      </c>
    </row>
    <row r="7860" spans="1:18" hidden="1" x14ac:dyDescent="0.3">
      <c r="A7860" t="s">
        <v>31247</v>
      </c>
      <c r="B7860" t="s">
        <v>31248</v>
      </c>
      <c r="C7860" s="1" t="str">
        <f t="shared" si="645"/>
        <v>21:0873</v>
      </c>
      <c r="D7860" s="1" t="str">
        <f t="shared" si="649"/>
        <v>21:0245</v>
      </c>
      <c r="E7860" t="s">
        <v>31249</v>
      </c>
      <c r="F7860" t="s">
        <v>31250</v>
      </c>
      <c r="H7860">
        <v>76.058918199999994</v>
      </c>
      <c r="I7860">
        <v>-102.5248417</v>
      </c>
      <c r="J7860" s="1" t="str">
        <f t="shared" si="650"/>
        <v>Fluid (stream)</v>
      </c>
      <c r="K7860" s="1" t="str">
        <f t="shared" si="651"/>
        <v>Untreated Water</v>
      </c>
      <c r="L7860">
        <v>25</v>
      </c>
      <c r="M7860" t="s">
        <v>121</v>
      </c>
      <c r="N7860">
        <v>417</v>
      </c>
      <c r="O7860">
        <v>1</v>
      </c>
      <c r="P7860" t="s">
        <v>414</v>
      </c>
      <c r="Q7860" t="s">
        <v>257</v>
      </c>
      <c r="R7860" t="s">
        <v>285</v>
      </c>
    </row>
    <row r="7861" spans="1:18" hidden="1" x14ac:dyDescent="0.3">
      <c r="A7861" t="s">
        <v>31251</v>
      </c>
      <c r="B7861" t="s">
        <v>31252</v>
      </c>
      <c r="C7861" s="1" t="str">
        <f t="shared" si="645"/>
        <v>21:0873</v>
      </c>
      <c r="D7861" s="1" t="str">
        <f t="shared" si="649"/>
        <v>21:0245</v>
      </c>
      <c r="E7861" t="s">
        <v>31253</v>
      </c>
      <c r="F7861" t="s">
        <v>31254</v>
      </c>
      <c r="H7861">
        <v>76.056831299999999</v>
      </c>
      <c r="I7861">
        <v>-102.6076343</v>
      </c>
      <c r="J7861" s="1" t="str">
        <f t="shared" si="650"/>
        <v>Fluid (stream)</v>
      </c>
      <c r="K7861" s="1" t="str">
        <f t="shared" si="651"/>
        <v>Untreated Water</v>
      </c>
      <c r="L7861">
        <v>25</v>
      </c>
      <c r="M7861" t="s">
        <v>127</v>
      </c>
      <c r="N7861">
        <v>418</v>
      </c>
      <c r="O7861">
        <v>1</v>
      </c>
      <c r="P7861" t="s">
        <v>465</v>
      </c>
      <c r="Q7861" t="s">
        <v>1292</v>
      </c>
      <c r="R7861" t="s">
        <v>55</v>
      </c>
    </row>
    <row r="7862" spans="1:18" hidden="1" x14ac:dyDescent="0.3">
      <c r="A7862" t="s">
        <v>31255</v>
      </c>
      <c r="B7862" t="s">
        <v>31256</v>
      </c>
      <c r="C7862" s="1" t="str">
        <f t="shared" si="645"/>
        <v>21:0873</v>
      </c>
      <c r="D7862" s="1" t="str">
        <f t="shared" si="649"/>
        <v>21:0245</v>
      </c>
      <c r="E7862" t="s">
        <v>31257</v>
      </c>
      <c r="F7862" t="s">
        <v>31258</v>
      </c>
      <c r="H7862">
        <v>76.030318199999996</v>
      </c>
      <c r="I7862">
        <v>-102.7396215</v>
      </c>
      <c r="J7862" s="1" t="str">
        <f t="shared" si="650"/>
        <v>Fluid (stream)</v>
      </c>
      <c r="K7862" s="1" t="str">
        <f t="shared" si="651"/>
        <v>Untreated Water</v>
      </c>
      <c r="L7862">
        <v>25</v>
      </c>
      <c r="M7862" t="s">
        <v>133</v>
      </c>
      <c r="N7862">
        <v>419</v>
      </c>
      <c r="O7862">
        <v>1</v>
      </c>
      <c r="P7862" t="s">
        <v>356</v>
      </c>
      <c r="Q7862" t="s">
        <v>54</v>
      </c>
      <c r="R7862" t="s">
        <v>285</v>
      </c>
    </row>
    <row r="7863" spans="1:18" hidden="1" x14ac:dyDescent="0.3">
      <c r="A7863" t="s">
        <v>31259</v>
      </c>
      <c r="B7863" t="s">
        <v>31260</v>
      </c>
      <c r="C7863" s="1" t="str">
        <f t="shared" si="645"/>
        <v>21:0873</v>
      </c>
      <c r="D7863" s="1" t="str">
        <f t="shared" si="649"/>
        <v>21:0245</v>
      </c>
      <c r="E7863" t="s">
        <v>31261</v>
      </c>
      <c r="F7863" t="s">
        <v>31262</v>
      </c>
      <c r="H7863">
        <v>76.059113600000003</v>
      </c>
      <c r="I7863">
        <v>-102.8255503</v>
      </c>
      <c r="J7863" s="1" t="str">
        <f t="shared" si="650"/>
        <v>Fluid (stream)</v>
      </c>
      <c r="K7863" s="1" t="str">
        <f t="shared" si="651"/>
        <v>Untreated Water</v>
      </c>
      <c r="L7863">
        <v>25</v>
      </c>
      <c r="M7863" t="s">
        <v>139</v>
      </c>
      <c r="N7863">
        <v>420</v>
      </c>
      <c r="O7863">
        <v>1</v>
      </c>
      <c r="P7863" t="s">
        <v>262</v>
      </c>
      <c r="Q7863" t="s">
        <v>236</v>
      </c>
      <c r="R7863" t="s">
        <v>460</v>
      </c>
    </row>
    <row r="7864" spans="1:18" hidden="1" x14ac:dyDescent="0.3">
      <c r="A7864" t="s">
        <v>31263</v>
      </c>
      <c r="B7864" t="s">
        <v>31264</v>
      </c>
      <c r="C7864" s="1" t="str">
        <f t="shared" si="645"/>
        <v>21:0873</v>
      </c>
      <c r="D7864" s="1" t="str">
        <f t="shared" si="649"/>
        <v>21:0245</v>
      </c>
      <c r="E7864" t="s">
        <v>31265</v>
      </c>
      <c r="F7864" t="s">
        <v>31266</v>
      </c>
      <c r="H7864">
        <v>76.029842000000002</v>
      </c>
      <c r="I7864">
        <v>-102.8607775</v>
      </c>
      <c r="J7864" s="1" t="str">
        <f t="shared" si="650"/>
        <v>Fluid (stream)</v>
      </c>
      <c r="K7864" s="1" t="str">
        <f t="shared" si="651"/>
        <v>Untreated Water</v>
      </c>
      <c r="L7864">
        <v>25</v>
      </c>
      <c r="M7864" t="s">
        <v>241</v>
      </c>
      <c r="N7864">
        <v>421</v>
      </c>
      <c r="O7864">
        <v>1</v>
      </c>
      <c r="P7864" t="s">
        <v>267</v>
      </c>
      <c r="Q7864" t="s">
        <v>579</v>
      </c>
      <c r="R7864" t="s">
        <v>460</v>
      </c>
    </row>
    <row r="7865" spans="1:18" hidden="1" x14ac:dyDescent="0.3">
      <c r="A7865" t="s">
        <v>31267</v>
      </c>
      <c r="B7865" t="s">
        <v>31268</v>
      </c>
      <c r="C7865" s="1" t="str">
        <f t="shared" si="645"/>
        <v>21:0873</v>
      </c>
      <c r="D7865" s="1" t="str">
        <f t="shared" si="649"/>
        <v>21:0245</v>
      </c>
      <c r="E7865" t="s">
        <v>31269</v>
      </c>
      <c r="F7865" t="s">
        <v>31270</v>
      </c>
      <c r="H7865">
        <v>76.047414900000007</v>
      </c>
      <c r="I7865">
        <v>-102.9585132</v>
      </c>
      <c r="J7865" s="1" t="str">
        <f t="shared" si="650"/>
        <v>Fluid (stream)</v>
      </c>
      <c r="K7865" s="1" t="str">
        <f t="shared" si="651"/>
        <v>Untreated Water</v>
      </c>
      <c r="L7865">
        <v>26</v>
      </c>
      <c r="M7865" t="s">
        <v>22</v>
      </c>
      <c r="N7865">
        <v>422</v>
      </c>
      <c r="O7865">
        <v>1</v>
      </c>
      <c r="P7865" t="s">
        <v>272</v>
      </c>
      <c r="Q7865" t="s">
        <v>257</v>
      </c>
      <c r="R7865" t="s">
        <v>324</v>
      </c>
    </row>
    <row r="7866" spans="1:18" hidden="1" x14ac:dyDescent="0.3">
      <c r="A7866" t="s">
        <v>31271</v>
      </c>
      <c r="B7866" t="s">
        <v>31272</v>
      </c>
      <c r="C7866" s="1" t="str">
        <f t="shared" si="645"/>
        <v>21:0873</v>
      </c>
      <c r="D7866" s="1" t="str">
        <f t="shared" si="649"/>
        <v>21:0245</v>
      </c>
      <c r="E7866" t="s">
        <v>31269</v>
      </c>
      <c r="F7866" t="s">
        <v>31273</v>
      </c>
      <c r="H7866">
        <v>76.047414900000007</v>
      </c>
      <c r="I7866">
        <v>-102.9585132</v>
      </c>
      <c r="J7866" s="1" t="str">
        <f t="shared" si="650"/>
        <v>Fluid (stream)</v>
      </c>
      <c r="K7866" s="1" t="str">
        <f t="shared" si="651"/>
        <v>Untreated Water</v>
      </c>
      <c r="L7866">
        <v>26</v>
      </c>
      <c r="M7866" t="s">
        <v>29</v>
      </c>
      <c r="N7866">
        <v>423</v>
      </c>
      <c r="O7866">
        <v>1</v>
      </c>
      <c r="P7866" t="s">
        <v>272</v>
      </c>
      <c r="Q7866" t="s">
        <v>38</v>
      </c>
      <c r="R7866" t="s">
        <v>21442</v>
      </c>
    </row>
    <row r="7867" spans="1:18" hidden="1" x14ac:dyDescent="0.3">
      <c r="A7867" t="s">
        <v>31274</v>
      </c>
      <c r="B7867" t="s">
        <v>31275</v>
      </c>
      <c r="C7867" s="1" t="str">
        <f t="shared" si="645"/>
        <v>21:0873</v>
      </c>
      <c r="D7867" s="1" t="str">
        <f t="shared" si="649"/>
        <v>21:0245</v>
      </c>
      <c r="E7867" t="s">
        <v>31276</v>
      </c>
      <c r="F7867" t="s">
        <v>31277</v>
      </c>
      <c r="H7867">
        <v>76.027179399999994</v>
      </c>
      <c r="I7867">
        <v>-103.0946989</v>
      </c>
      <c r="J7867" s="1" t="str">
        <f t="shared" si="650"/>
        <v>Fluid (stream)</v>
      </c>
      <c r="K7867" s="1" t="str">
        <f t="shared" si="651"/>
        <v>Untreated Water</v>
      </c>
      <c r="L7867">
        <v>26</v>
      </c>
      <c r="M7867" t="s">
        <v>36</v>
      </c>
      <c r="N7867">
        <v>424</v>
      </c>
      <c r="O7867">
        <v>1</v>
      </c>
      <c r="P7867" t="s">
        <v>262</v>
      </c>
      <c r="Q7867" t="s">
        <v>38</v>
      </c>
      <c r="R7867" t="s">
        <v>195</v>
      </c>
    </row>
    <row r="7868" spans="1:18" hidden="1" x14ac:dyDescent="0.3">
      <c r="A7868" t="s">
        <v>31278</v>
      </c>
      <c r="B7868" t="s">
        <v>31279</v>
      </c>
      <c r="C7868" s="1" t="str">
        <f t="shared" si="645"/>
        <v>21:0873</v>
      </c>
      <c r="D7868" s="1" t="str">
        <f t="shared" si="649"/>
        <v>21:0245</v>
      </c>
      <c r="E7868" t="s">
        <v>31280</v>
      </c>
      <c r="F7868" t="s">
        <v>31281</v>
      </c>
      <c r="H7868">
        <v>76.399123900000006</v>
      </c>
      <c r="I7868">
        <v>-101.3188177</v>
      </c>
      <c r="J7868" s="1" t="str">
        <f t="shared" si="650"/>
        <v>Fluid (stream)</v>
      </c>
      <c r="K7868" s="1" t="str">
        <f t="shared" si="651"/>
        <v>Untreated Water</v>
      </c>
      <c r="L7868">
        <v>26</v>
      </c>
      <c r="M7868" t="s">
        <v>44</v>
      </c>
      <c r="N7868">
        <v>425</v>
      </c>
      <c r="O7868">
        <v>1</v>
      </c>
      <c r="P7868" t="s">
        <v>1896</v>
      </c>
      <c r="Q7868" t="s">
        <v>257</v>
      </c>
      <c r="R7868" t="s">
        <v>460</v>
      </c>
    </row>
    <row r="7869" spans="1:18" hidden="1" x14ac:dyDescent="0.3">
      <c r="A7869" t="s">
        <v>31282</v>
      </c>
      <c r="B7869" t="s">
        <v>31283</v>
      </c>
      <c r="C7869" s="1" t="str">
        <f t="shared" si="645"/>
        <v>21:0873</v>
      </c>
      <c r="D7869" s="1" t="str">
        <f t="shared" si="649"/>
        <v>21:0245</v>
      </c>
      <c r="E7869" t="s">
        <v>31284</v>
      </c>
      <c r="F7869" t="s">
        <v>31285</v>
      </c>
      <c r="H7869">
        <v>76.4089369</v>
      </c>
      <c r="I7869">
        <v>-101.42102730000001</v>
      </c>
      <c r="J7869" s="1" t="str">
        <f t="shared" si="650"/>
        <v>Fluid (stream)</v>
      </c>
      <c r="K7869" s="1" t="str">
        <f t="shared" si="651"/>
        <v>Untreated Water</v>
      </c>
      <c r="L7869">
        <v>26</v>
      </c>
      <c r="M7869" t="s">
        <v>52</v>
      </c>
      <c r="N7869">
        <v>426</v>
      </c>
      <c r="O7869">
        <v>1</v>
      </c>
      <c r="P7869" t="s">
        <v>1896</v>
      </c>
      <c r="Q7869" t="s">
        <v>1247</v>
      </c>
      <c r="R7869" t="s">
        <v>195</v>
      </c>
    </row>
    <row r="7870" spans="1:18" hidden="1" x14ac:dyDescent="0.3">
      <c r="A7870" t="s">
        <v>31286</v>
      </c>
      <c r="B7870" t="s">
        <v>31287</v>
      </c>
      <c r="C7870" s="1" t="str">
        <f t="shared" si="645"/>
        <v>21:0873</v>
      </c>
      <c r="D7870" s="1" t="str">
        <f t="shared" si="649"/>
        <v>21:0245</v>
      </c>
      <c r="E7870" t="s">
        <v>31288</v>
      </c>
      <c r="F7870" t="s">
        <v>31289</v>
      </c>
      <c r="H7870">
        <v>76.440357399999996</v>
      </c>
      <c r="I7870">
        <v>-101.5967078</v>
      </c>
      <c r="J7870" s="1" t="str">
        <f t="shared" si="650"/>
        <v>Fluid (stream)</v>
      </c>
      <c r="K7870" s="1" t="str">
        <f t="shared" si="651"/>
        <v>Untreated Water</v>
      </c>
      <c r="L7870">
        <v>26</v>
      </c>
      <c r="M7870" t="s">
        <v>60</v>
      </c>
      <c r="N7870">
        <v>427</v>
      </c>
      <c r="O7870">
        <v>1</v>
      </c>
      <c r="P7870" t="s">
        <v>1896</v>
      </c>
      <c r="Q7870" t="s">
        <v>517</v>
      </c>
      <c r="R7870" t="s">
        <v>460</v>
      </c>
    </row>
    <row r="7871" spans="1:18" hidden="1" x14ac:dyDescent="0.3">
      <c r="A7871" t="s">
        <v>31290</v>
      </c>
      <c r="B7871" t="s">
        <v>31291</v>
      </c>
      <c r="C7871" s="1" t="str">
        <f t="shared" si="645"/>
        <v>21:0873</v>
      </c>
      <c r="D7871" s="1" t="str">
        <f t="shared" si="649"/>
        <v>21:0245</v>
      </c>
      <c r="E7871" t="s">
        <v>31292</v>
      </c>
      <c r="F7871" t="s">
        <v>31293</v>
      </c>
      <c r="H7871">
        <v>76.444390499999997</v>
      </c>
      <c r="I7871">
        <v>-101.69578439999999</v>
      </c>
      <c r="J7871" s="1" t="str">
        <f t="shared" si="650"/>
        <v>Fluid (stream)</v>
      </c>
      <c r="K7871" s="1" t="str">
        <f t="shared" si="651"/>
        <v>Untreated Water</v>
      </c>
      <c r="L7871">
        <v>26</v>
      </c>
      <c r="M7871" t="s">
        <v>67</v>
      </c>
      <c r="N7871">
        <v>428</v>
      </c>
      <c r="O7871">
        <v>1</v>
      </c>
      <c r="P7871" t="s">
        <v>1896</v>
      </c>
      <c r="Q7871" t="s">
        <v>1292</v>
      </c>
      <c r="R7871" t="s">
        <v>460</v>
      </c>
    </row>
    <row r="7872" spans="1:18" hidden="1" x14ac:dyDescent="0.3">
      <c r="A7872" t="s">
        <v>31294</v>
      </c>
      <c r="B7872" t="s">
        <v>31295</v>
      </c>
      <c r="C7872" s="1" t="str">
        <f t="shared" si="645"/>
        <v>21:0873</v>
      </c>
      <c r="D7872" s="1" t="str">
        <f t="shared" si="649"/>
        <v>21:0245</v>
      </c>
      <c r="E7872" t="s">
        <v>31296</v>
      </c>
      <c r="F7872" t="s">
        <v>31297</v>
      </c>
      <c r="H7872">
        <v>76.445014499999999</v>
      </c>
      <c r="I7872">
        <v>-101.89211450000001</v>
      </c>
      <c r="J7872" s="1" t="str">
        <f t="shared" si="650"/>
        <v>Fluid (stream)</v>
      </c>
      <c r="K7872" s="1" t="str">
        <f t="shared" si="651"/>
        <v>Untreated Water</v>
      </c>
      <c r="L7872">
        <v>26</v>
      </c>
      <c r="M7872" t="s">
        <v>74</v>
      </c>
      <c r="N7872">
        <v>429</v>
      </c>
      <c r="O7872">
        <v>1</v>
      </c>
      <c r="P7872" t="s">
        <v>272</v>
      </c>
      <c r="Q7872" t="s">
        <v>236</v>
      </c>
      <c r="R7872" t="s">
        <v>195</v>
      </c>
    </row>
    <row r="7873" spans="1:18" hidden="1" x14ac:dyDescent="0.3">
      <c r="A7873" t="s">
        <v>31298</v>
      </c>
      <c r="B7873" t="s">
        <v>31299</v>
      </c>
      <c r="C7873" s="1" t="str">
        <f t="shared" si="645"/>
        <v>21:0873</v>
      </c>
      <c r="D7873" s="1" t="str">
        <f t="shared" si="649"/>
        <v>21:0245</v>
      </c>
      <c r="E7873" t="s">
        <v>31300</v>
      </c>
      <c r="F7873" t="s">
        <v>31301</v>
      </c>
      <c r="H7873">
        <v>76.406838699999994</v>
      </c>
      <c r="I7873">
        <v>-101.68416209999999</v>
      </c>
      <c r="J7873" s="1" t="str">
        <f t="shared" si="650"/>
        <v>Fluid (stream)</v>
      </c>
      <c r="K7873" s="1" t="str">
        <f t="shared" si="651"/>
        <v>Untreated Water</v>
      </c>
      <c r="L7873">
        <v>26</v>
      </c>
      <c r="M7873" t="s">
        <v>81</v>
      </c>
      <c r="N7873">
        <v>430</v>
      </c>
      <c r="O7873">
        <v>1</v>
      </c>
      <c r="P7873" t="s">
        <v>1896</v>
      </c>
      <c r="Q7873" t="s">
        <v>603</v>
      </c>
      <c r="R7873" t="s">
        <v>195</v>
      </c>
    </row>
    <row r="7874" spans="1:18" hidden="1" x14ac:dyDescent="0.3">
      <c r="A7874" t="s">
        <v>31302</v>
      </c>
      <c r="B7874" t="s">
        <v>31303</v>
      </c>
      <c r="C7874" s="1" t="str">
        <f t="shared" si="645"/>
        <v>21:0873</v>
      </c>
      <c r="D7874" s="1" t="str">
        <f t="shared" si="649"/>
        <v>21:0245</v>
      </c>
      <c r="E7874" t="s">
        <v>31304</v>
      </c>
      <c r="F7874" t="s">
        <v>31305</v>
      </c>
      <c r="H7874">
        <v>76.401021400000005</v>
      </c>
      <c r="I7874">
        <v>-101.5839574</v>
      </c>
      <c r="J7874" s="1" t="str">
        <f t="shared" si="650"/>
        <v>Fluid (stream)</v>
      </c>
      <c r="K7874" s="1" t="str">
        <f t="shared" si="651"/>
        <v>Untreated Water</v>
      </c>
      <c r="L7874">
        <v>26</v>
      </c>
      <c r="M7874" t="s">
        <v>95</v>
      </c>
      <c r="N7874">
        <v>431</v>
      </c>
      <c r="O7874">
        <v>1</v>
      </c>
      <c r="P7874" t="s">
        <v>1896</v>
      </c>
      <c r="Q7874" t="s">
        <v>731</v>
      </c>
      <c r="R7874" t="s">
        <v>460</v>
      </c>
    </row>
    <row r="7875" spans="1:18" hidden="1" x14ac:dyDescent="0.3">
      <c r="A7875" t="s">
        <v>31306</v>
      </c>
      <c r="B7875" t="s">
        <v>31307</v>
      </c>
      <c r="C7875" s="1" t="str">
        <f t="shared" si="645"/>
        <v>21:0873</v>
      </c>
      <c r="D7875" s="1" t="str">
        <f t="shared" si="649"/>
        <v>21:0245</v>
      </c>
      <c r="E7875" t="s">
        <v>31308</v>
      </c>
      <c r="F7875" t="s">
        <v>31309</v>
      </c>
      <c r="H7875">
        <v>76.382036299999996</v>
      </c>
      <c r="I7875">
        <v>-101.8971135</v>
      </c>
      <c r="J7875" s="1" t="str">
        <f t="shared" si="650"/>
        <v>Fluid (stream)</v>
      </c>
      <c r="K7875" s="1" t="str">
        <f t="shared" si="651"/>
        <v>Untreated Water</v>
      </c>
      <c r="L7875">
        <v>26</v>
      </c>
      <c r="M7875" t="s">
        <v>101</v>
      </c>
      <c r="N7875">
        <v>432</v>
      </c>
      <c r="O7875">
        <v>1</v>
      </c>
      <c r="P7875" t="s">
        <v>1896</v>
      </c>
      <c r="Q7875" t="s">
        <v>538</v>
      </c>
      <c r="R7875" t="s">
        <v>285</v>
      </c>
    </row>
    <row r="7876" spans="1:18" hidden="1" x14ac:dyDescent="0.3">
      <c r="A7876" t="s">
        <v>31310</v>
      </c>
      <c r="B7876" t="s">
        <v>31311</v>
      </c>
      <c r="C7876" s="1" t="str">
        <f t="shared" si="645"/>
        <v>21:0873</v>
      </c>
      <c r="D7876" s="1" t="str">
        <f t="shared" si="649"/>
        <v>21:0245</v>
      </c>
      <c r="E7876" t="s">
        <v>31312</v>
      </c>
      <c r="F7876" t="s">
        <v>31313</v>
      </c>
      <c r="H7876">
        <v>76.379182200000002</v>
      </c>
      <c r="I7876">
        <v>-101.9501401</v>
      </c>
      <c r="J7876" s="1" t="str">
        <f t="shared" si="650"/>
        <v>Fluid (stream)</v>
      </c>
      <c r="K7876" s="1" t="str">
        <f t="shared" si="651"/>
        <v>Untreated Water</v>
      </c>
      <c r="L7876">
        <v>26</v>
      </c>
      <c r="M7876" t="s">
        <v>107</v>
      </c>
      <c r="N7876">
        <v>433</v>
      </c>
      <c r="O7876">
        <v>1</v>
      </c>
      <c r="P7876" t="s">
        <v>1896</v>
      </c>
      <c r="Q7876" t="s">
        <v>531</v>
      </c>
      <c r="R7876" t="s">
        <v>195</v>
      </c>
    </row>
    <row r="7877" spans="1:18" hidden="1" x14ac:dyDescent="0.3">
      <c r="A7877" t="s">
        <v>31314</v>
      </c>
      <c r="B7877" t="s">
        <v>31315</v>
      </c>
      <c r="C7877" s="1" t="str">
        <f t="shared" si="645"/>
        <v>21:0873</v>
      </c>
      <c r="D7877" s="1" t="str">
        <f>HYPERLINK("http://geochem.nrcan.gc.ca/cdogs/content/svy/svy_e.htm", "")</f>
        <v/>
      </c>
      <c r="G7877" s="1" t="str">
        <f>HYPERLINK("http://geochem.nrcan.gc.ca/cdogs/content/cr_/cr_00310_e.htm", "310")</f>
        <v>310</v>
      </c>
      <c r="J7877" t="s">
        <v>85</v>
      </c>
      <c r="K7877" t="s">
        <v>86</v>
      </c>
      <c r="L7877">
        <v>26</v>
      </c>
      <c r="M7877" t="s">
        <v>87</v>
      </c>
      <c r="N7877">
        <v>434</v>
      </c>
      <c r="O7877">
        <v>8</v>
      </c>
      <c r="P7877" t="s">
        <v>5058</v>
      </c>
      <c r="Q7877" t="s">
        <v>96</v>
      </c>
      <c r="R7877" t="s">
        <v>635</v>
      </c>
    </row>
    <row r="7878" spans="1:18" hidden="1" x14ac:dyDescent="0.3">
      <c r="A7878" t="s">
        <v>31316</v>
      </c>
      <c r="B7878" t="s">
        <v>31317</v>
      </c>
      <c r="C7878" s="1" t="str">
        <f t="shared" si="645"/>
        <v>21:0873</v>
      </c>
      <c r="D7878" s="1" t="str">
        <f t="shared" ref="D7878:D7893" si="652">HYPERLINK("http://geochem.nrcan.gc.ca/cdogs/content/svy/svy210245_e.htm", "21:0245")</f>
        <v>21:0245</v>
      </c>
      <c r="E7878" t="s">
        <v>31318</v>
      </c>
      <c r="F7878" t="s">
        <v>31319</v>
      </c>
      <c r="H7878">
        <v>76.355530099999996</v>
      </c>
      <c r="I7878">
        <v>-101.92964480000001</v>
      </c>
      <c r="J7878" s="1" t="str">
        <f t="shared" ref="J7878:J7893" si="653">HYPERLINK("http://geochem.nrcan.gc.ca/cdogs/content/kwd/kwd020018_e.htm", "Fluid (stream)")</f>
        <v>Fluid (stream)</v>
      </c>
      <c r="K7878" s="1" t="str">
        <f t="shared" ref="K7878:K7893" si="654">HYPERLINK("http://geochem.nrcan.gc.ca/cdogs/content/kwd/kwd080007_e.htm", "Untreated Water")</f>
        <v>Untreated Water</v>
      </c>
      <c r="L7878">
        <v>26</v>
      </c>
      <c r="M7878" t="s">
        <v>114</v>
      </c>
      <c r="N7878">
        <v>435</v>
      </c>
      <c r="O7878">
        <v>1</v>
      </c>
      <c r="P7878" t="s">
        <v>1896</v>
      </c>
      <c r="Q7878" t="s">
        <v>1082</v>
      </c>
      <c r="R7878" t="s">
        <v>55</v>
      </c>
    </row>
    <row r="7879" spans="1:18" hidden="1" x14ac:dyDescent="0.3">
      <c r="A7879" t="s">
        <v>31320</v>
      </c>
      <c r="B7879" t="s">
        <v>31321</v>
      </c>
      <c r="C7879" s="1" t="str">
        <f t="shared" si="645"/>
        <v>21:0873</v>
      </c>
      <c r="D7879" s="1" t="str">
        <f t="shared" si="652"/>
        <v>21:0245</v>
      </c>
      <c r="E7879" t="s">
        <v>31322</v>
      </c>
      <c r="F7879" t="s">
        <v>31323</v>
      </c>
      <c r="H7879">
        <v>76.330016599999993</v>
      </c>
      <c r="I7879">
        <v>-102.0224942</v>
      </c>
      <c r="J7879" s="1" t="str">
        <f t="shared" si="653"/>
        <v>Fluid (stream)</v>
      </c>
      <c r="K7879" s="1" t="str">
        <f t="shared" si="654"/>
        <v>Untreated Water</v>
      </c>
      <c r="L7879">
        <v>26</v>
      </c>
      <c r="M7879" t="s">
        <v>121</v>
      </c>
      <c r="N7879">
        <v>436</v>
      </c>
      <c r="O7879">
        <v>1</v>
      </c>
      <c r="P7879" t="s">
        <v>1896</v>
      </c>
      <c r="Q7879" t="s">
        <v>548</v>
      </c>
      <c r="R7879" t="s">
        <v>285</v>
      </c>
    </row>
    <row r="7880" spans="1:18" hidden="1" x14ac:dyDescent="0.3">
      <c r="A7880" t="s">
        <v>31324</v>
      </c>
      <c r="B7880" t="s">
        <v>31325</v>
      </c>
      <c r="C7880" s="1" t="str">
        <f t="shared" si="645"/>
        <v>21:0873</v>
      </c>
      <c r="D7880" s="1" t="str">
        <f t="shared" si="652"/>
        <v>21:0245</v>
      </c>
      <c r="E7880" t="s">
        <v>31326</v>
      </c>
      <c r="F7880" t="s">
        <v>31327</v>
      </c>
      <c r="H7880">
        <v>76.361722499999999</v>
      </c>
      <c r="I7880">
        <v>-101.69860660000001</v>
      </c>
      <c r="J7880" s="1" t="str">
        <f t="shared" si="653"/>
        <v>Fluid (stream)</v>
      </c>
      <c r="K7880" s="1" t="str">
        <f t="shared" si="654"/>
        <v>Untreated Water</v>
      </c>
      <c r="L7880">
        <v>26</v>
      </c>
      <c r="M7880" t="s">
        <v>127</v>
      </c>
      <c r="N7880">
        <v>437</v>
      </c>
      <c r="O7880">
        <v>1</v>
      </c>
      <c r="P7880" t="s">
        <v>1896</v>
      </c>
      <c r="Q7880" t="s">
        <v>548</v>
      </c>
      <c r="R7880" t="s">
        <v>55</v>
      </c>
    </row>
    <row r="7881" spans="1:18" hidden="1" x14ac:dyDescent="0.3">
      <c r="A7881" t="s">
        <v>31328</v>
      </c>
      <c r="B7881" t="s">
        <v>31329</v>
      </c>
      <c r="C7881" s="1" t="str">
        <f t="shared" si="645"/>
        <v>21:0873</v>
      </c>
      <c r="D7881" s="1" t="str">
        <f t="shared" si="652"/>
        <v>21:0245</v>
      </c>
      <c r="E7881" t="s">
        <v>31330</v>
      </c>
      <c r="F7881" t="s">
        <v>31331</v>
      </c>
      <c r="H7881">
        <v>76.318952899999999</v>
      </c>
      <c r="I7881">
        <v>-101.7815468</v>
      </c>
      <c r="J7881" s="1" t="str">
        <f t="shared" si="653"/>
        <v>Fluid (stream)</v>
      </c>
      <c r="K7881" s="1" t="str">
        <f t="shared" si="654"/>
        <v>Untreated Water</v>
      </c>
      <c r="L7881">
        <v>26</v>
      </c>
      <c r="M7881" t="s">
        <v>133</v>
      </c>
      <c r="N7881">
        <v>438</v>
      </c>
      <c r="O7881">
        <v>1</v>
      </c>
      <c r="P7881" t="s">
        <v>1896</v>
      </c>
      <c r="Q7881" t="s">
        <v>947</v>
      </c>
      <c r="R7881" t="s">
        <v>460</v>
      </c>
    </row>
    <row r="7882" spans="1:18" hidden="1" x14ac:dyDescent="0.3">
      <c r="A7882" t="s">
        <v>31332</v>
      </c>
      <c r="B7882" t="s">
        <v>31333</v>
      </c>
      <c r="C7882" s="1" t="str">
        <f t="shared" si="645"/>
        <v>21:0873</v>
      </c>
      <c r="D7882" s="1" t="str">
        <f t="shared" si="652"/>
        <v>21:0245</v>
      </c>
      <c r="E7882" t="s">
        <v>31334</v>
      </c>
      <c r="F7882" t="s">
        <v>31335</v>
      </c>
      <c r="H7882">
        <v>76.316845200000003</v>
      </c>
      <c r="I7882">
        <v>-101.6253636</v>
      </c>
      <c r="J7882" s="1" t="str">
        <f t="shared" si="653"/>
        <v>Fluid (stream)</v>
      </c>
      <c r="K7882" s="1" t="str">
        <f t="shared" si="654"/>
        <v>Untreated Water</v>
      </c>
      <c r="L7882">
        <v>26</v>
      </c>
      <c r="M7882" t="s">
        <v>139</v>
      </c>
      <c r="N7882">
        <v>439</v>
      </c>
      <c r="O7882">
        <v>1</v>
      </c>
      <c r="P7882" t="s">
        <v>1896</v>
      </c>
      <c r="Q7882" t="s">
        <v>1371</v>
      </c>
      <c r="R7882" t="s">
        <v>285</v>
      </c>
    </row>
    <row r="7883" spans="1:18" hidden="1" x14ac:dyDescent="0.3">
      <c r="A7883" t="s">
        <v>31336</v>
      </c>
      <c r="B7883" t="s">
        <v>31337</v>
      </c>
      <c r="C7883" s="1" t="str">
        <f t="shared" si="645"/>
        <v>21:0873</v>
      </c>
      <c r="D7883" s="1" t="str">
        <f t="shared" si="652"/>
        <v>21:0245</v>
      </c>
      <c r="E7883" t="s">
        <v>31338</v>
      </c>
      <c r="F7883" t="s">
        <v>31339</v>
      </c>
      <c r="H7883">
        <v>76.286624599999996</v>
      </c>
      <c r="I7883">
        <v>-101.8114999</v>
      </c>
      <c r="J7883" s="1" t="str">
        <f t="shared" si="653"/>
        <v>Fluid (stream)</v>
      </c>
      <c r="K7883" s="1" t="str">
        <f t="shared" si="654"/>
        <v>Untreated Water</v>
      </c>
      <c r="L7883">
        <v>26</v>
      </c>
      <c r="M7883" t="s">
        <v>241</v>
      </c>
      <c r="N7883">
        <v>440</v>
      </c>
      <c r="O7883">
        <v>1</v>
      </c>
      <c r="P7883" t="s">
        <v>1896</v>
      </c>
      <c r="Q7883" t="s">
        <v>517</v>
      </c>
      <c r="R7883" t="s">
        <v>460</v>
      </c>
    </row>
    <row r="7884" spans="1:18" hidden="1" x14ac:dyDescent="0.3">
      <c r="A7884" t="s">
        <v>31340</v>
      </c>
      <c r="B7884" t="s">
        <v>31341</v>
      </c>
      <c r="C7884" s="1" t="str">
        <f t="shared" si="645"/>
        <v>21:0873</v>
      </c>
      <c r="D7884" s="1" t="str">
        <f t="shared" si="652"/>
        <v>21:0245</v>
      </c>
      <c r="E7884" t="s">
        <v>31342</v>
      </c>
      <c r="F7884" t="s">
        <v>31343</v>
      </c>
      <c r="H7884">
        <v>76.296603399999995</v>
      </c>
      <c r="I7884">
        <v>-101.9423015</v>
      </c>
      <c r="J7884" s="1" t="str">
        <f t="shared" si="653"/>
        <v>Fluid (stream)</v>
      </c>
      <c r="K7884" s="1" t="str">
        <f t="shared" si="654"/>
        <v>Untreated Water</v>
      </c>
      <c r="L7884">
        <v>27</v>
      </c>
      <c r="M7884" t="s">
        <v>36</v>
      </c>
      <c r="N7884">
        <v>441</v>
      </c>
      <c r="O7884">
        <v>1</v>
      </c>
      <c r="P7884" t="s">
        <v>267</v>
      </c>
      <c r="Q7884" t="s">
        <v>54</v>
      </c>
      <c r="R7884" t="s">
        <v>55</v>
      </c>
    </row>
    <row r="7885" spans="1:18" hidden="1" x14ac:dyDescent="0.3">
      <c r="A7885" t="s">
        <v>31344</v>
      </c>
      <c r="B7885" t="s">
        <v>31345</v>
      </c>
      <c r="C7885" s="1" t="str">
        <f t="shared" si="645"/>
        <v>21:0873</v>
      </c>
      <c r="D7885" s="1" t="str">
        <f t="shared" si="652"/>
        <v>21:0245</v>
      </c>
      <c r="E7885" t="s">
        <v>31346</v>
      </c>
      <c r="F7885" t="s">
        <v>31347</v>
      </c>
      <c r="H7885">
        <v>76.284516800000006</v>
      </c>
      <c r="I7885">
        <v>-102.03557549999999</v>
      </c>
      <c r="J7885" s="1" t="str">
        <f t="shared" si="653"/>
        <v>Fluid (stream)</v>
      </c>
      <c r="K7885" s="1" t="str">
        <f t="shared" si="654"/>
        <v>Untreated Water</v>
      </c>
      <c r="L7885">
        <v>27</v>
      </c>
      <c r="M7885" t="s">
        <v>22</v>
      </c>
      <c r="N7885">
        <v>442</v>
      </c>
      <c r="O7885">
        <v>1</v>
      </c>
      <c r="P7885" t="s">
        <v>1610</v>
      </c>
      <c r="Q7885" t="s">
        <v>579</v>
      </c>
      <c r="R7885" t="s">
        <v>460</v>
      </c>
    </row>
    <row r="7886" spans="1:18" hidden="1" x14ac:dyDescent="0.3">
      <c r="A7886" t="s">
        <v>31348</v>
      </c>
      <c r="B7886" t="s">
        <v>31349</v>
      </c>
      <c r="C7886" s="1" t="str">
        <f t="shared" si="645"/>
        <v>21:0873</v>
      </c>
      <c r="D7886" s="1" t="str">
        <f t="shared" si="652"/>
        <v>21:0245</v>
      </c>
      <c r="E7886" t="s">
        <v>31346</v>
      </c>
      <c r="F7886" t="s">
        <v>31350</v>
      </c>
      <c r="H7886">
        <v>76.284516800000006</v>
      </c>
      <c r="I7886">
        <v>-102.03557549999999</v>
      </c>
      <c r="J7886" s="1" t="str">
        <f t="shared" si="653"/>
        <v>Fluid (stream)</v>
      </c>
      <c r="K7886" s="1" t="str">
        <f t="shared" si="654"/>
        <v>Untreated Water</v>
      </c>
      <c r="L7886">
        <v>27</v>
      </c>
      <c r="M7886" t="s">
        <v>29</v>
      </c>
      <c r="N7886">
        <v>443</v>
      </c>
      <c r="O7886">
        <v>1</v>
      </c>
      <c r="P7886" t="s">
        <v>1896</v>
      </c>
      <c r="Q7886" t="s">
        <v>54</v>
      </c>
      <c r="R7886" t="s">
        <v>195</v>
      </c>
    </row>
    <row r="7887" spans="1:18" hidden="1" x14ac:dyDescent="0.3">
      <c r="A7887" t="s">
        <v>31351</v>
      </c>
      <c r="B7887" t="s">
        <v>31352</v>
      </c>
      <c r="C7887" s="1" t="str">
        <f t="shared" si="645"/>
        <v>21:0873</v>
      </c>
      <c r="D7887" s="1" t="str">
        <f t="shared" si="652"/>
        <v>21:0245</v>
      </c>
      <c r="E7887" t="s">
        <v>31353</v>
      </c>
      <c r="F7887" t="s">
        <v>31354</v>
      </c>
      <c r="H7887">
        <v>76.228165300000001</v>
      </c>
      <c r="I7887">
        <v>-102.0669394</v>
      </c>
      <c r="J7887" s="1" t="str">
        <f t="shared" si="653"/>
        <v>Fluid (stream)</v>
      </c>
      <c r="K7887" s="1" t="str">
        <f t="shared" si="654"/>
        <v>Untreated Water</v>
      </c>
      <c r="L7887">
        <v>27</v>
      </c>
      <c r="M7887" t="s">
        <v>44</v>
      </c>
      <c r="N7887">
        <v>444</v>
      </c>
      <c r="O7887">
        <v>1</v>
      </c>
      <c r="P7887" t="s">
        <v>1896</v>
      </c>
      <c r="Q7887" t="s">
        <v>248</v>
      </c>
      <c r="R7887" t="s">
        <v>500</v>
      </c>
    </row>
    <row r="7888" spans="1:18" hidden="1" x14ac:dyDescent="0.3">
      <c r="A7888" t="s">
        <v>31355</v>
      </c>
      <c r="B7888" t="s">
        <v>31356</v>
      </c>
      <c r="C7888" s="1" t="str">
        <f t="shared" si="645"/>
        <v>21:0873</v>
      </c>
      <c r="D7888" s="1" t="str">
        <f t="shared" si="652"/>
        <v>21:0245</v>
      </c>
      <c r="E7888" t="s">
        <v>31357</v>
      </c>
      <c r="F7888" t="s">
        <v>31358</v>
      </c>
      <c r="H7888">
        <v>76.233585899999994</v>
      </c>
      <c r="I7888">
        <v>-101.903188</v>
      </c>
      <c r="J7888" s="1" t="str">
        <f t="shared" si="653"/>
        <v>Fluid (stream)</v>
      </c>
      <c r="K7888" s="1" t="str">
        <f t="shared" si="654"/>
        <v>Untreated Water</v>
      </c>
      <c r="L7888">
        <v>27</v>
      </c>
      <c r="M7888" t="s">
        <v>52</v>
      </c>
      <c r="N7888">
        <v>445</v>
      </c>
      <c r="O7888">
        <v>1</v>
      </c>
      <c r="P7888" t="s">
        <v>1896</v>
      </c>
      <c r="Q7888" t="s">
        <v>62</v>
      </c>
      <c r="R7888" t="s">
        <v>500</v>
      </c>
    </row>
    <row r="7889" spans="1:18" hidden="1" x14ac:dyDescent="0.3">
      <c r="A7889" t="s">
        <v>31359</v>
      </c>
      <c r="B7889" t="s">
        <v>31360</v>
      </c>
      <c r="C7889" s="1" t="str">
        <f t="shared" si="645"/>
        <v>21:0873</v>
      </c>
      <c r="D7889" s="1" t="str">
        <f t="shared" si="652"/>
        <v>21:0245</v>
      </c>
      <c r="E7889" t="s">
        <v>31361</v>
      </c>
      <c r="F7889" t="s">
        <v>31362</v>
      </c>
      <c r="H7889">
        <v>76.1647897</v>
      </c>
      <c r="I7889">
        <v>-101.73199820000001</v>
      </c>
      <c r="J7889" s="1" t="str">
        <f t="shared" si="653"/>
        <v>Fluid (stream)</v>
      </c>
      <c r="K7889" s="1" t="str">
        <f t="shared" si="654"/>
        <v>Untreated Water</v>
      </c>
      <c r="L7889">
        <v>27</v>
      </c>
      <c r="M7889" t="s">
        <v>60</v>
      </c>
      <c r="N7889">
        <v>446</v>
      </c>
      <c r="O7889">
        <v>1</v>
      </c>
      <c r="P7889" t="s">
        <v>267</v>
      </c>
      <c r="Q7889" t="s">
        <v>257</v>
      </c>
      <c r="R7889" t="s">
        <v>189</v>
      </c>
    </row>
    <row r="7890" spans="1:18" hidden="1" x14ac:dyDescent="0.3">
      <c r="A7890" t="s">
        <v>31363</v>
      </c>
      <c r="B7890" t="s">
        <v>31364</v>
      </c>
      <c r="C7890" s="1" t="str">
        <f t="shared" si="645"/>
        <v>21:0873</v>
      </c>
      <c r="D7890" s="1" t="str">
        <f t="shared" si="652"/>
        <v>21:0245</v>
      </c>
      <c r="E7890" t="s">
        <v>31365</v>
      </c>
      <c r="F7890" t="s">
        <v>31366</v>
      </c>
      <c r="H7890">
        <v>76.134760499999999</v>
      </c>
      <c r="I7890">
        <v>-101.7201683</v>
      </c>
      <c r="J7890" s="1" t="str">
        <f t="shared" si="653"/>
        <v>Fluid (stream)</v>
      </c>
      <c r="K7890" s="1" t="str">
        <f t="shared" si="654"/>
        <v>Untreated Water</v>
      </c>
      <c r="L7890">
        <v>27</v>
      </c>
      <c r="M7890" t="s">
        <v>67</v>
      </c>
      <c r="N7890">
        <v>447</v>
      </c>
      <c r="O7890">
        <v>1</v>
      </c>
      <c r="P7890" t="s">
        <v>1896</v>
      </c>
      <c r="Q7890" t="s">
        <v>310</v>
      </c>
      <c r="R7890" t="s">
        <v>532</v>
      </c>
    </row>
    <row r="7891" spans="1:18" hidden="1" x14ac:dyDescent="0.3">
      <c r="A7891" t="s">
        <v>31367</v>
      </c>
      <c r="B7891" t="s">
        <v>31368</v>
      </c>
      <c r="C7891" s="1" t="str">
        <f t="shared" si="645"/>
        <v>21:0873</v>
      </c>
      <c r="D7891" s="1" t="str">
        <f t="shared" si="652"/>
        <v>21:0245</v>
      </c>
      <c r="E7891" t="s">
        <v>31369</v>
      </c>
      <c r="F7891" t="s">
        <v>31370</v>
      </c>
      <c r="H7891">
        <v>76.105406700000003</v>
      </c>
      <c r="I7891">
        <v>-101.5193941</v>
      </c>
      <c r="J7891" s="1" t="str">
        <f t="shared" si="653"/>
        <v>Fluid (stream)</v>
      </c>
      <c r="K7891" s="1" t="str">
        <f t="shared" si="654"/>
        <v>Untreated Water</v>
      </c>
      <c r="L7891">
        <v>27</v>
      </c>
      <c r="M7891" t="s">
        <v>74</v>
      </c>
      <c r="N7891">
        <v>448</v>
      </c>
      <c r="O7891">
        <v>1</v>
      </c>
      <c r="P7891" t="s">
        <v>1896</v>
      </c>
      <c r="Q7891" t="s">
        <v>538</v>
      </c>
      <c r="R7891" t="s">
        <v>401</v>
      </c>
    </row>
    <row r="7892" spans="1:18" hidden="1" x14ac:dyDescent="0.3">
      <c r="A7892" t="s">
        <v>31371</v>
      </c>
      <c r="B7892" t="s">
        <v>31372</v>
      </c>
      <c r="C7892" s="1" t="str">
        <f t="shared" ref="C7892:C7926" si="655">HYPERLINK("http://geochem.nrcan.gc.ca/cdogs/content/bdl/bdl210873_e.htm", "21:0873")</f>
        <v>21:0873</v>
      </c>
      <c r="D7892" s="1" t="str">
        <f t="shared" si="652"/>
        <v>21:0245</v>
      </c>
      <c r="E7892" t="s">
        <v>31373</v>
      </c>
      <c r="F7892" t="s">
        <v>31374</v>
      </c>
      <c r="H7892">
        <v>76.068873699999997</v>
      </c>
      <c r="I7892">
        <v>-101.57540590000001</v>
      </c>
      <c r="J7892" s="1" t="str">
        <f t="shared" si="653"/>
        <v>Fluid (stream)</v>
      </c>
      <c r="K7892" s="1" t="str">
        <f t="shared" si="654"/>
        <v>Untreated Water</v>
      </c>
      <c r="L7892">
        <v>27</v>
      </c>
      <c r="M7892" t="s">
        <v>81</v>
      </c>
      <c r="N7892">
        <v>449</v>
      </c>
      <c r="O7892">
        <v>1</v>
      </c>
      <c r="P7892" t="s">
        <v>1896</v>
      </c>
      <c r="Q7892" t="s">
        <v>517</v>
      </c>
      <c r="R7892" t="s">
        <v>460</v>
      </c>
    </row>
    <row r="7893" spans="1:18" hidden="1" x14ac:dyDescent="0.3">
      <c r="A7893" t="s">
        <v>31375</v>
      </c>
      <c r="B7893" t="s">
        <v>31376</v>
      </c>
      <c r="C7893" s="1" t="str">
        <f t="shared" si="655"/>
        <v>21:0873</v>
      </c>
      <c r="D7893" s="1" t="str">
        <f t="shared" si="652"/>
        <v>21:0245</v>
      </c>
      <c r="E7893" t="s">
        <v>31377</v>
      </c>
      <c r="F7893" t="s">
        <v>31378</v>
      </c>
      <c r="H7893">
        <v>76.098198199999999</v>
      </c>
      <c r="I7893">
        <v>-101.6285405</v>
      </c>
      <c r="J7893" s="1" t="str">
        <f t="shared" si="653"/>
        <v>Fluid (stream)</v>
      </c>
      <c r="K7893" s="1" t="str">
        <f t="shared" si="654"/>
        <v>Untreated Water</v>
      </c>
      <c r="L7893">
        <v>27</v>
      </c>
      <c r="M7893" t="s">
        <v>95</v>
      </c>
      <c r="N7893">
        <v>450</v>
      </c>
      <c r="O7893">
        <v>1</v>
      </c>
      <c r="P7893" t="s">
        <v>1896</v>
      </c>
      <c r="Q7893" t="s">
        <v>1292</v>
      </c>
      <c r="R7893" t="s">
        <v>401</v>
      </c>
    </row>
    <row r="7894" spans="1:18" hidden="1" x14ac:dyDescent="0.3">
      <c r="A7894" t="s">
        <v>31379</v>
      </c>
      <c r="B7894" t="s">
        <v>31380</v>
      </c>
      <c r="C7894" s="1" t="str">
        <f t="shared" si="655"/>
        <v>21:0873</v>
      </c>
      <c r="D7894" s="1" t="str">
        <f>HYPERLINK("http://geochem.nrcan.gc.ca/cdogs/content/svy/svy_e.htm", "")</f>
        <v/>
      </c>
      <c r="G7894" s="1" t="str">
        <f>HYPERLINK("http://geochem.nrcan.gc.ca/cdogs/content/cr_/cr_00310_e.htm", "310")</f>
        <v>310</v>
      </c>
      <c r="J7894" t="s">
        <v>85</v>
      </c>
      <c r="K7894" t="s">
        <v>86</v>
      </c>
      <c r="L7894">
        <v>27</v>
      </c>
      <c r="M7894" t="s">
        <v>87</v>
      </c>
      <c r="N7894">
        <v>451</v>
      </c>
      <c r="O7894">
        <v>8</v>
      </c>
      <c r="P7894" t="s">
        <v>1790</v>
      </c>
      <c r="Q7894" t="s">
        <v>31</v>
      </c>
      <c r="R7894" t="s">
        <v>1142</v>
      </c>
    </row>
    <row r="7895" spans="1:18" hidden="1" x14ac:dyDescent="0.3">
      <c r="A7895" t="s">
        <v>31381</v>
      </c>
      <c r="B7895" t="s">
        <v>31382</v>
      </c>
      <c r="C7895" s="1" t="str">
        <f t="shared" si="655"/>
        <v>21:0873</v>
      </c>
      <c r="D7895" s="1" t="str">
        <f t="shared" ref="D7895:D7903" si="656">HYPERLINK("http://geochem.nrcan.gc.ca/cdogs/content/svy/svy210245_e.htm", "21:0245")</f>
        <v>21:0245</v>
      </c>
      <c r="E7895" t="s">
        <v>31383</v>
      </c>
      <c r="F7895" t="s">
        <v>31384</v>
      </c>
      <c r="H7895">
        <v>76.113026599999998</v>
      </c>
      <c r="I7895">
        <v>-101.82797239999999</v>
      </c>
      <c r="J7895" s="1" t="str">
        <f t="shared" ref="J7895:J7903" si="657">HYPERLINK("http://geochem.nrcan.gc.ca/cdogs/content/kwd/kwd020018_e.htm", "Fluid (stream)")</f>
        <v>Fluid (stream)</v>
      </c>
      <c r="K7895" s="1" t="str">
        <f t="shared" ref="K7895:K7903" si="658">HYPERLINK("http://geochem.nrcan.gc.ca/cdogs/content/kwd/kwd080007_e.htm", "Untreated Water")</f>
        <v>Untreated Water</v>
      </c>
      <c r="L7895">
        <v>27</v>
      </c>
      <c r="M7895" t="s">
        <v>101</v>
      </c>
      <c r="N7895">
        <v>452</v>
      </c>
      <c r="O7895">
        <v>1</v>
      </c>
      <c r="P7895" t="s">
        <v>235</v>
      </c>
      <c r="Q7895" t="s">
        <v>38</v>
      </c>
      <c r="R7895" t="s">
        <v>401</v>
      </c>
    </row>
    <row r="7896" spans="1:18" hidden="1" x14ac:dyDescent="0.3">
      <c r="A7896" t="s">
        <v>31385</v>
      </c>
      <c r="B7896" t="s">
        <v>31386</v>
      </c>
      <c r="C7896" s="1" t="str">
        <f t="shared" si="655"/>
        <v>21:0873</v>
      </c>
      <c r="D7896" s="1" t="str">
        <f t="shared" si="656"/>
        <v>21:0245</v>
      </c>
      <c r="E7896" t="s">
        <v>31387</v>
      </c>
      <c r="F7896" t="s">
        <v>31388</v>
      </c>
      <c r="H7896">
        <v>76.108711799999995</v>
      </c>
      <c r="I7896">
        <v>-101.8426876</v>
      </c>
      <c r="J7896" s="1" t="str">
        <f t="shared" si="657"/>
        <v>Fluid (stream)</v>
      </c>
      <c r="K7896" s="1" t="str">
        <f t="shared" si="658"/>
        <v>Untreated Water</v>
      </c>
      <c r="L7896">
        <v>27</v>
      </c>
      <c r="M7896" t="s">
        <v>107</v>
      </c>
      <c r="N7896">
        <v>453</v>
      </c>
      <c r="O7896">
        <v>1</v>
      </c>
      <c r="P7896" t="s">
        <v>200</v>
      </c>
      <c r="Q7896" t="s">
        <v>248</v>
      </c>
      <c r="R7896" t="s">
        <v>988</v>
      </c>
    </row>
    <row r="7897" spans="1:18" hidden="1" x14ac:dyDescent="0.3">
      <c r="A7897" t="s">
        <v>31389</v>
      </c>
      <c r="B7897" t="s">
        <v>31390</v>
      </c>
      <c r="C7897" s="1" t="str">
        <f t="shared" si="655"/>
        <v>21:0873</v>
      </c>
      <c r="D7897" s="1" t="str">
        <f t="shared" si="656"/>
        <v>21:0245</v>
      </c>
      <c r="E7897" t="s">
        <v>31391</v>
      </c>
      <c r="F7897" t="s">
        <v>31392</v>
      </c>
      <c r="H7897">
        <v>76.094535199999996</v>
      </c>
      <c r="I7897">
        <v>-101.882014</v>
      </c>
      <c r="J7897" s="1" t="str">
        <f t="shared" si="657"/>
        <v>Fluid (stream)</v>
      </c>
      <c r="K7897" s="1" t="str">
        <f t="shared" si="658"/>
        <v>Untreated Water</v>
      </c>
      <c r="L7897">
        <v>27</v>
      </c>
      <c r="M7897" t="s">
        <v>114</v>
      </c>
      <c r="N7897">
        <v>454</v>
      </c>
      <c r="O7897">
        <v>1</v>
      </c>
      <c r="P7897" t="s">
        <v>537</v>
      </c>
      <c r="Q7897" t="s">
        <v>248</v>
      </c>
      <c r="R7897" t="s">
        <v>324</v>
      </c>
    </row>
    <row r="7898" spans="1:18" hidden="1" x14ac:dyDescent="0.3">
      <c r="A7898" t="s">
        <v>31393</v>
      </c>
      <c r="B7898" t="s">
        <v>31394</v>
      </c>
      <c r="C7898" s="1" t="str">
        <f t="shared" si="655"/>
        <v>21:0873</v>
      </c>
      <c r="D7898" s="1" t="str">
        <f t="shared" si="656"/>
        <v>21:0245</v>
      </c>
      <c r="E7898" t="s">
        <v>31395</v>
      </c>
      <c r="F7898" t="s">
        <v>31396</v>
      </c>
      <c r="H7898">
        <v>76.052361599999998</v>
      </c>
      <c r="I7898">
        <v>-101.8247629</v>
      </c>
      <c r="J7898" s="1" t="str">
        <f t="shared" si="657"/>
        <v>Fluid (stream)</v>
      </c>
      <c r="K7898" s="1" t="str">
        <f t="shared" si="658"/>
        <v>Untreated Water</v>
      </c>
      <c r="L7898">
        <v>27</v>
      </c>
      <c r="M7898" t="s">
        <v>121</v>
      </c>
      <c r="N7898">
        <v>455</v>
      </c>
      <c r="O7898">
        <v>1</v>
      </c>
      <c r="P7898" t="s">
        <v>235</v>
      </c>
      <c r="Q7898" t="s">
        <v>38</v>
      </c>
      <c r="R7898" t="s">
        <v>460</v>
      </c>
    </row>
    <row r="7899" spans="1:18" hidden="1" x14ac:dyDescent="0.3">
      <c r="A7899" t="s">
        <v>31397</v>
      </c>
      <c r="B7899" t="s">
        <v>31398</v>
      </c>
      <c r="C7899" s="1" t="str">
        <f t="shared" si="655"/>
        <v>21:0873</v>
      </c>
      <c r="D7899" s="1" t="str">
        <f t="shared" si="656"/>
        <v>21:0245</v>
      </c>
      <c r="E7899" t="s">
        <v>31399</v>
      </c>
      <c r="F7899" t="s">
        <v>31400</v>
      </c>
      <c r="H7899">
        <v>76.035041399999997</v>
      </c>
      <c r="I7899">
        <v>-101.73370439999999</v>
      </c>
      <c r="J7899" s="1" t="str">
        <f t="shared" si="657"/>
        <v>Fluid (stream)</v>
      </c>
      <c r="K7899" s="1" t="str">
        <f t="shared" si="658"/>
        <v>Untreated Water</v>
      </c>
      <c r="L7899">
        <v>27</v>
      </c>
      <c r="M7899" t="s">
        <v>127</v>
      </c>
      <c r="N7899">
        <v>456</v>
      </c>
      <c r="O7899">
        <v>1</v>
      </c>
      <c r="P7899" t="s">
        <v>235</v>
      </c>
      <c r="Q7899" t="s">
        <v>310</v>
      </c>
      <c r="R7899" t="s">
        <v>285</v>
      </c>
    </row>
    <row r="7900" spans="1:18" hidden="1" x14ac:dyDescent="0.3">
      <c r="A7900" t="s">
        <v>31401</v>
      </c>
      <c r="B7900" t="s">
        <v>31402</v>
      </c>
      <c r="C7900" s="1" t="str">
        <f t="shared" si="655"/>
        <v>21:0873</v>
      </c>
      <c r="D7900" s="1" t="str">
        <f t="shared" si="656"/>
        <v>21:0245</v>
      </c>
      <c r="E7900" t="s">
        <v>31403</v>
      </c>
      <c r="F7900" t="s">
        <v>31404</v>
      </c>
      <c r="H7900">
        <v>76.004568399999997</v>
      </c>
      <c r="I7900">
        <v>-101.47482650000001</v>
      </c>
      <c r="J7900" s="1" t="str">
        <f t="shared" si="657"/>
        <v>Fluid (stream)</v>
      </c>
      <c r="K7900" s="1" t="str">
        <f t="shared" si="658"/>
        <v>Untreated Water</v>
      </c>
      <c r="L7900">
        <v>27</v>
      </c>
      <c r="M7900" t="s">
        <v>133</v>
      </c>
      <c r="N7900">
        <v>457</v>
      </c>
      <c r="O7900">
        <v>1</v>
      </c>
      <c r="P7900" t="s">
        <v>256</v>
      </c>
      <c r="Q7900" t="s">
        <v>62</v>
      </c>
      <c r="R7900" t="s">
        <v>90</v>
      </c>
    </row>
    <row r="7901" spans="1:18" hidden="1" x14ac:dyDescent="0.3">
      <c r="A7901" t="s">
        <v>31405</v>
      </c>
      <c r="B7901" t="s">
        <v>31406</v>
      </c>
      <c r="C7901" s="1" t="str">
        <f t="shared" si="655"/>
        <v>21:0873</v>
      </c>
      <c r="D7901" s="1" t="str">
        <f t="shared" si="656"/>
        <v>21:0245</v>
      </c>
      <c r="E7901" t="s">
        <v>31407</v>
      </c>
      <c r="F7901" t="s">
        <v>31408</v>
      </c>
      <c r="H7901">
        <v>76.017282499999993</v>
      </c>
      <c r="I7901">
        <v>-101.38059869999999</v>
      </c>
      <c r="J7901" s="1" t="str">
        <f t="shared" si="657"/>
        <v>Fluid (stream)</v>
      </c>
      <c r="K7901" s="1" t="str">
        <f t="shared" si="658"/>
        <v>Untreated Water</v>
      </c>
      <c r="L7901">
        <v>27</v>
      </c>
      <c r="M7901" t="s">
        <v>139</v>
      </c>
      <c r="N7901">
        <v>458</v>
      </c>
      <c r="O7901">
        <v>1</v>
      </c>
      <c r="P7901" t="s">
        <v>247</v>
      </c>
      <c r="Q7901" t="s">
        <v>310</v>
      </c>
      <c r="R7901" t="s">
        <v>401</v>
      </c>
    </row>
    <row r="7902" spans="1:18" hidden="1" x14ac:dyDescent="0.3">
      <c r="A7902" t="s">
        <v>31409</v>
      </c>
      <c r="B7902" t="s">
        <v>31410</v>
      </c>
      <c r="C7902" s="1" t="str">
        <f t="shared" si="655"/>
        <v>21:0873</v>
      </c>
      <c r="D7902" s="1" t="str">
        <f t="shared" si="656"/>
        <v>21:0245</v>
      </c>
      <c r="E7902" t="s">
        <v>31411</v>
      </c>
      <c r="F7902" t="s">
        <v>31412</v>
      </c>
      <c r="H7902">
        <v>76.041811600000003</v>
      </c>
      <c r="I7902">
        <v>-100.05364109999999</v>
      </c>
      <c r="J7902" s="1" t="str">
        <f t="shared" si="657"/>
        <v>Fluid (stream)</v>
      </c>
      <c r="K7902" s="1" t="str">
        <f t="shared" si="658"/>
        <v>Untreated Water</v>
      </c>
      <c r="L7902">
        <v>28</v>
      </c>
      <c r="M7902" t="s">
        <v>36</v>
      </c>
      <c r="N7902">
        <v>459</v>
      </c>
      <c r="O7902">
        <v>1</v>
      </c>
      <c r="P7902" t="s">
        <v>173</v>
      </c>
      <c r="Q7902" t="s">
        <v>24</v>
      </c>
      <c r="R7902" t="s">
        <v>14773</v>
      </c>
    </row>
    <row r="7903" spans="1:18" hidden="1" x14ac:dyDescent="0.3">
      <c r="A7903" t="s">
        <v>31413</v>
      </c>
      <c r="B7903" t="s">
        <v>31414</v>
      </c>
      <c r="C7903" s="1" t="str">
        <f t="shared" si="655"/>
        <v>21:0873</v>
      </c>
      <c r="D7903" s="1" t="str">
        <f t="shared" si="656"/>
        <v>21:0245</v>
      </c>
      <c r="E7903" t="s">
        <v>31415</v>
      </c>
      <c r="F7903" t="s">
        <v>31416</v>
      </c>
      <c r="H7903">
        <v>76.140214599999993</v>
      </c>
      <c r="I7903">
        <v>-100.06078479999999</v>
      </c>
      <c r="J7903" s="1" t="str">
        <f t="shared" si="657"/>
        <v>Fluid (stream)</v>
      </c>
      <c r="K7903" s="1" t="str">
        <f t="shared" si="658"/>
        <v>Untreated Water</v>
      </c>
      <c r="L7903">
        <v>28</v>
      </c>
      <c r="M7903" t="s">
        <v>44</v>
      </c>
      <c r="N7903">
        <v>460</v>
      </c>
      <c r="O7903">
        <v>1</v>
      </c>
      <c r="P7903" t="s">
        <v>140</v>
      </c>
      <c r="Q7903" t="s">
        <v>31</v>
      </c>
      <c r="R7903" t="s">
        <v>20783</v>
      </c>
    </row>
    <row r="7904" spans="1:18" hidden="1" x14ac:dyDescent="0.3">
      <c r="A7904" t="s">
        <v>31417</v>
      </c>
      <c r="B7904" t="s">
        <v>31418</v>
      </c>
      <c r="C7904" s="1" t="str">
        <f t="shared" si="655"/>
        <v>21:0873</v>
      </c>
      <c r="D7904" s="1" t="str">
        <f>HYPERLINK("http://geochem.nrcan.gc.ca/cdogs/content/svy/svy_e.htm", "")</f>
        <v/>
      </c>
      <c r="G7904" s="1" t="str">
        <f>HYPERLINK("http://geochem.nrcan.gc.ca/cdogs/content/cr_/cr_00310_e.htm", "310")</f>
        <v>310</v>
      </c>
      <c r="J7904" t="s">
        <v>85</v>
      </c>
      <c r="K7904" t="s">
        <v>86</v>
      </c>
      <c r="L7904">
        <v>28</v>
      </c>
      <c r="M7904" t="s">
        <v>87</v>
      </c>
      <c r="N7904">
        <v>461</v>
      </c>
      <c r="O7904">
        <v>8</v>
      </c>
      <c r="P7904" t="s">
        <v>1790</v>
      </c>
      <c r="Q7904" t="s">
        <v>96</v>
      </c>
      <c r="R7904" t="s">
        <v>635</v>
      </c>
    </row>
    <row r="7905" spans="1:18" hidden="1" x14ac:dyDescent="0.3">
      <c r="A7905" t="s">
        <v>31419</v>
      </c>
      <c r="B7905" t="s">
        <v>31420</v>
      </c>
      <c r="C7905" s="1" t="str">
        <f t="shared" si="655"/>
        <v>21:0873</v>
      </c>
      <c r="D7905" s="1" t="str">
        <f t="shared" ref="D7905:D7925" si="659">HYPERLINK("http://geochem.nrcan.gc.ca/cdogs/content/svy/svy210245_e.htm", "21:0245")</f>
        <v>21:0245</v>
      </c>
      <c r="E7905" t="s">
        <v>31421</v>
      </c>
      <c r="F7905" t="s">
        <v>31422</v>
      </c>
      <c r="H7905">
        <v>76.097881799999996</v>
      </c>
      <c r="I7905">
        <v>-100.51525220000001</v>
      </c>
      <c r="J7905" s="1" t="str">
        <f t="shared" ref="J7905:J7925" si="660">HYPERLINK("http://geochem.nrcan.gc.ca/cdogs/content/kwd/kwd020018_e.htm", "Fluid (stream)")</f>
        <v>Fluid (stream)</v>
      </c>
      <c r="K7905" s="1" t="str">
        <f t="shared" ref="K7905:K7925" si="661">HYPERLINK("http://geochem.nrcan.gc.ca/cdogs/content/kwd/kwd080007_e.htm", "Untreated Water")</f>
        <v>Untreated Water</v>
      </c>
      <c r="L7905">
        <v>28</v>
      </c>
      <c r="M7905" t="s">
        <v>52</v>
      </c>
      <c r="N7905">
        <v>462</v>
      </c>
      <c r="O7905">
        <v>1</v>
      </c>
      <c r="P7905" t="s">
        <v>15080</v>
      </c>
      <c r="Q7905" t="s">
        <v>15080</v>
      </c>
      <c r="R7905" t="s">
        <v>15080</v>
      </c>
    </row>
    <row r="7906" spans="1:18" hidden="1" x14ac:dyDescent="0.3">
      <c r="A7906" t="s">
        <v>31423</v>
      </c>
      <c r="B7906" t="s">
        <v>31424</v>
      </c>
      <c r="C7906" s="1" t="str">
        <f t="shared" si="655"/>
        <v>21:0873</v>
      </c>
      <c r="D7906" s="1" t="str">
        <f t="shared" si="659"/>
        <v>21:0245</v>
      </c>
      <c r="E7906" t="s">
        <v>31425</v>
      </c>
      <c r="F7906" t="s">
        <v>31426</v>
      </c>
      <c r="H7906">
        <v>76.079309199999997</v>
      </c>
      <c r="I7906">
        <v>-100.6146626</v>
      </c>
      <c r="J7906" s="1" t="str">
        <f t="shared" si="660"/>
        <v>Fluid (stream)</v>
      </c>
      <c r="K7906" s="1" t="str">
        <f t="shared" si="661"/>
        <v>Untreated Water</v>
      </c>
      <c r="L7906">
        <v>28</v>
      </c>
      <c r="M7906" t="s">
        <v>60</v>
      </c>
      <c r="N7906">
        <v>463</v>
      </c>
      <c r="O7906">
        <v>1</v>
      </c>
      <c r="P7906" t="s">
        <v>115</v>
      </c>
      <c r="Q7906" t="s">
        <v>96</v>
      </c>
      <c r="R7906" t="s">
        <v>19059</v>
      </c>
    </row>
    <row r="7907" spans="1:18" hidden="1" x14ac:dyDescent="0.3">
      <c r="A7907" t="s">
        <v>31427</v>
      </c>
      <c r="B7907" t="s">
        <v>31428</v>
      </c>
      <c r="C7907" s="1" t="str">
        <f t="shared" si="655"/>
        <v>21:0873</v>
      </c>
      <c r="D7907" s="1" t="str">
        <f t="shared" si="659"/>
        <v>21:0245</v>
      </c>
      <c r="E7907" t="s">
        <v>31429</v>
      </c>
      <c r="F7907" t="s">
        <v>31430</v>
      </c>
      <c r="H7907">
        <v>76.067852599999995</v>
      </c>
      <c r="I7907">
        <v>-100.7135591</v>
      </c>
      <c r="J7907" s="1" t="str">
        <f t="shared" si="660"/>
        <v>Fluid (stream)</v>
      </c>
      <c r="K7907" s="1" t="str">
        <f t="shared" si="661"/>
        <v>Untreated Water</v>
      </c>
      <c r="L7907">
        <v>28</v>
      </c>
      <c r="M7907" t="s">
        <v>67</v>
      </c>
      <c r="N7907">
        <v>464</v>
      </c>
      <c r="O7907">
        <v>1</v>
      </c>
      <c r="P7907" t="s">
        <v>262</v>
      </c>
      <c r="Q7907" t="s">
        <v>38</v>
      </c>
      <c r="R7907" t="s">
        <v>522</v>
      </c>
    </row>
    <row r="7908" spans="1:18" hidden="1" x14ac:dyDescent="0.3">
      <c r="A7908" t="s">
        <v>31431</v>
      </c>
      <c r="B7908" t="s">
        <v>31432</v>
      </c>
      <c r="C7908" s="1" t="str">
        <f t="shared" si="655"/>
        <v>21:0873</v>
      </c>
      <c r="D7908" s="1" t="str">
        <f t="shared" si="659"/>
        <v>21:0245</v>
      </c>
      <c r="E7908" t="s">
        <v>31433</v>
      </c>
      <c r="F7908" t="s">
        <v>31434</v>
      </c>
      <c r="H7908">
        <v>76.077316600000003</v>
      </c>
      <c r="I7908">
        <v>-100.7483344</v>
      </c>
      <c r="J7908" s="1" t="str">
        <f t="shared" si="660"/>
        <v>Fluid (stream)</v>
      </c>
      <c r="K7908" s="1" t="str">
        <f t="shared" si="661"/>
        <v>Untreated Water</v>
      </c>
      <c r="L7908">
        <v>28</v>
      </c>
      <c r="M7908" t="s">
        <v>74</v>
      </c>
      <c r="N7908">
        <v>465</v>
      </c>
      <c r="O7908">
        <v>1</v>
      </c>
      <c r="P7908" t="s">
        <v>356</v>
      </c>
      <c r="Q7908" t="s">
        <v>146</v>
      </c>
      <c r="R7908" t="s">
        <v>636</v>
      </c>
    </row>
    <row r="7909" spans="1:18" hidden="1" x14ac:dyDescent="0.3">
      <c r="A7909" t="s">
        <v>31435</v>
      </c>
      <c r="B7909" t="s">
        <v>31436</v>
      </c>
      <c r="C7909" s="1" t="str">
        <f t="shared" si="655"/>
        <v>21:0873</v>
      </c>
      <c r="D7909" s="1" t="str">
        <f t="shared" si="659"/>
        <v>21:0245</v>
      </c>
      <c r="E7909" t="s">
        <v>31437</v>
      </c>
      <c r="F7909" t="s">
        <v>31438</v>
      </c>
      <c r="H7909">
        <v>76.116660100000004</v>
      </c>
      <c r="I7909">
        <v>-100.4638935</v>
      </c>
      <c r="J7909" s="1" t="str">
        <f t="shared" si="660"/>
        <v>Fluid (stream)</v>
      </c>
      <c r="K7909" s="1" t="str">
        <f t="shared" si="661"/>
        <v>Untreated Water</v>
      </c>
      <c r="L7909">
        <v>28</v>
      </c>
      <c r="M7909" t="s">
        <v>81</v>
      </c>
      <c r="N7909">
        <v>466</v>
      </c>
      <c r="O7909">
        <v>1</v>
      </c>
      <c r="P7909" t="s">
        <v>319</v>
      </c>
      <c r="Q7909" t="s">
        <v>257</v>
      </c>
      <c r="R7909" t="s">
        <v>189</v>
      </c>
    </row>
    <row r="7910" spans="1:18" hidden="1" x14ac:dyDescent="0.3">
      <c r="A7910" t="s">
        <v>31439</v>
      </c>
      <c r="B7910" t="s">
        <v>31440</v>
      </c>
      <c r="C7910" s="1" t="str">
        <f t="shared" si="655"/>
        <v>21:0873</v>
      </c>
      <c r="D7910" s="1" t="str">
        <f t="shared" si="659"/>
        <v>21:0245</v>
      </c>
      <c r="E7910" t="s">
        <v>31441</v>
      </c>
      <c r="F7910" t="s">
        <v>31442</v>
      </c>
      <c r="H7910">
        <v>76.110633500000006</v>
      </c>
      <c r="I7910">
        <v>-100.5014595</v>
      </c>
      <c r="J7910" s="1" t="str">
        <f t="shared" si="660"/>
        <v>Fluid (stream)</v>
      </c>
      <c r="K7910" s="1" t="str">
        <f t="shared" si="661"/>
        <v>Untreated Water</v>
      </c>
      <c r="L7910">
        <v>28</v>
      </c>
      <c r="M7910" t="s">
        <v>22</v>
      </c>
      <c r="N7910">
        <v>467</v>
      </c>
      <c r="O7910">
        <v>1</v>
      </c>
      <c r="P7910" t="s">
        <v>200</v>
      </c>
      <c r="Q7910" t="s">
        <v>46</v>
      </c>
      <c r="R7910" t="s">
        <v>420</v>
      </c>
    </row>
    <row r="7911" spans="1:18" hidden="1" x14ac:dyDescent="0.3">
      <c r="A7911" t="s">
        <v>31443</v>
      </c>
      <c r="B7911" t="s">
        <v>31444</v>
      </c>
      <c r="C7911" s="1" t="str">
        <f t="shared" si="655"/>
        <v>21:0873</v>
      </c>
      <c r="D7911" s="1" t="str">
        <f t="shared" si="659"/>
        <v>21:0245</v>
      </c>
      <c r="E7911" t="s">
        <v>31441</v>
      </c>
      <c r="F7911" t="s">
        <v>31445</v>
      </c>
      <c r="H7911">
        <v>76.110633500000006</v>
      </c>
      <c r="I7911">
        <v>-100.5014595</v>
      </c>
      <c r="J7911" s="1" t="str">
        <f t="shared" si="660"/>
        <v>Fluid (stream)</v>
      </c>
      <c r="K7911" s="1" t="str">
        <f t="shared" si="661"/>
        <v>Untreated Water</v>
      </c>
      <c r="L7911">
        <v>28</v>
      </c>
      <c r="M7911" t="s">
        <v>29</v>
      </c>
      <c r="N7911">
        <v>468</v>
      </c>
      <c r="O7911">
        <v>1</v>
      </c>
      <c r="P7911" t="s">
        <v>134</v>
      </c>
      <c r="Q7911" t="s">
        <v>62</v>
      </c>
      <c r="R7911" t="s">
        <v>14243</v>
      </c>
    </row>
    <row r="7912" spans="1:18" hidden="1" x14ac:dyDescent="0.3">
      <c r="A7912" t="s">
        <v>31446</v>
      </c>
      <c r="B7912" t="s">
        <v>31447</v>
      </c>
      <c r="C7912" s="1" t="str">
        <f t="shared" si="655"/>
        <v>21:0873</v>
      </c>
      <c r="D7912" s="1" t="str">
        <f t="shared" si="659"/>
        <v>21:0245</v>
      </c>
      <c r="E7912" t="s">
        <v>31448</v>
      </c>
      <c r="F7912" t="s">
        <v>31449</v>
      </c>
      <c r="H7912">
        <v>76.104203400000003</v>
      </c>
      <c r="I7912">
        <v>-100.5608166</v>
      </c>
      <c r="J7912" s="1" t="str">
        <f t="shared" si="660"/>
        <v>Fluid (stream)</v>
      </c>
      <c r="K7912" s="1" t="str">
        <f t="shared" si="661"/>
        <v>Untreated Water</v>
      </c>
      <c r="L7912">
        <v>28</v>
      </c>
      <c r="M7912" t="s">
        <v>95</v>
      </c>
      <c r="N7912">
        <v>469</v>
      </c>
      <c r="O7912">
        <v>1</v>
      </c>
      <c r="P7912" t="s">
        <v>558</v>
      </c>
      <c r="Q7912" t="s">
        <v>24</v>
      </c>
      <c r="R7912" t="s">
        <v>835</v>
      </c>
    </row>
    <row r="7913" spans="1:18" hidden="1" x14ac:dyDescent="0.3">
      <c r="A7913" t="s">
        <v>31450</v>
      </c>
      <c r="B7913" t="s">
        <v>31451</v>
      </c>
      <c r="C7913" s="1" t="str">
        <f t="shared" si="655"/>
        <v>21:0873</v>
      </c>
      <c r="D7913" s="1" t="str">
        <f t="shared" si="659"/>
        <v>21:0245</v>
      </c>
      <c r="E7913" t="s">
        <v>31452</v>
      </c>
      <c r="F7913" t="s">
        <v>31453</v>
      </c>
      <c r="H7913">
        <v>76.092256000000006</v>
      </c>
      <c r="I7913">
        <v>-100.6548368</v>
      </c>
      <c r="J7913" s="1" t="str">
        <f t="shared" si="660"/>
        <v>Fluid (stream)</v>
      </c>
      <c r="K7913" s="1" t="str">
        <f t="shared" si="661"/>
        <v>Untreated Water</v>
      </c>
      <c r="L7913">
        <v>28</v>
      </c>
      <c r="M7913" t="s">
        <v>101</v>
      </c>
      <c r="N7913">
        <v>470</v>
      </c>
      <c r="O7913">
        <v>1</v>
      </c>
      <c r="P7913" t="s">
        <v>167</v>
      </c>
      <c r="Q7913" t="s">
        <v>31</v>
      </c>
      <c r="R7913" t="s">
        <v>16790</v>
      </c>
    </row>
    <row r="7914" spans="1:18" hidden="1" x14ac:dyDescent="0.3">
      <c r="A7914" t="s">
        <v>31454</v>
      </c>
      <c r="B7914" t="s">
        <v>31455</v>
      </c>
      <c r="C7914" s="1" t="str">
        <f t="shared" si="655"/>
        <v>21:0873</v>
      </c>
      <c r="D7914" s="1" t="str">
        <f t="shared" si="659"/>
        <v>21:0245</v>
      </c>
      <c r="E7914" t="s">
        <v>31456</v>
      </c>
      <c r="F7914" t="s">
        <v>31457</v>
      </c>
      <c r="H7914">
        <v>76.088067199999998</v>
      </c>
      <c r="I7914">
        <v>-100.6958341</v>
      </c>
      <c r="J7914" s="1" t="str">
        <f t="shared" si="660"/>
        <v>Fluid (stream)</v>
      </c>
      <c r="K7914" s="1" t="str">
        <f t="shared" si="661"/>
        <v>Untreated Water</v>
      </c>
      <c r="L7914">
        <v>28</v>
      </c>
      <c r="M7914" t="s">
        <v>107</v>
      </c>
      <c r="N7914">
        <v>471</v>
      </c>
      <c r="O7914">
        <v>1</v>
      </c>
      <c r="P7914" t="s">
        <v>161</v>
      </c>
      <c r="Q7914" t="s">
        <v>96</v>
      </c>
      <c r="R7914" t="s">
        <v>17162</v>
      </c>
    </row>
    <row r="7915" spans="1:18" hidden="1" x14ac:dyDescent="0.3">
      <c r="A7915" t="s">
        <v>31458</v>
      </c>
      <c r="B7915" t="s">
        <v>31459</v>
      </c>
      <c r="C7915" s="1" t="str">
        <f t="shared" si="655"/>
        <v>21:0873</v>
      </c>
      <c r="D7915" s="1" t="str">
        <f t="shared" si="659"/>
        <v>21:0245</v>
      </c>
      <c r="E7915" t="s">
        <v>31460</v>
      </c>
      <c r="F7915" t="s">
        <v>31461</v>
      </c>
      <c r="H7915">
        <v>76.089603499999996</v>
      </c>
      <c r="I7915">
        <v>-100.746493</v>
      </c>
      <c r="J7915" s="1" t="str">
        <f t="shared" si="660"/>
        <v>Fluid (stream)</v>
      </c>
      <c r="K7915" s="1" t="str">
        <f t="shared" si="661"/>
        <v>Untreated Water</v>
      </c>
      <c r="L7915">
        <v>28</v>
      </c>
      <c r="M7915" t="s">
        <v>114</v>
      </c>
      <c r="N7915">
        <v>472</v>
      </c>
      <c r="O7915">
        <v>1</v>
      </c>
      <c r="P7915" t="s">
        <v>319</v>
      </c>
      <c r="Q7915" t="s">
        <v>146</v>
      </c>
      <c r="R7915" t="s">
        <v>3968</v>
      </c>
    </row>
    <row r="7916" spans="1:18" hidden="1" x14ac:dyDescent="0.3">
      <c r="A7916" t="s">
        <v>31462</v>
      </c>
      <c r="B7916" t="s">
        <v>31463</v>
      </c>
      <c r="C7916" s="1" t="str">
        <f t="shared" si="655"/>
        <v>21:0873</v>
      </c>
      <c r="D7916" s="1" t="str">
        <f t="shared" si="659"/>
        <v>21:0245</v>
      </c>
      <c r="E7916" t="s">
        <v>31464</v>
      </c>
      <c r="F7916" t="s">
        <v>31465</v>
      </c>
      <c r="H7916">
        <v>76.087935799999997</v>
      </c>
      <c r="I7916">
        <v>-100.77152289999999</v>
      </c>
      <c r="J7916" s="1" t="str">
        <f t="shared" si="660"/>
        <v>Fluid (stream)</v>
      </c>
      <c r="K7916" s="1" t="str">
        <f t="shared" si="661"/>
        <v>Untreated Water</v>
      </c>
      <c r="L7916">
        <v>28</v>
      </c>
      <c r="M7916" t="s">
        <v>121</v>
      </c>
      <c r="N7916">
        <v>473</v>
      </c>
      <c r="O7916">
        <v>1</v>
      </c>
      <c r="P7916" t="s">
        <v>194</v>
      </c>
      <c r="Q7916" t="s">
        <v>24</v>
      </c>
      <c r="R7916" t="s">
        <v>168</v>
      </c>
    </row>
    <row r="7917" spans="1:18" hidden="1" x14ac:dyDescent="0.3">
      <c r="A7917" t="s">
        <v>31466</v>
      </c>
      <c r="B7917" t="s">
        <v>31467</v>
      </c>
      <c r="C7917" s="1" t="str">
        <f t="shared" si="655"/>
        <v>21:0873</v>
      </c>
      <c r="D7917" s="1" t="str">
        <f t="shared" si="659"/>
        <v>21:0245</v>
      </c>
      <c r="E7917" t="s">
        <v>31468</v>
      </c>
      <c r="F7917" t="s">
        <v>31469</v>
      </c>
      <c r="H7917">
        <v>76.072167300000004</v>
      </c>
      <c r="I7917">
        <v>-100.82499869999999</v>
      </c>
      <c r="J7917" s="1" t="str">
        <f t="shared" si="660"/>
        <v>Fluid (stream)</v>
      </c>
      <c r="K7917" s="1" t="str">
        <f t="shared" si="661"/>
        <v>Untreated Water</v>
      </c>
      <c r="L7917">
        <v>28</v>
      </c>
      <c r="M7917" t="s">
        <v>127</v>
      </c>
      <c r="N7917">
        <v>474</v>
      </c>
      <c r="O7917">
        <v>1</v>
      </c>
      <c r="P7917" t="s">
        <v>108</v>
      </c>
      <c r="Q7917" t="s">
        <v>96</v>
      </c>
      <c r="R7917" t="s">
        <v>27010</v>
      </c>
    </row>
    <row r="7918" spans="1:18" hidden="1" x14ac:dyDescent="0.3">
      <c r="A7918" t="s">
        <v>31470</v>
      </c>
      <c r="B7918" t="s">
        <v>31471</v>
      </c>
      <c r="C7918" s="1" t="str">
        <f t="shared" si="655"/>
        <v>21:0873</v>
      </c>
      <c r="D7918" s="1" t="str">
        <f t="shared" si="659"/>
        <v>21:0245</v>
      </c>
      <c r="E7918" t="s">
        <v>31472</v>
      </c>
      <c r="F7918" t="s">
        <v>31473</v>
      </c>
      <c r="H7918">
        <v>76.066885299999996</v>
      </c>
      <c r="I7918">
        <v>-100.84669049999999</v>
      </c>
      <c r="J7918" s="1" t="str">
        <f t="shared" si="660"/>
        <v>Fluid (stream)</v>
      </c>
      <c r="K7918" s="1" t="str">
        <f t="shared" si="661"/>
        <v>Untreated Water</v>
      </c>
      <c r="L7918">
        <v>28</v>
      </c>
      <c r="M7918" t="s">
        <v>133</v>
      </c>
      <c r="N7918">
        <v>475</v>
      </c>
      <c r="O7918">
        <v>1</v>
      </c>
      <c r="P7918" t="s">
        <v>256</v>
      </c>
      <c r="Q7918" t="s">
        <v>146</v>
      </c>
      <c r="R7918" t="s">
        <v>9133</v>
      </c>
    </row>
    <row r="7919" spans="1:18" hidden="1" x14ac:dyDescent="0.3">
      <c r="A7919" t="s">
        <v>31474</v>
      </c>
      <c r="B7919" t="s">
        <v>31475</v>
      </c>
      <c r="C7919" s="1" t="str">
        <f t="shared" si="655"/>
        <v>21:0873</v>
      </c>
      <c r="D7919" s="1" t="str">
        <f t="shared" si="659"/>
        <v>21:0245</v>
      </c>
      <c r="E7919" t="s">
        <v>31476</v>
      </c>
      <c r="F7919" t="s">
        <v>31477</v>
      </c>
      <c r="H7919">
        <v>76.0653018</v>
      </c>
      <c r="I7919">
        <v>-100.8414605</v>
      </c>
      <c r="J7919" s="1" t="str">
        <f t="shared" si="660"/>
        <v>Fluid (stream)</v>
      </c>
      <c r="K7919" s="1" t="str">
        <f t="shared" si="661"/>
        <v>Untreated Water</v>
      </c>
      <c r="L7919">
        <v>28</v>
      </c>
      <c r="M7919" t="s">
        <v>139</v>
      </c>
      <c r="N7919">
        <v>476</v>
      </c>
      <c r="O7919">
        <v>1</v>
      </c>
      <c r="P7919" t="s">
        <v>225</v>
      </c>
      <c r="Q7919" t="s">
        <v>89</v>
      </c>
      <c r="R7919" t="s">
        <v>635</v>
      </c>
    </row>
    <row r="7920" spans="1:18" hidden="1" x14ac:dyDescent="0.3">
      <c r="A7920" t="s">
        <v>31478</v>
      </c>
      <c r="B7920" t="s">
        <v>31479</v>
      </c>
      <c r="C7920" s="1" t="str">
        <f t="shared" si="655"/>
        <v>21:0873</v>
      </c>
      <c r="D7920" s="1" t="str">
        <f t="shared" si="659"/>
        <v>21:0245</v>
      </c>
      <c r="E7920" t="s">
        <v>31480</v>
      </c>
      <c r="F7920" t="s">
        <v>31481</v>
      </c>
      <c r="H7920">
        <v>76.068190700000002</v>
      </c>
      <c r="I7920">
        <v>-100.8519227</v>
      </c>
      <c r="J7920" s="1" t="str">
        <f t="shared" si="660"/>
        <v>Fluid (stream)</v>
      </c>
      <c r="K7920" s="1" t="str">
        <f t="shared" si="661"/>
        <v>Untreated Water</v>
      </c>
      <c r="L7920">
        <v>28</v>
      </c>
      <c r="M7920" t="s">
        <v>241</v>
      </c>
      <c r="N7920">
        <v>477</v>
      </c>
      <c r="O7920">
        <v>1</v>
      </c>
      <c r="P7920" t="s">
        <v>134</v>
      </c>
      <c r="Q7920" t="s">
        <v>31</v>
      </c>
      <c r="R7920" t="s">
        <v>2503</v>
      </c>
    </row>
    <row r="7921" spans="1:18" hidden="1" x14ac:dyDescent="0.3">
      <c r="A7921" t="s">
        <v>31482</v>
      </c>
      <c r="B7921" t="s">
        <v>31483</v>
      </c>
      <c r="C7921" s="1" t="str">
        <f t="shared" si="655"/>
        <v>21:0873</v>
      </c>
      <c r="D7921" s="1" t="str">
        <f t="shared" si="659"/>
        <v>21:0245</v>
      </c>
      <c r="E7921" t="s">
        <v>31484</v>
      </c>
      <c r="F7921" t="s">
        <v>31485</v>
      </c>
      <c r="H7921">
        <v>76.048768300000006</v>
      </c>
      <c r="I7921">
        <v>-100.8521837</v>
      </c>
      <c r="J7921" s="1" t="str">
        <f t="shared" si="660"/>
        <v>Fluid (stream)</v>
      </c>
      <c r="K7921" s="1" t="str">
        <f t="shared" si="661"/>
        <v>Untreated Water</v>
      </c>
      <c r="L7921">
        <v>29</v>
      </c>
      <c r="M7921" t="s">
        <v>36</v>
      </c>
      <c r="N7921">
        <v>478</v>
      </c>
      <c r="O7921">
        <v>1</v>
      </c>
      <c r="P7921" t="s">
        <v>356</v>
      </c>
      <c r="Q7921" t="s">
        <v>146</v>
      </c>
      <c r="R7921" t="s">
        <v>183</v>
      </c>
    </row>
    <row r="7922" spans="1:18" hidden="1" x14ac:dyDescent="0.3">
      <c r="A7922" t="s">
        <v>31486</v>
      </c>
      <c r="B7922" t="s">
        <v>31487</v>
      </c>
      <c r="C7922" s="1" t="str">
        <f t="shared" si="655"/>
        <v>21:0873</v>
      </c>
      <c r="D7922" s="1" t="str">
        <f t="shared" si="659"/>
        <v>21:0245</v>
      </c>
      <c r="E7922" t="s">
        <v>31488</v>
      </c>
      <c r="F7922" t="s">
        <v>31489</v>
      </c>
      <c r="H7922">
        <v>76.0750302</v>
      </c>
      <c r="I7922">
        <v>-100.90938679999999</v>
      </c>
      <c r="J7922" s="1" t="str">
        <f t="shared" si="660"/>
        <v>Fluid (stream)</v>
      </c>
      <c r="K7922" s="1" t="str">
        <f t="shared" si="661"/>
        <v>Untreated Water</v>
      </c>
      <c r="L7922">
        <v>29</v>
      </c>
      <c r="M7922" t="s">
        <v>44</v>
      </c>
      <c r="N7922">
        <v>479</v>
      </c>
      <c r="O7922">
        <v>1</v>
      </c>
      <c r="P7922" t="s">
        <v>210</v>
      </c>
      <c r="Q7922" t="s">
        <v>96</v>
      </c>
      <c r="R7922" t="s">
        <v>205</v>
      </c>
    </row>
    <row r="7923" spans="1:18" hidden="1" x14ac:dyDescent="0.3">
      <c r="A7923" t="s">
        <v>31490</v>
      </c>
      <c r="B7923" t="s">
        <v>31491</v>
      </c>
      <c r="C7923" s="1" t="str">
        <f t="shared" si="655"/>
        <v>21:0873</v>
      </c>
      <c r="D7923" s="1" t="str">
        <f t="shared" si="659"/>
        <v>21:0245</v>
      </c>
      <c r="E7923" t="s">
        <v>31492</v>
      </c>
      <c r="F7923" t="s">
        <v>31493</v>
      </c>
      <c r="H7923">
        <v>76.086667700000007</v>
      </c>
      <c r="I7923">
        <v>-100.8162031</v>
      </c>
      <c r="J7923" s="1" t="str">
        <f t="shared" si="660"/>
        <v>Fluid (stream)</v>
      </c>
      <c r="K7923" s="1" t="str">
        <f t="shared" si="661"/>
        <v>Untreated Water</v>
      </c>
      <c r="L7923">
        <v>29</v>
      </c>
      <c r="M7923" t="s">
        <v>52</v>
      </c>
      <c r="N7923">
        <v>480</v>
      </c>
      <c r="O7923">
        <v>1</v>
      </c>
      <c r="P7923" t="s">
        <v>194</v>
      </c>
      <c r="Q7923" t="s">
        <v>96</v>
      </c>
      <c r="R7923" t="s">
        <v>636</v>
      </c>
    </row>
    <row r="7924" spans="1:18" hidden="1" x14ac:dyDescent="0.3">
      <c r="A7924" t="s">
        <v>31494</v>
      </c>
      <c r="B7924" t="s">
        <v>31495</v>
      </c>
      <c r="C7924" s="1" t="str">
        <f t="shared" si="655"/>
        <v>21:0873</v>
      </c>
      <c r="D7924" s="1" t="str">
        <f t="shared" si="659"/>
        <v>21:0245</v>
      </c>
      <c r="E7924" t="s">
        <v>31496</v>
      </c>
      <c r="F7924" t="s">
        <v>31497</v>
      </c>
      <c r="H7924">
        <v>76.079338500000006</v>
      </c>
      <c r="I7924">
        <v>-100.7850163</v>
      </c>
      <c r="J7924" s="1" t="str">
        <f t="shared" si="660"/>
        <v>Fluid (stream)</v>
      </c>
      <c r="K7924" s="1" t="str">
        <f t="shared" si="661"/>
        <v>Untreated Water</v>
      </c>
      <c r="L7924">
        <v>29</v>
      </c>
      <c r="M7924" t="s">
        <v>22</v>
      </c>
      <c r="N7924">
        <v>481</v>
      </c>
      <c r="O7924">
        <v>1</v>
      </c>
      <c r="P7924" t="s">
        <v>235</v>
      </c>
      <c r="Q7924" t="s">
        <v>24</v>
      </c>
      <c r="R7924" t="s">
        <v>3968</v>
      </c>
    </row>
    <row r="7925" spans="1:18" hidden="1" x14ac:dyDescent="0.3">
      <c r="A7925" t="s">
        <v>31498</v>
      </c>
      <c r="B7925" t="s">
        <v>31499</v>
      </c>
      <c r="C7925" s="1" t="str">
        <f t="shared" si="655"/>
        <v>21:0873</v>
      </c>
      <c r="D7925" s="1" t="str">
        <f t="shared" si="659"/>
        <v>21:0245</v>
      </c>
      <c r="E7925" t="s">
        <v>31496</v>
      </c>
      <c r="F7925" t="s">
        <v>31500</v>
      </c>
      <c r="H7925">
        <v>76.079338500000006</v>
      </c>
      <c r="I7925">
        <v>-100.7850163</v>
      </c>
      <c r="J7925" s="1" t="str">
        <f t="shared" si="660"/>
        <v>Fluid (stream)</v>
      </c>
      <c r="K7925" s="1" t="str">
        <f t="shared" si="661"/>
        <v>Untreated Water</v>
      </c>
      <c r="L7925">
        <v>29</v>
      </c>
      <c r="M7925" t="s">
        <v>29</v>
      </c>
      <c r="N7925">
        <v>482</v>
      </c>
      <c r="O7925">
        <v>1</v>
      </c>
      <c r="P7925" t="s">
        <v>256</v>
      </c>
      <c r="Q7925" t="s">
        <v>24</v>
      </c>
      <c r="R7925" t="s">
        <v>934</v>
      </c>
    </row>
    <row r="7926" spans="1:18" hidden="1" x14ac:dyDescent="0.3">
      <c r="A7926" t="s">
        <v>31501</v>
      </c>
      <c r="B7926" t="s">
        <v>31502</v>
      </c>
      <c r="C7926" s="1" t="str">
        <f t="shared" si="655"/>
        <v>21:0873</v>
      </c>
      <c r="D7926" s="1" t="str">
        <f>HYPERLINK("http://geochem.nrcan.gc.ca/cdogs/content/svy/svy_e.htm", "")</f>
        <v/>
      </c>
      <c r="G7926" s="1" t="str">
        <f>HYPERLINK("http://geochem.nrcan.gc.ca/cdogs/content/cr_/cr_00309_e.htm", "309")</f>
        <v>309</v>
      </c>
      <c r="J7926" t="s">
        <v>85</v>
      </c>
      <c r="K7926" t="s">
        <v>86</v>
      </c>
      <c r="L7926">
        <v>29</v>
      </c>
      <c r="M7926" t="s">
        <v>87</v>
      </c>
      <c r="N7926">
        <v>483</v>
      </c>
      <c r="O7926">
        <v>8</v>
      </c>
      <c r="P7926" t="s">
        <v>558</v>
      </c>
      <c r="Q7926" t="s">
        <v>89</v>
      </c>
      <c r="R7926" t="s">
        <v>890</v>
      </c>
    </row>
    <row r="7927" spans="1:18" hidden="1" x14ac:dyDescent="0.3">
      <c r="A7927" t="s">
        <v>31503</v>
      </c>
      <c r="B7927" t="s">
        <v>31504</v>
      </c>
      <c r="C7927" s="1" t="str">
        <f t="shared" ref="C7927:C7990" si="662">HYPERLINK("http://geochem.nrcan.gc.ca/cdogs/content/bdl/bdl210899_e.htm", "21:0899")</f>
        <v>21:0899</v>
      </c>
      <c r="D7927" s="1" t="str">
        <f t="shared" ref="D7927:D7990" si="663">HYPERLINK("http://geochem.nrcan.gc.ca/cdogs/content/svy/svy210238_e.htm", "21:0238")</f>
        <v>21:0238</v>
      </c>
      <c r="E7927" t="s">
        <v>31505</v>
      </c>
      <c r="F7927" t="s">
        <v>31506</v>
      </c>
      <c r="H7927">
        <v>47.661101000000002</v>
      </c>
      <c r="I7927">
        <v>-67.536186999999998</v>
      </c>
      <c r="J7927" s="1" t="str">
        <f t="shared" ref="J7927:J7990" si="664">HYPERLINK("http://geochem.nrcan.gc.ca/cdogs/content/kwd/kwd020018_e.htm", "Fluid (stream)")</f>
        <v>Fluid (stream)</v>
      </c>
      <c r="K7927" s="1" t="str">
        <f t="shared" ref="K7927:K7990" si="665">HYPERLINK("http://geochem.nrcan.gc.ca/cdogs/content/kwd/kwd080007_e.htm", "Untreated Water")</f>
        <v>Untreated Water</v>
      </c>
      <c r="L7927">
        <v>1</v>
      </c>
      <c r="M7927" t="s">
        <v>36</v>
      </c>
      <c r="N7927">
        <v>1</v>
      </c>
      <c r="P7927" t="s">
        <v>256</v>
      </c>
      <c r="Q7927" t="s">
        <v>96</v>
      </c>
      <c r="R7927" t="s">
        <v>890</v>
      </c>
    </row>
    <row r="7928" spans="1:18" hidden="1" x14ac:dyDescent="0.3">
      <c r="A7928" t="s">
        <v>31507</v>
      </c>
      <c r="B7928" t="s">
        <v>31508</v>
      </c>
      <c r="C7928" s="1" t="str">
        <f t="shared" si="662"/>
        <v>21:0899</v>
      </c>
      <c r="D7928" s="1" t="str">
        <f t="shared" si="663"/>
        <v>21:0238</v>
      </c>
      <c r="E7928" t="s">
        <v>31509</v>
      </c>
      <c r="F7928" t="s">
        <v>31510</v>
      </c>
      <c r="H7928">
        <v>47.654502399999998</v>
      </c>
      <c r="I7928">
        <v>-67.611201600000001</v>
      </c>
      <c r="J7928" s="1" t="str">
        <f t="shared" si="664"/>
        <v>Fluid (stream)</v>
      </c>
      <c r="K7928" s="1" t="str">
        <f t="shared" si="665"/>
        <v>Untreated Water</v>
      </c>
      <c r="L7928">
        <v>1</v>
      </c>
      <c r="M7928" t="s">
        <v>44</v>
      </c>
      <c r="N7928">
        <v>2</v>
      </c>
      <c r="P7928" t="s">
        <v>247</v>
      </c>
      <c r="Q7928" t="s">
        <v>24</v>
      </c>
      <c r="R7928" t="s">
        <v>599</v>
      </c>
    </row>
    <row r="7929" spans="1:18" hidden="1" x14ac:dyDescent="0.3">
      <c r="A7929" t="s">
        <v>31511</v>
      </c>
      <c r="B7929" t="s">
        <v>31512</v>
      </c>
      <c r="C7929" s="1" t="str">
        <f t="shared" si="662"/>
        <v>21:0899</v>
      </c>
      <c r="D7929" s="1" t="str">
        <f t="shared" si="663"/>
        <v>21:0238</v>
      </c>
      <c r="E7929" t="s">
        <v>31513</v>
      </c>
      <c r="F7929" t="s">
        <v>31514</v>
      </c>
      <c r="H7929">
        <v>47.653703</v>
      </c>
      <c r="I7929">
        <v>-67.605389900000006</v>
      </c>
      <c r="J7929" s="1" t="str">
        <f t="shared" si="664"/>
        <v>Fluid (stream)</v>
      </c>
      <c r="K7929" s="1" t="str">
        <f t="shared" si="665"/>
        <v>Untreated Water</v>
      </c>
      <c r="L7929">
        <v>1</v>
      </c>
      <c r="M7929" t="s">
        <v>52</v>
      </c>
      <c r="N7929">
        <v>3</v>
      </c>
      <c r="P7929" t="s">
        <v>256</v>
      </c>
      <c r="Q7929" t="s">
        <v>24</v>
      </c>
      <c r="R7929" t="s">
        <v>3875</v>
      </c>
    </row>
    <row r="7930" spans="1:18" hidden="1" x14ac:dyDescent="0.3">
      <c r="A7930" t="s">
        <v>31515</v>
      </c>
      <c r="B7930" t="s">
        <v>31516</v>
      </c>
      <c r="C7930" s="1" t="str">
        <f t="shared" si="662"/>
        <v>21:0899</v>
      </c>
      <c r="D7930" s="1" t="str">
        <f t="shared" si="663"/>
        <v>21:0238</v>
      </c>
      <c r="E7930" t="s">
        <v>31517</v>
      </c>
      <c r="F7930" t="s">
        <v>31518</v>
      </c>
      <c r="H7930">
        <v>47.625376099999997</v>
      </c>
      <c r="I7930">
        <v>-67.640509800000004</v>
      </c>
      <c r="J7930" s="1" t="str">
        <f t="shared" si="664"/>
        <v>Fluid (stream)</v>
      </c>
      <c r="K7930" s="1" t="str">
        <f t="shared" si="665"/>
        <v>Untreated Water</v>
      </c>
      <c r="L7930">
        <v>1</v>
      </c>
      <c r="M7930" t="s">
        <v>60</v>
      </c>
      <c r="N7930">
        <v>4</v>
      </c>
      <c r="P7930" t="s">
        <v>356</v>
      </c>
      <c r="Q7930" t="s">
        <v>62</v>
      </c>
      <c r="R7930" t="s">
        <v>873</v>
      </c>
    </row>
    <row r="7931" spans="1:18" hidden="1" x14ac:dyDescent="0.3">
      <c r="A7931" t="s">
        <v>31519</v>
      </c>
      <c r="B7931" t="s">
        <v>31520</v>
      </c>
      <c r="C7931" s="1" t="str">
        <f t="shared" si="662"/>
        <v>21:0899</v>
      </c>
      <c r="D7931" s="1" t="str">
        <f t="shared" si="663"/>
        <v>21:0238</v>
      </c>
      <c r="E7931" t="s">
        <v>31521</v>
      </c>
      <c r="F7931" t="s">
        <v>31522</v>
      </c>
      <c r="H7931">
        <v>47.6270059</v>
      </c>
      <c r="I7931">
        <v>-67.642889999999994</v>
      </c>
      <c r="J7931" s="1" t="str">
        <f t="shared" si="664"/>
        <v>Fluid (stream)</v>
      </c>
      <c r="K7931" s="1" t="str">
        <f t="shared" si="665"/>
        <v>Untreated Water</v>
      </c>
      <c r="L7931">
        <v>1</v>
      </c>
      <c r="M7931" t="s">
        <v>67</v>
      </c>
      <c r="N7931">
        <v>5</v>
      </c>
      <c r="P7931" t="s">
        <v>235</v>
      </c>
      <c r="Q7931" t="s">
        <v>46</v>
      </c>
      <c r="R7931" t="s">
        <v>189</v>
      </c>
    </row>
    <row r="7932" spans="1:18" hidden="1" x14ac:dyDescent="0.3">
      <c r="A7932" t="s">
        <v>31523</v>
      </c>
      <c r="B7932" t="s">
        <v>31524</v>
      </c>
      <c r="C7932" s="1" t="str">
        <f t="shared" si="662"/>
        <v>21:0899</v>
      </c>
      <c r="D7932" s="1" t="str">
        <f t="shared" si="663"/>
        <v>21:0238</v>
      </c>
      <c r="E7932" t="s">
        <v>31525</v>
      </c>
      <c r="F7932" t="s">
        <v>31526</v>
      </c>
      <c r="H7932">
        <v>47.641159000000002</v>
      </c>
      <c r="I7932">
        <v>-67.6712682</v>
      </c>
      <c r="J7932" s="1" t="str">
        <f t="shared" si="664"/>
        <v>Fluid (stream)</v>
      </c>
      <c r="K7932" s="1" t="str">
        <f t="shared" si="665"/>
        <v>Untreated Water</v>
      </c>
      <c r="L7932">
        <v>1</v>
      </c>
      <c r="M7932" t="s">
        <v>22</v>
      </c>
      <c r="N7932">
        <v>6</v>
      </c>
      <c r="P7932" t="s">
        <v>256</v>
      </c>
      <c r="Q7932" t="s">
        <v>46</v>
      </c>
      <c r="R7932" t="s">
        <v>401</v>
      </c>
    </row>
    <row r="7933" spans="1:18" hidden="1" x14ac:dyDescent="0.3">
      <c r="A7933" t="s">
        <v>31527</v>
      </c>
      <c r="B7933" t="s">
        <v>31528</v>
      </c>
      <c r="C7933" s="1" t="str">
        <f t="shared" si="662"/>
        <v>21:0899</v>
      </c>
      <c r="D7933" s="1" t="str">
        <f t="shared" si="663"/>
        <v>21:0238</v>
      </c>
      <c r="E7933" t="s">
        <v>31525</v>
      </c>
      <c r="F7933" t="s">
        <v>31529</v>
      </c>
      <c r="H7933">
        <v>47.641159000000002</v>
      </c>
      <c r="I7933">
        <v>-67.6712682</v>
      </c>
      <c r="J7933" s="1" t="str">
        <f t="shared" si="664"/>
        <v>Fluid (stream)</v>
      </c>
      <c r="K7933" s="1" t="str">
        <f t="shared" si="665"/>
        <v>Untreated Water</v>
      </c>
      <c r="L7933">
        <v>1</v>
      </c>
      <c r="M7933" t="s">
        <v>29</v>
      </c>
      <c r="N7933">
        <v>7</v>
      </c>
      <c r="P7933" t="s">
        <v>356</v>
      </c>
      <c r="Q7933" t="s">
        <v>46</v>
      </c>
      <c r="R7933" t="s">
        <v>401</v>
      </c>
    </row>
    <row r="7934" spans="1:18" hidden="1" x14ac:dyDescent="0.3">
      <c r="A7934" t="s">
        <v>31530</v>
      </c>
      <c r="B7934" t="s">
        <v>31531</v>
      </c>
      <c r="C7934" s="1" t="str">
        <f t="shared" si="662"/>
        <v>21:0899</v>
      </c>
      <c r="D7934" s="1" t="str">
        <f t="shared" si="663"/>
        <v>21:0238</v>
      </c>
      <c r="E7934" t="s">
        <v>31532</v>
      </c>
      <c r="F7934" t="s">
        <v>31533</v>
      </c>
      <c r="H7934">
        <v>47.649569300000003</v>
      </c>
      <c r="I7934">
        <v>-67.686647899999997</v>
      </c>
      <c r="J7934" s="1" t="str">
        <f t="shared" si="664"/>
        <v>Fluid (stream)</v>
      </c>
      <c r="K7934" s="1" t="str">
        <f t="shared" si="665"/>
        <v>Untreated Water</v>
      </c>
      <c r="L7934">
        <v>1</v>
      </c>
      <c r="M7934" t="s">
        <v>74</v>
      </c>
      <c r="N7934">
        <v>8</v>
      </c>
      <c r="P7934" t="s">
        <v>235</v>
      </c>
      <c r="Q7934" t="s">
        <v>24</v>
      </c>
      <c r="R7934" t="s">
        <v>189</v>
      </c>
    </row>
    <row r="7935" spans="1:18" hidden="1" x14ac:dyDescent="0.3">
      <c r="A7935" t="s">
        <v>31534</v>
      </c>
      <c r="B7935" t="s">
        <v>31535</v>
      </c>
      <c r="C7935" s="1" t="str">
        <f t="shared" si="662"/>
        <v>21:0899</v>
      </c>
      <c r="D7935" s="1" t="str">
        <f t="shared" si="663"/>
        <v>21:0238</v>
      </c>
      <c r="E7935" t="s">
        <v>31536</v>
      </c>
      <c r="F7935" t="s">
        <v>31537</v>
      </c>
      <c r="H7935">
        <v>47.616169800000002</v>
      </c>
      <c r="I7935">
        <v>-67.673445200000003</v>
      </c>
      <c r="J7935" s="1" t="str">
        <f t="shared" si="664"/>
        <v>Fluid (stream)</v>
      </c>
      <c r="K7935" s="1" t="str">
        <f t="shared" si="665"/>
        <v>Untreated Water</v>
      </c>
      <c r="L7935">
        <v>1</v>
      </c>
      <c r="M7935" t="s">
        <v>81</v>
      </c>
      <c r="N7935">
        <v>9</v>
      </c>
      <c r="P7935" t="s">
        <v>247</v>
      </c>
      <c r="Q7935" t="s">
        <v>248</v>
      </c>
      <c r="R7935" t="s">
        <v>522</v>
      </c>
    </row>
    <row r="7936" spans="1:18" hidden="1" x14ac:dyDescent="0.3">
      <c r="A7936" t="s">
        <v>31538</v>
      </c>
      <c r="B7936" t="s">
        <v>31539</v>
      </c>
      <c r="C7936" s="1" t="str">
        <f t="shared" si="662"/>
        <v>21:0899</v>
      </c>
      <c r="D7936" s="1" t="str">
        <f t="shared" si="663"/>
        <v>21:0238</v>
      </c>
      <c r="E7936" t="s">
        <v>31540</v>
      </c>
      <c r="F7936" t="s">
        <v>31541</v>
      </c>
      <c r="H7936">
        <v>47.6152461</v>
      </c>
      <c r="I7936">
        <v>-67.676050200000006</v>
      </c>
      <c r="J7936" s="1" t="str">
        <f t="shared" si="664"/>
        <v>Fluid (stream)</v>
      </c>
      <c r="K7936" s="1" t="str">
        <f t="shared" si="665"/>
        <v>Untreated Water</v>
      </c>
      <c r="L7936">
        <v>1</v>
      </c>
      <c r="M7936" t="s">
        <v>95</v>
      </c>
      <c r="N7936">
        <v>10</v>
      </c>
      <c r="P7936" t="s">
        <v>356</v>
      </c>
      <c r="Q7936" t="s">
        <v>38</v>
      </c>
      <c r="R7936" t="s">
        <v>305</v>
      </c>
    </row>
    <row r="7937" spans="1:18" hidden="1" x14ac:dyDescent="0.3">
      <c r="A7937" t="s">
        <v>31542</v>
      </c>
      <c r="B7937" t="s">
        <v>31543</v>
      </c>
      <c r="C7937" s="1" t="str">
        <f t="shared" si="662"/>
        <v>21:0899</v>
      </c>
      <c r="D7937" s="1" t="str">
        <f t="shared" si="663"/>
        <v>21:0238</v>
      </c>
      <c r="E7937" t="s">
        <v>31544</v>
      </c>
      <c r="F7937" t="s">
        <v>31545</v>
      </c>
      <c r="H7937">
        <v>47.602591699999998</v>
      </c>
      <c r="I7937">
        <v>-67.704135199999996</v>
      </c>
      <c r="J7937" s="1" t="str">
        <f t="shared" si="664"/>
        <v>Fluid (stream)</v>
      </c>
      <c r="K7937" s="1" t="str">
        <f t="shared" si="665"/>
        <v>Untreated Water</v>
      </c>
      <c r="L7937">
        <v>1</v>
      </c>
      <c r="M7937" t="s">
        <v>101</v>
      </c>
      <c r="N7937">
        <v>11</v>
      </c>
      <c r="P7937" t="s">
        <v>356</v>
      </c>
      <c r="Q7937" t="s">
        <v>46</v>
      </c>
      <c r="R7937" t="s">
        <v>460</v>
      </c>
    </row>
    <row r="7938" spans="1:18" hidden="1" x14ac:dyDescent="0.3">
      <c r="A7938" t="s">
        <v>31546</v>
      </c>
      <c r="B7938" t="s">
        <v>31547</v>
      </c>
      <c r="C7938" s="1" t="str">
        <f t="shared" si="662"/>
        <v>21:0899</v>
      </c>
      <c r="D7938" s="1" t="str">
        <f t="shared" si="663"/>
        <v>21:0238</v>
      </c>
      <c r="E7938" t="s">
        <v>31548</v>
      </c>
      <c r="F7938" t="s">
        <v>31549</v>
      </c>
      <c r="H7938">
        <v>47.607737100000001</v>
      </c>
      <c r="I7938">
        <v>-67.706389700000003</v>
      </c>
      <c r="J7938" s="1" t="str">
        <f t="shared" si="664"/>
        <v>Fluid (stream)</v>
      </c>
      <c r="K7938" s="1" t="str">
        <f t="shared" si="665"/>
        <v>Untreated Water</v>
      </c>
      <c r="L7938">
        <v>1</v>
      </c>
      <c r="M7938" t="s">
        <v>107</v>
      </c>
      <c r="N7938">
        <v>12</v>
      </c>
      <c r="P7938" t="s">
        <v>356</v>
      </c>
      <c r="Q7938" t="s">
        <v>146</v>
      </c>
      <c r="R7938" t="s">
        <v>522</v>
      </c>
    </row>
    <row r="7939" spans="1:18" hidden="1" x14ac:dyDescent="0.3">
      <c r="A7939" t="s">
        <v>31550</v>
      </c>
      <c r="B7939" t="s">
        <v>31551</v>
      </c>
      <c r="C7939" s="1" t="str">
        <f t="shared" si="662"/>
        <v>21:0899</v>
      </c>
      <c r="D7939" s="1" t="str">
        <f t="shared" si="663"/>
        <v>21:0238</v>
      </c>
      <c r="E7939" t="s">
        <v>31552</v>
      </c>
      <c r="F7939" t="s">
        <v>31553</v>
      </c>
      <c r="H7939">
        <v>47.604385800000003</v>
      </c>
      <c r="I7939">
        <v>-67.6988755</v>
      </c>
      <c r="J7939" s="1" t="str">
        <f t="shared" si="664"/>
        <v>Fluid (stream)</v>
      </c>
      <c r="K7939" s="1" t="str">
        <f t="shared" si="665"/>
        <v>Untreated Water</v>
      </c>
      <c r="L7939">
        <v>1</v>
      </c>
      <c r="M7939" t="s">
        <v>114</v>
      </c>
      <c r="N7939">
        <v>13</v>
      </c>
      <c r="P7939" t="s">
        <v>356</v>
      </c>
      <c r="Q7939" t="s">
        <v>62</v>
      </c>
      <c r="R7939" t="s">
        <v>522</v>
      </c>
    </row>
    <row r="7940" spans="1:18" hidden="1" x14ac:dyDescent="0.3">
      <c r="A7940" t="s">
        <v>31554</v>
      </c>
      <c r="B7940" t="s">
        <v>31555</v>
      </c>
      <c r="C7940" s="1" t="str">
        <f t="shared" si="662"/>
        <v>21:0899</v>
      </c>
      <c r="D7940" s="1" t="str">
        <f t="shared" si="663"/>
        <v>21:0238</v>
      </c>
      <c r="E7940" t="s">
        <v>31556</v>
      </c>
      <c r="F7940" t="s">
        <v>31557</v>
      </c>
      <c r="H7940">
        <v>47.735236299999997</v>
      </c>
      <c r="I7940">
        <v>-67.893858499999993</v>
      </c>
      <c r="J7940" s="1" t="str">
        <f t="shared" si="664"/>
        <v>Fluid (stream)</v>
      </c>
      <c r="K7940" s="1" t="str">
        <f t="shared" si="665"/>
        <v>Untreated Water</v>
      </c>
      <c r="L7940">
        <v>1</v>
      </c>
      <c r="M7940" t="s">
        <v>121</v>
      </c>
      <c r="N7940">
        <v>14</v>
      </c>
      <c r="P7940" t="s">
        <v>247</v>
      </c>
      <c r="Q7940" t="s">
        <v>236</v>
      </c>
      <c r="R7940" t="s">
        <v>189</v>
      </c>
    </row>
    <row r="7941" spans="1:18" hidden="1" x14ac:dyDescent="0.3">
      <c r="A7941" t="s">
        <v>31558</v>
      </c>
      <c r="B7941" t="s">
        <v>31559</v>
      </c>
      <c r="C7941" s="1" t="str">
        <f t="shared" si="662"/>
        <v>21:0899</v>
      </c>
      <c r="D7941" s="1" t="str">
        <f t="shared" si="663"/>
        <v>21:0238</v>
      </c>
      <c r="E7941" t="s">
        <v>31560</v>
      </c>
      <c r="F7941" t="s">
        <v>31561</v>
      </c>
      <c r="H7941">
        <v>47.731711799999999</v>
      </c>
      <c r="I7941">
        <v>-67.893199699999997</v>
      </c>
      <c r="J7941" s="1" t="str">
        <f t="shared" si="664"/>
        <v>Fluid (stream)</v>
      </c>
      <c r="K7941" s="1" t="str">
        <f t="shared" si="665"/>
        <v>Untreated Water</v>
      </c>
      <c r="L7941">
        <v>1</v>
      </c>
      <c r="M7941" t="s">
        <v>127</v>
      </c>
      <c r="N7941">
        <v>15</v>
      </c>
      <c r="P7941" t="s">
        <v>356</v>
      </c>
      <c r="Q7941" t="s">
        <v>482</v>
      </c>
      <c r="R7941" t="s">
        <v>55</v>
      </c>
    </row>
    <row r="7942" spans="1:18" hidden="1" x14ac:dyDescent="0.3">
      <c r="A7942" t="s">
        <v>31562</v>
      </c>
      <c r="B7942" t="s">
        <v>31563</v>
      </c>
      <c r="C7942" s="1" t="str">
        <f t="shared" si="662"/>
        <v>21:0899</v>
      </c>
      <c r="D7942" s="1" t="str">
        <f t="shared" si="663"/>
        <v>21:0238</v>
      </c>
      <c r="E7942" t="s">
        <v>31564</v>
      </c>
      <c r="F7942" t="s">
        <v>31565</v>
      </c>
      <c r="H7942">
        <v>47.712877800000001</v>
      </c>
      <c r="I7942">
        <v>-67.858135300000001</v>
      </c>
      <c r="J7942" s="1" t="str">
        <f t="shared" si="664"/>
        <v>Fluid (stream)</v>
      </c>
      <c r="K7942" s="1" t="str">
        <f t="shared" si="665"/>
        <v>Untreated Water</v>
      </c>
      <c r="L7942">
        <v>1</v>
      </c>
      <c r="M7942" t="s">
        <v>133</v>
      </c>
      <c r="N7942">
        <v>16</v>
      </c>
      <c r="P7942" t="s">
        <v>15080</v>
      </c>
      <c r="Q7942" t="s">
        <v>15080</v>
      </c>
      <c r="R7942" t="s">
        <v>15080</v>
      </c>
    </row>
    <row r="7943" spans="1:18" hidden="1" x14ac:dyDescent="0.3">
      <c r="A7943" t="s">
        <v>31566</v>
      </c>
      <c r="B7943" t="s">
        <v>31567</v>
      </c>
      <c r="C7943" s="1" t="str">
        <f t="shared" si="662"/>
        <v>21:0899</v>
      </c>
      <c r="D7943" s="1" t="str">
        <f t="shared" si="663"/>
        <v>21:0238</v>
      </c>
      <c r="E7943" t="s">
        <v>31568</v>
      </c>
      <c r="F7943" t="s">
        <v>31569</v>
      </c>
      <c r="H7943">
        <v>47.7379301</v>
      </c>
      <c r="I7943">
        <v>-67.865644000000003</v>
      </c>
      <c r="J7943" s="1" t="str">
        <f t="shared" si="664"/>
        <v>Fluid (stream)</v>
      </c>
      <c r="K7943" s="1" t="str">
        <f t="shared" si="665"/>
        <v>Untreated Water</v>
      </c>
      <c r="L7943">
        <v>1</v>
      </c>
      <c r="M7943" t="s">
        <v>139</v>
      </c>
      <c r="N7943">
        <v>17</v>
      </c>
      <c r="P7943" t="s">
        <v>356</v>
      </c>
      <c r="Q7943" t="s">
        <v>482</v>
      </c>
      <c r="R7943" t="s">
        <v>285</v>
      </c>
    </row>
    <row r="7944" spans="1:18" hidden="1" x14ac:dyDescent="0.3">
      <c r="A7944" t="s">
        <v>31570</v>
      </c>
      <c r="B7944" t="s">
        <v>31571</v>
      </c>
      <c r="C7944" s="1" t="str">
        <f t="shared" si="662"/>
        <v>21:0899</v>
      </c>
      <c r="D7944" s="1" t="str">
        <f t="shared" si="663"/>
        <v>21:0238</v>
      </c>
      <c r="E7944" t="s">
        <v>31572</v>
      </c>
      <c r="F7944" t="s">
        <v>31573</v>
      </c>
      <c r="H7944">
        <v>47.738743700000001</v>
      </c>
      <c r="I7944">
        <v>-67.823129300000005</v>
      </c>
      <c r="J7944" s="1" t="str">
        <f t="shared" si="664"/>
        <v>Fluid (stream)</v>
      </c>
      <c r="K7944" s="1" t="str">
        <f t="shared" si="665"/>
        <v>Untreated Water</v>
      </c>
      <c r="L7944">
        <v>1</v>
      </c>
      <c r="M7944" t="s">
        <v>241</v>
      </c>
      <c r="N7944">
        <v>18</v>
      </c>
      <c r="P7944" t="s">
        <v>247</v>
      </c>
      <c r="Q7944" t="s">
        <v>54</v>
      </c>
      <c r="R7944" t="s">
        <v>460</v>
      </c>
    </row>
    <row r="7945" spans="1:18" hidden="1" x14ac:dyDescent="0.3">
      <c r="A7945" t="s">
        <v>31574</v>
      </c>
      <c r="B7945" t="s">
        <v>31575</v>
      </c>
      <c r="C7945" s="1" t="str">
        <f t="shared" si="662"/>
        <v>21:0899</v>
      </c>
      <c r="D7945" s="1" t="str">
        <f t="shared" si="663"/>
        <v>21:0238</v>
      </c>
      <c r="E7945" t="s">
        <v>31576</v>
      </c>
      <c r="F7945" t="s">
        <v>31577</v>
      </c>
      <c r="H7945">
        <v>47.7385199</v>
      </c>
      <c r="I7945">
        <v>-67.827642800000007</v>
      </c>
      <c r="J7945" s="1" t="str">
        <f t="shared" si="664"/>
        <v>Fluid (stream)</v>
      </c>
      <c r="K7945" s="1" t="str">
        <f t="shared" si="665"/>
        <v>Untreated Water</v>
      </c>
      <c r="L7945">
        <v>2</v>
      </c>
      <c r="M7945" t="s">
        <v>36</v>
      </c>
      <c r="N7945">
        <v>19</v>
      </c>
      <c r="P7945" t="s">
        <v>356</v>
      </c>
      <c r="Q7945" t="s">
        <v>1292</v>
      </c>
      <c r="R7945" t="s">
        <v>285</v>
      </c>
    </row>
    <row r="7946" spans="1:18" hidden="1" x14ac:dyDescent="0.3">
      <c r="A7946" t="s">
        <v>31578</v>
      </c>
      <c r="B7946" t="s">
        <v>31579</v>
      </c>
      <c r="C7946" s="1" t="str">
        <f t="shared" si="662"/>
        <v>21:0899</v>
      </c>
      <c r="D7946" s="1" t="str">
        <f t="shared" si="663"/>
        <v>21:0238</v>
      </c>
      <c r="E7946" t="s">
        <v>31580</v>
      </c>
      <c r="F7946" t="s">
        <v>31581</v>
      </c>
      <c r="H7946">
        <v>47.726012799999999</v>
      </c>
      <c r="I7946">
        <v>-67.830270499999997</v>
      </c>
      <c r="J7946" s="1" t="str">
        <f t="shared" si="664"/>
        <v>Fluid (stream)</v>
      </c>
      <c r="K7946" s="1" t="str">
        <f t="shared" si="665"/>
        <v>Untreated Water</v>
      </c>
      <c r="L7946">
        <v>2</v>
      </c>
      <c r="M7946" t="s">
        <v>44</v>
      </c>
      <c r="N7946">
        <v>20</v>
      </c>
      <c r="P7946" t="s">
        <v>356</v>
      </c>
      <c r="Q7946" t="s">
        <v>54</v>
      </c>
      <c r="R7946" t="s">
        <v>285</v>
      </c>
    </row>
    <row r="7947" spans="1:18" hidden="1" x14ac:dyDescent="0.3">
      <c r="A7947" t="s">
        <v>31582</v>
      </c>
      <c r="B7947" t="s">
        <v>31583</v>
      </c>
      <c r="C7947" s="1" t="str">
        <f t="shared" si="662"/>
        <v>21:0899</v>
      </c>
      <c r="D7947" s="1" t="str">
        <f t="shared" si="663"/>
        <v>21:0238</v>
      </c>
      <c r="E7947" t="s">
        <v>31584</v>
      </c>
      <c r="F7947" t="s">
        <v>31585</v>
      </c>
      <c r="H7947">
        <v>47.620097000000001</v>
      </c>
      <c r="I7947">
        <v>-67.863204899999999</v>
      </c>
      <c r="J7947" s="1" t="str">
        <f t="shared" si="664"/>
        <v>Fluid (stream)</v>
      </c>
      <c r="K7947" s="1" t="str">
        <f t="shared" si="665"/>
        <v>Untreated Water</v>
      </c>
      <c r="L7947">
        <v>2</v>
      </c>
      <c r="M7947" t="s">
        <v>52</v>
      </c>
      <c r="N7947">
        <v>21</v>
      </c>
      <c r="P7947" t="s">
        <v>247</v>
      </c>
      <c r="Q7947" t="s">
        <v>54</v>
      </c>
      <c r="R7947" t="s">
        <v>195</v>
      </c>
    </row>
    <row r="7948" spans="1:18" hidden="1" x14ac:dyDescent="0.3">
      <c r="A7948" t="s">
        <v>31586</v>
      </c>
      <c r="B7948" t="s">
        <v>31587</v>
      </c>
      <c r="C7948" s="1" t="str">
        <f t="shared" si="662"/>
        <v>21:0899</v>
      </c>
      <c r="D7948" s="1" t="str">
        <f t="shared" si="663"/>
        <v>21:0238</v>
      </c>
      <c r="E7948" t="s">
        <v>31588</v>
      </c>
      <c r="F7948" t="s">
        <v>31589</v>
      </c>
      <c r="H7948">
        <v>47.673187499999997</v>
      </c>
      <c r="I7948">
        <v>-67.908905500000003</v>
      </c>
      <c r="J7948" s="1" t="str">
        <f t="shared" si="664"/>
        <v>Fluid (stream)</v>
      </c>
      <c r="K7948" s="1" t="str">
        <f t="shared" si="665"/>
        <v>Untreated Water</v>
      </c>
      <c r="L7948">
        <v>2</v>
      </c>
      <c r="M7948" t="s">
        <v>60</v>
      </c>
      <c r="N7948">
        <v>22</v>
      </c>
      <c r="P7948" t="s">
        <v>356</v>
      </c>
      <c r="Q7948" t="s">
        <v>579</v>
      </c>
      <c r="R7948" t="s">
        <v>55</v>
      </c>
    </row>
    <row r="7949" spans="1:18" hidden="1" x14ac:dyDescent="0.3">
      <c r="A7949" t="s">
        <v>31590</v>
      </c>
      <c r="B7949" t="s">
        <v>31591</v>
      </c>
      <c r="C7949" s="1" t="str">
        <f t="shared" si="662"/>
        <v>21:0899</v>
      </c>
      <c r="D7949" s="1" t="str">
        <f t="shared" si="663"/>
        <v>21:0238</v>
      </c>
      <c r="E7949" t="s">
        <v>31592</v>
      </c>
      <c r="F7949" t="s">
        <v>31593</v>
      </c>
      <c r="H7949">
        <v>47.678497800000002</v>
      </c>
      <c r="I7949">
        <v>-67.902466200000006</v>
      </c>
      <c r="J7949" s="1" t="str">
        <f t="shared" si="664"/>
        <v>Fluid (stream)</v>
      </c>
      <c r="K7949" s="1" t="str">
        <f t="shared" si="665"/>
        <v>Untreated Water</v>
      </c>
      <c r="L7949">
        <v>2</v>
      </c>
      <c r="M7949" t="s">
        <v>67</v>
      </c>
      <c r="N7949">
        <v>23</v>
      </c>
      <c r="P7949" t="s">
        <v>262</v>
      </c>
      <c r="Q7949" t="s">
        <v>579</v>
      </c>
      <c r="R7949" t="s">
        <v>522</v>
      </c>
    </row>
    <row r="7950" spans="1:18" hidden="1" x14ac:dyDescent="0.3">
      <c r="A7950" t="s">
        <v>31594</v>
      </c>
      <c r="B7950" t="s">
        <v>31595</v>
      </c>
      <c r="C7950" s="1" t="str">
        <f t="shared" si="662"/>
        <v>21:0899</v>
      </c>
      <c r="D7950" s="1" t="str">
        <f t="shared" si="663"/>
        <v>21:0238</v>
      </c>
      <c r="E7950" t="s">
        <v>31596</v>
      </c>
      <c r="F7950" t="s">
        <v>31597</v>
      </c>
      <c r="H7950">
        <v>47.611571099999999</v>
      </c>
      <c r="I7950">
        <v>-67.834035999999998</v>
      </c>
      <c r="J7950" s="1" t="str">
        <f t="shared" si="664"/>
        <v>Fluid (stream)</v>
      </c>
      <c r="K7950" s="1" t="str">
        <f t="shared" si="665"/>
        <v>Untreated Water</v>
      </c>
      <c r="L7950">
        <v>2</v>
      </c>
      <c r="M7950" t="s">
        <v>74</v>
      </c>
      <c r="N7950">
        <v>24</v>
      </c>
      <c r="P7950" t="s">
        <v>356</v>
      </c>
      <c r="Q7950" t="s">
        <v>482</v>
      </c>
      <c r="R7950" t="s">
        <v>55</v>
      </c>
    </row>
    <row r="7951" spans="1:18" hidden="1" x14ac:dyDescent="0.3">
      <c r="A7951" t="s">
        <v>31598</v>
      </c>
      <c r="B7951" t="s">
        <v>31599</v>
      </c>
      <c r="C7951" s="1" t="str">
        <f t="shared" si="662"/>
        <v>21:0899</v>
      </c>
      <c r="D7951" s="1" t="str">
        <f t="shared" si="663"/>
        <v>21:0238</v>
      </c>
      <c r="E7951" t="s">
        <v>31600</v>
      </c>
      <c r="F7951" t="s">
        <v>31601</v>
      </c>
      <c r="H7951">
        <v>47.605112300000002</v>
      </c>
      <c r="I7951">
        <v>-67.809672399999997</v>
      </c>
      <c r="J7951" s="1" t="str">
        <f t="shared" si="664"/>
        <v>Fluid (stream)</v>
      </c>
      <c r="K7951" s="1" t="str">
        <f t="shared" si="665"/>
        <v>Untreated Water</v>
      </c>
      <c r="L7951">
        <v>2</v>
      </c>
      <c r="M7951" t="s">
        <v>81</v>
      </c>
      <c r="N7951">
        <v>25</v>
      </c>
      <c r="P7951" t="s">
        <v>15080</v>
      </c>
      <c r="Q7951" t="s">
        <v>15080</v>
      </c>
      <c r="R7951" t="s">
        <v>15080</v>
      </c>
    </row>
    <row r="7952" spans="1:18" hidden="1" x14ac:dyDescent="0.3">
      <c r="A7952" t="s">
        <v>31602</v>
      </c>
      <c r="B7952" t="s">
        <v>31603</v>
      </c>
      <c r="C7952" s="1" t="str">
        <f t="shared" si="662"/>
        <v>21:0899</v>
      </c>
      <c r="D7952" s="1" t="str">
        <f t="shared" si="663"/>
        <v>21:0238</v>
      </c>
      <c r="E7952" t="s">
        <v>31604</v>
      </c>
      <c r="F7952" t="s">
        <v>31605</v>
      </c>
      <c r="H7952">
        <v>47.611411599999997</v>
      </c>
      <c r="I7952">
        <v>-67.8548239</v>
      </c>
      <c r="J7952" s="1" t="str">
        <f t="shared" si="664"/>
        <v>Fluid (stream)</v>
      </c>
      <c r="K7952" s="1" t="str">
        <f t="shared" si="665"/>
        <v>Untreated Water</v>
      </c>
      <c r="L7952">
        <v>2</v>
      </c>
      <c r="M7952" t="s">
        <v>95</v>
      </c>
      <c r="N7952">
        <v>26</v>
      </c>
      <c r="P7952" t="s">
        <v>356</v>
      </c>
      <c r="Q7952" t="s">
        <v>257</v>
      </c>
      <c r="R7952" t="s">
        <v>460</v>
      </c>
    </row>
    <row r="7953" spans="1:18" hidden="1" x14ac:dyDescent="0.3">
      <c r="A7953" t="s">
        <v>31606</v>
      </c>
      <c r="B7953" t="s">
        <v>31607</v>
      </c>
      <c r="C7953" s="1" t="str">
        <f t="shared" si="662"/>
        <v>21:0899</v>
      </c>
      <c r="D7953" s="1" t="str">
        <f t="shared" si="663"/>
        <v>21:0238</v>
      </c>
      <c r="E7953" t="s">
        <v>31608</v>
      </c>
      <c r="F7953" t="s">
        <v>31609</v>
      </c>
      <c r="H7953">
        <v>47.690202900000003</v>
      </c>
      <c r="I7953">
        <v>-67.852686800000001</v>
      </c>
      <c r="J7953" s="1" t="str">
        <f t="shared" si="664"/>
        <v>Fluid (stream)</v>
      </c>
      <c r="K7953" s="1" t="str">
        <f t="shared" si="665"/>
        <v>Untreated Water</v>
      </c>
      <c r="L7953">
        <v>2</v>
      </c>
      <c r="M7953" t="s">
        <v>101</v>
      </c>
      <c r="N7953">
        <v>27</v>
      </c>
      <c r="P7953" t="s">
        <v>247</v>
      </c>
      <c r="Q7953" t="s">
        <v>236</v>
      </c>
      <c r="R7953" t="s">
        <v>460</v>
      </c>
    </row>
    <row r="7954" spans="1:18" hidden="1" x14ac:dyDescent="0.3">
      <c r="A7954" t="s">
        <v>31610</v>
      </c>
      <c r="B7954" t="s">
        <v>31611</v>
      </c>
      <c r="C7954" s="1" t="str">
        <f t="shared" si="662"/>
        <v>21:0899</v>
      </c>
      <c r="D7954" s="1" t="str">
        <f t="shared" si="663"/>
        <v>21:0238</v>
      </c>
      <c r="E7954" t="s">
        <v>31612</v>
      </c>
      <c r="F7954" t="s">
        <v>31613</v>
      </c>
      <c r="H7954">
        <v>47.690826100000002</v>
      </c>
      <c r="I7954">
        <v>-67.749579600000004</v>
      </c>
      <c r="J7954" s="1" t="str">
        <f t="shared" si="664"/>
        <v>Fluid (stream)</v>
      </c>
      <c r="K7954" s="1" t="str">
        <f t="shared" si="665"/>
        <v>Untreated Water</v>
      </c>
      <c r="L7954">
        <v>2</v>
      </c>
      <c r="M7954" t="s">
        <v>107</v>
      </c>
      <c r="N7954">
        <v>28</v>
      </c>
      <c r="P7954" t="s">
        <v>262</v>
      </c>
      <c r="Q7954" t="s">
        <v>579</v>
      </c>
      <c r="R7954" t="s">
        <v>460</v>
      </c>
    </row>
    <row r="7955" spans="1:18" hidden="1" x14ac:dyDescent="0.3">
      <c r="A7955" t="s">
        <v>31614</v>
      </c>
      <c r="B7955" t="s">
        <v>31615</v>
      </c>
      <c r="C7955" s="1" t="str">
        <f t="shared" si="662"/>
        <v>21:0899</v>
      </c>
      <c r="D7955" s="1" t="str">
        <f t="shared" si="663"/>
        <v>21:0238</v>
      </c>
      <c r="E7955" t="s">
        <v>31616</v>
      </c>
      <c r="F7955" t="s">
        <v>31617</v>
      </c>
      <c r="H7955">
        <v>47.715585400000002</v>
      </c>
      <c r="I7955">
        <v>-67.768453100000002</v>
      </c>
      <c r="J7955" s="1" t="str">
        <f t="shared" si="664"/>
        <v>Fluid (stream)</v>
      </c>
      <c r="K7955" s="1" t="str">
        <f t="shared" si="665"/>
        <v>Untreated Water</v>
      </c>
      <c r="L7955">
        <v>2</v>
      </c>
      <c r="M7955" t="s">
        <v>22</v>
      </c>
      <c r="N7955">
        <v>29</v>
      </c>
      <c r="P7955" t="s">
        <v>247</v>
      </c>
      <c r="Q7955" t="s">
        <v>579</v>
      </c>
      <c r="R7955" t="s">
        <v>285</v>
      </c>
    </row>
    <row r="7956" spans="1:18" hidden="1" x14ac:dyDescent="0.3">
      <c r="A7956" t="s">
        <v>31618</v>
      </c>
      <c r="B7956" t="s">
        <v>31619</v>
      </c>
      <c r="C7956" s="1" t="str">
        <f t="shared" si="662"/>
        <v>21:0899</v>
      </c>
      <c r="D7956" s="1" t="str">
        <f t="shared" si="663"/>
        <v>21:0238</v>
      </c>
      <c r="E7956" t="s">
        <v>31616</v>
      </c>
      <c r="F7956" t="s">
        <v>31620</v>
      </c>
      <c r="H7956">
        <v>47.715585400000002</v>
      </c>
      <c r="I7956">
        <v>-67.768453100000002</v>
      </c>
      <c r="J7956" s="1" t="str">
        <f t="shared" si="664"/>
        <v>Fluid (stream)</v>
      </c>
      <c r="K7956" s="1" t="str">
        <f t="shared" si="665"/>
        <v>Untreated Water</v>
      </c>
      <c r="L7956">
        <v>2</v>
      </c>
      <c r="M7956" t="s">
        <v>29</v>
      </c>
      <c r="N7956">
        <v>30</v>
      </c>
      <c r="P7956" t="s">
        <v>262</v>
      </c>
      <c r="Q7956" t="s">
        <v>579</v>
      </c>
      <c r="R7956" t="s">
        <v>189</v>
      </c>
    </row>
    <row r="7957" spans="1:18" hidden="1" x14ac:dyDescent="0.3">
      <c r="A7957" t="s">
        <v>31621</v>
      </c>
      <c r="B7957" t="s">
        <v>31622</v>
      </c>
      <c r="C7957" s="1" t="str">
        <f t="shared" si="662"/>
        <v>21:0899</v>
      </c>
      <c r="D7957" s="1" t="str">
        <f t="shared" si="663"/>
        <v>21:0238</v>
      </c>
      <c r="E7957" t="s">
        <v>31623</v>
      </c>
      <c r="F7957" t="s">
        <v>31624</v>
      </c>
      <c r="H7957">
        <v>47.714338300000001</v>
      </c>
      <c r="I7957">
        <v>-67.772988900000001</v>
      </c>
      <c r="J7957" s="1" t="str">
        <f t="shared" si="664"/>
        <v>Fluid (stream)</v>
      </c>
      <c r="K7957" s="1" t="str">
        <f t="shared" si="665"/>
        <v>Untreated Water</v>
      </c>
      <c r="L7957">
        <v>2</v>
      </c>
      <c r="M7957" t="s">
        <v>114</v>
      </c>
      <c r="N7957">
        <v>31</v>
      </c>
      <c r="P7957" t="s">
        <v>262</v>
      </c>
      <c r="Q7957" t="s">
        <v>482</v>
      </c>
      <c r="R7957" t="s">
        <v>195</v>
      </c>
    </row>
    <row r="7958" spans="1:18" hidden="1" x14ac:dyDescent="0.3">
      <c r="A7958" t="s">
        <v>31625</v>
      </c>
      <c r="B7958" t="s">
        <v>31626</v>
      </c>
      <c r="C7958" s="1" t="str">
        <f t="shared" si="662"/>
        <v>21:0899</v>
      </c>
      <c r="D7958" s="1" t="str">
        <f t="shared" si="663"/>
        <v>21:0238</v>
      </c>
      <c r="E7958" t="s">
        <v>31627</v>
      </c>
      <c r="F7958" t="s">
        <v>31628</v>
      </c>
      <c r="H7958">
        <v>47.708916000000002</v>
      </c>
      <c r="I7958">
        <v>-67.811789700000006</v>
      </c>
      <c r="J7958" s="1" t="str">
        <f t="shared" si="664"/>
        <v>Fluid (stream)</v>
      </c>
      <c r="K7958" s="1" t="str">
        <f t="shared" si="665"/>
        <v>Untreated Water</v>
      </c>
      <c r="L7958">
        <v>2</v>
      </c>
      <c r="M7958" t="s">
        <v>121</v>
      </c>
      <c r="N7958">
        <v>32</v>
      </c>
      <c r="P7958" t="s">
        <v>256</v>
      </c>
      <c r="Q7958" t="s">
        <v>310</v>
      </c>
      <c r="R7958" t="s">
        <v>195</v>
      </c>
    </row>
    <row r="7959" spans="1:18" hidden="1" x14ac:dyDescent="0.3">
      <c r="A7959" t="s">
        <v>31629</v>
      </c>
      <c r="B7959" t="s">
        <v>31630</v>
      </c>
      <c r="C7959" s="1" t="str">
        <f t="shared" si="662"/>
        <v>21:0899</v>
      </c>
      <c r="D7959" s="1" t="str">
        <f t="shared" si="663"/>
        <v>21:0238</v>
      </c>
      <c r="E7959" t="s">
        <v>31631</v>
      </c>
      <c r="F7959" t="s">
        <v>31632</v>
      </c>
      <c r="H7959">
        <v>47.7122174</v>
      </c>
      <c r="I7959">
        <v>-67.808234999999996</v>
      </c>
      <c r="J7959" s="1" t="str">
        <f t="shared" si="664"/>
        <v>Fluid (stream)</v>
      </c>
      <c r="K7959" s="1" t="str">
        <f t="shared" si="665"/>
        <v>Untreated Water</v>
      </c>
      <c r="L7959">
        <v>2</v>
      </c>
      <c r="M7959" t="s">
        <v>127</v>
      </c>
      <c r="N7959">
        <v>33</v>
      </c>
      <c r="P7959" t="s">
        <v>15080</v>
      </c>
      <c r="Q7959" t="s">
        <v>15080</v>
      </c>
      <c r="R7959" t="s">
        <v>15080</v>
      </c>
    </row>
    <row r="7960" spans="1:18" hidden="1" x14ac:dyDescent="0.3">
      <c r="A7960" t="s">
        <v>31633</v>
      </c>
      <c r="B7960" t="s">
        <v>31634</v>
      </c>
      <c r="C7960" s="1" t="str">
        <f t="shared" si="662"/>
        <v>21:0899</v>
      </c>
      <c r="D7960" s="1" t="str">
        <f t="shared" si="663"/>
        <v>21:0238</v>
      </c>
      <c r="E7960" t="s">
        <v>31635</v>
      </c>
      <c r="F7960" t="s">
        <v>31636</v>
      </c>
      <c r="H7960">
        <v>47.672879399999999</v>
      </c>
      <c r="I7960">
        <v>-67.689486799999997</v>
      </c>
      <c r="J7960" s="1" t="str">
        <f t="shared" si="664"/>
        <v>Fluid (stream)</v>
      </c>
      <c r="K7960" s="1" t="str">
        <f t="shared" si="665"/>
        <v>Untreated Water</v>
      </c>
      <c r="L7960">
        <v>2</v>
      </c>
      <c r="M7960" t="s">
        <v>133</v>
      </c>
      <c r="N7960">
        <v>34</v>
      </c>
      <c r="P7960" t="s">
        <v>235</v>
      </c>
      <c r="Q7960" t="s">
        <v>46</v>
      </c>
      <c r="R7960" t="s">
        <v>599</v>
      </c>
    </row>
    <row r="7961" spans="1:18" hidden="1" x14ac:dyDescent="0.3">
      <c r="A7961" t="s">
        <v>31637</v>
      </c>
      <c r="B7961" t="s">
        <v>31638</v>
      </c>
      <c r="C7961" s="1" t="str">
        <f t="shared" si="662"/>
        <v>21:0899</v>
      </c>
      <c r="D7961" s="1" t="str">
        <f t="shared" si="663"/>
        <v>21:0238</v>
      </c>
      <c r="E7961" t="s">
        <v>31639</v>
      </c>
      <c r="F7961" t="s">
        <v>31640</v>
      </c>
      <c r="H7961">
        <v>47.716670399999998</v>
      </c>
      <c r="I7961">
        <v>-67.739934700000006</v>
      </c>
      <c r="J7961" s="1" t="str">
        <f t="shared" si="664"/>
        <v>Fluid (stream)</v>
      </c>
      <c r="K7961" s="1" t="str">
        <f t="shared" si="665"/>
        <v>Untreated Water</v>
      </c>
      <c r="L7961">
        <v>2</v>
      </c>
      <c r="M7961" t="s">
        <v>139</v>
      </c>
      <c r="N7961">
        <v>35</v>
      </c>
      <c r="P7961" t="s">
        <v>356</v>
      </c>
      <c r="Q7961" t="s">
        <v>482</v>
      </c>
      <c r="R7961" t="s">
        <v>460</v>
      </c>
    </row>
    <row r="7962" spans="1:18" hidden="1" x14ac:dyDescent="0.3">
      <c r="A7962" t="s">
        <v>31641</v>
      </c>
      <c r="B7962" t="s">
        <v>31642</v>
      </c>
      <c r="C7962" s="1" t="str">
        <f t="shared" si="662"/>
        <v>21:0899</v>
      </c>
      <c r="D7962" s="1" t="str">
        <f t="shared" si="663"/>
        <v>21:0238</v>
      </c>
      <c r="E7962" t="s">
        <v>31643</v>
      </c>
      <c r="F7962" t="s">
        <v>31644</v>
      </c>
      <c r="H7962">
        <v>47.519253499999998</v>
      </c>
      <c r="I7962">
        <v>-67.556648600000003</v>
      </c>
      <c r="J7962" s="1" t="str">
        <f t="shared" si="664"/>
        <v>Fluid (stream)</v>
      </c>
      <c r="K7962" s="1" t="str">
        <f t="shared" si="665"/>
        <v>Untreated Water</v>
      </c>
      <c r="L7962">
        <v>2</v>
      </c>
      <c r="M7962" t="s">
        <v>241</v>
      </c>
      <c r="N7962">
        <v>36</v>
      </c>
      <c r="P7962" t="s">
        <v>1006</v>
      </c>
      <c r="Q7962" t="s">
        <v>248</v>
      </c>
      <c r="R7962" t="s">
        <v>285</v>
      </c>
    </row>
    <row r="7963" spans="1:18" hidden="1" x14ac:dyDescent="0.3">
      <c r="A7963" t="s">
        <v>31645</v>
      </c>
      <c r="B7963" t="s">
        <v>31646</v>
      </c>
      <c r="C7963" s="1" t="str">
        <f t="shared" si="662"/>
        <v>21:0899</v>
      </c>
      <c r="D7963" s="1" t="str">
        <f t="shared" si="663"/>
        <v>21:0238</v>
      </c>
      <c r="E7963" t="s">
        <v>31647</v>
      </c>
      <c r="F7963" t="s">
        <v>31648</v>
      </c>
      <c r="H7963">
        <v>47.501598399999999</v>
      </c>
      <c r="I7963">
        <v>-67.568804600000007</v>
      </c>
      <c r="J7963" s="1" t="str">
        <f t="shared" si="664"/>
        <v>Fluid (stream)</v>
      </c>
      <c r="K7963" s="1" t="str">
        <f t="shared" si="665"/>
        <v>Untreated Water</v>
      </c>
      <c r="L7963">
        <v>3</v>
      </c>
      <c r="M7963" t="s">
        <v>36</v>
      </c>
      <c r="N7963">
        <v>37</v>
      </c>
      <c r="P7963" t="s">
        <v>115</v>
      </c>
      <c r="Q7963" t="s">
        <v>257</v>
      </c>
      <c r="R7963" t="s">
        <v>55</v>
      </c>
    </row>
    <row r="7964" spans="1:18" hidden="1" x14ac:dyDescent="0.3">
      <c r="A7964" t="s">
        <v>31649</v>
      </c>
      <c r="B7964" t="s">
        <v>31650</v>
      </c>
      <c r="C7964" s="1" t="str">
        <f t="shared" si="662"/>
        <v>21:0899</v>
      </c>
      <c r="D7964" s="1" t="str">
        <f t="shared" si="663"/>
        <v>21:0238</v>
      </c>
      <c r="E7964" t="s">
        <v>31651</v>
      </c>
      <c r="F7964" t="s">
        <v>31652</v>
      </c>
      <c r="H7964">
        <v>47.5112819</v>
      </c>
      <c r="I7964">
        <v>-67.5531486</v>
      </c>
      <c r="J7964" s="1" t="str">
        <f t="shared" si="664"/>
        <v>Fluid (stream)</v>
      </c>
      <c r="K7964" s="1" t="str">
        <f t="shared" si="665"/>
        <v>Untreated Water</v>
      </c>
      <c r="L7964">
        <v>3</v>
      </c>
      <c r="M7964" t="s">
        <v>44</v>
      </c>
      <c r="N7964">
        <v>38</v>
      </c>
      <c r="P7964" t="s">
        <v>319</v>
      </c>
      <c r="Q7964" t="s">
        <v>89</v>
      </c>
      <c r="R7964" t="s">
        <v>2135</v>
      </c>
    </row>
    <row r="7965" spans="1:18" hidden="1" x14ac:dyDescent="0.3">
      <c r="A7965" t="s">
        <v>31653</v>
      </c>
      <c r="B7965" t="s">
        <v>31654</v>
      </c>
      <c r="C7965" s="1" t="str">
        <f t="shared" si="662"/>
        <v>21:0899</v>
      </c>
      <c r="D7965" s="1" t="str">
        <f t="shared" si="663"/>
        <v>21:0238</v>
      </c>
      <c r="E7965" t="s">
        <v>31655</v>
      </c>
      <c r="F7965" t="s">
        <v>31656</v>
      </c>
      <c r="H7965">
        <v>47.5053567</v>
      </c>
      <c r="I7965">
        <v>-67.537203300000002</v>
      </c>
      <c r="J7965" s="1" t="str">
        <f t="shared" si="664"/>
        <v>Fluid (stream)</v>
      </c>
      <c r="K7965" s="1" t="str">
        <f t="shared" si="665"/>
        <v>Untreated Water</v>
      </c>
      <c r="L7965">
        <v>3</v>
      </c>
      <c r="M7965" t="s">
        <v>52</v>
      </c>
      <c r="N7965">
        <v>39</v>
      </c>
      <c r="P7965" t="s">
        <v>356</v>
      </c>
      <c r="Q7965" t="s">
        <v>31</v>
      </c>
      <c r="R7965" t="s">
        <v>761</v>
      </c>
    </row>
    <row r="7966" spans="1:18" hidden="1" x14ac:dyDescent="0.3">
      <c r="A7966" t="s">
        <v>31657</v>
      </c>
      <c r="B7966" t="s">
        <v>31658</v>
      </c>
      <c r="C7966" s="1" t="str">
        <f t="shared" si="662"/>
        <v>21:0899</v>
      </c>
      <c r="D7966" s="1" t="str">
        <f t="shared" si="663"/>
        <v>21:0238</v>
      </c>
      <c r="E7966" t="s">
        <v>31659</v>
      </c>
      <c r="F7966" t="s">
        <v>31660</v>
      </c>
      <c r="H7966">
        <v>47.504759300000003</v>
      </c>
      <c r="I7966">
        <v>-67.538335399999994</v>
      </c>
      <c r="J7966" s="1" t="str">
        <f t="shared" si="664"/>
        <v>Fluid (stream)</v>
      </c>
      <c r="K7966" s="1" t="str">
        <f t="shared" si="665"/>
        <v>Untreated Water</v>
      </c>
      <c r="L7966">
        <v>3</v>
      </c>
      <c r="M7966" t="s">
        <v>60</v>
      </c>
      <c r="N7966">
        <v>40</v>
      </c>
      <c r="P7966" t="s">
        <v>414</v>
      </c>
      <c r="Q7966" t="s">
        <v>89</v>
      </c>
      <c r="R7966" t="s">
        <v>988</v>
      </c>
    </row>
    <row r="7967" spans="1:18" hidden="1" x14ac:dyDescent="0.3">
      <c r="A7967" t="s">
        <v>31661</v>
      </c>
      <c r="B7967" t="s">
        <v>31662</v>
      </c>
      <c r="C7967" s="1" t="str">
        <f t="shared" si="662"/>
        <v>21:0899</v>
      </c>
      <c r="D7967" s="1" t="str">
        <f t="shared" si="663"/>
        <v>21:0238</v>
      </c>
      <c r="E7967" t="s">
        <v>31663</v>
      </c>
      <c r="F7967" t="s">
        <v>31664</v>
      </c>
      <c r="H7967">
        <v>47.509083099999998</v>
      </c>
      <c r="I7967">
        <v>-67.778684400000003</v>
      </c>
      <c r="J7967" s="1" t="str">
        <f t="shared" si="664"/>
        <v>Fluid (stream)</v>
      </c>
      <c r="K7967" s="1" t="str">
        <f t="shared" si="665"/>
        <v>Untreated Water</v>
      </c>
      <c r="L7967">
        <v>3</v>
      </c>
      <c r="M7967" t="s">
        <v>67</v>
      </c>
      <c r="N7967">
        <v>41</v>
      </c>
      <c r="P7967" t="s">
        <v>256</v>
      </c>
      <c r="Q7967" t="s">
        <v>38</v>
      </c>
      <c r="R7967" t="s">
        <v>911</v>
      </c>
    </row>
    <row r="7968" spans="1:18" hidden="1" x14ac:dyDescent="0.3">
      <c r="A7968" t="s">
        <v>31665</v>
      </c>
      <c r="B7968" t="s">
        <v>31666</v>
      </c>
      <c r="C7968" s="1" t="str">
        <f t="shared" si="662"/>
        <v>21:0899</v>
      </c>
      <c r="D7968" s="1" t="str">
        <f t="shared" si="663"/>
        <v>21:0238</v>
      </c>
      <c r="E7968" t="s">
        <v>31667</v>
      </c>
      <c r="F7968" t="s">
        <v>31668</v>
      </c>
      <c r="H7968">
        <v>47.501136600000002</v>
      </c>
      <c r="I7968">
        <v>-67.798162199999993</v>
      </c>
      <c r="J7968" s="1" t="str">
        <f t="shared" si="664"/>
        <v>Fluid (stream)</v>
      </c>
      <c r="K7968" s="1" t="str">
        <f t="shared" si="665"/>
        <v>Untreated Water</v>
      </c>
      <c r="L7968">
        <v>3</v>
      </c>
      <c r="M7968" t="s">
        <v>74</v>
      </c>
      <c r="N7968">
        <v>42</v>
      </c>
      <c r="P7968" t="s">
        <v>235</v>
      </c>
      <c r="Q7968" t="s">
        <v>62</v>
      </c>
      <c r="R7968" t="s">
        <v>522</v>
      </c>
    </row>
    <row r="7969" spans="1:18" hidden="1" x14ac:dyDescent="0.3">
      <c r="A7969" t="s">
        <v>31669</v>
      </c>
      <c r="B7969" t="s">
        <v>31670</v>
      </c>
      <c r="C7969" s="1" t="str">
        <f t="shared" si="662"/>
        <v>21:0899</v>
      </c>
      <c r="D7969" s="1" t="str">
        <f t="shared" si="663"/>
        <v>21:0238</v>
      </c>
      <c r="E7969" t="s">
        <v>31671</v>
      </c>
      <c r="F7969" t="s">
        <v>31672</v>
      </c>
      <c r="H7969">
        <v>47.504299500000002</v>
      </c>
      <c r="I7969">
        <v>-67.740737199999998</v>
      </c>
      <c r="J7969" s="1" t="str">
        <f t="shared" si="664"/>
        <v>Fluid (stream)</v>
      </c>
      <c r="K7969" s="1" t="str">
        <f t="shared" si="665"/>
        <v>Untreated Water</v>
      </c>
      <c r="L7969">
        <v>3</v>
      </c>
      <c r="M7969" t="s">
        <v>81</v>
      </c>
      <c r="N7969">
        <v>43</v>
      </c>
      <c r="P7969" t="s">
        <v>262</v>
      </c>
      <c r="Q7969" t="s">
        <v>146</v>
      </c>
      <c r="R7969" t="s">
        <v>890</v>
      </c>
    </row>
    <row r="7970" spans="1:18" hidden="1" x14ac:dyDescent="0.3">
      <c r="A7970" t="s">
        <v>31673</v>
      </c>
      <c r="B7970" t="s">
        <v>31674</v>
      </c>
      <c r="C7970" s="1" t="str">
        <f t="shared" si="662"/>
        <v>21:0899</v>
      </c>
      <c r="D7970" s="1" t="str">
        <f t="shared" si="663"/>
        <v>21:0238</v>
      </c>
      <c r="E7970" t="s">
        <v>31675</v>
      </c>
      <c r="F7970" t="s">
        <v>31676</v>
      </c>
      <c r="H7970">
        <v>47.505846900000002</v>
      </c>
      <c r="I7970">
        <v>-67.738256800000002</v>
      </c>
      <c r="J7970" s="1" t="str">
        <f t="shared" si="664"/>
        <v>Fluid (stream)</v>
      </c>
      <c r="K7970" s="1" t="str">
        <f t="shared" si="665"/>
        <v>Untreated Water</v>
      </c>
      <c r="L7970">
        <v>3</v>
      </c>
      <c r="M7970" t="s">
        <v>95</v>
      </c>
      <c r="N7970">
        <v>44</v>
      </c>
      <c r="P7970" t="s">
        <v>262</v>
      </c>
      <c r="Q7970" t="s">
        <v>146</v>
      </c>
      <c r="R7970" t="s">
        <v>189</v>
      </c>
    </row>
    <row r="7971" spans="1:18" hidden="1" x14ac:dyDescent="0.3">
      <c r="A7971" t="s">
        <v>31677</v>
      </c>
      <c r="B7971" t="s">
        <v>31678</v>
      </c>
      <c r="C7971" s="1" t="str">
        <f t="shared" si="662"/>
        <v>21:0899</v>
      </c>
      <c r="D7971" s="1" t="str">
        <f t="shared" si="663"/>
        <v>21:0238</v>
      </c>
      <c r="E7971" t="s">
        <v>31679</v>
      </c>
      <c r="F7971" t="s">
        <v>31680</v>
      </c>
      <c r="H7971">
        <v>47.559366300000001</v>
      </c>
      <c r="I7971">
        <v>-67.715437300000005</v>
      </c>
      <c r="J7971" s="1" t="str">
        <f t="shared" si="664"/>
        <v>Fluid (stream)</v>
      </c>
      <c r="K7971" s="1" t="str">
        <f t="shared" si="665"/>
        <v>Untreated Water</v>
      </c>
      <c r="L7971">
        <v>3</v>
      </c>
      <c r="M7971" t="s">
        <v>101</v>
      </c>
      <c r="N7971">
        <v>45</v>
      </c>
      <c r="P7971" t="s">
        <v>356</v>
      </c>
      <c r="Q7971" t="s">
        <v>96</v>
      </c>
      <c r="R7971" t="s">
        <v>890</v>
      </c>
    </row>
    <row r="7972" spans="1:18" hidden="1" x14ac:dyDescent="0.3">
      <c r="A7972" t="s">
        <v>31681</v>
      </c>
      <c r="B7972" t="s">
        <v>31682</v>
      </c>
      <c r="C7972" s="1" t="str">
        <f t="shared" si="662"/>
        <v>21:0899</v>
      </c>
      <c r="D7972" s="1" t="str">
        <f t="shared" si="663"/>
        <v>21:0238</v>
      </c>
      <c r="E7972" t="s">
        <v>31683</v>
      </c>
      <c r="F7972" t="s">
        <v>31684</v>
      </c>
      <c r="H7972">
        <v>47.567341200000001</v>
      </c>
      <c r="I7972">
        <v>-67.744106099999996</v>
      </c>
      <c r="J7972" s="1" t="str">
        <f t="shared" si="664"/>
        <v>Fluid (stream)</v>
      </c>
      <c r="K7972" s="1" t="str">
        <f t="shared" si="665"/>
        <v>Untreated Water</v>
      </c>
      <c r="L7972">
        <v>3</v>
      </c>
      <c r="M7972" t="s">
        <v>22</v>
      </c>
      <c r="N7972">
        <v>46</v>
      </c>
      <c r="P7972" t="s">
        <v>247</v>
      </c>
      <c r="Q7972" t="s">
        <v>38</v>
      </c>
      <c r="R7972" t="s">
        <v>522</v>
      </c>
    </row>
    <row r="7973" spans="1:18" hidden="1" x14ac:dyDescent="0.3">
      <c r="A7973" t="s">
        <v>31685</v>
      </c>
      <c r="B7973" t="s">
        <v>31686</v>
      </c>
      <c r="C7973" s="1" t="str">
        <f t="shared" si="662"/>
        <v>21:0899</v>
      </c>
      <c r="D7973" s="1" t="str">
        <f t="shared" si="663"/>
        <v>21:0238</v>
      </c>
      <c r="E7973" t="s">
        <v>31683</v>
      </c>
      <c r="F7973" t="s">
        <v>31687</v>
      </c>
      <c r="H7973">
        <v>47.567341200000001</v>
      </c>
      <c r="I7973">
        <v>-67.744106099999996</v>
      </c>
      <c r="J7973" s="1" t="str">
        <f t="shared" si="664"/>
        <v>Fluid (stream)</v>
      </c>
      <c r="K7973" s="1" t="str">
        <f t="shared" si="665"/>
        <v>Untreated Water</v>
      </c>
      <c r="L7973">
        <v>3</v>
      </c>
      <c r="M7973" t="s">
        <v>29</v>
      </c>
      <c r="N7973">
        <v>47</v>
      </c>
      <c r="P7973" t="s">
        <v>356</v>
      </c>
      <c r="Q7973" t="s">
        <v>46</v>
      </c>
      <c r="R7973" t="s">
        <v>195</v>
      </c>
    </row>
    <row r="7974" spans="1:18" hidden="1" x14ac:dyDescent="0.3">
      <c r="A7974" t="s">
        <v>31688</v>
      </c>
      <c r="B7974" t="s">
        <v>31689</v>
      </c>
      <c r="C7974" s="1" t="str">
        <f t="shared" si="662"/>
        <v>21:0899</v>
      </c>
      <c r="D7974" s="1" t="str">
        <f t="shared" si="663"/>
        <v>21:0238</v>
      </c>
      <c r="E7974" t="s">
        <v>31690</v>
      </c>
      <c r="F7974" t="s">
        <v>31691</v>
      </c>
      <c r="H7974">
        <v>47.545397999999999</v>
      </c>
      <c r="I7974">
        <v>-67.717559499999993</v>
      </c>
      <c r="J7974" s="1" t="str">
        <f t="shared" si="664"/>
        <v>Fluid (stream)</v>
      </c>
      <c r="K7974" s="1" t="str">
        <f t="shared" si="665"/>
        <v>Untreated Water</v>
      </c>
      <c r="L7974">
        <v>3</v>
      </c>
      <c r="M7974" t="s">
        <v>107</v>
      </c>
      <c r="N7974">
        <v>48</v>
      </c>
      <c r="P7974" t="s">
        <v>256</v>
      </c>
      <c r="Q7974" t="s">
        <v>24</v>
      </c>
      <c r="R7974" t="s">
        <v>532</v>
      </c>
    </row>
    <row r="7975" spans="1:18" hidden="1" x14ac:dyDescent="0.3">
      <c r="A7975" t="s">
        <v>31692</v>
      </c>
      <c r="B7975" t="s">
        <v>31693</v>
      </c>
      <c r="C7975" s="1" t="str">
        <f t="shared" si="662"/>
        <v>21:0899</v>
      </c>
      <c r="D7975" s="1" t="str">
        <f t="shared" si="663"/>
        <v>21:0238</v>
      </c>
      <c r="E7975" t="s">
        <v>31694</v>
      </c>
      <c r="F7975" t="s">
        <v>31695</v>
      </c>
      <c r="H7975">
        <v>47.738428999999996</v>
      </c>
      <c r="I7975">
        <v>-67.756603299999995</v>
      </c>
      <c r="J7975" s="1" t="str">
        <f t="shared" si="664"/>
        <v>Fluid (stream)</v>
      </c>
      <c r="K7975" s="1" t="str">
        <f t="shared" si="665"/>
        <v>Untreated Water</v>
      </c>
      <c r="L7975">
        <v>3</v>
      </c>
      <c r="M7975" t="s">
        <v>114</v>
      </c>
      <c r="N7975">
        <v>49</v>
      </c>
      <c r="P7975" t="s">
        <v>256</v>
      </c>
      <c r="Q7975" t="s">
        <v>579</v>
      </c>
      <c r="R7975" t="s">
        <v>522</v>
      </c>
    </row>
    <row r="7976" spans="1:18" hidden="1" x14ac:dyDescent="0.3">
      <c r="A7976" t="s">
        <v>31696</v>
      </c>
      <c r="B7976" t="s">
        <v>31697</v>
      </c>
      <c r="C7976" s="1" t="str">
        <f t="shared" si="662"/>
        <v>21:0899</v>
      </c>
      <c r="D7976" s="1" t="str">
        <f t="shared" si="663"/>
        <v>21:0238</v>
      </c>
      <c r="E7976" t="s">
        <v>31698</v>
      </c>
      <c r="F7976" t="s">
        <v>31699</v>
      </c>
      <c r="H7976">
        <v>47.7423723</v>
      </c>
      <c r="I7976">
        <v>-67.529307399999993</v>
      </c>
      <c r="J7976" s="1" t="str">
        <f t="shared" si="664"/>
        <v>Fluid (stream)</v>
      </c>
      <c r="K7976" s="1" t="str">
        <f t="shared" si="665"/>
        <v>Untreated Water</v>
      </c>
      <c r="L7976">
        <v>3</v>
      </c>
      <c r="M7976" t="s">
        <v>121</v>
      </c>
      <c r="N7976">
        <v>50</v>
      </c>
      <c r="P7976" t="s">
        <v>319</v>
      </c>
      <c r="Q7976" t="s">
        <v>146</v>
      </c>
      <c r="R7976" t="s">
        <v>189</v>
      </c>
    </row>
    <row r="7977" spans="1:18" hidden="1" x14ac:dyDescent="0.3">
      <c r="A7977" t="s">
        <v>31700</v>
      </c>
      <c r="B7977" t="s">
        <v>31701</v>
      </c>
      <c r="C7977" s="1" t="str">
        <f t="shared" si="662"/>
        <v>21:0899</v>
      </c>
      <c r="D7977" s="1" t="str">
        <f t="shared" si="663"/>
        <v>21:0238</v>
      </c>
      <c r="E7977" t="s">
        <v>31702</v>
      </c>
      <c r="F7977" t="s">
        <v>31703</v>
      </c>
      <c r="H7977">
        <v>47.743184599999999</v>
      </c>
      <c r="I7977">
        <v>-67.752074500000006</v>
      </c>
      <c r="J7977" s="1" t="str">
        <f t="shared" si="664"/>
        <v>Fluid (stream)</v>
      </c>
      <c r="K7977" s="1" t="str">
        <f t="shared" si="665"/>
        <v>Untreated Water</v>
      </c>
      <c r="L7977">
        <v>3</v>
      </c>
      <c r="M7977" t="s">
        <v>127</v>
      </c>
      <c r="N7977">
        <v>51</v>
      </c>
      <c r="P7977" t="s">
        <v>15080</v>
      </c>
      <c r="Q7977" t="s">
        <v>15080</v>
      </c>
      <c r="R7977" t="s">
        <v>15080</v>
      </c>
    </row>
    <row r="7978" spans="1:18" hidden="1" x14ac:dyDescent="0.3">
      <c r="A7978" t="s">
        <v>31704</v>
      </c>
      <c r="B7978" t="s">
        <v>31705</v>
      </c>
      <c r="C7978" s="1" t="str">
        <f t="shared" si="662"/>
        <v>21:0899</v>
      </c>
      <c r="D7978" s="1" t="str">
        <f t="shared" si="663"/>
        <v>21:0238</v>
      </c>
      <c r="E7978" t="s">
        <v>31706</v>
      </c>
      <c r="F7978" t="s">
        <v>31707</v>
      </c>
      <c r="H7978">
        <v>47.740449300000002</v>
      </c>
      <c r="I7978">
        <v>-67.741361900000001</v>
      </c>
      <c r="J7978" s="1" t="str">
        <f t="shared" si="664"/>
        <v>Fluid (stream)</v>
      </c>
      <c r="K7978" s="1" t="str">
        <f t="shared" si="665"/>
        <v>Untreated Water</v>
      </c>
      <c r="L7978">
        <v>3</v>
      </c>
      <c r="M7978" t="s">
        <v>133</v>
      </c>
      <c r="N7978">
        <v>52</v>
      </c>
      <c r="P7978" t="s">
        <v>356</v>
      </c>
      <c r="Q7978" t="s">
        <v>579</v>
      </c>
      <c r="R7978" t="s">
        <v>195</v>
      </c>
    </row>
    <row r="7979" spans="1:18" hidden="1" x14ac:dyDescent="0.3">
      <c r="A7979" t="s">
        <v>31708</v>
      </c>
      <c r="B7979" t="s">
        <v>31709</v>
      </c>
      <c r="C7979" s="1" t="str">
        <f t="shared" si="662"/>
        <v>21:0899</v>
      </c>
      <c r="D7979" s="1" t="str">
        <f t="shared" si="663"/>
        <v>21:0238</v>
      </c>
      <c r="E7979" t="s">
        <v>31710</v>
      </c>
      <c r="F7979" t="s">
        <v>31711</v>
      </c>
      <c r="H7979">
        <v>47.737450699999997</v>
      </c>
      <c r="I7979">
        <v>-67.729723000000007</v>
      </c>
      <c r="J7979" s="1" t="str">
        <f t="shared" si="664"/>
        <v>Fluid (stream)</v>
      </c>
      <c r="K7979" s="1" t="str">
        <f t="shared" si="665"/>
        <v>Untreated Water</v>
      </c>
      <c r="L7979">
        <v>3</v>
      </c>
      <c r="M7979" t="s">
        <v>139</v>
      </c>
      <c r="N7979">
        <v>53</v>
      </c>
      <c r="P7979" t="s">
        <v>356</v>
      </c>
      <c r="Q7979" t="s">
        <v>579</v>
      </c>
      <c r="R7979" t="s">
        <v>195</v>
      </c>
    </row>
    <row r="7980" spans="1:18" hidden="1" x14ac:dyDescent="0.3">
      <c r="A7980" t="s">
        <v>31712</v>
      </c>
      <c r="B7980" t="s">
        <v>31713</v>
      </c>
      <c r="C7980" s="1" t="str">
        <f t="shared" si="662"/>
        <v>21:0899</v>
      </c>
      <c r="D7980" s="1" t="str">
        <f t="shared" si="663"/>
        <v>21:0238</v>
      </c>
      <c r="E7980" t="s">
        <v>31714</v>
      </c>
      <c r="F7980" t="s">
        <v>31715</v>
      </c>
      <c r="H7980">
        <v>47.7495093</v>
      </c>
      <c r="I7980">
        <v>-67.782995600000007</v>
      </c>
      <c r="J7980" s="1" t="str">
        <f t="shared" si="664"/>
        <v>Fluid (stream)</v>
      </c>
      <c r="K7980" s="1" t="str">
        <f t="shared" si="665"/>
        <v>Untreated Water</v>
      </c>
      <c r="L7980">
        <v>3</v>
      </c>
      <c r="M7980" t="s">
        <v>241</v>
      </c>
      <c r="N7980">
        <v>54</v>
      </c>
      <c r="P7980" t="s">
        <v>15080</v>
      </c>
      <c r="Q7980" t="s">
        <v>15080</v>
      </c>
      <c r="R7980" t="s">
        <v>15080</v>
      </c>
    </row>
    <row r="7981" spans="1:18" hidden="1" x14ac:dyDescent="0.3">
      <c r="A7981" t="s">
        <v>31716</v>
      </c>
      <c r="B7981" t="s">
        <v>31717</v>
      </c>
      <c r="C7981" s="1" t="str">
        <f t="shared" si="662"/>
        <v>21:0899</v>
      </c>
      <c r="D7981" s="1" t="str">
        <f t="shared" si="663"/>
        <v>21:0238</v>
      </c>
      <c r="E7981" t="s">
        <v>31718</v>
      </c>
      <c r="F7981" t="s">
        <v>31719</v>
      </c>
      <c r="H7981">
        <v>47.748172799999999</v>
      </c>
      <c r="I7981">
        <v>-67.776623000000001</v>
      </c>
      <c r="J7981" s="1" t="str">
        <f t="shared" si="664"/>
        <v>Fluid (stream)</v>
      </c>
      <c r="K7981" s="1" t="str">
        <f t="shared" si="665"/>
        <v>Untreated Water</v>
      </c>
      <c r="L7981">
        <v>4</v>
      </c>
      <c r="M7981" t="s">
        <v>36</v>
      </c>
      <c r="N7981">
        <v>55</v>
      </c>
      <c r="P7981" t="s">
        <v>262</v>
      </c>
      <c r="Q7981" t="s">
        <v>482</v>
      </c>
      <c r="R7981" t="s">
        <v>460</v>
      </c>
    </row>
    <row r="7982" spans="1:18" hidden="1" x14ac:dyDescent="0.3">
      <c r="A7982" t="s">
        <v>31720</v>
      </c>
      <c r="B7982" t="s">
        <v>31721</v>
      </c>
      <c r="C7982" s="1" t="str">
        <f t="shared" si="662"/>
        <v>21:0899</v>
      </c>
      <c r="D7982" s="1" t="str">
        <f t="shared" si="663"/>
        <v>21:0238</v>
      </c>
      <c r="E7982" t="s">
        <v>31722</v>
      </c>
      <c r="F7982" t="s">
        <v>31723</v>
      </c>
      <c r="H7982">
        <v>47.746328599999998</v>
      </c>
      <c r="I7982">
        <v>-67.763218899999998</v>
      </c>
      <c r="J7982" s="1" t="str">
        <f t="shared" si="664"/>
        <v>Fluid (stream)</v>
      </c>
      <c r="K7982" s="1" t="str">
        <f t="shared" si="665"/>
        <v>Untreated Water</v>
      </c>
      <c r="L7982">
        <v>4</v>
      </c>
      <c r="M7982" t="s">
        <v>44</v>
      </c>
      <c r="N7982">
        <v>56</v>
      </c>
      <c r="P7982" t="s">
        <v>356</v>
      </c>
      <c r="Q7982" t="s">
        <v>579</v>
      </c>
      <c r="R7982" t="s">
        <v>195</v>
      </c>
    </row>
    <row r="7983" spans="1:18" hidden="1" x14ac:dyDescent="0.3">
      <c r="A7983" t="s">
        <v>31724</v>
      </c>
      <c r="B7983" t="s">
        <v>31725</v>
      </c>
      <c r="C7983" s="1" t="str">
        <f t="shared" si="662"/>
        <v>21:0899</v>
      </c>
      <c r="D7983" s="1" t="str">
        <f t="shared" si="663"/>
        <v>21:0238</v>
      </c>
      <c r="E7983" t="s">
        <v>31726</v>
      </c>
      <c r="F7983" t="s">
        <v>31727</v>
      </c>
      <c r="H7983">
        <v>47.7405148</v>
      </c>
      <c r="I7983">
        <v>-67.667474400000003</v>
      </c>
      <c r="J7983" s="1" t="str">
        <f t="shared" si="664"/>
        <v>Fluid (stream)</v>
      </c>
      <c r="K7983" s="1" t="str">
        <f t="shared" si="665"/>
        <v>Untreated Water</v>
      </c>
      <c r="L7983">
        <v>4</v>
      </c>
      <c r="M7983" t="s">
        <v>52</v>
      </c>
      <c r="N7983">
        <v>57</v>
      </c>
      <c r="P7983" t="s">
        <v>262</v>
      </c>
      <c r="Q7983" t="s">
        <v>579</v>
      </c>
      <c r="R7983" t="s">
        <v>460</v>
      </c>
    </row>
    <row r="7984" spans="1:18" hidden="1" x14ac:dyDescent="0.3">
      <c r="A7984" t="s">
        <v>31728</v>
      </c>
      <c r="B7984" t="s">
        <v>31729</v>
      </c>
      <c r="C7984" s="1" t="str">
        <f t="shared" si="662"/>
        <v>21:0899</v>
      </c>
      <c r="D7984" s="1" t="str">
        <f t="shared" si="663"/>
        <v>21:0238</v>
      </c>
      <c r="E7984" t="s">
        <v>31730</v>
      </c>
      <c r="F7984" t="s">
        <v>31731</v>
      </c>
      <c r="H7984">
        <v>47.714437599999997</v>
      </c>
      <c r="I7984">
        <v>-67.547972799999997</v>
      </c>
      <c r="J7984" s="1" t="str">
        <f t="shared" si="664"/>
        <v>Fluid (stream)</v>
      </c>
      <c r="K7984" s="1" t="str">
        <f t="shared" si="665"/>
        <v>Untreated Water</v>
      </c>
      <c r="L7984">
        <v>4</v>
      </c>
      <c r="M7984" t="s">
        <v>60</v>
      </c>
      <c r="N7984">
        <v>58</v>
      </c>
      <c r="P7984" t="s">
        <v>194</v>
      </c>
      <c r="Q7984" t="s">
        <v>146</v>
      </c>
      <c r="R7984" t="s">
        <v>890</v>
      </c>
    </row>
    <row r="7985" spans="1:18" hidden="1" x14ac:dyDescent="0.3">
      <c r="A7985" t="s">
        <v>31732</v>
      </c>
      <c r="B7985" t="s">
        <v>31733</v>
      </c>
      <c r="C7985" s="1" t="str">
        <f t="shared" si="662"/>
        <v>21:0899</v>
      </c>
      <c r="D7985" s="1" t="str">
        <f t="shared" si="663"/>
        <v>21:0238</v>
      </c>
      <c r="E7985" t="s">
        <v>31734</v>
      </c>
      <c r="F7985" t="s">
        <v>31735</v>
      </c>
      <c r="H7985">
        <v>47.734121299999998</v>
      </c>
      <c r="I7985">
        <v>-67.567725499999995</v>
      </c>
      <c r="J7985" s="1" t="str">
        <f t="shared" si="664"/>
        <v>Fluid (stream)</v>
      </c>
      <c r="K7985" s="1" t="str">
        <f t="shared" si="665"/>
        <v>Untreated Water</v>
      </c>
      <c r="L7985">
        <v>4</v>
      </c>
      <c r="M7985" t="s">
        <v>67</v>
      </c>
      <c r="N7985">
        <v>59</v>
      </c>
      <c r="P7985" t="s">
        <v>194</v>
      </c>
      <c r="Q7985" t="s">
        <v>62</v>
      </c>
      <c r="R7985" t="s">
        <v>401</v>
      </c>
    </row>
    <row r="7986" spans="1:18" hidden="1" x14ac:dyDescent="0.3">
      <c r="A7986" t="s">
        <v>31736</v>
      </c>
      <c r="B7986" t="s">
        <v>31737</v>
      </c>
      <c r="C7986" s="1" t="str">
        <f t="shared" si="662"/>
        <v>21:0899</v>
      </c>
      <c r="D7986" s="1" t="str">
        <f t="shared" si="663"/>
        <v>21:0238</v>
      </c>
      <c r="E7986" t="s">
        <v>31738</v>
      </c>
      <c r="F7986" t="s">
        <v>31739</v>
      </c>
      <c r="H7986">
        <v>47.656002100000002</v>
      </c>
      <c r="I7986">
        <v>-67.831302500000007</v>
      </c>
      <c r="J7986" s="1" t="str">
        <f t="shared" si="664"/>
        <v>Fluid (stream)</v>
      </c>
      <c r="K7986" s="1" t="str">
        <f t="shared" si="665"/>
        <v>Untreated Water</v>
      </c>
      <c r="L7986">
        <v>4</v>
      </c>
      <c r="M7986" t="s">
        <v>74</v>
      </c>
      <c r="N7986">
        <v>60</v>
      </c>
      <c r="P7986" t="s">
        <v>262</v>
      </c>
      <c r="Q7986" t="s">
        <v>236</v>
      </c>
      <c r="R7986" t="s">
        <v>55</v>
      </c>
    </row>
    <row r="7987" spans="1:18" hidden="1" x14ac:dyDescent="0.3">
      <c r="A7987" t="s">
        <v>31740</v>
      </c>
      <c r="B7987" t="s">
        <v>31741</v>
      </c>
      <c r="C7987" s="1" t="str">
        <f t="shared" si="662"/>
        <v>21:0899</v>
      </c>
      <c r="D7987" s="1" t="str">
        <f t="shared" si="663"/>
        <v>21:0238</v>
      </c>
      <c r="E7987" t="s">
        <v>31742</v>
      </c>
      <c r="F7987" t="s">
        <v>31743</v>
      </c>
      <c r="H7987">
        <v>47.654888999999997</v>
      </c>
      <c r="I7987">
        <v>-67.832446000000004</v>
      </c>
      <c r="J7987" s="1" t="str">
        <f t="shared" si="664"/>
        <v>Fluid (stream)</v>
      </c>
      <c r="K7987" s="1" t="str">
        <f t="shared" si="665"/>
        <v>Untreated Water</v>
      </c>
      <c r="L7987">
        <v>4</v>
      </c>
      <c r="M7987" t="s">
        <v>81</v>
      </c>
      <c r="N7987">
        <v>61</v>
      </c>
      <c r="P7987" t="s">
        <v>210</v>
      </c>
      <c r="Q7987" t="s">
        <v>482</v>
      </c>
      <c r="R7987" t="s">
        <v>522</v>
      </c>
    </row>
    <row r="7988" spans="1:18" hidden="1" x14ac:dyDescent="0.3">
      <c r="A7988" t="s">
        <v>31744</v>
      </c>
      <c r="B7988" t="s">
        <v>31745</v>
      </c>
      <c r="C7988" s="1" t="str">
        <f t="shared" si="662"/>
        <v>21:0899</v>
      </c>
      <c r="D7988" s="1" t="str">
        <f t="shared" si="663"/>
        <v>21:0238</v>
      </c>
      <c r="E7988" t="s">
        <v>31746</v>
      </c>
      <c r="F7988" t="s">
        <v>31747</v>
      </c>
      <c r="H7988">
        <v>47.643771999999998</v>
      </c>
      <c r="I7988">
        <v>-67.802323400000006</v>
      </c>
      <c r="J7988" s="1" t="str">
        <f t="shared" si="664"/>
        <v>Fluid (stream)</v>
      </c>
      <c r="K7988" s="1" t="str">
        <f t="shared" si="665"/>
        <v>Untreated Water</v>
      </c>
      <c r="L7988">
        <v>4</v>
      </c>
      <c r="M7988" t="s">
        <v>95</v>
      </c>
      <c r="N7988">
        <v>62</v>
      </c>
      <c r="P7988" t="s">
        <v>256</v>
      </c>
      <c r="Q7988" t="s">
        <v>310</v>
      </c>
      <c r="R7988" t="s">
        <v>195</v>
      </c>
    </row>
    <row r="7989" spans="1:18" hidden="1" x14ac:dyDescent="0.3">
      <c r="A7989" t="s">
        <v>31748</v>
      </c>
      <c r="B7989" t="s">
        <v>31749</v>
      </c>
      <c r="C7989" s="1" t="str">
        <f t="shared" si="662"/>
        <v>21:0899</v>
      </c>
      <c r="D7989" s="1" t="str">
        <f t="shared" si="663"/>
        <v>21:0238</v>
      </c>
      <c r="E7989" t="s">
        <v>31750</v>
      </c>
      <c r="F7989" t="s">
        <v>31751</v>
      </c>
      <c r="H7989">
        <v>47.629111199999997</v>
      </c>
      <c r="I7989">
        <v>-67.819376800000001</v>
      </c>
      <c r="J7989" s="1" t="str">
        <f t="shared" si="664"/>
        <v>Fluid (stream)</v>
      </c>
      <c r="K7989" s="1" t="str">
        <f t="shared" si="665"/>
        <v>Untreated Water</v>
      </c>
      <c r="L7989">
        <v>4</v>
      </c>
      <c r="M7989" t="s">
        <v>22</v>
      </c>
      <c r="N7989">
        <v>63</v>
      </c>
      <c r="P7989" t="s">
        <v>256</v>
      </c>
      <c r="Q7989" t="s">
        <v>257</v>
      </c>
      <c r="R7989" t="s">
        <v>460</v>
      </c>
    </row>
    <row r="7990" spans="1:18" hidden="1" x14ac:dyDescent="0.3">
      <c r="A7990" t="s">
        <v>31752</v>
      </c>
      <c r="B7990" t="s">
        <v>31753</v>
      </c>
      <c r="C7990" s="1" t="str">
        <f t="shared" si="662"/>
        <v>21:0899</v>
      </c>
      <c r="D7990" s="1" t="str">
        <f t="shared" si="663"/>
        <v>21:0238</v>
      </c>
      <c r="E7990" t="s">
        <v>31750</v>
      </c>
      <c r="F7990" t="s">
        <v>31754</v>
      </c>
      <c r="H7990">
        <v>47.629111199999997</v>
      </c>
      <c r="I7990">
        <v>-67.819376800000001</v>
      </c>
      <c r="J7990" s="1" t="str">
        <f t="shared" si="664"/>
        <v>Fluid (stream)</v>
      </c>
      <c r="K7990" s="1" t="str">
        <f t="shared" si="665"/>
        <v>Untreated Water</v>
      </c>
      <c r="L7990">
        <v>4</v>
      </c>
      <c r="M7990" t="s">
        <v>29</v>
      </c>
      <c r="N7990">
        <v>64</v>
      </c>
      <c r="P7990" t="s">
        <v>256</v>
      </c>
      <c r="Q7990" t="s">
        <v>310</v>
      </c>
      <c r="R7990" t="s">
        <v>55</v>
      </c>
    </row>
    <row r="7991" spans="1:18" hidden="1" x14ac:dyDescent="0.3">
      <c r="A7991" t="s">
        <v>31755</v>
      </c>
      <c r="B7991" t="s">
        <v>31756</v>
      </c>
      <c r="C7991" s="1" t="str">
        <f t="shared" ref="C7991:C8054" si="666">HYPERLINK("http://geochem.nrcan.gc.ca/cdogs/content/bdl/bdl210899_e.htm", "21:0899")</f>
        <v>21:0899</v>
      </c>
      <c r="D7991" s="1" t="str">
        <f t="shared" ref="D7991:D8054" si="667">HYPERLINK("http://geochem.nrcan.gc.ca/cdogs/content/svy/svy210238_e.htm", "21:0238")</f>
        <v>21:0238</v>
      </c>
      <c r="E7991" t="s">
        <v>31757</v>
      </c>
      <c r="F7991" t="s">
        <v>31758</v>
      </c>
      <c r="H7991">
        <v>47.652874400000002</v>
      </c>
      <c r="I7991">
        <v>-67.775574899999995</v>
      </c>
      <c r="J7991" s="1" t="str">
        <f t="shared" ref="J7991:J8054" si="668">HYPERLINK("http://geochem.nrcan.gc.ca/cdogs/content/kwd/kwd020018_e.htm", "Fluid (stream)")</f>
        <v>Fluid (stream)</v>
      </c>
      <c r="K7991" s="1" t="str">
        <f t="shared" ref="K7991:K8054" si="669">HYPERLINK("http://geochem.nrcan.gc.ca/cdogs/content/kwd/kwd080007_e.htm", "Untreated Water")</f>
        <v>Untreated Water</v>
      </c>
      <c r="L7991">
        <v>4</v>
      </c>
      <c r="M7991" t="s">
        <v>101</v>
      </c>
      <c r="N7991">
        <v>65</v>
      </c>
      <c r="P7991" t="s">
        <v>210</v>
      </c>
      <c r="Q7991" t="s">
        <v>257</v>
      </c>
      <c r="R7991" t="s">
        <v>460</v>
      </c>
    </row>
    <row r="7992" spans="1:18" hidden="1" x14ac:dyDescent="0.3">
      <c r="A7992" t="s">
        <v>31759</v>
      </c>
      <c r="B7992" t="s">
        <v>31760</v>
      </c>
      <c r="C7992" s="1" t="str">
        <f t="shared" si="666"/>
        <v>21:0899</v>
      </c>
      <c r="D7992" s="1" t="str">
        <f t="shared" si="667"/>
        <v>21:0238</v>
      </c>
      <c r="E7992" t="s">
        <v>31761</v>
      </c>
      <c r="F7992" t="s">
        <v>31762</v>
      </c>
      <c r="H7992">
        <v>47.653467499999998</v>
      </c>
      <c r="I7992">
        <v>-67.772138499999997</v>
      </c>
      <c r="J7992" s="1" t="str">
        <f t="shared" si="668"/>
        <v>Fluid (stream)</v>
      </c>
      <c r="K7992" s="1" t="str">
        <f t="shared" si="669"/>
        <v>Untreated Water</v>
      </c>
      <c r="L7992">
        <v>4</v>
      </c>
      <c r="M7992" t="s">
        <v>107</v>
      </c>
      <c r="N7992">
        <v>66</v>
      </c>
      <c r="P7992" t="s">
        <v>15080</v>
      </c>
      <c r="Q7992" t="s">
        <v>15080</v>
      </c>
      <c r="R7992" t="s">
        <v>15080</v>
      </c>
    </row>
    <row r="7993" spans="1:18" hidden="1" x14ac:dyDescent="0.3">
      <c r="A7993" t="s">
        <v>31763</v>
      </c>
      <c r="B7993" t="s">
        <v>31764</v>
      </c>
      <c r="C7993" s="1" t="str">
        <f t="shared" si="666"/>
        <v>21:0899</v>
      </c>
      <c r="D7993" s="1" t="str">
        <f t="shared" si="667"/>
        <v>21:0238</v>
      </c>
      <c r="E7993" t="s">
        <v>31765</v>
      </c>
      <c r="F7993" t="s">
        <v>31766</v>
      </c>
      <c r="H7993">
        <v>47.591436600000002</v>
      </c>
      <c r="I7993">
        <v>-67.535364400000006</v>
      </c>
      <c r="J7993" s="1" t="str">
        <f t="shared" si="668"/>
        <v>Fluid (stream)</v>
      </c>
      <c r="K7993" s="1" t="str">
        <f t="shared" si="669"/>
        <v>Untreated Water</v>
      </c>
      <c r="L7993">
        <v>4</v>
      </c>
      <c r="M7993" t="s">
        <v>114</v>
      </c>
      <c r="N7993">
        <v>67</v>
      </c>
      <c r="P7993" t="s">
        <v>194</v>
      </c>
      <c r="Q7993" t="s">
        <v>31</v>
      </c>
      <c r="R7993" t="s">
        <v>211</v>
      </c>
    </row>
    <row r="7994" spans="1:18" hidden="1" x14ac:dyDescent="0.3">
      <c r="A7994" t="s">
        <v>31767</v>
      </c>
      <c r="B7994" t="s">
        <v>31768</v>
      </c>
      <c r="C7994" s="1" t="str">
        <f t="shared" si="666"/>
        <v>21:0899</v>
      </c>
      <c r="D7994" s="1" t="str">
        <f t="shared" si="667"/>
        <v>21:0238</v>
      </c>
      <c r="E7994" t="s">
        <v>31769</v>
      </c>
      <c r="F7994" t="s">
        <v>31770</v>
      </c>
      <c r="H7994">
        <v>47.582978500000003</v>
      </c>
      <c r="I7994">
        <v>-67.515079700000001</v>
      </c>
      <c r="J7994" s="1" t="str">
        <f t="shared" si="668"/>
        <v>Fluid (stream)</v>
      </c>
      <c r="K7994" s="1" t="str">
        <f t="shared" si="669"/>
        <v>Untreated Water</v>
      </c>
      <c r="L7994">
        <v>4</v>
      </c>
      <c r="M7994" t="s">
        <v>121</v>
      </c>
      <c r="N7994">
        <v>68</v>
      </c>
      <c r="P7994" t="s">
        <v>134</v>
      </c>
      <c r="Q7994" t="s">
        <v>89</v>
      </c>
      <c r="R7994" t="s">
        <v>183</v>
      </c>
    </row>
    <row r="7995" spans="1:18" hidden="1" x14ac:dyDescent="0.3">
      <c r="A7995" t="s">
        <v>31771</v>
      </c>
      <c r="B7995" t="s">
        <v>31772</v>
      </c>
      <c r="C7995" s="1" t="str">
        <f t="shared" si="666"/>
        <v>21:0899</v>
      </c>
      <c r="D7995" s="1" t="str">
        <f t="shared" si="667"/>
        <v>21:0238</v>
      </c>
      <c r="E7995" t="s">
        <v>31773</v>
      </c>
      <c r="F7995" t="s">
        <v>31774</v>
      </c>
      <c r="H7995">
        <v>47.584275599999998</v>
      </c>
      <c r="I7995">
        <v>-67.513792899999999</v>
      </c>
      <c r="J7995" s="1" t="str">
        <f t="shared" si="668"/>
        <v>Fluid (stream)</v>
      </c>
      <c r="K7995" s="1" t="str">
        <f t="shared" si="669"/>
        <v>Untreated Water</v>
      </c>
      <c r="L7995">
        <v>4</v>
      </c>
      <c r="M7995" t="s">
        <v>127</v>
      </c>
      <c r="N7995">
        <v>69</v>
      </c>
      <c r="P7995" t="s">
        <v>319</v>
      </c>
      <c r="Q7995" t="s">
        <v>31</v>
      </c>
      <c r="R7995" t="s">
        <v>324</v>
      </c>
    </row>
    <row r="7996" spans="1:18" hidden="1" x14ac:dyDescent="0.3">
      <c r="A7996" t="s">
        <v>31775</v>
      </c>
      <c r="B7996" t="s">
        <v>31776</v>
      </c>
      <c r="C7996" s="1" t="str">
        <f t="shared" si="666"/>
        <v>21:0899</v>
      </c>
      <c r="D7996" s="1" t="str">
        <f t="shared" si="667"/>
        <v>21:0238</v>
      </c>
      <c r="E7996" t="s">
        <v>31777</v>
      </c>
      <c r="F7996" t="s">
        <v>31778</v>
      </c>
      <c r="H7996">
        <v>47.529446499999999</v>
      </c>
      <c r="I7996">
        <v>-67.547945799999994</v>
      </c>
      <c r="J7996" s="1" t="str">
        <f t="shared" si="668"/>
        <v>Fluid (stream)</v>
      </c>
      <c r="K7996" s="1" t="str">
        <f t="shared" si="669"/>
        <v>Untreated Water</v>
      </c>
      <c r="L7996">
        <v>4</v>
      </c>
      <c r="M7996" t="s">
        <v>133</v>
      </c>
      <c r="N7996">
        <v>70</v>
      </c>
      <c r="P7996" t="s">
        <v>134</v>
      </c>
      <c r="Q7996" t="s">
        <v>31</v>
      </c>
      <c r="R7996" t="s">
        <v>911</v>
      </c>
    </row>
    <row r="7997" spans="1:18" hidden="1" x14ac:dyDescent="0.3">
      <c r="A7997" t="s">
        <v>31779</v>
      </c>
      <c r="B7997" t="s">
        <v>31780</v>
      </c>
      <c r="C7997" s="1" t="str">
        <f t="shared" si="666"/>
        <v>21:0899</v>
      </c>
      <c r="D7997" s="1" t="str">
        <f t="shared" si="667"/>
        <v>21:0238</v>
      </c>
      <c r="E7997" t="s">
        <v>31781</v>
      </c>
      <c r="F7997" t="s">
        <v>31782</v>
      </c>
      <c r="H7997">
        <v>47.567503000000002</v>
      </c>
      <c r="I7997">
        <v>-67.548210400000002</v>
      </c>
      <c r="J7997" s="1" t="str">
        <f t="shared" si="668"/>
        <v>Fluid (stream)</v>
      </c>
      <c r="K7997" s="1" t="str">
        <f t="shared" si="669"/>
        <v>Untreated Water</v>
      </c>
      <c r="L7997">
        <v>4</v>
      </c>
      <c r="M7997" t="s">
        <v>139</v>
      </c>
      <c r="N7997">
        <v>71</v>
      </c>
      <c r="P7997" t="s">
        <v>200</v>
      </c>
      <c r="Q7997" t="s">
        <v>31</v>
      </c>
      <c r="R7997" t="s">
        <v>655</v>
      </c>
    </row>
    <row r="7998" spans="1:18" hidden="1" x14ac:dyDescent="0.3">
      <c r="A7998" t="s">
        <v>31783</v>
      </c>
      <c r="B7998" t="s">
        <v>31784</v>
      </c>
      <c r="C7998" s="1" t="str">
        <f t="shared" si="666"/>
        <v>21:0899</v>
      </c>
      <c r="D7998" s="1" t="str">
        <f t="shared" si="667"/>
        <v>21:0238</v>
      </c>
      <c r="E7998" t="s">
        <v>31785</v>
      </c>
      <c r="F7998" t="s">
        <v>31786</v>
      </c>
      <c r="H7998">
        <v>47.529833799999999</v>
      </c>
      <c r="I7998">
        <v>-67.5444277</v>
      </c>
      <c r="J7998" s="1" t="str">
        <f t="shared" si="668"/>
        <v>Fluid (stream)</v>
      </c>
      <c r="K7998" s="1" t="str">
        <f t="shared" si="669"/>
        <v>Untreated Water</v>
      </c>
      <c r="L7998">
        <v>4</v>
      </c>
      <c r="M7998" t="s">
        <v>241</v>
      </c>
      <c r="N7998">
        <v>72</v>
      </c>
      <c r="P7998" t="s">
        <v>319</v>
      </c>
      <c r="Q7998" t="s">
        <v>89</v>
      </c>
      <c r="R7998" t="s">
        <v>5458</v>
      </c>
    </row>
    <row r="7999" spans="1:18" hidden="1" x14ac:dyDescent="0.3">
      <c r="A7999" t="s">
        <v>31787</v>
      </c>
      <c r="B7999" t="s">
        <v>31788</v>
      </c>
      <c r="C7999" s="1" t="str">
        <f t="shared" si="666"/>
        <v>21:0899</v>
      </c>
      <c r="D7999" s="1" t="str">
        <f t="shared" si="667"/>
        <v>21:0238</v>
      </c>
      <c r="E7999" t="s">
        <v>31789</v>
      </c>
      <c r="F7999" t="s">
        <v>31790</v>
      </c>
      <c r="H7999">
        <v>47.528896199999998</v>
      </c>
      <c r="I7999">
        <v>-67.540042900000003</v>
      </c>
      <c r="J7999" s="1" t="str">
        <f t="shared" si="668"/>
        <v>Fluid (stream)</v>
      </c>
      <c r="K7999" s="1" t="str">
        <f t="shared" si="669"/>
        <v>Untreated Water</v>
      </c>
      <c r="L7999">
        <v>5</v>
      </c>
      <c r="M7999" t="s">
        <v>36</v>
      </c>
      <c r="N7999">
        <v>73</v>
      </c>
      <c r="P7999" t="s">
        <v>188</v>
      </c>
      <c r="Q7999" t="s">
        <v>31</v>
      </c>
      <c r="R7999" t="s">
        <v>347</v>
      </c>
    </row>
    <row r="8000" spans="1:18" hidden="1" x14ac:dyDescent="0.3">
      <c r="A8000" t="s">
        <v>31791</v>
      </c>
      <c r="B8000" t="s">
        <v>31792</v>
      </c>
      <c r="C8000" s="1" t="str">
        <f t="shared" si="666"/>
        <v>21:0899</v>
      </c>
      <c r="D8000" s="1" t="str">
        <f t="shared" si="667"/>
        <v>21:0238</v>
      </c>
      <c r="E8000" t="s">
        <v>31793</v>
      </c>
      <c r="F8000" t="s">
        <v>31794</v>
      </c>
      <c r="H8000">
        <v>47.537556700000003</v>
      </c>
      <c r="I8000">
        <v>-67.552439000000007</v>
      </c>
      <c r="J8000" s="1" t="str">
        <f t="shared" si="668"/>
        <v>Fluid (stream)</v>
      </c>
      <c r="K8000" s="1" t="str">
        <f t="shared" si="669"/>
        <v>Untreated Water</v>
      </c>
      <c r="L8000">
        <v>5</v>
      </c>
      <c r="M8000" t="s">
        <v>44</v>
      </c>
      <c r="N8000">
        <v>74</v>
      </c>
      <c r="P8000" t="s">
        <v>210</v>
      </c>
      <c r="Q8000" t="s">
        <v>96</v>
      </c>
      <c r="R8000" t="s">
        <v>449</v>
      </c>
    </row>
    <row r="8001" spans="1:18" hidden="1" x14ac:dyDescent="0.3">
      <c r="A8001" t="s">
        <v>31795</v>
      </c>
      <c r="B8001" t="s">
        <v>31796</v>
      </c>
      <c r="C8001" s="1" t="str">
        <f t="shared" si="666"/>
        <v>21:0899</v>
      </c>
      <c r="D8001" s="1" t="str">
        <f t="shared" si="667"/>
        <v>21:0238</v>
      </c>
      <c r="E8001" t="s">
        <v>31797</v>
      </c>
      <c r="F8001" t="s">
        <v>31798</v>
      </c>
      <c r="H8001">
        <v>47.538944100000002</v>
      </c>
      <c r="I8001">
        <v>-67.554713000000007</v>
      </c>
      <c r="J8001" s="1" t="str">
        <f t="shared" si="668"/>
        <v>Fluid (stream)</v>
      </c>
      <c r="K8001" s="1" t="str">
        <f t="shared" si="669"/>
        <v>Untreated Water</v>
      </c>
      <c r="L8001">
        <v>5</v>
      </c>
      <c r="M8001" t="s">
        <v>52</v>
      </c>
      <c r="N8001">
        <v>75</v>
      </c>
      <c r="P8001" t="s">
        <v>1006</v>
      </c>
      <c r="Q8001" t="s">
        <v>31</v>
      </c>
      <c r="R8001" t="s">
        <v>449</v>
      </c>
    </row>
    <row r="8002" spans="1:18" hidden="1" x14ac:dyDescent="0.3">
      <c r="A8002" t="s">
        <v>31799</v>
      </c>
      <c r="B8002" t="s">
        <v>31800</v>
      </c>
      <c r="C8002" s="1" t="str">
        <f t="shared" si="666"/>
        <v>21:0899</v>
      </c>
      <c r="D8002" s="1" t="str">
        <f t="shared" si="667"/>
        <v>21:0238</v>
      </c>
      <c r="E8002" t="s">
        <v>31801</v>
      </c>
      <c r="F8002" t="s">
        <v>31802</v>
      </c>
      <c r="H8002">
        <v>47.550224999999998</v>
      </c>
      <c r="I8002">
        <v>-67.555917899999997</v>
      </c>
      <c r="J8002" s="1" t="str">
        <f t="shared" si="668"/>
        <v>Fluid (stream)</v>
      </c>
      <c r="K8002" s="1" t="str">
        <f t="shared" si="669"/>
        <v>Untreated Water</v>
      </c>
      <c r="L8002">
        <v>5</v>
      </c>
      <c r="M8002" t="s">
        <v>60</v>
      </c>
      <c r="N8002">
        <v>76</v>
      </c>
      <c r="P8002" t="s">
        <v>194</v>
      </c>
      <c r="Q8002" t="s">
        <v>31</v>
      </c>
      <c r="R8002" t="s">
        <v>988</v>
      </c>
    </row>
    <row r="8003" spans="1:18" hidden="1" x14ac:dyDescent="0.3">
      <c r="A8003" t="s">
        <v>31803</v>
      </c>
      <c r="B8003" t="s">
        <v>31804</v>
      </c>
      <c r="C8003" s="1" t="str">
        <f t="shared" si="666"/>
        <v>21:0899</v>
      </c>
      <c r="D8003" s="1" t="str">
        <f t="shared" si="667"/>
        <v>21:0238</v>
      </c>
      <c r="E8003" t="s">
        <v>31805</v>
      </c>
      <c r="F8003" t="s">
        <v>31806</v>
      </c>
      <c r="H8003">
        <v>47.560544399999998</v>
      </c>
      <c r="I8003">
        <v>-67.555807099999996</v>
      </c>
      <c r="J8003" s="1" t="str">
        <f t="shared" si="668"/>
        <v>Fluid (stream)</v>
      </c>
      <c r="K8003" s="1" t="str">
        <f t="shared" si="669"/>
        <v>Untreated Water</v>
      </c>
      <c r="L8003">
        <v>5</v>
      </c>
      <c r="M8003" t="s">
        <v>67</v>
      </c>
      <c r="N8003">
        <v>77</v>
      </c>
      <c r="P8003" t="s">
        <v>194</v>
      </c>
      <c r="Q8003" t="s">
        <v>31</v>
      </c>
      <c r="R8003" t="s">
        <v>500</v>
      </c>
    </row>
    <row r="8004" spans="1:18" hidden="1" x14ac:dyDescent="0.3">
      <c r="A8004" t="s">
        <v>31807</v>
      </c>
      <c r="B8004" t="s">
        <v>31808</v>
      </c>
      <c r="C8004" s="1" t="str">
        <f t="shared" si="666"/>
        <v>21:0899</v>
      </c>
      <c r="D8004" s="1" t="str">
        <f t="shared" si="667"/>
        <v>21:0238</v>
      </c>
      <c r="E8004" t="s">
        <v>31809</v>
      </c>
      <c r="F8004" t="s">
        <v>31810</v>
      </c>
      <c r="H8004">
        <v>47.562045699999999</v>
      </c>
      <c r="I8004">
        <v>-67.557839700000002</v>
      </c>
      <c r="J8004" s="1" t="str">
        <f t="shared" si="668"/>
        <v>Fluid (stream)</v>
      </c>
      <c r="K8004" s="1" t="str">
        <f t="shared" si="669"/>
        <v>Untreated Water</v>
      </c>
      <c r="L8004">
        <v>5</v>
      </c>
      <c r="M8004" t="s">
        <v>74</v>
      </c>
      <c r="N8004">
        <v>78</v>
      </c>
      <c r="P8004" t="s">
        <v>771</v>
      </c>
      <c r="Q8004" t="s">
        <v>89</v>
      </c>
      <c r="R8004" t="s">
        <v>90</v>
      </c>
    </row>
    <row r="8005" spans="1:18" hidden="1" x14ac:dyDescent="0.3">
      <c r="A8005" t="s">
        <v>31811</v>
      </c>
      <c r="B8005" t="s">
        <v>31812</v>
      </c>
      <c r="C8005" s="1" t="str">
        <f t="shared" si="666"/>
        <v>21:0899</v>
      </c>
      <c r="D8005" s="1" t="str">
        <f t="shared" si="667"/>
        <v>21:0238</v>
      </c>
      <c r="E8005" t="s">
        <v>31813</v>
      </c>
      <c r="F8005" t="s">
        <v>31814</v>
      </c>
      <c r="H8005">
        <v>47.588023700000001</v>
      </c>
      <c r="I8005">
        <v>-67.553588199999993</v>
      </c>
      <c r="J8005" s="1" t="str">
        <f t="shared" si="668"/>
        <v>Fluid (stream)</v>
      </c>
      <c r="K8005" s="1" t="str">
        <f t="shared" si="669"/>
        <v>Untreated Water</v>
      </c>
      <c r="L8005">
        <v>5</v>
      </c>
      <c r="M8005" t="s">
        <v>81</v>
      </c>
      <c r="N8005">
        <v>79</v>
      </c>
      <c r="P8005" t="s">
        <v>200</v>
      </c>
      <c r="Q8005" t="s">
        <v>31</v>
      </c>
      <c r="R8005" t="s">
        <v>329</v>
      </c>
    </row>
    <row r="8006" spans="1:18" hidden="1" x14ac:dyDescent="0.3">
      <c r="A8006" t="s">
        <v>31815</v>
      </c>
      <c r="B8006" t="s">
        <v>31816</v>
      </c>
      <c r="C8006" s="1" t="str">
        <f t="shared" si="666"/>
        <v>21:0899</v>
      </c>
      <c r="D8006" s="1" t="str">
        <f t="shared" si="667"/>
        <v>21:0238</v>
      </c>
      <c r="E8006" t="s">
        <v>31817</v>
      </c>
      <c r="F8006" t="s">
        <v>31818</v>
      </c>
      <c r="H8006">
        <v>47.588017399999998</v>
      </c>
      <c r="I8006">
        <v>-67.560238600000005</v>
      </c>
      <c r="J8006" s="1" t="str">
        <f t="shared" si="668"/>
        <v>Fluid (stream)</v>
      </c>
      <c r="K8006" s="1" t="str">
        <f t="shared" si="669"/>
        <v>Untreated Water</v>
      </c>
      <c r="L8006">
        <v>5</v>
      </c>
      <c r="M8006" t="s">
        <v>95</v>
      </c>
      <c r="N8006">
        <v>80</v>
      </c>
      <c r="P8006" t="s">
        <v>771</v>
      </c>
      <c r="Q8006" t="s">
        <v>89</v>
      </c>
      <c r="R8006" t="s">
        <v>988</v>
      </c>
    </row>
    <row r="8007" spans="1:18" hidden="1" x14ac:dyDescent="0.3">
      <c r="A8007" t="s">
        <v>31819</v>
      </c>
      <c r="B8007" t="s">
        <v>31820</v>
      </c>
      <c r="C8007" s="1" t="str">
        <f t="shared" si="666"/>
        <v>21:0899</v>
      </c>
      <c r="D8007" s="1" t="str">
        <f t="shared" si="667"/>
        <v>21:0238</v>
      </c>
      <c r="E8007" t="s">
        <v>31821</v>
      </c>
      <c r="F8007" t="s">
        <v>31822</v>
      </c>
      <c r="H8007">
        <v>47.618408299999999</v>
      </c>
      <c r="I8007">
        <v>-67.549875700000001</v>
      </c>
      <c r="J8007" s="1" t="str">
        <f t="shared" si="668"/>
        <v>Fluid (stream)</v>
      </c>
      <c r="K8007" s="1" t="str">
        <f t="shared" si="669"/>
        <v>Untreated Water</v>
      </c>
      <c r="L8007">
        <v>5</v>
      </c>
      <c r="M8007" t="s">
        <v>101</v>
      </c>
      <c r="N8007">
        <v>81</v>
      </c>
      <c r="P8007" t="s">
        <v>771</v>
      </c>
      <c r="Q8007" t="s">
        <v>96</v>
      </c>
      <c r="R8007" t="s">
        <v>102</v>
      </c>
    </row>
    <row r="8008" spans="1:18" hidden="1" x14ac:dyDescent="0.3">
      <c r="A8008" t="s">
        <v>31823</v>
      </c>
      <c r="B8008" t="s">
        <v>31824</v>
      </c>
      <c r="C8008" s="1" t="str">
        <f t="shared" si="666"/>
        <v>21:0899</v>
      </c>
      <c r="D8008" s="1" t="str">
        <f t="shared" si="667"/>
        <v>21:0238</v>
      </c>
      <c r="E8008" t="s">
        <v>31825</v>
      </c>
      <c r="F8008" t="s">
        <v>31826</v>
      </c>
      <c r="H8008">
        <v>47.618198499999998</v>
      </c>
      <c r="I8008">
        <v>-67.529160700000006</v>
      </c>
      <c r="J8008" s="1" t="str">
        <f t="shared" si="668"/>
        <v>Fluid (stream)</v>
      </c>
      <c r="K8008" s="1" t="str">
        <f t="shared" si="669"/>
        <v>Untreated Water</v>
      </c>
      <c r="L8008">
        <v>5</v>
      </c>
      <c r="M8008" t="s">
        <v>22</v>
      </c>
      <c r="N8008">
        <v>82</v>
      </c>
      <c r="P8008" t="s">
        <v>210</v>
      </c>
      <c r="Q8008" t="s">
        <v>31</v>
      </c>
      <c r="R8008" t="s">
        <v>500</v>
      </c>
    </row>
    <row r="8009" spans="1:18" hidden="1" x14ac:dyDescent="0.3">
      <c r="A8009" t="s">
        <v>31827</v>
      </c>
      <c r="B8009" t="s">
        <v>31828</v>
      </c>
      <c r="C8009" s="1" t="str">
        <f t="shared" si="666"/>
        <v>21:0899</v>
      </c>
      <c r="D8009" s="1" t="str">
        <f t="shared" si="667"/>
        <v>21:0238</v>
      </c>
      <c r="E8009" t="s">
        <v>31825</v>
      </c>
      <c r="F8009" t="s">
        <v>31829</v>
      </c>
      <c r="H8009">
        <v>47.618198499999998</v>
      </c>
      <c r="I8009">
        <v>-67.529160700000006</v>
      </c>
      <c r="J8009" s="1" t="str">
        <f t="shared" si="668"/>
        <v>Fluid (stream)</v>
      </c>
      <c r="K8009" s="1" t="str">
        <f t="shared" si="669"/>
        <v>Untreated Water</v>
      </c>
      <c r="L8009">
        <v>5</v>
      </c>
      <c r="M8009" t="s">
        <v>29</v>
      </c>
      <c r="N8009">
        <v>83</v>
      </c>
      <c r="P8009" t="s">
        <v>414</v>
      </c>
      <c r="Q8009" t="s">
        <v>96</v>
      </c>
      <c r="R8009" t="s">
        <v>211</v>
      </c>
    </row>
    <row r="8010" spans="1:18" hidden="1" x14ac:dyDescent="0.3">
      <c r="A8010" t="s">
        <v>31830</v>
      </c>
      <c r="B8010" t="s">
        <v>31831</v>
      </c>
      <c r="C8010" s="1" t="str">
        <f t="shared" si="666"/>
        <v>21:0899</v>
      </c>
      <c r="D8010" s="1" t="str">
        <f t="shared" si="667"/>
        <v>21:0238</v>
      </c>
      <c r="E8010" t="s">
        <v>31832</v>
      </c>
      <c r="F8010" t="s">
        <v>31833</v>
      </c>
      <c r="H8010">
        <v>47.627886199999999</v>
      </c>
      <c r="I8010">
        <v>-67.519118899999995</v>
      </c>
      <c r="J8010" s="1" t="str">
        <f t="shared" si="668"/>
        <v>Fluid (stream)</v>
      </c>
      <c r="K8010" s="1" t="str">
        <f t="shared" si="669"/>
        <v>Untreated Water</v>
      </c>
      <c r="L8010">
        <v>5</v>
      </c>
      <c r="M8010" t="s">
        <v>107</v>
      </c>
      <c r="N8010">
        <v>84</v>
      </c>
      <c r="P8010" t="s">
        <v>15080</v>
      </c>
      <c r="Q8010" t="s">
        <v>15080</v>
      </c>
      <c r="R8010" t="s">
        <v>15080</v>
      </c>
    </row>
    <row r="8011" spans="1:18" hidden="1" x14ac:dyDescent="0.3">
      <c r="A8011" t="s">
        <v>31834</v>
      </c>
      <c r="B8011" t="s">
        <v>31835</v>
      </c>
      <c r="C8011" s="1" t="str">
        <f t="shared" si="666"/>
        <v>21:0899</v>
      </c>
      <c r="D8011" s="1" t="str">
        <f t="shared" si="667"/>
        <v>21:0238</v>
      </c>
      <c r="E8011" t="s">
        <v>31836</v>
      </c>
      <c r="F8011" t="s">
        <v>31837</v>
      </c>
      <c r="H8011">
        <v>47.625315899999997</v>
      </c>
      <c r="I8011">
        <v>-67.710893999999996</v>
      </c>
      <c r="J8011" s="1" t="str">
        <f t="shared" si="668"/>
        <v>Fluid (stream)</v>
      </c>
      <c r="K8011" s="1" t="str">
        <f t="shared" si="669"/>
        <v>Untreated Water</v>
      </c>
      <c r="L8011">
        <v>5</v>
      </c>
      <c r="M8011" t="s">
        <v>114</v>
      </c>
      <c r="N8011">
        <v>85</v>
      </c>
      <c r="P8011" t="s">
        <v>200</v>
      </c>
      <c r="Q8011" t="s">
        <v>146</v>
      </c>
      <c r="R8011" t="s">
        <v>460</v>
      </c>
    </row>
    <row r="8012" spans="1:18" hidden="1" x14ac:dyDescent="0.3">
      <c r="A8012" t="s">
        <v>31838</v>
      </c>
      <c r="B8012" t="s">
        <v>31839</v>
      </c>
      <c r="C8012" s="1" t="str">
        <f t="shared" si="666"/>
        <v>21:0899</v>
      </c>
      <c r="D8012" s="1" t="str">
        <f t="shared" si="667"/>
        <v>21:0238</v>
      </c>
      <c r="E8012" t="s">
        <v>31840</v>
      </c>
      <c r="F8012" t="s">
        <v>31841</v>
      </c>
      <c r="H8012">
        <v>47.648986999999998</v>
      </c>
      <c r="I8012">
        <v>-67.739819499999996</v>
      </c>
      <c r="J8012" s="1" t="str">
        <f t="shared" si="668"/>
        <v>Fluid (stream)</v>
      </c>
      <c r="K8012" s="1" t="str">
        <f t="shared" si="669"/>
        <v>Untreated Water</v>
      </c>
      <c r="L8012">
        <v>5</v>
      </c>
      <c r="M8012" t="s">
        <v>121</v>
      </c>
      <c r="N8012">
        <v>86</v>
      </c>
      <c r="P8012" t="s">
        <v>15080</v>
      </c>
      <c r="Q8012" t="s">
        <v>15080</v>
      </c>
      <c r="R8012" t="s">
        <v>15080</v>
      </c>
    </row>
    <row r="8013" spans="1:18" hidden="1" x14ac:dyDescent="0.3">
      <c r="A8013" t="s">
        <v>31842</v>
      </c>
      <c r="B8013" t="s">
        <v>31843</v>
      </c>
      <c r="C8013" s="1" t="str">
        <f t="shared" si="666"/>
        <v>21:0899</v>
      </c>
      <c r="D8013" s="1" t="str">
        <f t="shared" si="667"/>
        <v>21:0238</v>
      </c>
      <c r="E8013" t="s">
        <v>31844</v>
      </c>
      <c r="F8013" t="s">
        <v>31845</v>
      </c>
      <c r="H8013">
        <v>47.5498774</v>
      </c>
      <c r="I8013">
        <v>-67.634794999999997</v>
      </c>
      <c r="J8013" s="1" t="str">
        <f t="shared" si="668"/>
        <v>Fluid (stream)</v>
      </c>
      <c r="K8013" s="1" t="str">
        <f t="shared" si="669"/>
        <v>Untreated Water</v>
      </c>
      <c r="L8013">
        <v>5</v>
      </c>
      <c r="M8013" t="s">
        <v>127</v>
      </c>
      <c r="N8013">
        <v>87</v>
      </c>
      <c r="P8013" t="s">
        <v>210</v>
      </c>
      <c r="Q8013" t="s">
        <v>146</v>
      </c>
      <c r="R8013" t="s">
        <v>599</v>
      </c>
    </row>
    <row r="8014" spans="1:18" hidden="1" x14ac:dyDescent="0.3">
      <c r="A8014" t="s">
        <v>31846</v>
      </c>
      <c r="B8014" t="s">
        <v>31847</v>
      </c>
      <c r="C8014" s="1" t="str">
        <f t="shared" si="666"/>
        <v>21:0899</v>
      </c>
      <c r="D8014" s="1" t="str">
        <f t="shared" si="667"/>
        <v>21:0238</v>
      </c>
      <c r="E8014" t="s">
        <v>31848</v>
      </c>
      <c r="F8014" t="s">
        <v>31849</v>
      </c>
      <c r="H8014">
        <v>47.549676099999999</v>
      </c>
      <c r="I8014">
        <v>-67.6375381</v>
      </c>
      <c r="J8014" s="1" t="str">
        <f t="shared" si="668"/>
        <v>Fluid (stream)</v>
      </c>
      <c r="K8014" s="1" t="str">
        <f t="shared" si="669"/>
        <v>Untreated Water</v>
      </c>
      <c r="L8014">
        <v>5</v>
      </c>
      <c r="M8014" t="s">
        <v>133</v>
      </c>
      <c r="N8014">
        <v>88</v>
      </c>
      <c r="P8014" t="s">
        <v>134</v>
      </c>
      <c r="Q8014" t="s">
        <v>146</v>
      </c>
      <c r="R8014" t="s">
        <v>532</v>
      </c>
    </row>
    <row r="8015" spans="1:18" hidden="1" x14ac:dyDescent="0.3">
      <c r="A8015" t="s">
        <v>31850</v>
      </c>
      <c r="B8015" t="s">
        <v>31851</v>
      </c>
      <c r="C8015" s="1" t="str">
        <f t="shared" si="666"/>
        <v>21:0899</v>
      </c>
      <c r="D8015" s="1" t="str">
        <f t="shared" si="667"/>
        <v>21:0238</v>
      </c>
      <c r="E8015" t="s">
        <v>31852</v>
      </c>
      <c r="F8015" t="s">
        <v>31853</v>
      </c>
      <c r="H8015">
        <v>47.575664600000003</v>
      </c>
      <c r="I8015">
        <v>-67.610708200000005</v>
      </c>
      <c r="J8015" s="1" t="str">
        <f t="shared" si="668"/>
        <v>Fluid (stream)</v>
      </c>
      <c r="K8015" s="1" t="str">
        <f t="shared" si="669"/>
        <v>Untreated Water</v>
      </c>
      <c r="L8015">
        <v>5</v>
      </c>
      <c r="M8015" t="s">
        <v>139</v>
      </c>
      <c r="N8015">
        <v>89</v>
      </c>
      <c r="P8015" t="s">
        <v>200</v>
      </c>
      <c r="Q8015" t="s">
        <v>24</v>
      </c>
      <c r="R8015" t="s">
        <v>532</v>
      </c>
    </row>
    <row r="8016" spans="1:18" hidden="1" x14ac:dyDescent="0.3">
      <c r="A8016" t="s">
        <v>31854</v>
      </c>
      <c r="B8016" t="s">
        <v>31855</v>
      </c>
      <c r="C8016" s="1" t="str">
        <f t="shared" si="666"/>
        <v>21:0899</v>
      </c>
      <c r="D8016" s="1" t="str">
        <f t="shared" si="667"/>
        <v>21:0238</v>
      </c>
      <c r="E8016" t="s">
        <v>31856</v>
      </c>
      <c r="F8016" t="s">
        <v>31857</v>
      </c>
      <c r="H8016">
        <v>47.573927400000002</v>
      </c>
      <c r="I8016">
        <v>-67.609171799999999</v>
      </c>
      <c r="J8016" s="1" t="str">
        <f t="shared" si="668"/>
        <v>Fluid (stream)</v>
      </c>
      <c r="K8016" s="1" t="str">
        <f t="shared" si="669"/>
        <v>Untreated Water</v>
      </c>
      <c r="L8016">
        <v>5</v>
      </c>
      <c r="M8016" t="s">
        <v>241</v>
      </c>
      <c r="N8016">
        <v>90</v>
      </c>
      <c r="P8016" t="s">
        <v>210</v>
      </c>
      <c r="Q8016" t="s">
        <v>89</v>
      </c>
      <c r="R8016" t="s">
        <v>449</v>
      </c>
    </row>
    <row r="8017" spans="1:18" hidden="1" x14ac:dyDescent="0.3">
      <c r="A8017" t="s">
        <v>31858</v>
      </c>
      <c r="B8017" t="s">
        <v>31859</v>
      </c>
      <c r="C8017" s="1" t="str">
        <f t="shared" si="666"/>
        <v>21:0899</v>
      </c>
      <c r="D8017" s="1" t="str">
        <f t="shared" si="667"/>
        <v>21:0238</v>
      </c>
      <c r="E8017" t="s">
        <v>31860</v>
      </c>
      <c r="F8017" t="s">
        <v>31861</v>
      </c>
      <c r="H8017">
        <v>47.596246800000003</v>
      </c>
      <c r="I8017">
        <v>-67.6236921</v>
      </c>
      <c r="J8017" s="1" t="str">
        <f t="shared" si="668"/>
        <v>Fluid (stream)</v>
      </c>
      <c r="K8017" s="1" t="str">
        <f t="shared" si="669"/>
        <v>Untreated Water</v>
      </c>
      <c r="L8017">
        <v>6</v>
      </c>
      <c r="M8017" t="s">
        <v>36</v>
      </c>
      <c r="N8017">
        <v>91</v>
      </c>
      <c r="P8017" t="s">
        <v>319</v>
      </c>
      <c r="Q8017" t="s">
        <v>146</v>
      </c>
      <c r="R8017" t="s">
        <v>55</v>
      </c>
    </row>
    <row r="8018" spans="1:18" hidden="1" x14ac:dyDescent="0.3">
      <c r="A8018" t="s">
        <v>31862</v>
      </c>
      <c r="B8018" t="s">
        <v>31863</v>
      </c>
      <c r="C8018" s="1" t="str">
        <f t="shared" si="666"/>
        <v>21:0899</v>
      </c>
      <c r="D8018" s="1" t="str">
        <f t="shared" si="667"/>
        <v>21:0238</v>
      </c>
      <c r="E8018" t="s">
        <v>31864</v>
      </c>
      <c r="F8018" t="s">
        <v>31865</v>
      </c>
      <c r="H8018">
        <v>47.539581900000002</v>
      </c>
      <c r="I8018">
        <v>-67.966759699999997</v>
      </c>
      <c r="J8018" s="1" t="str">
        <f t="shared" si="668"/>
        <v>Fluid (stream)</v>
      </c>
      <c r="K8018" s="1" t="str">
        <f t="shared" si="669"/>
        <v>Untreated Water</v>
      </c>
      <c r="L8018">
        <v>6</v>
      </c>
      <c r="M8018" t="s">
        <v>44</v>
      </c>
      <c r="N8018">
        <v>92</v>
      </c>
      <c r="P8018" t="s">
        <v>247</v>
      </c>
      <c r="Q8018" t="s">
        <v>310</v>
      </c>
      <c r="R8018" t="s">
        <v>460</v>
      </c>
    </row>
    <row r="8019" spans="1:18" hidden="1" x14ac:dyDescent="0.3">
      <c r="A8019" t="s">
        <v>31866</v>
      </c>
      <c r="B8019" t="s">
        <v>31867</v>
      </c>
      <c r="C8019" s="1" t="str">
        <f t="shared" si="666"/>
        <v>21:0899</v>
      </c>
      <c r="D8019" s="1" t="str">
        <f t="shared" si="667"/>
        <v>21:0238</v>
      </c>
      <c r="E8019" t="s">
        <v>31868</v>
      </c>
      <c r="F8019" t="s">
        <v>31869</v>
      </c>
      <c r="H8019">
        <v>47.508522499999998</v>
      </c>
      <c r="I8019">
        <v>-67.968976299999994</v>
      </c>
      <c r="J8019" s="1" t="str">
        <f t="shared" si="668"/>
        <v>Fluid (stream)</v>
      </c>
      <c r="K8019" s="1" t="str">
        <f t="shared" si="669"/>
        <v>Untreated Water</v>
      </c>
      <c r="L8019">
        <v>6</v>
      </c>
      <c r="M8019" t="s">
        <v>52</v>
      </c>
      <c r="N8019">
        <v>93</v>
      </c>
      <c r="P8019" t="s">
        <v>256</v>
      </c>
      <c r="Q8019" t="s">
        <v>482</v>
      </c>
      <c r="R8019" t="s">
        <v>285</v>
      </c>
    </row>
    <row r="8020" spans="1:18" hidden="1" x14ac:dyDescent="0.3">
      <c r="A8020" t="s">
        <v>31870</v>
      </c>
      <c r="B8020" t="s">
        <v>31871</v>
      </c>
      <c r="C8020" s="1" t="str">
        <f t="shared" si="666"/>
        <v>21:0899</v>
      </c>
      <c r="D8020" s="1" t="str">
        <f t="shared" si="667"/>
        <v>21:0238</v>
      </c>
      <c r="E8020" t="s">
        <v>31872</v>
      </c>
      <c r="F8020" t="s">
        <v>31873</v>
      </c>
      <c r="H8020">
        <v>47.500746800000002</v>
      </c>
      <c r="I8020">
        <v>-67.984956199999999</v>
      </c>
      <c r="J8020" s="1" t="str">
        <f t="shared" si="668"/>
        <v>Fluid (stream)</v>
      </c>
      <c r="K8020" s="1" t="str">
        <f t="shared" si="669"/>
        <v>Untreated Water</v>
      </c>
      <c r="L8020">
        <v>6</v>
      </c>
      <c r="M8020" t="s">
        <v>60</v>
      </c>
      <c r="N8020">
        <v>94</v>
      </c>
      <c r="P8020" t="s">
        <v>262</v>
      </c>
      <c r="Q8020" t="s">
        <v>310</v>
      </c>
      <c r="R8020" t="s">
        <v>189</v>
      </c>
    </row>
    <row r="8021" spans="1:18" hidden="1" x14ac:dyDescent="0.3">
      <c r="A8021" t="s">
        <v>31874</v>
      </c>
      <c r="B8021" t="s">
        <v>31875</v>
      </c>
      <c r="C8021" s="1" t="str">
        <f t="shared" si="666"/>
        <v>21:0899</v>
      </c>
      <c r="D8021" s="1" t="str">
        <f t="shared" si="667"/>
        <v>21:0238</v>
      </c>
      <c r="E8021" t="s">
        <v>31876</v>
      </c>
      <c r="F8021" t="s">
        <v>31877</v>
      </c>
      <c r="H8021">
        <v>47.560789100000001</v>
      </c>
      <c r="I8021">
        <v>-67.905525400000002</v>
      </c>
      <c r="J8021" s="1" t="str">
        <f t="shared" si="668"/>
        <v>Fluid (stream)</v>
      </c>
      <c r="K8021" s="1" t="str">
        <f t="shared" si="669"/>
        <v>Untreated Water</v>
      </c>
      <c r="L8021">
        <v>6</v>
      </c>
      <c r="M8021" t="s">
        <v>67</v>
      </c>
      <c r="N8021">
        <v>95</v>
      </c>
      <c r="P8021" t="s">
        <v>247</v>
      </c>
      <c r="Q8021" t="s">
        <v>236</v>
      </c>
      <c r="R8021" t="s">
        <v>55</v>
      </c>
    </row>
    <row r="8022" spans="1:18" hidden="1" x14ac:dyDescent="0.3">
      <c r="A8022" t="s">
        <v>31878</v>
      </c>
      <c r="B8022" t="s">
        <v>31879</v>
      </c>
      <c r="C8022" s="1" t="str">
        <f t="shared" si="666"/>
        <v>21:0899</v>
      </c>
      <c r="D8022" s="1" t="str">
        <f t="shared" si="667"/>
        <v>21:0238</v>
      </c>
      <c r="E8022" t="s">
        <v>31880</v>
      </c>
      <c r="F8022" t="s">
        <v>31881</v>
      </c>
      <c r="H8022">
        <v>47.5622203</v>
      </c>
      <c r="I8022">
        <v>-67.908420199999995</v>
      </c>
      <c r="J8022" s="1" t="str">
        <f t="shared" si="668"/>
        <v>Fluid (stream)</v>
      </c>
      <c r="K8022" s="1" t="str">
        <f t="shared" si="669"/>
        <v>Untreated Water</v>
      </c>
      <c r="L8022">
        <v>6</v>
      </c>
      <c r="M8022" t="s">
        <v>74</v>
      </c>
      <c r="N8022">
        <v>96</v>
      </c>
      <c r="P8022" t="s">
        <v>247</v>
      </c>
      <c r="Q8022" t="s">
        <v>236</v>
      </c>
      <c r="R8022" t="s">
        <v>55</v>
      </c>
    </row>
    <row r="8023" spans="1:18" hidden="1" x14ac:dyDescent="0.3">
      <c r="A8023" t="s">
        <v>31882</v>
      </c>
      <c r="B8023" t="s">
        <v>31883</v>
      </c>
      <c r="C8023" s="1" t="str">
        <f t="shared" si="666"/>
        <v>21:0899</v>
      </c>
      <c r="D8023" s="1" t="str">
        <f t="shared" si="667"/>
        <v>21:0238</v>
      </c>
      <c r="E8023" t="s">
        <v>31884</v>
      </c>
      <c r="F8023" t="s">
        <v>31885</v>
      </c>
      <c r="H8023">
        <v>47.570244799999998</v>
      </c>
      <c r="I8023">
        <v>-67.965505199999996</v>
      </c>
      <c r="J8023" s="1" t="str">
        <f t="shared" si="668"/>
        <v>Fluid (stream)</v>
      </c>
      <c r="K8023" s="1" t="str">
        <f t="shared" si="669"/>
        <v>Untreated Water</v>
      </c>
      <c r="L8023">
        <v>6</v>
      </c>
      <c r="M8023" t="s">
        <v>81</v>
      </c>
      <c r="N8023">
        <v>97</v>
      </c>
      <c r="P8023" t="s">
        <v>356</v>
      </c>
      <c r="Q8023" t="s">
        <v>482</v>
      </c>
      <c r="R8023" t="s">
        <v>285</v>
      </c>
    </row>
    <row r="8024" spans="1:18" hidden="1" x14ac:dyDescent="0.3">
      <c r="A8024" t="s">
        <v>31886</v>
      </c>
      <c r="B8024" t="s">
        <v>31887</v>
      </c>
      <c r="C8024" s="1" t="str">
        <f t="shared" si="666"/>
        <v>21:0899</v>
      </c>
      <c r="D8024" s="1" t="str">
        <f t="shared" si="667"/>
        <v>21:0238</v>
      </c>
      <c r="E8024" t="s">
        <v>31888</v>
      </c>
      <c r="F8024" t="s">
        <v>31889</v>
      </c>
      <c r="H8024">
        <v>47.570686899999998</v>
      </c>
      <c r="I8024">
        <v>-67.968634300000005</v>
      </c>
      <c r="J8024" s="1" t="str">
        <f t="shared" si="668"/>
        <v>Fluid (stream)</v>
      </c>
      <c r="K8024" s="1" t="str">
        <f t="shared" si="669"/>
        <v>Untreated Water</v>
      </c>
      <c r="L8024">
        <v>6</v>
      </c>
      <c r="M8024" t="s">
        <v>22</v>
      </c>
      <c r="N8024">
        <v>98</v>
      </c>
      <c r="P8024" t="s">
        <v>356</v>
      </c>
      <c r="Q8024" t="s">
        <v>1292</v>
      </c>
      <c r="R8024" t="s">
        <v>460</v>
      </c>
    </row>
    <row r="8025" spans="1:18" hidden="1" x14ac:dyDescent="0.3">
      <c r="A8025" t="s">
        <v>31890</v>
      </c>
      <c r="B8025" t="s">
        <v>31891</v>
      </c>
      <c r="C8025" s="1" t="str">
        <f t="shared" si="666"/>
        <v>21:0899</v>
      </c>
      <c r="D8025" s="1" t="str">
        <f t="shared" si="667"/>
        <v>21:0238</v>
      </c>
      <c r="E8025" t="s">
        <v>31888</v>
      </c>
      <c r="F8025" t="s">
        <v>31892</v>
      </c>
      <c r="H8025">
        <v>47.570686899999998</v>
      </c>
      <c r="I8025">
        <v>-67.968634300000005</v>
      </c>
      <c r="J8025" s="1" t="str">
        <f t="shared" si="668"/>
        <v>Fluid (stream)</v>
      </c>
      <c r="K8025" s="1" t="str">
        <f t="shared" si="669"/>
        <v>Untreated Water</v>
      </c>
      <c r="L8025">
        <v>6</v>
      </c>
      <c r="M8025" t="s">
        <v>29</v>
      </c>
      <c r="N8025">
        <v>99</v>
      </c>
      <c r="P8025" t="s">
        <v>356</v>
      </c>
      <c r="Q8025" t="s">
        <v>1292</v>
      </c>
      <c r="R8025" t="s">
        <v>460</v>
      </c>
    </row>
    <row r="8026" spans="1:18" hidden="1" x14ac:dyDescent="0.3">
      <c r="A8026" t="s">
        <v>31893</v>
      </c>
      <c r="B8026" t="s">
        <v>31894</v>
      </c>
      <c r="C8026" s="1" t="str">
        <f t="shared" si="666"/>
        <v>21:0899</v>
      </c>
      <c r="D8026" s="1" t="str">
        <f t="shared" si="667"/>
        <v>21:0238</v>
      </c>
      <c r="E8026" t="s">
        <v>31895</v>
      </c>
      <c r="F8026" t="s">
        <v>31896</v>
      </c>
      <c r="H8026">
        <v>47.565880300000003</v>
      </c>
      <c r="I8026">
        <v>-67.970456999999996</v>
      </c>
      <c r="J8026" s="1" t="str">
        <f t="shared" si="668"/>
        <v>Fluid (stream)</v>
      </c>
      <c r="K8026" s="1" t="str">
        <f t="shared" si="669"/>
        <v>Untreated Water</v>
      </c>
      <c r="L8026">
        <v>6</v>
      </c>
      <c r="M8026" t="s">
        <v>95</v>
      </c>
      <c r="N8026">
        <v>100</v>
      </c>
      <c r="P8026" t="s">
        <v>247</v>
      </c>
      <c r="Q8026" t="s">
        <v>1143</v>
      </c>
      <c r="R8026" t="s">
        <v>285</v>
      </c>
    </row>
    <row r="8027" spans="1:18" hidden="1" x14ac:dyDescent="0.3">
      <c r="A8027" t="s">
        <v>31897</v>
      </c>
      <c r="B8027" t="s">
        <v>31898</v>
      </c>
      <c r="C8027" s="1" t="str">
        <f t="shared" si="666"/>
        <v>21:0899</v>
      </c>
      <c r="D8027" s="1" t="str">
        <f t="shared" si="667"/>
        <v>21:0238</v>
      </c>
      <c r="E8027" t="s">
        <v>31899</v>
      </c>
      <c r="F8027" t="s">
        <v>31900</v>
      </c>
      <c r="H8027">
        <v>47.582020800000002</v>
      </c>
      <c r="I8027">
        <v>-67.820741900000002</v>
      </c>
      <c r="J8027" s="1" t="str">
        <f t="shared" si="668"/>
        <v>Fluid (stream)</v>
      </c>
      <c r="K8027" s="1" t="str">
        <f t="shared" si="669"/>
        <v>Untreated Water</v>
      </c>
      <c r="L8027">
        <v>6</v>
      </c>
      <c r="M8027" t="s">
        <v>101</v>
      </c>
      <c r="N8027">
        <v>101</v>
      </c>
      <c r="P8027" t="s">
        <v>319</v>
      </c>
      <c r="Q8027" t="s">
        <v>248</v>
      </c>
      <c r="R8027" t="s">
        <v>401</v>
      </c>
    </row>
    <row r="8028" spans="1:18" hidden="1" x14ac:dyDescent="0.3">
      <c r="A8028" t="s">
        <v>31901</v>
      </c>
      <c r="B8028" t="s">
        <v>31902</v>
      </c>
      <c r="C8028" s="1" t="str">
        <f t="shared" si="666"/>
        <v>21:0899</v>
      </c>
      <c r="D8028" s="1" t="str">
        <f t="shared" si="667"/>
        <v>21:0238</v>
      </c>
      <c r="E8028" t="s">
        <v>31903</v>
      </c>
      <c r="F8028" t="s">
        <v>31904</v>
      </c>
      <c r="H8028">
        <v>47.590425199999999</v>
      </c>
      <c r="I8028">
        <v>-67.803394900000001</v>
      </c>
      <c r="J8028" s="1" t="str">
        <f t="shared" si="668"/>
        <v>Fluid (stream)</v>
      </c>
      <c r="K8028" s="1" t="str">
        <f t="shared" si="669"/>
        <v>Untreated Water</v>
      </c>
      <c r="L8028">
        <v>6</v>
      </c>
      <c r="M8028" t="s">
        <v>107</v>
      </c>
      <c r="N8028">
        <v>102</v>
      </c>
      <c r="P8028" t="s">
        <v>134</v>
      </c>
      <c r="Q8028" t="s">
        <v>24</v>
      </c>
      <c r="R8028" t="s">
        <v>599</v>
      </c>
    </row>
    <row r="8029" spans="1:18" hidden="1" x14ac:dyDescent="0.3">
      <c r="A8029" t="s">
        <v>31905</v>
      </c>
      <c r="B8029" t="s">
        <v>31906</v>
      </c>
      <c r="C8029" s="1" t="str">
        <f t="shared" si="666"/>
        <v>21:0899</v>
      </c>
      <c r="D8029" s="1" t="str">
        <f t="shared" si="667"/>
        <v>21:0238</v>
      </c>
      <c r="E8029" t="s">
        <v>31907</v>
      </c>
      <c r="F8029" t="s">
        <v>31908</v>
      </c>
      <c r="H8029">
        <v>47.560408500000001</v>
      </c>
      <c r="I8029">
        <v>-67.7795524</v>
      </c>
      <c r="J8029" s="1" t="str">
        <f t="shared" si="668"/>
        <v>Fluid (stream)</v>
      </c>
      <c r="K8029" s="1" t="str">
        <f t="shared" si="669"/>
        <v>Untreated Water</v>
      </c>
      <c r="L8029">
        <v>6</v>
      </c>
      <c r="M8029" t="s">
        <v>114</v>
      </c>
      <c r="N8029">
        <v>103</v>
      </c>
      <c r="P8029" t="s">
        <v>235</v>
      </c>
      <c r="Q8029" t="s">
        <v>146</v>
      </c>
      <c r="R8029" t="s">
        <v>3875</v>
      </c>
    </row>
    <row r="8030" spans="1:18" hidden="1" x14ac:dyDescent="0.3">
      <c r="A8030" t="s">
        <v>31909</v>
      </c>
      <c r="B8030" t="s">
        <v>31910</v>
      </c>
      <c r="C8030" s="1" t="str">
        <f t="shared" si="666"/>
        <v>21:0899</v>
      </c>
      <c r="D8030" s="1" t="str">
        <f t="shared" si="667"/>
        <v>21:0238</v>
      </c>
      <c r="E8030" t="s">
        <v>31911</v>
      </c>
      <c r="F8030" t="s">
        <v>31912</v>
      </c>
      <c r="H8030">
        <v>47.563918600000001</v>
      </c>
      <c r="I8030">
        <v>-67.783020399999998</v>
      </c>
      <c r="J8030" s="1" t="str">
        <f t="shared" si="668"/>
        <v>Fluid (stream)</v>
      </c>
      <c r="K8030" s="1" t="str">
        <f t="shared" si="669"/>
        <v>Untreated Water</v>
      </c>
      <c r="L8030">
        <v>6</v>
      </c>
      <c r="M8030" t="s">
        <v>121</v>
      </c>
      <c r="N8030">
        <v>104</v>
      </c>
      <c r="P8030" t="s">
        <v>356</v>
      </c>
      <c r="Q8030" t="s">
        <v>24</v>
      </c>
      <c r="R8030" t="s">
        <v>890</v>
      </c>
    </row>
    <row r="8031" spans="1:18" hidden="1" x14ac:dyDescent="0.3">
      <c r="A8031" t="s">
        <v>31913</v>
      </c>
      <c r="B8031" t="s">
        <v>31914</v>
      </c>
      <c r="C8031" s="1" t="str">
        <f t="shared" si="666"/>
        <v>21:0899</v>
      </c>
      <c r="D8031" s="1" t="str">
        <f t="shared" si="667"/>
        <v>21:0238</v>
      </c>
      <c r="E8031" t="s">
        <v>31915</v>
      </c>
      <c r="F8031" t="s">
        <v>31916</v>
      </c>
      <c r="H8031">
        <v>47.5186645</v>
      </c>
      <c r="I8031">
        <v>-67.658571100000003</v>
      </c>
      <c r="J8031" s="1" t="str">
        <f t="shared" si="668"/>
        <v>Fluid (stream)</v>
      </c>
      <c r="K8031" s="1" t="str">
        <f t="shared" si="669"/>
        <v>Untreated Water</v>
      </c>
      <c r="L8031">
        <v>6</v>
      </c>
      <c r="M8031" t="s">
        <v>127</v>
      </c>
      <c r="N8031">
        <v>105</v>
      </c>
      <c r="P8031" t="s">
        <v>319</v>
      </c>
      <c r="Q8031" t="s">
        <v>31</v>
      </c>
      <c r="R8031" t="s">
        <v>189</v>
      </c>
    </row>
    <row r="8032" spans="1:18" hidden="1" x14ac:dyDescent="0.3">
      <c r="A8032" t="s">
        <v>31917</v>
      </c>
      <c r="B8032" t="s">
        <v>31918</v>
      </c>
      <c r="C8032" s="1" t="str">
        <f t="shared" si="666"/>
        <v>21:0899</v>
      </c>
      <c r="D8032" s="1" t="str">
        <f t="shared" si="667"/>
        <v>21:0238</v>
      </c>
      <c r="E8032" t="s">
        <v>31919</v>
      </c>
      <c r="F8032" t="s">
        <v>31920</v>
      </c>
      <c r="H8032">
        <v>47.505288999999998</v>
      </c>
      <c r="I8032">
        <v>-67.669787900000003</v>
      </c>
      <c r="J8032" s="1" t="str">
        <f t="shared" si="668"/>
        <v>Fluid (stream)</v>
      </c>
      <c r="K8032" s="1" t="str">
        <f t="shared" si="669"/>
        <v>Untreated Water</v>
      </c>
      <c r="L8032">
        <v>6</v>
      </c>
      <c r="M8032" t="s">
        <v>133</v>
      </c>
      <c r="N8032">
        <v>106</v>
      </c>
      <c r="P8032" t="s">
        <v>235</v>
      </c>
      <c r="Q8032" t="s">
        <v>31</v>
      </c>
      <c r="R8032" t="s">
        <v>890</v>
      </c>
    </row>
    <row r="8033" spans="1:18" hidden="1" x14ac:dyDescent="0.3">
      <c r="A8033" t="s">
        <v>31921</v>
      </c>
      <c r="B8033" t="s">
        <v>31922</v>
      </c>
      <c r="C8033" s="1" t="str">
        <f t="shared" si="666"/>
        <v>21:0899</v>
      </c>
      <c r="D8033" s="1" t="str">
        <f t="shared" si="667"/>
        <v>21:0238</v>
      </c>
      <c r="E8033" t="s">
        <v>31923</v>
      </c>
      <c r="F8033" t="s">
        <v>31924</v>
      </c>
      <c r="H8033">
        <v>47.616302099999999</v>
      </c>
      <c r="I8033">
        <v>-67.942453400000005</v>
      </c>
      <c r="J8033" s="1" t="str">
        <f t="shared" si="668"/>
        <v>Fluid (stream)</v>
      </c>
      <c r="K8033" s="1" t="str">
        <f t="shared" si="669"/>
        <v>Untreated Water</v>
      </c>
      <c r="L8033">
        <v>6</v>
      </c>
      <c r="M8033" t="s">
        <v>139</v>
      </c>
      <c r="N8033">
        <v>107</v>
      </c>
      <c r="P8033" t="s">
        <v>356</v>
      </c>
      <c r="Q8033" t="s">
        <v>579</v>
      </c>
      <c r="R8033" t="s">
        <v>460</v>
      </c>
    </row>
    <row r="8034" spans="1:18" hidden="1" x14ac:dyDescent="0.3">
      <c r="A8034" t="s">
        <v>31925</v>
      </c>
      <c r="B8034" t="s">
        <v>31926</v>
      </c>
      <c r="C8034" s="1" t="str">
        <f t="shared" si="666"/>
        <v>21:0899</v>
      </c>
      <c r="D8034" s="1" t="str">
        <f t="shared" si="667"/>
        <v>21:0238</v>
      </c>
      <c r="E8034" t="s">
        <v>31927</v>
      </c>
      <c r="F8034" t="s">
        <v>31928</v>
      </c>
      <c r="H8034">
        <v>47.596747700000002</v>
      </c>
      <c r="I8034">
        <v>-67.985069600000003</v>
      </c>
      <c r="J8034" s="1" t="str">
        <f t="shared" si="668"/>
        <v>Fluid (stream)</v>
      </c>
      <c r="K8034" s="1" t="str">
        <f t="shared" si="669"/>
        <v>Untreated Water</v>
      </c>
      <c r="L8034">
        <v>6</v>
      </c>
      <c r="M8034" t="s">
        <v>241</v>
      </c>
      <c r="N8034">
        <v>108</v>
      </c>
      <c r="P8034" t="s">
        <v>262</v>
      </c>
      <c r="Q8034" t="s">
        <v>310</v>
      </c>
      <c r="R8034" t="s">
        <v>460</v>
      </c>
    </row>
    <row r="8035" spans="1:18" hidden="1" x14ac:dyDescent="0.3">
      <c r="A8035" t="s">
        <v>31929</v>
      </c>
      <c r="B8035" t="s">
        <v>31930</v>
      </c>
      <c r="C8035" s="1" t="str">
        <f t="shared" si="666"/>
        <v>21:0899</v>
      </c>
      <c r="D8035" s="1" t="str">
        <f t="shared" si="667"/>
        <v>21:0238</v>
      </c>
      <c r="E8035" t="s">
        <v>31931</v>
      </c>
      <c r="F8035" t="s">
        <v>31932</v>
      </c>
      <c r="H8035">
        <v>47.598227999999999</v>
      </c>
      <c r="I8035">
        <v>-67.987634999999997</v>
      </c>
      <c r="J8035" s="1" t="str">
        <f t="shared" si="668"/>
        <v>Fluid (stream)</v>
      </c>
      <c r="K8035" s="1" t="str">
        <f t="shared" si="669"/>
        <v>Untreated Water</v>
      </c>
      <c r="L8035">
        <v>7</v>
      </c>
      <c r="M8035" t="s">
        <v>36</v>
      </c>
      <c r="N8035">
        <v>109</v>
      </c>
      <c r="P8035" t="s">
        <v>15080</v>
      </c>
      <c r="Q8035" t="s">
        <v>15080</v>
      </c>
      <c r="R8035" t="s">
        <v>15080</v>
      </c>
    </row>
    <row r="8036" spans="1:18" hidden="1" x14ac:dyDescent="0.3">
      <c r="A8036" t="s">
        <v>31933</v>
      </c>
      <c r="B8036" t="s">
        <v>31934</v>
      </c>
      <c r="C8036" s="1" t="str">
        <f t="shared" si="666"/>
        <v>21:0899</v>
      </c>
      <c r="D8036" s="1" t="str">
        <f t="shared" si="667"/>
        <v>21:0238</v>
      </c>
      <c r="E8036" t="s">
        <v>31935</v>
      </c>
      <c r="F8036" t="s">
        <v>31936</v>
      </c>
      <c r="H8036">
        <v>47.599872099999999</v>
      </c>
      <c r="I8036">
        <v>-67.985315099999994</v>
      </c>
      <c r="J8036" s="1" t="str">
        <f t="shared" si="668"/>
        <v>Fluid (stream)</v>
      </c>
      <c r="K8036" s="1" t="str">
        <f t="shared" si="669"/>
        <v>Untreated Water</v>
      </c>
      <c r="L8036">
        <v>7</v>
      </c>
      <c r="M8036" t="s">
        <v>44</v>
      </c>
      <c r="N8036">
        <v>110</v>
      </c>
      <c r="P8036" t="s">
        <v>356</v>
      </c>
      <c r="Q8036" t="s">
        <v>257</v>
      </c>
      <c r="R8036" t="s">
        <v>285</v>
      </c>
    </row>
    <row r="8037" spans="1:18" hidden="1" x14ac:dyDescent="0.3">
      <c r="A8037" t="s">
        <v>31937</v>
      </c>
      <c r="B8037" t="s">
        <v>31938</v>
      </c>
      <c r="C8037" s="1" t="str">
        <f t="shared" si="666"/>
        <v>21:0899</v>
      </c>
      <c r="D8037" s="1" t="str">
        <f t="shared" si="667"/>
        <v>21:0238</v>
      </c>
      <c r="E8037" t="s">
        <v>31939</v>
      </c>
      <c r="F8037" t="s">
        <v>31940</v>
      </c>
      <c r="H8037">
        <v>47.597485300000002</v>
      </c>
      <c r="I8037">
        <v>-67.9709146</v>
      </c>
      <c r="J8037" s="1" t="str">
        <f t="shared" si="668"/>
        <v>Fluid (stream)</v>
      </c>
      <c r="K8037" s="1" t="str">
        <f t="shared" si="669"/>
        <v>Untreated Water</v>
      </c>
      <c r="L8037">
        <v>7</v>
      </c>
      <c r="M8037" t="s">
        <v>52</v>
      </c>
      <c r="N8037">
        <v>111</v>
      </c>
      <c r="P8037" t="s">
        <v>356</v>
      </c>
      <c r="Q8037" t="s">
        <v>248</v>
      </c>
      <c r="R8037" t="s">
        <v>285</v>
      </c>
    </row>
    <row r="8038" spans="1:18" hidden="1" x14ac:dyDescent="0.3">
      <c r="A8038" t="s">
        <v>31941</v>
      </c>
      <c r="B8038" t="s">
        <v>31942</v>
      </c>
      <c r="C8038" s="1" t="str">
        <f t="shared" si="666"/>
        <v>21:0899</v>
      </c>
      <c r="D8038" s="1" t="str">
        <f t="shared" si="667"/>
        <v>21:0238</v>
      </c>
      <c r="E8038" t="s">
        <v>31943</v>
      </c>
      <c r="F8038" t="s">
        <v>31944</v>
      </c>
      <c r="H8038">
        <v>47.608806399999999</v>
      </c>
      <c r="I8038">
        <v>-67.9621104</v>
      </c>
      <c r="J8038" s="1" t="str">
        <f t="shared" si="668"/>
        <v>Fluid (stream)</v>
      </c>
      <c r="K8038" s="1" t="str">
        <f t="shared" si="669"/>
        <v>Untreated Water</v>
      </c>
      <c r="L8038">
        <v>7</v>
      </c>
      <c r="M8038" t="s">
        <v>60</v>
      </c>
      <c r="N8038">
        <v>112</v>
      </c>
      <c r="P8038" t="s">
        <v>356</v>
      </c>
      <c r="Q8038" t="s">
        <v>248</v>
      </c>
      <c r="R8038" t="s">
        <v>195</v>
      </c>
    </row>
    <row r="8039" spans="1:18" hidden="1" x14ac:dyDescent="0.3">
      <c r="A8039" t="s">
        <v>31945</v>
      </c>
      <c r="B8039" t="s">
        <v>31946</v>
      </c>
      <c r="C8039" s="1" t="str">
        <f t="shared" si="666"/>
        <v>21:0899</v>
      </c>
      <c r="D8039" s="1" t="str">
        <f t="shared" si="667"/>
        <v>21:0238</v>
      </c>
      <c r="E8039" t="s">
        <v>31947</v>
      </c>
      <c r="F8039" t="s">
        <v>31948</v>
      </c>
      <c r="H8039">
        <v>47.610000399999997</v>
      </c>
      <c r="I8039">
        <v>-67.920865199999994</v>
      </c>
      <c r="J8039" s="1" t="str">
        <f t="shared" si="668"/>
        <v>Fluid (stream)</v>
      </c>
      <c r="K8039" s="1" t="str">
        <f t="shared" si="669"/>
        <v>Untreated Water</v>
      </c>
      <c r="L8039">
        <v>7</v>
      </c>
      <c r="M8039" t="s">
        <v>67</v>
      </c>
      <c r="N8039">
        <v>113</v>
      </c>
      <c r="P8039" t="s">
        <v>272</v>
      </c>
      <c r="Q8039" t="s">
        <v>310</v>
      </c>
      <c r="R8039" t="s">
        <v>522</v>
      </c>
    </row>
    <row r="8040" spans="1:18" hidden="1" x14ac:dyDescent="0.3">
      <c r="A8040" t="s">
        <v>31949</v>
      </c>
      <c r="B8040" t="s">
        <v>31950</v>
      </c>
      <c r="C8040" s="1" t="str">
        <f t="shared" si="666"/>
        <v>21:0899</v>
      </c>
      <c r="D8040" s="1" t="str">
        <f t="shared" si="667"/>
        <v>21:0238</v>
      </c>
      <c r="E8040" t="s">
        <v>31951</v>
      </c>
      <c r="F8040" t="s">
        <v>31952</v>
      </c>
      <c r="H8040">
        <v>47.610012400000002</v>
      </c>
      <c r="I8040">
        <v>-67.918310300000002</v>
      </c>
      <c r="J8040" s="1" t="str">
        <f t="shared" si="668"/>
        <v>Fluid (stream)</v>
      </c>
      <c r="K8040" s="1" t="str">
        <f t="shared" si="669"/>
        <v>Untreated Water</v>
      </c>
      <c r="L8040">
        <v>7</v>
      </c>
      <c r="M8040" t="s">
        <v>74</v>
      </c>
      <c r="N8040">
        <v>114</v>
      </c>
      <c r="P8040" t="s">
        <v>319</v>
      </c>
      <c r="Q8040" t="s">
        <v>236</v>
      </c>
      <c r="R8040" t="s">
        <v>460</v>
      </c>
    </row>
    <row r="8041" spans="1:18" hidden="1" x14ac:dyDescent="0.3">
      <c r="A8041" t="s">
        <v>31953</v>
      </c>
      <c r="B8041" t="s">
        <v>31954</v>
      </c>
      <c r="C8041" s="1" t="str">
        <f t="shared" si="666"/>
        <v>21:0899</v>
      </c>
      <c r="D8041" s="1" t="str">
        <f t="shared" si="667"/>
        <v>21:0238</v>
      </c>
      <c r="E8041" t="s">
        <v>31955</v>
      </c>
      <c r="F8041" t="s">
        <v>31956</v>
      </c>
      <c r="H8041">
        <v>47.621146699999997</v>
      </c>
      <c r="I8041">
        <v>-67.903560799999994</v>
      </c>
      <c r="J8041" s="1" t="str">
        <f t="shared" si="668"/>
        <v>Fluid (stream)</v>
      </c>
      <c r="K8041" s="1" t="str">
        <f t="shared" si="669"/>
        <v>Untreated Water</v>
      </c>
      <c r="L8041">
        <v>7</v>
      </c>
      <c r="M8041" t="s">
        <v>81</v>
      </c>
      <c r="N8041">
        <v>115</v>
      </c>
      <c r="P8041" t="s">
        <v>356</v>
      </c>
      <c r="Q8041" t="s">
        <v>310</v>
      </c>
      <c r="R8041" t="s">
        <v>285</v>
      </c>
    </row>
    <row r="8042" spans="1:18" hidden="1" x14ac:dyDescent="0.3">
      <c r="A8042" t="s">
        <v>31957</v>
      </c>
      <c r="B8042" t="s">
        <v>31958</v>
      </c>
      <c r="C8042" s="1" t="str">
        <f t="shared" si="666"/>
        <v>21:0899</v>
      </c>
      <c r="D8042" s="1" t="str">
        <f t="shared" si="667"/>
        <v>21:0238</v>
      </c>
      <c r="E8042" t="s">
        <v>31959</v>
      </c>
      <c r="F8042" t="s">
        <v>31960</v>
      </c>
      <c r="H8042">
        <v>47.6172787</v>
      </c>
      <c r="I8042">
        <v>-67.892436599999996</v>
      </c>
      <c r="J8042" s="1" t="str">
        <f t="shared" si="668"/>
        <v>Fluid (stream)</v>
      </c>
      <c r="K8042" s="1" t="str">
        <f t="shared" si="669"/>
        <v>Untreated Water</v>
      </c>
      <c r="L8042">
        <v>7</v>
      </c>
      <c r="M8042" t="s">
        <v>95</v>
      </c>
      <c r="N8042">
        <v>116</v>
      </c>
      <c r="P8042" t="s">
        <v>272</v>
      </c>
      <c r="Q8042" t="s">
        <v>482</v>
      </c>
      <c r="R8042" t="s">
        <v>195</v>
      </c>
    </row>
    <row r="8043" spans="1:18" hidden="1" x14ac:dyDescent="0.3">
      <c r="A8043" t="s">
        <v>31961</v>
      </c>
      <c r="B8043" t="s">
        <v>31962</v>
      </c>
      <c r="C8043" s="1" t="str">
        <f t="shared" si="666"/>
        <v>21:0899</v>
      </c>
      <c r="D8043" s="1" t="str">
        <f t="shared" si="667"/>
        <v>21:0238</v>
      </c>
      <c r="E8043" t="s">
        <v>31963</v>
      </c>
      <c r="F8043" t="s">
        <v>31964</v>
      </c>
      <c r="H8043">
        <v>47.8415161</v>
      </c>
      <c r="I8043">
        <v>-67.998654299999998</v>
      </c>
      <c r="J8043" s="1" t="str">
        <f t="shared" si="668"/>
        <v>Fluid (stream)</v>
      </c>
      <c r="K8043" s="1" t="str">
        <f t="shared" si="669"/>
        <v>Untreated Water</v>
      </c>
      <c r="L8043">
        <v>7</v>
      </c>
      <c r="M8043" t="s">
        <v>101</v>
      </c>
      <c r="N8043">
        <v>117</v>
      </c>
      <c r="P8043" t="s">
        <v>235</v>
      </c>
      <c r="Q8043" t="s">
        <v>257</v>
      </c>
      <c r="R8043" t="s">
        <v>55</v>
      </c>
    </row>
    <row r="8044" spans="1:18" hidden="1" x14ac:dyDescent="0.3">
      <c r="A8044" t="s">
        <v>31965</v>
      </c>
      <c r="B8044" t="s">
        <v>31966</v>
      </c>
      <c r="C8044" s="1" t="str">
        <f t="shared" si="666"/>
        <v>21:0899</v>
      </c>
      <c r="D8044" s="1" t="str">
        <f t="shared" si="667"/>
        <v>21:0238</v>
      </c>
      <c r="E8044" t="s">
        <v>31967</v>
      </c>
      <c r="F8044" t="s">
        <v>31968</v>
      </c>
      <c r="H8044">
        <v>47.826953000000003</v>
      </c>
      <c r="I8044">
        <v>-67.973641700000002</v>
      </c>
      <c r="J8044" s="1" t="str">
        <f t="shared" si="668"/>
        <v>Fluid (stream)</v>
      </c>
      <c r="K8044" s="1" t="str">
        <f t="shared" si="669"/>
        <v>Untreated Water</v>
      </c>
      <c r="L8044">
        <v>7</v>
      </c>
      <c r="M8044" t="s">
        <v>107</v>
      </c>
      <c r="N8044">
        <v>118</v>
      </c>
      <c r="P8044" t="s">
        <v>134</v>
      </c>
      <c r="Q8044" t="s">
        <v>236</v>
      </c>
      <c r="R8044" t="s">
        <v>55</v>
      </c>
    </row>
    <row r="8045" spans="1:18" hidden="1" x14ac:dyDescent="0.3">
      <c r="A8045" t="s">
        <v>31969</v>
      </c>
      <c r="B8045" t="s">
        <v>31970</v>
      </c>
      <c r="C8045" s="1" t="str">
        <f t="shared" si="666"/>
        <v>21:0899</v>
      </c>
      <c r="D8045" s="1" t="str">
        <f t="shared" si="667"/>
        <v>21:0238</v>
      </c>
      <c r="E8045" t="s">
        <v>31971</v>
      </c>
      <c r="F8045" t="s">
        <v>31972</v>
      </c>
      <c r="H8045">
        <v>47.799637400000002</v>
      </c>
      <c r="I8045">
        <v>-67.946950599999994</v>
      </c>
      <c r="J8045" s="1" t="str">
        <f t="shared" si="668"/>
        <v>Fluid (stream)</v>
      </c>
      <c r="K8045" s="1" t="str">
        <f t="shared" si="669"/>
        <v>Untreated Water</v>
      </c>
      <c r="L8045">
        <v>7</v>
      </c>
      <c r="M8045" t="s">
        <v>114</v>
      </c>
      <c r="N8045">
        <v>119</v>
      </c>
      <c r="P8045" t="s">
        <v>200</v>
      </c>
      <c r="Q8045" t="s">
        <v>236</v>
      </c>
      <c r="R8045" t="s">
        <v>55</v>
      </c>
    </row>
    <row r="8046" spans="1:18" hidden="1" x14ac:dyDescent="0.3">
      <c r="A8046" t="s">
        <v>31973</v>
      </c>
      <c r="B8046" t="s">
        <v>31974</v>
      </c>
      <c r="C8046" s="1" t="str">
        <f t="shared" si="666"/>
        <v>21:0899</v>
      </c>
      <c r="D8046" s="1" t="str">
        <f t="shared" si="667"/>
        <v>21:0238</v>
      </c>
      <c r="E8046" t="s">
        <v>31975</v>
      </c>
      <c r="F8046" t="s">
        <v>31976</v>
      </c>
      <c r="H8046">
        <v>47.8113557</v>
      </c>
      <c r="I8046">
        <v>-67.928841800000001</v>
      </c>
      <c r="J8046" s="1" t="str">
        <f t="shared" si="668"/>
        <v>Fluid (stream)</v>
      </c>
      <c r="K8046" s="1" t="str">
        <f t="shared" si="669"/>
        <v>Untreated Water</v>
      </c>
      <c r="L8046">
        <v>7</v>
      </c>
      <c r="M8046" t="s">
        <v>22</v>
      </c>
      <c r="N8046">
        <v>120</v>
      </c>
      <c r="P8046" t="s">
        <v>200</v>
      </c>
      <c r="Q8046" t="s">
        <v>482</v>
      </c>
      <c r="R8046" t="s">
        <v>55</v>
      </c>
    </row>
    <row r="8047" spans="1:18" hidden="1" x14ac:dyDescent="0.3">
      <c r="A8047" t="s">
        <v>31977</v>
      </c>
      <c r="B8047" t="s">
        <v>31978</v>
      </c>
      <c r="C8047" s="1" t="str">
        <f t="shared" si="666"/>
        <v>21:0899</v>
      </c>
      <c r="D8047" s="1" t="str">
        <f t="shared" si="667"/>
        <v>21:0238</v>
      </c>
      <c r="E8047" t="s">
        <v>31975</v>
      </c>
      <c r="F8047" t="s">
        <v>31979</v>
      </c>
      <c r="H8047">
        <v>47.8113557</v>
      </c>
      <c r="I8047">
        <v>-67.928841800000001</v>
      </c>
      <c r="J8047" s="1" t="str">
        <f t="shared" si="668"/>
        <v>Fluid (stream)</v>
      </c>
      <c r="K8047" s="1" t="str">
        <f t="shared" si="669"/>
        <v>Untreated Water</v>
      </c>
      <c r="L8047">
        <v>7</v>
      </c>
      <c r="M8047" t="s">
        <v>29</v>
      </c>
      <c r="N8047">
        <v>121</v>
      </c>
      <c r="P8047" t="s">
        <v>134</v>
      </c>
      <c r="Q8047" t="s">
        <v>482</v>
      </c>
      <c r="R8047" t="s">
        <v>285</v>
      </c>
    </row>
    <row r="8048" spans="1:18" hidden="1" x14ac:dyDescent="0.3">
      <c r="A8048" t="s">
        <v>31980</v>
      </c>
      <c r="B8048" t="s">
        <v>31981</v>
      </c>
      <c r="C8048" s="1" t="str">
        <f t="shared" si="666"/>
        <v>21:0899</v>
      </c>
      <c r="D8048" s="1" t="str">
        <f t="shared" si="667"/>
        <v>21:0238</v>
      </c>
      <c r="E8048" t="s">
        <v>31982</v>
      </c>
      <c r="F8048" t="s">
        <v>31983</v>
      </c>
      <c r="H8048">
        <v>47.8104668</v>
      </c>
      <c r="I8048">
        <v>-67.927110299999995</v>
      </c>
      <c r="J8048" s="1" t="str">
        <f t="shared" si="668"/>
        <v>Fluid (stream)</v>
      </c>
      <c r="K8048" s="1" t="str">
        <f t="shared" si="669"/>
        <v>Untreated Water</v>
      </c>
      <c r="L8048">
        <v>7</v>
      </c>
      <c r="M8048" t="s">
        <v>121</v>
      </c>
      <c r="N8048">
        <v>122</v>
      </c>
      <c r="P8048" t="s">
        <v>319</v>
      </c>
      <c r="Q8048" t="s">
        <v>236</v>
      </c>
      <c r="R8048" t="s">
        <v>189</v>
      </c>
    </row>
    <row r="8049" spans="1:18" hidden="1" x14ac:dyDescent="0.3">
      <c r="A8049" t="s">
        <v>31984</v>
      </c>
      <c r="B8049" t="s">
        <v>31985</v>
      </c>
      <c r="C8049" s="1" t="str">
        <f t="shared" si="666"/>
        <v>21:0899</v>
      </c>
      <c r="D8049" s="1" t="str">
        <f t="shared" si="667"/>
        <v>21:0238</v>
      </c>
      <c r="E8049" t="s">
        <v>31986</v>
      </c>
      <c r="F8049" t="s">
        <v>31987</v>
      </c>
      <c r="H8049">
        <v>47.7785619</v>
      </c>
      <c r="I8049">
        <v>-67.929128500000004</v>
      </c>
      <c r="J8049" s="1" t="str">
        <f t="shared" si="668"/>
        <v>Fluid (stream)</v>
      </c>
      <c r="K8049" s="1" t="str">
        <f t="shared" si="669"/>
        <v>Untreated Water</v>
      </c>
      <c r="L8049">
        <v>7</v>
      </c>
      <c r="M8049" t="s">
        <v>127</v>
      </c>
      <c r="N8049">
        <v>123</v>
      </c>
      <c r="P8049" t="s">
        <v>235</v>
      </c>
      <c r="Q8049" t="s">
        <v>236</v>
      </c>
      <c r="R8049" t="s">
        <v>195</v>
      </c>
    </row>
    <row r="8050" spans="1:18" hidden="1" x14ac:dyDescent="0.3">
      <c r="A8050" t="s">
        <v>31988</v>
      </c>
      <c r="B8050" t="s">
        <v>31989</v>
      </c>
      <c r="C8050" s="1" t="str">
        <f t="shared" si="666"/>
        <v>21:0899</v>
      </c>
      <c r="D8050" s="1" t="str">
        <f t="shared" si="667"/>
        <v>21:0238</v>
      </c>
      <c r="E8050" t="s">
        <v>31990</v>
      </c>
      <c r="F8050" t="s">
        <v>31991</v>
      </c>
      <c r="H8050">
        <v>47.799514799999997</v>
      </c>
      <c r="I8050">
        <v>-67.9641266</v>
      </c>
      <c r="J8050" s="1" t="str">
        <f t="shared" si="668"/>
        <v>Fluid (stream)</v>
      </c>
      <c r="K8050" s="1" t="str">
        <f t="shared" si="669"/>
        <v>Untreated Water</v>
      </c>
      <c r="L8050">
        <v>7</v>
      </c>
      <c r="M8050" t="s">
        <v>133</v>
      </c>
      <c r="N8050">
        <v>124</v>
      </c>
      <c r="P8050" t="s">
        <v>210</v>
      </c>
      <c r="Q8050" t="s">
        <v>579</v>
      </c>
      <c r="R8050" t="s">
        <v>55</v>
      </c>
    </row>
    <row r="8051" spans="1:18" hidden="1" x14ac:dyDescent="0.3">
      <c r="A8051" t="s">
        <v>31992</v>
      </c>
      <c r="B8051" t="s">
        <v>31993</v>
      </c>
      <c r="C8051" s="1" t="str">
        <f t="shared" si="666"/>
        <v>21:0899</v>
      </c>
      <c r="D8051" s="1" t="str">
        <f t="shared" si="667"/>
        <v>21:0238</v>
      </c>
      <c r="E8051" t="s">
        <v>31994</v>
      </c>
      <c r="F8051" t="s">
        <v>31995</v>
      </c>
      <c r="H8051">
        <v>47.796631400000003</v>
      </c>
      <c r="I8051">
        <v>-67.975694599999997</v>
      </c>
      <c r="J8051" s="1" t="str">
        <f t="shared" si="668"/>
        <v>Fluid (stream)</v>
      </c>
      <c r="K8051" s="1" t="str">
        <f t="shared" si="669"/>
        <v>Untreated Water</v>
      </c>
      <c r="L8051">
        <v>7</v>
      </c>
      <c r="M8051" t="s">
        <v>139</v>
      </c>
      <c r="N8051">
        <v>125</v>
      </c>
      <c r="P8051" t="s">
        <v>247</v>
      </c>
      <c r="Q8051" t="s">
        <v>1292</v>
      </c>
      <c r="R8051" t="s">
        <v>55</v>
      </c>
    </row>
    <row r="8052" spans="1:18" hidden="1" x14ac:dyDescent="0.3">
      <c r="A8052" t="s">
        <v>31996</v>
      </c>
      <c r="B8052" t="s">
        <v>31997</v>
      </c>
      <c r="C8052" s="1" t="str">
        <f t="shared" si="666"/>
        <v>21:0899</v>
      </c>
      <c r="D8052" s="1" t="str">
        <f t="shared" si="667"/>
        <v>21:0238</v>
      </c>
      <c r="E8052" t="s">
        <v>31998</v>
      </c>
      <c r="F8052" t="s">
        <v>31999</v>
      </c>
      <c r="H8052">
        <v>47.807334400000002</v>
      </c>
      <c r="I8052">
        <v>-67.7989149</v>
      </c>
      <c r="J8052" s="1" t="str">
        <f t="shared" si="668"/>
        <v>Fluid (stream)</v>
      </c>
      <c r="K8052" s="1" t="str">
        <f t="shared" si="669"/>
        <v>Untreated Water</v>
      </c>
      <c r="L8052">
        <v>7</v>
      </c>
      <c r="M8052" t="s">
        <v>241</v>
      </c>
      <c r="N8052">
        <v>126</v>
      </c>
      <c r="P8052" t="s">
        <v>235</v>
      </c>
      <c r="Q8052" t="s">
        <v>579</v>
      </c>
      <c r="R8052" t="s">
        <v>285</v>
      </c>
    </row>
    <row r="8053" spans="1:18" hidden="1" x14ac:dyDescent="0.3">
      <c r="A8053" t="s">
        <v>32000</v>
      </c>
      <c r="B8053" t="s">
        <v>32001</v>
      </c>
      <c r="C8053" s="1" t="str">
        <f t="shared" si="666"/>
        <v>21:0899</v>
      </c>
      <c r="D8053" s="1" t="str">
        <f t="shared" si="667"/>
        <v>21:0238</v>
      </c>
      <c r="E8053" t="s">
        <v>32002</v>
      </c>
      <c r="F8053" t="s">
        <v>32003</v>
      </c>
      <c r="H8053">
        <v>47.806189500000002</v>
      </c>
      <c r="I8053">
        <v>-67.800423800000004</v>
      </c>
      <c r="J8053" s="1" t="str">
        <f t="shared" si="668"/>
        <v>Fluid (stream)</v>
      </c>
      <c r="K8053" s="1" t="str">
        <f t="shared" si="669"/>
        <v>Untreated Water</v>
      </c>
      <c r="L8053">
        <v>8</v>
      </c>
      <c r="M8053" t="s">
        <v>36</v>
      </c>
      <c r="N8053">
        <v>127</v>
      </c>
      <c r="P8053" t="s">
        <v>235</v>
      </c>
      <c r="Q8053" t="s">
        <v>482</v>
      </c>
      <c r="R8053" t="s">
        <v>460</v>
      </c>
    </row>
    <row r="8054" spans="1:18" hidden="1" x14ac:dyDescent="0.3">
      <c r="A8054" t="s">
        <v>32004</v>
      </c>
      <c r="B8054" t="s">
        <v>32005</v>
      </c>
      <c r="C8054" s="1" t="str">
        <f t="shared" si="666"/>
        <v>21:0899</v>
      </c>
      <c r="D8054" s="1" t="str">
        <f t="shared" si="667"/>
        <v>21:0238</v>
      </c>
      <c r="E8054" t="s">
        <v>32006</v>
      </c>
      <c r="F8054" t="s">
        <v>32007</v>
      </c>
      <c r="H8054">
        <v>47.779905999999997</v>
      </c>
      <c r="I8054">
        <v>-67.843252199999995</v>
      </c>
      <c r="J8054" s="1" t="str">
        <f t="shared" si="668"/>
        <v>Fluid (stream)</v>
      </c>
      <c r="K8054" s="1" t="str">
        <f t="shared" si="669"/>
        <v>Untreated Water</v>
      </c>
      <c r="L8054">
        <v>8</v>
      </c>
      <c r="M8054" t="s">
        <v>44</v>
      </c>
      <c r="N8054">
        <v>128</v>
      </c>
      <c r="P8054" t="s">
        <v>319</v>
      </c>
      <c r="Q8054" t="s">
        <v>236</v>
      </c>
      <c r="R8054" t="s">
        <v>401</v>
      </c>
    </row>
    <row r="8055" spans="1:18" hidden="1" x14ac:dyDescent="0.3">
      <c r="A8055" t="s">
        <v>32008</v>
      </c>
      <c r="B8055" t="s">
        <v>32009</v>
      </c>
      <c r="C8055" s="1" t="str">
        <f t="shared" ref="C8055:C8118" si="670">HYPERLINK("http://geochem.nrcan.gc.ca/cdogs/content/bdl/bdl210899_e.htm", "21:0899")</f>
        <v>21:0899</v>
      </c>
      <c r="D8055" s="1" t="str">
        <f t="shared" ref="D8055:D8118" si="671">HYPERLINK("http://geochem.nrcan.gc.ca/cdogs/content/svy/svy210238_e.htm", "21:0238")</f>
        <v>21:0238</v>
      </c>
      <c r="E8055" t="s">
        <v>32010</v>
      </c>
      <c r="F8055" t="s">
        <v>32011</v>
      </c>
      <c r="H8055">
        <v>47.7781035</v>
      </c>
      <c r="I8055">
        <v>-67.842064100000002</v>
      </c>
      <c r="J8055" s="1" t="str">
        <f t="shared" ref="J8055:J8118" si="672">HYPERLINK("http://geochem.nrcan.gc.ca/cdogs/content/kwd/kwd020018_e.htm", "Fluid (stream)")</f>
        <v>Fluid (stream)</v>
      </c>
      <c r="K8055" s="1" t="str">
        <f t="shared" ref="K8055:K8118" si="673">HYPERLINK("http://geochem.nrcan.gc.ca/cdogs/content/kwd/kwd080007_e.htm", "Untreated Water")</f>
        <v>Untreated Water</v>
      </c>
      <c r="L8055">
        <v>8</v>
      </c>
      <c r="M8055" t="s">
        <v>52</v>
      </c>
      <c r="N8055">
        <v>129</v>
      </c>
      <c r="P8055" t="s">
        <v>235</v>
      </c>
      <c r="Q8055" t="s">
        <v>579</v>
      </c>
      <c r="R8055" t="s">
        <v>460</v>
      </c>
    </row>
    <row r="8056" spans="1:18" hidden="1" x14ac:dyDescent="0.3">
      <c r="A8056" t="s">
        <v>32012</v>
      </c>
      <c r="B8056" t="s">
        <v>32013</v>
      </c>
      <c r="C8056" s="1" t="str">
        <f t="shared" si="670"/>
        <v>21:0899</v>
      </c>
      <c r="D8056" s="1" t="str">
        <f t="shared" si="671"/>
        <v>21:0238</v>
      </c>
      <c r="E8056" t="s">
        <v>32014</v>
      </c>
      <c r="F8056" t="s">
        <v>32015</v>
      </c>
      <c r="H8056">
        <v>47.769766199999999</v>
      </c>
      <c r="I8056">
        <v>-67.751438699999994</v>
      </c>
      <c r="J8056" s="1" t="str">
        <f t="shared" si="672"/>
        <v>Fluid (stream)</v>
      </c>
      <c r="K8056" s="1" t="str">
        <f t="shared" si="673"/>
        <v>Untreated Water</v>
      </c>
      <c r="L8056">
        <v>8</v>
      </c>
      <c r="M8056" t="s">
        <v>60</v>
      </c>
      <c r="N8056">
        <v>130</v>
      </c>
      <c r="P8056" t="s">
        <v>15080</v>
      </c>
      <c r="Q8056" t="s">
        <v>15080</v>
      </c>
      <c r="R8056" t="s">
        <v>15080</v>
      </c>
    </row>
    <row r="8057" spans="1:18" hidden="1" x14ac:dyDescent="0.3">
      <c r="A8057" t="s">
        <v>32016</v>
      </c>
      <c r="B8057" t="s">
        <v>32017</v>
      </c>
      <c r="C8057" s="1" t="str">
        <f t="shared" si="670"/>
        <v>21:0899</v>
      </c>
      <c r="D8057" s="1" t="str">
        <f t="shared" si="671"/>
        <v>21:0238</v>
      </c>
      <c r="E8057" t="s">
        <v>32018</v>
      </c>
      <c r="F8057" t="s">
        <v>32019</v>
      </c>
      <c r="H8057">
        <v>47.768321899999997</v>
      </c>
      <c r="I8057">
        <v>-67.745240499999994</v>
      </c>
      <c r="J8057" s="1" t="str">
        <f t="shared" si="672"/>
        <v>Fluid (stream)</v>
      </c>
      <c r="K8057" s="1" t="str">
        <f t="shared" si="673"/>
        <v>Untreated Water</v>
      </c>
      <c r="L8057">
        <v>8</v>
      </c>
      <c r="M8057" t="s">
        <v>67</v>
      </c>
      <c r="N8057">
        <v>131</v>
      </c>
      <c r="P8057" t="s">
        <v>356</v>
      </c>
      <c r="Q8057" t="s">
        <v>1292</v>
      </c>
      <c r="R8057" t="s">
        <v>522</v>
      </c>
    </row>
    <row r="8058" spans="1:18" hidden="1" x14ac:dyDescent="0.3">
      <c r="A8058" t="s">
        <v>32020</v>
      </c>
      <c r="B8058" t="s">
        <v>32021</v>
      </c>
      <c r="C8058" s="1" t="str">
        <f t="shared" si="670"/>
        <v>21:0899</v>
      </c>
      <c r="D8058" s="1" t="str">
        <f t="shared" si="671"/>
        <v>21:0238</v>
      </c>
      <c r="E8058" t="s">
        <v>32022</v>
      </c>
      <c r="F8058" t="s">
        <v>32023</v>
      </c>
      <c r="H8058">
        <v>47.937762999999997</v>
      </c>
      <c r="I8058">
        <v>-67.994614600000006</v>
      </c>
      <c r="J8058" s="1" t="str">
        <f t="shared" si="672"/>
        <v>Fluid (stream)</v>
      </c>
      <c r="K8058" s="1" t="str">
        <f t="shared" si="673"/>
        <v>Untreated Water</v>
      </c>
      <c r="L8058">
        <v>8</v>
      </c>
      <c r="M8058" t="s">
        <v>74</v>
      </c>
      <c r="N8058">
        <v>132</v>
      </c>
      <c r="P8058" t="s">
        <v>200</v>
      </c>
      <c r="Q8058" t="s">
        <v>24</v>
      </c>
      <c r="R8058" t="s">
        <v>532</v>
      </c>
    </row>
    <row r="8059" spans="1:18" hidden="1" x14ac:dyDescent="0.3">
      <c r="A8059" t="s">
        <v>32024</v>
      </c>
      <c r="B8059" t="s">
        <v>32025</v>
      </c>
      <c r="C8059" s="1" t="str">
        <f t="shared" si="670"/>
        <v>21:0899</v>
      </c>
      <c r="D8059" s="1" t="str">
        <f t="shared" si="671"/>
        <v>21:0238</v>
      </c>
      <c r="E8059" t="s">
        <v>32026</v>
      </c>
      <c r="F8059" t="s">
        <v>32027</v>
      </c>
      <c r="H8059">
        <v>47.934756700000001</v>
      </c>
      <c r="I8059">
        <v>-67.924956399999999</v>
      </c>
      <c r="J8059" s="1" t="str">
        <f t="shared" si="672"/>
        <v>Fluid (stream)</v>
      </c>
      <c r="K8059" s="1" t="str">
        <f t="shared" si="673"/>
        <v>Untreated Water</v>
      </c>
      <c r="L8059">
        <v>8</v>
      </c>
      <c r="M8059" t="s">
        <v>22</v>
      </c>
      <c r="N8059">
        <v>133</v>
      </c>
      <c r="P8059" t="s">
        <v>210</v>
      </c>
      <c r="Q8059" t="s">
        <v>38</v>
      </c>
      <c r="R8059" t="s">
        <v>401</v>
      </c>
    </row>
    <row r="8060" spans="1:18" hidden="1" x14ac:dyDescent="0.3">
      <c r="A8060" t="s">
        <v>32028</v>
      </c>
      <c r="B8060" t="s">
        <v>32029</v>
      </c>
      <c r="C8060" s="1" t="str">
        <f t="shared" si="670"/>
        <v>21:0899</v>
      </c>
      <c r="D8060" s="1" t="str">
        <f t="shared" si="671"/>
        <v>21:0238</v>
      </c>
      <c r="E8060" t="s">
        <v>32026</v>
      </c>
      <c r="F8060" t="s">
        <v>32030</v>
      </c>
      <c r="H8060">
        <v>47.934756700000001</v>
      </c>
      <c r="I8060">
        <v>-67.924956399999999</v>
      </c>
      <c r="J8060" s="1" t="str">
        <f t="shared" si="672"/>
        <v>Fluid (stream)</v>
      </c>
      <c r="K8060" s="1" t="str">
        <f t="shared" si="673"/>
        <v>Untreated Water</v>
      </c>
      <c r="L8060">
        <v>8</v>
      </c>
      <c r="M8060" t="s">
        <v>29</v>
      </c>
      <c r="N8060">
        <v>134</v>
      </c>
      <c r="P8060" t="s">
        <v>235</v>
      </c>
      <c r="Q8060" t="s">
        <v>38</v>
      </c>
      <c r="R8060" t="s">
        <v>3875</v>
      </c>
    </row>
    <row r="8061" spans="1:18" hidden="1" x14ac:dyDescent="0.3">
      <c r="A8061" t="s">
        <v>32031</v>
      </c>
      <c r="B8061" t="s">
        <v>32032</v>
      </c>
      <c r="C8061" s="1" t="str">
        <f t="shared" si="670"/>
        <v>21:0899</v>
      </c>
      <c r="D8061" s="1" t="str">
        <f t="shared" si="671"/>
        <v>21:0238</v>
      </c>
      <c r="E8061" t="s">
        <v>32033</v>
      </c>
      <c r="F8061" t="s">
        <v>32034</v>
      </c>
      <c r="H8061">
        <v>47.933742000000002</v>
      </c>
      <c r="I8061">
        <v>-67.926128899999995</v>
      </c>
      <c r="J8061" s="1" t="str">
        <f t="shared" si="672"/>
        <v>Fluid (stream)</v>
      </c>
      <c r="K8061" s="1" t="str">
        <f t="shared" si="673"/>
        <v>Untreated Water</v>
      </c>
      <c r="L8061">
        <v>8</v>
      </c>
      <c r="M8061" t="s">
        <v>81</v>
      </c>
      <c r="N8061">
        <v>135</v>
      </c>
      <c r="P8061" t="s">
        <v>319</v>
      </c>
      <c r="Q8061" t="s">
        <v>46</v>
      </c>
      <c r="R8061" t="s">
        <v>401</v>
      </c>
    </row>
    <row r="8062" spans="1:18" hidden="1" x14ac:dyDescent="0.3">
      <c r="A8062" t="s">
        <v>32035</v>
      </c>
      <c r="B8062" t="s">
        <v>32036</v>
      </c>
      <c r="C8062" s="1" t="str">
        <f t="shared" si="670"/>
        <v>21:0899</v>
      </c>
      <c r="D8062" s="1" t="str">
        <f t="shared" si="671"/>
        <v>21:0238</v>
      </c>
      <c r="E8062" t="s">
        <v>32037</v>
      </c>
      <c r="F8062" t="s">
        <v>32038</v>
      </c>
      <c r="H8062">
        <v>47.921362700000003</v>
      </c>
      <c r="I8062">
        <v>-67.956515999999993</v>
      </c>
      <c r="J8062" s="1" t="str">
        <f t="shared" si="672"/>
        <v>Fluid (stream)</v>
      </c>
      <c r="K8062" s="1" t="str">
        <f t="shared" si="673"/>
        <v>Untreated Water</v>
      </c>
      <c r="L8062">
        <v>8</v>
      </c>
      <c r="M8062" t="s">
        <v>95</v>
      </c>
      <c r="N8062">
        <v>136</v>
      </c>
      <c r="P8062" t="s">
        <v>15080</v>
      </c>
      <c r="Q8062" t="s">
        <v>15080</v>
      </c>
      <c r="R8062" t="s">
        <v>15080</v>
      </c>
    </row>
    <row r="8063" spans="1:18" hidden="1" x14ac:dyDescent="0.3">
      <c r="A8063" t="s">
        <v>32039</v>
      </c>
      <c r="B8063" t="s">
        <v>32040</v>
      </c>
      <c r="C8063" s="1" t="str">
        <f t="shared" si="670"/>
        <v>21:0899</v>
      </c>
      <c r="D8063" s="1" t="str">
        <f t="shared" si="671"/>
        <v>21:0238</v>
      </c>
      <c r="E8063" t="s">
        <v>32041</v>
      </c>
      <c r="F8063" t="s">
        <v>32042</v>
      </c>
      <c r="H8063">
        <v>47.922631000000003</v>
      </c>
      <c r="I8063">
        <v>-67.966422800000004</v>
      </c>
      <c r="J8063" s="1" t="str">
        <f t="shared" si="672"/>
        <v>Fluid (stream)</v>
      </c>
      <c r="K8063" s="1" t="str">
        <f t="shared" si="673"/>
        <v>Untreated Water</v>
      </c>
      <c r="L8063">
        <v>8</v>
      </c>
      <c r="M8063" t="s">
        <v>101</v>
      </c>
      <c r="N8063">
        <v>137</v>
      </c>
      <c r="P8063" t="s">
        <v>210</v>
      </c>
      <c r="Q8063" t="s">
        <v>146</v>
      </c>
      <c r="R8063" t="s">
        <v>189</v>
      </c>
    </row>
    <row r="8064" spans="1:18" hidden="1" x14ac:dyDescent="0.3">
      <c r="A8064" t="s">
        <v>32043</v>
      </c>
      <c r="B8064" t="s">
        <v>32044</v>
      </c>
      <c r="C8064" s="1" t="str">
        <f t="shared" si="670"/>
        <v>21:0899</v>
      </c>
      <c r="D8064" s="1" t="str">
        <f t="shared" si="671"/>
        <v>21:0238</v>
      </c>
      <c r="E8064" t="s">
        <v>32045</v>
      </c>
      <c r="F8064" t="s">
        <v>32046</v>
      </c>
      <c r="H8064">
        <v>47.926319700000001</v>
      </c>
      <c r="I8064">
        <v>-67.906175599999997</v>
      </c>
      <c r="J8064" s="1" t="str">
        <f t="shared" si="672"/>
        <v>Fluid (stream)</v>
      </c>
      <c r="K8064" s="1" t="str">
        <f t="shared" si="673"/>
        <v>Untreated Water</v>
      </c>
      <c r="L8064">
        <v>8</v>
      </c>
      <c r="M8064" t="s">
        <v>107</v>
      </c>
      <c r="N8064">
        <v>138</v>
      </c>
      <c r="P8064" t="s">
        <v>210</v>
      </c>
      <c r="Q8064" t="s">
        <v>38</v>
      </c>
      <c r="R8064" t="s">
        <v>189</v>
      </c>
    </row>
    <row r="8065" spans="1:18" hidden="1" x14ac:dyDescent="0.3">
      <c r="A8065" t="s">
        <v>32047</v>
      </c>
      <c r="B8065" t="s">
        <v>32048</v>
      </c>
      <c r="C8065" s="1" t="str">
        <f t="shared" si="670"/>
        <v>21:0899</v>
      </c>
      <c r="D8065" s="1" t="str">
        <f t="shared" si="671"/>
        <v>21:0238</v>
      </c>
      <c r="E8065" t="s">
        <v>32049</v>
      </c>
      <c r="F8065" t="s">
        <v>32050</v>
      </c>
      <c r="H8065">
        <v>47.913065099999997</v>
      </c>
      <c r="I8065">
        <v>-67.908877399999994</v>
      </c>
      <c r="J8065" s="1" t="str">
        <f t="shared" si="672"/>
        <v>Fluid (stream)</v>
      </c>
      <c r="K8065" s="1" t="str">
        <f t="shared" si="673"/>
        <v>Untreated Water</v>
      </c>
      <c r="L8065">
        <v>8</v>
      </c>
      <c r="M8065" t="s">
        <v>114</v>
      </c>
      <c r="N8065">
        <v>139</v>
      </c>
      <c r="P8065" t="s">
        <v>235</v>
      </c>
      <c r="Q8065" t="s">
        <v>38</v>
      </c>
      <c r="R8065" t="s">
        <v>195</v>
      </c>
    </row>
    <row r="8066" spans="1:18" hidden="1" x14ac:dyDescent="0.3">
      <c r="A8066" t="s">
        <v>32051</v>
      </c>
      <c r="B8066" t="s">
        <v>32052</v>
      </c>
      <c r="C8066" s="1" t="str">
        <f t="shared" si="670"/>
        <v>21:0899</v>
      </c>
      <c r="D8066" s="1" t="str">
        <f t="shared" si="671"/>
        <v>21:0238</v>
      </c>
      <c r="E8066" t="s">
        <v>32053</v>
      </c>
      <c r="F8066" t="s">
        <v>32054</v>
      </c>
      <c r="H8066">
        <v>47.892331400000003</v>
      </c>
      <c r="I8066">
        <v>-67.945085899999995</v>
      </c>
      <c r="J8066" s="1" t="str">
        <f t="shared" si="672"/>
        <v>Fluid (stream)</v>
      </c>
      <c r="K8066" s="1" t="str">
        <f t="shared" si="673"/>
        <v>Untreated Water</v>
      </c>
      <c r="L8066">
        <v>8</v>
      </c>
      <c r="M8066" t="s">
        <v>121</v>
      </c>
      <c r="N8066">
        <v>140</v>
      </c>
      <c r="P8066" t="s">
        <v>256</v>
      </c>
      <c r="Q8066" t="s">
        <v>310</v>
      </c>
      <c r="R8066" t="s">
        <v>522</v>
      </c>
    </row>
    <row r="8067" spans="1:18" hidden="1" x14ac:dyDescent="0.3">
      <c r="A8067" t="s">
        <v>32055</v>
      </c>
      <c r="B8067" t="s">
        <v>32056</v>
      </c>
      <c r="C8067" s="1" t="str">
        <f t="shared" si="670"/>
        <v>21:0899</v>
      </c>
      <c r="D8067" s="1" t="str">
        <f t="shared" si="671"/>
        <v>21:0238</v>
      </c>
      <c r="E8067" t="s">
        <v>32057</v>
      </c>
      <c r="F8067" t="s">
        <v>32058</v>
      </c>
      <c r="H8067">
        <v>47.893065399999998</v>
      </c>
      <c r="I8067">
        <v>-67.941739900000002</v>
      </c>
      <c r="J8067" s="1" t="str">
        <f t="shared" si="672"/>
        <v>Fluid (stream)</v>
      </c>
      <c r="K8067" s="1" t="str">
        <f t="shared" si="673"/>
        <v>Untreated Water</v>
      </c>
      <c r="L8067">
        <v>8</v>
      </c>
      <c r="M8067" t="s">
        <v>127</v>
      </c>
      <c r="N8067">
        <v>141</v>
      </c>
      <c r="P8067" t="s">
        <v>256</v>
      </c>
      <c r="Q8067" t="s">
        <v>38</v>
      </c>
      <c r="R8067" t="s">
        <v>195</v>
      </c>
    </row>
    <row r="8068" spans="1:18" hidden="1" x14ac:dyDescent="0.3">
      <c r="A8068" t="s">
        <v>32059</v>
      </c>
      <c r="B8068" t="s">
        <v>32060</v>
      </c>
      <c r="C8068" s="1" t="str">
        <f t="shared" si="670"/>
        <v>21:0899</v>
      </c>
      <c r="D8068" s="1" t="str">
        <f t="shared" si="671"/>
        <v>21:0238</v>
      </c>
      <c r="E8068" t="s">
        <v>32061</v>
      </c>
      <c r="F8068" t="s">
        <v>32062</v>
      </c>
      <c r="H8068">
        <v>47.950207200000001</v>
      </c>
      <c r="I8068">
        <v>-67.789513799999995</v>
      </c>
      <c r="J8068" s="1" t="str">
        <f t="shared" si="672"/>
        <v>Fluid (stream)</v>
      </c>
      <c r="K8068" s="1" t="str">
        <f t="shared" si="673"/>
        <v>Untreated Water</v>
      </c>
      <c r="L8068">
        <v>8</v>
      </c>
      <c r="M8068" t="s">
        <v>133</v>
      </c>
      <c r="N8068">
        <v>142</v>
      </c>
      <c r="P8068" t="s">
        <v>235</v>
      </c>
      <c r="Q8068" t="s">
        <v>62</v>
      </c>
      <c r="R8068" t="s">
        <v>55</v>
      </c>
    </row>
    <row r="8069" spans="1:18" hidden="1" x14ac:dyDescent="0.3">
      <c r="A8069" t="s">
        <v>32063</v>
      </c>
      <c r="B8069" t="s">
        <v>32064</v>
      </c>
      <c r="C8069" s="1" t="str">
        <f t="shared" si="670"/>
        <v>21:0899</v>
      </c>
      <c r="D8069" s="1" t="str">
        <f t="shared" si="671"/>
        <v>21:0238</v>
      </c>
      <c r="E8069" t="s">
        <v>32065</v>
      </c>
      <c r="F8069" t="s">
        <v>32066</v>
      </c>
      <c r="H8069">
        <v>47.947856700000003</v>
      </c>
      <c r="I8069">
        <v>-67.786756299999993</v>
      </c>
      <c r="J8069" s="1" t="str">
        <f t="shared" si="672"/>
        <v>Fluid (stream)</v>
      </c>
      <c r="K8069" s="1" t="str">
        <f t="shared" si="673"/>
        <v>Untreated Water</v>
      </c>
      <c r="L8069">
        <v>8</v>
      </c>
      <c r="M8069" t="s">
        <v>139</v>
      </c>
      <c r="N8069">
        <v>143</v>
      </c>
      <c r="P8069" t="s">
        <v>134</v>
      </c>
      <c r="Q8069" t="s">
        <v>62</v>
      </c>
      <c r="R8069" t="s">
        <v>460</v>
      </c>
    </row>
    <row r="8070" spans="1:18" hidden="1" x14ac:dyDescent="0.3">
      <c r="A8070" t="s">
        <v>32067</v>
      </c>
      <c r="B8070" t="s">
        <v>32068</v>
      </c>
      <c r="C8070" s="1" t="str">
        <f t="shared" si="670"/>
        <v>21:0899</v>
      </c>
      <c r="D8070" s="1" t="str">
        <f t="shared" si="671"/>
        <v>21:0238</v>
      </c>
      <c r="E8070" t="s">
        <v>32069</v>
      </c>
      <c r="F8070" t="s">
        <v>32070</v>
      </c>
      <c r="H8070">
        <v>47.903228599999998</v>
      </c>
      <c r="I8070">
        <v>-67.712357900000001</v>
      </c>
      <c r="J8070" s="1" t="str">
        <f t="shared" si="672"/>
        <v>Fluid (stream)</v>
      </c>
      <c r="K8070" s="1" t="str">
        <f t="shared" si="673"/>
        <v>Untreated Water</v>
      </c>
      <c r="L8070">
        <v>8</v>
      </c>
      <c r="M8070" t="s">
        <v>241</v>
      </c>
      <c r="N8070">
        <v>144</v>
      </c>
      <c r="P8070" t="s">
        <v>235</v>
      </c>
      <c r="Q8070" t="s">
        <v>38</v>
      </c>
      <c r="R8070" t="s">
        <v>522</v>
      </c>
    </row>
    <row r="8071" spans="1:18" hidden="1" x14ac:dyDescent="0.3">
      <c r="A8071" t="s">
        <v>32071</v>
      </c>
      <c r="B8071" t="s">
        <v>32072</v>
      </c>
      <c r="C8071" s="1" t="str">
        <f t="shared" si="670"/>
        <v>21:0899</v>
      </c>
      <c r="D8071" s="1" t="str">
        <f t="shared" si="671"/>
        <v>21:0238</v>
      </c>
      <c r="E8071" t="s">
        <v>32073</v>
      </c>
      <c r="F8071" t="s">
        <v>32074</v>
      </c>
      <c r="H8071">
        <v>47.8733352</v>
      </c>
      <c r="I8071">
        <v>-67.692156199999999</v>
      </c>
      <c r="J8071" s="1" t="str">
        <f t="shared" si="672"/>
        <v>Fluid (stream)</v>
      </c>
      <c r="K8071" s="1" t="str">
        <f t="shared" si="673"/>
        <v>Untreated Water</v>
      </c>
      <c r="L8071">
        <v>9</v>
      </c>
      <c r="M8071" t="s">
        <v>36</v>
      </c>
      <c r="N8071">
        <v>145</v>
      </c>
      <c r="P8071" t="s">
        <v>247</v>
      </c>
      <c r="Q8071" t="s">
        <v>38</v>
      </c>
      <c r="R8071" t="s">
        <v>195</v>
      </c>
    </row>
    <row r="8072" spans="1:18" hidden="1" x14ac:dyDescent="0.3">
      <c r="A8072" t="s">
        <v>32075</v>
      </c>
      <c r="B8072" t="s">
        <v>32076</v>
      </c>
      <c r="C8072" s="1" t="str">
        <f t="shared" si="670"/>
        <v>21:0899</v>
      </c>
      <c r="D8072" s="1" t="str">
        <f t="shared" si="671"/>
        <v>21:0238</v>
      </c>
      <c r="E8072" t="s">
        <v>32077</v>
      </c>
      <c r="F8072" t="s">
        <v>32078</v>
      </c>
      <c r="H8072">
        <v>47.992344199999998</v>
      </c>
      <c r="I8072">
        <v>-67.820845500000004</v>
      </c>
      <c r="J8072" s="1" t="str">
        <f t="shared" si="672"/>
        <v>Fluid (stream)</v>
      </c>
      <c r="K8072" s="1" t="str">
        <f t="shared" si="673"/>
        <v>Untreated Water</v>
      </c>
      <c r="L8072">
        <v>9</v>
      </c>
      <c r="M8072" t="s">
        <v>44</v>
      </c>
      <c r="N8072">
        <v>146</v>
      </c>
      <c r="P8072" t="s">
        <v>319</v>
      </c>
      <c r="Q8072" t="s">
        <v>248</v>
      </c>
      <c r="R8072" t="s">
        <v>55</v>
      </c>
    </row>
    <row r="8073" spans="1:18" hidden="1" x14ac:dyDescent="0.3">
      <c r="A8073" t="s">
        <v>32079</v>
      </c>
      <c r="B8073" t="s">
        <v>32080</v>
      </c>
      <c r="C8073" s="1" t="str">
        <f t="shared" si="670"/>
        <v>21:0899</v>
      </c>
      <c r="D8073" s="1" t="str">
        <f t="shared" si="671"/>
        <v>21:0238</v>
      </c>
      <c r="E8073" t="s">
        <v>32081</v>
      </c>
      <c r="F8073" t="s">
        <v>32082</v>
      </c>
      <c r="H8073">
        <v>47.993365599999997</v>
      </c>
      <c r="I8073">
        <v>-67.819548800000007</v>
      </c>
      <c r="J8073" s="1" t="str">
        <f t="shared" si="672"/>
        <v>Fluid (stream)</v>
      </c>
      <c r="K8073" s="1" t="str">
        <f t="shared" si="673"/>
        <v>Untreated Water</v>
      </c>
      <c r="L8073">
        <v>9</v>
      </c>
      <c r="M8073" t="s">
        <v>52</v>
      </c>
      <c r="N8073">
        <v>147</v>
      </c>
      <c r="P8073" t="s">
        <v>256</v>
      </c>
      <c r="Q8073" t="s">
        <v>38</v>
      </c>
      <c r="R8073" t="s">
        <v>55</v>
      </c>
    </row>
    <row r="8074" spans="1:18" hidden="1" x14ac:dyDescent="0.3">
      <c r="A8074" t="s">
        <v>32083</v>
      </c>
      <c r="B8074" t="s">
        <v>32084</v>
      </c>
      <c r="C8074" s="1" t="str">
        <f t="shared" si="670"/>
        <v>21:0899</v>
      </c>
      <c r="D8074" s="1" t="str">
        <f t="shared" si="671"/>
        <v>21:0238</v>
      </c>
      <c r="E8074" t="s">
        <v>32085</v>
      </c>
      <c r="F8074" t="s">
        <v>32086</v>
      </c>
      <c r="H8074">
        <v>47.995866599999999</v>
      </c>
      <c r="I8074">
        <v>-67.789277200000001</v>
      </c>
      <c r="J8074" s="1" t="str">
        <f t="shared" si="672"/>
        <v>Fluid (stream)</v>
      </c>
      <c r="K8074" s="1" t="str">
        <f t="shared" si="673"/>
        <v>Untreated Water</v>
      </c>
      <c r="L8074">
        <v>9</v>
      </c>
      <c r="M8074" t="s">
        <v>60</v>
      </c>
      <c r="N8074">
        <v>148</v>
      </c>
      <c r="P8074" t="s">
        <v>235</v>
      </c>
      <c r="Q8074" t="s">
        <v>310</v>
      </c>
      <c r="R8074" t="s">
        <v>460</v>
      </c>
    </row>
    <row r="8075" spans="1:18" hidden="1" x14ac:dyDescent="0.3">
      <c r="A8075" t="s">
        <v>32087</v>
      </c>
      <c r="B8075" t="s">
        <v>32088</v>
      </c>
      <c r="C8075" s="1" t="str">
        <f t="shared" si="670"/>
        <v>21:0899</v>
      </c>
      <c r="D8075" s="1" t="str">
        <f t="shared" si="671"/>
        <v>21:0238</v>
      </c>
      <c r="E8075" t="s">
        <v>32089</v>
      </c>
      <c r="F8075" t="s">
        <v>32090</v>
      </c>
      <c r="H8075">
        <v>47.966536599999998</v>
      </c>
      <c r="I8075">
        <v>-67.786010700000006</v>
      </c>
      <c r="J8075" s="1" t="str">
        <f t="shared" si="672"/>
        <v>Fluid (stream)</v>
      </c>
      <c r="K8075" s="1" t="str">
        <f t="shared" si="673"/>
        <v>Untreated Water</v>
      </c>
      <c r="L8075">
        <v>9</v>
      </c>
      <c r="M8075" t="s">
        <v>67</v>
      </c>
      <c r="N8075">
        <v>149</v>
      </c>
      <c r="P8075" t="s">
        <v>319</v>
      </c>
      <c r="Q8075" t="s">
        <v>236</v>
      </c>
      <c r="R8075" t="s">
        <v>55</v>
      </c>
    </row>
    <row r="8076" spans="1:18" hidden="1" x14ac:dyDescent="0.3">
      <c r="A8076" t="s">
        <v>32091</v>
      </c>
      <c r="B8076" t="s">
        <v>32092</v>
      </c>
      <c r="C8076" s="1" t="str">
        <f t="shared" si="670"/>
        <v>21:0899</v>
      </c>
      <c r="D8076" s="1" t="str">
        <f t="shared" si="671"/>
        <v>21:0238</v>
      </c>
      <c r="E8076" t="s">
        <v>32093</v>
      </c>
      <c r="F8076" t="s">
        <v>32094</v>
      </c>
      <c r="H8076">
        <v>47.7897265</v>
      </c>
      <c r="I8076">
        <v>-67.734497899999994</v>
      </c>
      <c r="J8076" s="1" t="str">
        <f t="shared" si="672"/>
        <v>Fluid (stream)</v>
      </c>
      <c r="K8076" s="1" t="str">
        <f t="shared" si="673"/>
        <v>Untreated Water</v>
      </c>
      <c r="L8076">
        <v>9</v>
      </c>
      <c r="M8076" t="s">
        <v>74</v>
      </c>
      <c r="N8076">
        <v>150</v>
      </c>
      <c r="P8076" t="s">
        <v>356</v>
      </c>
      <c r="Q8076" t="s">
        <v>236</v>
      </c>
      <c r="R8076" t="s">
        <v>401</v>
      </c>
    </row>
    <row r="8077" spans="1:18" hidden="1" x14ac:dyDescent="0.3">
      <c r="A8077" t="s">
        <v>32095</v>
      </c>
      <c r="B8077" t="s">
        <v>32096</v>
      </c>
      <c r="C8077" s="1" t="str">
        <f t="shared" si="670"/>
        <v>21:0899</v>
      </c>
      <c r="D8077" s="1" t="str">
        <f t="shared" si="671"/>
        <v>21:0238</v>
      </c>
      <c r="E8077" t="s">
        <v>32097</v>
      </c>
      <c r="F8077" t="s">
        <v>32098</v>
      </c>
      <c r="H8077">
        <v>47.997764400000001</v>
      </c>
      <c r="I8077">
        <v>-67.902950200000006</v>
      </c>
      <c r="J8077" s="1" t="str">
        <f t="shared" si="672"/>
        <v>Fluid (stream)</v>
      </c>
      <c r="K8077" s="1" t="str">
        <f t="shared" si="673"/>
        <v>Untreated Water</v>
      </c>
      <c r="L8077">
        <v>9</v>
      </c>
      <c r="M8077" t="s">
        <v>81</v>
      </c>
      <c r="N8077">
        <v>151</v>
      </c>
      <c r="P8077" t="s">
        <v>210</v>
      </c>
      <c r="Q8077" t="s">
        <v>24</v>
      </c>
      <c r="R8077" t="s">
        <v>532</v>
      </c>
    </row>
    <row r="8078" spans="1:18" hidden="1" x14ac:dyDescent="0.3">
      <c r="A8078" t="s">
        <v>32099</v>
      </c>
      <c r="B8078" t="s">
        <v>32100</v>
      </c>
      <c r="C8078" s="1" t="str">
        <f t="shared" si="670"/>
        <v>21:0899</v>
      </c>
      <c r="D8078" s="1" t="str">
        <f t="shared" si="671"/>
        <v>21:0238</v>
      </c>
      <c r="E8078" t="s">
        <v>32101</v>
      </c>
      <c r="F8078" t="s">
        <v>32102</v>
      </c>
      <c r="H8078">
        <v>47.9810667</v>
      </c>
      <c r="I8078">
        <v>-67.885346799999994</v>
      </c>
      <c r="J8078" s="1" t="str">
        <f t="shared" si="672"/>
        <v>Fluid (stream)</v>
      </c>
      <c r="K8078" s="1" t="str">
        <f t="shared" si="673"/>
        <v>Untreated Water</v>
      </c>
      <c r="L8078">
        <v>9</v>
      </c>
      <c r="M8078" t="s">
        <v>95</v>
      </c>
      <c r="N8078">
        <v>152</v>
      </c>
      <c r="P8078" t="s">
        <v>15080</v>
      </c>
      <c r="Q8078" t="s">
        <v>15080</v>
      </c>
      <c r="R8078" t="s">
        <v>15080</v>
      </c>
    </row>
    <row r="8079" spans="1:18" hidden="1" x14ac:dyDescent="0.3">
      <c r="A8079" t="s">
        <v>32103</v>
      </c>
      <c r="B8079" t="s">
        <v>32104</v>
      </c>
      <c r="C8079" s="1" t="str">
        <f t="shared" si="670"/>
        <v>21:0899</v>
      </c>
      <c r="D8079" s="1" t="str">
        <f t="shared" si="671"/>
        <v>21:0238</v>
      </c>
      <c r="E8079" t="s">
        <v>32105</v>
      </c>
      <c r="F8079" t="s">
        <v>32106</v>
      </c>
      <c r="H8079">
        <v>47.958436800000001</v>
      </c>
      <c r="I8079">
        <v>-67.875050599999994</v>
      </c>
      <c r="J8079" s="1" t="str">
        <f t="shared" si="672"/>
        <v>Fluid (stream)</v>
      </c>
      <c r="K8079" s="1" t="str">
        <f t="shared" si="673"/>
        <v>Untreated Water</v>
      </c>
      <c r="L8079">
        <v>9</v>
      </c>
      <c r="M8079" t="s">
        <v>22</v>
      </c>
      <c r="N8079">
        <v>153</v>
      </c>
      <c r="P8079" t="s">
        <v>210</v>
      </c>
      <c r="Q8079" t="s">
        <v>96</v>
      </c>
      <c r="R8079" t="s">
        <v>873</v>
      </c>
    </row>
    <row r="8080" spans="1:18" hidden="1" x14ac:dyDescent="0.3">
      <c r="A8080" t="s">
        <v>32107</v>
      </c>
      <c r="B8080" t="s">
        <v>32108</v>
      </c>
      <c r="C8080" s="1" t="str">
        <f t="shared" si="670"/>
        <v>21:0899</v>
      </c>
      <c r="D8080" s="1" t="str">
        <f t="shared" si="671"/>
        <v>21:0238</v>
      </c>
      <c r="E8080" t="s">
        <v>32105</v>
      </c>
      <c r="F8080" t="s">
        <v>32109</v>
      </c>
      <c r="H8080">
        <v>47.958436800000001</v>
      </c>
      <c r="I8080">
        <v>-67.875050599999994</v>
      </c>
      <c r="J8080" s="1" t="str">
        <f t="shared" si="672"/>
        <v>Fluid (stream)</v>
      </c>
      <c r="K8080" s="1" t="str">
        <f t="shared" si="673"/>
        <v>Untreated Water</v>
      </c>
      <c r="L8080">
        <v>9</v>
      </c>
      <c r="M8080" t="s">
        <v>29</v>
      </c>
      <c r="N8080">
        <v>154</v>
      </c>
      <c r="P8080" t="s">
        <v>134</v>
      </c>
      <c r="Q8080" t="s">
        <v>96</v>
      </c>
      <c r="R8080" t="s">
        <v>911</v>
      </c>
    </row>
    <row r="8081" spans="1:18" hidden="1" x14ac:dyDescent="0.3">
      <c r="A8081" t="s">
        <v>32110</v>
      </c>
      <c r="B8081" t="s">
        <v>32111</v>
      </c>
      <c r="C8081" s="1" t="str">
        <f t="shared" si="670"/>
        <v>21:0899</v>
      </c>
      <c r="D8081" s="1" t="str">
        <f t="shared" si="671"/>
        <v>21:0238</v>
      </c>
      <c r="E8081" t="s">
        <v>32112</v>
      </c>
      <c r="F8081" t="s">
        <v>32113</v>
      </c>
      <c r="H8081">
        <v>47.9079823</v>
      </c>
      <c r="I8081">
        <v>-67.983468900000005</v>
      </c>
      <c r="J8081" s="1" t="str">
        <f t="shared" si="672"/>
        <v>Fluid (stream)</v>
      </c>
      <c r="K8081" s="1" t="str">
        <f t="shared" si="673"/>
        <v>Untreated Water</v>
      </c>
      <c r="L8081">
        <v>9</v>
      </c>
      <c r="M8081" t="s">
        <v>101</v>
      </c>
      <c r="N8081">
        <v>155</v>
      </c>
      <c r="P8081" t="s">
        <v>256</v>
      </c>
      <c r="Q8081" t="s">
        <v>257</v>
      </c>
      <c r="R8081" t="s">
        <v>195</v>
      </c>
    </row>
    <row r="8082" spans="1:18" hidden="1" x14ac:dyDescent="0.3">
      <c r="A8082" t="s">
        <v>32114</v>
      </c>
      <c r="B8082" t="s">
        <v>32115</v>
      </c>
      <c r="C8082" s="1" t="str">
        <f t="shared" si="670"/>
        <v>21:0899</v>
      </c>
      <c r="D8082" s="1" t="str">
        <f t="shared" si="671"/>
        <v>21:0238</v>
      </c>
      <c r="E8082" t="s">
        <v>32116</v>
      </c>
      <c r="F8082" t="s">
        <v>32117</v>
      </c>
      <c r="H8082">
        <v>47.908772999999997</v>
      </c>
      <c r="I8082">
        <v>-67.977270799999999</v>
      </c>
      <c r="J8082" s="1" t="str">
        <f t="shared" si="672"/>
        <v>Fluid (stream)</v>
      </c>
      <c r="K8082" s="1" t="str">
        <f t="shared" si="673"/>
        <v>Untreated Water</v>
      </c>
      <c r="L8082">
        <v>9</v>
      </c>
      <c r="M8082" t="s">
        <v>107</v>
      </c>
      <c r="N8082">
        <v>156</v>
      </c>
      <c r="P8082" t="s">
        <v>235</v>
      </c>
      <c r="Q8082" t="s">
        <v>46</v>
      </c>
      <c r="R8082" t="s">
        <v>532</v>
      </c>
    </row>
    <row r="8083" spans="1:18" hidden="1" x14ac:dyDescent="0.3">
      <c r="A8083" t="s">
        <v>32118</v>
      </c>
      <c r="B8083" t="s">
        <v>32119</v>
      </c>
      <c r="C8083" s="1" t="str">
        <f t="shared" si="670"/>
        <v>21:0899</v>
      </c>
      <c r="D8083" s="1" t="str">
        <f t="shared" si="671"/>
        <v>21:0238</v>
      </c>
      <c r="E8083" t="s">
        <v>32120</v>
      </c>
      <c r="F8083" t="s">
        <v>32121</v>
      </c>
      <c r="H8083">
        <v>47.876680700000001</v>
      </c>
      <c r="I8083">
        <v>-67.975441700000005</v>
      </c>
      <c r="J8083" s="1" t="str">
        <f t="shared" si="672"/>
        <v>Fluid (stream)</v>
      </c>
      <c r="K8083" s="1" t="str">
        <f t="shared" si="673"/>
        <v>Untreated Water</v>
      </c>
      <c r="L8083">
        <v>9</v>
      </c>
      <c r="M8083" t="s">
        <v>114</v>
      </c>
      <c r="N8083">
        <v>157</v>
      </c>
      <c r="P8083" t="s">
        <v>247</v>
      </c>
      <c r="Q8083" t="s">
        <v>248</v>
      </c>
      <c r="R8083" t="s">
        <v>911</v>
      </c>
    </row>
    <row r="8084" spans="1:18" hidden="1" x14ac:dyDescent="0.3">
      <c r="A8084" t="s">
        <v>32122</v>
      </c>
      <c r="B8084" t="s">
        <v>32123</v>
      </c>
      <c r="C8084" s="1" t="str">
        <f t="shared" si="670"/>
        <v>21:0899</v>
      </c>
      <c r="D8084" s="1" t="str">
        <f t="shared" si="671"/>
        <v>21:0238</v>
      </c>
      <c r="E8084" t="s">
        <v>32124</v>
      </c>
      <c r="F8084" t="s">
        <v>32125</v>
      </c>
      <c r="H8084">
        <v>47.846011400000002</v>
      </c>
      <c r="I8084">
        <v>-67.977836999999994</v>
      </c>
      <c r="J8084" s="1" t="str">
        <f t="shared" si="672"/>
        <v>Fluid (stream)</v>
      </c>
      <c r="K8084" s="1" t="str">
        <f t="shared" si="673"/>
        <v>Untreated Water</v>
      </c>
      <c r="L8084">
        <v>9</v>
      </c>
      <c r="M8084" t="s">
        <v>121</v>
      </c>
      <c r="N8084">
        <v>158</v>
      </c>
      <c r="P8084" t="s">
        <v>356</v>
      </c>
      <c r="Q8084" t="s">
        <v>310</v>
      </c>
      <c r="R8084" t="s">
        <v>195</v>
      </c>
    </row>
    <row r="8085" spans="1:18" hidden="1" x14ac:dyDescent="0.3">
      <c r="A8085" t="s">
        <v>32126</v>
      </c>
      <c r="B8085" t="s">
        <v>32127</v>
      </c>
      <c r="C8085" s="1" t="str">
        <f t="shared" si="670"/>
        <v>21:0899</v>
      </c>
      <c r="D8085" s="1" t="str">
        <f t="shared" si="671"/>
        <v>21:0238</v>
      </c>
      <c r="E8085" t="s">
        <v>32128</v>
      </c>
      <c r="F8085" t="s">
        <v>32129</v>
      </c>
      <c r="H8085">
        <v>47.855629499999999</v>
      </c>
      <c r="I8085">
        <v>-67.944012599999994</v>
      </c>
      <c r="J8085" s="1" t="str">
        <f t="shared" si="672"/>
        <v>Fluid (stream)</v>
      </c>
      <c r="K8085" s="1" t="str">
        <f t="shared" si="673"/>
        <v>Untreated Water</v>
      </c>
      <c r="L8085">
        <v>9</v>
      </c>
      <c r="M8085" t="s">
        <v>127</v>
      </c>
      <c r="N8085">
        <v>159</v>
      </c>
      <c r="P8085" t="s">
        <v>356</v>
      </c>
      <c r="Q8085" t="s">
        <v>310</v>
      </c>
      <c r="R8085" t="s">
        <v>522</v>
      </c>
    </row>
    <row r="8086" spans="1:18" hidden="1" x14ac:dyDescent="0.3">
      <c r="A8086" t="s">
        <v>32130</v>
      </c>
      <c r="B8086" t="s">
        <v>32131</v>
      </c>
      <c r="C8086" s="1" t="str">
        <f t="shared" si="670"/>
        <v>21:0899</v>
      </c>
      <c r="D8086" s="1" t="str">
        <f t="shared" si="671"/>
        <v>21:0238</v>
      </c>
      <c r="E8086" t="s">
        <v>32132</v>
      </c>
      <c r="F8086" t="s">
        <v>32133</v>
      </c>
      <c r="H8086">
        <v>47.8421862</v>
      </c>
      <c r="I8086">
        <v>-67.736416599999998</v>
      </c>
      <c r="J8086" s="1" t="str">
        <f t="shared" si="672"/>
        <v>Fluid (stream)</v>
      </c>
      <c r="K8086" s="1" t="str">
        <f t="shared" si="673"/>
        <v>Untreated Water</v>
      </c>
      <c r="L8086">
        <v>9</v>
      </c>
      <c r="M8086" t="s">
        <v>133</v>
      </c>
      <c r="N8086">
        <v>160</v>
      </c>
      <c r="P8086" t="s">
        <v>256</v>
      </c>
      <c r="Q8086" t="s">
        <v>248</v>
      </c>
      <c r="R8086" t="s">
        <v>911</v>
      </c>
    </row>
    <row r="8087" spans="1:18" hidden="1" x14ac:dyDescent="0.3">
      <c r="A8087" t="s">
        <v>32134</v>
      </c>
      <c r="B8087" t="s">
        <v>32135</v>
      </c>
      <c r="C8087" s="1" t="str">
        <f t="shared" si="670"/>
        <v>21:0899</v>
      </c>
      <c r="D8087" s="1" t="str">
        <f t="shared" si="671"/>
        <v>21:0238</v>
      </c>
      <c r="E8087" t="s">
        <v>32136</v>
      </c>
      <c r="F8087" t="s">
        <v>32137</v>
      </c>
      <c r="H8087">
        <v>47.843406600000002</v>
      </c>
      <c r="I8087">
        <v>-67.735304299999996</v>
      </c>
      <c r="J8087" s="1" t="str">
        <f t="shared" si="672"/>
        <v>Fluid (stream)</v>
      </c>
      <c r="K8087" s="1" t="str">
        <f t="shared" si="673"/>
        <v>Untreated Water</v>
      </c>
      <c r="L8087">
        <v>9</v>
      </c>
      <c r="M8087" t="s">
        <v>139</v>
      </c>
      <c r="N8087">
        <v>161</v>
      </c>
      <c r="P8087" t="s">
        <v>272</v>
      </c>
      <c r="Q8087" t="s">
        <v>257</v>
      </c>
      <c r="R8087" t="s">
        <v>532</v>
      </c>
    </row>
    <row r="8088" spans="1:18" hidden="1" x14ac:dyDescent="0.3">
      <c r="A8088" t="s">
        <v>32138</v>
      </c>
      <c r="B8088" t="s">
        <v>32139</v>
      </c>
      <c r="C8088" s="1" t="str">
        <f t="shared" si="670"/>
        <v>21:0899</v>
      </c>
      <c r="D8088" s="1" t="str">
        <f t="shared" si="671"/>
        <v>21:0238</v>
      </c>
      <c r="E8088" t="s">
        <v>32140</v>
      </c>
      <c r="F8088" t="s">
        <v>32141</v>
      </c>
      <c r="H8088">
        <v>47.8427121</v>
      </c>
      <c r="I8088">
        <v>-67.7253908</v>
      </c>
      <c r="J8088" s="1" t="str">
        <f t="shared" si="672"/>
        <v>Fluid (stream)</v>
      </c>
      <c r="K8088" s="1" t="str">
        <f t="shared" si="673"/>
        <v>Untreated Water</v>
      </c>
      <c r="L8088">
        <v>9</v>
      </c>
      <c r="M8088" t="s">
        <v>241</v>
      </c>
      <c r="N8088">
        <v>162</v>
      </c>
      <c r="P8088" t="s">
        <v>247</v>
      </c>
      <c r="Q8088" t="s">
        <v>310</v>
      </c>
      <c r="R8088" t="s">
        <v>195</v>
      </c>
    </row>
    <row r="8089" spans="1:18" hidden="1" x14ac:dyDescent="0.3">
      <c r="A8089" t="s">
        <v>32142</v>
      </c>
      <c r="B8089" t="s">
        <v>32143</v>
      </c>
      <c r="C8089" s="1" t="str">
        <f t="shared" si="670"/>
        <v>21:0899</v>
      </c>
      <c r="D8089" s="1" t="str">
        <f t="shared" si="671"/>
        <v>21:0238</v>
      </c>
      <c r="E8089" t="s">
        <v>32144</v>
      </c>
      <c r="F8089" t="s">
        <v>32145</v>
      </c>
      <c r="H8089">
        <v>47.895877300000002</v>
      </c>
      <c r="I8089">
        <v>-67.7807332</v>
      </c>
      <c r="J8089" s="1" t="str">
        <f t="shared" si="672"/>
        <v>Fluid (stream)</v>
      </c>
      <c r="K8089" s="1" t="str">
        <f t="shared" si="673"/>
        <v>Untreated Water</v>
      </c>
      <c r="L8089">
        <v>10</v>
      </c>
      <c r="M8089" t="s">
        <v>36</v>
      </c>
      <c r="N8089">
        <v>163</v>
      </c>
      <c r="P8089" t="s">
        <v>267</v>
      </c>
      <c r="Q8089" t="s">
        <v>482</v>
      </c>
      <c r="R8089" t="s">
        <v>195</v>
      </c>
    </row>
    <row r="8090" spans="1:18" hidden="1" x14ac:dyDescent="0.3">
      <c r="A8090" t="s">
        <v>32146</v>
      </c>
      <c r="B8090" t="s">
        <v>32147</v>
      </c>
      <c r="C8090" s="1" t="str">
        <f t="shared" si="670"/>
        <v>21:0899</v>
      </c>
      <c r="D8090" s="1" t="str">
        <f t="shared" si="671"/>
        <v>21:0238</v>
      </c>
      <c r="E8090" t="s">
        <v>32148</v>
      </c>
      <c r="F8090" t="s">
        <v>32149</v>
      </c>
      <c r="H8090">
        <v>47.897219</v>
      </c>
      <c r="I8090">
        <v>-67.7799926</v>
      </c>
      <c r="J8090" s="1" t="str">
        <f t="shared" si="672"/>
        <v>Fluid (stream)</v>
      </c>
      <c r="K8090" s="1" t="str">
        <f t="shared" si="673"/>
        <v>Untreated Water</v>
      </c>
      <c r="L8090">
        <v>10</v>
      </c>
      <c r="M8090" t="s">
        <v>44</v>
      </c>
      <c r="N8090">
        <v>164</v>
      </c>
      <c r="P8090" t="s">
        <v>356</v>
      </c>
      <c r="Q8090" t="s">
        <v>236</v>
      </c>
      <c r="R8090" t="s">
        <v>189</v>
      </c>
    </row>
    <row r="8091" spans="1:18" hidden="1" x14ac:dyDescent="0.3">
      <c r="A8091" t="s">
        <v>32150</v>
      </c>
      <c r="B8091" t="s">
        <v>32151</v>
      </c>
      <c r="C8091" s="1" t="str">
        <f t="shared" si="670"/>
        <v>21:0899</v>
      </c>
      <c r="D8091" s="1" t="str">
        <f t="shared" si="671"/>
        <v>21:0238</v>
      </c>
      <c r="E8091" t="s">
        <v>32152</v>
      </c>
      <c r="F8091" t="s">
        <v>32153</v>
      </c>
      <c r="H8091">
        <v>47.887098199999997</v>
      </c>
      <c r="I8091">
        <v>-67.742601399999998</v>
      </c>
      <c r="J8091" s="1" t="str">
        <f t="shared" si="672"/>
        <v>Fluid (stream)</v>
      </c>
      <c r="K8091" s="1" t="str">
        <f t="shared" si="673"/>
        <v>Untreated Water</v>
      </c>
      <c r="L8091">
        <v>10</v>
      </c>
      <c r="M8091" t="s">
        <v>52</v>
      </c>
      <c r="N8091">
        <v>165</v>
      </c>
      <c r="P8091" t="s">
        <v>235</v>
      </c>
      <c r="Q8091" t="s">
        <v>310</v>
      </c>
      <c r="R8091" t="s">
        <v>522</v>
      </c>
    </row>
    <row r="8092" spans="1:18" hidden="1" x14ac:dyDescent="0.3">
      <c r="A8092" t="s">
        <v>32154</v>
      </c>
      <c r="B8092" t="s">
        <v>32155</v>
      </c>
      <c r="C8092" s="1" t="str">
        <f t="shared" si="670"/>
        <v>21:0899</v>
      </c>
      <c r="D8092" s="1" t="str">
        <f t="shared" si="671"/>
        <v>21:0238</v>
      </c>
      <c r="E8092" t="s">
        <v>32156</v>
      </c>
      <c r="F8092" t="s">
        <v>32157</v>
      </c>
      <c r="H8092">
        <v>47.882958100000003</v>
      </c>
      <c r="I8092">
        <v>-67.723734800000003</v>
      </c>
      <c r="J8092" s="1" t="str">
        <f t="shared" si="672"/>
        <v>Fluid (stream)</v>
      </c>
      <c r="K8092" s="1" t="str">
        <f t="shared" si="673"/>
        <v>Untreated Water</v>
      </c>
      <c r="L8092">
        <v>10</v>
      </c>
      <c r="M8092" t="s">
        <v>60</v>
      </c>
      <c r="N8092">
        <v>166</v>
      </c>
      <c r="P8092" t="s">
        <v>247</v>
      </c>
      <c r="Q8092" t="s">
        <v>310</v>
      </c>
      <c r="R8092" t="s">
        <v>522</v>
      </c>
    </row>
    <row r="8093" spans="1:18" hidden="1" x14ac:dyDescent="0.3">
      <c r="A8093" t="s">
        <v>32158</v>
      </c>
      <c r="B8093" t="s">
        <v>32159</v>
      </c>
      <c r="C8093" s="1" t="str">
        <f t="shared" si="670"/>
        <v>21:0899</v>
      </c>
      <c r="D8093" s="1" t="str">
        <f t="shared" si="671"/>
        <v>21:0238</v>
      </c>
      <c r="E8093" t="s">
        <v>32160</v>
      </c>
      <c r="F8093" t="s">
        <v>32161</v>
      </c>
      <c r="H8093">
        <v>47.882262500000003</v>
      </c>
      <c r="I8093">
        <v>-67.708998699999995</v>
      </c>
      <c r="J8093" s="1" t="str">
        <f t="shared" si="672"/>
        <v>Fluid (stream)</v>
      </c>
      <c r="K8093" s="1" t="str">
        <f t="shared" si="673"/>
        <v>Untreated Water</v>
      </c>
      <c r="L8093">
        <v>10</v>
      </c>
      <c r="M8093" t="s">
        <v>67</v>
      </c>
      <c r="N8093">
        <v>167</v>
      </c>
      <c r="P8093" t="s">
        <v>247</v>
      </c>
      <c r="Q8093" t="s">
        <v>248</v>
      </c>
      <c r="R8093" t="s">
        <v>401</v>
      </c>
    </row>
    <row r="8094" spans="1:18" hidden="1" x14ac:dyDescent="0.3">
      <c r="A8094" t="s">
        <v>32162</v>
      </c>
      <c r="B8094" t="s">
        <v>32163</v>
      </c>
      <c r="C8094" s="1" t="str">
        <f t="shared" si="670"/>
        <v>21:0899</v>
      </c>
      <c r="D8094" s="1" t="str">
        <f t="shared" si="671"/>
        <v>21:0238</v>
      </c>
      <c r="E8094" t="s">
        <v>32164</v>
      </c>
      <c r="F8094" t="s">
        <v>32165</v>
      </c>
      <c r="H8094">
        <v>47.785451700000003</v>
      </c>
      <c r="I8094">
        <v>-67.501310700000005</v>
      </c>
      <c r="J8094" s="1" t="str">
        <f t="shared" si="672"/>
        <v>Fluid (stream)</v>
      </c>
      <c r="K8094" s="1" t="str">
        <f t="shared" si="673"/>
        <v>Untreated Water</v>
      </c>
      <c r="L8094">
        <v>10</v>
      </c>
      <c r="M8094" t="s">
        <v>74</v>
      </c>
      <c r="N8094">
        <v>168</v>
      </c>
      <c r="P8094" t="s">
        <v>256</v>
      </c>
      <c r="Q8094" t="s">
        <v>248</v>
      </c>
      <c r="R8094" t="s">
        <v>189</v>
      </c>
    </row>
    <row r="8095" spans="1:18" hidden="1" x14ac:dyDescent="0.3">
      <c r="A8095" t="s">
        <v>32166</v>
      </c>
      <c r="B8095" t="s">
        <v>32167</v>
      </c>
      <c r="C8095" s="1" t="str">
        <f t="shared" si="670"/>
        <v>21:0899</v>
      </c>
      <c r="D8095" s="1" t="str">
        <f t="shared" si="671"/>
        <v>21:0238</v>
      </c>
      <c r="E8095" t="s">
        <v>32168</v>
      </c>
      <c r="F8095" t="s">
        <v>32169</v>
      </c>
      <c r="H8095">
        <v>47.792148300000001</v>
      </c>
      <c r="I8095">
        <v>-67.520906499999995</v>
      </c>
      <c r="J8095" s="1" t="str">
        <f t="shared" si="672"/>
        <v>Fluid (stream)</v>
      </c>
      <c r="K8095" s="1" t="str">
        <f t="shared" si="673"/>
        <v>Untreated Water</v>
      </c>
      <c r="L8095">
        <v>10</v>
      </c>
      <c r="M8095" t="s">
        <v>81</v>
      </c>
      <c r="N8095">
        <v>169</v>
      </c>
      <c r="P8095" t="s">
        <v>356</v>
      </c>
      <c r="Q8095" t="s">
        <v>24</v>
      </c>
      <c r="R8095" t="s">
        <v>532</v>
      </c>
    </row>
    <row r="8096" spans="1:18" hidden="1" x14ac:dyDescent="0.3">
      <c r="A8096" t="s">
        <v>32170</v>
      </c>
      <c r="B8096" t="s">
        <v>32171</v>
      </c>
      <c r="C8096" s="1" t="str">
        <f t="shared" si="670"/>
        <v>21:0899</v>
      </c>
      <c r="D8096" s="1" t="str">
        <f t="shared" si="671"/>
        <v>21:0238</v>
      </c>
      <c r="E8096" t="s">
        <v>32172</v>
      </c>
      <c r="F8096" t="s">
        <v>32173</v>
      </c>
      <c r="H8096">
        <v>47.790491299999999</v>
      </c>
      <c r="I8096">
        <v>-67.527789799999994</v>
      </c>
      <c r="J8096" s="1" t="str">
        <f t="shared" si="672"/>
        <v>Fluid (stream)</v>
      </c>
      <c r="K8096" s="1" t="str">
        <f t="shared" si="673"/>
        <v>Untreated Water</v>
      </c>
      <c r="L8096">
        <v>10</v>
      </c>
      <c r="M8096" t="s">
        <v>95</v>
      </c>
      <c r="N8096">
        <v>170</v>
      </c>
      <c r="P8096" t="s">
        <v>15080</v>
      </c>
      <c r="Q8096" t="s">
        <v>15080</v>
      </c>
      <c r="R8096" t="s">
        <v>15080</v>
      </c>
    </row>
    <row r="8097" spans="1:18" hidden="1" x14ac:dyDescent="0.3">
      <c r="A8097" t="s">
        <v>32174</v>
      </c>
      <c r="B8097" t="s">
        <v>32175</v>
      </c>
      <c r="C8097" s="1" t="str">
        <f t="shared" si="670"/>
        <v>21:0899</v>
      </c>
      <c r="D8097" s="1" t="str">
        <f t="shared" si="671"/>
        <v>21:0238</v>
      </c>
      <c r="E8097" t="s">
        <v>32176</v>
      </c>
      <c r="F8097" t="s">
        <v>32177</v>
      </c>
      <c r="H8097">
        <v>47.796301100000001</v>
      </c>
      <c r="I8097">
        <v>-67.540258199999997</v>
      </c>
      <c r="J8097" s="1" t="str">
        <f t="shared" si="672"/>
        <v>Fluid (stream)</v>
      </c>
      <c r="K8097" s="1" t="str">
        <f t="shared" si="673"/>
        <v>Untreated Water</v>
      </c>
      <c r="L8097">
        <v>10</v>
      </c>
      <c r="M8097" t="s">
        <v>22</v>
      </c>
      <c r="N8097">
        <v>171</v>
      </c>
      <c r="P8097" t="s">
        <v>356</v>
      </c>
      <c r="Q8097" t="s">
        <v>310</v>
      </c>
      <c r="R8097" t="s">
        <v>401</v>
      </c>
    </row>
    <row r="8098" spans="1:18" hidden="1" x14ac:dyDescent="0.3">
      <c r="A8098" t="s">
        <v>32178</v>
      </c>
      <c r="B8098" t="s">
        <v>32179</v>
      </c>
      <c r="C8098" s="1" t="str">
        <f t="shared" si="670"/>
        <v>21:0899</v>
      </c>
      <c r="D8098" s="1" t="str">
        <f t="shared" si="671"/>
        <v>21:0238</v>
      </c>
      <c r="E8098" t="s">
        <v>32176</v>
      </c>
      <c r="F8098" t="s">
        <v>32180</v>
      </c>
      <c r="H8098">
        <v>47.796301100000001</v>
      </c>
      <c r="I8098">
        <v>-67.540258199999997</v>
      </c>
      <c r="J8098" s="1" t="str">
        <f t="shared" si="672"/>
        <v>Fluid (stream)</v>
      </c>
      <c r="K8098" s="1" t="str">
        <f t="shared" si="673"/>
        <v>Untreated Water</v>
      </c>
      <c r="L8098">
        <v>10</v>
      </c>
      <c r="M8098" t="s">
        <v>29</v>
      </c>
      <c r="N8098">
        <v>172</v>
      </c>
      <c r="P8098" t="s">
        <v>200</v>
      </c>
      <c r="Q8098" t="s">
        <v>236</v>
      </c>
      <c r="R8098" t="s">
        <v>195</v>
      </c>
    </row>
    <row r="8099" spans="1:18" hidden="1" x14ac:dyDescent="0.3">
      <c r="A8099" t="s">
        <v>32181</v>
      </c>
      <c r="B8099" t="s">
        <v>32182</v>
      </c>
      <c r="C8099" s="1" t="str">
        <f t="shared" si="670"/>
        <v>21:0899</v>
      </c>
      <c r="D8099" s="1" t="str">
        <f t="shared" si="671"/>
        <v>21:0238</v>
      </c>
      <c r="E8099" t="s">
        <v>32183</v>
      </c>
      <c r="F8099" t="s">
        <v>32184</v>
      </c>
      <c r="H8099">
        <v>47.813253699999997</v>
      </c>
      <c r="I8099">
        <v>-67.633876000000001</v>
      </c>
      <c r="J8099" s="1" t="str">
        <f t="shared" si="672"/>
        <v>Fluid (stream)</v>
      </c>
      <c r="K8099" s="1" t="str">
        <f t="shared" si="673"/>
        <v>Untreated Water</v>
      </c>
      <c r="L8099">
        <v>10</v>
      </c>
      <c r="M8099" t="s">
        <v>101</v>
      </c>
      <c r="N8099">
        <v>173</v>
      </c>
      <c r="P8099" t="s">
        <v>256</v>
      </c>
      <c r="Q8099" t="s">
        <v>579</v>
      </c>
      <c r="R8099" t="s">
        <v>460</v>
      </c>
    </row>
    <row r="8100" spans="1:18" hidden="1" x14ac:dyDescent="0.3">
      <c r="A8100" t="s">
        <v>32185</v>
      </c>
      <c r="B8100" t="s">
        <v>32186</v>
      </c>
      <c r="C8100" s="1" t="str">
        <f t="shared" si="670"/>
        <v>21:0899</v>
      </c>
      <c r="D8100" s="1" t="str">
        <f t="shared" si="671"/>
        <v>21:0238</v>
      </c>
      <c r="E8100" t="s">
        <v>32187</v>
      </c>
      <c r="F8100" t="s">
        <v>32188</v>
      </c>
      <c r="H8100">
        <v>47.814517100000003</v>
      </c>
      <c r="I8100">
        <v>-67.630409799999995</v>
      </c>
      <c r="J8100" s="1" t="str">
        <f t="shared" si="672"/>
        <v>Fluid (stream)</v>
      </c>
      <c r="K8100" s="1" t="str">
        <f t="shared" si="673"/>
        <v>Untreated Water</v>
      </c>
      <c r="L8100">
        <v>10</v>
      </c>
      <c r="M8100" t="s">
        <v>107</v>
      </c>
      <c r="N8100">
        <v>174</v>
      </c>
      <c r="P8100" t="s">
        <v>356</v>
      </c>
      <c r="Q8100" t="s">
        <v>482</v>
      </c>
      <c r="R8100" t="s">
        <v>285</v>
      </c>
    </row>
    <row r="8101" spans="1:18" hidden="1" x14ac:dyDescent="0.3">
      <c r="A8101" t="s">
        <v>32189</v>
      </c>
      <c r="B8101" t="s">
        <v>32190</v>
      </c>
      <c r="C8101" s="1" t="str">
        <f t="shared" si="670"/>
        <v>21:0899</v>
      </c>
      <c r="D8101" s="1" t="str">
        <f t="shared" si="671"/>
        <v>21:0238</v>
      </c>
      <c r="E8101" t="s">
        <v>32191</v>
      </c>
      <c r="F8101" t="s">
        <v>32192</v>
      </c>
      <c r="H8101">
        <v>47.803766799999998</v>
      </c>
      <c r="I8101">
        <v>-67.652622100000002</v>
      </c>
      <c r="J8101" s="1" t="str">
        <f t="shared" si="672"/>
        <v>Fluid (stream)</v>
      </c>
      <c r="K8101" s="1" t="str">
        <f t="shared" si="673"/>
        <v>Untreated Water</v>
      </c>
      <c r="L8101">
        <v>10</v>
      </c>
      <c r="M8101" t="s">
        <v>114</v>
      </c>
      <c r="N8101">
        <v>175</v>
      </c>
      <c r="P8101" t="s">
        <v>256</v>
      </c>
      <c r="Q8101" t="s">
        <v>310</v>
      </c>
      <c r="R8101" t="s">
        <v>195</v>
      </c>
    </row>
    <row r="8102" spans="1:18" hidden="1" x14ac:dyDescent="0.3">
      <c r="A8102" t="s">
        <v>32193</v>
      </c>
      <c r="B8102" t="s">
        <v>32194</v>
      </c>
      <c r="C8102" s="1" t="str">
        <f t="shared" si="670"/>
        <v>21:0899</v>
      </c>
      <c r="D8102" s="1" t="str">
        <f t="shared" si="671"/>
        <v>21:0238</v>
      </c>
      <c r="E8102" t="s">
        <v>32195</v>
      </c>
      <c r="F8102" t="s">
        <v>32196</v>
      </c>
      <c r="H8102">
        <v>47.811828599999998</v>
      </c>
      <c r="I8102">
        <v>-67.6610692</v>
      </c>
      <c r="J8102" s="1" t="str">
        <f t="shared" si="672"/>
        <v>Fluid (stream)</v>
      </c>
      <c r="K8102" s="1" t="str">
        <f t="shared" si="673"/>
        <v>Untreated Water</v>
      </c>
      <c r="L8102">
        <v>10</v>
      </c>
      <c r="M8102" t="s">
        <v>121</v>
      </c>
      <c r="N8102">
        <v>176</v>
      </c>
      <c r="P8102" t="s">
        <v>247</v>
      </c>
      <c r="Q8102" t="s">
        <v>248</v>
      </c>
      <c r="R8102" t="s">
        <v>460</v>
      </c>
    </row>
    <row r="8103" spans="1:18" hidden="1" x14ac:dyDescent="0.3">
      <c r="A8103" t="s">
        <v>32197</v>
      </c>
      <c r="B8103" t="s">
        <v>32198</v>
      </c>
      <c r="C8103" s="1" t="str">
        <f t="shared" si="670"/>
        <v>21:0899</v>
      </c>
      <c r="D8103" s="1" t="str">
        <f t="shared" si="671"/>
        <v>21:0238</v>
      </c>
      <c r="E8103" t="s">
        <v>32199</v>
      </c>
      <c r="F8103" t="s">
        <v>32200</v>
      </c>
      <c r="H8103">
        <v>47.824660100000003</v>
      </c>
      <c r="I8103">
        <v>-67.630623999999997</v>
      </c>
      <c r="J8103" s="1" t="str">
        <f t="shared" si="672"/>
        <v>Fluid (stream)</v>
      </c>
      <c r="K8103" s="1" t="str">
        <f t="shared" si="673"/>
        <v>Untreated Water</v>
      </c>
      <c r="L8103">
        <v>10</v>
      </c>
      <c r="M8103" t="s">
        <v>127</v>
      </c>
      <c r="N8103">
        <v>177</v>
      </c>
      <c r="P8103" t="s">
        <v>356</v>
      </c>
      <c r="Q8103" t="s">
        <v>257</v>
      </c>
      <c r="R8103" t="s">
        <v>460</v>
      </c>
    </row>
    <row r="8104" spans="1:18" hidden="1" x14ac:dyDescent="0.3">
      <c r="A8104" t="s">
        <v>32201</v>
      </c>
      <c r="B8104" t="s">
        <v>32202</v>
      </c>
      <c r="C8104" s="1" t="str">
        <f t="shared" si="670"/>
        <v>21:0899</v>
      </c>
      <c r="D8104" s="1" t="str">
        <f t="shared" si="671"/>
        <v>21:0238</v>
      </c>
      <c r="E8104" t="s">
        <v>32203</v>
      </c>
      <c r="F8104" t="s">
        <v>32204</v>
      </c>
      <c r="H8104">
        <v>47.824535699999998</v>
      </c>
      <c r="I8104">
        <v>-67.633780400000006</v>
      </c>
      <c r="J8104" s="1" t="str">
        <f t="shared" si="672"/>
        <v>Fluid (stream)</v>
      </c>
      <c r="K8104" s="1" t="str">
        <f t="shared" si="673"/>
        <v>Untreated Water</v>
      </c>
      <c r="L8104">
        <v>10</v>
      </c>
      <c r="M8104" t="s">
        <v>133</v>
      </c>
      <c r="N8104">
        <v>178</v>
      </c>
      <c r="P8104" t="s">
        <v>247</v>
      </c>
      <c r="Q8104" t="s">
        <v>257</v>
      </c>
      <c r="R8104" t="s">
        <v>55</v>
      </c>
    </row>
    <row r="8105" spans="1:18" hidden="1" x14ac:dyDescent="0.3">
      <c r="A8105" t="s">
        <v>32205</v>
      </c>
      <c r="B8105" t="s">
        <v>32206</v>
      </c>
      <c r="C8105" s="1" t="str">
        <f t="shared" si="670"/>
        <v>21:0899</v>
      </c>
      <c r="D8105" s="1" t="str">
        <f t="shared" si="671"/>
        <v>21:0238</v>
      </c>
      <c r="E8105" t="s">
        <v>32207</v>
      </c>
      <c r="F8105" t="s">
        <v>32208</v>
      </c>
      <c r="H8105">
        <v>47.875249400000001</v>
      </c>
      <c r="I8105">
        <v>-67.684872799999994</v>
      </c>
      <c r="J8105" s="1" t="str">
        <f t="shared" si="672"/>
        <v>Fluid (stream)</v>
      </c>
      <c r="K8105" s="1" t="str">
        <f t="shared" si="673"/>
        <v>Untreated Water</v>
      </c>
      <c r="L8105">
        <v>10</v>
      </c>
      <c r="M8105" t="s">
        <v>139</v>
      </c>
      <c r="N8105">
        <v>179</v>
      </c>
      <c r="P8105" t="s">
        <v>256</v>
      </c>
      <c r="Q8105" t="s">
        <v>62</v>
      </c>
      <c r="R8105" t="s">
        <v>55</v>
      </c>
    </row>
    <row r="8106" spans="1:18" hidden="1" x14ac:dyDescent="0.3">
      <c r="A8106" t="s">
        <v>32209</v>
      </c>
      <c r="B8106" t="s">
        <v>32210</v>
      </c>
      <c r="C8106" s="1" t="str">
        <f t="shared" si="670"/>
        <v>21:0899</v>
      </c>
      <c r="D8106" s="1" t="str">
        <f t="shared" si="671"/>
        <v>21:0238</v>
      </c>
      <c r="E8106" t="s">
        <v>32211</v>
      </c>
      <c r="F8106" t="s">
        <v>32212</v>
      </c>
      <c r="H8106">
        <v>47.877759900000001</v>
      </c>
      <c r="I8106">
        <v>-67.6833113</v>
      </c>
      <c r="J8106" s="1" t="str">
        <f t="shared" si="672"/>
        <v>Fluid (stream)</v>
      </c>
      <c r="K8106" s="1" t="str">
        <f t="shared" si="673"/>
        <v>Untreated Water</v>
      </c>
      <c r="L8106">
        <v>10</v>
      </c>
      <c r="M8106" t="s">
        <v>241</v>
      </c>
      <c r="N8106">
        <v>180</v>
      </c>
      <c r="P8106" t="s">
        <v>256</v>
      </c>
      <c r="Q8106" t="s">
        <v>310</v>
      </c>
      <c r="R8106" t="s">
        <v>460</v>
      </c>
    </row>
    <row r="8107" spans="1:18" hidden="1" x14ac:dyDescent="0.3">
      <c r="A8107" t="s">
        <v>32213</v>
      </c>
      <c r="B8107" t="s">
        <v>32214</v>
      </c>
      <c r="C8107" s="1" t="str">
        <f t="shared" si="670"/>
        <v>21:0899</v>
      </c>
      <c r="D8107" s="1" t="str">
        <f t="shared" si="671"/>
        <v>21:0238</v>
      </c>
      <c r="E8107" t="s">
        <v>32215</v>
      </c>
      <c r="F8107" t="s">
        <v>32216</v>
      </c>
      <c r="H8107">
        <v>47.8605327</v>
      </c>
      <c r="I8107">
        <v>-67.591120200000006</v>
      </c>
      <c r="J8107" s="1" t="str">
        <f t="shared" si="672"/>
        <v>Fluid (stream)</v>
      </c>
      <c r="K8107" s="1" t="str">
        <f t="shared" si="673"/>
        <v>Untreated Water</v>
      </c>
      <c r="L8107">
        <v>11</v>
      </c>
      <c r="M8107" t="s">
        <v>36</v>
      </c>
      <c r="N8107">
        <v>181</v>
      </c>
      <c r="P8107" t="s">
        <v>319</v>
      </c>
      <c r="Q8107" t="s">
        <v>62</v>
      </c>
      <c r="R8107" t="s">
        <v>460</v>
      </c>
    </row>
    <row r="8108" spans="1:18" hidden="1" x14ac:dyDescent="0.3">
      <c r="A8108" t="s">
        <v>32217</v>
      </c>
      <c r="B8108" t="s">
        <v>32218</v>
      </c>
      <c r="C8108" s="1" t="str">
        <f t="shared" si="670"/>
        <v>21:0899</v>
      </c>
      <c r="D8108" s="1" t="str">
        <f t="shared" si="671"/>
        <v>21:0238</v>
      </c>
      <c r="E8108" t="s">
        <v>32219</v>
      </c>
      <c r="F8108" t="s">
        <v>32220</v>
      </c>
      <c r="H8108">
        <v>47.857741900000001</v>
      </c>
      <c r="I8108">
        <v>-67.592465899999993</v>
      </c>
      <c r="J8108" s="1" t="str">
        <f t="shared" si="672"/>
        <v>Fluid (stream)</v>
      </c>
      <c r="K8108" s="1" t="str">
        <f t="shared" si="673"/>
        <v>Untreated Water</v>
      </c>
      <c r="L8108">
        <v>11</v>
      </c>
      <c r="M8108" t="s">
        <v>44</v>
      </c>
      <c r="N8108">
        <v>182</v>
      </c>
      <c r="P8108" t="s">
        <v>235</v>
      </c>
      <c r="Q8108" t="s">
        <v>38</v>
      </c>
      <c r="R8108" t="s">
        <v>195</v>
      </c>
    </row>
    <row r="8109" spans="1:18" hidden="1" x14ac:dyDescent="0.3">
      <c r="A8109" t="s">
        <v>32221</v>
      </c>
      <c r="B8109" t="s">
        <v>32222</v>
      </c>
      <c r="C8109" s="1" t="str">
        <f t="shared" si="670"/>
        <v>21:0899</v>
      </c>
      <c r="D8109" s="1" t="str">
        <f t="shared" si="671"/>
        <v>21:0238</v>
      </c>
      <c r="E8109" t="s">
        <v>32223</v>
      </c>
      <c r="F8109" t="s">
        <v>32224</v>
      </c>
      <c r="H8109">
        <v>47.854436100000001</v>
      </c>
      <c r="I8109">
        <v>-67.586312300000003</v>
      </c>
      <c r="J8109" s="1" t="str">
        <f t="shared" si="672"/>
        <v>Fluid (stream)</v>
      </c>
      <c r="K8109" s="1" t="str">
        <f t="shared" si="673"/>
        <v>Untreated Water</v>
      </c>
      <c r="L8109">
        <v>11</v>
      </c>
      <c r="M8109" t="s">
        <v>52</v>
      </c>
      <c r="N8109">
        <v>183</v>
      </c>
      <c r="P8109" t="s">
        <v>256</v>
      </c>
      <c r="Q8109" t="s">
        <v>62</v>
      </c>
      <c r="R8109" t="s">
        <v>195</v>
      </c>
    </row>
    <row r="8110" spans="1:18" hidden="1" x14ac:dyDescent="0.3">
      <c r="A8110" t="s">
        <v>32225</v>
      </c>
      <c r="B8110" t="s">
        <v>32226</v>
      </c>
      <c r="C8110" s="1" t="str">
        <f t="shared" si="670"/>
        <v>21:0899</v>
      </c>
      <c r="D8110" s="1" t="str">
        <f t="shared" si="671"/>
        <v>21:0238</v>
      </c>
      <c r="E8110" t="s">
        <v>32227</v>
      </c>
      <c r="F8110" t="s">
        <v>32228</v>
      </c>
      <c r="H8110">
        <v>47.877930900000003</v>
      </c>
      <c r="I8110">
        <v>-67.588655700000004</v>
      </c>
      <c r="J8110" s="1" t="str">
        <f t="shared" si="672"/>
        <v>Fluid (stream)</v>
      </c>
      <c r="K8110" s="1" t="str">
        <f t="shared" si="673"/>
        <v>Untreated Water</v>
      </c>
      <c r="L8110">
        <v>11</v>
      </c>
      <c r="M8110" t="s">
        <v>60</v>
      </c>
      <c r="N8110">
        <v>184</v>
      </c>
      <c r="P8110" t="s">
        <v>319</v>
      </c>
      <c r="Q8110" t="s">
        <v>38</v>
      </c>
      <c r="R8110" t="s">
        <v>460</v>
      </c>
    </row>
    <row r="8111" spans="1:18" hidden="1" x14ac:dyDescent="0.3">
      <c r="A8111" t="s">
        <v>32229</v>
      </c>
      <c r="B8111" t="s">
        <v>32230</v>
      </c>
      <c r="C8111" s="1" t="str">
        <f t="shared" si="670"/>
        <v>21:0899</v>
      </c>
      <c r="D8111" s="1" t="str">
        <f t="shared" si="671"/>
        <v>21:0238</v>
      </c>
      <c r="E8111" t="s">
        <v>32231</v>
      </c>
      <c r="F8111" t="s">
        <v>32232</v>
      </c>
      <c r="H8111">
        <v>47.8788032</v>
      </c>
      <c r="I8111">
        <v>-67.590812099999994</v>
      </c>
      <c r="J8111" s="1" t="str">
        <f t="shared" si="672"/>
        <v>Fluid (stream)</v>
      </c>
      <c r="K8111" s="1" t="str">
        <f t="shared" si="673"/>
        <v>Untreated Water</v>
      </c>
      <c r="L8111">
        <v>11</v>
      </c>
      <c r="M8111" t="s">
        <v>67</v>
      </c>
      <c r="N8111">
        <v>185</v>
      </c>
      <c r="P8111" t="s">
        <v>235</v>
      </c>
      <c r="Q8111" t="s">
        <v>248</v>
      </c>
      <c r="R8111" t="s">
        <v>522</v>
      </c>
    </row>
    <row r="8112" spans="1:18" hidden="1" x14ac:dyDescent="0.3">
      <c r="A8112" t="s">
        <v>32233</v>
      </c>
      <c r="B8112" t="s">
        <v>32234</v>
      </c>
      <c r="C8112" s="1" t="str">
        <f t="shared" si="670"/>
        <v>21:0899</v>
      </c>
      <c r="D8112" s="1" t="str">
        <f t="shared" si="671"/>
        <v>21:0238</v>
      </c>
      <c r="E8112" t="s">
        <v>32235</v>
      </c>
      <c r="F8112" t="s">
        <v>32236</v>
      </c>
      <c r="H8112">
        <v>47.890049900000001</v>
      </c>
      <c r="I8112">
        <v>-67.597396500000002</v>
      </c>
      <c r="J8112" s="1" t="str">
        <f t="shared" si="672"/>
        <v>Fluid (stream)</v>
      </c>
      <c r="K8112" s="1" t="str">
        <f t="shared" si="673"/>
        <v>Untreated Water</v>
      </c>
      <c r="L8112">
        <v>11</v>
      </c>
      <c r="M8112" t="s">
        <v>74</v>
      </c>
      <c r="N8112">
        <v>186</v>
      </c>
      <c r="P8112" t="s">
        <v>15080</v>
      </c>
      <c r="Q8112" t="s">
        <v>15080</v>
      </c>
      <c r="R8112" t="s">
        <v>15080</v>
      </c>
    </row>
    <row r="8113" spans="1:18" hidden="1" x14ac:dyDescent="0.3">
      <c r="A8113" t="s">
        <v>32237</v>
      </c>
      <c r="B8113" t="s">
        <v>32238</v>
      </c>
      <c r="C8113" s="1" t="str">
        <f t="shared" si="670"/>
        <v>21:0899</v>
      </c>
      <c r="D8113" s="1" t="str">
        <f t="shared" si="671"/>
        <v>21:0238</v>
      </c>
      <c r="E8113" t="s">
        <v>32239</v>
      </c>
      <c r="F8113" t="s">
        <v>32240</v>
      </c>
      <c r="H8113">
        <v>47.887433999999999</v>
      </c>
      <c r="I8113">
        <v>-67.598336599999996</v>
      </c>
      <c r="J8113" s="1" t="str">
        <f t="shared" si="672"/>
        <v>Fluid (stream)</v>
      </c>
      <c r="K8113" s="1" t="str">
        <f t="shared" si="673"/>
        <v>Untreated Water</v>
      </c>
      <c r="L8113">
        <v>11</v>
      </c>
      <c r="M8113" t="s">
        <v>81</v>
      </c>
      <c r="N8113">
        <v>187</v>
      </c>
      <c r="P8113" t="s">
        <v>1006</v>
      </c>
      <c r="Q8113" t="s">
        <v>236</v>
      </c>
      <c r="R8113" t="s">
        <v>522</v>
      </c>
    </row>
    <row r="8114" spans="1:18" hidden="1" x14ac:dyDescent="0.3">
      <c r="A8114" t="s">
        <v>32241</v>
      </c>
      <c r="B8114" t="s">
        <v>32242</v>
      </c>
      <c r="C8114" s="1" t="str">
        <f t="shared" si="670"/>
        <v>21:0899</v>
      </c>
      <c r="D8114" s="1" t="str">
        <f t="shared" si="671"/>
        <v>21:0238</v>
      </c>
      <c r="E8114" t="s">
        <v>32243</v>
      </c>
      <c r="F8114" t="s">
        <v>32244</v>
      </c>
      <c r="H8114">
        <v>47.9573775</v>
      </c>
      <c r="I8114">
        <v>-67.622565800000004</v>
      </c>
      <c r="J8114" s="1" t="str">
        <f t="shared" si="672"/>
        <v>Fluid (stream)</v>
      </c>
      <c r="K8114" s="1" t="str">
        <f t="shared" si="673"/>
        <v>Untreated Water</v>
      </c>
      <c r="L8114">
        <v>11</v>
      </c>
      <c r="M8114" t="s">
        <v>95</v>
      </c>
      <c r="N8114">
        <v>188</v>
      </c>
      <c r="P8114" t="s">
        <v>15080</v>
      </c>
      <c r="Q8114" t="s">
        <v>15080</v>
      </c>
      <c r="R8114" t="s">
        <v>15080</v>
      </c>
    </row>
    <row r="8115" spans="1:18" hidden="1" x14ac:dyDescent="0.3">
      <c r="A8115" t="s">
        <v>32245</v>
      </c>
      <c r="B8115" t="s">
        <v>32246</v>
      </c>
      <c r="C8115" s="1" t="str">
        <f t="shared" si="670"/>
        <v>21:0899</v>
      </c>
      <c r="D8115" s="1" t="str">
        <f t="shared" si="671"/>
        <v>21:0238</v>
      </c>
      <c r="E8115" t="s">
        <v>32247</v>
      </c>
      <c r="F8115" t="s">
        <v>32248</v>
      </c>
      <c r="H8115">
        <v>47.9729642</v>
      </c>
      <c r="I8115">
        <v>-67.696046699999997</v>
      </c>
      <c r="J8115" s="1" t="str">
        <f t="shared" si="672"/>
        <v>Fluid (stream)</v>
      </c>
      <c r="K8115" s="1" t="str">
        <f t="shared" si="673"/>
        <v>Untreated Water</v>
      </c>
      <c r="L8115">
        <v>11</v>
      </c>
      <c r="M8115" t="s">
        <v>22</v>
      </c>
      <c r="N8115">
        <v>189</v>
      </c>
      <c r="P8115" t="s">
        <v>272</v>
      </c>
      <c r="Q8115" t="s">
        <v>38</v>
      </c>
      <c r="R8115" t="s">
        <v>890</v>
      </c>
    </row>
    <row r="8116" spans="1:18" hidden="1" x14ac:dyDescent="0.3">
      <c r="A8116" t="s">
        <v>32249</v>
      </c>
      <c r="B8116" t="s">
        <v>32250</v>
      </c>
      <c r="C8116" s="1" t="str">
        <f t="shared" si="670"/>
        <v>21:0899</v>
      </c>
      <c r="D8116" s="1" t="str">
        <f t="shared" si="671"/>
        <v>21:0238</v>
      </c>
      <c r="E8116" t="s">
        <v>32247</v>
      </c>
      <c r="F8116" t="s">
        <v>32251</v>
      </c>
      <c r="H8116">
        <v>47.9729642</v>
      </c>
      <c r="I8116">
        <v>-67.696046699999997</v>
      </c>
      <c r="J8116" s="1" t="str">
        <f t="shared" si="672"/>
        <v>Fluid (stream)</v>
      </c>
      <c r="K8116" s="1" t="str">
        <f t="shared" si="673"/>
        <v>Untreated Water</v>
      </c>
      <c r="L8116">
        <v>11</v>
      </c>
      <c r="M8116" t="s">
        <v>29</v>
      </c>
      <c r="N8116">
        <v>190</v>
      </c>
      <c r="P8116" t="s">
        <v>225</v>
      </c>
      <c r="Q8116" t="s">
        <v>62</v>
      </c>
      <c r="R8116" t="s">
        <v>532</v>
      </c>
    </row>
    <row r="8117" spans="1:18" hidden="1" x14ac:dyDescent="0.3">
      <c r="A8117" t="s">
        <v>32252</v>
      </c>
      <c r="B8117" t="s">
        <v>32253</v>
      </c>
      <c r="C8117" s="1" t="str">
        <f t="shared" si="670"/>
        <v>21:0899</v>
      </c>
      <c r="D8117" s="1" t="str">
        <f t="shared" si="671"/>
        <v>21:0238</v>
      </c>
      <c r="E8117" t="s">
        <v>32254</v>
      </c>
      <c r="F8117" t="s">
        <v>32255</v>
      </c>
      <c r="H8117">
        <v>47.975034999999998</v>
      </c>
      <c r="I8117">
        <v>-67.696168799999995</v>
      </c>
      <c r="J8117" s="1" t="str">
        <f t="shared" si="672"/>
        <v>Fluid (stream)</v>
      </c>
      <c r="K8117" s="1" t="str">
        <f t="shared" si="673"/>
        <v>Untreated Water</v>
      </c>
      <c r="L8117">
        <v>11</v>
      </c>
      <c r="M8117" t="s">
        <v>101</v>
      </c>
      <c r="N8117">
        <v>191</v>
      </c>
      <c r="P8117" t="s">
        <v>414</v>
      </c>
      <c r="Q8117" t="s">
        <v>46</v>
      </c>
      <c r="R8117" t="s">
        <v>189</v>
      </c>
    </row>
    <row r="8118" spans="1:18" hidden="1" x14ac:dyDescent="0.3">
      <c r="A8118" t="s">
        <v>32256</v>
      </c>
      <c r="B8118" t="s">
        <v>32257</v>
      </c>
      <c r="C8118" s="1" t="str">
        <f t="shared" si="670"/>
        <v>21:0899</v>
      </c>
      <c r="D8118" s="1" t="str">
        <f t="shared" si="671"/>
        <v>21:0238</v>
      </c>
      <c r="E8118" t="s">
        <v>32258</v>
      </c>
      <c r="F8118" t="s">
        <v>32259</v>
      </c>
      <c r="H8118">
        <v>47.993193900000001</v>
      </c>
      <c r="I8118">
        <v>-67.7292621</v>
      </c>
      <c r="J8118" s="1" t="str">
        <f t="shared" si="672"/>
        <v>Fluid (stream)</v>
      </c>
      <c r="K8118" s="1" t="str">
        <f t="shared" si="673"/>
        <v>Untreated Water</v>
      </c>
      <c r="L8118">
        <v>11</v>
      </c>
      <c r="M8118" t="s">
        <v>107</v>
      </c>
      <c r="N8118">
        <v>192</v>
      </c>
      <c r="P8118" t="s">
        <v>210</v>
      </c>
      <c r="Q8118" t="s">
        <v>46</v>
      </c>
      <c r="R8118" t="s">
        <v>285</v>
      </c>
    </row>
    <row r="8119" spans="1:18" hidden="1" x14ac:dyDescent="0.3">
      <c r="A8119" t="s">
        <v>32260</v>
      </c>
      <c r="B8119" t="s">
        <v>32261</v>
      </c>
      <c r="C8119" s="1" t="str">
        <f t="shared" ref="C8119:C8182" si="674">HYPERLINK("http://geochem.nrcan.gc.ca/cdogs/content/bdl/bdl210899_e.htm", "21:0899")</f>
        <v>21:0899</v>
      </c>
      <c r="D8119" s="1" t="str">
        <f t="shared" ref="D8119:D8182" si="675">HYPERLINK("http://geochem.nrcan.gc.ca/cdogs/content/svy/svy210238_e.htm", "21:0238")</f>
        <v>21:0238</v>
      </c>
      <c r="E8119" t="s">
        <v>32262</v>
      </c>
      <c r="F8119" t="s">
        <v>32263</v>
      </c>
      <c r="H8119">
        <v>47.984764400000003</v>
      </c>
      <c r="I8119">
        <v>-67.753994700000007</v>
      </c>
      <c r="J8119" s="1" t="str">
        <f t="shared" ref="J8119:J8182" si="676">HYPERLINK("http://geochem.nrcan.gc.ca/cdogs/content/kwd/kwd020018_e.htm", "Fluid (stream)")</f>
        <v>Fluid (stream)</v>
      </c>
      <c r="K8119" s="1" t="str">
        <f t="shared" ref="K8119:K8182" si="677">HYPERLINK("http://geochem.nrcan.gc.ca/cdogs/content/kwd/kwd080007_e.htm", "Untreated Water")</f>
        <v>Untreated Water</v>
      </c>
      <c r="L8119">
        <v>11</v>
      </c>
      <c r="M8119" t="s">
        <v>114</v>
      </c>
      <c r="N8119">
        <v>193</v>
      </c>
      <c r="P8119" t="s">
        <v>194</v>
      </c>
      <c r="Q8119" t="s">
        <v>146</v>
      </c>
      <c r="R8119" t="s">
        <v>195</v>
      </c>
    </row>
    <row r="8120" spans="1:18" hidden="1" x14ac:dyDescent="0.3">
      <c r="A8120" t="s">
        <v>32264</v>
      </c>
      <c r="B8120" t="s">
        <v>32265</v>
      </c>
      <c r="C8120" s="1" t="str">
        <f t="shared" si="674"/>
        <v>21:0899</v>
      </c>
      <c r="D8120" s="1" t="str">
        <f t="shared" si="675"/>
        <v>21:0238</v>
      </c>
      <c r="E8120" t="s">
        <v>32266</v>
      </c>
      <c r="F8120" t="s">
        <v>32267</v>
      </c>
      <c r="H8120">
        <v>47.967114199999997</v>
      </c>
      <c r="I8120">
        <v>-67.921404600000002</v>
      </c>
      <c r="J8120" s="1" t="str">
        <f t="shared" si="676"/>
        <v>Fluid (stream)</v>
      </c>
      <c r="K8120" s="1" t="str">
        <f t="shared" si="677"/>
        <v>Untreated Water</v>
      </c>
      <c r="L8120">
        <v>11</v>
      </c>
      <c r="M8120" t="s">
        <v>121</v>
      </c>
      <c r="N8120">
        <v>194</v>
      </c>
      <c r="P8120" t="s">
        <v>210</v>
      </c>
      <c r="Q8120" t="s">
        <v>31</v>
      </c>
      <c r="R8120" t="s">
        <v>873</v>
      </c>
    </row>
    <row r="8121" spans="1:18" hidden="1" x14ac:dyDescent="0.3">
      <c r="A8121" t="s">
        <v>32268</v>
      </c>
      <c r="B8121" t="s">
        <v>32269</v>
      </c>
      <c r="C8121" s="1" t="str">
        <f t="shared" si="674"/>
        <v>21:0899</v>
      </c>
      <c r="D8121" s="1" t="str">
        <f t="shared" si="675"/>
        <v>21:0238</v>
      </c>
      <c r="E8121" t="s">
        <v>32270</v>
      </c>
      <c r="F8121" t="s">
        <v>32271</v>
      </c>
      <c r="H8121">
        <v>47.790265900000001</v>
      </c>
      <c r="I8121">
        <v>-67.6887677</v>
      </c>
      <c r="J8121" s="1" t="str">
        <f t="shared" si="676"/>
        <v>Fluid (stream)</v>
      </c>
      <c r="K8121" s="1" t="str">
        <f t="shared" si="677"/>
        <v>Untreated Water</v>
      </c>
      <c r="L8121">
        <v>11</v>
      </c>
      <c r="M8121" t="s">
        <v>127</v>
      </c>
      <c r="N8121">
        <v>195</v>
      </c>
      <c r="P8121" t="s">
        <v>247</v>
      </c>
      <c r="Q8121" t="s">
        <v>38</v>
      </c>
      <c r="R8121" t="s">
        <v>195</v>
      </c>
    </row>
    <row r="8122" spans="1:18" hidden="1" x14ac:dyDescent="0.3">
      <c r="A8122" t="s">
        <v>32272</v>
      </c>
      <c r="B8122" t="s">
        <v>32273</v>
      </c>
      <c r="C8122" s="1" t="str">
        <f t="shared" si="674"/>
        <v>21:0899</v>
      </c>
      <c r="D8122" s="1" t="str">
        <f t="shared" si="675"/>
        <v>21:0238</v>
      </c>
      <c r="E8122" t="s">
        <v>32274</v>
      </c>
      <c r="F8122" t="s">
        <v>32275</v>
      </c>
      <c r="H8122">
        <v>47.792080499999997</v>
      </c>
      <c r="I8122">
        <v>-67.5731167</v>
      </c>
      <c r="J8122" s="1" t="str">
        <f t="shared" si="676"/>
        <v>Fluid (stream)</v>
      </c>
      <c r="K8122" s="1" t="str">
        <f t="shared" si="677"/>
        <v>Untreated Water</v>
      </c>
      <c r="L8122">
        <v>11</v>
      </c>
      <c r="M8122" t="s">
        <v>133</v>
      </c>
      <c r="N8122">
        <v>196</v>
      </c>
      <c r="P8122" t="s">
        <v>356</v>
      </c>
      <c r="Q8122" t="s">
        <v>38</v>
      </c>
      <c r="R8122" t="s">
        <v>55</v>
      </c>
    </row>
    <row r="8123" spans="1:18" hidden="1" x14ac:dyDescent="0.3">
      <c r="A8123" t="s">
        <v>32276</v>
      </c>
      <c r="B8123" t="s">
        <v>32277</v>
      </c>
      <c r="C8123" s="1" t="str">
        <f t="shared" si="674"/>
        <v>21:0899</v>
      </c>
      <c r="D8123" s="1" t="str">
        <f t="shared" si="675"/>
        <v>21:0238</v>
      </c>
      <c r="E8123" t="s">
        <v>32278</v>
      </c>
      <c r="F8123" t="s">
        <v>32279</v>
      </c>
      <c r="H8123">
        <v>47.7901363</v>
      </c>
      <c r="I8123">
        <v>-67.576681500000007</v>
      </c>
      <c r="J8123" s="1" t="str">
        <f t="shared" si="676"/>
        <v>Fluid (stream)</v>
      </c>
      <c r="K8123" s="1" t="str">
        <f t="shared" si="677"/>
        <v>Untreated Water</v>
      </c>
      <c r="L8123">
        <v>11</v>
      </c>
      <c r="M8123" t="s">
        <v>139</v>
      </c>
      <c r="N8123">
        <v>197</v>
      </c>
      <c r="P8123" t="s">
        <v>356</v>
      </c>
      <c r="Q8123" t="s">
        <v>248</v>
      </c>
      <c r="R8123" t="s">
        <v>522</v>
      </c>
    </row>
    <row r="8124" spans="1:18" hidden="1" x14ac:dyDescent="0.3">
      <c r="A8124" t="s">
        <v>32280</v>
      </c>
      <c r="B8124" t="s">
        <v>32281</v>
      </c>
      <c r="C8124" s="1" t="str">
        <f t="shared" si="674"/>
        <v>21:0899</v>
      </c>
      <c r="D8124" s="1" t="str">
        <f t="shared" si="675"/>
        <v>21:0238</v>
      </c>
      <c r="E8124" t="s">
        <v>32282</v>
      </c>
      <c r="F8124" t="s">
        <v>32283</v>
      </c>
      <c r="H8124">
        <v>47.807171400000001</v>
      </c>
      <c r="I8124">
        <v>-67.555981200000005</v>
      </c>
      <c r="J8124" s="1" t="str">
        <f t="shared" si="676"/>
        <v>Fluid (stream)</v>
      </c>
      <c r="K8124" s="1" t="str">
        <f t="shared" si="677"/>
        <v>Untreated Water</v>
      </c>
      <c r="L8124">
        <v>11</v>
      </c>
      <c r="M8124" t="s">
        <v>241</v>
      </c>
      <c r="N8124">
        <v>198</v>
      </c>
      <c r="P8124" t="s">
        <v>247</v>
      </c>
      <c r="Q8124" t="s">
        <v>24</v>
      </c>
      <c r="R8124" t="s">
        <v>3875</v>
      </c>
    </row>
    <row r="8125" spans="1:18" hidden="1" x14ac:dyDescent="0.3">
      <c r="A8125" t="s">
        <v>32284</v>
      </c>
      <c r="B8125" t="s">
        <v>32285</v>
      </c>
      <c r="C8125" s="1" t="str">
        <f t="shared" si="674"/>
        <v>21:0899</v>
      </c>
      <c r="D8125" s="1" t="str">
        <f t="shared" si="675"/>
        <v>21:0238</v>
      </c>
      <c r="E8125" t="s">
        <v>32286</v>
      </c>
      <c r="F8125" t="s">
        <v>32287</v>
      </c>
      <c r="H8125">
        <v>47.851097299999999</v>
      </c>
      <c r="I8125">
        <v>-67.524765000000002</v>
      </c>
      <c r="J8125" s="1" t="str">
        <f t="shared" si="676"/>
        <v>Fluid (stream)</v>
      </c>
      <c r="K8125" s="1" t="str">
        <f t="shared" si="677"/>
        <v>Untreated Water</v>
      </c>
      <c r="L8125">
        <v>12</v>
      </c>
      <c r="M8125" t="s">
        <v>36</v>
      </c>
      <c r="N8125">
        <v>199</v>
      </c>
      <c r="P8125" t="s">
        <v>210</v>
      </c>
      <c r="Q8125" t="s">
        <v>236</v>
      </c>
      <c r="R8125" t="s">
        <v>522</v>
      </c>
    </row>
    <row r="8126" spans="1:18" hidden="1" x14ac:dyDescent="0.3">
      <c r="A8126" t="s">
        <v>32288</v>
      </c>
      <c r="B8126" t="s">
        <v>32289</v>
      </c>
      <c r="C8126" s="1" t="str">
        <f t="shared" si="674"/>
        <v>21:0899</v>
      </c>
      <c r="D8126" s="1" t="str">
        <f t="shared" si="675"/>
        <v>21:0238</v>
      </c>
      <c r="E8126" t="s">
        <v>32290</v>
      </c>
      <c r="F8126" t="s">
        <v>32291</v>
      </c>
      <c r="H8126">
        <v>47.850007499999997</v>
      </c>
      <c r="I8126">
        <v>-67.526079100000004</v>
      </c>
      <c r="J8126" s="1" t="str">
        <f t="shared" si="676"/>
        <v>Fluid (stream)</v>
      </c>
      <c r="K8126" s="1" t="str">
        <f t="shared" si="677"/>
        <v>Untreated Water</v>
      </c>
      <c r="L8126">
        <v>12</v>
      </c>
      <c r="M8126" t="s">
        <v>22</v>
      </c>
      <c r="N8126">
        <v>200</v>
      </c>
      <c r="P8126" t="s">
        <v>256</v>
      </c>
      <c r="Q8126" t="s">
        <v>236</v>
      </c>
      <c r="R8126" t="s">
        <v>195</v>
      </c>
    </row>
    <row r="8127" spans="1:18" hidden="1" x14ac:dyDescent="0.3">
      <c r="A8127" t="s">
        <v>32292</v>
      </c>
      <c r="B8127" t="s">
        <v>32293</v>
      </c>
      <c r="C8127" s="1" t="str">
        <f t="shared" si="674"/>
        <v>21:0899</v>
      </c>
      <c r="D8127" s="1" t="str">
        <f t="shared" si="675"/>
        <v>21:0238</v>
      </c>
      <c r="E8127" t="s">
        <v>32290</v>
      </c>
      <c r="F8127" t="s">
        <v>32294</v>
      </c>
      <c r="H8127">
        <v>47.850007499999997</v>
      </c>
      <c r="I8127">
        <v>-67.526079100000004</v>
      </c>
      <c r="J8127" s="1" t="str">
        <f t="shared" si="676"/>
        <v>Fluid (stream)</v>
      </c>
      <c r="K8127" s="1" t="str">
        <f t="shared" si="677"/>
        <v>Untreated Water</v>
      </c>
      <c r="L8127">
        <v>12</v>
      </c>
      <c r="M8127" t="s">
        <v>29</v>
      </c>
      <c r="N8127">
        <v>201</v>
      </c>
      <c r="P8127" t="s">
        <v>235</v>
      </c>
      <c r="Q8127" t="s">
        <v>482</v>
      </c>
      <c r="R8127" t="s">
        <v>460</v>
      </c>
    </row>
    <row r="8128" spans="1:18" hidden="1" x14ac:dyDescent="0.3">
      <c r="A8128" t="s">
        <v>32295</v>
      </c>
      <c r="B8128" t="s">
        <v>32296</v>
      </c>
      <c r="C8128" s="1" t="str">
        <f t="shared" si="674"/>
        <v>21:0899</v>
      </c>
      <c r="D8128" s="1" t="str">
        <f t="shared" si="675"/>
        <v>21:0238</v>
      </c>
      <c r="E8128" t="s">
        <v>32297</v>
      </c>
      <c r="F8128" t="s">
        <v>32298</v>
      </c>
      <c r="H8128">
        <v>47.821763900000001</v>
      </c>
      <c r="I8128">
        <v>-67.502470000000002</v>
      </c>
      <c r="J8128" s="1" t="str">
        <f t="shared" si="676"/>
        <v>Fluid (stream)</v>
      </c>
      <c r="K8128" s="1" t="str">
        <f t="shared" si="677"/>
        <v>Untreated Water</v>
      </c>
      <c r="L8128">
        <v>12</v>
      </c>
      <c r="M8128" t="s">
        <v>44</v>
      </c>
      <c r="N8128">
        <v>202</v>
      </c>
      <c r="P8128" t="s">
        <v>235</v>
      </c>
      <c r="Q8128" t="s">
        <v>236</v>
      </c>
      <c r="R8128" t="s">
        <v>189</v>
      </c>
    </row>
    <row r="8129" spans="1:18" hidden="1" x14ac:dyDescent="0.3">
      <c r="A8129" t="s">
        <v>32299</v>
      </c>
      <c r="B8129" t="s">
        <v>32300</v>
      </c>
      <c r="C8129" s="1" t="str">
        <f t="shared" si="674"/>
        <v>21:0899</v>
      </c>
      <c r="D8129" s="1" t="str">
        <f t="shared" si="675"/>
        <v>21:0238</v>
      </c>
      <c r="E8129" t="s">
        <v>32301</v>
      </c>
      <c r="F8129" t="s">
        <v>32302</v>
      </c>
      <c r="H8129">
        <v>47.834506699999999</v>
      </c>
      <c r="I8129">
        <v>-67.504000899999994</v>
      </c>
      <c r="J8129" s="1" t="str">
        <f t="shared" si="676"/>
        <v>Fluid (stream)</v>
      </c>
      <c r="K8129" s="1" t="str">
        <f t="shared" si="677"/>
        <v>Untreated Water</v>
      </c>
      <c r="L8129">
        <v>12</v>
      </c>
      <c r="M8129" t="s">
        <v>52</v>
      </c>
      <c r="N8129">
        <v>203</v>
      </c>
      <c r="P8129" t="s">
        <v>319</v>
      </c>
      <c r="Q8129" t="s">
        <v>236</v>
      </c>
      <c r="R8129" t="s">
        <v>460</v>
      </c>
    </row>
    <row r="8130" spans="1:18" hidden="1" x14ac:dyDescent="0.3">
      <c r="A8130" t="s">
        <v>32303</v>
      </c>
      <c r="B8130" t="s">
        <v>32304</v>
      </c>
      <c r="C8130" s="1" t="str">
        <f t="shared" si="674"/>
        <v>21:0899</v>
      </c>
      <c r="D8130" s="1" t="str">
        <f t="shared" si="675"/>
        <v>21:0238</v>
      </c>
      <c r="E8130" t="s">
        <v>32305</v>
      </c>
      <c r="F8130" t="s">
        <v>32306</v>
      </c>
      <c r="H8130">
        <v>47.835264799999997</v>
      </c>
      <c r="I8130">
        <v>-67.506251000000006</v>
      </c>
      <c r="J8130" s="1" t="str">
        <f t="shared" si="676"/>
        <v>Fluid (stream)</v>
      </c>
      <c r="K8130" s="1" t="str">
        <f t="shared" si="677"/>
        <v>Untreated Water</v>
      </c>
      <c r="L8130">
        <v>12</v>
      </c>
      <c r="M8130" t="s">
        <v>60</v>
      </c>
      <c r="N8130">
        <v>204</v>
      </c>
      <c r="P8130" t="s">
        <v>235</v>
      </c>
      <c r="Q8130" t="s">
        <v>236</v>
      </c>
      <c r="R8130" t="s">
        <v>195</v>
      </c>
    </row>
    <row r="8131" spans="1:18" hidden="1" x14ac:dyDescent="0.3">
      <c r="A8131" t="s">
        <v>32307</v>
      </c>
      <c r="B8131" t="s">
        <v>32308</v>
      </c>
      <c r="C8131" s="1" t="str">
        <f t="shared" si="674"/>
        <v>21:0899</v>
      </c>
      <c r="D8131" s="1" t="str">
        <f t="shared" si="675"/>
        <v>21:0238</v>
      </c>
      <c r="E8131" t="s">
        <v>32309</v>
      </c>
      <c r="F8131" t="s">
        <v>32310</v>
      </c>
      <c r="H8131">
        <v>47.827886499999998</v>
      </c>
      <c r="I8131">
        <v>-67.522229499999995</v>
      </c>
      <c r="J8131" s="1" t="str">
        <f t="shared" si="676"/>
        <v>Fluid (stream)</v>
      </c>
      <c r="K8131" s="1" t="str">
        <f t="shared" si="677"/>
        <v>Untreated Water</v>
      </c>
      <c r="L8131">
        <v>12</v>
      </c>
      <c r="M8131" t="s">
        <v>67</v>
      </c>
      <c r="N8131">
        <v>205</v>
      </c>
      <c r="P8131" t="s">
        <v>235</v>
      </c>
      <c r="Q8131" t="s">
        <v>62</v>
      </c>
      <c r="R8131" t="s">
        <v>599</v>
      </c>
    </row>
    <row r="8132" spans="1:18" hidden="1" x14ac:dyDescent="0.3">
      <c r="A8132" t="s">
        <v>32311</v>
      </c>
      <c r="B8132" t="s">
        <v>32312</v>
      </c>
      <c r="C8132" s="1" t="str">
        <f t="shared" si="674"/>
        <v>21:0899</v>
      </c>
      <c r="D8132" s="1" t="str">
        <f t="shared" si="675"/>
        <v>21:0238</v>
      </c>
      <c r="E8132" t="s">
        <v>32313</v>
      </c>
      <c r="F8132" t="s">
        <v>32314</v>
      </c>
      <c r="H8132">
        <v>47.797810800000001</v>
      </c>
      <c r="I8132">
        <v>-67.501703000000006</v>
      </c>
      <c r="J8132" s="1" t="str">
        <f t="shared" si="676"/>
        <v>Fluid (stream)</v>
      </c>
      <c r="K8132" s="1" t="str">
        <f t="shared" si="677"/>
        <v>Untreated Water</v>
      </c>
      <c r="L8132">
        <v>12</v>
      </c>
      <c r="M8132" t="s">
        <v>74</v>
      </c>
      <c r="N8132">
        <v>206</v>
      </c>
      <c r="P8132" t="s">
        <v>15080</v>
      </c>
      <c r="Q8132" t="s">
        <v>15080</v>
      </c>
      <c r="R8132" t="s">
        <v>15080</v>
      </c>
    </row>
    <row r="8133" spans="1:18" hidden="1" x14ac:dyDescent="0.3">
      <c r="A8133" t="s">
        <v>32315</v>
      </c>
      <c r="B8133" t="s">
        <v>32316</v>
      </c>
      <c r="C8133" s="1" t="str">
        <f t="shared" si="674"/>
        <v>21:0899</v>
      </c>
      <c r="D8133" s="1" t="str">
        <f t="shared" si="675"/>
        <v>21:0238</v>
      </c>
      <c r="E8133" t="s">
        <v>32317</v>
      </c>
      <c r="F8133" t="s">
        <v>32318</v>
      </c>
      <c r="H8133">
        <v>47.842607399999999</v>
      </c>
      <c r="I8133">
        <v>-67.958497499999993</v>
      </c>
      <c r="J8133" s="1" t="str">
        <f t="shared" si="676"/>
        <v>Fluid (stream)</v>
      </c>
      <c r="K8133" s="1" t="str">
        <f t="shared" si="677"/>
        <v>Untreated Water</v>
      </c>
      <c r="L8133">
        <v>12</v>
      </c>
      <c r="M8133" t="s">
        <v>81</v>
      </c>
      <c r="N8133">
        <v>207</v>
      </c>
      <c r="P8133" t="s">
        <v>256</v>
      </c>
      <c r="Q8133" t="s">
        <v>310</v>
      </c>
      <c r="R8133" t="s">
        <v>460</v>
      </c>
    </row>
    <row r="8134" spans="1:18" hidden="1" x14ac:dyDescent="0.3">
      <c r="A8134" t="s">
        <v>32319</v>
      </c>
      <c r="B8134" t="s">
        <v>32320</v>
      </c>
      <c r="C8134" s="1" t="str">
        <f t="shared" si="674"/>
        <v>21:0899</v>
      </c>
      <c r="D8134" s="1" t="str">
        <f t="shared" si="675"/>
        <v>21:0238</v>
      </c>
      <c r="E8134" t="s">
        <v>32321</v>
      </c>
      <c r="F8134" t="s">
        <v>32322</v>
      </c>
      <c r="H8134">
        <v>47.826391299999997</v>
      </c>
      <c r="I8134">
        <v>-67.942481400000005</v>
      </c>
      <c r="J8134" s="1" t="str">
        <f t="shared" si="676"/>
        <v>Fluid (stream)</v>
      </c>
      <c r="K8134" s="1" t="str">
        <f t="shared" si="677"/>
        <v>Untreated Water</v>
      </c>
      <c r="L8134">
        <v>12</v>
      </c>
      <c r="M8134" t="s">
        <v>95</v>
      </c>
      <c r="N8134">
        <v>208</v>
      </c>
      <c r="P8134" t="s">
        <v>319</v>
      </c>
      <c r="Q8134" t="s">
        <v>310</v>
      </c>
      <c r="R8134" t="s">
        <v>522</v>
      </c>
    </row>
    <row r="8135" spans="1:18" hidden="1" x14ac:dyDescent="0.3">
      <c r="A8135" t="s">
        <v>32323</v>
      </c>
      <c r="B8135" t="s">
        <v>32324</v>
      </c>
      <c r="C8135" s="1" t="str">
        <f t="shared" si="674"/>
        <v>21:0899</v>
      </c>
      <c r="D8135" s="1" t="str">
        <f t="shared" si="675"/>
        <v>21:0238</v>
      </c>
      <c r="E8135" t="s">
        <v>32325</v>
      </c>
      <c r="F8135" t="s">
        <v>32326</v>
      </c>
      <c r="H8135">
        <v>47.756165299999999</v>
      </c>
      <c r="I8135">
        <v>-67.831249299999996</v>
      </c>
      <c r="J8135" s="1" t="str">
        <f t="shared" si="676"/>
        <v>Fluid (stream)</v>
      </c>
      <c r="K8135" s="1" t="str">
        <f t="shared" si="677"/>
        <v>Untreated Water</v>
      </c>
      <c r="L8135">
        <v>12</v>
      </c>
      <c r="M8135" t="s">
        <v>101</v>
      </c>
      <c r="N8135">
        <v>209</v>
      </c>
      <c r="P8135" t="s">
        <v>235</v>
      </c>
      <c r="Q8135" t="s">
        <v>236</v>
      </c>
      <c r="R8135" t="s">
        <v>522</v>
      </c>
    </row>
    <row r="8136" spans="1:18" hidden="1" x14ac:dyDescent="0.3">
      <c r="A8136" t="s">
        <v>32327</v>
      </c>
      <c r="B8136" t="s">
        <v>32328</v>
      </c>
      <c r="C8136" s="1" t="str">
        <f t="shared" si="674"/>
        <v>21:0899</v>
      </c>
      <c r="D8136" s="1" t="str">
        <f t="shared" si="675"/>
        <v>21:0238</v>
      </c>
      <c r="E8136" t="s">
        <v>32329</v>
      </c>
      <c r="F8136" t="s">
        <v>32330</v>
      </c>
      <c r="H8136">
        <v>47.756758300000001</v>
      </c>
      <c r="I8136">
        <v>-67.807551700000005</v>
      </c>
      <c r="J8136" s="1" t="str">
        <f t="shared" si="676"/>
        <v>Fluid (stream)</v>
      </c>
      <c r="K8136" s="1" t="str">
        <f t="shared" si="677"/>
        <v>Untreated Water</v>
      </c>
      <c r="L8136">
        <v>12</v>
      </c>
      <c r="M8136" t="s">
        <v>107</v>
      </c>
      <c r="N8136">
        <v>210</v>
      </c>
      <c r="P8136" t="s">
        <v>256</v>
      </c>
      <c r="Q8136" t="s">
        <v>482</v>
      </c>
      <c r="R8136" t="s">
        <v>285</v>
      </c>
    </row>
    <row r="8137" spans="1:18" hidden="1" x14ac:dyDescent="0.3">
      <c r="A8137" t="s">
        <v>32331</v>
      </c>
      <c r="B8137" t="s">
        <v>32332</v>
      </c>
      <c r="C8137" s="1" t="str">
        <f t="shared" si="674"/>
        <v>21:0899</v>
      </c>
      <c r="D8137" s="1" t="str">
        <f t="shared" si="675"/>
        <v>21:0238</v>
      </c>
      <c r="E8137" t="s">
        <v>32333</v>
      </c>
      <c r="F8137" t="s">
        <v>32334</v>
      </c>
      <c r="H8137">
        <v>47.750145500000002</v>
      </c>
      <c r="I8137">
        <v>-67.748452599999993</v>
      </c>
      <c r="J8137" s="1" t="str">
        <f t="shared" si="676"/>
        <v>Fluid (stream)</v>
      </c>
      <c r="K8137" s="1" t="str">
        <f t="shared" si="677"/>
        <v>Untreated Water</v>
      </c>
      <c r="L8137">
        <v>12</v>
      </c>
      <c r="M8137" t="s">
        <v>114</v>
      </c>
      <c r="N8137">
        <v>211</v>
      </c>
      <c r="P8137" t="s">
        <v>256</v>
      </c>
      <c r="Q8137" t="s">
        <v>54</v>
      </c>
      <c r="R8137" t="s">
        <v>401</v>
      </c>
    </row>
    <row r="8138" spans="1:18" hidden="1" x14ac:dyDescent="0.3">
      <c r="A8138" t="s">
        <v>32335</v>
      </c>
      <c r="B8138" t="s">
        <v>32336</v>
      </c>
      <c r="C8138" s="1" t="str">
        <f t="shared" si="674"/>
        <v>21:0899</v>
      </c>
      <c r="D8138" s="1" t="str">
        <f t="shared" si="675"/>
        <v>21:0238</v>
      </c>
      <c r="E8138" t="s">
        <v>32337</v>
      </c>
      <c r="F8138" t="s">
        <v>32338</v>
      </c>
      <c r="H8138">
        <v>47.791642400000001</v>
      </c>
      <c r="I8138">
        <v>-67.725492000000003</v>
      </c>
      <c r="J8138" s="1" t="str">
        <f t="shared" si="676"/>
        <v>Fluid (stream)</v>
      </c>
      <c r="K8138" s="1" t="str">
        <f t="shared" si="677"/>
        <v>Untreated Water</v>
      </c>
      <c r="L8138">
        <v>12</v>
      </c>
      <c r="M8138" t="s">
        <v>121</v>
      </c>
      <c r="N8138">
        <v>212</v>
      </c>
      <c r="P8138" t="s">
        <v>235</v>
      </c>
      <c r="Q8138" t="s">
        <v>310</v>
      </c>
      <c r="R8138" t="s">
        <v>189</v>
      </c>
    </row>
    <row r="8139" spans="1:18" hidden="1" x14ac:dyDescent="0.3">
      <c r="A8139" t="s">
        <v>32339</v>
      </c>
      <c r="B8139" t="s">
        <v>32340</v>
      </c>
      <c r="C8139" s="1" t="str">
        <f t="shared" si="674"/>
        <v>21:0899</v>
      </c>
      <c r="D8139" s="1" t="str">
        <f t="shared" si="675"/>
        <v>21:0238</v>
      </c>
      <c r="E8139" t="s">
        <v>32341</v>
      </c>
      <c r="F8139" t="s">
        <v>32342</v>
      </c>
      <c r="H8139">
        <v>47.7664069</v>
      </c>
      <c r="I8139">
        <v>-67.688246599999999</v>
      </c>
      <c r="J8139" s="1" t="str">
        <f t="shared" si="676"/>
        <v>Fluid (stream)</v>
      </c>
      <c r="K8139" s="1" t="str">
        <f t="shared" si="677"/>
        <v>Untreated Water</v>
      </c>
      <c r="L8139">
        <v>12</v>
      </c>
      <c r="M8139" t="s">
        <v>127</v>
      </c>
      <c r="N8139">
        <v>213</v>
      </c>
      <c r="P8139" t="s">
        <v>15080</v>
      </c>
      <c r="Q8139" t="s">
        <v>15080</v>
      </c>
      <c r="R8139" t="s">
        <v>15080</v>
      </c>
    </row>
    <row r="8140" spans="1:18" hidden="1" x14ac:dyDescent="0.3">
      <c r="A8140" t="s">
        <v>32343</v>
      </c>
      <c r="B8140" t="s">
        <v>32344</v>
      </c>
      <c r="C8140" s="1" t="str">
        <f t="shared" si="674"/>
        <v>21:0899</v>
      </c>
      <c r="D8140" s="1" t="str">
        <f t="shared" si="675"/>
        <v>21:0238</v>
      </c>
      <c r="E8140" t="s">
        <v>32345</v>
      </c>
      <c r="F8140" t="s">
        <v>32346</v>
      </c>
      <c r="H8140">
        <v>47.991742600000002</v>
      </c>
      <c r="I8140">
        <v>-67.613153199999999</v>
      </c>
      <c r="J8140" s="1" t="str">
        <f t="shared" si="676"/>
        <v>Fluid (stream)</v>
      </c>
      <c r="K8140" s="1" t="str">
        <f t="shared" si="677"/>
        <v>Untreated Water</v>
      </c>
      <c r="L8140">
        <v>12</v>
      </c>
      <c r="M8140" t="s">
        <v>133</v>
      </c>
      <c r="N8140">
        <v>214</v>
      </c>
      <c r="P8140" t="s">
        <v>256</v>
      </c>
      <c r="Q8140" t="s">
        <v>62</v>
      </c>
      <c r="R8140" t="s">
        <v>911</v>
      </c>
    </row>
    <row r="8141" spans="1:18" hidden="1" x14ac:dyDescent="0.3">
      <c r="A8141" t="s">
        <v>32347</v>
      </c>
      <c r="B8141" t="s">
        <v>32348</v>
      </c>
      <c r="C8141" s="1" t="str">
        <f t="shared" si="674"/>
        <v>21:0899</v>
      </c>
      <c r="D8141" s="1" t="str">
        <f t="shared" si="675"/>
        <v>21:0238</v>
      </c>
      <c r="E8141" t="s">
        <v>32349</v>
      </c>
      <c r="F8141" t="s">
        <v>32350</v>
      </c>
      <c r="H8141">
        <v>47.993732000000001</v>
      </c>
      <c r="I8141">
        <v>-67.609507500000007</v>
      </c>
      <c r="J8141" s="1" t="str">
        <f t="shared" si="676"/>
        <v>Fluid (stream)</v>
      </c>
      <c r="K8141" s="1" t="str">
        <f t="shared" si="677"/>
        <v>Untreated Water</v>
      </c>
      <c r="L8141">
        <v>12</v>
      </c>
      <c r="M8141" t="s">
        <v>139</v>
      </c>
      <c r="N8141">
        <v>215</v>
      </c>
      <c r="P8141" t="s">
        <v>247</v>
      </c>
      <c r="Q8141" t="s">
        <v>62</v>
      </c>
      <c r="R8141" t="s">
        <v>189</v>
      </c>
    </row>
    <row r="8142" spans="1:18" hidden="1" x14ac:dyDescent="0.3">
      <c r="A8142" t="s">
        <v>32351</v>
      </c>
      <c r="B8142" t="s">
        <v>32352</v>
      </c>
      <c r="C8142" s="1" t="str">
        <f t="shared" si="674"/>
        <v>21:0899</v>
      </c>
      <c r="D8142" s="1" t="str">
        <f t="shared" si="675"/>
        <v>21:0238</v>
      </c>
      <c r="E8142" t="s">
        <v>32353</v>
      </c>
      <c r="F8142" t="s">
        <v>32354</v>
      </c>
      <c r="H8142">
        <v>47.986170700000002</v>
      </c>
      <c r="I8142">
        <v>-67.613691200000005</v>
      </c>
      <c r="J8142" s="1" t="str">
        <f t="shared" si="676"/>
        <v>Fluid (stream)</v>
      </c>
      <c r="K8142" s="1" t="str">
        <f t="shared" si="677"/>
        <v>Untreated Water</v>
      </c>
      <c r="L8142">
        <v>12</v>
      </c>
      <c r="M8142" t="s">
        <v>241</v>
      </c>
      <c r="N8142">
        <v>216</v>
      </c>
      <c r="P8142" t="s">
        <v>256</v>
      </c>
      <c r="Q8142" t="s">
        <v>62</v>
      </c>
      <c r="R8142" t="s">
        <v>522</v>
      </c>
    </row>
    <row r="8143" spans="1:18" hidden="1" x14ac:dyDescent="0.3">
      <c r="A8143" t="s">
        <v>32355</v>
      </c>
      <c r="B8143" t="s">
        <v>32356</v>
      </c>
      <c r="C8143" s="1" t="str">
        <f t="shared" si="674"/>
        <v>21:0899</v>
      </c>
      <c r="D8143" s="1" t="str">
        <f t="shared" si="675"/>
        <v>21:0238</v>
      </c>
      <c r="E8143" t="s">
        <v>32357</v>
      </c>
      <c r="F8143" t="s">
        <v>32358</v>
      </c>
      <c r="H8143">
        <v>47.972830299999998</v>
      </c>
      <c r="I8143">
        <v>-67.603530199999994</v>
      </c>
      <c r="J8143" s="1" t="str">
        <f t="shared" si="676"/>
        <v>Fluid (stream)</v>
      </c>
      <c r="K8143" s="1" t="str">
        <f t="shared" si="677"/>
        <v>Untreated Water</v>
      </c>
      <c r="L8143">
        <v>13</v>
      </c>
      <c r="M8143" t="s">
        <v>36</v>
      </c>
      <c r="N8143">
        <v>217</v>
      </c>
      <c r="P8143" t="s">
        <v>15080</v>
      </c>
      <c r="Q8143" t="s">
        <v>15080</v>
      </c>
      <c r="R8143" t="s">
        <v>15080</v>
      </c>
    </row>
    <row r="8144" spans="1:18" hidden="1" x14ac:dyDescent="0.3">
      <c r="A8144" t="s">
        <v>32359</v>
      </c>
      <c r="B8144" t="s">
        <v>32360</v>
      </c>
      <c r="C8144" s="1" t="str">
        <f t="shared" si="674"/>
        <v>21:0899</v>
      </c>
      <c r="D8144" s="1" t="str">
        <f t="shared" si="675"/>
        <v>21:0238</v>
      </c>
      <c r="E8144" t="s">
        <v>32361</v>
      </c>
      <c r="F8144" t="s">
        <v>32362</v>
      </c>
      <c r="H8144">
        <v>47.9587389</v>
      </c>
      <c r="I8144">
        <v>-67.609361899999996</v>
      </c>
      <c r="J8144" s="1" t="str">
        <f t="shared" si="676"/>
        <v>Fluid (stream)</v>
      </c>
      <c r="K8144" s="1" t="str">
        <f t="shared" si="677"/>
        <v>Untreated Water</v>
      </c>
      <c r="L8144">
        <v>13</v>
      </c>
      <c r="M8144" t="s">
        <v>44</v>
      </c>
      <c r="N8144">
        <v>218</v>
      </c>
      <c r="P8144" t="s">
        <v>235</v>
      </c>
      <c r="Q8144" t="s">
        <v>46</v>
      </c>
      <c r="R8144" t="s">
        <v>522</v>
      </c>
    </row>
    <row r="8145" spans="1:18" hidden="1" x14ac:dyDescent="0.3">
      <c r="A8145" t="s">
        <v>32363</v>
      </c>
      <c r="B8145" t="s">
        <v>32364</v>
      </c>
      <c r="C8145" s="1" t="str">
        <f t="shared" si="674"/>
        <v>21:0899</v>
      </c>
      <c r="D8145" s="1" t="str">
        <f t="shared" si="675"/>
        <v>21:0238</v>
      </c>
      <c r="E8145" t="s">
        <v>32365</v>
      </c>
      <c r="F8145" t="s">
        <v>32366</v>
      </c>
      <c r="H8145">
        <v>47.956472900000001</v>
      </c>
      <c r="I8145">
        <v>-67.608726200000007</v>
      </c>
      <c r="J8145" s="1" t="str">
        <f t="shared" si="676"/>
        <v>Fluid (stream)</v>
      </c>
      <c r="K8145" s="1" t="str">
        <f t="shared" si="677"/>
        <v>Untreated Water</v>
      </c>
      <c r="L8145">
        <v>13</v>
      </c>
      <c r="M8145" t="s">
        <v>52</v>
      </c>
      <c r="N8145">
        <v>219</v>
      </c>
      <c r="P8145" t="s">
        <v>235</v>
      </c>
      <c r="Q8145" t="s">
        <v>46</v>
      </c>
      <c r="R8145" t="s">
        <v>189</v>
      </c>
    </row>
    <row r="8146" spans="1:18" hidden="1" x14ac:dyDescent="0.3">
      <c r="A8146" t="s">
        <v>32367</v>
      </c>
      <c r="B8146" t="s">
        <v>32368</v>
      </c>
      <c r="C8146" s="1" t="str">
        <f t="shared" si="674"/>
        <v>21:0899</v>
      </c>
      <c r="D8146" s="1" t="str">
        <f t="shared" si="675"/>
        <v>21:0238</v>
      </c>
      <c r="E8146" t="s">
        <v>32369</v>
      </c>
      <c r="F8146" t="s">
        <v>32370</v>
      </c>
      <c r="H8146">
        <v>47.925041</v>
      </c>
      <c r="I8146">
        <v>-67.585620700000007</v>
      </c>
      <c r="J8146" s="1" t="str">
        <f t="shared" si="676"/>
        <v>Fluid (stream)</v>
      </c>
      <c r="K8146" s="1" t="str">
        <f t="shared" si="677"/>
        <v>Untreated Water</v>
      </c>
      <c r="L8146">
        <v>13</v>
      </c>
      <c r="M8146" t="s">
        <v>60</v>
      </c>
      <c r="N8146">
        <v>220</v>
      </c>
      <c r="P8146" t="s">
        <v>210</v>
      </c>
      <c r="Q8146" t="s">
        <v>146</v>
      </c>
      <c r="R8146" t="s">
        <v>2135</v>
      </c>
    </row>
    <row r="8147" spans="1:18" hidden="1" x14ac:dyDescent="0.3">
      <c r="A8147" t="s">
        <v>32371</v>
      </c>
      <c r="B8147" t="s">
        <v>32372</v>
      </c>
      <c r="C8147" s="1" t="str">
        <f t="shared" si="674"/>
        <v>21:0899</v>
      </c>
      <c r="D8147" s="1" t="str">
        <f t="shared" si="675"/>
        <v>21:0238</v>
      </c>
      <c r="E8147" t="s">
        <v>32373</v>
      </c>
      <c r="F8147" t="s">
        <v>32374</v>
      </c>
      <c r="H8147">
        <v>47.922427300000003</v>
      </c>
      <c r="I8147">
        <v>-67.554917599999996</v>
      </c>
      <c r="J8147" s="1" t="str">
        <f t="shared" si="676"/>
        <v>Fluid (stream)</v>
      </c>
      <c r="K8147" s="1" t="str">
        <f t="shared" si="677"/>
        <v>Untreated Water</v>
      </c>
      <c r="L8147">
        <v>13</v>
      </c>
      <c r="M8147" t="s">
        <v>67</v>
      </c>
      <c r="N8147">
        <v>221</v>
      </c>
      <c r="P8147" t="s">
        <v>319</v>
      </c>
      <c r="Q8147" t="s">
        <v>24</v>
      </c>
      <c r="R8147" t="s">
        <v>449</v>
      </c>
    </row>
    <row r="8148" spans="1:18" hidden="1" x14ac:dyDescent="0.3">
      <c r="A8148" t="s">
        <v>32375</v>
      </c>
      <c r="B8148" t="s">
        <v>32376</v>
      </c>
      <c r="C8148" s="1" t="str">
        <f t="shared" si="674"/>
        <v>21:0899</v>
      </c>
      <c r="D8148" s="1" t="str">
        <f t="shared" si="675"/>
        <v>21:0238</v>
      </c>
      <c r="E8148" t="s">
        <v>32377</v>
      </c>
      <c r="F8148" t="s">
        <v>32378</v>
      </c>
      <c r="H8148">
        <v>47.917806900000002</v>
      </c>
      <c r="I8148">
        <v>-67.536789400000004</v>
      </c>
      <c r="J8148" s="1" t="str">
        <f t="shared" si="676"/>
        <v>Fluid (stream)</v>
      </c>
      <c r="K8148" s="1" t="str">
        <f t="shared" si="677"/>
        <v>Untreated Water</v>
      </c>
      <c r="L8148">
        <v>13</v>
      </c>
      <c r="M8148" t="s">
        <v>22</v>
      </c>
      <c r="N8148">
        <v>222</v>
      </c>
      <c r="P8148" t="s">
        <v>210</v>
      </c>
      <c r="Q8148" t="s">
        <v>38</v>
      </c>
      <c r="R8148" t="s">
        <v>532</v>
      </c>
    </row>
    <row r="8149" spans="1:18" hidden="1" x14ac:dyDescent="0.3">
      <c r="A8149" t="s">
        <v>32379</v>
      </c>
      <c r="B8149" t="s">
        <v>32380</v>
      </c>
      <c r="C8149" s="1" t="str">
        <f t="shared" si="674"/>
        <v>21:0899</v>
      </c>
      <c r="D8149" s="1" t="str">
        <f t="shared" si="675"/>
        <v>21:0238</v>
      </c>
      <c r="E8149" t="s">
        <v>32377</v>
      </c>
      <c r="F8149" t="s">
        <v>32381</v>
      </c>
      <c r="H8149">
        <v>47.917806900000002</v>
      </c>
      <c r="I8149">
        <v>-67.536789400000004</v>
      </c>
      <c r="J8149" s="1" t="str">
        <f t="shared" si="676"/>
        <v>Fluid (stream)</v>
      </c>
      <c r="K8149" s="1" t="str">
        <f t="shared" si="677"/>
        <v>Untreated Water</v>
      </c>
      <c r="L8149">
        <v>13</v>
      </c>
      <c r="M8149" t="s">
        <v>29</v>
      </c>
      <c r="N8149">
        <v>223</v>
      </c>
      <c r="P8149" t="s">
        <v>210</v>
      </c>
      <c r="Q8149" t="s">
        <v>62</v>
      </c>
      <c r="R8149" t="s">
        <v>532</v>
      </c>
    </row>
    <row r="8150" spans="1:18" hidden="1" x14ac:dyDescent="0.3">
      <c r="A8150" t="s">
        <v>32382</v>
      </c>
      <c r="B8150" t="s">
        <v>32383</v>
      </c>
      <c r="C8150" s="1" t="str">
        <f t="shared" si="674"/>
        <v>21:0899</v>
      </c>
      <c r="D8150" s="1" t="str">
        <f t="shared" si="675"/>
        <v>21:0238</v>
      </c>
      <c r="E8150" t="s">
        <v>32384</v>
      </c>
      <c r="F8150" t="s">
        <v>32385</v>
      </c>
      <c r="H8150">
        <v>47.914089199999999</v>
      </c>
      <c r="I8150">
        <v>-67.535247999999996</v>
      </c>
      <c r="J8150" s="1" t="str">
        <f t="shared" si="676"/>
        <v>Fluid (stream)</v>
      </c>
      <c r="K8150" s="1" t="str">
        <f t="shared" si="677"/>
        <v>Untreated Water</v>
      </c>
      <c r="L8150">
        <v>13</v>
      </c>
      <c r="M8150" t="s">
        <v>74</v>
      </c>
      <c r="N8150">
        <v>224</v>
      </c>
      <c r="P8150" t="s">
        <v>256</v>
      </c>
      <c r="Q8150" t="s">
        <v>62</v>
      </c>
      <c r="R8150" t="s">
        <v>890</v>
      </c>
    </row>
    <row r="8151" spans="1:18" hidden="1" x14ac:dyDescent="0.3">
      <c r="A8151" t="s">
        <v>32386</v>
      </c>
      <c r="B8151" t="s">
        <v>32387</v>
      </c>
      <c r="C8151" s="1" t="str">
        <f t="shared" si="674"/>
        <v>21:0899</v>
      </c>
      <c r="D8151" s="1" t="str">
        <f t="shared" si="675"/>
        <v>21:0238</v>
      </c>
      <c r="E8151" t="s">
        <v>32388</v>
      </c>
      <c r="F8151" t="s">
        <v>32389</v>
      </c>
      <c r="H8151">
        <v>47.912308199999998</v>
      </c>
      <c r="I8151">
        <v>-67.527549300000004</v>
      </c>
      <c r="J8151" s="1" t="str">
        <f t="shared" si="676"/>
        <v>Fluid (stream)</v>
      </c>
      <c r="K8151" s="1" t="str">
        <f t="shared" si="677"/>
        <v>Untreated Water</v>
      </c>
      <c r="L8151">
        <v>13</v>
      </c>
      <c r="M8151" t="s">
        <v>81</v>
      </c>
      <c r="N8151">
        <v>225</v>
      </c>
      <c r="P8151" t="s">
        <v>15080</v>
      </c>
      <c r="Q8151" t="s">
        <v>15080</v>
      </c>
      <c r="R8151" t="s">
        <v>15080</v>
      </c>
    </row>
    <row r="8152" spans="1:18" hidden="1" x14ac:dyDescent="0.3">
      <c r="A8152" t="s">
        <v>32390</v>
      </c>
      <c r="B8152" t="s">
        <v>32391</v>
      </c>
      <c r="C8152" s="1" t="str">
        <f t="shared" si="674"/>
        <v>21:0899</v>
      </c>
      <c r="D8152" s="1" t="str">
        <f t="shared" si="675"/>
        <v>21:0238</v>
      </c>
      <c r="E8152" t="s">
        <v>32392</v>
      </c>
      <c r="F8152" t="s">
        <v>32393</v>
      </c>
      <c r="H8152">
        <v>47.915020300000002</v>
      </c>
      <c r="I8152">
        <v>-67.510407599999994</v>
      </c>
      <c r="J8152" s="1" t="str">
        <f t="shared" si="676"/>
        <v>Fluid (stream)</v>
      </c>
      <c r="K8152" s="1" t="str">
        <f t="shared" si="677"/>
        <v>Untreated Water</v>
      </c>
      <c r="L8152">
        <v>13</v>
      </c>
      <c r="M8152" t="s">
        <v>95</v>
      </c>
      <c r="N8152">
        <v>226</v>
      </c>
      <c r="P8152" t="s">
        <v>235</v>
      </c>
      <c r="Q8152" t="s">
        <v>38</v>
      </c>
      <c r="R8152" t="s">
        <v>401</v>
      </c>
    </row>
    <row r="8153" spans="1:18" hidden="1" x14ac:dyDescent="0.3">
      <c r="A8153" t="s">
        <v>32394</v>
      </c>
      <c r="B8153" t="s">
        <v>32395</v>
      </c>
      <c r="C8153" s="1" t="str">
        <f t="shared" si="674"/>
        <v>21:0899</v>
      </c>
      <c r="D8153" s="1" t="str">
        <f t="shared" si="675"/>
        <v>21:0238</v>
      </c>
      <c r="E8153" t="s">
        <v>32396</v>
      </c>
      <c r="F8153" t="s">
        <v>32397</v>
      </c>
      <c r="H8153">
        <v>47.911591000000001</v>
      </c>
      <c r="I8153">
        <v>-67.512393099999997</v>
      </c>
      <c r="J8153" s="1" t="str">
        <f t="shared" si="676"/>
        <v>Fluid (stream)</v>
      </c>
      <c r="K8153" s="1" t="str">
        <f t="shared" si="677"/>
        <v>Untreated Water</v>
      </c>
      <c r="L8153">
        <v>13</v>
      </c>
      <c r="M8153" t="s">
        <v>101</v>
      </c>
      <c r="N8153">
        <v>227</v>
      </c>
      <c r="P8153" t="s">
        <v>256</v>
      </c>
      <c r="Q8153" t="s">
        <v>248</v>
      </c>
      <c r="R8153" t="s">
        <v>189</v>
      </c>
    </row>
    <row r="8154" spans="1:18" hidden="1" x14ac:dyDescent="0.3">
      <c r="A8154" t="s">
        <v>32398</v>
      </c>
      <c r="B8154" t="s">
        <v>32399</v>
      </c>
      <c r="C8154" s="1" t="str">
        <f t="shared" si="674"/>
        <v>21:0899</v>
      </c>
      <c r="D8154" s="1" t="str">
        <f t="shared" si="675"/>
        <v>21:0238</v>
      </c>
      <c r="E8154" t="s">
        <v>32400</v>
      </c>
      <c r="F8154" t="s">
        <v>32401</v>
      </c>
      <c r="H8154">
        <v>47.9043353</v>
      </c>
      <c r="I8154">
        <v>-67.501052900000005</v>
      </c>
      <c r="J8154" s="1" t="str">
        <f t="shared" si="676"/>
        <v>Fluid (stream)</v>
      </c>
      <c r="K8154" s="1" t="str">
        <f t="shared" si="677"/>
        <v>Untreated Water</v>
      </c>
      <c r="L8154">
        <v>13</v>
      </c>
      <c r="M8154" t="s">
        <v>107</v>
      </c>
      <c r="N8154">
        <v>228</v>
      </c>
      <c r="P8154" t="s">
        <v>235</v>
      </c>
      <c r="Q8154" t="s">
        <v>46</v>
      </c>
      <c r="R8154" t="s">
        <v>532</v>
      </c>
    </row>
    <row r="8155" spans="1:18" hidden="1" x14ac:dyDescent="0.3">
      <c r="A8155" t="s">
        <v>32402</v>
      </c>
      <c r="B8155" t="s">
        <v>32403</v>
      </c>
      <c r="C8155" s="1" t="str">
        <f t="shared" si="674"/>
        <v>21:0899</v>
      </c>
      <c r="D8155" s="1" t="str">
        <f t="shared" si="675"/>
        <v>21:0238</v>
      </c>
      <c r="E8155" t="s">
        <v>32404</v>
      </c>
      <c r="F8155" t="s">
        <v>32405</v>
      </c>
      <c r="H8155">
        <v>47.738199299999998</v>
      </c>
      <c r="I8155">
        <v>-67.891341499999996</v>
      </c>
      <c r="J8155" s="1" t="str">
        <f t="shared" si="676"/>
        <v>Fluid (stream)</v>
      </c>
      <c r="K8155" s="1" t="str">
        <f t="shared" si="677"/>
        <v>Untreated Water</v>
      </c>
      <c r="L8155">
        <v>14</v>
      </c>
      <c r="M8155" t="s">
        <v>36</v>
      </c>
      <c r="N8155">
        <v>229</v>
      </c>
      <c r="P8155" t="s">
        <v>256</v>
      </c>
      <c r="Q8155" t="s">
        <v>54</v>
      </c>
      <c r="R8155" t="s">
        <v>522</v>
      </c>
    </row>
    <row r="8156" spans="1:18" hidden="1" x14ac:dyDescent="0.3">
      <c r="A8156" t="s">
        <v>32406</v>
      </c>
      <c r="B8156" t="s">
        <v>32407</v>
      </c>
      <c r="C8156" s="1" t="str">
        <f t="shared" si="674"/>
        <v>21:0899</v>
      </c>
      <c r="D8156" s="1" t="str">
        <f t="shared" si="675"/>
        <v>21:0238</v>
      </c>
      <c r="E8156" t="s">
        <v>32408</v>
      </c>
      <c r="F8156" t="s">
        <v>32409</v>
      </c>
      <c r="H8156">
        <v>47.722650399999999</v>
      </c>
      <c r="I8156">
        <v>-67.891271399999994</v>
      </c>
      <c r="J8156" s="1" t="str">
        <f t="shared" si="676"/>
        <v>Fluid (stream)</v>
      </c>
      <c r="K8156" s="1" t="str">
        <f t="shared" si="677"/>
        <v>Untreated Water</v>
      </c>
      <c r="L8156">
        <v>14</v>
      </c>
      <c r="M8156" t="s">
        <v>44</v>
      </c>
      <c r="N8156">
        <v>230</v>
      </c>
      <c r="P8156" t="s">
        <v>247</v>
      </c>
      <c r="Q8156" t="s">
        <v>579</v>
      </c>
      <c r="R8156" t="s">
        <v>195</v>
      </c>
    </row>
    <row r="8157" spans="1:18" hidden="1" x14ac:dyDescent="0.3">
      <c r="A8157" t="s">
        <v>32410</v>
      </c>
      <c r="B8157" t="s">
        <v>32411</v>
      </c>
      <c r="C8157" s="1" t="str">
        <f t="shared" si="674"/>
        <v>21:0899</v>
      </c>
      <c r="D8157" s="1" t="str">
        <f t="shared" si="675"/>
        <v>21:0238</v>
      </c>
      <c r="E8157" t="s">
        <v>32412</v>
      </c>
      <c r="F8157" t="s">
        <v>32413</v>
      </c>
      <c r="H8157">
        <v>47.719101000000002</v>
      </c>
      <c r="I8157">
        <v>-67.891760099999999</v>
      </c>
      <c r="J8157" s="1" t="str">
        <f t="shared" si="676"/>
        <v>Fluid (stream)</v>
      </c>
      <c r="K8157" s="1" t="str">
        <f t="shared" si="677"/>
        <v>Untreated Water</v>
      </c>
      <c r="L8157">
        <v>14</v>
      </c>
      <c r="M8157" t="s">
        <v>52</v>
      </c>
      <c r="N8157">
        <v>231</v>
      </c>
      <c r="P8157" t="s">
        <v>262</v>
      </c>
      <c r="Q8157" t="s">
        <v>579</v>
      </c>
      <c r="R8157" t="s">
        <v>460</v>
      </c>
    </row>
    <row r="8158" spans="1:18" hidden="1" x14ac:dyDescent="0.3">
      <c r="A8158" t="s">
        <v>32414</v>
      </c>
      <c r="B8158" t="s">
        <v>32415</v>
      </c>
      <c r="C8158" s="1" t="str">
        <f t="shared" si="674"/>
        <v>21:0899</v>
      </c>
      <c r="D8158" s="1" t="str">
        <f t="shared" si="675"/>
        <v>21:0238</v>
      </c>
      <c r="E8158" t="s">
        <v>32416</v>
      </c>
      <c r="F8158" t="s">
        <v>32417</v>
      </c>
      <c r="H8158">
        <v>47.705261399999998</v>
      </c>
      <c r="I8158">
        <v>-67.840665900000005</v>
      </c>
      <c r="J8158" s="1" t="str">
        <f t="shared" si="676"/>
        <v>Fluid (stream)</v>
      </c>
      <c r="K8158" s="1" t="str">
        <f t="shared" si="677"/>
        <v>Untreated Water</v>
      </c>
      <c r="L8158">
        <v>14</v>
      </c>
      <c r="M8158" t="s">
        <v>60</v>
      </c>
      <c r="N8158">
        <v>232</v>
      </c>
      <c r="P8158" t="s">
        <v>272</v>
      </c>
      <c r="Q8158" t="s">
        <v>482</v>
      </c>
      <c r="R8158" t="s">
        <v>285</v>
      </c>
    </row>
    <row r="8159" spans="1:18" hidden="1" x14ac:dyDescent="0.3">
      <c r="A8159" t="s">
        <v>32418</v>
      </c>
      <c r="B8159" t="s">
        <v>32419</v>
      </c>
      <c r="C8159" s="1" t="str">
        <f t="shared" si="674"/>
        <v>21:0899</v>
      </c>
      <c r="D8159" s="1" t="str">
        <f t="shared" si="675"/>
        <v>21:0238</v>
      </c>
      <c r="E8159" t="s">
        <v>32420</v>
      </c>
      <c r="F8159" t="s">
        <v>32421</v>
      </c>
      <c r="H8159">
        <v>47.688016400000002</v>
      </c>
      <c r="I8159">
        <v>-67.805081900000005</v>
      </c>
      <c r="J8159" s="1" t="str">
        <f t="shared" si="676"/>
        <v>Fluid (stream)</v>
      </c>
      <c r="K8159" s="1" t="str">
        <f t="shared" si="677"/>
        <v>Untreated Water</v>
      </c>
      <c r="L8159">
        <v>14</v>
      </c>
      <c r="M8159" t="s">
        <v>67</v>
      </c>
      <c r="N8159">
        <v>233</v>
      </c>
      <c r="P8159" t="s">
        <v>356</v>
      </c>
      <c r="Q8159" t="s">
        <v>482</v>
      </c>
      <c r="R8159" t="s">
        <v>460</v>
      </c>
    </row>
    <row r="8160" spans="1:18" hidden="1" x14ac:dyDescent="0.3">
      <c r="A8160" t="s">
        <v>32422</v>
      </c>
      <c r="B8160" t="s">
        <v>32423</v>
      </c>
      <c r="C8160" s="1" t="str">
        <f t="shared" si="674"/>
        <v>21:0899</v>
      </c>
      <c r="D8160" s="1" t="str">
        <f t="shared" si="675"/>
        <v>21:0238</v>
      </c>
      <c r="E8160" t="s">
        <v>32424</v>
      </c>
      <c r="F8160" t="s">
        <v>32425</v>
      </c>
      <c r="H8160">
        <v>47.6914947</v>
      </c>
      <c r="I8160">
        <v>-67.796966499999996</v>
      </c>
      <c r="J8160" s="1" t="str">
        <f t="shared" si="676"/>
        <v>Fluid (stream)</v>
      </c>
      <c r="K8160" s="1" t="str">
        <f t="shared" si="677"/>
        <v>Untreated Water</v>
      </c>
      <c r="L8160">
        <v>14</v>
      </c>
      <c r="M8160" t="s">
        <v>74</v>
      </c>
      <c r="N8160">
        <v>234</v>
      </c>
      <c r="P8160" t="s">
        <v>262</v>
      </c>
      <c r="Q8160" t="s">
        <v>579</v>
      </c>
      <c r="R8160" t="s">
        <v>460</v>
      </c>
    </row>
    <row r="8161" spans="1:18" hidden="1" x14ac:dyDescent="0.3">
      <c r="A8161" t="s">
        <v>32426</v>
      </c>
      <c r="B8161" t="s">
        <v>32427</v>
      </c>
      <c r="C8161" s="1" t="str">
        <f t="shared" si="674"/>
        <v>21:0899</v>
      </c>
      <c r="D8161" s="1" t="str">
        <f t="shared" si="675"/>
        <v>21:0238</v>
      </c>
      <c r="E8161" t="s">
        <v>32428</v>
      </c>
      <c r="F8161" t="s">
        <v>32429</v>
      </c>
      <c r="H8161">
        <v>47.694421400000003</v>
      </c>
      <c r="I8161">
        <v>-67.7826922</v>
      </c>
      <c r="J8161" s="1" t="str">
        <f t="shared" si="676"/>
        <v>Fluid (stream)</v>
      </c>
      <c r="K8161" s="1" t="str">
        <f t="shared" si="677"/>
        <v>Untreated Water</v>
      </c>
      <c r="L8161">
        <v>14</v>
      </c>
      <c r="M8161" t="s">
        <v>81</v>
      </c>
      <c r="N8161">
        <v>235</v>
      </c>
      <c r="P8161" t="s">
        <v>356</v>
      </c>
      <c r="Q8161" t="s">
        <v>482</v>
      </c>
      <c r="R8161" t="s">
        <v>285</v>
      </c>
    </row>
    <row r="8162" spans="1:18" hidden="1" x14ac:dyDescent="0.3">
      <c r="A8162" t="s">
        <v>32430</v>
      </c>
      <c r="B8162" t="s">
        <v>32431</v>
      </c>
      <c r="C8162" s="1" t="str">
        <f t="shared" si="674"/>
        <v>21:0899</v>
      </c>
      <c r="D8162" s="1" t="str">
        <f t="shared" si="675"/>
        <v>21:0238</v>
      </c>
      <c r="E8162" t="s">
        <v>32432</v>
      </c>
      <c r="F8162" t="s">
        <v>32433</v>
      </c>
      <c r="H8162">
        <v>47.693577599999998</v>
      </c>
      <c r="I8162">
        <v>-67.7727431</v>
      </c>
      <c r="J8162" s="1" t="str">
        <f t="shared" si="676"/>
        <v>Fluid (stream)</v>
      </c>
      <c r="K8162" s="1" t="str">
        <f t="shared" si="677"/>
        <v>Untreated Water</v>
      </c>
      <c r="L8162">
        <v>14</v>
      </c>
      <c r="M8162" t="s">
        <v>22</v>
      </c>
      <c r="N8162">
        <v>236</v>
      </c>
      <c r="P8162" t="s">
        <v>272</v>
      </c>
      <c r="Q8162" t="s">
        <v>482</v>
      </c>
      <c r="R8162" t="s">
        <v>285</v>
      </c>
    </row>
    <row r="8163" spans="1:18" hidden="1" x14ac:dyDescent="0.3">
      <c r="A8163" t="s">
        <v>32434</v>
      </c>
      <c r="B8163" t="s">
        <v>32435</v>
      </c>
      <c r="C8163" s="1" t="str">
        <f t="shared" si="674"/>
        <v>21:0899</v>
      </c>
      <c r="D8163" s="1" t="str">
        <f t="shared" si="675"/>
        <v>21:0238</v>
      </c>
      <c r="E8163" t="s">
        <v>32432</v>
      </c>
      <c r="F8163" t="s">
        <v>32436</v>
      </c>
      <c r="H8163">
        <v>47.693577599999998</v>
      </c>
      <c r="I8163">
        <v>-67.7727431</v>
      </c>
      <c r="J8163" s="1" t="str">
        <f t="shared" si="676"/>
        <v>Fluid (stream)</v>
      </c>
      <c r="K8163" s="1" t="str">
        <f t="shared" si="677"/>
        <v>Untreated Water</v>
      </c>
      <c r="L8163">
        <v>14</v>
      </c>
      <c r="M8163" t="s">
        <v>29</v>
      </c>
      <c r="N8163">
        <v>237</v>
      </c>
      <c r="P8163" t="s">
        <v>247</v>
      </c>
      <c r="Q8163" t="s">
        <v>236</v>
      </c>
      <c r="R8163" t="s">
        <v>195</v>
      </c>
    </row>
    <row r="8164" spans="1:18" hidden="1" x14ac:dyDescent="0.3">
      <c r="A8164" t="s">
        <v>32437</v>
      </c>
      <c r="B8164" t="s">
        <v>32438</v>
      </c>
      <c r="C8164" s="1" t="str">
        <f t="shared" si="674"/>
        <v>21:0899</v>
      </c>
      <c r="D8164" s="1" t="str">
        <f t="shared" si="675"/>
        <v>21:0238</v>
      </c>
      <c r="E8164" t="s">
        <v>32439</v>
      </c>
      <c r="F8164" t="s">
        <v>32440</v>
      </c>
      <c r="H8164">
        <v>47.693209000000003</v>
      </c>
      <c r="I8164">
        <v>-67.770246200000003</v>
      </c>
      <c r="J8164" s="1" t="str">
        <f t="shared" si="676"/>
        <v>Fluid (stream)</v>
      </c>
      <c r="K8164" s="1" t="str">
        <f t="shared" si="677"/>
        <v>Untreated Water</v>
      </c>
      <c r="L8164">
        <v>14</v>
      </c>
      <c r="M8164" t="s">
        <v>95</v>
      </c>
      <c r="N8164">
        <v>238</v>
      </c>
      <c r="P8164" t="s">
        <v>356</v>
      </c>
      <c r="Q8164" t="s">
        <v>482</v>
      </c>
      <c r="R8164" t="s">
        <v>285</v>
      </c>
    </row>
    <row r="8165" spans="1:18" hidden="1" x14ac:dyDescent="0.3">
      <c r="A8165" t="s">
        <v>32441</v>
      </c>
      <c r="B8165" t="s">
        <v>32442</v>
      </c>
      <c r="C8165" s="1" t="str">
        <f t="shared" si="674"/>
        <v>21:0899</v>
      </c>
      <c r="D8165" s="1" t="str">
        <f t="shared" si="675"/>
        <v>21:0238</v>
      </c>
      <c r="E8165" t="s">
        <v>32443</v>
      </c>
      <c r="F8165" t="s">
        <v>32444</v>
      </c>
      <c r="H8165">
        <v>47.721238300000003</v>
      </c>
      <c r="I8165">
        <v>-67.823550299999994</v>
      </c>
      <c r="J8165" s="1" t="str">
        <f t="shared" si="676"/>
        <v>Fluid (stream)</v>
      </c>
      <c r="K8165" s="1" t="str">
        <f t="shared" si="677"/>
        <v>Untreated Water</v>
      </c>
      <c r="L8165">
        <v>14</v>
      </c>
      <c r="M8165" t="s">
        <v>101</v>
      </c>
      <c r="N8165">
        <v>239</v>
      </c>
      <c r="P8165" t="s">
        <v>272</v>
      </c>
      <c r="Q8165" t="s">
        <v>579</v>
      </c>
      <c r="R8165" t="s">
        <v>285</v>
      </c>
    </row>
    <row r="8166" spans="1:18" hidden="1" x14ac:dyDescent="0.3">
      <c r="A8166" t="s">
        <v>32445</v>
      </c>
      <c r="B8166" t="s">
        <v>32446</v>
      </c>
      <c r="C8166" s="1" t="str">
        <f t="shared" si="674"/>
        <v>21:0899</v>
      </c>
      <c r="D8166" s="1" t="str">
        <f t="shared" si="675"/>
        <v>21:0238</v>
      </c>
      <c r="E8166" t="s">
        <v>32447</v>
      </c>
      <c r="F8166" t="s">
        <v>32448</v>
      </c>
      <c r="H8166">
        <v>47.723197599999999</v>
      </c>
      <c r="I8166">
        <v>-67.818959000000007</v>
      </c>
      <c r="J8166" s="1" t="str">
        <f t="shared" si="676"/>
        <v>Fluid (stream)</v>
      </c>
      <c r="K8166" s="1" t="str">
        <f t="shared" si="677"/>
        <v>Untreated Water</v>
      </c>
      <c r="L8166">
        <v>14</v>
      </c>
      <c r="M8166" t="s">
        <v>107</v>
      </c>
      <c r="N8166">
        <v>240</v>
      </c>
      <c r="P8166" t="s">
        <v>15080</v>
      </c>
      <c r="Q8166" t="s">
        <v>15080</v>
      </c>
      <c r="R8166" t="s">
        <v>15080</v>
      </c>
    </row>
    <row r="8167" spans="1:18" hidden="1" x14ac:dyDescent="0.3">
      <c r="A8167" t="s">
        <v>32449</v>
      </c>
      <c r="B8167" t="s">
        <v>32450</v>
      </c>
      <c r="C8167" s="1" t="str">
        <f t="shared" si="674"/>
        <v>21:0899</v>
      </c>
      <c r="D8167" s="1" t="str">
        <f t="shared" si="675"/>
        <v>21:0238</v>
      </c>
      <c r="E8167" t="s">
        <v>32451</v>
      </c>
      <c r="F8167" t="s">
        <v>32452</v>
      </c>
      <c r="H8167">
        <v>47.650529800000001</v>
      </c>
      <c r="I8167">
        <v>-67.883544200000003</v>
      </c>
      <c r="J8167" s="1" t="str">
        <f t="shared" si="676"/>
        <v>Fluid (stream)</v>
      </c>
      <c r="K8167" s="1" t="str">
        <f t="shared" si="677"/>
        <v>Untreated Water</v>
      </c>
      <c r="L8167">
        <v>14</v>
      </c>
      <c r="M8167" t="s">
        <v>114</v>
      </c>
      <c r="N8167">
        <v>241</v>
      </c>
      <c r="P8167" t="s">
        <v>272</v>
      </c>
      <c r="Q8167" t="s">
        <v>236</v>
      </c>
      <c r="R8167" t="s">
        <v>460</v>
      </c>
    </row>
    <row r="8168" spans="1:18" hidden="1" x14ac:dyDescent="0.3">
      <c r="A8168" t="s">
        <v>32453</v>
      </c>
      <c r="B8168" t="s">
        <v>32454</v>
      </c>
      <c r="C8168" s="1" t="str">
        <f t="shared" si="674"/>
        <v>21:0899</v>
      </c>
      <c r="D8168" s="1" t="str">
        <f t="shared" si="675"/>
        <v>21:0238</v>
      </c>
      <c r="E8168" t="s">
        <v>32455</v>
      </c>
      <c r="F8168" t="s">
        <v>32456</v>
      </c>
      <c r="H8168">
        <v>47.665619999999997</v>
      </c>
      <c r="I8168">
        <v>-67.895703299999994</v>
      </c>
      <c r="J8168" s="1" t="str">
        <f t="shared" si="676"/>
        <v>Fluid (stream)</v>
      </c>
      <c r="K8168" s="1" t="str">
        <f t="shared" si="677"/>
        <v>Untreated Water</v>
      </c>
      <c r="L8168">
        <v>14</v>
      </c>
      <c r="M8168" t="s">
        <v>121</v>
      </c>
      <c r="N8168">
        <v>242</v>
      </c>
      <c r="P8168" t="s">
        <v>247</v>
      </c>
      <c r="Q8168" t="s">
        <v>236</v>
      </c>
      <c r="R8168" t="s">
        <v>285</v>
      </c>
    </row>
    <row r="8169" spans="1:18" hidden="1" x14ac:dyDescent="0.3">
      <c r="A8169" t="s">
        <v>32457</v>
      </c>
      <c r="B8169" t="s">
        <v>32458</v>
      </c>
      <c r="C8169" s="1" t="str">
        <f t="shared" si="674"/>
        <v>21:0899</v>
      </c>
      <c r="D8169" s="1" t="str">
        <f t="shared" si="675"/>
        <v>21:0238</v>
      </c>
      <c r="E8169" t="s">
        <v>32459</v>
      </c>
      <c r="F8169" t="s">
        <v>32460</v>
      </c>
      <c r="H8169">
        <v>47.685815099999999</v>
      </c>
      <c r="I8169">
        <v>-67.897981999999999</v>
      </c>
      <c r="J8169" s="1" t="str">
        <f t="shared" si="676"/>
        <v>Fluid (stream)</v>
      </c>
      <c r="K8169" s="1" t="str">
        <f t="shared" si="677"/>
        <v>Untreated Water</v>
      </c>
      <c r="L8169">
        <v>14</v>
      </c>
      <c r="M8169" t="s">
        <v>127</v>
      </c>
      <c r="N8169">
        <v>243</v>
      </c>
      <c r="P8169" t="s">
        <v>262</v>
      </c>
      <c r="Q8169" t="s">
        <v>310</v>
      </c>
      <c r="R8169" t="s">
        <v>55</v>
      </c>
    </row>
    <row r="8170" spans="1:18" hidden="1" x14ac:dyDescent="0.3">
      <c r="A8170" t="s">
        <v>32461</v>
      </c>
      <c r="B8170" t="s">
        <v>32462</v>
      </c>
      <c r="C8170" s="1" t="str">
        <f t="shared" si="674"/>
        <v>21:0899</v>
      </c>
      <c r="D8170" s="1" t="str">
        <f t="shared" si="675"/>
        <v>21:0238</v>
      </c>
      <c r="E8170" t="s">
        <v>32463</v>
      </c>
      <c r="F8170" t="s">
        <v>32464</v>
      </c>
      <c r="H8170">
        <v>47.6839017</v>
      </c>
      <c r="I8170">
        <v>-67.901127000000002</v>
      </c>
      <c r="J8170" s="1" t="str">
        <f t="shared" si="676"/>
        <v>Fluid (stream)</v>
      </c>
      <c r="K8170" s="1" t="str">
        <f t="shared" si="677"/>
        <v>Untreated Water</v>
      </c>
      <c r="L8170">
        <v>14</v>
      </c>
      <c r="M8170" t="s">
        <v>133</v>
      </c>
      <c r="N8170">
        <v>244</v>
      </c>
      <c r="P8170" t="s">
        <v>356</v>
      </c>
      <c r="Q8170" t="s">
        <v>579</v>
      </c>
      <c r="R8170" t="s">
        <v>460</v>
      </c>
    </row>
    <row r="8171" spans="1:18" hidden="1" x14ac:dyDescent="0.3">
      <c r="A8171" t="s">
        <v>32465</v>
      </c>
      <c r="B8171" t="s">
        <v>32466</v>
      </c>
      <c r="C8171" s="1" t="str">
        <f t="shared" si="674"/>
        <v>21:0899</v>
      </c>
      <c r="D8171" s="1" t="str">
        <f t="shared" si="675"/>
        <v>21:0238</v>
      </c>
      <c r="E8171" t="s">
        <v>32467</v>
      </c>
      <c r="F8171" t="s">
        <v>32468</v>
      </c>
      <c r="H8171">
        <v>47.610201199999999</v>
      </c>
      <c r="I8171">
        <v>-67.804101399999993</v>
      </c>
      <c r="J8171" s="1" t="str">
        <f t="shared" si="676"/>
        <v>Fluid (stream)</v>
      </c>
      <c r="K8171" s="1" t="str">
        <f t="shared" si="677"/>
        <v>Untreated Water</v>
      </c>
      <c r="L8171">
        <v>14</v>
      </c>
      <c r="M8171" t="s">
        <v>139</v>
      </c>
      <c r="N8171">
        <v>245</v>
      </c>
      <c r="P8171" t="s">
        <v>356</v>
      </c>
      <c r="Q8171" t="s">
        <v>248</v>
      </c>
      <c r="R8171" t="s">
        <v>55</v>
      </c>
    </row>
    <row r="8172" spans="1:18" hidden="1" x14ac:dyDescent="0.3">
      <c r="A8172" t="s">
        <v>32469</v>
      </c>
      <c r="B8172" t="s">
        <v>32470</v>
      </c>
      <c r="C8172" s="1" t="str">
        <f t="shared" si="674"/>
        <v>21:0899</v>
      </c>
      <c r="D8172" s="1" t="str">
        <f t="shared" si="675"/>
        <v>21:0238</v>
      </c>
      <c r="E8172" t="s">
        <v>32471</v>
      </c>
      <c r="F8172" t="s">
        <v>32472</v>
      </c>
      <c r="H8172">
        <v>47.633469699999999</v>
      </c>
      <c r="I8172">
        <v>-67.966094900000002</v>
      </c>
      <c r="J8172" s="1" t="str">
        <f t="shared" si="676"/>
        <v>Fluid (stream)</v>
      </c>
      <c r="K8172" s="1" t="str">
        <f t="shared" si="677"/>
        <v>Untreated Water</v>
      </c>
      <c r="L8172">
        <v>14</v>
      </c>
      <c r="M8172" t="s">
        <v>241</v>
      </c>
      <c r="N8172">
        <v>246</v>
      </c>
      <c r="P8172" t="s">
        <v>247</v>
      </c>
      <c r="Q8172" t="s">
        <v>579</v>
      </c>
      <c r="R8172" t="s">
        <v>285</v>
      </c>
    </row>
    <row r="8173" spans="1:18" hidden="1" x14ac:dyDescent="0.3">
      <c r="A8173" t="s">
        <v>32473</v>
      </c>
      <c r="B8173" t="s">
        <v>32474</v>
      </c>
      <c r="C8173" s="1" t="str">
        <f t="shared" si="674"/>
        <v>21:0899</v>
      </c>
      <c r="D8173" s="1" t="str">
        <f t="shared" si="675"/>
        <v>21:0238</v>
      </c>
      <c r="E8173" t="s">
        <v>32475</v>
      </c>
      <c r="F8173" t="s">
        <v>32476</v>
      </c>
      <c r="H8173">
        <v>47.689900000000002</v>
      </c>
      <c r="I8173">
        <v>-67.835129499999994</v>
      </c>
      <c r="J8173" s="1" t="str">
        <f t="shared" si="676"/>
        <v>Fluid (stream)</v>
      </c>
      <c r="K8173" s="1" t="str">
        <f t="shared" si="677"/>
        <v>Untreated Water</v>
      </c>
      <c r="L8173">
        <v>15</v>
      </c>
      <c r="M8173" t="s">
        <v>36</v>
      </c>
      <c r="N8173">
        <v>247</v>
      </c>
      <c r="P8173" t="s">
        <v>247</v>
      </c>
      <c r="Q8173" t="s">
        <v>482</v>
      </c>
      <c r="R8173" t="s">
        <v>195</v>
      </c>
    </row>
    <row r="8174" spans="1:18" hidden="1" x14ac:dyDescent="0.3">
      <c r="A8174" t="s">
        <v>32477</v>
      </c>
      <c r="B8174" t="s">
        <v>32478</v>
      </c>
      <c r="C8174" s="1" t="str">
        <f t="shared" si="674"/>
        <v>21:0899</v>
      </c>
      <c r="D8174" s="1" t="str">
        <f t="shared" si="675"/>
        <v>21:0238</v>
      </c>
      <c r="E8174" t="s">
        <v>32479</v>
      </c>
      <c r="F8174" t="s">
        <v>32480</v>
      </c>
      <c r="H8174">
        <v>47.692307800000002</v>
      </c>
      <c r="I8174">
        <v>-67.833889799999994</v>
      </c>
      <c r="J8174" s="1" t="str">
        <f t="shared" si="676"/>
        <v>Fluid (stream)</v>
      </c>
      <c r="K8174" s="1" t="str">
        <f t="shared" si="677"/>
        <v>Untreated Water</v>
      </c>
      <c r="L8174">
        <v>15</v>
      </c>
      <c r="M8174" t="s">
        <v>44</v>
      </c>
      <c r="N8174">
        <v>248</v>
      </c>
      <c r="P8174" t="s">
        <v>356</v>
      </c>
      <c r="Q8174" t="s">
        <v>579</v>
      </c>
      <c r="R8174" t="s">
        <v>55</v>
      </c>
    </row>
    <row r="8175" spans="1:18" hidden="1" x14ac:dyDescent="0.3">
      <c r="A8175" t="s">
        <v>32481</v>
      </c>
      <c r="B8175" t="s">
        <v>32482</v>
      </c>
      <c r="C8175" s="1" t="str">
        <f t="shared" si="674"/>
        <v>21:0899</v>
      </c>
      <c r="D8175" s="1" t="str">
        <f t="shared" si="675"/>
        <v>21:0238</v>
      </c>
      <c r="E8175" t="s">
        <v>32483</v>
      </c>
      <c r="F8175" t="s">
        <v>32484</v>
      </c>
      <c r="H8175">
        <v>47.686513599999998</v>
      </c>
      <c r="I8175">
        <v>-67.825104300000007</v>
      </c>
      <c r="J8175" s="1" t="str">
        <f t="shared" si="676"/>
        <v>Fluid (stream)</v>
      </c>
      <c r="K8175" s="1" t="str">
        <f t="shared" si="677"/>
        <v>Untreated Water</v>
      </c>
      <c r="L8175">
        <v>15</v>
      </c>
      <c r="M8175" t="s">
        <v>52</v>
      </c>
      <c r="N8175">
        <v>249</v>
      </c>
      <c r="P8175" t="s">
        <v>356</v>
      </c>
      <c r="Q8175" t="s">
        <v>54</v>
      </c>
      <c r="R8175" t="s">
        <v>522</v>
      </c>
    </row>
    <row r="8176" spans="1:18" hidden="1" x14ac:dyDescent="0.3">
      <c r="A8176" t="s">
        <v>32485</v>
      </c>
      <c r="B8176" t="s">
        <v>32486</v>
      </c>
      <c r="C8176" s="1" t="str">
        <f t="shared" si="674"/>
        <v>21:0899</v>
      </c>
      <c r="D8176" s="1" t="str">
        <f t="shared" si="675"/>
        <v>21:0238</v>
      </c>
      <c r="E8176" t="s">
        <v>32487</v>
      </c>
      <c r="F8176" t="s">
        <v>32488</v>
      </c>
      <c r="H8176">
        <v>47.694866900000001</v>
      </c>
      <c r="I8176">
        <v>-67.741419800000003</v>
      </c>
      <c r="J8176" s="1" t="str">
        <f t="shared" si="676"/>
        <v>Fluid (stream)</v>
      </c>
      <c r="K8176" s="1" t="str">
        <f t="shared" si="677"/>
        <v>Untreated Water</v>
      </c>
      <c r="L8176">
        <v>15</v>
      </c>
      <c r="M8176" t="s">
        <v>60</v>
      </c>
      <c r="N8176">
        <v>250</v>
      </c>
      <c r="P8176" t="s">
        <v>247</v>
      </c>
      <c r="Q8176" t="s">
        <v>482</v>
      </c>
      <c r="R8176" t="s">
        <v>195</v>
      </c>
    </row>
    <row r="8177" spans="1:18" hidden="1" x14ac:dyDescent="0.3">
      <c r="A8177" t="s">
        <v>32489</v>
      </c>
      <c r="B8177" t="s">
        <v>32490</v>
      </c>
      <c r="C8177" s="1" t="str">
        <f t="shared" si="674"/>
        <v>21:0899</v>
      </c>
      <c r="D8177" s="1" t="str">
        <f t="shared" si="675"/>
        <v>21:0238</v>
      </c>
      <c r="E8177" t="s">
        <v>32491</v>
      </c>
      <c r="F8177" t="s">
        <v>32492</v>
      </c>
      <c r="H8177">
        <v>47.6943196</v>
      </c>
      <c r="I8177">
        <v>-67.744031800000002</v>
      </c>
      <c r="J8177" s="1" t="str">
        <f t="shared" si="676"/>
        <v>Fluid (stream)</v>
      </c>
      <c r="K8177" s="1" t="str">
        <f t="shared" si="677"/>
        <v>Untreated Water</v>
      </c>
      <c r="L8177">
        <v>15</v>
      </c>
      <c r="M8177" t="s">
        <v>22</v>
      </c>
      <c r="N8177">
        <v>251</v>
      </c>
      <c r="P8177" t="s">
        <v>256</v>
      </c>
      <c r="Q8177" t="s">
        <v>236</v>
      </c>
      <c r="R8177" t="s">
        <v>195</v>
      </c>
    </row>
    <row r="8178" spans="1:18" hidden="1" x14ac:dyDescent="0.3">
      <c r="A8178" t="s">
        <v>32493</v>
      </c>
      <c r="B8178" t="s">
        <v>32494</v>
      </c>
      <c r="C8178" s="1" t="str">
        <f t="shared" si="674"/>
        <v>21:0899</v>
      </c>
      <c r="D8178" s="1" t="str">
        <f t="shared" si="675"/>
        <v>21:0238</v>
      </c>
      <c r="E8178" t="s">
        <v>32491</v>
      </c>
      <c r="F8178" t="s">
        <v>32495</v>
      </c>
      <c r="H8178">
        <v>47.6943196</v>
      </c>
      <c r="I8178">
        <v>-67.744031800000002</v>
      </c>
      <c r="J8178" s="1" t="str">
        <f t="shared" si="676"/>
        <v>Fluid (stream)</v>
      </c>
      <c r="K8178" s="1" t="str">
        <f t="shared" si="677"/>
        <v>Untreated Water</v>
      </c>
      <c r="L8178">
        <v>15</v>
      </c>
      <c r="M8178" t="s">
        <v>29</v>
      </c>
      <c r="N8178">
        <v>252</v>
      </c>
      <c r="P8178" t="s">
        <v>247</v>
      </c>
      <c r="Q8178" t="s">
        <v>236</v>
      </c>
      <c r="R8178" t="s">
        <v>460</v>
      </c>
    </row>
    <row r="8179" spans="1:18" hidden="1" x14ac:dyDescent="0.3">
      <c r="A8179" t="s">
        <v>32496</v>
      </c>
      <c r="B8179" t="s">
        <v>32497</v>
      </c>
      <c r="C8179" s="1" t="str">
        <f t="shared" si="674"/>
        <v>21:0899</v>
      </c>
      <c r="D8179" s="1" t="str">
        <f t="shared" si="675"/>
        <v>21:0238</v>
      </c>
      <c r="E8179" t="s">
        <v>32498</v>
      </c>
      <c r="F8179" t="s">
        <v>32499</v>
      </c>
      <c r="H8179">
        <v>47.691206700000002</v>
      </c>
      <c r="I8179">
        <v>-67.738322800000006</v>
      </c>
      <c r="J8179" s="1" t="str">
        <f t="shared" si="676"/>
        <v>Fluid (stream)</v>
      </c>
      <c r="K8179" s="1" t="str">
        <f t="shared" si="677"/>
        <v>Untreated Water</v>
      </c>
      <c r="L8179">
        <v>15</v>
      </c>
      <c r="M8179" t="s">
        <v>67</v>
      </c>
      <c r="N8179">
        <v>253</v>
      </c>
      <c r="P8179" t="s">
        <v>15080</v>
      </c>
      <c r="Q8179" t="s">
        <v>15080</v>
      </c>
      <c r="R8179" t="s">
        <v>15080</v>
      </c>
    </row>
    <row r="8180" spans="1:18" hidden="1" x14ac:dyDescent="0.3">
      <c r="A8180" t="s">
        <v>32500</v>
      </c>
      <c r="B8180" t="s">
        <v>32501</v>
      </c>
      <c r="C8180" s="1" t="str">
        <f t="shared" si="674"/>
        <v>21:0899</v>
      </c>
      <c r="D8180" s="1" t="str">
        <f t="shared" si="675"/>
        <v>21:0238</v>
      </c>
      <c r="E8180" t="s">
        <v>32502</v>
      </c>
      <c r="F8180" t="s">
        <v>32503</v>
      </c>
      <c r="H8180">
        <v>47.716858199999997</v>
      </c>
      <c r="I8180">
        <v>-67.735743600000006</v>
      </c>
      <c r="J8180" s="1" t="str">
        <f t="shared" si="676"/>
        <v>Fluid (stream)</v>
      </c>
      <c r="K8180" s="1" t="str">
        <f t="shared" si="677"/>
        <v>Untreated Water</v>
      </c>
      <c r="L8180">
        <v>15</v>
      </c>
      <c r="M8180" t="s">
        <v>74</v>
      </c>
      <c r="N8180">
        <v>254</v>
      </c>
      <c r="P8180" t="s">
        <v>15080</v>
      </c>
      <c r="Q8180" t="s">
        <v>15080</v>
      </c>
      <c r="R8180" t="s">
        <v>15080</v>
      </c>
    </row>
    <row r="8181" spans="1:18" hidden="1" x14ac:dyDescent="0.3">
      <c r="A8181" t="s">
        <v>32504</v>
      </c>
      <c r="B8181" t="s">
        <v>32505</v>
      </c>
      <c r="C8181" s="1" t="str">
        <f t="shared" si="674"/>
        <v>21:0899</v>
      </c>
      <c r="D8181" s="1" t="str">
        <f t="shared" si="675"/>
        <v>21:0238</v>
      </c>
      <c r="E8181" t="s">
        <v>32506</v>
      </c>
      <c r="F8181" t="s">
        <v>32507</v>
      </c>
      <c r="H8181">
        <v>47.712721100000003</v>
      </c>
      <c r="I8181">
        <v>-67.737550200000001</v>
      </c>
      <c r="J8181" s="1" t="str">
        <f t="shared" si="676"/>
        <v>Fluid (stream)</v>
      </c>
      <c r="K8181" s="1" t="str">
        <f t="shared" si="677"/>
        <v>Untreated Water</v>
      </c>
      <c r="L8181">
        <v>15</v>
      </c>
      <c r="M8181" t="s">
        <v>81</v>
      </c>
      <c r="N8181">
        <v>255</v>
      </c>
      <c r="P8181" t="s">
        <v>247</v>
      </c>
      <c r="Q8181" t="s">
        <v>257</v>
      </c>
      <c r="R8181" t="s">
        <v>195</v>
      </c>
    </row>
    <row r="8182" spans="1:18" hidden="1" x14ac:dyDescent="0.3">
      <c r="A8182" t="s">
        <v>32508</v>
      </c>
      <c r="B8182" t="s">
        <v>32509</v>
      </c>
      <c r="C8182" s="1" t="str">
        <f t="shared" si="674"/>
        <v>21:0899</v>
      </c>
      <c r="D8182" s="1" t="str">
        <f t="shared" si="675"/>
        <v>21:0238</v>
      </c>
      <c r="E8182" t="s">
        <v>32510</v>
      </c>
      <c r="F8182" t="s">
        <v>32511</v>
      </c>
      <c r="H8182">
        <v>47.503218699999998</v>
      </c>
      <c r="I8182">
        <v>-67.568853500000003</v>
      </c>
      <c r="J8182" s="1" t="str">
        <f t="shared" si="676"/>
        <v>Fluid (stream)</v>
      </c>
      <c r="K8182" s="1" t="str">
        <f t="shared" si="677"/>
        <v>Untreated Water</v>
      </c>
      <c r="L8182">
        <v>15</v>
      </c>
      <c r="M8182" t="s">
        <v>95</v>
      </c>
      <c r="N8182">
        <v>256</v>
      </c>
      <c r="P8182" t="s">
        <v>771</v>
      </c>
      <c r="Q8182" t="s">
        <v>257</v>
      </c>
      <c r="R8182" t="s">
        <v>460</v>
      </c>
    </row>
    <row r="8183" spans="1:18" hidden="1" x14ac:dyDescent="0.3">
      <c r="A8183" t="s">
        <v>32512</v>
      </c>
      <c r="B8183" t="s">
        <v>32513</v>
      </c>
      <c r="C8183" s="1" t="str">
        <f t="shared" ref="C8183:C8246" si="678">HYPERLINK("http://geochem.nrcan.gc.ca/cdogs/content/bdl/bdl210899_e.htm", "21:0899")</f>
        <v>21:0899</v>
      </c>
      <c r="D8183" s="1" t="str">
        <f t="shared" ref="D8183:D8246" si="679">HYPERLINK("http://geochem.nrcan.gc.ca/cdogs/content/svy/svy210238_e.htm", "21:0238")</f>
        <v>21:0238</v>
      </c>
      <c r="E8183" t="s">
        <v>32514</v>
      </c>
      <c r="F8183" t="s">
        <v>32515</v>
      </c>
      <c r="H8183">
        <v>47.509746</v>
      </c>
      <c r="I8183">
        <v>-67.554080600000006</v>
      </c>
      <c r="J8183" s="1" t="str">
        <f t="shared" ref="J8183:J8246" si="680">HYPERLINK("http://geochem.nrcan.gc.ca/cdogs/content/kwd/kwd020018_e.htm", "Fluid (stream)")</f>
        <v>Fluid (stream)</v>
      </c>
      <c r="K8183" s="1" t="str">
        <f t="shared" ref="K8183:K8246" si="681">HYPERLINK("http://geochem.nrcan.gc.ca/cdogs/content/kwd/kwd080007_e.htm", "Untreated Water")</f>
        <v>Untreated Water</v>
      </c>
      <c r="L8183">
        <v>15</v>
      </c>
      <c r="M8183" t="s">
        <v>101</v>
      </c>
      <c r="N8183">
        <v>257</v>
      </c>
      <c r="P8183" t="s">
        <v>134</v>
      </c>
      <c r="Q8183" t="s">
        <v>62</v>
      </c>
      <c r="R8183" t="s">
        <v>401</v>
      </c>
    </row>
    <row r="8184" spans="1:18" hidden="1" x14ac:dyDescent="0.3">
      <c r="A8184" t="s">
        <v>32516</v>
      </c>
      <c r="B8184" t="s">
        <v>32517</v>
      </c>
      <c r="C8184" s="1" t="str">
        <f t="shared" si="678"/>
        <v>21:0899</v>
      </c>
      <c r="D8184" s="1" t="str">
        <f t="shared" si="679"/>
        <v>21:0238</v>
      </c>
      <c r="E8184" t="s">
        <v>32518</v>
      </c>
      <c r="F8184" t="s">
        <v>32519</v>
      </c>
      <c r="H8184">
        <v>47.508996799999998</v>
      </c>
      <c r="I8184">
        <v>-67.541112900000002</v>
      </c>
      <c r="J8184" s="1" t="str">
        <f t="shared" si="680"/>
        <v>Fluid (stream)</v>
      </c>
      <c r="K8184" s="1" t="str">
        <f t="shared" si="681"/>
        <v>Untreated Water</v>
      </c>
      <c r="L8184">
        <v>15</v>
      </c>
      <c r="M8184" t="s">
        <v>107</v>
      </c>
      <c r="N8184">
        <v>258</v>
      </c>
      <c r="P8184" t="s">
        <v>256</v>
      </c>
      <c r="Q8184" t="s">
        <v>96</v>
      </c>
      <c r="R8184" t="s">
        <v>3470</v>
      </c>
    </row>
    <row r="8185" spans="1:18" hidden="1" x14ac:dyDescent="0.3">
      <c r="A8185" t="s">
        <v>32520</v>
      </c>
      <c r="B8185" t="s">
        <v>32521</v>
      </c>
      <c r="C8185" s="1" t="str">
        <f t="shared" si="678"/>
        <v>21:0899</v>
      </c>
      <c r="D8185" s="1" t="str">
        <f t="shared" si="679"/>
        <v>21:0238</v>
      </c>
      <c r="E8185" t="s">
        <v>32522</v>
      </c>
      <c r="F8185" t="s">
        <v>32523</v>
      </c>
      <c r="H8185">
        <v>47.527817900000002</v>
      </c>
      <c r="I8185">
        <v>-67.775379900000004</v>
      </c>
      <c r="J8185" s="1" t="str">
        <f t="shared" si="680"/>
        <v>Fluid (stream)</v>
      </c>
      <c r="K8185" s="1" t="str">
        <f t="shared" si="681"/>
        <v>Untreated Water</v>
      </c>
      <c r="L8185">
        <v>15</v>
      </c>
      <c r="M8185" t="s">
        <v>114</v>
      </c>
      <c r="N8185">
        <v>259</v>
      </c>
      <c r="P8185" t="s">
        <v>319</v>
      </c>
      <c r="Q8185" t="s">
        <v>62</v>
      </c>
      <c r="R8185" t="s">
        <v>522</v>
      </c>
    </row>
    <row r="8186" spans="1:18" hidden="1" x14ac:dyDescent="0.3">
      <c r="A8186" t="s">
        <v>32524</v>
      </c>
      <c r="B8186" t="s">
        <v>32525</v>
      </c>
      <c r="C8186" s="1" t="str">
        <f t="shared" si="678"/>
        <v>21:0899</v>
      </c>
      <c r="D8186" s="1" t="str">
        <f t="shared" si="679"/>
        <v>21:0238</v>
      </c>
      <c r="E8186" t="s">
        <v>32526</v>
      </c>
      <c r="F8186" t="s">
        <v>32527</v>
      </c>
      <c r="H8186">
        <v>47.5163625</v>
      </c>
      <c r="I8186">
        <v>-67.777838099999997</v>
      </c>
      <c r="J8186" s="1" t="str">
        <f t="shared" si="680"/>
        <v>Fluid (stream)</v>
      </c>
      <c r="K8186" s="1" t="str">
        <f t="shared" si="681"/>
        <v>Untreated Water</v>
      </c>
      <c r="L8186">
        <v>15</v>
      </c>
      <c r="M8186" t="s">
        <v>121</v>
      </c>
      <c r="N8186">
        <v>260</v>
      </c>
      <c r="P8186" t="s">
        <v>356</v>
      </c>
      <c r="Q8186" t="s">
        <v>146</v>
      </c>
      <c r="R8186" t="s">
        <v>189</v>
      </c>
    </row>
    <row r="8187" spans="1:18" hidden="1" x14ac:dyDescent="0.3">
      <c r="A8187" t="s">
        <v>32528</v>
      </c>
      <c r="B8187" t="s">
        <v>32529</v>
      </c>
      <c r="C8187" s="1" t="str">
        <f t="shared" si="678"/>
        <v>21:0899</v>
      </c>
      <c r="D8187" s="1" t="str">
        <f t="shared" si="679"/>
        <v>21:0238</v>
      </c>
      <c r="E8187" t="s">
        <v>32530</v>
      </c>
      <c r="F8187" t="s">
        <v>32531</v>
      </c>
      <c r="H8187">
        <v>47.509883100000003</v>
      </c>
      <c r="I8187">
        <v>-67.771029499999997</v>
      </c>
      <c r="J8187" s="1" t="str">
        <f t="shared" si="680"/>
        <v>Fluid (stream)</v>
      </c>
      <c r="K8187" s="1" t="str">
        <f t="shared" si="681"/>
        <v>Untreated Water</v>
      </c>
      <c r="L8187">
        <v>15</v>
      </c>
      <c r="M8187" t="s">
        <v>127</v>
      </c>
      <c r="N8187">
        <v>261</v>
      </c>
      <c r="P8187" t="s">
        <v>134</v>
      </c>
      <c r="Q8187" t="s">
        <v>38</v>
      </c>
      <c r="R8187" t="s">
        <v>460</v>
      </c>
    </row>
    <row r="8188" spans="1:18" hidden="1" x14ac:dyDescent="0.3">
      <c r="A8188" t="s">
        <v>32532</v>
      </c>
      <c r="B8188" t="s">
        <v>32533</v>
      </c>
      <c r="C8188" s="1" t="str">
        <f t="shared" si="678"/>
        <v>21:0899</v>
      </c>
      <c r="D8188" s="1" t="str">
        <f t="shared" si="679"/>
        <v>21:0238</v>
      </c>
      <c r="E8188" t="s">
        <v>32534</v>
      </c>
      <c r="F8188" t="s">
        <v>32535</v>
      </c>
      <c r="H8188">
        <v>47.545835500000003</v>
      </c>
      <c r="I8188">
        <v>-67.869476300000002</v>
      </c>
      <c r="J8188" s="1" t="str">
        <f t="shared" si="680"/>
        <v>Fluid (stream)</v>
      </c>
      <c r="K8188" s="1" t="str">
        <f t="shared" si="681"/>
        <v>Untreated Water</v>
      </c>
      <c r="L8188">
        <v>15</v>
      </c>
      <c r="M8188" t="s">
        <v>133</v>
      </c>
      <c r="N8188">
        <v>262</v>
      </c>
      <c r="P8188" t="s">
        <v>194</v>
      </c>
      <c r="Q8188" t="s">
        <v>62</v>
      </c>
      <c r="R8188" t="s">
        <v>55</v>
      </c>
    </row>
    <row r="8189" spans="1:18" hidden="1" x14ac:dyDescent="0.3">
      <c r="A8189" t="s">
        <v>32536</v>
      </c>
      <c r="B8189" t="s">
        <v>32537</v>
      </c>
      <c r="C8189" s="1" t="str">
        <f t="shared" si="678"/>
        <v>21:0899</v>
      </c>
      <c r="D8189" s="1" t="str">
        <f t="shared" si="679"/>
        <v>21:0238</v>
      </c>
      <c r="E8189" t="s">
        <v>32538</v>
      </c>
      <c r="F8189" t="s">
        <v>32539</v>
      </c>
      <c r="H8189">
        <v>47.5370378</v>
      </c>
      <c r="I8189">
        <v>-67.852498100000005</v>
      </c>
      <c r="J8189" s="1" t="str">
        <f t="shared" si="680"/>
        <v>Fluid (stream)</v>
      </c>
      <c r="K8189" s="1" t="str">
        <f t="shared" si="681"/>
        <v>Untreated Water</v>
      </c>
      <c r="L8189">
        <v>15</v>
      </c>
      <c r="M8189" t="s">
        <v>139</v>
      </c>
      <c r="N8189">
        <v>263</v>
      </c>
      <c r="P8189" t="s">
        <v>15080</v>
      </c>
      <c r="Q8189" t="s">
        <v>15080</v>
      </c>
      <c r="R8189" t="s">
        <v>15080</v>
      </c>
    </row>
    <row r="8190" spans="1:18" hidden="1" x14ac:dyDescent="0.3">
      <c r="A8190" t="s">
        <v>32540</v>
      </c>
      <c r="B8190" t="s">
        <v>32541</v>
      </c>
      <c r="C8190" s="1" t="str">
        <f t="shared" si="678"/>
        <v>21:0899</v>
      </c>
      <c r="D8190" s="1" t="str">
        <f t="shared" si="679"/>
        <v>21:0238</v>
      </c>
      <c r="E8190" t="s">
        <v>32542</v>
      </c>
      <c r="F8190" t="s">
        <v>32543</v>
      </c>
      <c r="H8190">
        <v>47.539061500000003</v>
      </c>
      <c r="I8190">
        <v>-67.842567700000004</v>
      </c>
      <c r="J8190" s="1" t="str">
        <f t="shared" si="680"/>
        <v>Fluid (stream)</v>
      </c>
      <c r="K8190" s="1" t="str">
        <f t="shared" si="681"/>
        <v>Untreated Water</v>
      </c>
      <c r="L8190">
        <v>15</v>
      </c>
      <c r="M8190" t="s">
        <v>241</v>
      </c>
      <c r="N8190">
        <v>264</v>
      </c>
      <c r="P8190" t="s">
        <v>210</v>
      </c>
      <c r="Q8190" t="s">
        <v>146</v>
      </c>
      <c r="R8190" t="s">
        <v>189</v>
      </c>
    </row>
    <row r="8191" spans="1:18" hidden="1" x14ac:dyDescent="0.3">
      <c r="A8191" t="s">
        <v>32544</v>
      </c>
      <c r="B8191" t="s">
        <v>32545</v>
      </c>
      <c r="C8191" s="1" t="str">
        <f t="shared" si="678"/>
        <v>21:0899</v>
      </c>
      <c r="D8191" s="1" t="str">
        <f t="shared" si="679"/>
        <v>21:0238</v>
      </c>
      <c r="E8191" t="s">
        <v>32546</v>
      </c>
      <c r="F8191" t="s">
        <v>32547</v>
      </c>
      <c r="H8191">
        <v>47.527408000000001</v>
      </c>
      <c r="I8191">
        <v>-67.830934099999993</v>
      </c>
      <c r="J8191" s="1" t="str">
        <f t="shared" si="680"/>
        <v>Fluid (stream)</v>
      </c>
      <c r="K8191" s="1" t="str">
        <f t="shared" si="681"/>
        <v>Untreated Water</v>
      </c>
      <c r="L8191">
        <v>16</v>
      </c>
      <c r="M8191" t="s">
        <v>36</v>
      </c>
      <c r="N8191">
        <v>265</v>
      </c>
      <c r="P8191" t="s">
        <v>319</v>
      </c>
      <c r="Q8191" t="s">
        <v>38</v>
      </c>
      <c r="R8191" t="s">
        <v>522</v>
      </c>
    </row>
    <row r="8192" spans="1:18" hidden="1" x14ac:dyDescent="0.3">
      <c r="A8192" t="s">
        <v>32548</v>
      </c>
      <c r="B8192" t="s">
        <v>32549</v>
      </c>
      <c r="C8192" s="1" t="str">
        <f t="shared" si="678"/>
        <v>21:0899</v>
      </c>
      <c r="D8192" s="1" t="str">
        <f t="shared" si="679"/>
        <v>21:0238</v>
      </c>
      <c r="E8192" t="s">
        <v>32550</v>
      </c>
      <c r="F8192" t="s">
        <v>32551</v>
      </c>
      <c r="H8192">
        <v>47.507374300000002</v>
      </c>
      <c r="I8192">
        <v>-67.824393799999996</v>
      </c>
      <c r="J8192" s="1" t="str">
        <f t="shared" si="680"/>
        <v>Fluid (stream)</v>
      </c>
      <c r="K8192" s="1" t="str">
        <f t="shared" si="681"/>
        <v>Untreated Water</v>
      </c>
      <c r="L8192">
        <v>16</v>
      </c>
      <c r="M8192" t="s">
        <v>44</v>
      </c>
      <c r="N8192">
        <v>266</v>
      </c>
      <c r="P8192" t="s">
        <v>319</v>
      </c>
      <c r="Q8192" t="s">
        <v>38</v>
      </c>
      <c r="R8192" t="s">
        <v>3875</v>
      </c>
    </row>
    <row r="8193" spans="1:18" hidden="1" x14ac:dyDescent="0.3">
      <c r="A8193" t="s">
        <v>32552</v>
      </c>
      <c r="B8193" t="s">
        <v>32553</v>
      </c>
      <c r="C8193" s="1" t="str">
        <f t="shared" si="678"/>
        <v>21:0899</v>
      </c>
      <c r="D8193" s="1" t="str">
        <f t="shared" si="679"/>
        <v>21:0238</v>
      </c>
      <c r="E8193" t="s">
        <v>32554</v>
      </c>
      <c r="F8193" t="s">
        <v>32555</v>
      </c>
      <c r="H8193">
        <v>47.508019699999998</v>
      </c>
      <c r="I8193">
        <v>-67.821524199999999</v>
      </c>
      <c r="J8193" s="1" t="str">
        <f t="shared" si="680"/>
        <v>Fluid (stream)</v>
      </c>
      <c r="K8193" s="1" t="str">
        <f t="shared" si="681"/>
        <v>Untreated Water</v>
      </c>
      <c r="L8193">
        <v>16</v>
      </c>
      <c r="M8193" t="s">
        <v>52</v>
      </c>
      <c r="N8193">
        <v>267</v>
      </c>
      <c r="P8193" t="s">
        <v>235</v>
      </c>
      <c r="Q8193" t="s">
        <v>38</v>
      </c>
      <c r="R8193" t="s">
        <v>460</v>
      </c>
    </row>
    <row r="8194" spans="1:18" hidden="1" x14ac:dyDescent="0.3">
      <c r="A8194" t="s">
        <v>32556</v>
      </c>
      <c r="B8194" t="s">
        <v>32557</v>
      </c>
      <c r="C8194" s="1" t="str">
        <f t="shared" si="678"/>
        <v>21:0899</v>
      </c>
      <c r="D8194" s="1" t="str">
        <f t="shared" si="679"/>
        <v>21:0238</v>
      </c>
      <c r="E8194" t="s">
        <v>32558</v>
      </c>
      <c r="F8194" t="s">
        <v>32559</v>
      </c>
      <c r="H8194">
        <v>47.706244099999999</v>
      </c>
      <c r="I8194">
        <v>-67.7214302</v>
      </c>
      <c r="J8194" s="1" t="str">
        <f t="shared" si="680"/>
        <v>Fluid (stream)</v>
      </c>
      <c r="K8194" s="1" t="str">
        <f t="shared" si="681"/>
        <v>Untreated Water</v>
      </c>
      <c r="L8194">
        <v>16</v>
      </c>
      <c r="M8194" t="s">
        <v>60</v>
      </c>
      <c r="N8194">
        <v>268</v>
      </c>
      <c r="P8194" t="s">
        <v>256</v>
      </c>
      <c r="Q8194" t="s">
        <v>257</v>
      </c>
      <c r="R8194" t="s">
        <v>195</v>
      </c>
    </row>
    <row r="8195" spans="1:18" hidden="1" x14ac:dyDescent="0.3">
      <c r="A8195" t="s">
        <v>32560</v>
      </c>
      <c r="B8195" t="s">
        <v>32561</v>
      </c>
      <c r="C8195" s="1" t="str">
        <f t="shared" si="678"/>
        <v>21:0899</v>
      </c>
      <c r="D8195" s="1" t="str">
        <f t="shared" si="679"/>
        <v>21:0238</v>
      </c>
      <c r="E8195" t="s">
        <v>32562</v>
      </c>
      <c r="F8195" t="s">
        <v>32563</v>
      </c>
      <c r="H8195">
        <v>47.676396199999999</v>
      </c>
      <c r="I8195">
        <v>-67.774012099999993</v>
      </c>
      <c r="J8195" s="1" t="str">
        <f t="shared" si="680"/>
        <v>Fluid (stream)</v>
      </c>
      <c r="K8195" s="1" t="str">
        <f t="shared" si="681"/>
        <v>Untreated Water</v>
      </c>
      <c r="L8195">
        <v>16</v>
      </c>
      <c r="M8195" t="s">
        <v>67</v>
      </c>
      <c r="N8195">
        <v>269</v>
      </c>
      <c r="P8195" t="s">
        <v>247</v>
      </c>
      <c r="Q8195" t="s">
        <v>310</v>
      </c>
      <c r="R8195" t="s">
        <v>460</v>
      </c>
    </row>
    <row r="8196" spans="1:18" hidden="1" x14ac:dyDescent="0.3">
      <c r="A8196" t="s">
        <v>32564</v>
      </c>
      <c r="B8196" t="s">
        <v>32565</v>
      </c>
      <c r="C8196" s="1" t="str">
        <f t="shared" si="678"/>
        <v>21:0899</v>
      </c>
      <c r="D8196" s="1" t="str">
        <f t="shared" si="679"/>
        <v>21:0238</v>
      </c>
      <c r="E8196" t="s">
        <v>32566</v>
      </c>
      <c r="F8196" t="s">
        <v>32567</v>
      </c>
      <c r="H8196">
        <v>47.671915300000002</v>
      </c>
      <c r="I8196">
        <v>-67.773171199999993</v>
      </c>
      <c r="J8196" s="1" t="str">
        <f t="shared" si="680"/>
        <v>Fluid (stream)</v>
      </c>
      <c r="K8196" s="1" t="str">
        <f t="shared" si="681"/>
        <v>Untreated Water</v>
      </c>
      <c r="L8196">
        <v>16</v>
      </c>
      <c r="M8196" t="s">
        <v>74</v>
      </c>
      <c r="N8196">
        <v>270</v>
      </c>
      <c r="P8196" t="s">
        <v>256</v>
      </c>
      <c r="Q8196" t="s">
        <v>257</v>
      </c>
      <c r="R8196" t="s">
        <v>460</v>
      </c>
    </row>
    <row r="8197" spans="1:18" hidden="1" x14ac:dyDescent="0.3">
      <c r="A8197" t="s">
        <v>32568</v>
      </c>
      <c r="B8197" t="s">
        <v>32569</v>
      </c>
      <c r="C8197" s="1" t="str">
        <f t="shared" si="678"/>
        <v>21:0899</v>
      </c>
      <c r="D8197" s="1" t="str">
        <f t="shared" si="679"/>
        <v>21:0238</v>
      </c>
      <c r="E8197" t="s">
        <v>32570</v>
      </c>
      <c r="F8197" t="s">
        <v>32571</v>
      </c>
      <c r="H8197">
        <v>47.681449499999999</v>
      </c>
      <c r="I8197">
        <v>-67.724980799999997</v>
      </c>
      <c r="J8197" s="1" t="str">
        <f t="shared" si="680"/>
        <v>Fluid (stream)</v>
      </c>
      <c r="K8197" s="1" t="str">
        <f t="shared" si="681"/>
        <v>Untreated Water</v>
      </c>
      <c r="L8197">
        <v>16</v>
      </c>
      <c r="M8197" t="s">
        <v>81</v>
      </c>
      <c r="N8197">
        <v>271</v>
      </c>
      <c r="P8197" t="s">
        <v>247</v>
      </c>
      <c r="Q8197" t="s">
        <v>257</v>
      </c>
      <c r="R8197" t="s">
        <v>401</v>
      </c>
    </row>
    <row r="8198" spans="1:18" hidden="1" x14ac:dyDescent="0.3">
      <c r="A8198" t="s">
        <v>32572</v>
      </c>
      <c r="B8198" t="s">
        <v>32573</v>
      </c>
      <c r="C8198" s="1" t="str">
        <f t="shared" si="678"/>
        <v>21:0899</v>
      </c>
      <c r="D8198" s="1" t="str">
        <f t="shared" si="679"/>
        <v>21:0238</v>
      </c>
      <c r="E8198" t="s">
        <v>32574</v>
      </c>
      <c r="F8198" t="s">
        <v>32575</v>
      </c>
      <c r="H8198">
        <v>47.674109000000001</v>
      </c>
      <c r="I8198">
        <v>-67.749672599999997</v>
      </c>
      <c r="J8198" s="1" t="str">
        <f t="shared" si="680"/>
        <v>Fluid (stream)</v>
      </c>
      <c r="K8198" s="1" t="str">
        <f t="shared" si="681"/>
        <v>Untreated Water</v>
      </c>
      <c r="L8198">
        <v>16</v>
      </c>
      <c r="M8198" t="s">
        <v>95</v>
      </c>
      <c r="N8198">
        <v>272</v>
      </c>
      <c r="P8198" t="s">
        <v>356</v>
      </c>
      <c r="Q8198" t="s">
        <v>236</v>
      </c>
      <c r="R8198" t="s">
        <v>285</v>
      </c>
    </row>
    <row r="8199" spans="1:18" hidden="1" x14ac:dyDescent="0.3">
      <c r="A8199" t="s">
        <v>32576</v>
      </c>
      <c r="B8199" t="s">
        <v>32577</v>
      </c>
      <c r="C8199" s="1" t="str">
        <f t="shared" si="678"/>
        <v>21:0899</v>
      </c>
      <c r="D8199" s="1" t="str">
        <f t="shared" si="679"/>
        <v>21:0238</v>
      </c>
      <c r="E8199" t="s">
        <v>32578</v>
      </c>
      <c r="F8199" t="s">
        <v>32579</v>
      </c>
      <c r="H8199">
        <v>47.719482900000003</v>
      </c>
      <c r="I8199">
        <v>-67.629702699999996</v>
      </c>
      <c r="J8199" s="1" t="str">
        <f t="shared" si="680"/>
        <v>Fluid (stream)</v>
      </c>
      <c r="K8199" s="1" t="str">
        <f t="shared" si="681"/>
        <v>Untreated Water</v>
      </c>
      <c r="L8199">
        <v>16</v>
      </c>
      <c r="M8199" t="s">
        <v>101</v>
      </c>
      <c r="N8199">
        <v>273</v>
      </c>
      <c r="P8199" t="s">
        <v>247</v>
      </c>
      <c r="Q8199" t="s">
        <v>146</v>
      </c>
      <c r="R8199" t="s">
        <v>911</v>
      </c>
    </row>
    <row r="8200" spans="1:18" hidden="1" x14ac:dyDescent="0.3">
      <c r="A8200" t="s">
        <v>32580</v>
      </c>
      <c r="B8200" t="s">
        <v>32581</v>
      </c>
      <c r="C8200" s="1" t="str">
        <f t="shared" si="678"/>
        <v>21:0899</v>
      </c>
      <c r="D8200" s="1" t="str">
        <f t="shared" si="679"/>
        <v>21:0238</v>
      </c>
      <c r="E8200" t="s">
        <v>32582</v>
      </c>
      <c r="F8200" t="s">
        <v>32583</v>
      </c>
      <c r="H8200">
        <v>47.721814000000002</v>
      </c>
      <c r="I8200">
        <v>-67.608079700000005</v>
      </c>
      <c r="J8200" s="1" t="str">
        <f t="shared" si="680"/>
        <v>Fluid (stream)</v>
      </c>
      <c r="K8200" s="1" t="str">
        <f t="shared" si="681"/>
        <v>Untreated Water</v>
      </c>
      <c r="L8200">
        <v>16</v>
      </c>
      <c r="M8200" t="s">
        <v>107</v>
      </c>
      <c r="N8200">
        <v>274</v>
      </c>
      <c r="P8200" t="s">
        <v>256</v>
      </c>
      <c r="Q8200" t="s">
        <v>146</v>
      </c>
      <c r="R8200" t="s">
        <v>532</v>
      </c>
    </row>
    <row r="8201" spans="1:18" hidden="1" x14ac:dyDescent="0.3">
      <c r="A8201" t="s">
        <v>32584</v>
      </c>
      <c r="B8201" t="s">
        <v>32585</v>
      </c>
      <c r="C8201" s="1" t="str">
        <f t="shared" si="678"/>
        <v>21:0899</v>
      </c>
      <c r="D8201" s="1" t="str">
        <f t="shared" si="679"/>
        <v>21:0238</v>
      </c>
      <c r="E8201" t="s">
        <v>32586</v>
      </c>
      <c r="F8201" t="s">
        <v>32587</v>
      </c>
      <c r="H8201">
        <v>47.7156935</v>
      </c>
      <c r="I8201">
        <v>-67.585843499999996</v>
      </c>
      <c r="J8201" s="1" t="str">
        <f t="shared" si="680"/>
        <v>Fluid (stream)</v>
      </c>
      <c r="K8201" s="1" t="str">
        <f t="shared" si="681"/>
        <v>Untreated Water</v>
      </c>
      <c r="L8201">
        <v>16</v>
      </c>
      <c r="M8201" t="s">
        <v>114</v>
      </c>
      <c r="N8201">
        <v>275</v>
      </c>
      <c r="P8201" t="s">
        <v>256</v>
      </c>
      <c r="Q8201" t="s">
        <v>62</v>
      </c>
      <c r="R8201" t="s">
        <v>189</v>
      </c>
    </row>
    <row r="8202" spans="1:18" hidden="1" x14ac:dyDescent="0.3">
      <c r="A8202" t="s">
        <v>32588</v>
      </c>
      <c r="B8202" t="s">
        <v>32589</v>
      </c>
      <c r="C8202" s="1" t="str">
        <f t="shared" si="678"/>
        <v>21:0899</v>
      </c>
      <c r="D8202" s="1" t="str">
        <f t="shared" si="679"/>
        <v>21:0238</v>
      </c>
      <c r="E8202" t="s">
        <v>32590</v>
      </c>
      <c r="F8202" t="s">
        <v>32591</v>
      </c>
      <c r="H8202">
        <v>47.703368900000001</v>
      </c>
      <c r="I8202">
        <v>-67.578765599999997</v>
      </c>
      <c r="J8202" s="1" t="str">
        <f t="shared" si="680"/>
        <v>Fluid (stream)</v>
      </c>
      <c r="K8202" s="1" t="str">
        <f t="shared" si="681"/>
        <v>Untreated Water</v>
      </c>
      <c r="L8202">
        <v>16</v>
      </c>
      <c r="M8202" t="s">
        <v>121</v>
      </c>
      <c r="N8202">
        <v>276</v>
      </c>
      <c r="P8202" t="s">
        <v>319</v>
      </c>
      <c r="Q8202" t="s">
        <v>24</v>
      </c>
      <c r="R8202" t="s">
        <v>500</v>
      </c>
    </row>
    <row r="8203" spans="1:18" hidden="1" x14ac:dyDescent="0.3">
      <c r="A8203" t="s">
        <v>32592</v>
      </c>
      <c r="B8203" t="s">
        <v>32593</v>
      </c>
      <c r="C8203" s="1" t="str">
        <f t="shared" si="678"/>
        <v>21:0899</v>
      </c>
      <c r="D8203" s="1" t="str">
        <f t="shared" si="679"/>
        <v>21:0238</v>
      </c>
      <c r="E8203" t="s">
        <v>32594</v>
      </c>
      <c r="F8203" t="s">
        <v>32595</v>
      </c>
      <c r="H8203">
        <v>47.6905401</v>
      </c>
      <c r="I8203">
        <v>-67.567373500000002</v>
      </c>
      <c r="J8203" s="1" t="str">
        <f t="shared" si="680"/>
        <v>Fluid (stream)</v>
      </c>
      <c r="K8203" s="1" t="str">
        <f t="shared" si="681"/>
        <v>Untreated Water</v>
      </c>
      <c r="L8203">
        <v>16</v>
      </c>
      <c r="M8203" t="s">
        <v>127</v>
      </c>
      <c r="N8203">
        <v>277</v>
      </c>
      <c r="P8203" t="s">
        <v>235</v>
      </c>
      <c r="Q8203" t="s">
        <v>46</v>
      </c>
      <c r="R8203" t="s">
        <v>873</v>
      </c>
    </row>
    <row r="8204" spans="1:18" hidden="1" x14ac:dyDescent="0.3">
      <c r="A8204" t="s">
        <v>32596</v>
      </c>
      <c r="B8204" t="s">
        <v>32597</v>
      </c>
      <c r="C8204" s="1" t="str">
        <f t="shared" si="678"/>
        <v>21:0899</v>
      </c>
      <c r="D8204" s="1" t="str">
        <f t="shared" si="679"/>
        <v>21:0238</v>
      </c>
      <c r="E8204" t="s">
        <v>32598</v>
      </c>
      <c r="F8204" t="s">
        <v>32599</v>
      </c>
      <c r="H8204">
        <v>47.689681100000001</v>
      </c>
      <c r="I8204">
        <v>-67.544169299999993</v>
      </c>
      <c r="J8204" s="1" t="str">
        <f t="shared" si="680"/>
        <v>Fluid (stream)</v>
      </c>
      <c r="K8204" s="1" t="str">
        <f t="shared" si="681"/>
        <v>Untreated Water</v>
      </c>
      <c r="L8204">
        <v>16</v>
      </c>
      <c r="M8204" t="s">
        <v>133</v>
      </c>
      <c r="N8204">
        <v>278</v>
      </c>
      <c r="P8204" t="s">
        <v>319</v>
      </c>
      <c r="Q8204" t="s">
        <v>24</v>
      </c>
      <c r="R8204" t="s">
        <v>599</v>
      </c>
    </row>
    <row r="8205" spans="1:18" hidden="1" x14ac:dyDescent="0.3">
      <c r="A8205" t="s">
        <v>32600</v>
      </c>
      <c r="B8205" t="s">
        <v>32601</v>
      </c>
      <c r="C8205" s="1" t="str">
        <f t="shared" si="678"/>
        <v>21:0899</v>
      </c>
      <c r="D8205" s="1" t="str">
        <f t="shared" si="679"/>
        <v>21:0238</v>
      </c>
      <c r="E8205" t="s">
        <v>32602</v>
      </c>
      <c r="F8205" t="s">
        <v>32603</v>
      </c>
      <c r="H8205">
        <v>47.675648099999997</v>
      </c>
      <c r="I8205">
        <v>-67.535979900000001</v>
      </c>
      <c r="J8205" s="1" t="str">
        <f t="shared" si="680"/>
        <v>Fluid (stream)</v>
      </c>
      <c r="K8205" s="1" t="str">
        <f t="shared" si="681"/>
        <v>Untreated Water</v>
      </c>
      <c r="L8205">
        <v>16</v>
      </c>
      <c r="M8205" t="s">
        <v>139</v>
      </c>
      <c r="N8205">
        <v>279</v>
      </c>
      <c r="P8205" t="s">
        <v>15080</v>
      </c>
      <c r="Q8205" t="s">
        <v>15080</v>
      </c>
      <c r="R8205" t="s">
        <v>15080</v>
      </c>
    </row>
    <row r="8206" spans="1:18" hidden="1" x14ac:dyDescent="0.3">
      <c r="A8206" t="s">
        <v>32604</v>
      </c>
      <c r="B8206" t="s">
        <v>32605</v>
      </c>
      <c r="C8206" s="1" t="str">
        <f t="shared" si="678"/>
        <v>21:0899</v>
      </c>
      <c r="D8206" s="1" t="str">
        <f t="shared" si="679"/>
        <v>21:0238</v>
      </c>
      <c r="E8206" t="s">
        <v>32606</v>
      </c>
      <c r="F8206" t="s">
        <v>32607</v>
      </c>
      <c r="H8206">
        <v>47.651267099999998</v>
      </c>
      <c r="I8206">
        <v>-67.804895200000004</v>
      </c>
      <c r="J8206" s="1" t="str">
        <f t="shared" si="680"/>
        <v>Fluid (stream)</v>
      </c>
      <c r="K8206" s="1" t="str">
        <f t="shared" si="681"/>
        <v>Untreated Water</v>
      </c>
      <c r="L8206">
        <v>16</v>
      </c>
      <c r="M8206" t="s">
        <v>241</v>
      </c>
      <c r="N8206">
        <v>280</v>
      </c>
      <c r="P8206" t="s">
        <v>356</v>
      </c>
      <c r="Q8206" t="s">
        <v>248</v>
      </c>
      <c r="R8206" t="s">
        <v>195</v>
      </c>
    </row>
    <row r="8207" spans="1:18" hidden="1" x14ac:dyDescent="0.3">
      <c r="A8207" t="s">
        <v>32608</v>
      </c>
      <c r="B8207" t="s">
        <v>32609</v>
      </c>
      <c r="C8207" s="1" t="str">
        <f t="shared" si="678"/>
        <v>21:0899</v>
      </c>
      <c r="D8207" s="1" t="str">
        <f t="shared" si="679"/>
        <v>21:0238</v>
      </c>
      <c r="E8207" t="s">
        <v>32610</v>
      </c>
      <c r="F8207" t="s">
        <v>32611</v>
      </c>
      <c r="H8207">
        <v>47.656906300000003</v>
      </c>
      <c r="I8207">
        <v>-67.808122600000004</v>
      </c>
      <c r="J8207" s="1" t="str">
        <f t="shared" si="680"/>
        <v>Fluid (stream)</v>
      </c>
      <c r="K8207" s="1" t="str">
        <f t="shared" si="681"/>
        <v>Untreated Water</v>
      </c>
      <c r="L8207">
        <v>16</v>
      </c>
      <c r="M8207" t="s">
        <v>22</v>
      </c>
      <c r="N8207">
        <v>281</v>
      </c>
      <c r="P8207" t="s">
        <v>247</v>
      </c>
      <c r="Q8207" t="s">
        <v>310</v>
      </c>
      <c r="R8207" t="s">
        <v>285</v>
      </c>
    </row>
    <row r="8208" spans="1:18" hidden="1" x14ac:dyDescent="0.3">
      <c r="A8208" t="s">
        <v>32612</v>
      </c>
      <c r="B8208" t="s">
        <v>32613</v>
      </c>
      <c r="C8208" s="1" t="str">
        <f t="shared" si="678"/>
        <v>21:0899</v>
      </c>
      <c r="D8208" s="1" t="str">
        <f t="shared" si="679"/>
        <v>21:0238</v>
      </c>
      <c r="E8208" t="s">
        <v>32610</v>
      </c>
      <c r="F8208" t="s">
        <v>32614</v>
      </c>
      <c r="H8208">
        <v>47.656906300000003</v>
      </c>
      <c r="I8208">
        <v>-67.808122600000004</v>
      </c>
      <c r="J8208" s="1" t="str">
        <f t="shared" si="680"/>
        <v>Fluid (stream)</v>
      </c>
      <c r="K8208" s="1" t="str">
        <f t="shared" si="681"/>
        <v>Untreated Water</v>
      </c>
      <c r="L8208">
        <v>16</v>
      </c>
      <c r="M8208" t="s">
        <v>29</v>
      </c>
      <c r="N8208">
        <v>282</v>
      </c>
      <c r="P8208" t="s">
        <v>247</v>
      </c>
      <c r="Q8208" t="s">
        <v>236</v>
      </c>
      <c r="R8208" t="s">
        <v>285</v>
      </c>
    </row>
    <row r="8209" spans="1:18" hidden="1" x14ac:dyDescent="0.3">
      <c r="A8209" t="s">
        <v>32615</v>
      </c>
      <c r="B8209" t="s">
        <v>32616</v>
      </c>
      <c r="C8209" s="1" t="str">
        <f t="shared" si="678"/>
        <v>21:0899</v>
      </c>
      <c r="D8209" s="1" t="str">
        <f t="shared" si="679"/>
        <v>21:0238</v>
      </c>
      <c r="E8209" t="s">
        <v>32617</v>
      </c>
      <c r="F8209" t="s">
        <v>32618</v>
      </c>
      <c r="H8209">
        <v>47.656728299999997</v>
      </c>
      <c r="I8209">
        <v>-67.810910100000001</v>
      </c>
      <c r="J8209" s="1" t="str">
        <f t="shared" si="680"/>
        <v>Fluid (stream)</v>
      </c>
      <c r="K8209" s="1" t="str">
        <f t="shared" si="681"/>
        <v>Untreated Water</v>
      </c>
      <c r="L8209">
        <v>17</v>
      </c>
      <c r="M8209" t="s">
        <v>36</v>
      </c>
      <c r="N8209">
        <v>283</v>
      </c>
      <c r="P8209" t="s">
        <v>256</v>
      </c>
      <c r="Q8209" t="s">
        <v>236</v>
      </c>
      <c r="R8209" t="s">
        <v>55</v>
      </c>
    </row>
    <row r="8210" spans="1:18" hidden="1" x14ac:dyDescent="0.3">
      <c r="A8210" t="s">
        <v>32619</v>
      </c>
      <c r="B8210" t="s">
        <v>32620</v>
      </c>
      <c r="C8210" s="1" t="str">
        <f t="shared" si="678"/>
        <v>21:0899</v>
      </c>
      <c r="D8210" s="1" t="str">
        <f t="shared" si="679"/>
        <v>21:0238</v>
      </c>
      <c r="E8210" t="s">
        <v>32621</v>
      </c>
      <c r="F8210" t="s">
        <v>32622</v>
      </c>
      <c r="H8210">
        <v>47.637619800000003</v>
      </c>
      <c r="I8210">
        <v>-67.806005299999995</v>
      </c>
      <c r="J8210" s="1" t="str">
        <f t="shared" si="680"/>
        <v>Fluid (stream)</v>
      </c>
      <c r="K8210" s="1" t="str">
        <f t="shared" si="681"/>
        <v>Untreated Water</v>
      </c>
      <c r="L8210">
        <v>17</v>
      </c>
      <c r="M8210" t="s">
        <v>44</v>
      </c>
      <c r="N8210">
        <v>284</v>
      </c>
      <c r="P8210" t="s">
        <v>319</v>
      </c>
      <c r="Q8210" t="s">
        <v>310</v>
      </c>
      <c r="R8210" t="s">
        <v>460</v>
      </c>
    </row>
    <row r="8211" spans="1:18" hidden="1" x14ac:dyDescent="0.3">
      <c r="A8211" t="s">
        <v>32623</v>
      </c>
      <c r="B8211" t="s">
        <v>32624</v>
      </c>
      <c r="C8211" s="1" t="str">
        <f t="shared" si="678"/>
        <v>21:0899</v>
      </c>
      <c r="D8211" s="1" t="str">
        <f t="shared" si="679"/>
        <v>21:0238</v>
      </c>
      <c r="E8211" t="s">
        <v>32625</v>
      </c>
      <c r="F8211" t="s">
        <v>32626</v>
      </c>
      <c r="H8211">
        <v>47.608592700000003</v>
      </c>
      <c r="I8211">
        <v>-67.785470399999994</v>
      </c>
      <c r="J8211" s="1" t="str">
        <f t="shared" si="680"/>
        <v>Fluid (stream)</v>
      </c>
      <c r="K8211" s="1" t="str">
        <f t="shared" si="681"/>
        <v>Untreated Water</v>
      </c>
      <c r="L8211">
        <v>17</v>
      </c>
      <c r="M8211" t="s">
        <v>52</v>
      </c>
      <c r="N8211">
        <v>285</v>
      </c>
      <c r="P8211" t="s">
        <v>15080</v>
      </c>
      <c r="Q8211" t="s">
        <v>15080</v>
      </c>
      <c r="R8211" t="s">
        <v>15080</v>
      </c>
    </row>
    <row r="8212" spans="1:18" hidden="1" x14ac:dyDescent="0.3">
      <c r="A8212" t="s">
        <v>32627</v>
      </c>
      <c r="B8212" t="s">
        <v>32628</v>
      </c>
      <c r="C8212" s="1" t="str">
        <f t="shared" si="678"/>
        <v>21:0899</v>
      </c>
      <c r="D8212" s="1" t="str">
        <f t="shared" si="679"/>
        <v>21:0238</v>
      </c>
      <c r="E8212" t="s">
        <v>32629</v>
      </c>
      <c r="F8212" t="s">
        <v>32630</v>
      </c>
      <c r="H8212">
        <v>47.618197799999997</v>
      </c>
      <c r="I8212">
        <v>-67.792687099999995</v>
      </c>
      <c r="J8212" s="1" t="str">
        <f t="shared" si="680"/>
        <v>Fluid (stream)</v>
      </c>
      <c r="K8212" s="1" t="str">
        <f t="shared" si="681"/>
        <v>Untreated Water</v>
      </c>
      <c r="L8212">
        <v>17</v>
      </c>
      <c r="M8212" t="s">
        <v>60</v>
      </c>
      <c r="N8212">
        <v>286</v>
      </c>
      <c r="P8212" t="s">
        <v>247</v>
      </c>
      <c r="Q8212" t="s">
        <v>310</v>
      </c>
      <c r="R8212" t="s">
        <v>195</v>
      </c>
    </row>
    <row r="8213" spans="1:18" hidden="1" x14ac:dyDescent="0.3">
      <c r="A8213" t="s">
        <v>32631</v>
      </c>
      <c r="B8213" t="s">
        <v>32632</v>
      </c>
      <c r="C8213" s="1" t="str">
        <f t="shared" si="678"/>
        <v>21:0899</v>
      </c>
      <c r="D8213" s="1" t="str">
        <f t="shared" si="679"/>
        <v>21:0238</v>
      </c>
      <c r="E8213" t="s">
        <v>32633</v>
      </c>
      <c r="F8213" t="s">
        <v>32634</v>
      </c>
      <c r="H8213">
        <v>47.618554400000001</v>
      </c>
      <c r="I8213">
        <v>-67.790669399999999</v>
      </c>
      <c r="J8213" s="1" t="str">
        <f t="shared" si="680"/>
        <v>Fluid (stream)</v>
      </c>
      <c r="K8213" s="1" t="str">
        <f t="shared" si="681"/>
        <v>Untreated Water</v>
      </c>
      <c r="L8213">
        <v>17</v>
      </c>
      <c r="M8213" t="s">
        <v>67</v>
      </c>
      <c r="N8213">
        <v>287</v>
      </c>
      <c r="P8213" t="s">
        <v>247</v>
      </c>
      <c r="Q8213" t="s">
        <v>236</v>
      </c>
      <c r="R8213" t="s">
        <v>55</v>
      </c>
    </row>
    <row r="8214" spans="1:18" hidden="1" x14ac:dyDescent="0.3">
      <c r="A8214" t="s">
        <v>32635</v>
      </c>
      <c r="B8214" t="s">
        <v>32636</v>
      </c>
      <c r="C8214" s="1" t="str">
        <f t="shared" si="678"/>
        <v>21:0899</v>
      </c>
      <c r="D8214" s="1" t="str">
        <f t="shared" si="679"/>
        <v>21:0238</v>
      </c>
      <c r="E8214" t="s">
        <v>32637</v>
      </c>
      <c r="F8214" t="s">
        <v>32638</v>
      </c>
      <c r="H8214">
        <v>47.625709000000001</v>
      </c>
      <c r="I8214">
        <v>-67.754620799999998</v>
      </c>
      <c r="J8214" s="1" t="str">
        <f t="shared" si="680"/>
        <v>Fluid (stream)</v>
      </c>
      <c r="K8214" s="1" t="str">
        <f t="shared" si="681"/>
        <v>Untreated Water</v>
      </c>
      <c r="L8214">
        <v>17</v>
      </c>
      <c r="M8214" t="s">
        <v>74</v>
      </c>
      <c r="N8214">
        <v>288</v>
      </c>
      <c r="P8214" t="s">
        <v>356</v>
      </c>
      <c r="Q8214" t="s">
        <v>62</v>
      </c>
      <c r="R8214" t="s">
        <v>3875</v>
      </c>
    </row>
    <row r="8215" spans="1:18" hidden="1" x14ac:dyDescent="0.3">
      <c r="A8215" t="s">
        <v>32639</v>
      </c>
      <c r="B8215" t="s">
        <v>32640</v>
      </c>
      <c r="C8215" s="1" t="str">
        <f t="shared" si="678"/>
        <v>21:0899</v>
      </c>
      <c r="D8215" s="1" t="str">
        <f t="shared" si="679"/>
        <v>21:0238</v>
      </c>
      <c r="E8215" t="s">
        <v>32641</v>
      </c>
      <c r="F8215" t="s">
        <v>32642</v>
      </c>
      <c r="H8215">
        <v>47.624256600000002</v>
      </c>
      <c r="I8215">
        <v>-67.757596699999993</v>
      </c>
      <c r="J8215" s="1" t="str">
        <f t="shared" si="680"/>
        <v>Fluid (stream)</v>
      </c>
      <c r="K8215" s="1" t="str">
        <f t="shared" si="681"/>
        <v>Untreated Water</v>
      </c>
      <c r="L8215">
        <v>17</v>
      </c>
      <c r="M8215" t="s">
        <v>81</v>
      </c>
      <c r="N8215">
        <v>289</v>
      </c>
      <c r="P8215" t="s">
        <v>356</v>
      </c>
      <c r="Q8215" t="s">
        <v>38</v>
      </c>
      <c r="R8215" t="s">
        <v>890</v>
      </c>
    </row>
    <row r="8216" spans="1:18" hidden="1" x14ac:dyDescent="0.3">
      <c r="A8216" t="s">
        <v>32643</v>
      </c>
      <c r="B8216" t="s">
        <v>32644</v>
      </c>
      <c r="C8216" s="1" t="str">
        <f t="shared" si="678"/>
        <v>21:0899</v>
      </c>
      <c r="D8216" s="1" t="str">
        <f t="shared" si="679"/>
        <v>21:0238</v>
      </c>
      <c r="E8216" t="s">
        <v>32645</v>
      </c>
      <c r="F8216" t="s">
        <v>32646</v>
      </c>
      <c r="H8216">
        <v>47.622116699999999</v>
      </c>
      <c r="I8216">
        <v>-67.784624800000003</v>
      </c>
      <c r="J8216" s="1" t="str">
        <f t="shared" si="680"/>
        <v>Fluid (stream)</v>
      </c>
      <c r="K8216" s="1" t="str">
        <f t="shared" si="681"/>
        <v>Untreated Water</v>
      </c>
      <c r="L8216">
        <v>17</v>
      </c>
      <c r="M8216" t="s">
        <v>95</v>
      </c>
      <c r="N8216">
        <v>290</v>
      </c>
      <c r="P8216" t="s">
        <v>262</v>
      </c>
      <c r="Q8216" t="s">
        <v>62</v>
      </c>
      <c r="R8216" t="s">
        <v>195</v>
      </c>
    </row>
    <row r="8217" spans="1:18" hidden="1" x14ac:dyDescent="0.3">
      <c r="A8217" t="s">
        <v>32647</v>
      </c>
      <c r="B8217" t="s">
        <v>32648</v>
      </c>
      <c r="C8217" s="1" t="str">
        <f t="shared" si="678"/>
        <v>21:0899</v>
      </c>
      <c r="D8217" s="1" t="str">
        <f t="shared" si="679"/>
        <v>21:0238</v>
      </c>
      <c r="E8217" t="s">
        <v>32649</v>
      </c>
      <c r="F8217" t="s">
        <v>32650</v>
      </c>
      <c r="H8217">
        <v>47.679387599999998</v>
      </c>
      <c r="I8217">
        <v>-67.682648700000001</v>
      </c>
      <c r="J8217" s="1" t="str">
        <f t="shared" si="680"/>
        <v>Fluid (stream)</v>
      </c>
      <c r="K8217" s="1" t="str">
        <f t="shared" si="681"/>
        <v>Untreated Water</v>
      </c>
      <c r="L8217">
        <v>17</v>
      </c>
      <c r="M8217" t="s">
        <v>101</v>
      </c>
      <c r="N8217">
        <v>291</v>
      </c>
      <c r="P8217" t="s">
        <v>356</v>
      </c>
      <c r="Q8217" t="s">
        <v>24</v>
      </c>
      <c r="R8217" t="s">
        <v>911</v>
      </c>
    </row>
    <row r="8218" spans="1:18" hidden="1" x14ac:dyDescent="0.3">
      <c r="A8218" t="s">
        <v>32651</v>
      </c>
      <c r="B8218" t="s">
        <v>32652</v>
      </c>
      <c r="C8218" s="1" t="str">
        <f t="shared" si="678"/>
        <v>21:0899</v>
      </c>
      <c r="D8218" s="1" t="str">
        <f t="shared" si="679"/>
        <v>21:0238</v>
      </c>
      <c r="E8218" t="s">
        <v>32653</v>
      </c>
      <c r="F8218" t="s">
        <v>32654</v>
      </c>
      <c r="H8218">
        <v>47.606643800000001</v>
      </c>
      <c r="I8218">
        <v>-67.573950699999997</v>
      </c>
      <c r="J8218" s="1" t="str">
        <f t="shared" si="680"/>
        <v>Fluid (stream)</v>
      </c>
      <c r="K8218" s="1" t="str">
        <f t="shared" si="681"/>
        <v>Untreated Water</v>
      </c>
      <c r="L8218">
        <v>17</v>
      </c>
      <c r="M8218" t="s">
        <v>107</v>
      </c>
      <c r="N8218">
        <v>292</v>
      </c>
      <c r="P8218" t="s">
        <v>256</v>
      </c>
      <c r="Q8218" t="s">
        <v>24</v>
      </c>
      <c r="R8218" t="s">
        <v>599</v>
      </c>
    </row>
    <row r="8219" spans="1:18" hidden="1" x14ac:dyDescent="0.3">
      <c r="A8219" t="s">
        <v>32655</v>
      </c>
      <c r="B8219" t="s">
        <v>32656</v>
      </c>
      <c r="C8219" s="1" t="str">
        <f t="shared" si="678"/>
        <v>21:0899</v>
      </c>
      <c r="D8219" s="1" t="str">
        <f t="shared" si="679"/>
        <v>21:0238</v>
      </c>
      <c r="E8219" t="s">
        <v>32657</v>
      </c>
      <c r="F8219" t="s">
        <v>32658</v>
      </c>
      <c r="H8219">
        <v>47.644775099999997</v>
      </c>
      <c r="I8219">
        <v>-67.552927299999993</v>
      </c>
      <c r="J8219" s="1" t="str">
        <f t="shared" si="680"/>
        <v>Fluid (stream)</v>
      </c>
      <c r="K8219" s="1" t="str">
        <f t="shared" si="681"/>
        <v>Untreated Water</v>
      </c>
      <c r="L8219">
        <v>17</v>
      </c>
      <c r="M8219" t="s">
        <v>114</v>
      </c>
      <c r="N8219">
        <v>293</v>
      </c>
      <c r="P8219" t="s">
        <v>247</v>
      </c>
      <c r="Q8219" t="s">
        <v>24</v>
      </c>
      <c r="R8219" t="s">
        <v>890</v>
      </c>
    </row>
    <row r="8220" spans="1:18" hidden="1" x14ac:dyDescent="0.3">
      <c r="A8220" t="s">
        <v>32659</v>
      </c>
      <c r="B8220" t="s">
        <v>32660</v>
      </c>
      <c r="C8220" s="1" t="str">
        <f t="shared" si="678"/>
        <v>21:0899</v>
      </c>
      <c r="D8220" s="1" t="str">
        <f t="shared" si="679"/>
        <v>21:0238</v>
      </c>
      <c r="E8220" t="s">
        <v>32661</v>
      </c>
      <c r="F8220" t="s">
        <v>32662</v>
      </c>
      <c r="H8220">
        <v>47.629291500000001</v>
      </c>
      <c r="I8220">
        <v>-67.570312999999999</v>
      </c>
      <c r="J8220" s="1" t="str">
        <f t="shared" si="680"/>
        <v>Fluid (stream)</v>
      </c>
      <c r="K8220" s="1" t="str">
        <f t="shared" si="681"/>
        <v>Untreated Water</v>
      </c>
      <c r="L8220">
        <v>17</v>
      </c>
      <c r="M8220" t="s">
        <v>121</v>
      </c>
      <c r="N8220">
        <v>294</v>
      </c>
      <c r="P8220" t="s">
        <v>200</v>
      </c>
      <c r="Q8220" t="s">
        <v>62</v>
      </c>
      <c r="R8220" t="s">
        <v>55</v>
      </c>
    </row>
    <row r="8221" spans="1:18" hidden="1" x14ac:dyDescent="0.3">
      <c r="A8221" t="s">
        <v>32663</v>
      </c>
      <c r="B8221" t="s">
        <v>32664</v>
      </c>
      <c r="C8221" s="1" t="str">
        <f t="shared" si="678"/>
        <v>21:0899</v>
      </c>
      <c r="D8221" s="1" t="str">
        <f t="shared" si="679"/>
        <v>21:0238</v>
      </c>
      <c r="E8221" t="s">
        <v>32665</v>
      </c>
      <c r="F8221" t="s">
        <v>32666</v>
      </c>
      <c r="H8221">
        <v>47.606004900000002</v>
      </c>
      <c r="I8221">
        <v>-67.740745899999993</v>
      </c>
      <c r="J8221" s="1" t="str">
        <f t="shared" si="680"/>
        <v>Fluid (stream)</v>
      </c>
      <c r="K8221" s="1" t="str">
        <f t="shared" si="681"/>
        <v>Untreated Water</v>
      </c>
      <c r="L8221">
        <v>17</v>
      </c>
      <c r="M8221" t="s">
        <v>127</v>
      </c>
      <c r="N8221">
        <v>295</v>
      </c>
      <c r="P8221" t="s">
        <v>256</v>
      </c>
      <c r="Q8221" t="s">
        <v>46</v>
      </c>
      <c r="R8221" t="s">
        <v>599</v>
      </c>
    </row>
    <row r="8222" spans="1:18" hidden="1" x14ac:dyDescent="0.3">
      <c r="A8222" t="s">
        <v>32667</v>
      </c>
      <c r="B8222" t="s">
        <v>32668</v>
      </c>
      <c r="C8222" s="1" t="str">
        <f t="shared" si="678"/>
        <v>21:0899</v>
      </c>
      <c r="D8222" s="1" t="str">
        <f t="shared" si="679"/>
        <v>21:0238</v>
      </c>
      <c r="E8222" t="s">
        <v>32669</v>
      </c>
      <c r="F8222" t="s">
        <v>32670</v>
      </c>
      <c r="H8222">
        <v>47.582024099999998</v>
      </c>
      <c r="I8222">
        <v>-67.721944699999995</v>
      </c>
      <c r="J8222" s="1" t="str">
        <f t="shared" si="680"/>
        <v>Fluid (stream)</v>
      </c>
      <c r="K8222" s="1" t="str">
        <f t="shared" si="681"/>
        <v>Untreated Water</v>
      </c>
      <c r="L8222">
        <v>17</v>
      </c>
      <c r="M8222" t="s">
        <v>133</v>
      </c>
      <c r="N8222">
        <v>296</v>
      </c>
      <c r="P8222" t="s">
        <v>256</v>
      </c>
      <c r="Q8222" t="s">
        <v>46</v>
      </c>
      <c r="R8222" t="s">
        <v>873</v>
      </c>
    </row>
    <row r="8223" spans="1:18" hidden="1" x14ac:dyDescent="0.3">
      <c r="A8223" t="s">
        <v>32671</v>
      </c>
      <c r="B8223" t="s">
        <v>32672</v>
      </c>
      <c r="C8223" s="1" t="str">
        <f t="shared" si="678"/>
        <v>21:0899</v>
      </c>
      <c r="D8223" s="1" t="str">
        <f t="shared" si="679"/>
        <v>21:0238</v>
      </c>
      <c r="E8223" t="s">
        <v>32673</v>
      </c>
      <c r="F8223" t="s">
        <v>32674</v>
      </c>
      <c r="H8223">
        <v>47.597361999999997</v>
      </c>
      <c r="I8223">
        <v>-67.689711099999997</v>
      </c>
      <c r="J8223" s="1" t="str">
        <f t="shared" si="680"/>
        <v>Fluid (stream)</v>
      </c>
      <c r="K8223" s="1" t="str">
        <f t="shared" si="681"/>
        <v>Untreated Water</v>
      </c>
      <c r="L8223">
        <v>17</v>
      </c>
      <c r="M8223" t="s">
        <v>139</v>
      </c>
      <c r="N8223">
        <v>297</v>
      </c>
      <c r="P8223" t="s">
        <v>319</v>
      </c>
      <c r="Q8223" t="s">
        <v>62</v>
      </c>
      <c r="R8223" t="s">
        <v>3875</v>
      </c>
    </row>
    <row r="8224" spans="1:18" hidden="1" x14ac:dyDescent="0.3">
      <c r="A8224" t="s">
        <v>32675</v>
      </c>
      <c r="B8224" t="s">
        <v>32676</v>
      </c>
      <c r="C8224" s="1" t="str">
        <f t="shared" si="678"/>
        <v>21:0899</v>
      </c>
      <c r="D8224" s="1" t="str">
        <f t="shared" si="679"/>
        <v>21:0238</v>
      </c>
      <c r="E8224" t="s">
        <v>32677</v>
      </c>
      <c r="F8224" t="s">
        <v>32678</v>
      </c>
      <c r="H8224">
        <v>47.580253800000001</v>
      </c>
      <c r="I8224">
        <v>-67.679259999999999</v>
      </c>
      <c r="J8224" s="1" t="str">
        <f t="shared" si="680"/>
        <v>Fluid (stream)</v>
      </c>
      <c r="K8224" s="1" t="str">
        <f t="shared" si="681"/>
        <v>Untreated Water</v>
      </c>
      <c r="L8224">
        <v>17</v>
      </c>
      <c r="M8224" t="s">
        <v>241</v>
      </c>
      <c r="N8224">
        <v>298</v>
      </c>
      <c r="P8224" t="s">
        <v>256</v>
      </c>
      <c r="Q8224" t="s">
        <v>38</v>
      </c>
      <c r="R8224" t="s">
        <v>522</v>
      </c>
    </row>
    <row r="8225" spans="1:18" hidden="1" x14ac:dyDescent="0.3">
      <c r="A8225" t="s">
        <v>32679</v>
      </c>
      <c r="B8225" t="s">
        <v>32680</v>
      </c>
      <c r="C8225" s="1" t="str">
        <f t="shared" si="678"/>
        <v>21:0899</v>
      </c>
      <c r="D8225" s="1" t="str">
        <f t="shared" si="679"/>
        <v>21:0238</v>
      </c>
      <c r="E8225" t="s">
        <v>32681</v>
      </c>
      <c r="F8225" t="s">
        <v>32682</v>
      </c>
      <c r="H8225">
        <v>47.623818399999998</v>
      </c>
      <c r="I8225">
        <v>-67.712953799999994</v>
      </c>
      <c r="J8225" s="1" t="str">
        <f t="shared" si="680"/>
        <v>Fluid (stream)</v>
      </c>
      <c r="K8225" s="1" t="str">
        <f t="shared" si="681"/>
        <v>Untreated Water</v>
      </c>
      <c r="L8225">
        <v>17</v>
      </c>
      <c r="M8225" t="s">
        <v>22</v>
      </c>
      <c r="N8225">
        <v>299</v>
      </c>
      <c r="P8225" t="s">
        <v>256</v>
      </c>
      <c r="Q8225" t="s">
        <v>46</v>
      </c>
      <c r="R8225" t="s">
        <v>911</v>
      </c>
    </row>
    <row r="8226" spans="1:18" hidden="1" x14ac:dyDescent="0.3">
      <c r="A8226" t="s">
        <v>32683</v>
      </c>
      <c r="B8226" t="s">
        <v>32684</v>
      </c>
      <c r="C8226" s="1" t="str">
        <f t="shared" si="678"/>
        <v>21:0899</v>
      </c>
      <c r="D8226" s="1" t="str">
        <f t="shared" si="679"/>
        <v>21:0238</v>
      </c>
      <c r="E8226" t="s">
        <v>32681</v>
      </c>
      <c r="F8226" t="s">
        <v>32685</v>
      </c>
      <c r="H8226">
        <v>47.623818399999998</v>
      </c>
      <c r="I8226">
        <v>-67.712953799999994</v>
      </c>
      <c r="J8226" s="1" t="str">
        <f t="shared" si="680"/>
        <v>Fluid (stream)</v>
      </c>
      <c r="K8226" s="1" t="str">
        <f t="shared" si="681"/>
        <v>Untreated Water</v>
      </c>
      <c r="L8226">
        <v>17</v>
      </c>
      <c r="M8226" t="s">
        <v>29</v>
      </c>
      <c r="N8226">
        <v>300</v>
      </c>
      <c r="P8226" t="s">
        <v>235</v>
      </c>
      <c r="Q8226" t="s">
        <v>46</v>
      </c>
      <c r="R8226" t="s">
        <v>3875</v>
      </c>
    </row>
    <row r="8227" spans="1:18" hidden="1" x14ac:dyDescent="0.3">
      <c r="A8227" t="s">
        <v>32686</v>
      </c>
      <c r="B8227" t="s">
        <v>32687</v>
      </c>
      <c r="C8227" s="1" t="str">
        <f t="shared" si="678"/>
        <v>21:0899</v>
      </c>
      <c r="D8227" s="1" t="str">
        <f t="shared" si="679"/>
        <v>21:0238</v>
      </c>
      <c r="E8227" t="s">
        <v>32688</v>
      </c>
      <c r="F8227" t="s">
        <v>32689</v>
      </c>
      <c r="H8227">
        <v>47.649982399999999</v>
      </c>
      <c r="I8227">
        <v>-67.737877999999995</v>
      </c>
      <c r="J8227" s="1" t="str">
        <f t="shared" si="680"/>
        <v>Fluid (stream)</v>
      </c>
      <c r="K8227" s="1" t="str">
        <f t="shared" si="681"/>
        <v>Untreated Water</v>
      </c>
      <c r="L8227">
        <v>18</v>
      </c>
      <c r="M8227" t="s">
        <v>36</v>
      </c>
      <c r="N8227">
        <v>301</v>
      </c>
      <c r="P8227" t="s">
        <v>256</v>
      </c>
      <c r="Q8227" t="s">
        <v>310</v>
      </c>
      <c r="R8227" t="s">
        <v>122</v>
      </c>
    </row>
    <row r="8228" spans="1:18" hidden="1" x14ac:dyDescent="0.3">
      <c r="A8228" t="s">
        <v>32690</v>
      </c>
      <c r="B8228" t="s">
        <v>32691</v>
      </c>
      <c r="C8228" s="1" t="str">
        <f t="shared" si="678"/>
        <v>21:0899</v>
      </c>
      <c r="D8228" s="1" t="str">
        <f t="shared" si="679"/>
        <v>21:0238</v>
      </c>
      <c r="E8228" t="s">
        <v>32692</v>
      </c>
      <c r="F8228" t="s">
        <v>32693</v>
      </c>
      <c r="H8228">
        <v>47.596830500000003</v>
      </c>
      <c r="I8228">
        <v>-67.656215000000003</v>
      </c>
      <c r="J8228" s="1" t="str">
        <f t="shared" si="680"/>
        <v>Fluid (stream)</v>
      </c>
      <c r="K8228" s="1" t="str">
        <f t="shared" si="681"/>
        <v>Untreated Water</v>
      </c>
      <c r="L8228">
        <v>18</v>
      </c>
      <c r="M8228" t="s">
        <v>44</v>
      </c>
      <c r="N8228">
        <v>302</v>
      </c>
      <c r="P8228" t="s">
        <v>247</v>
      </c>
      <c r="Q8228" t="s">
        <v>38</v>
      </c>
      <c r="R8228" t="s">
        <v>3875</v>
      </c>
    </row>
    <row r="8229" spans="1:18" hidden="1" x14ac:dyDescent="0.3">
      <c r="A8229" t="s">
        <v>32694</v>
      </c>
      <c r="B8229" t="s">
        <v>32695</v>
      </c>
      <c r="C8229" s="1" t="str">
        <f t="shared" si="678"/>
        <v>21:0899</v>
      </c>
      <c r="D8229" s="1" t="str">
        <f t="shared" si="679"/>
        <v>21:0238</v>
      </c>
      <c r="E8229" t="s">
        <v>32696</v>
      </c>
      <c r="F8229" t="s">
        <v>32697</v>
      </c>
      <c r="H8229">
        <v>47.565962300000002</v>
      </c>
      <c r="I8229">
        <v>-67.594997699999993</v>
      </c>
      <c r="J8229" s="1" t="str">
        <f t="shared" si="680"/>
        <v>Fluid (stream)</v>
      </c>
      <c r="K8229" s="1" t="str">
        <f t="shared" si="681"/>
        <v>Untreated Water</v>
      </c>
      <c r="L8229">
        <v>18</v>
      </c>
      <c r="M8229" t="s">
        <v>52</v>
      </c>
      <c r="N8229">
        <v>303</v>
      </c>
      <c r="P8229" t="s">
        <v>256</v>
      </c>
      <c r="Q8229" t="s">
        <v>146</v>
      </c>
      <c r="R8229" t="s">
        <v>890</v>
      </c>
    </row>
    <row r="8230" spans="1:18" hidden="1" x14ac:dyDescent="0.3">
      <c r="A8230" t="s">
        <v>32698</v>
      </c>
      <c r="B8230" t="s">
        <v>32699</v>
      </c>
      <c r="C8230" s="1" t="str">
        <f t="shared" si="678"/>
        <v>21:0899</v>
      </c>
      <c r="D8230" s="1" t="str">
        <f t="shared" si="679"/>
        <v>21:0238</v>
      </c>
      <c r="E8230" t="s">
        <v>32700</v>
      </c>
      <c r="F8230" t="s">
        <v>32701</v>
      </c>
      <c r="H8230">
        <v>47.521594200000003</v>
      </c>
      <c r="I8230">
        <v>-67.996070900000007</v>
      </c>
      <c r="J8230" s="1" t="str">
        <f t="shared" si="680"/>
        <v>Fluid (stream)</v>
      </c>
      <c r="K8230" s="1" t="str">
        <f t="shared" si="681"/>
        <v>Untreated Water</v>
      </c>
      <c r="L8230">
        <v>18</v>
      </c>
      <c r="M8230" t="s">
        <v>60</v>
      </c>
      <c r="N8230">
        <v>304</v>
      </c>
      <c r="P8230" t="s">
        <v>356</v>
      </c>
      <c r="Q8230" t="s">
        <v>579</v>
      </c>
      <c r="R8230" t="s">
        <v>55</v>
      </c>
    </row>
    <row r="8231" spans="1:18" hidden="1" x14ac:dyDescent="0.3">
      <c r="A8231" t="s">
        <v>32702</v>
      </c>
      <c r="B8231" t="s">
        <v>32703</v>
      </c>
      <c r="C8231" s="1" t="str">
        <f t="shared" si="678"/>
        <v>21:0899</v>
      </c>
      <c r="D8231" s="1" t="str">
        <f t="shared" si="679"/>
        <v>21:0238</v>
      </c>
      <c r="E8231" t="s">
        <v>32704</v>
      </c>
      <c r="F8231" t="s">
        <v>32705</v>
      </c>
      <c r="H8231">
        <v>47.514923000000003</v>
      </c>
      <c r="I8231">
        <v>-67.983407799999995</v>
      </c>
      <c r="J8231" s="1" t="str">
        <f t="shared" si="680"/>
        <v>Fluid (stream)</v>
      </c>
      <c r="K8231" s="1" t="str">
        <f t="shared" si="681"/>
        <v>Untreated Water</v>
      </c>
      <c r="L8231">
        <v>18</v>
      </c>
      <c r="M8231" t="s">
        <v>67</v>
      </c>
      <c r="N8231">
        <v>305</v>
      </c>
      <c r="P8231" t="s">
        <v>262</v>
      </c>
      <c r="Q8231" t="s">
        <v>54</v>
      </c>
      <c r="R8231" t="s">
        <v>911</v>
      </c>
    </row>
    <row r="8232" spans="1:18" hidden="1" x14ac:dyDescent="0.3">
      <c r="A8232" t="s">
        <v>32706</v>
      </c>
      <c r="B8232" t="s">
        <v>32707</v>
      </c>
      <c r="C8232" s="1" t="str">
        <f t="shared" si="678"/>
        <v>21:0899</v>
      </c>
      <c r="D8232" s="1" t="str">
        <f t="shared" si="679"/>
        <v>21:0238</v>
      </c>
      <c r="E8232" t="s">
        <v>32708</v>
      </c>
      <c r="F8232" t="s">
        <v>32709</v>
      </c>
      <c r="H8232">
        <v>47.515746399999998</v>
      </c>
      <c r="I8232">
        <v>-67.979872200000003</v>
      </c>
      <c r="J8232" s="1" t="str">
        <f t="shared" si="680"/>
        <v>Fluid (stream)</v>
      </c>
      <c r="K8232" s="1" t="str">
        <f t="shared" si="681"/>
        <v>Untreated Water</v>
      </c>
      <c r="L8232">
        <v>18</v>
      </c>
      <c r="M8232" t="s">
        <v>74</v>
      </c>
      <c r="N8232">
        <v>306</v>
      </c>
      <c r="P8232" t="s">
        <v>15080</v>
      </c>
      <c r="Q8232" t="s">
        <v>15080</v>
      </c>
      <c r="R8232" t="s">
        <v>15080</v>
      </c>
    </row>
    <row r="8233" spans="1:18" hidden="1" x14ac:dyDescent="0.3">
      <c r="A8233" t="s">
        <v>32710</v>
      </c>
      <c r="B8233" t="s">
        <v>32711</v>
      </c>
      <c r="C8233" s="1" t="str">
        <f t="shared" si="678"/>
        <v>21:0899</v>
      </c>
      <c r="D8233" s="1" t="str">
        <f t="shared" si="679"/>
        <v>21:0238</v>
      </c>
      <c r="E8233" t="s">
        <v>32712</v>
      </c>
      <c r="F8233" t="s">
        <v>32713</v>
      </c>
      <c r="H8233">
        <v>47.552931000000001</v>
      </c>
      <c r="I8233">
        <v>-67.948500699999997</v>
      </c>
      <c r="J8233" s="1" t="str">
        <f t="shared" si="680"/>
        <v>Fluid (stream)</v>
      </c>
      <c r="K8233" s="1" t="str">
        <f t="shared" si="681"/>
        <v>Untreated Water</v>
      </c>
      <c r="L8233">
        <v>18</v>
      </c>
      <c r="M8233" t="s">
        <v>81</v>
      </c>
      <c r="N8233">
        <v>307</v>
      </c>
      <c r="P8233" t="s">
        <v>235</v>
      </c>
      <c r="Q8233" t="s">
        <v>54</v>
      </c>
      <c r="R8233" t="s">
        <v>285</v>
      </c>
    </row>
    <row r="8234" spans="1:18" hidden="1" x14ac:dyDescent="0.3">
      <c r="A8234" t="s">
        <v>32714</v>
      </c>
      <c r="B8234" t="s">
        <v>32715</v>
      </c>
      <c r="C8234" s="1" t="str">
        <f t="shared" si="678"/>
        <v>21:0899</v>
      </c>
      <c r="D8234" s="1" t="str">
        <f t="shared" si="679"/>
        <v>21:0238</v>
      </c>
      <c r="E8234" t="s">
        <v>32716</v>
      </c>
      <c r="F8234" t="s">
        <v>32717</v>
      </c>
      <c r="H8234">
        <v>47.515860199999999</v>
      </c>
      <c r="I8234">
        <v>-67.872856499999997</v>
      </c>
      <c r="J8234" s="1" t="str">
        <f t="shared" si="680"/>
        <v>Fluid (stream)</v>
      </c>
      <c r="K8234" s="1" t="str">
        <f t="shared" si="681"/>
        <v>Untreated Water</v>
      </c>
      <c r="L8234">
        <v>18</v>
      </c>
      <c r="M8234" t="s">
        <v>95</v>
      </c>
      <c r="N8234">
        <v>308</v>
      </c>
      <c r="P8234" t="s">
        <v>272</v>
      </c>
      <c r="Q8234" t="s">
        <v>248</v>
      </c>
      <c r="R8234" t="s">
        <v>195</v>
      </c>
    </row>
    <row r="8235" spans="1:18" hidden="1" x14ac:dyDescent="0.3">
      <c r="A8235" t="s">
        <v>32718</v>
      </c>
      <c r="B8235" t="s">
        <v>32719</v>
      </c>
      <c r="C8235" s="1" t="str">
        <f t="shared" si="678"/>
        <v>21:0899</v>
      </c>
      <c r="D8235" s="1" t="str">
        <f t="shared" si="679"/>
        <v>21:0238</v>
      </c>
      <c r="E8235" t="s">
        <v>32720</v>
      </c>
      <c r="F8235" t="s">
        <v>32721</v>
      </c>
      <c r="H8235">
        <v>47.5145701</v>
      </c>
      <c r="I8235">
        <v>-67.875261600000002</v>
      </c>
      <c r="J8235" s="1" t="str">
        <f t="shared" si="680"/>
        <v>Fluid (stream)</v>
      </c>
      <c r="K8235" s="1" t="str">
        <f t="shared" si="681"/>
        <v>Untreated Water</v>
      </c>
      <c r="L8235">
        <v>18</v>
      </c>
      <c r="M8235" t="s">
        <v>22</v>
      </c>
      <c r="N8235">
        <v>309</v>
      </c>
      <c r="P8235" t="s">
        <v>210</v>
      </c>
      <c r="Q8235" t="s">
        <v>257</v>
      </c>
      <c r="R8235" t="s">
        <v>599</v>
      </c>
    </row>
    <row r="8236" spans="1:18" hidden="1" x14ac:dyDescent="0.3">
      <c r="A8236" t="s">
        <v>32722</v>
      </c>
      <c r="B8236" t="s">
        <v>32723</v>
      </c>
      <c r="C8236" s="1" t="str">
        <f t="shared" si="678"/>
        <v>21:0899</v>
      </c>
      <c r="D8236" s="1" t="str">
        <f t="shared" si="679"/>
        <v>21:0238</v>
      </c>
      <c r="E8236" t="s">
        <v>32720</v>
      </c>
      <c r="F8236" t="s">
        <v>32724</v>
      </c>
      <c r="H8236">
        <v>47.5145701</v>
      </c>
      <c r="I8236">
        <v>-67.875261600000002</v>
      </c>
      <c r="J8236" s="1" t="str">
        <f t="shared" si="680"/>
        <v>Fluid (stream)</v>
      </c>
      <c r="K8236" s="1" t="str">
        <f t="shared" si="681"/>
        <v>Untreated Water</v>
      </c>
      <c r="L8236">
        <v>18</v>
      </c>
      <c r="M8236" t="s">
        <v>29</v>
      </c>
      <c r="N8236">
        <v>310</v>
      </c>
      <c r="P8236" t="s">
        <v>319</v>
      </c>
      <c r="Q8236" t="s">
        <v>38</v>
      </c>
      <c r="R8236" t="s">
        <v>90</v>
      </c>
    </row>
    <row r="8237" spans="1:18" hidden="1" x14ac:dyDescent="0.3">
      <c r="A8237" t="s">
        <v>32725</v>
      </c>
      <c r="B8237" t="s">
        <v>32726</v>
      </c>
      <c r="C8237" s="1" t="str">
        <f t="shared" si="678"/>
        <v>21:0899</v>
      </c>
      <c r="D8237" s="1" t="str">
        <f t="shared" si="679"/>
        <v>21:0238</v>
      </c>
      <c r="E8237" t="s">
        <v>32727</v>
      </c>
      <c r="F8237" t="s">
        <v>32728</v>
      </c>
      <c r="H8237">
        <v>47.549484300000003</v>
      </c>
      <c r="I8237">
        <v>-67.806001800000004</v>
      </c>
      <c r="J8237" s="1" t="str">
        <f t="shared" si="680"/>
        <v>Fluid (stream)</v>
      </c>
      <c r="K8237" s="1" t="str">
        <f t="shared" si="681"/>
        <v>Untreated Water</v>
      </c>
      <c r="L8237">
        <v>18</v>
      </c>
      <c r="M8237" t="s">
        <v>101</v>
      </c>
      <c r="N8237">
        <v>311</v>
      </c>
      <c r="P8237" t="s">
        <v>256</v>
      </c>
      <c r="Q8237" t="s">
        <v>38</v>
      </c>
      <c r="R8237" t="s">
        <v>3875</v>
      </c>
    </row>
    <row r="8238" spans="1:18" hidden="1" x14ac:dyDescent="0.3">
      <c r="A8238" t="s">
        <v>32729</v>
      </c>
      <c r="B8238" t="s">
        <v>32730</v>
      </c>
      <c r="C8238" s="1" t="str">
        <f t="shared" si="678"/>
        <v>21:0899</v>
      </c>
      <c r="D8238" s="1" t="str">
        <f t="shared" si="679"/>
        <v>21:0238</v>
      </c>
      <c r="E8238" t="s">
        <v>32731</v>
      </c>
      <c r="F8238" t="s">
        <v>32732</v>
      </c>
      <c r="H8238">
        <v>47.5475651</v>
      </c>
      <c r="I8238">
        <v>-67.806616899999995</v>
      </c>
      <c r="J8238" s="1" t="str">
        <f t="shared" si="680"/>
        <v>Fluid (stream)</v>
      </c>
      <c r="K8238" s="1" t="str">
        <f t="shared" si="681"/>
        <v>Untreated Water</v>
      </c>
      <c r="L8238">
        <v>18</v>
      </c>
      <c r="M8238" t="s">
        <v>107</v>
      </c>
      <c r="N8238">
        <v>312</v>
      </c>
      <c r="P8238" t="s">
        <v>210</v>
      </c>
      <c r="Q8238" t="s">
        <v>38</v>
      </c>
      <c r="R8238" t="s">
        <v>189</v>
      </c>
    </row>
    <row r="8239" spans="1:18" hidden="1" x14ac:dyDescent="0.3">
      <c r="A8239" t="s">
        <v>32733</v>
      </c>
      <c r="B8239" t="s">
        <v>32734</v>
      </c>
      <c r="C8239" s="1" t="str">
        <f t="shared" si="678"/>
        <v>21:0899</v>
      </c>
      <c r="D8239" s="1" t="str">
        <f t="shared" si="679"/>
        <v>21:0238</v>
      </c>
      <c r="E8239" t="s">
        <v>32735</v>
      </c>
      <c r="F8239" t="s">
        <v>32736</v>
      </c>
      <c r="H8239">
        <v>47.563419799999998</v>
      </c>
      <c r="I8239">
        <v>-67.809221399999998</v>
      </c>
      <c r="J8239" s="1" t="str">
        <f t="shared" si="680"/>
        <v>Fluid (stream)</v>
      </c>
      <c r="K8239" s="1" t="str">
        <f t="shared" si="681"/>
        <v>Untreated Water</v>
      </c>
      <c r="L8239">
        <v>18</v>
      </c>
      <c r="M8239" t="s">
        <v>114</v>
      </c>
      <c r="N8239">
        <v>313</v>
      </c>
      <c r="P8239" t="s">
        <v>247</v>
      </c>
      <c r="Q8239" t="s">
        <v>46</v>
      </c>
      <c r="R8239" t="s">
        <v>195</v>
      </c>
    </row>
    <row r="8240" spans="1:18" hidden="1" x14ac:dyDescent="0.3">
      <c r="A8240" t="s">
        <v>32737</v>
      </c>
      <c r="B8240" t="s">
        <v>32738</v>
      </c>
      <c r="C8240" s="1" t="str">
        <f t="shared" si="678"/>
        <v>21:0899</v>
      </c>
      <c r="D8240" s="1" t="str">
        <f t="shared" si="679"/>
        <v>21:0238</v>
      </c>
      <c r="E8240" t="s">
        <v>32739</v>
      </c>
      <c r="F8240" t="s">
        <v>32740</v>
      </c>
      <c r="H8240">
        <v>47.565722899999997</v>
      </c>
      <c r="I8240">
        <v>-67.808318299999996</v>
      </c>
      <c r="J8240" s="1" t="str">
        <f t="shared" si="680"/>
        <v>Fluid (stream)</v>
      </c>
      <c r="K8240" s="1" t="str">
        <f t="shared" si="681"/>
        <v>Untreated Water</v>
      </c>
      <c r="L8240">
        <v>18</v>
      </c>
      <c r="M8240" t="s">
        <v>121</v>
      </c>
      <c r="N8240">
        <v>314</v>
      </c>
      <c r="P8240" t="s">
        <v>356</v>
      </c>
      <c r="Q8240" t="s">
        <v>46</v>
      </c>
      <c r="R8240" t="s">
        <v>189</v>
      </c>
    </row>
    <row r="8241" spans="1:18" hidden="1" x14ac:dyDescent="0.3">
      <c r="A8241" t="s">
        <v>32741</v>
      </c>
      <c r="B8241" t="s">
        <v>32742</v>
      </c>
      <c r="C8241" s="1" t="str">
        <f t="shared" si="678"/>
        <v>21:0899</v>
      </c>
      <c r="D8241" s="1" t="str">
        <f t="shared" si="679"/>
        <v>21:0238</v>
      </c>
      <c r="E8241" t="s">
        <v>32743</v>
      </c>
      <c r="F8241" t="s">
        <v>32744</v>
      </c>
      <c r="H8241">
        <v>47.572756499999997</v>
      </c>
      <c r="I8241">
        <v>-67.777270999999999</v>
      </c>
      <c r="J8241" s="1" t="str">
        <f t="shared" si="680"/>
        <v>Fluid (stream)</v>
      </c>
      <c r="K8241" s="1" t="str">
        <f t="shared" si="681"/>
        <v>Untreated Water</v>
      </c>
      <c r="L8241">
        <v>18</v>
      </c>
      <c r="M8241" t="s">
        <v>127</v>
      </c>
      <c r="N8241">
        <v>315</v>
      </c>
      <c r="P8241" t="s">
        <v>256</v>
      </c>
      <c r="Q8241" t="s">
        <v>146</v>
      </c>
      <c r="R8241" t="s">
        <v>532</v>
      </c>
    </row>
    <row r="8242" spans="1:18" hidden="1" x14ac:dyDescent="0.3">
      <c r="A8242" t="s">
        <v>32745</v>
      </c>
      <c r="B8242" t="s">
        <v>32746</v>
      </c>
      <c r="C8242" s="1" t="str">
        <f t="shared" si="678"/>
        <v>21:0899</v>
      </c>
      <c r="D8242" s="1" t="str">
        <f t="shared" si="679"/>
        <v>21:0238</v>
      </c>
      <c r="E8242" t="s">
        <v>32747</v>
      </c>
      <c r="F8242" t="s">
        <v>32748</v>
      </c>
      <c r="H8242">
        <v>47.700500499999997</v>
      </c>
      <c r="I8242">
        <v>-67.680637300000001</v>
      </c>
      <c r="J8242" s="1" t="str">
        <f t="shared" si="680"/>
        <v>Fluid (stream)</v>
      </c>
      <c r="K8242" s="1" t="str">
        <f t="shared" si="681"/>
        <v>Untreated Water</v>
      </c>
      <c r="L8242">
        <v>18</v>
      </c>
      <c r="M8242" t="s">
        <v>133</v>
      </c>
      <c r="N8242">
        <v>316</v>
      </c>
      <c r="P8242" t="s">
        <v>356</v>
      </c>
      <c r="Q8242" t="s">
        <v>62</v>
      </c>
      <c r="R8242" t="s">
        <v>401</v>
      </c>
    </row>
    <row r="8243" spans="1:18" hidden="1" x14ac:dyDescent="0.3">
      <c r="A8243" t="s">
        <v>32749</v>
      </c>
      <c r="B8243" t="s">
        <v>32750</v>
      </c>
      <c r="C8243" s="1" t="str">
        <f t="shared" si="678"/>
        <v>21:0899</v>
      </c>
      <c r="D8243" s="1" t="str">
        <f t="shared" si="679"/>
        <v>21:0238</v>
      </c>
      <c r="E8243" t="s">
        <v>32751</v>
      </c>
      <c r="F8243" t="s">
        <v>32752</v>
      </c>
      <c r="H8243">
        <v>47.751786899999999</v>
      </c>
      <c r="I8243">
        <v>-67.892387099999993</v>
      </c>
      <c r="J8243" s="1" t="str">
        <f t="shared" si="680"/>
        <v>Fluid (stream)</v>
      </c>
      <c r="K8243" s="1" t="str">
        <f t="shared" si="681"/>
        <v>Untreated Water</v>
      </c>
      <c r="L8243">
        <v>18</v>
      </c>
      <c r="M8243" t="s">
        <v>139</v>
      </c>
      <c r="N8243">
        <v>317</v>
      </c>
      <c r="P8243" t="s">
        <v>15080</v>
      </c>
      <c r="Q8243" t="s">
        <v>15080</v>
      </c>
      <c r="R8243" t="s">
        <v>15080</v>
      </c>
    </row>
    <row r="8244" spans="1:18" hidden="1" x14ac:dyDescent="0.3">
      <c r="A8244" t="s">
        <v>32753</v>
      </c>
      <c r="B8244" t="s">
        <v>32754</v>
      </c>
      <c r="C8244" s="1" t="str">
        <f t="shared" si="678"/>
        <v>21:0899</v>
      </c>
      <c r="D8244" s="1" t="str">
        <f t="shared" si="679"/>
        <v>21:0238</v>
      </c>
      <c r="E8244" t="s">
        <v>32755</v>
      </c>
      <c r="F8244" t="s">
        <v>32756</v>
      </c>
      <c r="H8244">
        <v>47.758853100000003</v>
      </c>
      <c r="I8244">
        <v>-67.912452999999999</v>
      </c>
      <c r="J8244" s="1" t="str">
        <f t="shared" si="680"/>
        <v>Fluid (stream)</v>
      </c>
      <c r="K8244" s="1" t="str">
        <f t="shared" si="681"/>
        <v>Untreated Water</v>
      </c>
      <c r="L8244">
        <v>18</v>
      </c>
      <c r="M8244" t="s">
        <v>241</v>
      </c>
      <c r="N8244">
        <v>318</v>
      </c>
      <c r="P8244" t="s">
        <v>256</v>
      </c>
      <c r="Q8244" t="s">
        <v>54</v>
      </c>
      <c r="R8244" t="s">
        <v>55</v>
      </c>
    </row>
    <row r="8245" spans="1:18" hidden="1" x14ac:dyDescent="0.3">
      <c r="A8245" t="s">
        <v>32757</v>
      </c>
      <c r="B8245" t="s">
        <v>32758</v>
      </c>
      <c r="C8245" s="1" t="str">
        <f t="shared" si="678"/>
        <v>21:0899</v>
      </c>
      <c r="D8245" s="1" t="str">
        <f t="shared" si="679"/>
        <v>21:0238</v>
      </c>
      <c r="E8245" t="s">
        <v>32759</v>
      </c>
      <c r="F8245" t="s">
        <v>32760</v>
      </c>
      <c r="H8245">
        <v>47.775567199999998</v>
      </c>
      <c r="I8245">
        <v>-67.921594900000002</v>
      </c>
      <c r="J8245" s="1" t="str">
        <f t="shared" si="680"/>
        <v>Fluid (stream)</v>
      </c>
      <c r="K8245" s="1" t="str">
        <f t="shared" si="681"/>
        <v>Untreated Water</v>
      </c>
      <c r="L8245">
        <v>19</v>
      </c>
      <c r="M8245" t="s">
        <v>36</v>
      </c>
      <c r="N8245">
        <v>319</v>
      </c>
      <c r="P8245" t="s">
        <v>247</v>
      </c>
      <c r="Q8245" t="s">
        <v>579</v>
      </c>
      <c r="R8245" t="s">
        <v>911</v>
      </c>
    </row>
    <row r="8246" spans="1:18" hidden="1" x14ac:dyDescent="0.3">
      <c r="A8246" t="s">
        <v>32761</v>
      </c>
      <c r="B8246" t="s">
        <v>32762</v>
      </c>
      <c r="C8246" s="1" t="str">
        <f t="shared" si="678"/>
        <v>21:0899</v>
      </c>
      <c r="D8246" s="1" t="str">
        <f t="shared" si="679"/>
        <v>21:0238</v>
      </c>
      <c r="E8246" t="s">
        <v>32763</v>
      </c>
      <c r="F8246" t="s">
        <v>32764</v>
      </c>
      <c r="H8246">
        <v>47.783603499999998</v>
      </c>
      <c r="I8246">
        <v>-67.932335800000004</v>
      </c>
      <c r="J8246" s="1" t="str">
        <f t="shared" si="680"/>
        <v>Fluid (stream)</v>
      </c>
      <c r="K8246" s="1" t="str">
        <f t="shared" si="681"/>
        <v>Untreated Water</v>
      </c>
      <c r="L8246">
        <v>19</v>
      </c>
      <c r="M8246" t="s">
        <v>44</v>
      </c>
      <c r="N8246">
        <v>320</v>
      </c>
      <c r="P8246" t="s">
        <v>15080</v>
      </c>
      <c r="Q8246" t="s">
        <v>15080</v>
      </c>
      <c r="R8246" t="s">
        <v>15080</v>
      </c>
    </row>
    <row r="8247" spans="1:18" hidden="1" x14ac:dyDescent="0.3">
      <c r="A8247" t="s">
        <v>32765</v>
      </c>
      <c r="B8247" t="s">
        <v>32766</v>
      </c>
      <c r="C8247" s="1" t="str">
        <f t="shared" ref="C8247:C8310" si="682">HYPERLINK("http://geochem.nrcan.gc.ca/cdogs/content/bdl/bdl210899_e.htm", "21:0899")</f>
        <v>21:0899</v>
      </c>
      <c r="D8247" s="1" t="str">
        <f t="shared" ref="D8247:D8310" si="683">HYPERLINK("http://geochem.nrcan.gc.ca/cdogs/content/svy/svy210238_e.htm", "21:0238")</f>
        <v>21:0238</v>
      </c>
      <c r="E8247" t="s">
        <v>32767</v>
      </c>
      <c r="F8247" t="s">
        <v>32768</v>
      </c>
      <c r="H8247">
        <v>47.824149800000001</v>
      </c>
      <c r="I8247">
        <v>-67.892745599999998</v>
      </c>
      <c r="J8247" s="1" t="str">
        <f t="shared" ref="J8247:J8310" si="684">HYPERLINK("http://geochem.nrcan.gc.ca/cdogs/content/kwd/kwd020018_e.htm", "Fluid (stream)")</f>
        <v>Fluid (stream)</v>
      </c>
      <c r="K8247" s="1" t="str">
        <f t="shared" ref="K8247:K8310" si="685">HYPERLINK("http://geochem.nrcan.gc.ca/cdogs/content/kwd/kwd080007_e.htm", "Untreated Water")</f>
        <v>Untreated Water</v>
      </c>
      <c r="L8247">
        <v>19</v>
      </c>
      <c r="M8247" t="s">
        <v>52</v>
      </c>
      <c r="N8247">
        <v>321</v>
      </c>
      <c r="P8247" t="s">
        <v>15080</v>
      </c>
      <c r="Q8247" t="s">
        <v>15080</v>
      </c>
      <c r="R8247" t="s">
        <v>15080</v>
      </c>
    </row>
    <row r="8248" spans="1:18" hidden="1" x14ac:dyDescent="0.3">
      <c r="A8248" t="s">
        <v>32769</v>
      </c>
      <c r="B8248" t="s">
        <v>32770</v>
      </c>
      <c r="C8248" s="1" t="str">
        <f t="shared" si="682"/>
        <v>21:0899</v>
      </c>
      <c r="D8248" s="1" t="str">
        <f t="shared" si="683"/>
        <v>21:0238</v>
      </c>
      <c r="E8248" t="s">
        <v>32771</v>
      </c>
      <c r="F8248" t="s">
        <v>32772</v>
      </c>
      <c r="H8248">
        <v>47.806453099999999</v>
      </c>
      <c r="I8248">
        <v>-67.906998700000003</v>
      </c>
      <c r="J8248" s="1" t="str">
        <f t="shared" si="684"/>
        <v>Fluid (stream)</v>
      </c>
      <c r="K8248" s="1" t="str">
        <f t="shared" si="685"/>
        <v>Untreated Water</v>
      </c>
      <c r="L8248">
        <v>19</v>
      </c>
      <c r="M8248" t="s">
        <v>60</v>
      </c>
      <c r="N8248">
        <v>322</v>
      </c>
      <c r="P8248" t="s">
        <v>15080</v>
      </c>
      <c r="Q8248" t="s">
        <v>15080</v>
      </c>
      <c r="R8248" t="s">
        <v>15080</v>
      </c>
    </row>
    <row r="8249" spans="1:18" hidden="1" x14ac:dyDescent="0.3">
      <c r="A8249" t="s">
        <v>32773</v>
      </c>
      <c r="B8249" t="s">
        <v>32774</v>
      </c>
      <c r="C8249" s="1" t="str">
        <f t="shared" si="682"/>
        <v>21:0899</v>
      </c>
      <c r="D8249" s="1" t="str">
        <f t="shared" si="683"/>
        <v>21:0238</v>
      </c>
      <c r="E8249" t="s">
        <v>32775</v>
      </c>
      <c r="F8249" t="s">
        <v>32776</v>
      </c>
      <c r="H8249">
        <v>47.795201300000002</v>
      </c>
      <c r="I8249">
        <v>-67.889635299999995</v>
      </c>
      <c r="J8249" s="1" t="str">
        <f t="shared" si="684"/>
        <v>Fluid (stream)</v>
      </c>
      <c r="K8249" s="1" t="str">
        <f t="shared" si="685"/>
        <v>Untreated Water</v>
      </c>
      <c r="L8249">
        <v>19</v>
      </c>
      <c r="M8249" t="s">
        <v>67</v>
      </c>
      <c r="N8249">
        <v>323</v>
      </c>
      <c r="P8249" t="s">
        <v>247</v>
      </c>
      <c r="Q8249" t="s">
        <v>579</v>
      </c>
      <c r="R8249" t="s">
        <v>55</v>
      </c>
    </row>
    <row r="8250" spans="1:18" hidden="1" x14ac:dyDescent="0.3">
      <c r="A8250" t="s">
        <v>32777</v>
      </c>
      <c r="B8250" t="s">
        <v>32778</v>
      </c>
      <c r="C8250" s="1" t="str">
        <f t="shared" si="682"/>
        <v>21:0899</v>
      </c>
      <c r="D8250" s="1" t="str">
        <f t="shared" si="683"/>
        <v>21:0238</v>
      </c>
      <c r="E8250" t="s">
        <v>32779</v>
      </c>
      <c r="F8250" t="s">
        <v>32780</v>
      </c>
      <c r="H8250">
        <v>47.858139999999999</v>
      </c>
      <c r="I8250">
        <v>-67.928493399999994</v>
      </c>
      <c r="J8250" s="1" t="str">
        <f t="shared" si="684"/>
        <v>Fluid (stream)</v>
      </c>
      <c r="K8250" s="1" t="str">
        <f t="shared" si="685"/>
        <v>Untreated Water</v>
      </c>
      <c r="L8250">
        <v>19</v>
      </c>
      <c r="M8250" t="s">
        <v>74</v>
      </c>
      <c r="N8250">
        <v>324</v>
      </c>
      <c r="P8250" t="s">
        <v>356</v>
      </c>
      <c r="Q8250" t="s">
        <v>310</v>
      </c>
      <c r="R8250" t="s">
        <v>522</v>
      </c>
    </row>
    <row r="8251" spans="1:18" hidden="1" x14ac:dyDescent="0.3">
      <c r="A8251" t="s">
        <v>32781</v>
      </c>
      <c r="B8251" t="s">
        <v>32782</v>
      </c>
      <c r="C8251" s="1" t="str">
        <f t="shared" si="682"/>
        <v>21:0899</v>
      </c>
      <c r="D8251" s="1" t="str">
        <f t="shared" si="683"/>
        <v>21:0238</v>
      </c>
      <c r="E8251" t="s">
        <v>32783</v>
      </c>
      <c r="F8251" t="s">
        <v>32784</v>
      </c>
      <c r="H8251">
        <v>47.840812900000003</v>
      </c>
      <c r="I8251">
        <v>-67.904887099999996</v>
      </c>
      <c r="J8251" s="1" t="str">
        <f t="shared" si="684"/>
        <v>Fluid (stream)</v>
      </c>
      <c r="K8251" s="1" t="str">
        <f t="shared" si="685"/>
        <v>Untreated Water</v>
      </c>
      <c r="L8251">
        <v>19</v>
      </c>
      <c r="M8251" t="s">
        <v>81</v>
      </c>
      <c r="N8251">
        <v>325</v>
      </c>
      <c r="P8251" t="s">
        <v>356</v>
      </c>
      <c r="Q8251" t="s">
        <v>482</v>
      </c>
      <c r="R8251" t="s">
        <v>522</v>
      </c>
    </row>
    <row r="8252" spans="1:18" hidden="1" x14ac:dyDescent="0.3">
      <c r="A8252" t="s">
        <v>32785</v>
      </c>
      <c r="B8252" t="s">
        <v>32786</v>
      </c>
      <c r="C8252" s="1" t="str">
        <f t="shared" si="682"/>
        <v>21:0899</v>
      </c>
      <c r="D8252" s="1" t="str">
        <f t="shared" si="683"/>
        <v>21:0238</v>
      </c>
      <c r="E8252" t="s">
        <v>32787</v>
      </c>
      <c r="F8252" t="s">
        <v>32788</v>
      </c>
      <c r="H8252">
        <v>47.835558599999999</v>
      </c>
      <c r="I8252">
        <v>-67.898342700000001</v>
      </c>
      <c r="J8252" s="1" t="str">
        <f t="shared" si="684"/>
        <v>Fluid (stream)</v>
      </c>
      <c r="K8252" s="1" t="str">
        <f t="shared" si="685"/>
        <v>Untreated Water</v>
      </c>
      <c r="L8252">
        <v>19</v>
      </c>
      <c r="M8252" t="s">
        <v>95</v>
      </c>
      <c r="N8252">
        <v>326</v>
      </c>
      <c r="P8252" t="s">
        <v>262</v>
      </c>
      <c r="Q8252" t="s">
        <v>236</v>
      </c>
      <c r="R8252" t="s">
        <v>460</v>
      </c>
    </row>
    <row r="8253" spans="1:18" hidden="1" x14ac:dyDescent="0.3">
      <c r="A8253" t="s">
        <v>32789</v>
      </c>
      <c r="B8253" t="s">
        <v>32790</v>
      </c>
      <c r="C8253" s="1" t="str">
        <f t="shared" si="682"/>
        <v>21:0899</v>
      </c>
      <c r="D8253" s="1" t="str">
        <f t="shared" si="683"/>
        <v>21:0238</v>
      </c>
      <c r="E8253" t="s">
        <v>32791</v>
      </c>
      <c r="F8253" t="s">
        <v>32792</v>
      </c>
      <c r="H8253">
        <v>47.835369700000001</v>
      </c>
      <c r="I8253">
        <v>-67.864189800000005</v>
      </c>
      <c r="J8253" s="1" t="str">
        <f t="shared" si="684"/>
        <v>Fluid (stream)</v>
      </c>
      <c r="K8253" s="1" t="str">
        <f t="shared" si="685"/>
        <v>Untreated Water</v>
      </c>
      <c r="L8253">
        <v>19</v>
      </c>
      <c r="M8253" t="s">
        <v>101</v>
      </c>
      <c r="N8253">
        <v>327</v>
      </c>
      <c r="P8253" t="s">
        <v>272</v>
      </c>
      <c r="Q8253" t="s">
        <v>310</v>
      </c>
      <c r="R8253" t="s">
        <v>522</v>
      </c>
    </row>
    <row r="8254" spans="1:18" hidden="1" x14ac:dyDescent="0.3">
      <c r="A8254" t="s">
        <v>32793</v>
      </c>
      <c r="B8254" t="s">
        <v>32794</v>
      </c>
      <c r="C8254" s="1" t="str">
        <f t="shared" si="682"/>
        <v>21:0899</v>
      </c>
      <c r="D8254" s="1" t="str">
        <f t="shared" si="683"/>
        <v>21:0238</v>
      </c>
      <c r="E8254" t="s">
        <v>32795</v>
      </c>
      <c r="F8254" t="s">
        <v>32796</v>
      </c>
      <c r="H8254">
        <v>47.835986400000003</v>
      </c>
      <c r="I8254">
        <v>-67.8412711</v>
      </c>
      <c r="J8254" s="1" t="str">
        <f t="shared" si="684"/>
        <v>Fluid (stream)</v>
      </c>
      <c r="K8254" s="1" t="str">
        <f t="shared" si="685"/>
        <v>Untreated Water</v>
      </c>
      <c r="L8254">
        <v>19</v>
      </c>
      <c r="M8254" t="s">
        <v>22</v>
      </c>
      <c r="N8254">
        <v>328</v>
      </c>
      <c r="P8254" t="s">
        <v>267</v>
      </c>
      <c r="Q8254" t="s">
        <v>310</v>
      </c>
      <c r="R8254" t="s">
        <v>460</v>
      </c>
    </row>
    <row r="8255" spans="1:18" hidden="1" x14ac:dyDescent="0.3">
      <c r="A8255" t="s">
        <v>32797</v>
      </c>
      <c r="B8255" t="s">
        <v>32798</v>
      </c>
      <c r="C8255" s="1" t="str">
        <f t="shared" si="682"/>
        <v>21:0899</v>
      </c>
      <c r="D8255" s="1" t="str">
        <f t="shared" si="683"/>
        <v>21:0238</v>
      </c>
      <c r="E8255" t="s">
        <v>32795</v>
      </c>
      <c r="F8255" t="s">
        <v>32799</v>
      </c>
      <c r="H8255">
        <v>47.835986400000003</v>
      </c>
      <c r="I8255">
        <v>-67.8412711</v>
      </c>
      <c r="J8255" s="1" t="str">
        <f t="shared" si="684"/>
        <v>Fluid (stream)</v>
      </c>
      <c r="K8255" s="1" t="str">
        <f t="shared" si="685"/>
        <v>Untreated Water</v>
      </c>
      <c r="L8255">
        <v>19</v>
      </c>
      <c r="M8255" t="s">
        <v>29</v>
      </c>
      <c r="N8255">
        <v>329</v>
      </c>
      <c r="P8255" t="s">
        <v>356</v>
      </c>
      <c r="Q8255" t="s">
        <v>236</v>
      </c>
      <c r="R8255" t="s">
        <v>189</v>
      </c>
    </row>
    <row r="8256" spans="1:18" hidden="1" x14ac:dyDescent="0.3">
      <c r="A8256" t="s">
        <v>32800</v>
      </c>
      <c r="B8256" t="s">
        <v>32801</v>
      </c>
      <c r="C8256" s="1" t="str">
        <f t="shared" si="682"/>
        <v>21:0899</v>
      </c>
      <c r="D8256" s="1" t="str">
        <f t="shared" si="683"/>
        <v>21:0238</v>
      </c>
      <c r="E8256" t="s">
        <v>32802</v>
      </c>
      <c r="F8256" t="s">
        <v>32803</v>
      </c>
      <c r="H8256">
        <v>47.828685999999998</v>
      </c>
      <c r="I8256">
        <v>-67.799785200000002</v>
      </c>
      <c r="J8256" s="1" t="str">
        <f t="shared" si="684"/>
        <v>Fluid (stream)</v>
      </c>
      <c r="K8256" s="1" t="str">
        <f t="shared" si="685"/>
        <v>Untreated Water</v>
      </c>
      <c r="L8256">
        <v>19</v>
      </c>
      <c r="M8256" t="s">
        <v>107</v>
      </c>
      <c r="N8256">
        <v>330</v>
      </c>
      <c r="P8256" t="s">
        <v>356</v>
      </c>
      <c r="Q8256" t="s">
        <v>248</v>
      </c>
      <c r="R8256" t="s">
        <v>3875</v>
      </c>
    </row>
    <row r="8257" spans="1:18" hidden="1" x14ac:dyDescent="0.3">
      <c r="A8257" t="s">
        <v>32804</v>
      </c>
      <c r="B8257" t="s">
        <v>32805</v>
      </c>
      <c r="C8257" s="1" t="str">
        <f t="shared" si="682"/>
        <v>21:0899</v>
      </c>
      <c r="D8257" s="1" t="str">
        <f t="shared" si="683"/>
        <v>21:0238</v>
      </c>
      <c r="E8257" t="s">
        <v>32806</v>
      </c>
      <c r="F8257" t="s">
        <v>32807</v>
      </c>
      <c r="H8257">
        <v>47.811963499999997</v>
      </c>
      <c r="I8257">
        <v>-67.7520837</v>
      </c>
      <c r="J8257" s="1" t="str">
        <f t="shared" si="684"/>
        <v>Fluid (stream)</v>
      </c>
      <c r="K8257" s="1" t="str">
        <f t="shared" si="685"/>
        <v>Untreated Water</v>
      </c>
      <c r="L8257">
        <v>19</v>
      </c>
      <c r="M8257" t="s">
        <v>114</v>
      </c>
      <c r="N8257">
        <v>331</v>
      </c>
      <c r="P8257" t="s">
        <v>356</v>
      </c>
      <c r="Q8257" t="s">
        <v>310</v>
      </c>
      <c r="R8257" t="s">
        <v>401</v>
      </c>
    </row>
    <row r="8258" spans="1:18" hidden="1" x14ac:dyDescent="0.3">
      <c r="A8258" t="s">
        <v>32808</v>
      </c>
      <c r="B8258" t="s">
        <v>32809</v>
      </c>
      <c r="C8258" s="1" t="str">
        <f t="shared" si="682"/>
        <v>21:0899</v>
      </c>
      <c r="D8258" s="1" t="str">
        <f t="shared" si="683"/>
        <v>21:0238</v>
      </c>
      <c r="E8258" t="s">
        <v>32810</v>
      </c>
      <c r="F8258" t="s">
        <v>32811</v>
      </c>
      <c r="H8258">
        <v>47.820261100000003</v>
      </c>
      <c r="I8258">
        <v>-67.733355099999997</v>
      </c>
      <c r="J8258" s="1" t="str">
        <f t="shared" si="684"/>
        <v>Fluid (stream)</v>
      </c>
      <c r="K8258" s="1" t="str">
        <f t="shared" si="685"/>
        <v>Untreated Water</v>
      </c>
      <c r="L8258">
        <v>19</v>
      </c>
      <c r="M8258" t="s">
        <v>121</v>
      </c>
      <c r="N8258">
        <v>332</v>
      </c>
      <c r="P8258" t="s">
        <v>262</v>
      </c>
      <c r="Q8258" t="s">
        <v>257</v>
      </c>
      <c r="R8258" t="s">
        <v>195</v>
      </c>
    </row>
    <row r="8259" spans="1:18" hidden="1" x14ac:dyDescent="0.3">
      <c r="A8259" t="s">
        <v>32812</v>
      </c>
      <c r="B8259" t="s">
        <v>32813</v>
      </c>
      <c r="C8259" s="1" t="str">
        <f t="shared" si="682"/>
        <v>21:0899</v>
      </c>
      <c r="D8259" s="1" t="str">
        <f t="shared" si="683"/>
        <v>21:0238</v>
      </c>
      <c r="E8259" t="s">
        <v>32814</v>
      </c>
      <c r="F8259" t="s">
        <v>32815</v>
      </c>
      <c r="H8259">
        <v>47.800345700000001</v>
      </c>
      <c r="I8259">
        <v>-67.787177099999994</v>
      </c>
      <c r="J8259" s="1" t="str">
        <f t="shared" si="684"/>
        <v>Fluid (stream)</v>
      </c>
      <c r="K8259" s="1" t="str">
        <f t="shared" si="685"/>
        <v>Untreated Water</v>
      </c>
      <c r="L8259">
        <v>19</v>
      </c>
      <c r="M8259" t="s">
        <v>127</v>
      </c>
      <c r="N8259">
        <v>333</v>
      </c>
      <c r="P8259" t="s">
        <v>15080</v>
      </c>
      <c r="Q8259" t="s">
        <v>15080</v>
      </c>
      <c r="R8259" t="s">
        <v>15080</v>
      </c>
    </row>
    <row r="8260" spans="1:18" hidden="1" x14ac:dyDescent="0.3">
      <c r="A8260" t="s">
        <v>32816</v>
      </c>
      <c r="B8260" t="s">
        <v>32817</v>
      </c>
      <c r="C8260" s="1" t="str">
        <f t="shared" si="682"/>
        <v>21:0899</v>
      </c>
      <c r="D8260" s="1" t="str">
        <f t="shared" si="683"/>
        <v>21:0238</v>
      </c>
      <c r="E8260" t="s">
        <v>32818</v>
      </c>
      <c r="F8260" t="s">
        <v>32819</v>
      </c>
      <c r="H8260">
        <v>47.7803252</v>
      </c>
      <c r="I8260">
        <v>-67.782863899999995</v>
      </c>
      <c r="J8260" s="1" t="str">
        <f t="shared" si="684"/>
        <v>Fluid (stream)</v>
      </c>
      <c r="K8260" s="1" t="str">
        <f t="shared" si="685"/>
        <v>Untreated Water</v>
      </c>
      <c r="L8260">
        <v>19</v>
      </c>
      <c r="M8260" t="s">
        <v>133</v>
      </c>
      <c r="N8260">
        <v>334</v>
      </c>
      <c r="P8260" t="s">
        <v>247</v>
      </c>
      <c r="Q8260" t="s">
        <v>236</v>
      </c>
      <c r="R8260" t="s">
        <v>460</v>
      </c>
    </row>
    <row r="8261" spans="1:18" hidden="1" x14ac:dyDescent="0.3">
      <c r="A8261" t="s">
        <v>32820</v>
      </c>
      <c r="B8261" t="s">
        <v>32821</v>
      </c>
      <c r="C8261" s="1" t="str">
        <f t="shared" si="682"/>
        <v>21:0899</v>
      </c>
      <c r="D8261" s="1" t="str">
        <f t="shared" si="683"/>
        <v>21:0238</v>
      </c>
      <c r="E8261" t="s">
        <v>32822</v>
      </c>
      <c r="F8261" t="s">
        <v>32823</v>
      </c>
      <c r="H8261">
        <v>47.778437599999997</v>
      </c>
      <c r="I8261">
        <v>-67.787299700000005</v>
      </c>
      <c r="J8261" s="1" t="str">
        <f t="shared" si="684"/>
        <v>Fluid (stream)</v>
      </c>
      <c r="K8261" s="1" t="str">
        <f t="shared" si="685"/>
        <v>Untreated Water</v>
      </c>
      <c r="L8261">
        <v>19</v>
      </c>
      <c r="M8261" t="s">
        <v>139</v>
      </c>
      <c r="N8261">
        <v>335</v>
      </c>
      <c r="P8261" t="s">
        <v>247</v>
      </c>
      <c r="Q8261" t="s">
        <v>236</v>
      </c>
      <c r="R8261" t="s">
        <v>401</v>
      </c>
    </row>
    <row r="8262" spans="1:18" hidden="1" x14ac:dyDescent="0.3">
      <c r="A8262" t="s">
        <v>32824</v>
      </c>
      <c r="B8262" t="s">
        <v>32825</v>
      </c>
      <c r="C8262" s="1" t="str">
        <f t="shared" si="682"/>
        <v>21:0899</v>
      </c>
      <c r="D8262" s="1" t="str">
        <f t="shared" si="683"/>
        <v>21:0238</v>
      </c>
      <c r="E8262" t="s">
        <v>32826</v>
      </c>
      <c r="F8262" t="s">
        <v>32827</v>
      </c>
      <c r="H8262">
        <v>47.7832577</v>
      </c>
      <c r="I8262">
        <v>-67.792167199999994</v>
      </c>
      <c r="J8262" s="1" t="str">
        <f t="shared" si="684"/>
        <v>Fluid (stream)</v>
      </c>
      <c r="K8262" s="1" t="str">
        <f t="shared" si="685"/>
        <v>Untreated Water</v>
      </c>
      <c r="L8262">
        <v>19</v>
      </c>
      <c r="M8262" t="s">
        <v>241</v>
      </c>
      <c r="N8262">
        <v>336</v>
      </c>
      <c r="P8262" t="s">
        <v>356</v>
      </c>
      <c r="Q8262" t="s">
        <v>482</v>
      </c>
      <c r="R8262" t="s">
        <v>460</v>
      </c>
    </row>
    <row r="8263" spans="1:18" hidden="1" x14ac:dyDescent="0.3">
      <c r="A8263" t="s">
        <v>32828</v>
      </c>
      <c r="B8263" t="s">
        <v>32829</v>
      </c>
      <c r="C8263" s="1" t="str">
        <f t="shared" si="682"/>
        <v>21:0899</v>
      </c>
      <c r="D8263" s="1" t="str">
        <f t="shared" si="683"/>
        <v>21:0238</v>
      </c>
      <c r="E8263" t="s">
        <v>32830</v>
      </c>
      <c r="F8263" t="s">
        <v>32831</v>
      </c>
      <c r="H8263">
        <v>47.772439200000001</v>
      </c>
      <c r="I8263">
        <v>-67.756473400000004</v>
      </c>
      <c r="J8263" s="1" t="str">
        <f t="shared" si="684"/>
        <v>Fluid (stream)</v>
      </c>
      <c r="K8263" s="1" t="str">
        <f t="shared" si="685"/>
        <v>Untreated Water</v>
      </c>
      <c r="L8263">
        <v>20</v>
      </c>
      <c r="M8263" t="s">
        <v>36</v>
      </c>
      <c r="N8263">
        <v>337</v>
      </c>
      <c r="P8263" t="s">
        <v>356</v>
      </c>
      <c r="Q8263" t="s">
        <v>482</v>
      </c>
      <c r="R8263" t="s">
        <v>195</v>
      </c>
    </row>
    <row r="8264" spans="1:18" hidden="1" x14ac:dyDescent="0.3">
      <c r="A8264" t="s">
        <v>32832</v>
      </c>
      <c r="B8264" t="s">
        <v>32833</v>
      </c>
      <c r="C8264" s="1" t="str">
        <f t="shared" si="682"/>
        <v>21:0899</v>
      </c>
      <c r="D8264" s="1" t="str">
        <f t="shared" si="683"/>
        <v>21:0238</v>
      </c>
      <c r="E8264" t="s">
        <v>32834</v>
      </c>
      <c r="F8264" t="s">
        <v>32835</v>
      </c>
      <c r="H8264">
        <v>47.771287000000001</v>
      </c>
      <c r="I8264">
        <v>-67.757261600000007</v>
      </c>
      <c r="J8264" s="1" t="str">
        <f t="shared" si="684"/>
        <v>Fluid (stream)</v>
      </c>
      <c r="K8264" s="1" t="str">
        <f t="shared" si="685"/>
        <v>Untreated Water</v>
      </c>
      <c r="L8264">
        <v>20</v>
      </c>
      <c r="M8264" t="s">
        <v>44</v>
      </c>
      <c r="N8264">
        <v>338</v>
      </c>
      <c r="P8264" t="s">
        <v>247</v>
      </c>
      <c r="Q8264" t="s">
        <v>310</v>
      </c>
      <c r="R8264" t="s">
        <v>285</v>
      </c>
    </row>
    <row r="8265" spans="1:18" hidden="1" x14ac:dyDescent="0.3">
      <c r="A8265" t="s">
        <v>32836</v>
      </c>
      <c r="B8265" t="s">
        <v>32837</v>
      </c>
      <c r="C8265" s="1" t="str">
        <f t="shared" si="682"/>
        <v>21:0899</v>
      </c>
      <c r="D8265" s="1" t="str">
        <f t="shared" si="683"/>
        <v>21:0238</v>
      </c>
      <c r="E8265" t="s">
        <v>32838</v>
      </c>
      <c r="F8265" t="s">
        <v>32839</v>
      </c>
      <c r="H8265">
        <v>47.956897499999997</v>
      </c>
      <c r="I8265">
        <v>-67.926680500000003</v>
      </c>
      <c r="J8265" s="1" t="str">
        <f t="shared" si="684"/>
        <v>Fluid (stream)</v>
      </c>
      <c r="K8265" s="1" t="str">
        <f t="shared" si="685"/>
        <v>Untreated Water</v>
      </c>
      <c r="L8265">
        <v>20</v>
      </c>
      <c r="M8265" t="s">
        <v>52</v>
      </c>
      <c r="N8265">
        <v>339</v>
      </c>
      <c r="P8265" t="s">
        <v>247</v>
      </c>
      <c r="Q8265" t="s">
        <v>257</v>
      </c>
      <c r="R8265" t="s">
        <v>890</v>
      </c>
    </row>
    <row r="8266" spans="1:18" hidden="1" x14ac:dyDescent="0.3">
      <c r="A8266" t="s">
        <v>32840</v>
      </c>
      <c r="B8266" t="s">
        <v>32841</v>
      </c>
      <c r="C8266" s="1" t="str">
        <f t="shared" si="682"/>
        <v>21:0899</v>
      </c>
      <c r="D8266" s="1" t="str">
        <f t="shared" si="683"/>
        <v>21:0238</v>
      </c>
      <c r="E8266" t="s">
        <v>32842</v>
      </c>
      <c r="F8266" t="s">
        <v>32843</v>
      </c>
      <c r="H8266">
        <v>47.9923608</v>
      </c>
      <c r="I8266">
        <v>-67.963422499999993</v>
      </c>
      <c r="J8266" s="1" t="str">
        <f t="shared" si="684"/>
        <v>Fluid (stream)</v>
      </c>
      <c r="K8266" s="1" t="str">
        <f t="shared" si="685"/>
        <v>Untreated Water</v>
      </c>
      <c r="L8266">
        <v>20</v>
      </c>
      <c r="M8266" t="s">
        <v>60</v>
      </c>
      <c r="N8266">
        <v>340</v>
      </c>
      <c r="P8266" t="s">
        <v>262</v>
      </c>
      <c r="Q8266" t="s">
        <v>62</v>
      </c>
      <c r="R8266" t="s">
        <v>460</v>
      </c>
    </row>
    <row r="8267" spans="1:18" hidden="1" x14ac:dyDescent="0.3">
      <c r="A8267" t="s">
        <v>32844</v>
      </c>
      <c r="B8267" t="s">
        <v>32845</v>
      </c>
      <c r="C8267" s="1" t="str">
        <f t="shared" si="682"/>
        <v>21:0899</v>
      </c>
      <c r="D8267" s="1" t="str">
        <f t="shared" si="683"/>
        <v>21:0238</v>
      </c>
      <c r="E8267" t="s">
        <v>32846</v>
      </c>
      <c r="F8267" t="s">
        <v>32847</v>
      </c>
      <c r="H8267">
        <v>47.992319899999998</v>
      </c>
      <c r="I8267">
        <v>-67.972886500000001</v>
      </c>
      <c r="J8267" s="1" t="str">
        <f t="shared" si="684"/>
        <v>Fluid (stream)</v>
      </c>
      <c r="K8267" s="1" t="str">
        <f t="shared" si="685"/>
        <v>Untreated Water</v>
      </c>
      <c r="L8267">
        <v>20</v>
      </c>
      <c r="M8267" t="s">
        <v>67</v>
      </c>
      <c r="N8267">
        <v>341</v>
      </c>
      <c r="P8267" t="s">
        <v>15080</v>
      </c>
      <c r="Q8267" t="s">
        <v>15080</v>
      </c>
      <c r="R8267" t="s">
        <v>15080</v>
      </c>
    </row>
    <row r="8268" spans="1:18" hidden="1" x14ac:dyDescent="0.3">
      <c r="A8268" t="s">
        <v>32848</v>
      </c>
      <c r="B8268" t="s">
        <v>32849</v>
      </c>
      <c r="C8268" s="1" t="str">
        <f t="shared" si="682"/>
        <v>21:0899</v>
      </c>
      <c r="D8268" s="1" t="str">
        <f t="shared" si="683"/>
        <v>21:0238</v>
      </c>
      <c r="E8268" t="s">
        <v>32850</v>
      </c>
      <c r="F8268" t="s">
        <v>32851</v>
      </c>
      <c r="H8268">
        <v>47.933749599999999</v>
      </c>
      <c r="I8268">
        <v>-67.951286199999998</v>
      </c>
      <c r="J8268" s="1" t="str">
        <f t="shared" si="684"/>
        <v>Fluid (stream)</v>
      </c>
      <c r="K8268" s="1" t="str">
        <f t="shared" si="685"/>
        <v>Untreated Water</v>
      </c>
      <c r="L8268">
        <v>20</v>
      </c>
      <c r="M8268" t="s">
        <v>74</v>
      </c>
      <c r="N8268">
        <v>342</v>
      </c>
      <c r="P8268" t="s">
        <v>319</v>
      </c>
      <c r="Q8268" t="s">
        <v>62</v>
      </c>
      <c r="R8268" t="s">
        <v>890</v>
      </c>
    </row>
    <row r="8269" spans="1:18" hidden="1" x14ac:dyDescent="0.3">
      <c r="A8269" t="s">
        <v>32852</v>
      </c>
      <c r="B8269" t="s">
        <v>32853</v>
      </c>
      <c r="C8269" s="1" t="str">
        <f t="shared" si="682"/>
        <v>21:0899</v>
      </c>
      <c r="D8269" s="1" t="str">
        <f t="shared" si="683"/>
        <v>21:0238</v>
      </c>
      <c r="E8269" t="s">
        <v>32854</v>
      </c>
      <c r="F8269" t="s">
        <v>32855</v>
      </c>
      <c r="H8269">
        <v>47.913646100000001</v>
      </c>
      <c r="I8269">
        <v>-67.913214800000006</v>
      </c>
      <c r="J8269" s="1" t="str">
        <f t="shared" si="684"/>
        <v>Fluid (stream)</v>
      </c>
      <c r="K8269" s="1" t="str">
        <f t="shared" si="685"/>
        <v>Untreated Water</v>
      </c>
      <c r="L8269">
        <v>20</v>
      </c>
      <c r="M8269" t="s">
        <v>81</v>
      </c>
      <c r="N8269">
        <v>343</v>
      </c>
      <c r="P8269" t="s">
        <v>235</v>
      </c>
      <c r="Q8269" t="s">
        <v>38</v>
      </c>
      <c r="R8269" t="s">
        <v>460</v>
      </c>
    </row>
    <row r="8270" spans="1:18" hidden="1" x14ac:dyDescent="0.3">
      <c r="A8270" t="s">
        <v>32856</v>
      </c>
      <c r="B8270" t="s">
        <v>32857</v>
      </c>
      <c r="C8270" s="1" t="str">
        <f t="shared" si="682"/>
        <v>21:0899</v>
      </c>
      <c r="D8270" s="1" t="str">
        <f t="shared" si="683"/>
        <v>21:0238</v>
      </c>
      <c r="E8270" t="s">
        <v>32858</v>
      </c>
      <c r="F8270" t="s">
        <v>32859</v>
      </c>
      <c r="H8270">
        <v>47.911177100000003</v>
      </c>
      <c r="I8270">
        <v>-67.9262078</v>
      </c>
      <c r="J8270" s="1" t="str">
        <f t="shared" si="684"/>
        <v>Fluid (stream)</v>
      </c>
      <c r="K8270" s="1" t="str">
        <f t="shared" si="685"/>
        <v>Untreated Water</v>
      </c>
      <c r="L8270">
        <v>20</v>
      </c>
      <c r="M8270" t="s">
        <v>95</v>
      </c>
      <c r="N8270">
        <v>344</v>
      </c>
      <c r="P8270" t="s">
        <v>256</v>
      </c>
      <c r="Q8270" t="s">
        <v>248</v>
      </c>
      <c r="R8270" t="s">
        <v>189</v>
      </c>
    </row>
    <row r="8271" spans="1:18" hidden="1" x14ac:dyDescent="0.3">
      <c r="A8271" t="s">
        <v>32860</v>
      </c>
      <c r="B8271" t="s">
        <v>32861</v>
      </c>
      <c r="C8271" s="1" t="str">
        <f t="shared" si="682"/>
        <v>21:0899</v>
      </c>
      <c r="D8271" s="1" t="str">
        <f t="shared" si="683"/>
        <v>21:0238</v>
      </c>
      <c r="E8271" t="s">
        <v>32862</v>
      </c>
      <c r="F8271" t="s">
        <v>32863</v>
      </c>
      <c r="H8271">
        <v>47.892178700000002</v>
      </c>
      <c r="I8271">
        <v>-67.939256200000003</v>
      </c>
      <c r="J8271" s="1" t="str">
        <f t="shared" si="684"/>
        <v>Fluid (stream)</v>
      </c>
      <c r="K8271" s="1" t="str">
        <f t="shared" si="685"/>
        <v>Untreated Water</v>
      </c>
      <c r="L8271">
        <v>20</v>
      </c>
      <c r="M8271" t="s">
        <v>101</v>
      </c>
      <c r="N8271">
        <v>345</v>
      </c>
      <c r="P8271" t="s">
        <v>15080</v>
      </c>
      <c r="Q8271" t="s">
        <v>15080</v>
      </c>
      <c r="R8271" t="s">
        <v>15080</v>
      </c>
    </row>
    <row r="8272" spans="1:18" hidden="1" x14ac:dyDescent="0.3">
      <c r="A8272" t="s">
        <v>32864</v>
      </c>
      <c r="B8272" t="s">
        <v>32865</v>
      </c>
      <c r="C8272" s="1" t="str">
        <f t="shared" si="682"/>
        <v>21:0899</v>
      </c>
      <c r="D8272" s="1" t="str">
        <f t="shared" si="683"/>
        <v>21:0238</v>
      </c>
      <c r="E8272" t="s">
        <v>32866</v>
      </c>
      <c r="F8272" t="s">
        <v>32867</v>
      </c>
      <c r="H8272">
        <v>47.963036500000001</v>
      </c>
      <c r="I8272">
        <v>-67.828451999999999</v>
      </c>
      <c r="J8272" s="1" t="str">
        <f t="shared" si="684"/>
        <v>Fluid (stream)</v>
      </c>
      <c r="K8272" s="1" t="str">
        <f t="shared" si="685"/>
        <v>Untreated Water</v>
      </c>
      <c r="L8272">
        <v>20</v>
      </c>
      <c r="M8272" t="s">
        <v>107</v>
      </c>
      <c r="N8272">
        <v>346</v>
      </c>
      <c r="P8272" t="s">
        <v>247</v>
      </c>
      <c r="Q8272" t="s">
        <v>62</v>
      </c>
      <c r="R8272" t="s">
        <v>532</v>
      </c>
    </row>
    <row r="8273" spans="1:18" hidden="1" x14ac:dyDescent="0.3">
      <c r="A8273" t="s">
        <v>32868</v>
      </c>
      <c r="B8273" t="s">
        <v>32869</v>
      </c>
      <c r="C8273" s="1" t="str">
        <f t="shared" si="682"/>
        <v>21:0899</v>
      </c>
      <c r="D8273" s="1" t="str">
        <f t="shared" si="683"/>
        <v>21:0238</v>
      </c>
      <c r="E8273" t="s">
        <v>32870</v>
      </c>
      <c r="F8273" t="s">
        <v>32871</v>
      </c>
      <c r="H8273">
        <v>47.942734999999999</v>
      </c>
      <c r="I8273">
        <v>-67.803708799999995</v>
      </c>
      <c r="J8273" s="1" t="str">
        <f t="shared" si="684"/>
        <v>Fluid (stream)</v>
      </c>
      <c r="K8273" s="1" t="str">
        <f t="shared" si="685"/>
        <v>Untreated Water</v>
      </c>
      <c r="L8273">
        <v>20</v>
      </c>
      <c r="M8273" t="s">
        <v>114</v>
      </c>
      <c r="N8273">
        <v>347</v>
      </c>
      <c r="P8273" t="s">
        <v>356</v>
      </c>
      <c r="Q8273" t="s">
        <v>248</v>
      </c>
      <c r="R8273" t="s">
        <v>460</v>
      </c>
    </row>
    <row r="8274" spans="1:18" hidden="1" x14ac:dyDescent="0.3">
      <c r="A8274" t="s">
        <v>32872</v>
      </c>
      <c r="B8274" t="s">
        <v>32873</v>
      </c>
      <c r="C8274" s="1" t="str">
        <f t="shared" si="682"/>
        <v>21:0899</v>
      </c>
      <c r="D8274" s="1" t="str">
        <f t="shared" si="683"/>
        <v>21:0238</v>
      </c>
      <c r="E8274" t="s">
        <v>32874</v>
      </c>
      <c r="F8274" t="s">
        <v>32875</v>
      </c>
      <c r="H8274">
        <v>47.929972900000003</v>
      </c>
      <c r="I8274">
        <v>-67.774349099999995</v>
      </c>
      <c r="J8274" s="1" t="str">
        <f t="shared" si="684"/>
        <v>Fluid (stream)</v>
      </c>
      <c r="K8274" s="1" t="str">
        <f t="shared" si="685"/>
        <v>Untreated Water</v>
      </c>
      <c r="L8274">
        <v>20</v>
      </c>
      <c r="M8274" t="s">
        <v>121</v>
      </c>
      <c r="N8274">
        <v>348</v>
      </c>
      <c r="P8274" t="s">
        <v>356</v>
      </c>
      <c r="Q8274" t="s">
        <v>257</v>
      </c>
      <c r="R8274" t="s">
        <v>873</v>
      </c>
    </row>
    <row r="8275" spans="1:18" hidden="1" x14ac:dyDescent="0.3">
      <c r="A8275" t="s">
        <v>32876</v>
      </c>
      <c r="B8275" t="s">
        <v>32877</v>
      </c>
      <c r="C8275" s="1" t="str">
        <f t="shared" si="682"/>
        <v>21:0899</v>
      </c>
      <c r="D8275" s="1" t="str">
        <f t="shared" si="683"/>
        <v>21:0238</v>
      </c>
      <c r="E8275" t="s">
        <v>32878</v>
      </c>
      <c r="F8275" t="s">
        <v>32879</v>
      </c>
      <c r="H8275">
        <v>47.851609600000003</v>
      </c>
      <c r="I8275">
        <v>-67.702795199999997</v>
      </c>
      <c r="J8275" s="1" t="str">
        <f t="shared" si="684"/>
        <v>Fluid (stream)</v>
      </c>
      <c r="K8275" s="1" t="str">
        <f t="shared" si="685"/>
        <v>Untreated Water</v>
      </c>
      <c r="L8275">
        <v>20</v>
      </c>
      <c r="M8275" t="s">
        <v>22</v>
      </c>
      <c r="N8275">
        <v>349</v>
      </c>
      <c r="P8275" t="s">
        <v>262</v>
      </c>
      <c r="Q8275" t="s">
        <v>236</v>
      </c>
      <c r="R8275" t="s">
        <v>522</v>
      </c>
    </row>
    <row r="8276" spans="1:18" hidden="1" x14ac:dyDescent="0.3">
      <c r="A8276" t="s">
        <v>32880</v>
      </c>
      <c r="B8276" t="s">
        <v>32881</v>
      </c>
      <c r="C8276" s="1" t="str">
        <f t="shared" si="682"/>
        <v>21:0899</v>
      </c>
      <c r="D8276" s="1" t="str">
        <f t="shared" si="683"/>
        <v>21:0238</v>
      </c>
      <c r="E8276" t="s">
        <v>32878</v>
      </c>
      <c r="F8276" t="s">
        <v>32882</v>
      </c>
      <c r="H8276">
        <v>47.851609600000003</v>
      </c>
      <c r="I8276">
        <v>-67.702795199999997</v>
      </c>
      <c r="J8276" s="1" t="str">
        <f t="shared" si="684"/>
        <v>Fluid (stream)</v>
      </c>
      <c r="K8276" s="1" t="str">
        <f t="shared" si="685"/>
        <v>Untreated Water</v>
      </c>
      <c r="L8276">
        <v>20</v>
      </c>
      <c r="M8276" t="s">
        <v>29</v>
      </c>
      <c r="N8276">
        <v>350</v>
      </c>
      <c r="P8276" t="s">
        <v>256</v>
      </c>
      <c r="Q8276" t="s">
        <v>257</v>
      </c>
      <c r="R8276" t="s">
        <v>522</v>
      </c>
    </row>
    <row r="8277" spans="1:18" hidden="1" x14ac:dyDescent="0.3">
      <c r="A8277" t="s">
        <v>32883</v>
      </c>
      <c r="B8277" t="s">
        <v>32884</v>
      </c>
      <c r="C8277" s="1" t="str">
        <f t="shared" si="682"/>
        <v>21:0899</v>
      </c>
      <c r="D8277" s="1" t="str">
        <f t="shared" si="683"/>
        <v>21:0238</v>
      </c>
      <c r="E8277" t="s">
        <v>32885</v>
      </c>
      <c r="F8277" t="s">
        <v>32886</v>
      </c>
      <c r="H8277">
        <v>47.848278299999997</v>
      </c>
      <c r="I8277">
        <v>-67.705792299999999</v>
      </c>
      <c r="J8277" s="1" t="str">
        <f t="shared" si="684"/>
        <v>Fluid (stream)</v>
      </c>
      <c r="K8277" s="1" t="str">
        <f t="shared" si="685"/>
        <v>Untreated Water</v>
      </c>
      <c r="L8277">
        <v>20</v>
      </c>
      <c r="M8277" t="s">
        <v>127</v>
      </c>
      <c r="N8277">
        <v>351</v>
      </c>
      <c r="P8277" t="s">
        <v>256</v>
      </c>
      <c r="Q8277" t="s">
        <v>257</v>
      </c>
      <c r="R8277" t="s">
        <v>460</v>
      </c>
    </row>
    <row r="8278" spans="1:18" hidden="1" x14ac:dyDescent="0.3">
      <c r="A8278" t="s">
        <v>32887</v>
      </c>
      <c r="B8278" t="s">
        <v>32888</v>
      </c>
      <c r="C8278" s="1" t="str">
        <f t="shared" si="682"/>
        <v>21:0899</v>
      </c>
      <c r="D8278" s="1" t="str">
        <f t="shared" si="683"/>
        <v>21:0238</v>
      </c>
      <c r="E8278" t="s">
        <v>32889</v>
      </c>
      <c r="F8278" t="s">
        <v>32890</v>
      </c>
      <c r="H8278">
        <v>47.838346600000001</v>
      </c>
      <c r="I8278">
        <v>-67.708337999999998</v>
      </c>
      <c r="J8278" s="1" t="str">
        <f t="shared" si="684"/>
        <v>Fluid (stream)</v>
      </c>
      <c r="K8278" s="1" t="str">
        <f t="shared" si="685"/>
        <v>Untreated Water</v>
      </c>
      <c r="L8278">
        <v>20</v>
      </c>
      <c r="M8278" t="s">
        <v>133</v>
      </c>
      <c r="N8278">
        <v>352</v>
      </c>
      <c r="P8278" t="s">
        <v>247</v>
      </c>
      <c r="Q8278" t="s">
        <v>310</v>
      </c>
      <c r="R8278" t="s">
        <v>532</v>
      </c>
    </row>
    <row r="8279" spans="1:18" hidden="1" x14ac:dyDescent="0.3">
      <c r="A8279" t="s">
        <v>32891</v>
      </c>
      <c r="B8279" t="s">
        <v>32892</v>
      </c>
      <c r="C8279" s="1" t="str">
        <f t="shared" si="682"/>
        <v>21:0899</v>
      </c>
      <c r="D8279" s="1" t="str">
        <f t="shared" si="683"/>
        <v>21:0238</v>
      </c>
      <c r="E8279" t="s">
        <v>32893</v>
      </c>
      <c r="F8279" t="s">
        <v>32894</v>
      </c>
      <c r="H8279">
        <v>47.920922300000001</v>
      </c>
      <c r="I8279">
        <v>-67.6678</v>
      </c>
      <c r="J8279" s="1" t="str">
        <f t="shared" si="684"/>
        <v>Fluid (stream)</v>
      </c>
      <c r="K8279" s="1" t="str">
        <f t="shared" si="685"/>
        <v>Untreated Water</v>
      </c>
      <c r="L8279">
        <v>20</v>
      </c>
      <c r="M8279" t="s">
        <v>139</v>
      </c>
      <c r="N8279">
        <v>353</v>
      </c>
      <c r="P8279" t="s">
        <v>262</v>
      </c>
      <c r="Q8279" t="s">
        <v>248</v>
      </c>
      <c r="R8279" t="s">
        <v>189</v>
      </c>
    </row>
    <row r="8280" spans="1:18" hidden="1" x14ac:dyDescent="0.3">
      <c r="A8280" t="s">
        <v>32895</v>
      </c>
      <c r="B8280" t="s">
        <v>32896</v>
      </c>
      <c r="C8280" s="1" t="str">
        <f t="shared" si="682"/>
        <v>21:0899</v>
      </c>
      <c r="D8280" s="1" t="str">
        <f t="shared" si="683"/>
        <v>21:0238</v>
      </c>
      <c r="E8280" t="s">
        <v>32897</v>
      </c>
      <c r="F8280" t="s">
        <v>32898</v>
      </c>
      <c r="H8280">
        <v>47.920098299999999</v>
      </c>
      <c r="I8280">
        <v>-67.671234400000003</v>
      </c>
      <c r="J8280" s="1" t="str">
        <f t="shared" si="684"/>
        <v>Fluid (stream)</v>
      </c>
      <c r="K8280" s="1" t="str">
        <f t="shared" si="685"/>
        <v>Untreated Water</v>
      </c>
      <c r="L8280">
        <v>20</v>
      </c>
      <c r="M8280" t="s">
        <v>241</v>
      </c>
      <c r="N8280">
        <v>354</v>
      </c>
      <c r="P8280" t="s">
        <v>356</v>
      </c>
      <c r="Q8280" t="s">
        <v>257</v>
      </c>
      <c r="R8280" t="s">
        <v>285</v>
      </c>
    </row>
    <row r="8281" spans="1:18" hidden="1" x14ac:dyDescent="0.3">
      <c r="A8281" t="s">
        <v>32899</v>
      </c>
      <c r="B8281" t="s">
        <v>32900</v>
      </c>
      <c r="C8281" s="1" t="str">
        <f t="shared" si="682"/>
        <v>21:0899</v>
      </c>
      <c r="D8281" s="1" t="str">
        <f t="shared" si="683"/>
        <v>21:0238</v>
      </c>
      <c r="E8281" t="s">
        <v>32901</v>
      </c>
      <c r="F8281" t="s">
        <v>32902</v>
      </c>
      <c r="H8281">
        <v>47.907387900000003</v>
      </c>
      <c r="I8281">
        <v>-67.671506300000004</v>
      </c>
      <c r="J8281" s="1" t="str">
        <f t="shared" si="684"/>
        <v>Fluid (stream)</v>
      </c>
      <c r="K8281" s="1" t="str">
        <f t="shared" si="685"/>
        <v>Untreated Water</v>
      </c>
      <c r="L8281">
        <v>21</v>
      </c>
      <c r="M8281" t="s">
        <v>36</v>
      </c>
      <c r="N8281">
        <v>355</v>
      </c>
      <c r="P8281" t="s">
        <v>15080</v>
      </c>
      <c r="Q8281" t="s">
        <v>15080</v>
      </c>
      <c r="R8281" t="s">
        <v>15080</v>
      </c>
    </row>
    <row r="8282" spans="1:18" hidden="1" x14ac:dyDescent="0.3">
      <c r="A8282" t="s">
        <v>32903</v>
      </c>
      <c r="B8282" t="s">
        <v>32904</v>
      </c>
      <c r="C8282" s="1" t="str">
        <f t="shared" si="682"/>
        <v>21:0899</v>
      </c>
      <c r="D8282" s="1" t="str">
        <f t="shared" si="683"/>
        <v>21:0238</v>
      </c>
      <c r="E8282" t="s">
        <v>32905</v>
      </c>
      <c r="F8282" t="s">
        <v>32906</v>
      </c>
      <c r="H8282">
        <v>47.902566100000001</v>
      </c>
      <c r="I8282">
        <v>-67.680942799999997</v>
      </c>
      <c r="J8282" s="1" t="str">
        <f t="shared" si="684"/>
        <v>Fluid (stream)</v>
      </c>
      <c r="K8282" s="1" t="str">
        <f t="shared" si="685"/>
        <v>Untreated Water</v>
      </c>
      <c r="L8282">
        <v>21</v>
      </c>
      <c r="M8282" t="s">
        <v>44</v>
      </c>
      <c r="N8282">
        <v>356</v>
      </c>
      <c r="P8282" t="s">
        <v>356</v>
      </c>
      <c r="Q8282" t="s">
        <v>310</v>
      </c>
      <c r="R8282" t="s">
        <v>522</v>
      </c>
    </row>
    <row r="8283" spans="1:18" hidden="1" x14ac:dyDescent="0.3">
      <c r="A8283" t="s">
        <v>32907</v>
      </c>
      <c r="B8283" t="s">
        <v>32908</v>
      </c>
      <c r="C8283" s="1" t="str">
        <f t="shared" si="682"/>
        <v>21:0899</v>
      </c>
      <c r="D8283" s="1" t="str">
        <f t="shared" si="683"/>
        <v>21:0238</v>
      </c>
      <c r="E8283" t="s">
        <v>32909</v>
      </c>
      <c r="F8283" t="s">
        <v>32910</v>
      </c>
      <c r="H8283">
        <v>47.8984965</v>
      </c>
      <c r="I8283">
        <v>-67.677580800000001</v>
      </c>
      <c r="J8283" s="1" t="str">
        <f t="shared" si="684"/>
        <v>Fluid (stream)</v>
      </c>
      <c r="K8283" s="1" t="str">
        <f t="shared" si="685"/>
        <v>Untreated Water</v>
      </c>
      <c r="L8283">
        <v>21</v>
      </c>
      <c r="M8283" t="s">
        <v>52</v>
      </c>
      <c r="N8283">
        <v>357</v>
      </c>
      <c r="P8283" t="s">
        <v>356</v>
      </c>
      <c r="Q8283" t="s">
        <v>257</v>
      </c>
      <c r="R8283" t="s">
        <v>460</v>
      </c>
    </row>
    <row r="8284" spans="1:18" hidden="1" x14ac:dyDescent="0.3">
      <c r="A8284" t="s">
        <v>32911</v>
      </c>
      <c r="B8284" t="s">
        <v>32912</v>
      </c>
      <c r="C8284" s="1" t="str">
        <f t="shared" si="682"/>
        <v>21:0899</v>
      </c>
      <c r="D8284" s="1" t="str">
        <f t="shared" si="683"/>
        <v>21:0238</v>
      </c>
      <c r="E8284" t="s">
        <v>32913</v>
      </c>
      <c r="F8284" t="s">
        <v>32914</v>
      </c>
      <c r="H8284">
        <v>47.943064999999997</v>
      </c>
      <c r="I8284">
        <v>-67.853703899999999</v>
      </c>
      <c r="J8284" s="1" t="str">
        <f t="shared" si="684"/>
        <v>Fluid (stream)</v>
      </c>
      <c r="K8284" s="1" t="str">
        <f t="shared" si="685"/>
        <v>Untreated Water</v>
      </c>
      <c r="L8284">
        <v>21</v>
      </c>
      <c r="M8284" t="s">
        <v>60</v>
      </c>
      <c r="N8284">
        <v>358</v>
      </c>
      <c r="P8284" t="s">
        <v>15080</v>
      </c>
      <c r="Q8284" t="s">
        <v>15080</v>
      </c>
      <c r="R8284" t="s">
        <v>15080</v>
      </c>
    </row>
    <row r="8285" spans="1:18" hidden="1" x14ac:dyDescent="0.3">
      <c r="A8285" t="s">
        <v>32915</v>
      </c>
      <c r="B8285" t="s">
        <v>32916</v>
      </c>
      <c r="C8285" s="1" t="str">
        <f t="shared" si="682"/>
        <v>21:0899</v>
      </c>
      <c r="D8285" s="1" t="str">
        <f t="shared" si="683"/>
        <v>21:0238</v>
      </c>
      <c r="E8285" t="s">
        <v>32917</v>
      </c>
      <c r="F8285" t="s">
        <v>32918</v>
      </c>
      <c r="H8285">
        <v>47.939308199999999</v>
      </c>
      <c r="I8285">
        <v>-67.811621099999996</v>
      </c>
      <c r="J8285" s="1" t="str">
        <f t="shared" si="684"/>
        <v>Fluid (stream)</v>
      </c>
      <c r="K8285" s="1" t="str">
        <f t="shared" si="685"/>
        <v>Untreated Water</v>
      </c>
      <c r="L8285">
        <v>21</v>
      </c>
      <c r="M8285" t="s">
        <v>67</v>
      </c>
      <c r="N8285">
        <v>359</v>
      </c>
      <c r="P8285" t="s">
        <v>356</v>
      </c>
      <c r="Q8285" t="s">
        <v>257</v>
      </c>
      <c r="R8285" t="s">
        <v>599</v>
      </c>
    </row>
    <row r="8286" spans="1:18" hidden="1" x14ac:dyDescent="0.3">
      <c r="A8286" t="s">
        <v>32919</v>
      </c>
      <c r="B8286" t="s">
        <v>32920</v>
      </c>
      <c r="C8286" s="1" t="str">
        <f t="shared" si="682"/>
        <v>21:0899</v>
      </c>
      <c r="D8286" s="1" t="str">
        <f t="shared" si="683"/>
        <v>21:0238</v>
      </c>
      <c r="E8286" t="s">
        <v>32921</v>
      </c>
      <c r="F8286" t="s">
        <v>32922</v>
      </c>
      <c r="H8286">
        <v>47.951527800000001</v>
      </c>
      <c r="I8286">
        <v>-67.837216999999995</v>
      </c>
      <c r="J8286" s="1" t="str">
        <f t="shared" si="684"/>
        <v>Fluid (stream)</v>
      </c>
      <c r="K8286" s="1" t="str">
        <f t="shared" si="685"/>
        <v>Untreated Water</v>
      </c>
      <c r="L8286">
        <v>21</v>
      </c>
      <c r="M8286" t="s">
        <v>74</v>
      </c>
      <c r="N8286">
        <v>360</v>
      </c>
      <c r="P8286" t="s">
        <v>247</v>
      </c>
      <c r="Q8286" t="s">
        <v>38</v>
      </c>
      <c r="R8286" t="s">
        <v>3875</v>
      </c>
    </row>
    <row r="8287" spans="1:18" hidden="1" x14ac:dyDescent="0.3">
      <c r="A8287" t="s">
        <v>32923</v>
      </c>
      <c r="B8287" t="s">
        <v>32924</v>
      </c>
      <c r="C8287" s="1" t="str">
        <f t="shared" si="682"/>
        <v>21:0899</v>
      </c>
      <c r="D8287" s="1" t="str">
        <f t="shared" si="683"/>
        <v>21:0238</v>
      </c>
      <c r="E8287" t="s">
        <v>32925</v>
      </c>
      <c r="F8287" t="s">
        <v>32926</v>
      </c>
      <c r="H8287">
        <v>47.937156299999998</v>
      </c>
      <c r="I8287">
        <v>-67.828113000000002</v>
      </c>
      <c r="J8287" s="1" t="str">
        <f t="shared" si="684"/>
        <v>Fluid (stream)</v>
      </c>
      <c r="K8287" s="1" t="str">
        <f t="shared" si="685"/>
        <v>Untreated Water</v>
      </c>
      <c r="L8287">
        <v>21</v>
      </c>
      <c r="M8287" t="s">
        <v>81</v>
      </c>
      <c r="N8287">
        <v>361</v>
      </c>
      <c r="P8287" t="s">
        <v>319</v>
      </c>
      <c r="Q8287" t="s">
        <v>62</v>
      </c>
      <c r="R8287" t="s">
        <v>2503</v>
      </c>
    </row>
    <row r="8288" spans="1:18" hidden="1" x14ac:dyDescent="0.3">
      <c r="A8288" t="s">
        <v>32927</v>
      </c>
      <c r="B8288" t="s">
        <v>32928</v>
      </c>
      <c r="C8288" s="1" t="str">
        <f t="shared" si="682"/>
        <v>21:0899</v>
      </c>
      <c r="D8288" s="1" t="str">
        <f t="shared" si="683"/>
        <v>21:0238</v>
      </c>
      <c r="E8288" t="s">
        <v>32929</v>
      </c>
      <c r="F8288" t="s">
        <v>32930</v>
      </c>
      <c r="H8288">
        <v>47.8910938</v>
      </c>
      <c r="I8288">
        <v>-67.827694500000007</v>
      </c>
      <c r="J8288" s="1" t="str">
        <f t="shared" si="684"/>
        <v>Fluid (stream)</v>
      </c>
      <c r="K8288" s="1" t="str">
        <f t="shared" si="685"/>
        <v>Untreated Water</v>
      </c>
      <c r="L8288">
        <v>21</v>
      </c>
      <c r="M8288" t="s">
        <v>95</v>
      </c>
      <c r="N8288">
        <v>362</v>
      </c>
      <c r="P8288" t="s">
        <v>256</v>
      </c>
      <c r="Q8288" t="s">
        <v>248</v>
      </c>
      <c r="R8288" t="s">
        <v>3875</v>
      </c>
    </row>
    <row r="8289" spans="1:18" hidden="1" x14ac:dyDescent="0.3">
      <c r="A8289" t="s">
        <v>32931</v>
      </c>
      <c r="B8289" t="s">
        <v>32932</v>
      </c>
      <c r="C8289" s="1" t="str">
        <f t="shared" si="682"/>
        <v>21:0899</v>
      </c>
      <c r="D8289" s="1" t="str">
        <f t="shared" si="683"/>
        <v>21:0238</v>
      </c>
      <c r="E8289" t="s">
        <v>32933</v>
      </c>
      <c r="F8289" t="s">
        <v>32934</v>
      </c>
      <c r="H8289">
        <v>47.915838999999998</v>
      </c>
      <c r="I8289">
        <v>-67.829651799999994</v>
      </c>
      <c r="J8289" s="1" t="str">
        <f t="shared" si="684"/>
        <v>Fluid (stream)</v>
      </c>
      <c r="K8289" s="1" t="str">
        <f t="shared" si="685"/>
        <v>Untreated Water</v>
      </c>
      <c r="L8289">
        <v>21</v>
      </c>
      <c r="M8289" t="s">
        <v>101</v>
      </c>
      <c r="N8289">
        <v>363</v>
      </c>
      <c r="P8289" t="s">
        <v>262</v>
      </c>
      <c r="Q8289" t="s">
        <v>38</v>
      </c>
      <c r="R8289" t="s">
        <v>415</v>
      </c>
    </row>
    <row r="8290" spans="1:18" hidden="1" x14ac:dyDescent="0.3">
      <c r="A8290" t="s">
        <v>32935</v>
      </c>
      <c r="B8290" t="s">
        <v>32936</v>
      </c>
      <c r="C8290" s="1" t="str">
        <f t="shared" si="682"/>
        <v>21:0899</v>
      </c>
      <c r="D8290" s="1" t="str">
        <f t="shared" si="683"/>
        <v>21:0238</v>
      </c>
      <c r="E8290" t="s">
        <v>32937</v>
      </c>
      <c r="F8290" t="s">
        <v>32938</v>
      </c>
      <c r="H8290">
        <v>47.915768700000001</v>
      </c>
      <c r="I8290">
        <v>-67.833360799999994</v>
      </c>
      <c r="J8290" s="1" t="str">
        <f t="shared" si="684"/>
        <v>Fluid (stream)</v>
      </c>
      <c r="K8290" s="1" t="str">
        <f t="shared" si="685"/>
        <v>Untreated Water</v>
      </c>
      <c r="L8290">
        <v>21</v>
      </c>
      <c r="M8290" t="s">
        <v>107</v>
      </c>
      <c r="N8290">
        <v>364</v>
      </c>
      <c r="P8290" t="s">
        <v>256</v>
      </c>
      <c r="Q8290" t="s">
        <v>46</v>
      </c>
      <c r="R8290" t="s">
        <v>890</v>
      </c>
    </row>
    <row r="8291" spans="1:18" hidden="1" x14ac:dyDescent="0.3">
      <c r="A8291" t="s">
        <v>32939</v>
      </c>
      <c r="B8291" t="s">
        <v>32940</v>
      </c>
      <c r="C8291" s="1" t="str">
        <f t="shared" si="682"/>
        <v>21:0899</v>
      </c>
      <c r="D8291" s="1" t="str">
        <f t="shared" si="683"/>
        <v>21:0238</v>
      </c>
      <c r="E8291" t="s">
        <v>32941</v>
      </c>
      <c r="F8291" t="s">
        <v>32942</v>
      </c>
      <c r="H8291">
        <v>47.8926564</v>
      </c>
      <c r="I8291">
        <v>-67.844261599999996</v>
      </c>
      <c r="J8291" s="1" t="str">
        <f t="shared" si="684"/>
        <v>Fluid (stream)</v>
      </c>
      <c r="K8291" s="1" t="str">
        <f t="shared" si="685"/>
        <v>Untreated Water</v>
      </c>
      <c r="L8291">
        <v>21</v>
      </c>
      <c r="M8291" t="s">
        <v>114</v>
      </c>
      <c r="N8291">
        <v>365</v>
      </c>
      <c r="P8291" t="s">
        <v>247</v>
      </c>
      <c r="Q8291" t="s">
        <v>248</v>
      </c>
      <c r="R8291" t="s">
        <v>532</v>
      </c>
    </row>
    <row r="8292" spans="1:18" hidden="1" x14ac:dyDescent="0.3">
      <c r="A8292" t="s">
        <v>32943</v>
      </c>
      <c r="B8292" t="s">
        <v>32944</v>
      </c>
      <c r="C8292" s="1" t="str">
        <f t="shared" si="682"/>
        <v>21:0899</v>
      </c>
      <c r="D8292" s="1" t="str">
        <f t="shared" si="683"/>
        <v>21:0238</v>
      </c>
      <c r="E8292" t="s">
        <v>32945</v>
      </c>
      <c r="F8292" t="s">
        <v>32946</v>
      </c>
      <c r="H8292">
        <v>47.888686300000003</v>
      </c>
      <c r="I8292">
        <v>-67.818411600000005</v>
      </c>
      <c r="J8292" s="1" t="str">
        <f t="shared" si="684"/>
        <v>Fluid (stream)</v>
      </c>
      <c r="K8292" s="1" t="str">
        <f t="shared" si="685"/>
        <v>Untreated Water</v>
      </c>
      <c r="L8292">
        <v>21</v>
      </c>
      <c r="M8292" t="s">
        <v>121</v>
      </c>
      <c r="N8292">
        <v>366</v>
      </c>
      <c r="P8292" t="s">
        <v>15080</v>
      </c>
      <c r="Q8292" t="s">
        <v>15080</v>
      </c>
      <c r="R8292" t="s">
        <v>15080</v>
      </c>
    </row>
    <row r="8293" spans="1:18" hidden="1" x14ac:dyDescent="0.3">
      <c r="A8293" t="s">
        <v>32947</v>
      </c>
      <c r="B8293" t="s">
        <v>32948</v>
      </c>
      <c r="C8293" s="1" t="str">
        <f t="shared" si="682"/>
        <v>21:0899</v>
      </c>
      <c r="D8293" s="1" t="str">
        <f t="shared" si="683"/>
        <v>21:0238</v>
      </c>
      <c r="E8293" t="s">
        <v>32949</v>
      </c>
      <c r="F8293" t="s">
        <v>32950</v>
      </c>
      <c r="H8293">
        <v>47.880168699999999</v>
      </c>
      <c r="I8293">
        <v>-67.815221500000007</v>
      </c>
      <c r="J8293" s="1" t="str">
        <f t="shared" si="684"/>
        <v>Fluid (stream)</v>
      </c>
      <c r="K8293" s="1" t="str">
        <f t="shared" si="685"/>
        <v>Untreated Water</v>
      </c>
      <c r="L8293">
        <v>21</v>
      </c>
      <c r="M8293" t="s">
        <v>127</v>
      </c>
      <c r="N8293">
        <v>367</v>
      </c>
      <c r="P8293" t="s">
        <v>262</v>
      </c>
      <c r="Q8293" t="s">
        <v>257</v>
      </c>
      <c r="R8293" t="s">
        <v>195</v>
      </c>
    </row>
    <row r="8294" spans="1:18" hidden="1" x14ac:dyDescent="0.3">
      <c r="A8294" t="s">
        <v>32951</v>
      </c>
      <c r="B8294" t="s">
        <v>32952</v>
      </c>
      <c r="C8294" s="1" t="str">
        <f t="shared" si="682"/>
        <v>21:0899</v>
      </c>
      <c r="D8294" s="1" t="str">
        <f t="shared" si="683"/>
        <v>21:0238</v>
      </c>
      <c r="E8294" t="s">
        <v>32953</v>
      </c>
      <c r="F8294" t="s">
        <v>32954</v>
      </c>
      <c r="H8294">
        <v>47.7743988</v>
      </c>
      <c r="I8294">
        <v>-67.513494699999995</v>
      </c>
      <c r="J8294" s="1" t="str">
        <f t="shared" si="684"/>
        <v>Fluid (stream)</v>
      </c>
      <c r="K8294" s="1" t="str">
        <f t="shared" si="685"/>
        <v>Untreated Water</v>
      </c>
      <c r="L8294">
        <v>21</v>
      </c>
      <c r="M8294" t="s">
        <v>22</v>
      </c>
      <c r="N8294">
        <v>368</v>
      </c>
      <c r="P8294" t="s">
        <v>256</v>
      </c>
      <c r="Q8294" t="s">
        <v>31</v>
      </c>
      <c r="R8294" t="s">
        <v>532</v>
      </c>
    </row>
    <row r="8295" spans="1:18" hidden="1" x14ac:dyDescent="0.3">
      <c r="A8295" t="s">
        <v>32955</v>
      </c>
      <c r="B8295" t="s">
        <v>32956</v>
      </c>
      <c r="C8295" s="1" t="str">
        <f t="shared" si="682"/>
        <v>21:0899</v>
      </c>
      <c r="D8295" s="1" t="str">
        <f t="shared" si="683"/>
        <v>21:0238</v>
      </c>
      <c r="E8295" t="s">
        <v>32953</v>
      </c>
      <c r="F8295" t="s">
        <v>32957</v>
      </c>
      <c r="H8295">
        <v>47.7743988</v>
      </c>
      <c r="I8295">
        <v>-67.513494699999995</v>
      </c>
      <c r="J8295" s="1" t="str">
        <f t="shared" si="684"/>
        <v>Fluid (stream)</v>
      </c>
      <c r="K8295" s="1" t="str">
        <f t="shared" si="685"/>
        <v>Untreated Water</v>
      </c>
      <c r="L8295">
        <v>21</v>
      </c>
      <c r="M8295" t="s">
        <v>29</v>
      </c>
      <c r="N8295">
        <v>369</v>
      </c>
      <c r="P8295" t="s">
        <v>247</v>
      </c>
      <c r="Q8295" t="s">
        <v>89</v>
      </c>
      <c r="R8295" t="s">
        <v>329</v>
      </c>
    </row>
    <row r="8296" spans="1:18" hidden="1" x14ac:dyDescent="0.3">
      <c r="A8296" t="s">
        <v>32958</v>
      </c>
      <c r="B8296" t="s">
        <v>32959</v>
      </c>
      <c r="C8296" s="1" t="str">
        <f t="shared" si="682"/>
        <v>21:0899</v>
      </c>
      <c r="D8296" s="1" t="str">
        <f t="shared" si="683"/>
        <v>21:0238</v>
      </c>
      <c r="E8296" t="s">
        <v>32960</v>
      </c>
      <c r="F8296" t="s">
        <v>32961</v>
      </c>
      <c r="H8296">
        <v>47.755474100000001</v>
      </c>
      <c r="I8296">
        <v>-67.525175399999995</v>
      </c>
      <c r="J8296" s="1" t="str">
        <f t="shared" si="684"/>
        <v>Fluid (stream)</v>
      </c>
      <c r="K8296" s="1" t="str">
        <f t="shared" si="685"/>
        <v>Untreated Water</v>
      </c>
      <c r="L8296">
        <v>21</v>
      </c>
      <c r="M8296" t="s">
        <v>133</v>
      </c>
      <c r="N8296">
        <v>370</v>
      </c>
      <c r="P8296" t="s">
        <v>15080</v>
      </c>
      <c r="Q8296" t="s">
        <v>15080</v>
      </c>
      <c r="R8296" t="s">
        <v>15080</v>
      </c>
    </row>
    <row r="8297" spans="1:18" hidden="1" x14ac:dyDescent="0.3">
      <c r="A8297" t="s">
        <v>32962</v>
      </c>
      <c r="B8297" t="s">
        <v>32963</v>
      </c>
      <c r="C8297" s="1" t="str">
        <f t="shared" si="682"/>
        <v>21:0899</v>
      </c>
      <c r="D8297" s="1" t="str">
        <f t="shared" si="683"/>
        <v>21:0238</v>
      </c>
      <c r="E8297" t="s">
        <v>32964</v>
      </c>
      <c r="F8297" t="s">
        <v>32965</v>
      </c>
      <c r="H8297">
        <v>47.762359400000001</v>
      </c>
      <c r="I8297">
        <v>-67.5422224</v>
      </c>
      <c r="J8297" s="1" t="str">
        <f t="shared" si="684"/>
        <v>Fluid (stream)</v>
      </c>
      <c r="K8297" s="1" t="str">
        <f t="shared" si="685"/>
        <v>Untreated Water</v>
      </c>
      <c r="L8297">
        <v>21</v>
      </c>
      <c r="M8297" t="s">
        <v>139</v>
      </c>
      <c r="N8297">
        <v>371</v>
      </c>
      <c r="P8297" t="s">
        <v>256</v>
      </c>
      <c r="Q8297" t="s">
        <v>96</v>
      </c>
      <c r="R8297" t="s">
        <v>890</v>
      </c>
    </row>
    <row r="8298" spans="1:18" hidden="1" x14ac:dyDescent="0.3">
      <c r="A8298" t="s">
        <v>32966</v>
      </c>
      <c r="B8298" t="s">
        <v>32967</v>
      </c>
      <c r="C8298" s="1" t="str">
        <f t="shared" si="682"/>
        <v>21:0899</v>
      </c>
      <c r="D8298" s="1" t="str">
        <f t="shared" si="683"/>
        <v>21:0238</v>
      </c>
      <c r="E8298" t="s">
        <v>32968</v>
      </c>
      <c r="F8298" t="s">
        <v>32969</v>
      </c>
      <c r="H8298">
        <v>47.768884300000003</v>
      </c>
      <c r="I8298">
        <v>-67.555146300000004</v>
      </c>
      <c r="J8298" s="1" t="str">
        <f t="shared" si="684"/>
        <v>Fluid (stream)</v>
      </c>
      <c r="K8298" s="1" t="str">
        <f t="shared" si="685"/>
        <v>Untreated Water</v>
      </c>
      <c r="L8298">
        <v>21</v>
      </c>
      <c r="M8298" t="s">
        <v>241</v>
      </c>
      <c r="N8298">
        <v>372</v>
      </c>
      <c r="P8298" t="s">
        <v>256</v>
      </c>
      <c r="Q8298" t="s">
        <v>24</v>
      </c>
      <c r="R8298" t="s">
        <v>873</v>
      </c>
    </row>
    <row r="8299" spans="1:18" hidden="1" x14ac:dyDescent="0.3">
      <c r="A8299" t="s">
        <v>32970</v>
      </c>
      <c r="B8299" t="s">
        <v>32971</v>
      </c>
      <c r="C8299" s="1" t="str">
        <f t="shared" si="682"/>
        <v>21:0899</v>
      </c>
      <c r="D8299" s="1" t="str">
        <f t="shared" si="683"/>
        <v>21:0238</v>
      </c>
      <c r="E8299" t="s">
        <v>32972</v>
      </c>
      <c r="F8299" t="s">
        <v>32973</v>
      </c>
      <c r="H8299">
        <v>47.762291500000003</v>
      </c>
      <c r="I8299">
        <v>-67.5944827</v>
      </c>
      <c r="J8299" s="1" t="str">
        <f t="shared" si="684"/>
        <v>Fluid (stream)</v>
      </c>
      <c r="K8299" s="1" t="str">
        <f t="shared" si="685"/>
        <v>Untreated Water</v>
      </c>
      <c r="L8299">
        <v>22</v>
      </c>
      <c r="M8299" t="s">
        <v>36</v>
      </c>
      <c r="N8299">
        <v>373</v>
      </c>
      <c r="P8299" t="s">
        <v>247</v>
      </c>
      <c r="Q8299" t="s">
        <v>146</v>
      </c>
      <c r="R8299" t="s">
        <v>189</v>
      </c>
    </row>
    <row r="8300" spans="1:18" hidden="1" x14ac:dyDescent="0.3">
      <c r="A8300" t="s">
        <v>32974</v>
      </c>
      <c r="B8300" t="s">
        <v>32975</v>
      </c>
      <c r="C8300" s="1" t="str">
        <f t="shared" si="682"/>
        <v>21:0899</v>
      </c>
      <c r="D8300" s="1" t="str">
        <f t="shared" si="683"/>
        <v>21:0238</v>
      </c>
      <c r="E8300" t="s">
        <v>32976</v>
      </c>
      <c r="F8300" t="s">
        <v>32977</v>
      </c>
      <c r="H8300">
        <v>47.751521099999998</v>
      </c>
      <c r="I8300">
        <v>-67.592277800000005</v>
      </c>
      <c r="J8300" s="1" t="str">
        <f t="shared" si="684"/>
        <v>Fluid (stream)</v>
      </c>
      <c r="K8300" s="1" t="str">
        <f t="shared" si="685"/>
        <v>Untreated Water</v>
      </c>
      <c r="L8300">
        <v>22</v>
      </c>
      <c r="M8300" t="s">
        <v>44</v>
      </c>
      <c r="N8300">
        <v>374</v>
      </c>
      <c r="P8300" t="s">
        <v>356</v>
      </c>
      <c r="Q8300" t="s">
        <v>248</v>
      </c>
      <c r="R8300" t="s">
        <v>401</v>
      </c>
    </row>
    <row r="8301" spans="1:18" hidden="1" x14ac:dyDescent="0.3">
      <c r="A8301" t="s">
        <v>32978</v>
      </c>
      <c r="B8301" t="s">
        <v>32979</v>
      </c>
      <c r="C8301" s="1" t="str">
        <f t="shared" si="682"/>
        <v>21:0899</v>
      </c>
      <c r="D8301" s="1" t="str">
        <f t="shared" si="683"/>
        <v>21:0238</v>
      </c>
      <c r="E8301" t="s">
        <v>32980</v>
      </c>
      <c r="F8301" t="s">
        <v>32981</v>
      </c>
      <c r="H8301">
        <v>47.773524700000003</v>
      </c>
      <c r="I8301">
        <v>-67.624505900000003</v>
      </c>
      <c r="J8301" s="1" t="str">
        <f t="shared" si="684"/>
        <v>Fluid (stream)</v>
      </c>
      <c r="K8301" s="1" t="str">
        <f t="shared" si="685"/>
        <v>Untreated Water</v>
      </c>
      <c r="L8301">
        <v>22</v>
      </c>
      <c r="M8301" t="s">
        <v>52</v>
      </c>
      <c r="N8301">
        <v>375</v>
      </c>
      <c r="P8301" t="s">
        <v>256</v>
      </c>
      <c r="Q8301" t="s">
        <v>310</v>
      </c>
      <c r="R8301" t="s">
        <v>522</v>
      </c>
    </row>
    <row r="8302" spans="1:18" hidden="1" x14ac:dyDescent="0.3">
      <c r="A8302" t="s">
        <v>32982</v>
      </c>
      <c r="B8302" t="s">
        <v>32983</v>
      </c>
      <c r="C8302" s="1" t="str">
        <f t="shared" si="682"/>
        <v>21:0899</v>
      </c>
      <c r="D8302" s="1" t="str">
        <f t="shared" si="683"/>
        <v>21:0238</v>
      </c>
      <c r="E8302" t="s">
        <v>32984</v>
      </c>
      <c r="F8302" t="s">
        <v>32985</v>
      </c>
      <c r="H8302">
        <v>47.7547237</v>
      </c>
      <c r="I8302">
        <v>-67.626375899999999</v>
      </c>
      <c r="J8302" s="1" t="str">
        <f t="shared" si="684"/>
        <v>Fluid (stream)</v>
      </c>
      <c r="K8302" s="1" t="str">
        <f t="shared" si="685"/>
        <v>Untreated Water</v>
      </c>
      <c r="L8302">
        <v>22</v>
      </c>
      <c r="M8302" t="s">
        <v>60</v>
      </c>
      <c r="N8302">
        <v>376</v>
      </c>
      <c r="P8302" t="s">
        <v>356</v>
      </c>
      <c r="Q8302" t="s">
        <v>62</v>
      </c>
      <c r="R8302" t="s">
        <v>401</v>
      </c>
    </row>
    <row r="8303" spans="1:18" hidden="1" x14ac:dyDescent="0.3">
      <c r="A8303" t="s">
        <v>32986</v>
      </c>
      <c r="B8303" t="s">
        <v>32987</v>
      </c>
      <c r="C8303" s="1" t="str">
        <f t="shared" si="682"/>
        <v>21:0899</v>
      </c>
      <c r="D8303" s="1" t="str">
        <f t="shared" si="683"/>
        <v>21:0238</v>
      </c>
      <c r="E8303" t="s">
        <v>32988</v>
      </c>
      <c r="F8303" t="s">
        <v>32989</v>
      </c>
      <c r="H8303">
        <v>47.759116200000001</v>
      </c>
      <c r="I8303">
        <v>-67.644675000000007</v>
      </c>
      <c r="J8303" s="1" t="str">
        <f t="shared" si="684"/>
        <v>Fluid (stream)</v>
      </c>
      <c r="K8303" s="1" t="str">
        <f t="shared" si="685"/>
        <v>Untreated Water</v>
      </c>
      <c r="L8303">
        <v>22</v>
      </c>
      <c r="M8303" t="s">
        <v>67</v>
      </c>
      <c r="N8303">
        <v>377</v>
      </c>
      <c r="P8303" t="s">
        <v>247</v>
      </c>
      <c r="Q8303" t="s">
        <v>38</v>
      </c>
      <c r="R8303" t="s">
        <v>285</v>
      </c>
    </row>
    <row r="8304" spans="1:18" hidden="1" x14ac:dyDescent="0.3">
      <c r="A8304" t="s">
        <v>32990</v>
      </c>
      <c r="B8304" t="s">
        <v>32991</v>
      </c>
      <c r="C8304" s="1" t="str">
        <f t="shared" si="682"/>
        <v>21:0899</v>
      </c>
      <c r="D8304" s="1" t="str">
        <f t="shared" si="683"/>
        <v>21:0238</v>
      </c>
      <c r="E8304" t="s">
        <v>32992</v>
      </c>
      <c r="F8304" t="s">
        <v>32993</v>
      </c>
      <c r="H8304">
        <v>47.759180499999999</v>
      </c>
      <c r="I8304">
        <v>-67.669386399999993</v>
      </c>
      <c r="J8304" s="1" t="str">
        <f t="shared" si="684"/>
        <v>Fluid (stream)</v>
      </c>
      <c r="K8304" s="1" t="str">
        <f t="shared" si="685"/>
        <v>Untreated Water</v>
      </c>
      <c r="L8304">
        <v>22</v>
      </c>
      <c r="M8304" t="s">
        <v>74</v>
      </c>
      <c r="N8304">
        <v>378</v>
      </c>
      <c r="P8304" t="s">
        <v>15080</v>
      </c>
      <c r="Q8304" t="s">
        <v>15080</v>
      </c>
      <c r="R8304" t="s">
        <v>15080</v>
      </c>
    </row>
    <row r="8305" spans="1:18" hidden="1" x14ac:dyDescent="0.3">
      <c r="A8305" t="s">
        <v>32994</v>
      </c>
      <c r="B8305" t="s">
        <v>32995</v>
      </c>
      <c r="C8305" s="1" t="str">
        <f t="shared" si="682"/>
        <v>21:0899</v>
      </c>
      <c r="D8305" s="1" t="str">
        <f t="shared" si="683"/>
        <v>21:0238</v>
      </c>
      <c r="E8305" t="s">
        <v>32996</v>
      </c>
      <c r="F8305" t="s">
        <v>32997</v>
      </c>
      <c r="H8305">
        <v>47.889926299999999</v>
      </c>
      <c r="I8305">
        <v>-67.909162899999998</v>
      </c>
      <c r="J8305" s="1" t="str">
        <f t="shared" si="684"/>
        <v>Fluid (stream)</v>
      </c>
      <c r="K8305" s="1" t="str">
        <f t="shared" si="685"/>
        <v>Untreated Water</v>
      </c>
      <c r="L8305">
        <v>22</v>
      </c>
      <c r="M8305" t="s">
        <v>81</v>
      </c>
      <c r="N8305">
        <v>379</v>
      </c>
      <c r="P8305" t="s">
        <v>356</v>
      </c>
      <c r="Q8305" t="s">
        <v>38</v>
      </c>
      <c r="R8305" t="s">
        <v>532</v>
      </c>
    </row>
    <row r="8306" spans="1:18" hidden="1" x14ac:dyDescent="0.3">
      <c r="A8306" t="s">
        <v>32998</v>
      </c>
      <c r="B8306" t="s">
        <v>32999</v>
      </c>
      <c r="C8306" s="1" t="str">
        <f t="shared" si="682"/>
        <v>21:0899</v>
      </c>
      <c r="D8306" s="1" t="str">
        <f t="shared" si="683"/>
        <v>21:0238</v>
      </c>
      <c r="E8306" t="s">
        <v>33000</v>
      </c>
      <c r="F8306" t="s">
        <v>33001</v>
      </c>
      <c r="H8306">
        <v>47.866802800000002</v>
      </c>
      <c r="I8306">
        <v>-67.687413199999995</v>
      </c>
      <c r="J8306" s="1" t="str">
        <f t="shared" si="684"/>
        <v>Fluid (stream)</v>
      </c>
      <c r="K8306" s="1" t="str">
        <f t="shared" si="685"/>
        <v>Untreated Water</v>
      </c>
      <c r="L8306">
        <v>22</v>
      </c>
      <c r="M8306" t="s">
        <v>95</v>
      </c>
      <c r="N8306">
        <v>380</v>
      </c>
      <c r="P8306" t="s">
        <v>267</v>
      </c>
      <c r="Q8306" t="s">
        <v>257</v>
      </c>
      <c r="R8306" t="s">
        <v>401</v>
      </c>
    </row>
    <row r="8307" spans="1:18" hidden="1" x14ac:dyDescent="0.3">
      <c r="A8307" t="s">
        <v>33002</v>
      </c>
      <c r="B8307" t="s">
        <v>33003</v>
      </c>
      <c r="C8307" s="1" t="str">
        <f t="shared" si="682"/>
        <v>21:0899</v>
      </c>
      <c r="D8307" s="1" t="str">
        <f t="shared" si="683"/>
        <v>21:0238</v>
      </c>
      <c r="E8307" t="s">
        <v>33004</v>
      </c>
      <c r="F8307" t="s">
        <v>33005</v>
      </c>
      <c r="H8307">
        <v>47.876860200000003</v>
      </c>
      <c r="I8307">
        <v>-67.6607585</v>
      </c>
      <c r="J8307" s="1" t="str">
        <f t="shared" si="684"/>
        <v>Fluid (stream)</v>
      </c>
      <c r="K8307" s="1" t="str">
        <f t="shared" si="685"/>
        <v>Untreated Water</v>
      </c>
      <c r="L8307">
        <v>22</v>
      </c>
      <c r="M8307" t="s">
        <v>22</v>
      </c>
      <c r="N8307">
        <v>381</v>
      </c>
      <c r="P8307" t="s">
        <v>272</v>
      </c>
      <c r="Q8307" t="s">
        <v>310</v>
      </c>
      <c r="R8307" t="s">
        <v>401</v>
      </c>
    </row>
    <row r="8308" spans="1:18" hidden="1" x14ac:dyDescent="0.3">
      <c r="A8308" t="s">
        <v>33006</v>
      </c>
      <c r="B8308" t="s">
        <v>33007</v>
      </c>
      <c r="C8308" s="1" t="str">
        <f t="shared" si="682"/>
        <v>21:0899</v>
      </c>
      <c r="D8308" s="1" t="str">
        <f t="shared" si="683"/>
        <v>21:0238</v>
      </c>
      <c r="E8308" t="s">
        <v>33004</v>
      </c>
      <c r="F8308" t="s">
        <v>33008</v>
      </c>
      <c r="H8308">
        <v>47.876860200000003</v>
      </c>
      <c r="I8308">
        <v>-67.6607585</v>
      </c>
      <c r="J8308" s="1" t="str">
        <f t="shared" si="684"/>
        <v>Fluid (stream)</v>
      </c>
      <c r="K8308" s="1" t="str">
        <f t="shared" si="685"/>
        <v>Untreated Water</v>
      </c>
      <c r="L8308">
        <v>22</v>
      </c>
      <c r="M8308" t="s">
        <v>29</v>
      </c>
      <c r="N8308">
        <v>382</v>
      </c>
      <c r="P8308" t="s">
        <v>356</v>
      </c>
      <c r="Q8308" t="s">
        <v>482</v>
      </c>
      <c r="R8308" t="s">
        <v>460</v>
      </c>
    </row>
    <row r="8309" spans="1:18" hidden="1" x14ac:dyDescent="0.3">
      <c r="A8309" t="s">
        <v>33009</v>
      </c>
      <c r="B8309" t="s">
        <v>33010</v>
      </c>
      <c r="C8309" s="1" t="str">
        <f t="shared" si="682"/>
        <v>21:0899</v>
      </c>
      <c r="D8309" s="1" t="str">
        <f t="shared" si="683"/>
        <v>21:0238</v>
      </c>
      <c r="E8309" t="s">
        <v>33011</v>
      </c>
      <c r="F8309" t="s">
        <v>33012</v>
      </c>
      <c r="H8309">
        <v>47.867693699999997</v>
      </c>
      <c r="I8309">
        <v>-67.6199163</v>
      </c>
      <c r="J8309" s="1" t="str">
        <f t="shared" si="684"/>
        <v>Fluid (stream)</v>
      </c>
      <c r="K8309" s="1" t="str">
        <f t="shared" si="685"/>
        <v>Untreated Water</v>
      </c>
      <c r="L8309">
        <v>22</v>
      </c>
      <c r="M8309" t="s">
        <v>101</v>
      </c>
      <c r="N8309">
        <v>383</v>
      </c>
      <c r="P8309" t="s">
        <v>262</v>
      </c>
      <c r="Q8309" t="s">
        <v>579</v>
      </c>
      <c r="R8309" t="s">
        <v>195</v>
      </c>
    </row>
    <row r="8310" spans="1:18" hidden="1" x14ac:dyDescent="0.3">
      <c r="A8310" t="s">
        <v>33013</v>
      </c>
      <c r="B8310" t="s">
        <v>33014</v>
      </c>
      <c r="C8310" s="1" t="str">
        <f t="shared" si="682"/>
        <v>21:0899</v>
      </c>
      <c r="D8310" s="1" t="str">
        <f t="shared" si="683"/>
        <v>21:0238</v>
      </c>
      <c r="E8310" t="s">
        <v>33015</v>
      </c>
      <c r="F8310" t="s">
        <v>33016</v>
      </c>
      <c r="H8310">
        <v>47.866025499999999</v>
      </c>
      <c r="I8310">
        <v>-67.620361799999998</v>
      </c>
      <c r="J8310" s="1" t="str">
        <f t="shared" si="684"/>
        <v>Fluid (stream)</v>
      </c>
      <c r="K8310" s="1" t="str">
        <f t="shared" si="685"/>
        <v>Untreated Water</v>
      </c>
      <c r="L8310">
        <v>22</v>
      </c>
      <c r="M8310" t="s">
        <v>107</v>
      </c>
      <c r="N8310">
        <v>384</v>
      </c>
      <c r="P8310" t="s">
        <v>262</v>
      </c>
      <c r="Q8310" t="s">
        <v>579</v>
      </c>
      <c r="R8310" t="s">
        <v>522</v>
      </c>
    </row>
    <row r="8311" spans="1:18" hidden="1" x14ac:dyDescent="0.3">
      <c r="A8311" t="s">
        <v>33017</v>
      </c>
      <c r="B8311" t="s">
        <v>33018</v>
      </c>
      <c r="C8311" s="1" t="str">
        <f t="shared" ref="C8311:C8374" si="686">HYPERLINK("http://geochem.nrcan.gc.ca/cdogs/content/bdl/bdl210899_e.htm", "21:0899")</f>
        <v>21:0899</v>
      </c>
      <c r="D8311" s="1" t="str">
        <f t="shared" ref="D8311:D8374" si="687">HYPERLINK("http://geochem.nrcan.gc.ca/cdogs/content/svy/svy210238_e.htm", "21:0238")</f>
        <v>21:0238</v>
      </c>
      <c r="E8311" t="s">
        <v>33019</v>
      </c>
      <c r="F8311" t="s">
        <v>33020</v>
      </c>
      <c r="H8311">
        <v>47.878268599999998</v>
      </c>
      <c r="I8311">
        <v>-67.603024199999993</v>
      </c>
      <c r="J8311" s="1" t="str">
        <f t="shared" ref="J8311:J8374" si="688">HYPERLINK("http://geochem.nrcan.gc.ca/cdogs/content/kwd/kwd020018_e.htm", "Fluid (stream)")</f>
        <v>Fluid (stream)</v>
      </c>
      <c r="K8311" s="1" t="str">
        <f t="shared" ref="K8311:K8374" si="689">HYPERLINK("http://geochem.nrcan.gc.ca/cdogs/content/kwd/kwd080007_e.htm", "Untreated Water")</f>
        <v>Untreated Water</v>
      </c>
      <c r="L8311">
        <v>22</v>
      </c>
      <c r="M8311" t="s">
        <v>114</v>
      </c>
      <c r="N8311">
        <v>385</v>
      </c>
      <c r="P8311" t="s">
        <v>247</v>
      </c>
      <c r="Q8311" t="s">
        <v>236</v>
      </c>
      <c r="R8311" t="s">
        <v>460</v>
      </c>
    </row>
    <row r="8312" spans="1:18" hidden="1" x14ac:dyDescent="0.3">
      <c r="A8312" t="s">
        <v>33021</v>
      </c>
      <c r="B8312" t="s">
        <v>33022</v>
      </c>
      <c r="C8312" s="1" t="str">
        <f t="shared" si="686"/>
        <v>21:0899</v>
      </c>
      <c r="D8312" s="1" t="str">
        <f t="shared" si="687"/>
        <v>21:0238</v>
      </c>
      <c r="E8312" t="s">
        <v>33023</v>
      </c>
      <c r="F8312" t="s">
        <v>33024</v>
      </c>
      <c r="H8312">
        <v>47.885192799999999</v>
      </c>
      <c r="I8312">
        <v>-67.610850499999998</v>
      </c>
      <c r="J8312" s="1" t="str">
        <f t="shared" si="688"/>
        <v>Fluid (stream)</v>
      </c>
      <c r="K8312" s="1" t="str">
        <f t="shared" si="689"/>
        <v>Untreated Water</v>
      </c>
      <c r="L8312">
        <v>22</v>
      </c>
      <c r="M8312" t="s">
        <v>121</v>
      </c>
      <c r="N8312">
        <v>386</v>
      </c>
      <c r="P8312" t="s">
        <v>235</v>
      </c>
      <c r="Q8312" t="s">
        <v>236</v>
      </c>
      <c r="R8312" t="s">
        <v>460</v>
      </c>
    </row>
    <row r="8313" spans="1:18" hidden="1" x14ac:dyDescent="0.3">
      <c r="A8313" t="s">
        <v>33025</v>
      </c>
      <c r="B8313" t="s">
        <v>33026</v>
      </c>
      <c r="C8313" s="1" t="str">
        <f t="shared" si="686"/>
        <v>21:0899</v>
      </c>
      <c r="D8313" s="1" t="str">
        <f t="shared" si="687"/>
        <v>21:0238</v>
      </c>
      <c r="E8313" t="s">
        <v>33027</v>
      </c>
      <c r="F8313" t="s">
        <v>33028</v>
      </c>
      <c r="H8313">
        <v>47.903233100000001</v>
      </c>
      <c r="I8313">
        <v>-67.598271299999993</v>
      </c>
      <c r="J8313" s="1" t="str">
        <f t="shared" si="688"/>
        <v>Fluid (stream)</v>
      </c>
      <c r="K8313" s="1" t="str">
        <f t="shared" si="689"/>
        <v>Untreated Water</v>
      </c>
      <c r="L8313">
        <v>22</v>
      </c>
      <c r="M8313" t="s">
        <v>127</v>
      </c>
      <c r="N8313">
        <v>387</v>
      </c>
      <c r="P8313" t="s">
        <v>15080</v>
      </c>
      <c r="Q8313" t="s">
        <v>15080</v>
      </c>
      <c r="R8313" t="s">
        <v>15080</v>
      </c>
    </row>
    <row r="8314" spans="1:18" hidden="1" x14ac:dyDescent="0.3">
      <c r="A8314" t="s">
        <v>33029</v>
      </c>
      <c r="B8314" t="s">
        <v>33030</v>
      </c>
      <c r="C8314" s="1" t="str">
        <f t="shared" si="686"/>
        <v>21:0899</v>
      </c>
      <c r="D8314" s="1" t="str">
        <f t="shared" si="687"/>
        <v>21:0238</v>
      </c>
      <c r="E8314" t="s">
        <v>33031</v>
      </c>
      <c r="F8314" t="s">
        <v>33032</v>
      </c>
      <c r="H8314">
        <v>47.899291099999999</v>
      </c>
      <c r="I8314">
        <v>-67.596718699999997</v>
      </c>
      <c r="J8314" s="1" t="str">
        <f t="shared" si="688"/>
        <v>Fluid (stream)</v>
      </c>
      <c r="K8314" s="1" t="str">
        <f t="shared" si="689"/>
        <v>Untreated Water</v>
      </c>
      <c r="L8314">
        <v>22</v>
      </c>
      <c r="M8314" t="s">
        <v>133</v>
      </c>
      <c r="N8314">
        <v>388</v>
      </c>
      <c r="P8314" t="s">
        <v>356</v>
      </c>
      <c r="Q8314" t="s">
        <v>310</v>
      </c>
      <c r="R8314" t="s">
        <v>401</v>
      </c>
    </row>
    <row r="8315" spans="1:18" hidden="1" x14ac:dyDescent="0.3">
      <c r="A8315" t="s">
        <v>33033</v>
      </c>
      <c r="B8315" t="s">
        <v>33034</v>
      </c>
      <c r="C8315" s="1" t="str">
        <f t="shared" si="686"/>
        <v>21:0899</v>
      </c>
      <c r="D8315" s="1" t="str">
        <f t="shared" si="687"/>
        <v>21:0238</v>
      </c>
      <c r="E8315" t="s">
        <v>33035</v>
      </c>
      <c r="F8315" t="s">
        <v>33036</v>
      </c>
      <c r="H8315">
        <v>47.9507549</v>
      </c>
      <c r="I8315">
        <v>-67.634581400000002</v>
      </c>
      <c r="J8315" s="1" t="str">
        <f t="shared" si="688"/>
        <v>Fluid (stream)</v>
      </c>
      <c r="K8315" s="1" t="str">
        <f t="shared" si="689"/>
        <v>Untreated Water</v>
      </c>
      <c r="L8315">
        <v>22</v>
      </c>
      <c r="M8315" t="s">
        <v>139</v>
      </c>
      <c r="N8315">
        <v>389</v>
      </c>
      <c r="P8315" t="s">
        <v>247</v>
      </c>
      <c r="Q8315" t="s">
        <v>310</v>
      </c>
      <c r="R8315" t="s">
        <v>522</v>
      </c>
    </row>
    <row r="8316" spans="1:18" hidden="1" x14ac:dyDescent="0.3">
      <c r="A8316" t="s">
        <v>33037</v>
      </c>
      <c r="B8316" t="s">
        <v>33038</v>
      </c>
      <c r="C8316" s="1" t="str">
        <f t="shared" si="686"/>
        <v>21:0899</v>
      </c>
      <c r="D8316" s="1" t="str">
        <f t="shared" si="687"/>
        <v>21:0238</v>
      </c>
      <c r="E8316" t="s">
        <v>33039</v>
      </c>
      <c r="F8316" t="s">
        <v>33040</v>
      </c>
      <c r="H8316">
        <v>47.954873900000003</v>
      </c>
      <c r="I8316">
        <v>-67.625378100000006</v>
      </c>
      <c r="J8316" s="1" t="str">
        <f t="shared" si="688"/>
        <v>Fluid (stream)</v>
      </c>
      <c r="K8316" s="1" t="str">
        <f t="shared" si="689"/>
        <v>Untreated Water</v>
      </c>
      <c r="L8316">
        <v>22</v>
      </c>
      <c r="M8316" t="s">
        <v>241</v>
      </c>
      <c r="N8316">
        <v>390</v>
      </c>
      <c r="P8316" t="s">
        <v>356</v>
      </c>
      <c r="Q8316" t="s">
        <v>257</v>
      </c>
      <c r="R8316" t="s">
        <v>3875</v>
      </c>
    </row>
    <row r="8317" spans="1:18" hidden="1" x14ac:dyDescent="0.3">
      <c r="A8317" t="s">
        <v>33041</v>
      </c>
      <c r="B8317" t="s">
        <v>33042</v>
      </c>
      <c r="C8317" s="1" t="str">
        <f t="shared" si="686"/>
        <v>21:0899</v>
      </c>
      <c r="D8317" s="1" t="str">
        <f t="shared" si="687"/>
        <v>21:0238</v>
      </c>
      <c r="E8317" t="s">
        <v>33043</v>
      </c>
      <c r="F8317" t="s">
        <v>33044</v>
      </c>
      <c r="H8317">
        <v>47.963544800000001</v>
      </c>
      <c r="I8317">
        <v>-67.673349000000002</v>
      </c>
      <c r="J8317" s="1" t="str">
        <f t="shared" si="688"/>
        <v>Fluid (stream)</v>
      </c>
      <c r="K8317" s="1" t="str">
        <f t="shared" si="689"/>
        <v>Untreated Water</v>
      </c>
      <c r="L8317">
        <v>23</v>
      </c>
      <c r="M8317" t="s">
        <v>36</v>
      </c>
      <c r="N8317">
        <v>391</v>
      </c>
      <c r="P8317" t="s">
        <v>356</v>
      </c>
      <c r="Q8317" t="s">
        <v>248</v>
      </c>
      <c r="R8317" t="s">
        <v>189</v>
      </c>
    </row>
    <row r="8318" spans="1:18" hidden="1" x14ac:dyDescent="0.3">
      <c r="A8318" t="s">
        <v>33045</v>
      </c>
      <c r="B8318" t="s">
        <v>33046</v>
      </c>
      <c r="C8318" s="1" t="str">
        <f t="shared" si="686"/>
        <v>21:0899</v>
      </c>
      <c r="D8318" s="1" t="str">
        <f t="shared" si="687"/>
        <v>21:0238</v>
      </c>
      <c r="E8318" t="s">
        <v>33047</v>
      </c>
      <c r="F8318" t="s">
        <v>33048</v>
      </c>
      <c r="H8318">
        <v>47.963183600000001</v>
      </c>
      <c r="I8318">
        <v>-67.675568600000005</v>
      </c>
      <c r="J8318" s="1" t="str">
        <f t="shared" si="688"/>
        <v>Fluid (stream)</v>
      </c>
      <c r="K8318" s="1" t="str">
        <f t="shared" si="689"/>
        <v>Untreated Water</v>
      </c>
      <c r="L8318">
        <v>23</v>
      </c>
      <c r="M8318" t="s">
        <v>44</v>
      </c>
      <c r="N8318">
        <v>392</v>
      </c>
      <c r="P8318" t="s">
        <v>256</v>
      </c>
      <c r="Q8318" t="s">
        <v>248</v>
      </c>
      <c r="R8318" t="s">
        <v>522</v>
      </c>
    </row>
    <row r="8319" spans="1:18" hidden="1" x14ac:dyDescent="0.3">
      <c r="A8319" t="s">
        <v>33049</v>
      </c>
      <c r="B8319" t="s">
        <v>33050</v>
      </c>
      <c r="C8319" s="1" t="str">
        <f t="shared" si="686"/>
        <v>21:0899</v>
      </c>
      <c r="D8319" s="1" t="str">
        <f t="shared" si="687"/>
        <v>21:0238</v>
      </c>
      <c r="E8319" t="s">
        <v>33051</v>
      </c>
      <c r="F8319" t="s">
        <v>33052</v>
      </c>
      <c r="H8319">
        <v>47.9972122</v>
      </c>
      <c r="I8319">
        <v>-67.715195100000003</v>
      </c>
      <c r="J8319" s="1" t="str">
        <f t="shared" si="688"/>
        <v>Fluid (stream)</v>
      </c>
      <c r="K8319" s="1" t="str">
        <f t="shared" si="689"/>
        <v>Untreated Water</v>
      </c>
      <c r="L8319">
        <v>23</v>
      </c>
      <c r="M8319" t="s">
        <v>52</v>
      </c>
      <c r="N8319">
        <v>393</v>
      </c>
      <c r="P8319" t="s">
        <v>210</v>
      </c>
      <c r="Q8319" t="s">
        <v>146</v>
      </c>
      <c r="R8319" t="s">
        <v>285</v>
      </c>
    </row>
    <row r="8320" spans="1:18" hidden="1" x14ac:dyDescent="0.3">
      <c r="A8320" t="s">
        <v>33053</v>
      </c>
      <c r="B8320" t="s">
        <v>33054</v>
      </c>
      <c r="C8320" s="1" t="str">
        <f t="shared" si="686"/>
        <v>21:0899</v>
      </c>
      <c r="D8320" s="1" t="str">
        <f t="shared" si="687"/>
        <v>21:0238</v>
      </c>
      <c r="E8320" t="s">
        <v>33055</v>
      </c>
      <c r="F8320" t="s">
        <v>33056</v>
      </c>
      <c r="H8320">
        <v>47.997784099999997</v>
      </c>
      <c r="I8320">
        <v>-67.713237199999995</v>
      </c>
      <c r="J8320" s="1" t="str">
        <f t="shared" si="688"/>
        <v>Fluid (stream)</v>
      </c>
      <c r="K8320" s="1" t="str">
        <f t="shared" si="689"/>
        <v>Untreated Water</v>
      </c>
      <c r="L8320">
        <v>23</v>
      </c>
      <c r="M8320" t="s">
        <v>60</v>
      </c>
      <c r="N8320">
        <v>394</v>
      </c>
      <c r="P8320" t="s">
        <v>414</v>
      </c>
      <c r="Q8320" t="s">
        <v>146</v>
      </c>
      <c r="R8320" t="s">
        <v>3875</v>
      </c>
    </row>
    <row r="8321" spans="1:18" hidden="1" x14ac:dyDescent="0.3">
      <c r="A8321" t="s">
        <v>33057</v>
      </c>
      <c r="B8321" t="s">
        <v>33058</v>
      </c>
      <c r="C8321" s="1" t="str">
        <f t="shared" si="686"/>
        <v>21:0899</v>
      </c>
      <c r="D8321" s="1" t="str">
        <f t="shared" si="687"/>
        <v>21:0238</v>
      </c>
      <c r="E8321" t="s">
        <v>33059</v>
      </c>
      <c r="F8321" t="s">
        <v>33060</v>
      </c>
      <c r="H8321">
        <v>47.982745000000001</v>
      </c>
      <c r="I8321">
        <v>-67.738792399999994</v>
      </c>
      <c r="J8321" s="1" t="str">
        <f t="shared" si="688"/>
        <v>Fluid (stream)</v>
      </c>
      <c r="K8321" s="1" t="str">
        <f t="shared" si="689"/>
        <v>Untreated Water</v>
      </c>
      <c r="L8321">
        <v>23</v>
      </c>
      <c r="M8321" t="s">
        <v>67</v>
      </c>
      <c r="N8321">
        <v>395</v>
      </c>
      <c r="P8321" t="s">
        <v>194</v>
      </c>
      <c r="Q8321" t="s">
        <v>146</v>
      </c>
      <c r="R8321" t="s">
        <v>532</v>
      </c>
    </row>
    <row r="8322" spans="1:18" hidden="1" x14ac:dyDescent="0.3">
      <c r="A8322" t="s">
        <v>33061</v>
      </c>
      <c r="B8322" t="s">
        <v>33062</v>
      </c>
      <c r="C8322" s="1" t="str">
        <f t="shared" si="686"/>
        <v>21:0899</v>
      </c>
      <c r="D8322" s="1" t="str">
        <f t="shared" si="687"/>
        <v>21:0238</v>
      </c>
      <c r="E8322" t="s">
        <v>33063</v>
      </c>
      <c r="F8322" t="s">
        <v>33064</v>
      </c>
      <c r="H8322">
        <v>47.976783400000002</v>
      </c>
      <c r="I8322">
        <v>-67.736673100000004</v>
      </c>
      <c r="J8322" s="1" t="str">
        <f t="shared" si="688"/>
        <v>Fluid (stream)</v>
      </c>
      <c r="K8322" s="1" t="str">
        <f t="shared" si="689"/>
        <v>Untreated Water</v>
      </c>
      <c r="L8322">
        <v>23</v>
      </c>
      <c r="M8322" t="s">
        <v>74</v>
      </c>
      <c r="N8322">
        <v>396</v>
      </c>
      <c r="P8322" t="s">
        <v>256</v>
      </c>
      <c r="Q8322" t="s">
        <v>38</v>
      </c>
      <c r="R8322" t="s">
        <v>285</v>
      </c>
    </row>
    <row r="8323" spans="1:18" hidden="1" x14ac:dyDescent="0.3">
      <c r="A8323" t="s">
        <v>33065</v>
      </c>
      <c r="B8323" t="s">
        <v>33066</v>
      </c>
      <c r="C8323" s="1" t="str">
        <f t="shared" si="686"/>
        <v>21:0899</v>
      </c>
      <c r="D8323" s="1" t="str">
        <f t="shared" si="687"/>
        <v>21:0238</v>
      </c>
      <c r="E8323" t="s">
        <v>33067</v>
      </c>
      <c r="F8323" t="s">
        <v>33068</v>
      </c>
      <c r="H8323">
        <v>47.904134900000003</v>
      </c>
      <c r="I8323">
        <v>-67.757041900000004</v>
      </c>
      <c r="J8323" s="1" t="str">
        <f t="shared" si="688"/>
        <v>Fluid (stream)</v>
      </c>
      <c r="K8323" s="1" t="str">
        <f t="shared" si="689"/>
        <v>Untreated Water</v>
      </c>
      <c r="L8323">
        <v>23</v>
      </c>
      <c r="M8323" t="s">
        <v>81</v>
      </c>
      <c r="N8323">
        <v>397</v>
      </c>
      <c r="P8323" t="s">
        <v>15080</v>
      </c>
      <c r="Q8323" t="s">
        <v>15080</v>
      </c>
      <c r="R8323" t="s">
        <v>15080</v>
      </c>
    </row>
    <row r="8324" spans="1:18" hidden="1" x14ac:dyDescent="0.3">
      <c r="A8324" t="s">
        <v>33069</v>
      </c>
      <c r="B8324" t="s">
        <v>33070</v>
      </c>
      <c r="C8324" s="1" t="str">
        <f t="shared" si="686"/>
        <v>21:0899</v>
      </c>
      <c r="D8324" s="1" t="str">
        <f t="shared" si="687"/>
        <v>21:0238</v>
      </c>
      <c r="E8324" t="s">
        <v>33071</v>
      </c>
      <c r="F8324" t="s">
        <v>33072</v>
      </c>
      <c r="H8324">
        <v>47.773590200000001</v>
      </c>
      <c r="I8324">
        <v>-67.666656200000006</v>
      </c>
      <c r="J8324" s="1" t="str">
        <f t="shared" si="688"/>
        <v>Fluid (stream)</v>
      </c>
      <c r="K8324" s="1" t="str">
        <f t="shared" si="689"/>
        <v>Untreated Water</v>
      </c>
      <c r="L8324">
        <v>23</v>
      </c>
      <c r="M8324" t="s">
        <v>95</v>
      </c>
      <c r="N8324">
        <v>398</v>
      </c>
      <c r="P8324" t="s">
        <v>247</v>
      </c>
      <c r="Q8324" t="s">
        <v>236</v>
      </c>
      <c r="R8324" t="s">
        <v>522</v>
      </c>
    </row>
    <row r="8325" spans="1:18" hidden="1" x14ac:dyDescent="0.3">
      <c r="A8325" t="s">
        <v>33073</v>
      </c>
      <c r="B8325" t="s">
        <v>33074</v>
      </c>
      <c r="C8325" s="1" t="str">
        <f t="shared" si="686"/>
        <v>21:0899</v>
      </c>
      <c r="D8325" s="1" t="str">
        <f t="shared" si="687"/>
        <v>21:0238</v>
      </c>
      <c r="E8325" t="s">
        <v>33075</v>
      </c>
      <c r="F8325" t="s">
        <v>33076</v>
      </c>
      <c r="H8325">
        <v>47.8494928</v>
      </c>
      <c r="I8325">
        <v>-67.642669100000006</v>
      </c>
      <c r="J8325" s="1" t="str">
        <f t="shared" si="688"/>
        <v>Fluid (stream)</v>
      </c>
      <c r="K8325" s="1" t="str">
        <f t="shared" si="689"/>
        <v>Untreated Water</v>
      </c>
      <c r="L8325">
        <v>23</v>
      </c>
      <c r="M8325" t="s">
        <v>101</v>
      </c>
      <c r="N8325">
        <v>399</v>
      </c>
      <c r="P8325" t="s">
        <v>356</v>
      </c>
      <c r="Q8325" t="s">
        <v>310</v>
      </c>
      <c r="R8325" t="s">
        <v>449</v>
      </c>
    </row>
    <row r="8326" spans="1:18" hidden="1" x14ac:dyDescent="0.3">
      <c r="A8326" t="s">
        <v>33077</v>
      </c>
      <c r="B8326" t="s">
        <v>33078</v>
      </c>
      <c r="C8326" s="1" t="str">
        <f t="shared" si="686"/>
        <v>21:0899</v>
      </c>
      <c r="D8326" s="1" t="str">
        <f t="shared" si="687"/>
        <v>21:0238</v>
      </c>
      <c r="E8326" t="s">
        <v>33079</v>
      </c>
      <c r="F8326" t="s">
        <v>33080</v>
      </c>
      <c r="H8326">
        <v>47.850308099999999</v>
      </c>
      <c r="I8326">
        <v>-67.640856600000006</v>
      </c>
      <c r="J8326" s="1" t="str">
        <f t="shared" si="688"/>
        <v>Fluid (stream)</v>
      </c>
      <c r="K8326" s="1" t="str">
        <f t="shared" si="689"/>
        <v>Untreated Water</v>
      </c>
      <c r="L8326">
        <v>23</v>
      </c>
      <c r="M8326" t="s">
        <v>107</v>
      </c>
      <c r="N8326">
        <v>400</v>
      </c>
      <c r="P8326" t="s">
        <v>262</v>
      </c>
      <c r="Q8326" t="s">
        <v>579</v>
      </c>
      <c r="R8326" t="s">
        <v>522</v>
      </c>
    </row>
    <row r="8327" spans="1:18" hidden="1" x14ac:dyDescent="0.3">
      <c r="A8327" t="s">
        <v>33081</v>
      </c>
      <c r="B8327" t="s">
        <v>33082</v>
      </c>
      <c r="C8327" s="1" t="str">
        <f t="shared" si="686"/>
        <v>21:0899</v>
      </c>
      <c r="D8327" s="1" t="str">
        <f t="shared" si="687"/>
        <v>21:0238</v>
      </c>
      <c r="E8327" t="s">
        <v>33083</v>
      </c>
      <c r="F8327" t="s">
        <v>33084</v>
      </c>
      <c r="H8327">
        <v>47.826222000000001</v>
      </c>
      <c r="I8327">
        <v>-67.606399100000004</v>
      </c>
      <c r="J8327" s="1" t="str">
        <f t="shared" si="688"/>
        <v>Fluid (stream)</v>
      </c>
      <c r="K8327" s="1" t="str">
        <f t="shared" si="689"/>
        <v>Untreated Water</v>
      </c>
      <c r="L8327">
        <v>23</v>
      </c>
      <c r="M8327" t="s">
        <v>114</v>
      </c>
      <c r="N8327">
        <v>401</v>
      </c>
      <c r="P8327" t="s">
        <v>262</v>
      </c>
      <c r="Q8327" t="s">
        <v>579</v>
      </c>
      <c r="R8327" t="s">
        <v>449</v>
      </c>
    </row>
    <row r="8328" spans="1:18" hidden="1" x14ac:dyDescent="0.3">
      <c r="A8328" t="s">
        <v>33085</v>
      </c>
      <c r="B8328" t="s">
        <v>33086</v>
      </c>
      <c r="C8328" s="1" t="str">
        <f t="shared" si="686"/>
        <v>21:0899</v>
      </c>
      <c r="D8328" s="1" t="str">
        <f t="shared" si="687"/>
        <v>21:0238</v>
      </c>
      <c r="E8328" t="s">
        <v>33087</v>
      </c>
      <c r="F8328" t="s">
        <v>33088</v>
      </c>
      <c r="H8328">
        <v>47.828115599999997</v>
      </c>
      <c r="I8328">
        <v>-67.595658999999998</v>
      </c>
      <c r="J8328" s="1" t="str">
        <f t="shared" si="688"/>
        <v>Fluid (stream)</v>
      </c>
      <c r="K8328" s="1" t="str">
        <f t="shared" si="689"/>
        <v>Untreated Water</v>
      </c>
      <c r="L8328">
        <v>23</v>
      </c>
      <c r="M8328" t="s">
        <v>121</v>
      </c>
      <c r="N8328">
        <v>402</v>
      </c>
      <c r="P8328" t="s">
        <v>262</v>
      </c>
      <c r="Q8328" t="s">
        <v>482</v>
      </c>
      <c r="R8328" t="s">
        <v>90</v>
      </c>
    </row>
    <row r="8329" spans="1:18" hidden="1" x14ac:dyDescent="0.3">
      <c r="A8329" t="s">
        <v>33089</v>
      </c>
      <c r="B8329" t="s">
        <v>33090</v>
      </c>
      <c r="C8329" s="1" t="str">
        <f t="shared" si="686"/>
        <v>21:0899</v>
      </c>
      <c r="D8329" s="1" t="str">
        <f t="shared" si="687"/>
        <v>21:0238</v>
      </c>
      <c r="E8329" t="s">
        <v>33091</v>
      </c>
      <c r="F8329" t="s">
        <v>33092</v>
      </c>
      <c r="H8329">
        <v>47.823701</v>
      </c>
      <c r="I8329">
        <v>-67.580560500000004</v>
      </c>
      <c r="J8329" s="1" t="str">
        <f t="shared" si="688"/>
        <v>Fluid (stream)</v>
      </c>
      <c r="K8329" s="1" t="str">
        <f t="shared" si="689"/>
        <v>Untreated Water</v>
      </c>
      <c r="L8329">
        <v>23</v>
      </c>
      <c r="M8329" t="s">
        <v>127</v>
      </c>
      <c r="N8329">
        <v>403</v>
      </c>
      <c r="P8329" t="s">
        <v>247</v>
      </c>
      <c r="Q8329" t="s">
        <v>236</v>
      </c>
      <c r="R8329" t="s">
        <v>195</v>
      </c>
    </row>
    <row r="8330" spans="1:18" hidden="1" x14ac:dyDescent="0.3">
      <c r="A8330" t="s">
        <v>33093</v>
      </c>
      <c r="B8330" t="s">
        <v>33094</v>
      </c>
      <c r="C8330" s="1" t="str">
        <f t="shared" si="686"/>
        <v>21:0899</v>
      </c>
      <c r="D8330" s="1" t="str">
        <f t="shared" si="687"/>
        <v>21:0238</v>
      </c>
      <c r="E8330" t="s">
        <v>33095</v>
      </c>
      <c r="F8330" t="s">
        <v>33096</v>
      </c>
      <c r="H8330">
        <v>47.823735300000003</v>
      </c>
      <c r="I8330">
        <v>-67.573171099999996</v>
      </c>
      <c r="J8330" s="1" t="str">
        <f t="shared" si="688"/>
        <v>Fluid (stream)</v>
      </c>
      <c r="K8330" s="1" t="str">
        <f t="shared" si="689"/>
        <v>Untreated Water</v>
      </c>
      <c r="L8330">
        <v>23</v>
      </c>
      <c r="M8330" t="s">
        <v>133</v>
      </c>
      <c r="N8330">
        <v>404</v>
      </c>
      <c r="P8330" t="s">
        <v>247</v>
      </c>
      <c r="Q8330" t="s">
        <v>248</v>
      </c>
      <c r="R8330" t="s">
        <v>401</v>
      </c>
    </row>
    <row r="8331" spans="1:18" hidden="1" x14ac:dyDescent="0.3">
      <c r="A8331" t="s">
        <v>33097</v>
      </c>
      <c r="B8331" t="s">
        <v>33098</v>
      </c>
      <c r="C8331" s="1" t="str">
        <f t="shared" si="686"/>
        <v>21:0899</v>
      </c>
      <c r="D8331" s="1" t="str">
        <f t="shared" si="687"/>
        <v>21:0238</v>
      </c>
      <c r="E8331" t="s">
        <v>33099</v>
      </c>
      <c r="F8331" t="s">
        <v>33100</v>
      </c>
      <c r="H8331">
        <v>47.850806200000001</v>
      </c>
      <c r="I8331">
        <v>-67.5889241</v>
      </c>
      <c r="J8331" s="1" t="str">
        <f t="shared" si="688"/>
        <v>Fluid (stream)</v>
      </c>
      <c r="K8331" s="1" t="str">
        <f t="shared" si="689"/>
        <v>Untreated Water</v>
      </c>
      <c r="L8331">
        <v>23</v>
      </c>
      <c r="M8331" t="s">
        <v>139</v>
      </c>
      <c r="N8331">
        <v>405</v>
      </c>
      <c r="P8331" t="s">
        <v>262</v>
      </c>
      <c r="Q8331" t="s">
        <v>257</v>
      </c>
      <c r="R8331" t="s">
        <v>401</v>
      </c>
    </row>
    <row r="8332" spans="1:18" hidden="1" x14ac:dyDescent="0.3">
      <c r="A8332" t="s">
        <v>33101</v>
      </c>
      <c r="B8332" t="s">
        <v>33102</v>
      </c>
      <c r="C8332" s="1" t="str">
        <f t="shared" si="686"/>
        <v>21:0899</v>
      </c>
      <c r="D8332" s="1" t="str">
        <f t="shared" si="687"/>
        <v>21:0238</v>
      </c>
      <c r="E8332" t="s">
        <v>33103</v>
      </c>
      <c r="F8332" t="s">
        <v>33104</v>
      </c>
      <c r="H8332">
        <v>47.875952900000001</v>
      </c>
      <c r="I8332">
        <v>-67.521571800000004</v>
      </c>
      <c r="J8332" s="1" t="str">
        <f t="shared" si="688"/>
        <v>Fluid (stream)</v>
      </c>
      <c r="K8332" s="1" t="str">
        <f t="shared" si="689"/>
        <v>Untreated Water</v>
      </c>
      <c r="L8332">
        <v>23</v>
      </c>
      <c r="M8332" t="s">
        <v>22</v>
      </c>
      <c r="N8332">
        <v>406</v>
      </c>
      <c r="P8332" t="s">
        <v>262</v>
      </c>
      <c r="Q8332" t="s">
        <v>236</v>
      </c>
      <c r="R8332" t="s">
        <v>195</v>
      </c>
    </row>
    <row r="8333" spans="1:18" hidden="1" x14ac:dyDescent="0.3">
      <c r="A8333" t="s">
        <v>33105</v>
      </c>
      <c r="B8333" t="s">
        <v>33106</v>
      </c>
      <c r="C8333" s="1" t="str">
        <f t="shared" si="686"/>
        <v>21:0899</v>
      </c>
      <c r="D8333" s="1" t="str">
        <f t="shared" si="687"/>
        <v>21:0238</v>
      </c>
      <c r="E8333" t="s">
        <v>33103</v>
      </c>
      <c r="F8333" t="s">
        <v>33107</v>
      </c>
      <c r="H8333">
        <v>47.875952900000001</v>
      </c>
      <c r="I8333">
        <v>-67.521571800000004</v>
      </c>
      <c r="J8333" s="1" t="str">
        <f t="shared" si="688"/>
        <v>Fluid (stream)</v>
      </c>
      <c r="K8333" s="1" t="str">
        <f t="shared" si="689"/>
        <v>Untreated Water</v>
      </c>
      <c r="L8333">
        <v>23</v>
      </c>
      <c r="M8333" t="s">
        <v>29</v>
      </c>
      <c r="N8333">
        <v>407</v>
      </c>
      <c r="P8333" t="s">
        <v>247</v>
      </c>
      <c r="Q8333" t="s">
        <v>310</v>
      </c>
      <c r="R8333" t="s">
        <v>401</v>
      </c>
    </row>
    <row r="8334" spans="1:18" hidden="1" x14ac:dyDescent="0.3">
      <c r="A8334" t="s">
        <v>33108</v>
      </c>
      <c r="B8334" t="s">
        <v>33109</v>
      </c>
      <c r="C8334" s="1" t="str">
        <f t="shared" si="686"/>
        <v>21:0899</v>
      </c>
      <c r="D8334" s="1" t="str">
        <f t="shared" si="687"/>
        <v>21:0238</v>
      </c>
      <c r="E8334" t="s">
        <v>33110</v>
      </c>
      <c r="F8334" t="s">
        <v>33111</v>
      </c>
      <c r="H8334">
        <v>47.875589300000001</v>
      </c>
      <c r="I8334">
        <v>-67.523387700000001</v>
      </c>
      <c r="J8334" s="1" t="str">
        <f t="shared" si="688"/>
        <v>Fluid (stream)</v>
      </c>
      <c r="K8334" s="1" t="str">
        <f t="shared" si="689"/>
        <v>Untreated Water</v>
      </c>
      <c r="L8334">
        <v>23</v>
      </c>
      <c r="M8334" t="s">
        <v>241</v>
      </c>
      <c r="N8334">
        <v>408</v>
      </c>
      <c r="P8334" t="s">
        <v>256</v>
      </c>
      <c r="Q8334" t="s">
        <v>482</v>
      </c>
      <c r="R8334" t="s">
        <v>599</v>
      </c>
    </row>
    <row r="8335" spans="1:18" hidden="1" x14ac:dyDescent="0.3">
      <c r="A8335" t="s">
        <v>33112</v>
      </c>
      <c r="B8335" t="s">
        <v>33113</v>
      </c>
      <c r="C8335" s="1" t="str">
        <f t="shared" si="686"/>
        <v>21:0899</v>
      </c>
      <c r="D8335" s="1" t="str">
        <f t="shared" si="687"/>
        <v>21:0238</v>
      </c>
      <c r="E8335" t="s">
        <v>33114</v>
      </c>
      <c r="F8335" t="s">
        <v>33115</v>
      </c>
      <c r="H8335">
        <v>47.8350796</v>
      </c>
      <c r="I8335">
        <v>-67.556476399999994</v>
      </c>
      <c r="J8335" s="1" t="str">
        <f t="shared" si="688"/>
        <v>Fluid (stream)</v>
      </c>
      <c r="K8335" s="1" t="str">
        <f t="shared" si="689"/>
        <v>Untreated Water</v>
      </c>
      <c r="L8335">
        <v>24</v>
      </c>
      <c r="M8335" t="s">
        <v>36</v>
      </c>
      <c r="N8335">
        <v>409</v>
      </c>
      <c r="P8335" t="s">
        <v>15080</v>
      </c>
      <c r="Q8335" t="s">
        <v>15080</v>
      </c>
      <c r="R8335" t="s">
        <v>15080</v>
      </c>
    </row>
    <row r="8336" spans="1:18" hidden="1" x14ac:dyDescent="0.3">
      <c r="A8336" t="s">
        <v>33116</v>
      </c>
      <c r="B8336" t="s">
        <v>33117</v>
      </c>
      <c r="C8336" s="1" t="str">
        <f t="shared" si="686"/>
        <v>21:0899</v>
      </c>
      <c r="D8336" s="1" t="str">
        <f t="shared" si="687"/>
        <v>21:0238</v>
      </c>
      <c r="E8336" t="s">
        <v>33118</v>
      </c>
      <c r="F8336" t="s">
        <v>33119</v>
      </c>
      <c r="H8336">
        <v>47.823425100000001</v>
      </c>
      <c r="I8336">
        <v>-67.536384699999999</v>
      </c>
      <c r="J8336" s="1" t="str">
        <f t="shared" si="688"/>
        <v>Fluid (stream)</v>
      </c>
      <c r="K8336" s="1" t="str">
        <f t="shared" si="689"/>
        <v>Untreated Water</v>
      </c>
      <c r="L8336">
        <v>24</v>
      </c>
      <c r="M8336" t="s">
        <v>44</v>
      </c>
      <c r="N8336">
        <v>410</v>
      </c>
      <c r="P8336" t="s">
        <v>15080</v>
      </c>
      <c r="Q8336" t="s">
        <v>15080</v>
      </c>
      <c r="R8336" t="s">
        <v>15080</v>
      </c>
    </row>
    <row r="8337" spans="1:18" hidden="1" x14ac:dyDescent="0.3">
      <c r="A8337" t="s">
        <v>33120</v>
      </c>
      <c r="B8337" t="s">
        <v>33121</v>
      </c>
      <c r="C8337" s="1" t="str">
        <f t="shared" si="686"/>
        <v>21:0899</v>
      </c>
      <c r="D8337" s="1" t="str">
        <f t="shared" si="687"/>
        <v>21:0238</v>
      </c>
      <c r="E8337" t="s">
        <v>33122</v>
      </c>
      <c r="F8337" t="s">
        <v>33123</v>
      </c>
      <c r="H8337">
        <v>47.808384599999997</v>
      </c>
      <c r="I8337">
        <v>-67.5303428</v>
      </c>
      <c r="J8337" s="1" t="str">
        <f t="shared" si="688"/>
        <v>Fluid (stream)</v>
      </c>
      <c r="K8337" s="1" t="str">
        <f t="shared" si="689"/>
        <v>Untreated Water</v>
      </c>
      <c r="L8337">
        <v>24</v>
      </c>
      <c r="M8337" t="s">
        <v>52</v>
      </c>
      <c r="N8337">
        <v>411</v>
      </c>
      <c r="P8337" t="s">
        <v>256</v>
      </c>
      <c r="Q8337" t="s">
        <v>236</v>
      </c>
      <c r="R8337" t="s">
        <v>195</v>
      </c>
    </row>
    <row r="8338" spans="1:18" hidden="1" x14ac:dyDescent="0.3">
      <c r="A8338" t="s">
        <v>33124</v>
      </c>
      <c r="B8338" t="s">
        <v>33125</v>
      </c>
      <c r="C8338" s="1" t="str">
        <f t="shared" si="686"/>
        <v>21:0899</v>
      </c>
      <c r="D8338" s="1" t="str">
        <f t="shared" si="687"/>
        <v>21:0238</v>
      </c>
      <c r="E8338" t="s">
        <v>33126</v>
      </c>
      <c r="F8338" t="s">
        <v>33127</v>
      </c>
      <c r="H8338">
        <v>47.743735000000001</v>
      </c>
      <c r="I8338">
        <v>-67.917957200000004</v>
      </c>
      <c r="J8338" s="1" t="str">
        <f t="shared" si="688"/>
        <v>Fluid (stream)</v>
      </c>
      <c r="K8338" s="1" t="str">
        <f t="shared" si="689"/>
        <v>Untreated Water</v>
      </c>
      <c r="L8338">
        <v>25</v>
      </c>
      <c r="M8338" t="s">
        <v>36</v>
      </c>
      <c r="N8338">
        <v>412</v>
      </c>
      <c r="P8338" t="s">
        <v>15080</v>
      </c>
      <c r="Q8338" t="s">
        <v>15080</v>
      </c>
      <c r="R8338" t="s">
        <v>15080</v>
      </c>
    </row>
    <row r="8339" spans="1:18" hidden="1" x14ac:dyDescent="0.3">
      <c r="A8339" t="s">
        <v>33128</v>
      </c>
      <c r="B8339" t="s">
        <v>33129</v>
      </c>
      <c r="C8339" s="1" t="str">
        <f t="shared" si="686"/>
        <v>21:0899</v>
      </c>
      <c r="D8339" s="1" t="str">
        <f t="shared" si="687"/>
        <v>21:0238</v>
      </c>
      <c r="E8339" t="s">
        <v>33130</v>
      </c>
      <c r="F8339" t="s">
        <v>33131</v>
      </c>
      <c r="H8339">
        <v>47.737417399999998</v>
      </c>
      <c r="I8339">
        <v>-67.933213699999996</v>
      </c>
      <c r="J8339" s="1" t="str">
        <f t="shared" si="688"/>
        <v>Fluid (stream)</v>
      </c>
      <c r="K8339" s="1" t="str">
        <f t="shared" si="689"/>
        <v>Untreated Water</v>
      </c>
      <c r="L8339">
        <v>25</v>
      </c>
      <c r="M8339" t="s">
        <v>44</v>
      </c>
      <c r="N8339">
        <v>413</v>
      </c>
      <c r="P8339" t="s">
        <v>356</v>
      </c>
      <c r="Q8339" t="s">
        <v>482</v>
      </c>
      <c r="R8339" t="s">
        <v>55</v>
      </c>
    </row>
    <row r="8340" spans="1:18" hidden="1" x14ac:dyDescent="0.3">
      <c r="A8340" t="s">
        <v>33132</v>
      </c>
      <c r="B8340" t="s">
        <v>33133</v>
      </c>
      <c r="C8340" s="1" t="str">
        <f t="shared" si="686"/>
        <v>21:0899</v>
      </c>
      <c r="D8340" s="1" t="str">
        <f t="shared" si="687"/>
        <v>21:0238</v>
      </c>
      <c r="E8340" t="s">
        <v>33134</v>
      </c>
      <c r="F8340" t="s">
        <v>33135</v>
      </c>
      <c r="H8340">
        <v>47.738250399999998</v>
      </c>
      <c r="I8340">
        <v>-67.939599200000004</v>
      </c>
      <c r="J8340" s="1" t="str">
        <f t="shared" si="688"/>
        <v>Fluid (stream)</v>
      </c>
      <c r="K8340" s="1" t="str">
        <f t="shared" si="689"/>
        <v>Untreated Water</v>
      </c>
      <c r="L8340">
        <v>25</v>
      </c>
      <c r="M8340" t="s">
        <v>52</v>
      </c>
      <c r="N8340">
        <v>414</v>
      </c>
      <c r="P8340" t="s">
        <v>356</v>
      </c>
      <c r="Q8340" t="s">
        <v>579</v>
      </c>
      <c r="R8340" t="s">
        <v>189</v>
      </c>
    </row>
    <row r="8341" spans="1:18" hidden="1" x14ac:dyDescent="0.3">
      <c r="A8341" t="s">
        <v>33136</v>
      </c>
      <c r="B8341" t="s">
        <v>33137</v>
      </c>
      <c r="C8341" s="1" t="str">
        <f t="shared" si="686"/>
        <v>21:0899</v>
      </c>
      <c r="D8341" s="1" t="str">
        <f t="shared" si="687"/>
        <v>21:0238</v>
      </c>
      <c r="E8341" t="s">
        <v>33138</v>
      </c>
      <c r="F8341" t="s">
        <v>33139</v>
      </c>
      <c r="H8341">
        <v>47.7279366</v>
      </c>
      <c r="I8341">
        <v>-67.937394800000007</v>
      </c>
      <c r="J8341" s="1" t="str">
        <f t="shared" si="688"/>
        <v>Fluid (stream)</v>
      </c>
      <c r="K8341" s="1" t="str">
        <f t="shared" si="689"/>
        <v>Untreated Water</v>
      </c>
      <c r="L8341">
        <v>25</v>
      </c>
      <c r="M8341" t="s">
        <v>60</v>
      </c>
      <c r="N8341">
        <v>415</v>
      </c>
      <c r="P8341" t="s">
        <v>15080</v>
      </c>
      <c r="Q8341" t="s">
        <v>15080</v>
      </c>
      <c r="R8341" t="s">
        <v>15080</v>
      </c>
    </row>
    <row r="8342" spans="1:18" hidden="1" x14ac:dyDescent="0.3">
      <c r="A8342" t="s">
        <v>33140</v>
      </c>
      <c r="B8342" t="s">
        <v>33141</v>
      </c>
      <c r="C8342" s="1" t="str">
        <f t="shared" si="686"/>
        <v>21:0899</v>
      </c>
      <c r="D8342" s="1" t="str">
        <f t="shared" si="687"/>
        <v>21:0238</v>
      </c>
      <c r="E8342" t="s">
        <v>33142</v>
      </c>
      <c r="F8342" t="s">
        <v>33143</v>
      </c>
      <c r="H8342">
        <v>47.7108566</v>
      </c>
      <c r="I8342">
        <v>-67.9449544</v>
      </c>
      <c r="J8342" s="1" t="str">
        <f t="shared" si="688"/>
        <v>Fluid (stream)</v>
      </c>
      <c r="K8342" s="1" t="str">
        <f t="shared" si="689"/>
        <v>Untreated Water</v>
      </c>
      <c r="L8342">
        <v>25</v>
      </c>
      <c r="M8342" t="s">
        <v>67</v>
      </c>
      <c r="N8342">
        <v>416</v>
      </c>
      <c r="P8342" t="s">
        <v>15080</v>
      </c>
      <c r="Q8342" t="s">
        <v>15080</v>
      </c>
      <c r="R8342" t="s">
        <v>15080</v>
      </c>
    </row>
    <row r="8343" spans="1:18" hidden="1" x14ac:dyDescent="0.3">
      <c r="A8343" t="s">
        <v>33144</v>
      </c>
      <c r="B8343" t="s">
        <v>33145</v>
      </c>
      <c r="C8343" s="1" t="str">
        <f t="shared" si="686"/>
        <v>21:0899</v>
      </c>
      <c r="D8343" s="1" t="str">
        <f t="shared" si="687"/>
        <v>21:0238</v>
      </c>
      <c r="E8343" t="s">
        <v>33146</v>
      </c>
      <c r="F8343" t="s">
        <v>33147</v>
      </c>
      <c r="H8343">
        <v>47.702257600000003</v>
      </c>
      <c r="I8343">
        <v>-67.941355799999997</v>
      </c>
      <c r="J8343" s="1" t="str">
        <f t="shared" si="688"/>
        <v>Fluid (stream)</v>
      </c>
      <c r="K8343" s="1" t="str">
        <f t="shared" si="689"/>
        <v>Untreated Water</v>
      </c>
      <c r="L8343">
        <v>25</v>
      </c>
      <c r="M8343" t="s">
        <v>22</v>
      </c>
      <c r="N8343">
        <v>417</v>
      </c>
      <c r="P8343" t="s">
        <v>262</v>
      </c>
      <c r="Q8343" t="s">
        <v>579</v>
      </c>
      <c r="R8343" t="s">
        <v>3875</v>
      </c>
    </row>
    <row r="8344" spans="1:18" hidden="1" x14ac:dyDescent="0.3">
      <c r="A8344" t="s">
        <v>33148</v>
      </c>
      <c r="B8344" t="s">
        <v>33149</v>
      </c>
      <c r="C8344" s="1" t="str">
        <f t="shared" si="686"/>
        <v>21:0899</v>
      </c>
      <c r="D8344" s="1" t="str">
        <f t="shared" si="687"/>
        <v>21:0238</v>
      </c>
      <c r="E8344" t="s">
        <v>33146</v>
      </c>
      <c r="F8344" t="s">
        <v>33150</v>
      </c>
      <c r="H8344">
        <v>47.702257600000003</v>
      </c>
      <c r="I8344">
        <v>-67.941355799999997</v>
      </c>
      <c r="J8344" s="1" t="str">
        <f t="shared" si="688"/>
        <v>Fluid (stream)</v>
      </c>
      <c r="K8344" s="1" t="str">
        <f t="shared" si="689"/>
        <v>Untreated Water</v>
      </c>
      <c r="L8344">
        <v>25</v>
      </c>
      <c r="M8344" t="s">
        <v>29</v>
      </c>
      <c r="N8344">
        <v>418</v>
      </c>
      <c r="P8344" t="s">
        <v>465</v>
      </c>
      <c r="Q8344" t="s">
        <v>54</v>
      </c>
      <c r="R8344" t="s">
        <v>195</v>
      </c>
    </row>
    <row r="8345" spans="1:18" hidden="1" x14ac:dyDescent="0.3">
      <c r="A8345" t="s">
        <v>33151</v>
      </c>
      <c r="B8345" t="s">
        <v>33152</v>
      </c>
      <c r="C8345" s="1" t="str">
        <f t="shared" si="686"/>
        <v>21:0899</v>
      </c>
      <c r="D8345" s="1" t="str">
        <f t="shared" si="687"/>
        <v>21:0238</v>
      </c>
      <c r="E8345" t="s">
        <v>33153</v>
      </c>
      <c r="F8345" t="s">
        <v>33154</v>
      </c>
      <c r="H8345">
        <v>47.689427600000002</v>
      </c>
      <c r="I8345">
        <v>-67.947318999999993</v>
      </c>
      <c r="J8345" s="1" t="str">
        <f t="shared" si="688"/>
        <v>Fluid (stream)</v>
      </c>
      <c r="K8345" s="1" t="str">
        <f t="shared" si="689"/>
        <v>Untreated Water</v>
      </c>
      <c r="L8345">
        <v>25</v>
      </c>
      <c r="M8345" t="s">
        <v>74</v>
      </c>
      <c r="N8345">
        <v>419</v>
      </c>
      <c r="P8345" t="s">
        <v>267</v>
      </c>
      <c r="Q8345" t="s">
        <v>1143</v>
      </c>
      <c r="R8345" t="s">
        <v>890</v>
      </c>
    </row>
    <row r="8346" spans="1:18" hidden="1" x14ac:dyDescent="0.3">
      <c r="A8346" t="s">
        <v>33155</v>
      </c>
      <c r="B8346" t="s">
        <v>33156</v>
      </c>
      <c r="C8346" s="1" t="str">
        <f t="shared" si="686"/>
        <v>21:0899</v>
      </c>
      <c r="D8346" s="1" t="str">
        <f t="shared" si="687"/>
        <v>21:0238</v>
      </c>
      <c r="E8346" t="s">
        <v>33157</v>
      </c>
      <c r="F8346" t="s">
        <v>33158</v>
      </c>
      <c r="H8346">
        <v>47.627224099999999</v>
      </c>
      <c r="I8346">
        <v>-67.997403899999995</v>
      </c>
      <c r="J8346" s="1" t="str">
        <f t="shared" si="688"/>
        <v>Fluid (stream)</v>
      </c>
      <c r="K8346" s="1" t="str">
        <f t="shared" si="689"/>
        <v>Untreated Water</v>
      </c>
      <c r="L8346">
        <v>25</v>
      </c>
      <c r="M8346" t="s">
        <v>81</v>
      </c>
      <c r="N8346">
        <v>420</v>
      </c>
      <c r="P8346" t="s">
        <v>247</v>
      </c>
      <c r="Q8346" t="s">
        <v>579</v>
      </c>
      <c r="R8346" t="s">
        <v>522</v>
      </c>
    </row>
    <row r="8347" spans="1:18" hidden="1" x14ac:dyDescent="0.3">
      <c r="A8347" t="s">
        <v>33159</v>
      </c>
      <c r="B8347" t="s">
        <v>33160</v>
      </c>
      <c r="C8347" s="1" t="str">
        <f t="shared" si="686"/>
        <v>21:0899</v>
      </c>
      <c r="D8347" s="1" t="str">
        <f t="shared" si="687"/>
        <v>21:0238</v>
      </c>
      <c r="E8347" t="s">
        <v>33161</v>
      </c>
      <c r="F8347" t="s">
        <v>33162</v>
      </c>
      <c r="H8347">
        <v>47.626175199999999</v>
      </c>
      <c r="I8347">
        <v>-67.981492000000003</v>
      </c>
      <c r="J8347" s="1" t="str">
        <f t="shared" si="688"/>
        <v>Fluid (stream)</v>
      </c>
      <c r="K8347" s="1" t="str">
        <f t="shared" si="689"/>
        <v>Untreated Water</v>
      </c>
      <c r="L8347">
        <v>25</v>
      </c>
      <c r="M8347" t="s">
        <v>95</v>
      </c>
      <c r="N8347">
        <v>421</v>
      </c>
      <c r="P8347" t="s">
        <v>262</v>
      </c>
      <c r="Q8347" t="s">
        <v>257</v>
      </c>
      <c r="R8347" t="s">
        <v>532</v>
      </c>
    </row>
    <row r="8348" spans="1:18" hidden="1" x14ac:dyDescent="0.3">
      <c r="A8348" t="s">
        <v>33163</v>
      </c>
      <c r="B8348" t="s">
        <v>33164</v>
      </c>
      <c r="C8348" s="1" t="str">
        <f t="shared" si="686"/>
        <v>21:0899</v>
      </c>
      <c r="D8348" s="1" t="str">
        <f t="shared" si="687"/>
        <v>21:0238</v>
      </c>
      <c r="E8348" t="s">
        <v>33165</v>
      </c>
      <c r="F8348" t="s">
        <v>33166</v>
      </c>
      <c r="H8348">
        <v>47.627871800000001</v>
      </c>
      <c r="I8348">
        <v>-67.955037899999994</v>
      </c>
      <c r="J8348" s="1" t="str">
        <f t="shared" si="688"/>
        <v>Fluid (stream)</v>
      </c>
      <c r="K8348" s="1" t="str">
        <f t="shared" si="689"/>
        <v>Untreated Water</v>
      </c>
      <c r="L8348">
        <v>25</v>
      </c>
      <c r="M8348" t="s">
        <v>101</v>
      </c>
      <c r="N8348">
        <v>422</v>
      </c>
      <c r="P8348" t="s">
        <v>15080</v>
      </c>
      <c r="Q8348" t="s">
        <v>15080</v>
      </c>
      <c r="R8348" t="s">
        <v>15080</v>
      </c>
    </row>
    <row r="8349" spans="1:18" hidden="1" x14ac:dyDescent="0.3">
      <c r="A8349" t="s">
        <v>33167</v>
      </c>
      <c r="B8349" t="s">
        <v>33168</v>
      </c>
      <c r="C8349" s="1" t="str">
        <f t="shared" si="686"/>
        <v>21:0899</v>
      </c>
      <c r="D8349" s="1" t="str">
        <f t="shared" si="687"/>
        <v>21:0238</v>
      </c>
      <c r="E8349" t="s">
        <v>33169</v>
      </c>
      <c r="F8349" t="s">
        <v>33170</v>
      </c>
      <c r="H8349">
        <v>47.647293599999998</v>
      </c>
      <c r="I8349">
        <v>-67.986620599999995</v>
      </c>
      <c r="J8349" s="1" t="str">
        <f t="shared" si="688"/>
        <v>Fluid (stream)</v>
      </c>
      <c r="K8349" s="1" t="str">
        <f t="shared" si="689"/>
        <v>Untreated Water</v>
      </c>
      <c r="L8349">
        <v>25</v>
      </c>
      <c r="M8349" t="s">
        <v>107</v>
      </c>
      <c r="N8349">
        <v>423</v>
      </c>
      <c r="P8349" t="s">
        <v>262</v>
      </c>
      <c r="Q8349" t="s">
        <v>1292</v>
      </c>
      <c r="R8349" t="s">
        <v>522</v>
      </c>
    </row>
    <row r="8350" spans="1:18" hidden="1" x14ac:dyDescent="0.3">
      <c r="A8350" t="s">
        <v>33171</v>
      </c>
      <c r="B8350" t="s">
        <v>33172</v>
      </c>
      <c r="C8350" s="1" t="str">
        <f t="shared" si="686"/>
        <v>21:0899</v>
      </c>
      <c r="D8350" s="1" t="str">
        <f t="shared" si="687"/>
        <v>21:0238</v>
      </c>
      <c r="E8350" t="s">
        <v>33173</v>
      </c>
      <c r="F8350" t="s">
        <v>33174</v>
      </c>
      <c r="H8350">
        <v>47.648390300000003</v>
      </c>
      <c r="I8350">
        <v>-67.983443600000001</v>
      </c>
      <c r="J8350" s="1" t="str">
        <f t="shared" si="688"/>
        <v>Fluid (stream)</v>
      </c>
      <c r="K8350" s="1" t="str">
        <f t="shared" si="689"/>
        <v>Untreated Water</v>
      </c>
      <c r="L8350">
        <v>25</v>
      </c>
      <c r="M8350" t="s">
        <v>114</v>
      </c>
      <c r="N8350">
        <v>424</v>
      </c>
      <c r="P8350" t="s">
        <v>262</v>
      </c>
      <c r="Q8350" t="s">
        <v>579</v>
      </c>
      <c r="R8350" t="s">
        <v>460</v>
      </c>
    </row>
    <row r="8351" spans="1:18" hidden="1" x14ac:dyDescent="0.3">
      <c r="A8351" t="s">
        <v>33175</v>
      </c>
      <c r="B8351" t="s">
        <v>33176</v>
      </c>
      <c r="C8351" s="1" t="str">
        <f t="shared" si="686"/>
        <v>21:0899</v>
      </c>
      <c r="D8351" s="1" t="str">
        <f t="shared" si="687"/>
        <v>21:0238</v>
      </c>
      <c r="E8351" t="s">
        <v>33177</v>
      </c>
      <c r="F8351" t="s">
        <v>33178</v>
      </c>
      <c r="H8351">
        <v>47.6500524</v>
      </c>
      <c r="I8351">
        <v>-67.955128099999996</v>
      </c>
      <c r="J8351" s="1" t="str">
        <f t="shared" si="688"/>
        <v>Fluid (stream)</v>
      </c>
      <c r="K8351" s="1" t="str">
        <f t="shared" si="689"/>
        <v>Untreated Water</v>
      </c>
      <c r="L8351">
        <v>25</v>
      </c>
      <c r="M8351" t="s">
        <v>121</v>
      </c>
      <c r="N8351">
        <v>425</v>
      </c>
      <c r="P8351" t="s">
        <v>15080</v>
      </c>
      <c r="Q8351" t="s">
        <v>15080</v>
      </c>
      <c r="R8351" t="s">
        <v>15080</v>
      </c>
    </row>
    <row r="8352" spans="1:18" hidden="1" x14ac:dyDescent="0.3">
      <c r="A8352" t="s">
        <v>33179</v>
      </c>
      <c r="B8352" t="s">
        <v>33180</v>
      </c>
      <c r="C8352" s="1" t="str">
        <f t="shared" si="686"/>
        <v>21:0899</v>
      </c>
      <c r="D8352" s="1" t="str">
        <f t="shared" si="687"/>
        <v>21:0238</v>
      </c>
      <c r="E8352" t="s">
        <v>33181</v>
      </c>
      <c r="F8352" t="s">
        <v>33182</v>
      </c>
      <c r="H8352">
        <v>47.648879299999997</v>
      </c>
      <c r="I8352">
        <v>-67.956736100000001</v>
      </c>
      <c r="J8352" s="1" t="str">
        <f t="shared" si="688"/>
        <v>Fluid (stream)</v>
      </c>
      <c r="K8352" s="1" t="str">
        <f t="shared" si="689"/>
        <v>Untreated Water</v>
      </c>
      <c r="L8352">
        <v>25</v>
      </c>
      <c r="M8352" t="s">
        <v>127</v>
      </c>
      <c r="N8352">
        <v>426</v>
      </c>
      <c r="P8352" t="s">
        <v>262</v>
      </c>
      <c r="Q8352" t="s">
        <v>54</v>
      </c>
      <c r="R8352" t="s">
        <v>522</v>
      </c>
    </row>
    <row r="8353" spans="1:18" hidden="1" x14ac:dyDescent="0.3">
      <c r="A8353" t="s">
        <v>33183</v>
      </c>
      <c r="B8353" t="s">
        <v>33184</v>
      </c>
      <c r="C8353" s="1" t="str">
        <f t="shared" si="686"/>
        <v>21:0899</v>
      </c>
      <c r="D8353" s="1" t="str">
        <f t="shared" si="687"/>
        <v>21:0238</v>
      </c>
      <c r="E8353" t="s">
        <v>33185</v>
      </c>
      <c r="F8353" t="s">
        <v>33186</v>
      </c>
      <c r="H8353">
        <v>47.623501400000002</v>
      </c>
      <c r="I8353">
        <v>-67.931873699999997</v>
      </c>
      <c r="J8353" s="1" t="str">
        <f t="shared" si="688"/>
        <v>Fluid (stream)</v>
      </c>
      <c r="K8353" s="1" t="str">
        <f t="shared" si="689"/>
        <v>Untreated Water</v>
      </c>
      <c r="L8353">
        <v>25</v>
      </c>
      <c r="M8353" t="s">
        <v>133</v>
      </c>
      <c r="N8353">
        <v>427</v>
      </c>
      <c r="P8353" t="s">
        <v>356</v>
      </c>
      <c r="Q8353" t="s">
        <v>579</v>
      </c>
      <c r="R8353" t="s">
        <v>189</v>
      </c>
    </row>
    <row r="8354" spans="1:18" hidden="1" x14ac:dyDescent="0.3">
      <c r="A8354" t="s">
        <v>33187</v>
      </c>
      <c r="B8354" t="s">
        <v>33188</v>
      </c>
      <c r="C8354" s="1" t="str">
        <f t="shared" si="686"/>
        <v>21:0899</v>
      </c>
      <c r="D8354" s="1" t="str">
        <f t="shared" si="687"/>
        <v>21:0238</v>
      </c>
      <c r="E8354" t="s">
        <v>33189</v>
      </c>
      <c r="F8354" t="s">
        <v>33190</v>
      </c>
      <c r="H8354">
        <v>47.625773100000004</v>
      </c>
      <c r="I8354">
        <v>-67.886893200000003</v>
      </c>
      <c r="J8354" s="1" t="str">
        <f t="shared" si="688"/>
        <v>Fluid (stream)</v>
      </c>
      <c r="K8354" s="1" t="str">
        <f t="shared" si="689"/>
        <v>Untreated Water</v>
      </c>
      <c r="L8354">
        <v>25</v>
      </c>
      <c r="M8354" t="s">
        <v>139</v>
      </c>
      <c r="N8354">
        <v>428</v>
      </c>
      <c r="P8354" t="s">
        <v>247</v>
      </c>
      <c r="Q8354" t="s">
        <v>482</v>
      </c>
      <c r="R8354" t="s">
        <v>3875</v>
      </c>
    </row>
    <row r="8355" spans="1:18" hidden="1" x14ac:dyDescent="0.3">
      <c r="A8355" t="s">
        <v>33191</v>
      </c>
      <c r="B8355" t="s">
        <v>33192</v>
      </c>
      <c r="C8355" s="1" t="str">
        <f t="shared" si="686"/>
        <v>21:0899</v>
      </c>
      <c r="D8355" s="1" t="str">
        <f t="shared" si="687"/>
        <v>21:0238</v>
      </c>
      <c r="E8355" t="s">
        <v>33193</v>
      </c>
      <c r="F8355" t="s">
        <v>33194</v>
      </c>
      <c r="H8355">
        <v>47.625228900000003</v>
      </c>
      <c r="I8355">
        <v>-67.890165699999997</v>
      </c>
      <c r="J8355" s="1" t="str">
        <f t="shared" si="688"/>
        <v>Fluid (stream)</v>
      </c>
      <c r="K8355" s="1" t="str">
        <f t="shared" si="689"/>
        <v>Untreated Water</v>
      </c>
      <c r="L8355">
        <v>25</v>
      </c>
      <c r="M8355" t="s">
        <v>241</v>
      </c>
      <c r="N8355">
        <v>429</v>
      </c>
      <c r="P8355" t="s">
        <v>256</v>
      </c>
      <c r="Q8355" t="s">
        <v>579</v>
      </c>
      <c r="R8355" t="s">
        <v>522</v>
      </c>
    </row>
    <row r="8356" spans="1:18" hidden="1" x14ac:dyDescent="0.3">
      <c r="A8356" t="s">
        <v>33195</v>
      </c>
      <c r="B8356" t="s">
        <v>33196</v>
      </c>
      <c r="C8356" s="1" t="str">
        <f t="shared" si="686"/>
        <v>21:0899</v>
      </c>
      <c r="D8356" s="1" t="str">
        <f t="shared" si="687"/>
        <v>21:0238</v>
      </c>
      <c r="E8356" t="s">
        <v>33197</v>
      </c>
      <c r="F8356" t="s">
        <v>33198</v>
      </c>
      <c r="H8356">
        <v>47.683215799999999</v>
      </c>
      <c r="I8356">
        <v>-67.656622600000006</v>
      </c>
      <c r="J8356" s="1" t="str">
        <f t="shared" si="688"/>
        <v>Fluid (stream)</v>
      </c>
      <c r="K8356" s="1" t="str">
        <f t="shared" si="689"/>
        <v>Untreated Water</v>
      </c>
      <c r="L8356">
        <v>26</v>
      </c>
      <c r="M8356" t="s">
        <v>36</v>
      </c>
      <c r="N8356">
        <v>430</v>
      </c>
      <c r="P8356" t="s">
        <v>235</v>
      </c>
      <c r="Q8356" t="s">
        <v>46</v>
      </c>
      <c r="R8356" t="s">
        <v>873</v>
      </c>
    </row>
    <row r="8357" spans="1:18" hidden="1" x14ac:dyDescent="0.3">
      <c r="A8357" t="s">
        <v>33199</v>
      </c>
      <c r="B8357" t="s">
        <v>33200</v>
      </c>
      <c r="C8357" s="1" t="str">
        <f t="shared" si="686"/>
        <v>21:0899</v>
      </c>
      <c r="D8357" s="1" t="str">
        <f t="shared" si="687"/>
        <v>21:0238</v>
      </c>
      <c r="E8357" t="s">
        <v>33201</v>
      </c>
      <c r="F8357" t="s">
        <v>33202</v>
      </c>
      <c r="H8357">
        <v>47.704668699999999</v>
      </c>
      <c r="I8357">
        <v>-67.662949699999999</v>
      </c>
      <c r="J8357" s="1" t="str">
        <f t="shared" si="688"/>
        <v>Fluid (stream)</v>
      </c>
      <c r="K8357" s="1" t="str">
        <f t="shared" si="689"/>
        <v>Untreated Water</v>
      </c>
      <c r="L8357">
        <v>26</v>
      </c>
      <c r="M8357" t="s">
        <v>44</v>
      </c>
      <c r="N8357">
        <v>431</v>
      </c>
      <c r="P8357" t="s">
        <v>15080</v>
      </c>
      <c r="Q8357" t="s">
        <v>15080</v>
      </c>
      <c r="R8357" t="s">
        <v>15080</v>
      </c>
    </row>
    <row r="8358" spans="1:18" hidden="1" x14ac:dyDescent="0.3">
      <c r="A8358" t="s">
        <v>33203</v>
      </c>
      <c r="B8358" t="s">
        <v>33204</v>
      </c>
      <c r="C8358" s="1" t="str">
        <f t="shared" si="686"/>
        <v>21:0899</v>
      </c>
      <c r="D8358" s="1" t="str">
        <f t="shared" si="687"/>
        <v>21:0238</v>
      </c>
      <c r="E8358" t="s">
        <v>33205</v>
      </c>
      <c r="F8358" t="s">
        <v>33206</v>
      </c>
      <c r="H8358">
        <v>47.704348699999997</v>
      </c>
      <c r="I8358">
        <v>-67.641829900000005</v>
      </c>
      <c r="J8358" s="1" t="str">
        <f t="shared" si="688"/>
        <v>Fluid (stream)</v>
      </c>
      <c r="K8358" s="1" t="str">
        <f t="shared" si="689"/>
        <v>Untreated Water</v>
      </c>
      <c r="L8358">
        <v>26</v>
      </c>
      <c r="M8358" t="s">
        <v>52</v>
      </c>
      <c r="N8358">
        <v>432</v>
      </c>
      <c r="P8358" t="s">
        <v>319</v>
      </c>
      <c r="Q8358" t="s">
        <v>146</v>
      </c>
      <c r="R8358" t="s">
        <v>599</v>
      </c>
    </row>
    <row r="8359" spans="1:18" hidden="1" x14ac:dyDescent="0.3">
      <c r="A8359" t="s">
        <v>33207</v>
      </c>
      <c r="B8359" t="s">
        <v>33208</v>
      </c>
      <c r="C8359" s="1" t="str">
        <f t="shared" si="686"/>
        <v>21:0899</v>
      </c>
      <c r="D8359" s="1" t="str">
        <f t="shared" si="687"/>
        <v>21:0238</v>
      </c>
      <c r="E8359" t="s">
        <v>33209</v>
      </c>
      <c r="F8359" t="s">
        <v>33210</v>
      </c>
      <c r="H8359">
        <v>47.723474600000003</v>
      </c>
      <c r="I8359">
        <v>-67.649146999999999</v>
      </c>
      <c r="J8359" s="1" t="str">
        <f t="shared" si="688"/>
        <v>Fluid (stream)</v>
      </c>
      <c r="K8359" s="1" t="str">
        <f t="shared" si="689"/>
        <v>Untreated Water</v>
      </c>
      <c r="L8359">
        <v>26</v>
      </c>
      <c r="M8359" t="s">
        <v>60</v>
      </c>
      <c r="N8359">
        <v>433</v>
      </c>
      <c r="P8359" t="s">
        <v>15080</v>
      </c>
      <c r="Q8359" t="s">
        <v>15080</v>
      </c>
      <c r="R8359" t="s">
        <v>15080</v>
      </c>
    </row>
    <row r="8360" spans="1:18" hidden="1" x14ac:dyDescent="0.3">
      <c r="A8360" t="s">
        <v>33211</v>
      </c>
      <c r="B8360" t="s">
        <v>33212</v>
      </c>
      <c r="C8360" s="1" t="str">
        <f t="shared" si="686"/>
        <v>21:0899</v>
      </c>
      <c r="D8360" s="1" t="str">
        <f t="shared" si="687"/>
        <v>21:0238</v>
      </c>
      <c r="E8360" t="s">
        <v>33213</v>
      </c>
      <c r="F8360" t="s">
        <v>33214</v>
      </c>
      <c r="H8360">
        <v>47.672431000000003</v>
      </c>
      <c r="I8360">
        <v>-67.618292699999998</v>
      </c>
      <c r="J8360" s="1" t="str">
        <f t="shared" si="688"/>
        <v>Fluid (stream)</v>
      </c>
      <c r="K8360" s="1" t="str">
        <f t="shared" si="689"/>
        <v>Untreated Water</v>
      </c>
      <c r="L8360">
        <v>26</v>
      </c>
      <c r="M8360" t="s">
        <v>67</v>
      </c>
      <c r="N8360">
        <v>434</v>
      </c>
      <c r="P8360" t="s">
        <v>319</v>
      </c>
      <c r="Q8360" t="s">
        <v>24</v>
      </c>
      <c r="R8360" t="s">
        <v>449</v>
      </c>
    </row>
    <row r="8361" spans="1:18" hidden="1" x14ac:dyDescent="0.3">
      <c r="A8361" t="s">
        <v>33215</v>
      </c>
      <c r="B8361" t="s">
        <v>33216</v>
      </c>
      <c r="C8361" s="1" t="str">
        <f t="shared" si="686"/>
        <v>21:0899</v>
      </c>
      <c r="D8361" s="1" t="str">
        <f t="shared" si="687"/>
        <v>21:0238</v>
      </c>
      <c r="E8361" t="s">
        <v>33217</v>
      </c>
      <c r="F8361" t="s">
        <v>33218</v>
      </c>
      <c r="H8361">
        <v>47.674968700000001</v>
      </c>
      <c r="I8361">
        <v>-67.505623499999999</v>
      </c>
      <c r="J8361" s="1" t="str">
        <f t="shared" si="688"/>
        <v>Fluid (stream)</v>
      </c>
      <c r="K8361" s="1" t="str">
        <f t="shared" si="689"/>
        <v>Untreated Water</v>
      </c>
      <c r="L8361">
        <v>26</v>
      </c>
      <c r="M8361" t="s">
        <v>74</v>
      </c>
      <c r="N8361">
        <v>435</v>
      </c>
      <c r="P8361" t="s">
        <v>319</v>
      </c>
      <c r="Q8361" t="s">
        <v>24</v>
      </c>
      <c r="R8361" t="s">
        <v>401</v>
      </c>
    </row>
    <row r="8362" spans="1:18" hidden="1" x14ac:dyDescent="0.3">
      <c r="A8362" t="s">
        <v>33219</v>
      </c>
      <c r="B8362" t="s">
        <v>33220</v>
      </c>
      <c r="C8362" s="1" t="str">
        <f t="shared" si="686"/>
        <v>21:0899</v>
      </c>
      <c r="D8362" s="1" t="str">
        <f t="shared" si="687"/>
        <v>21:0238</v>
      </c>
      <c r="E8362" t="s">
        <v>33221</v>
      </c>
      <c r="F8362" t="s">
        <v>33222</v>
      </c>
      <c r="H8362">
        <v>47.6762102</v>
      </c>
      <c r="I8362">
        <v>-67.507679699999997</v>
      </c>
      <c r="J8362" s="1" t="str">
        <f t="shared" si="688"/>
        <v>Fluid (stream)</v>
      </c>
      <c r="K8362" s="1" t="str">
        <f t="shared" si="689"/>
        <v>Untreated Water</v>
      </c>
      <c r="L8362">
        <v>26</v>
      </c>
      <c r="M8362" t="s">
        <v>81</v>
      </c>
      <c r="N8362">
        <v>436</v>
      </c>
      <c r="P8362" t="s">
        <v>235</v>
      </c>
      <c r="Q8362" t="s">
        <v>31</v>
      </c>
      <c r="R8362" t="s">
        <v>873</v>
      </c>
    </row>
    <row r="8363" spans="1:18" hidden="1" x14ac:dyDescent="0.3">
      <c r="A8363" t="s">
        <v>33223</v>
      </c>
      <c r="B8363" t="s">
        <v>33224</v>
      </c>
      <c r="C8363" s="1" t="str">
        <f t="shared" si="686"/>
        <v>21:0899</v>
      </c>
      <c r="D8363" s="1" t="str">
        <f t="shared" si="687"/>
        <v>21:0238</v>
      </c>
      <c r="E8363" t="s">
        <v>33225</v>
      </c>
      <c r="F8363" t="s">
        <v>33226</v>
      </c>
      <c r="H8363">
        <v>47.687923599999998</v>
      </c>
      <c r="I8363">
        <v>-67.512382700000003</v>
      </c>
      <c r="J8363" s="1" t="str">
        <f t="shared" si="688"/>
        <v>Fluid (stream)</v>
      </c>
      <c r="K8363" s="1" t="str">
        <f t="shared" si="689"/>
        <v>Untreated Water</v>
      </c>
      <c r="L8363">
        <v>26</v>
      </c>
      <c r="M8363" t="s">
        <v>95</v>
      </c>
      <c r="N8363">
        <v>437</v>
      </c>
      <c r="P8363" t="s">
        <v>247</v>
      </c>
      <c r="Q8363" t="s">
        <v>31</v>
      </c>
      <c r="R8363" t="s">
        <v>329</v>
      </c>
    </row>
    <row r="8364" spans="1:18" hidden="1" x14ac:dyDescent="0.3">
      <c r="A8364" t="s">
        <v>33227</v>
      </c>
      <c r="B8364" t="s">
        <v>33228</v>
      </c>
      <c r="C8364" s="1" t="str">
        <f t="shared" si="686"/>
        <v>21:0899</v>
      </c>
      <c r="D8364" s="1" t="str">
        <f t="shared" si="687"/>
        <v>21:0238</v>
      </c>
      <c r="E8364" t="s">
        <v>33229</v>
      </c>
      <c r="F8364" t="s">
        <v>33230</v>
      </c>
      <c r="H8364">
        <v>47.692627999999999</v>
      </c>
      <c r="I8364">
        <v>-67.522004300000006</v>
      </c>
      <c r="J8364" s="1" t="str">
        <f t="shared" si="688"/>
        <v>Fluid (stream)</v>
      </c>
      <c r="K8364" s="1" t="str">
        <f t="shared" si="689"/>
        <v>Untreated Water</v>
      </c>
      <c r="L8364">
        <v>26</v>
      </c>
      <c r="M8364" t="s">
        <v>101</v>
      </c>
      <c r="N8364">
        <v>438</v>
      </c>
      <c r="P8364" t="s">
        <v>356</v>
      </c>
      <c r="Q8364" t="s">
        <v>89</v>
      </c>
      <c r="R8364" t="s">
        <v>687</v>
      </c>
    </row>
    <row r="8365" spans="1:18" hidden="1" x14ac:dyDescent="0.3">
      <c r="A8365" t="s">
        <v>33231</v>
      </c>
      <c r="B8365" t="s">
        <v>33232</v>
      </c>
      <c r="C8365" s="1" t="str">
        <f t="shared" si="686"/>
        <v>21:0899</v>
      </c>
      <c r="D8365" s="1" t="str">
        <f t="shared" si="687"/>
        <v>21:0238</v>
      </c>
      <c r="E8365" t="s">
        <v>33233</v>
      </c>
      <c r="F8365" t="s">
        <v>33234</v>
      </c>
      <c r="H8365">
        <v>47.694938200000003</v>
      </c>
      <c r="I8365">
        <v>-67.519739999999999</v>
      </c>
      <c r="J8365" s="1" t="str">
        <f t="shared" si="688"/>
        <v>Fluid (stream)</v>
      </c>
      <c r="K8365" s="1" t="str">
        <f t="shared" si="689"/>
        <v>Untreated Water</v>
      </c>
      <c r="L8365">
        <v>26</v>
      </c>
      <c r="M8365" t="s">
        <v>107</v>
      </c>
      <c r="N8365">
        <v>439</v>
      </c>
      <c r="P8365" t="s">
        <v>247</v>
      </c>
      <c r="Q8365" t="s">
        <v>31</v>
      </c>
      <c r="R8365" t="s">
        <v>761</v>
      </c>
    </row>
    <row r="8366" spans="1:18" hidden="1" x14ac:dyDescent="0.3">
      <c r="A8366" t="s">
        <v>33235</v>
      </c>
      <c r="B8366" t="s">
        <v>33236</v>
      </c>
      <c r="C8366" s="1" t="str">
        <f t="shared" si="686"/>
        <v>21:0899</v>
      </c>
      <c r="D8366" s="1" t="str">
        <f t="shared" si="687"/>
        <v>21:0238</v>
      </c>
      <c r="E8366" t="s">
        <v>33237</v>
      </c>
      <c r="F8366" t="s">
        <v>33238</v>
      </c>
      <c r="H8366">
        <v>47.717565299999997</v>
      </c>
      <c r="I8366">
        <v>-67.516045700000006</v>
      </c>
      <c r="J8366" s="1" t="str">
        <f t="shared" si="688"/>
        <v>Fluid (stream)</v>
      </c>
      <c r="K8366" s="1" t="str">
        <f t="shared" si="689"/>
        <v>Untreated Water</v>
      </c>
      <c r="L8366">
        <v>26</v>
      </c>
      <c r="M8366" t="s">
        <v>114</v>
      </c>
      <c r="N8366">
        <v>440</v>
      </c>
      <c r="P8366" t="s">
        <v>256</v>
      </c>
      <c r="Q8366" t="s">
        <v>31</v>
      </c>
      <c r="R8366" t="s">
        <v>873</v>
      </c>
    </row>
    <row r="8367" spans="1:18" hidden="1" x14ac:dyDescent="0.3">
      <c r="A8367" t="s">
        <v>33239</v>
      </c>
      <c r="B8367" t="s">
        <v>33240</v>
      </c>
      <c r="C8367" s="1" t="str">
        <f t="shared" si="686"/>
        <v>21:0899</v>
      </c>
      <c r="D8367" s="1" t="str">
        <f t="shared" si="687"/>
        <v>21:0238</v>
      </c>
      <c r="E8367" t="s">
        <v>33241</v>
      </c>
      <c r="F8367" t="s">
        <v>33242</v>
      </c>
      <c r="H8367">
        <v>47.717058100000003</v>
      </c>
      <c r="I8367">
        <v>-67.513006799999999</v>
      </c>
      <c r="J8367" s="1" t="str">
        <f t="shared" si="688"/>
        <v>Fluid (stream)</v>
      </c>
      <c r="K8367" s="1" t="str">
        <f t="shared" si="689"/>
        <v>Untreated Water</v>
      </c>
      <c r="L8367">
        <v>26</v>
      </c>
      <c r="M8367" t="s">
        <v>121</v>
      </c>
      <c r="N8367">
        <v>441</v>
      </c>
      <c r="P8367" t="s">
        <v>319</v>
      </c>
      <c r="Q8367" t="s">
        <v>96</v>
      </c>
      <c r="R8367" t="s">
        <v>532</v>
      </c>
    </row>
    <row r="8368" spans="1:18" hidden="1" x14ac:dyDescent="0.3">
      <c r="A8368" t="s">
        <v>33243</v>
      </c>
      <c r="B8368" t="s">
        <v>33244</v>
      </c>
      <c r="C8368" s="1" t="str">
        <f t="shared" si="686"/>
        <v>21:0899</v>
      </c>
      <c r="D8368" s="1" t="str">
        <f t="shared" si="687"/>
        <v>21:0238</v>
      </c>
      <c r="E8368" t="s">
        <v>33245</v>
      </c>
      <c r="F8368" t="s">
        <v>33246</v>
      </c>
      <c r="H8368">
        <v>47.525919999999999</v>
      </c>
      <c r="I8368">
        <v>-67.619395499999996</v>
      </c>
      <c r="J8368" s="1" t="str">
        <f t="shared" si="688"/>
        <v>Fluid (stream)</v>
      </c>
      <c r="K8368" s="1" t="str">
        <f t="shared" si="689"/>
        <v>Untreated Water</v>
      </c>
      <c r="L8368">
        <v>26</v>
      </c>
      <c r="M8368" t="s">
        <v>22</v>
      </c>
      <c r="N8368">
        <v>442</v>
      </c>
      <c r="P8368" t="s">
        <v>200</v>
      </c>
      <c r="Q8368" t="s">
        <v>38</v>
      </c>
      <c r="R8368" t="s">
        <v>55</v>
      </c>
    </row>
    <row r="8369" spans="1:18" hidden="1" x14ac:dyDescent="0.3">
      <c r="A8369" t="s">
        <v>33247</v>
      </c>
      <c r="B8369" t="s">
        <v>33248</v>
      </c>
      <c r="C8369" s="1" t="str">
        <f t="shared" si="686"/>
        <v>21:0899</v>
      </c>
      <c r="D8369" s="1" t="str">
        <f t="shared" si="687"/>
        <v>21:0238</v>
      </c>
      <c r="E8369" t="s">
        <v>33245</v>
      </c>
      <c r="F8369" t="s">
        <v>33249</v>
      </c>
      <c r="H8369">
        <v>47.525919999999999</v>
      </c>
      <c r="I8369">
        <v>-67.619395499999996</v>
      </c>
      <c r="J8369" s="1" t="str">
        <f t="shared" si="688"/>
        <v>Fluid (stream)</v>
      </c>
      <c r="K8369" s="1" t="str">
        <f t="shared" si="689"/>
        <v>Untreated Water</v>
      </c>
      <c r="L8369">
        <v>26</v>
      </c>
      <c r="M8369" t="s">
        <v>29</v>
      </c>
      <c r="N8369">
        <v>443</v>
      </c>
      <c r="P8369" t="s">
        <v>194</v>
      </c>
      <c r="Q8369" t="s">
        <v>38</v>
      </c>
      <c r="R8369" t="s">
        <v>460</v>
      </c>
    </row>
    <row r="8370" spans="1:18" hidden="1" x14ac:dyDescent="0.3">
      <c r="A8370" t="s">
        <v>33250</v>
      </c>
      <c r="B8370" t="s">
        <v>33251</v>
      </c>
      <c r="C8370" s="1" t="str">
        <f t="shared" si="686"/>
        <v>21:0899</v>
      </c>
      <c r="D8370" s="1" t="str">
        <f t="shared" si="687"/>
        <v>21:0238</v>
      </c>
      <c r="E8370" t="s">
        <v>33252</v>
      </c>
      <c r="F8370" t="s">
        <v>33253</v>
      </c>
      <c r="H8370">
        <v>47.5075231</v>
      </c>
      <c r="I8370">
        <v>-67.612308400000003</v>
      </c>
      <c r="J8370" s="1" t="str">
        <f t="shared" si="688"/>
        <v>Fluid (stream)</v>
      </c>
      <c r="K8370" s="1" t="str">
        <f t="shared" si="689"/>
        <v>Untreated Water</v>
      </c>
      <c r="L8370">
        <v>26</v>
      </c>
      <c r="M8370" t="s">
        <v>127</v>
      </c>
      <c r="N8370">
        <v>444</v>
      </c>
      <c r="P8370" t="s">
        <v>15080</v>
      </c>
      <c r="Q8370" t="s">
        <v>15080</v>
      </c>
      <c r="R8370" t="s">
        <v>15080</v>
      </c>
    </row>
    <row r="8371" spans="1:18" hidden="1" x14ac:dyDescent="0.3">
      <c r="A8371" t="s">
        <v>33254</v>
      </c>
      <c r="B8371" t="s">
        <v>33255</v>
      </c>
      <c r="C8371" s="1" t="str">
        <f t="shared" si="686"/>
        <v>21:0899</v>
      </c>
      <c r="D8371" s="1" t="str">
        <f t="shared" si="687"/>
        <v>21:0238</v>
      </c>
      <c r="E8371" t="s">
        <v>33256</v>
      </c>
      <c r="F8371" t="s">
        <v>33257</v>
      </c>
      <c r="H8371">
        <v>47.5057531</v>
      </c>
      <c r="I8371">
        <v>-67.616246000000004</v>
      </c>
      <c r="J8371" s="1" t="str">
        <f t="shared" si="688"/>
        <v>Fluid (stream)</v>
      </c>
      <c r="K8371" s="1" t="str">
        <f t="shared" si="689"/>
        <v>Untreated Water</v>
      </c>
      <c r="L8371">
        <v>26</v>
      </c>
      <c r="M8371" t="s">
        <v>133</v>
      </c>
      <c r="N8371">
        <v>445</v>
      </c>
      <c r="P8371" t="s">
        <v>15080</v>
      </c>
      <c r="Q8371" t="s">
        <v>15080</v>
      </c>
      <c r="R8371" t="s">
        <v>15080</v>
      </c>
    </row>
    <row r="8372" spans="1:18" hidden="1" x14ac:dyDescent="0.3">
      <c r="A8372" t="s">
        <v>33258</v>
      </c>
      <c r="B8372" t="s">
        <v>33259</v>
      </c>
      <c r="C8372" s="1" t="str">
        <f t="shared" si="686"/>
        <v>21:0899</v>
      </c>
      <c r="D8372" s="1" t="str">
        <f t="shared" si="687"/>
        <v>21:0238</v>
      </c>
      <c r="E8372" t="s">
        <v>33260</v>
      </c>
      <c r="F8372" t="s">
        <v>33261</v>
      </c>
      <c r="H8372">
        <v>47.5241264</v>
      </c>
      <c r="I8372">
        <v>-67.780234899999996</v>
      </c>
      <c r="J8372" s="1" t="str">
        <f t="shared" si="688"/>
        <v>Fluid (stream)</v>
      </c>
      <c r="K8372" s="1" t="str">
        <f t="shared" si="689"/>
        <v>Untreated Water</v>
      </c>
      <c r="L8372">
        <v>27</v>
      </c>
      <c r="M8372" t="s">
        <v>36</v>
      </c>
      <c r="N8372">
        <v>446</v>
      </c>
      <c r="P8372" t="s">
        <v>134</v>
      </c>
      <c r="Q8372" t="s">
        <v>62</v>
      </c>
      <c r="R8372" t="s">
        <v>401</v>
      </c>
    </row>
    <row r="8373" spans="1:18" hidden="1" x14ac:dyDescent="0.3">
      <c r="A8373" t="s">
        <v>33262</v>
      </c>
      <c r="B8373" t="s">
        <v>33263</v>
      </c>
      <c r="C8373" s="1" t="str">
        <f t="shared" si="686"/>
        <v>21:0899</v>
      </c>
      <c r="D8373" s="1" t="str">
        <f t="shared" si="687"/>
        <v>21:0238</v>
      </c>
      <c r="E8373" t="s">
        <v>33264</v>
      </c>
      <c r="F8373" t="s">
        <v>33265</v>
      </c>
      <c r="H8373">
        <v>47.511754400000001</v>
      </c>
      <c r="I8373">
        <v>-67.775209200000006</v>
      </c>
      <c r="J8373" s="1" t="str">
        <f t="shared" si="688"/>
        <v>Fluid (stream)</v>
      </c>
      <c r="K8373" s="1" t="str">
        <f t="shared" si="689"/>
        <v>Untreated Water</v>
      </c>
      <c r="L8373">
        <v>27</v>
      </c>
      <c r="M8373" t="s">
        <v>44</v>
      </c>
      <c r="N8373">
        <v>447</v>
      </c>
      <c r="P8373" t="s">
        <v>262</v>
      </c>
      <c r="Q8373" t="s">
        <v>62</v>
      </c>
      <c r="R8373" t="s">
        <v>285</v>
      </c>
    </row>
    <row r="8374" spans="1:18" hidden="1" x14ac:dyDescent="0.3">
      <c r="A8374" t="s">
        <v>33266</v>
      </c>
      <c r="B8374" t="s">
        <v>33267</v>
      </c>
      <c r="C8374" s="1" t="str">
        <f t="shared" si="686"/>
        <v>21:0899</v>
      </c>
      <c r="D8374" s="1" t="str">
        <f t="shared" si="687"/>
        <v>21:0238</v>
      </c>
      <c r="E8374" t="s">
        <v>33268</v>
      </c>
      <c r="F8374" t="s">
        <v>33269</v>
      </c>
      <c r="H8374">
        <v>47.544859600000002</v>
      </c>
      <c r="I8374">
        <v>-67.870879400000007</v>
      </c>
      <c r="J8374" s="1" t="str">
        <f t="shared" si="688"/>
        <v>Fluid (stream)</v>
      </c>
      <c r="K8374" s="1" t="str">
        <f t="shared" si="689"/>
        <v>Untreated Water</v>
      </c>
      <c r="L8374">
        <v>27</v>
      </c>
      <c r="M8374" t="s">
        <v>52</v>
      </c>
      <c r="N8374">
        <v>448</v>
      </c>
      <c r="P8374" t="s">
        <v>15080</v>
      </c>
      <c r="Q8374" t="s">
        <v>15080</v>
      </c>
      <c r="R8374" t="s">
        <v>15080</v>
      </c>
    </row>
    <row r="8375" spans="1:18" hidden="1" x14ac:dyDescent="0.3">
      <c r="A8375" t="s">
        <v>33270</v>
      </c>
      <c r="B8375" t="s">
        <v>33271</v>
      </c>
      <c r="C8375" s="1" t="str">
        <f t="shared" ref="C8375:C8438" si="690">HYPERLINK("http://geochem.nrcan.gc.ca/cdogs/content/bdl/bdl210899_e.htm", "21:0899")</f>
        <v>21:0899</v>
      </c>
      <c r="D8375" s="1" t="str">
        <f t="shared" ref="D8375:D8438" si="691">HYPERLINK("http://geochem.nrcan.gc.ca/cdogs/content/svy/svy210238_e.htm", "21:0238")</f>
        <v>21:0238</v>
      </c>
      <c r="E8375" t="s">
        <v>33272</v>
      </c>
      <c r="F8375" t="s">
        <v>33273</v>
      </c>
      <c r="H8375">
        <v>47.536686199999998</v>
      </c>
      <c r="I8375">
        <v>-67.854233199999996</v>
      </c>
      <c r="J8375" s="1" t="str">
        <f t="shared" ref="J8375:J8438" si="692">HYPERLINK("http://geochem.nrcan.gc.ca/cdogs/content/kwd/kwd020018_e.htm", "Fluid (stream)")</f>
        <v>Fluid (stream)</v>
      </c>
      <c r="K8375" s="1" t="str">
        <f t="shared" ref="K8375:K8438" si="693">HYPERLINK("http://geochem.nrcan.gc.ca/cdogs/content/kwd/kwd080007_e.htm", "Untreated Water")</f>
        <v>Untreated Water</v>
      </c>
      <c r="L8375">
        <v>27</v>
      </c>
      <c r="M8375" t="s">
        <v>60</v>
      </c>
      <c r="N8375">
        <v>449</v>
      </c>
      <c r="P8375" t="s">
        <v>235</v>
      </c>
      <c r="Q8375" t="s">
        <v>310</v>
      </c>
      <c r="R8375" t="s">
        <v>189</v>
      </c>
    </row>
    <row r="8376" spans="1:18" hidden="1" x14ac:dyDescent="0.3">
      <c r="A8376" t="s">
        <v>33274</v>
      </c>
      <c r="B8376" t="s">
        <v>33275</v>
      </c>
      <c r="C8376" s="1" t="str">
        <f t="shared" si="690"/>
        <v>21:0899</v>
      </c>
      <c r="D8376" s="1" t="str">
        <f t="shared" si="691"/>
        <v>21:0238</v>
      </c>
      <c r="E8376" t="s">
        <v>33276</v>
      </c>
      <c r="F8376" t="s">
        <v>33277</v>
      </c>
      <c r="H8376">
        <v>47.528075200000004</v>
      </c>
      <c r="I8376">
        <v>-67.827544799999998</v>
      </c>
      <c r="J8376" s="1" t="str">
        <f t="shared" si="692"/>
        <v>Fluid (stream)</v>
      </c>
      <c r="K8376" s="1" t="str">
        <f t="shared" si="693"/>
        <v>Untreated Water</v>
      </c>
      <c r="L8376">
        <v>27</v>
      </c>
      <c r="M8376" t="s">
        <v>67</v>
      </c>
      <c r="N8376">
        <v>450</v>
      </c>
      <c r="P8376" t="s">
        <v>319</v>
      </c>
      <c r="Q8376" t="s">
        <v>248</v>
      </c>
      <c r="R8376" t="s">
        <v>532</v>
      </c>
    </row>
    <row r="8377" spans="1:18" hidden="1" x14ac:dyDescent="0.3">
      <c r="A8377" t="s">
        <v>33278</v>
      </c>
      <c r="B8377" t="s">
        <v>33279</v>
      </c>
      <c r="C8377" s="1" t="str">
        <f t="shared" si="690"/>
        <v>21:0899</v>
      </c>
      <c r="D8377" s="1" t="str">
        <f t="shared" si="691"/>
        <v>21:0238</v>
      </c>
      <c r="E8377" t="s">
        <v>33280</v>
      </c>
      <c r="F8377" t="s">
        <v>33281</v>
      </c>
      <c r="H8377">
        <v>47.517789100000002</v>
      </c>
      <c r="I8377">
        <v>-67.833591799999994</v>
      </c>
      <c r="J8377" s="1" t="str">
        <f t="shared" si="692"/>
        <v>Fluid (stream)</v>
      </c>
      <c r="K8377" s="1" t="str">
        <f t="shared" si="693"/>
        <v>Untreated Water</v>
      </c>
      <c r="L8377">
        <v>27</v>
      </c>
      <c r="M8377" t="s">
        <v>74</v>
      </c>
      <c r="N8377">
        <v>451</v>
      </c>
      <c r="P8377" t="s">
        <v>256</v>
      </c>
      <c r="Q8377" t="s">
        <v>38</v>
      </c>
      <c r="R8377" t="s">
        <v>189</v>
      </c>
    </row>
    <row r="8378" spans="1:18" hidden="1" x14ac:dyDescent="0.3">
      <c r="A8378" t="s">
        <v>33282</v>
      </c>
      <c r="B8378" t="s">
        <v>33283</v>
      </c>
      <c r="C8378" s="1" t="str">
        <f t="shared" si="690"/>
        <v>21:0899</v>
      </c>
      <c r="D8378" s="1" t="str">
        <f t="shared" si="691"/>
        <v>21:0238</v>
      </c>
      <c r="E8378" t="s">
        <v>33284</v>
      </c>
      <c r="F8378" t="s">
        <v>33285</v>
      </c>
      <c r="H8378">
        <v>47.501936399999998</v>
      </c>
      <c r="I8378">
        <v>-67.825856400000006</v>
      </c>
      <c r="J8378" s="1" t="str">
        <f t="shared" si="692"/>
        <v>Fluid (stream)</v>
      </c>
      <c r="K8378" s="1" t="str">
        <f t="shared" si="693"/>
        <v>Untreated Water</v>
      </c>
      <c r="L8378">
        <v>27</v>
      </c>
      <c r="M8378" t="s">
        <v>22</v>
      </c>
      <c r="N8378">
        <v>452</v>
      </c>
      <c r="P8378" t="s">
        <v>210</v>
      </c>
      <c r="Q8378" t="s">
        <v>257</v>
      </c>
      <c r="R8378" t="s">
        <v>3875</v>
      </c>
    </row>
    <row r="8379" spans="1:18" hidden="1" x14ac:dyDescent="0.3">
      <c r="A8379" t="s">
        <v>33286</v>
      </c>
      <c r="B8379" t="s">
        <v>33287</v>
      </c>
      <c r="C8379" s="1" t="str">
        <f t="shared" si="690"/>
        <v>21:0899</v>
      </c>
      <c r="D8379" s="1" t="str">
        <f t="shared" si="691"/>
        <v>21:0238</v>
      </c>
      <c r="E8379" t="s">
        <v>33284</v>
      </c>
      <c r="F8379" t="s">
        <v>33288</v>
      </c>
      <c r="H8379">
        <v>47.501936399999998</v>
      </c>
      <c r="I8379">
        <v>-67.825856400000006</v>
      </c>
      <c r="J8379" s="1" t="str">
        <f t="shared" si="692"/>
        <v>Fluid (stream)</v>
      </c>
      <c r="K8379" s="1" t="str">
        <f t="shared" si="693"/>
        <v>Untreated Water</v>
      </c>
      <c r="L8379">
        <v>27</v>
      </c>
      <c r="M8379" t="s">
        <v>29</v>
      </c>
      <c r="N8379">
        <v>453</v>
      </c>
      <c r="P8379" t="s">
        <v>210</v>
      </c>
      <c r="Q8379" t="s">
        <v>248</v>
      </c>
      <c r="R8379" t="s">
        <v>401</v>
      </c>
    </row>
    <row r="8380" spans="1:18" hidden="1" x14ac:dyDescent="0.3">
      <c r="A8380" t="s">
        <v>33289</v>
      </c>
      <c r="B8380" t="s">
        <v>33290</v>
      </c>
      <c r="C8380" s="1" t="str">
        <f t="shared" si="690"/>
        <v>21:0899</v>
      </c>
      <c r="D8380" s="1" t="str">
        <f t="shared" si="691"/>
        <v>21:0238</v>
      </c>
      <c r="E8380" t="s">
        <v>33291</v>
      </c>
      <c r="F8380" t="s">
        <v>33292</v>
      </c>
      <c r="H8380">
        <v>47.501578100000003</v>
      </c>
      <c r="I8380">
        <v>-67.816383500000001</v>
      </c>
      <c r="J8380" s="1" t="str">
        <f t="shared" si="692"/>
        <v>Fluid (stream)</v>
      </c>
      <c r="K8380" s="1" t="str">
        <f t="shared" si="693"/>
        <v>Untreated Water</v>
      </c>
      <c r="L8380">
        <v>27</v>
      </c>
      <c r="M8380" t="s">
        <v>81</v>
      </c>
      <c r="N8380">
        <v>454</v>
      </c>
      <c r="P8380" t="s">
        <v>15080</v>
      </c>
      <c r="Q8380" t="s">
        <v>15080</v>
      </c>
      <c r="R8380" t="s">
        <v>15080</v>
      </c>
    </row>
    <row r="8381" spans="1:18" hidden="1" x14ac:dyDescent="0.3">
      <c r="A8381" t="s">
        <v>33293</v>
      </c>
      <c r="B8381" t="s">
        <v>33294</v>
      </c>
      <c r="C8381" s="1" t="str">
        <f t="shared" si="690"/>
        <v>21:0899</v>
      </c>
      <c r="D8381" s="1" t="str">
        <f t="shared" si="691"/>
        <v>21:0238</v>
      </c>
      <c r="E8381" t="s">
        <v>33295</v>
      </c>
      <c r="F8381" t="s">
        <v>33296</v>
      </c>
      <c r="H8381">
        <v>47.702518400000002</v>
      </c>
      <c r="I8381">
        <v>-67.684758500000001</v>
      </c>
      <c r="J8381" s="1" t="str">
        <f t="shared" si="692"/>
        <v>Fluid (stream)</v>
      </c>
      <c r="K8381" s="1" t="str">
        <f t="shared" si="693"/>
        <v>Untreated Water</v>
      </c>
      <c r="L8381">
        <v>27</v>
      </c>
      <c r="M8381" t="s">
        <v>95</v>
      </c>
      <c r="N8381">
        <v>455</v>
      </c>
      <c r="P8381" t="s">
        <v>15080</v>
      </c>
      <c r="Q8381" t="s">
        <v>15080</v>
      </c>
      <c r="R8381" t="s">
        <v>15080</v>
      </c>
    </row>
    <row r="8382" spans="1:18" hidden="1" x14ac:dyDescent="0.3">
      <c r="A8382" t="s">
        <v>33297</v>
      </c>
      <c r="B8382" t="s">
        <v>33298</v>
      </c>
      <c r="C8382" s="1" t="str">
        <f t="shared" si="690"/>
        <v>21:0899</v>
      </c>
      <c r="D8382" s="1" t="str">
        <f t="shared" si="691"/>
        <v>21:0238</v>
      </c>
      <c r="E8382" t="s">
        <v>33299</v>
      </c>
      <c r="F8382" t="s">
        <v>33300</v>
      </c>
      <c r="H8382">
        <v>47.703360500000002</v>
      </c>
      <c r="I8382">
        <v>-67.708197600000005</v>
      </c>
      <c r="J8382" s="1" t="str">
        <f t="shared" si="692"/>
        <v>Fluid (stream)</v>
      </c>
      <c r="K8382" s="1" t="str">
        <f t="shared" si="693"/>
        <v>Untreated Water</v>
      </c>
      <c r="L8382">
        <v>27</v>
      </c>
      <c r="M8382" t="s">
        <v>101</v>
      </c>
      <c r="N8382">
        <v>456</v>
      </c>
      <c r="P8382" t="s">
        <v>15080</v>
      </c>
      <c r="Q8382" t="s">
        <v>15080</v>
      </c>
      <c r="R8382" t="s">
        <v>15080</v>
      </c>
    </row>
    <row r="8383" spans="1:18" hidden="1" x14ac:dyDescent="0.3">
      <c r="A8383" t="s">
        <v>33301</v>
      </c>
      <c r="B8383" t="s">
        <v>33302</v>
      </c>
      <c r="C8383" s="1" t="str">
        <f t="shared" si="690"/>
        <v>21:0899</v>
      </c>
      <c r="D8383" s="1" t="str">
        <f t="shared" si="691"/>
        <v>21:0238</v>
      </c>
      <c r="E8383" t="s">
        <v>33303</v>
      </c>
      <c r="F8383" t="s">
        <v>33304</v>
      </c>
      <c r="H8383">
        <v>47.704653999999998</v>
      </c>
      <c r="I8383">
        <v>-67.712004699999994</v>
      </c>
      <c r="J8383" s="1" t="str">
        <f t="shared" si="692"/>
        <v>Fluid (stream)</v>
      </c>
      <c r="K8383" s="1" t="str">
        <f t="shared" si="693"/>
        <v>Untreated Water</v>
      </c>
      <c r="L8383">
        <v>27</v>
      </c>
      <c r="M8383" t="s">
        <v>107</v>
      </c>
      <c r="N8383">
        <v>457</v>
      </c>
      <c r="P8383" t="s">
        <v>15080</v>
      </c>
      <c r="Q8383" t="s">
        <v>15080</v>
      </c>
      <c r="R8383" t="s">
        <v>15080</v>
      </c>
    </row>
    <row r="8384" spans="1:18" hidden="1" x14ac:dyDescent="0.3">
      <c r="A8384" t="s">
        <v>33305</v>
      </c>
      <c r="B8384" t="s">
        <v>33306</v>
      </c>
      <c r="C8384" s="1" t="str">
        <f t="shared" si="690"/>
        <v>21:0899</v>
      </c>
      <c r="D8384" s="1" t="str">
        <f t="shared" si="691"/>
        <v>21:0238</v>
      </c>
      <c r="E8384" t="s">
        <v>33307</v>
      </c>
      <c r="F8384" t="s">
        <v>33308</v>
      </c>
      <c r="H8384">
        <v>47.669638200000001</v>
      </c>
      <c r="I8384">
        <v>-67.7647257</v>
      </c>
      <c r="J8384" s="1" t="str">
        <f t="shared" si="692"/>
        <v>Fluid (stream)</v>
      </c>
      <c r="K8384" s="1" t="str">
        <f t="shared" si="693"/>
        <v>Untreated Water</v>
      </c>
      <c r="L8384">
        <v>27</v>
      </c>
      <c r="M8384" t="s">
        <v>114</v>
      </c>
      <c r="N8384">
        <v>458</v>
      </c>
      <c r="P8384" t="s">
        <v>262</v>
      </c>
      <c r="Q8384" t="s">
        <v>579</v>
      </c>
      <c r="R8384" t="s">
        <v>460</v>
      </c>
    </row>
    <row r="8385" spans="1:18" hidden="1" x14ac:dyDescent="0.3">
      <c r="A8385" t="s">
        <v>33309</v>
      </c>
      <c r="B8385" t="s">
        <v>33310</v>
      </c>
      <c r="C8385" s="1" t="str">
        <f t="shared" si="690"/>
        <v>21:0899</v>
      </c>
      <c r="D8385" s="1" t="str">
        <f t="shared" si="691"/>
        <v>21:0238</v>
      </c>
      <c r="E8385" t="s">
        <v>33311</v>
      </c>
      <c r="F8385" t="s">
        <v>33312</v>
      </c>
      <c r="H8385">
        <v>47.676423999999997</v>
      </c>
      <c r="I8385">
        <v>-67.742489599999999</v>
      </c>
      <c r="J8385" s="1" t="str">
        <f t="shared" si="692"/>
        <v>Fluid (stream)</v>
      </c>
      <c r="K8385" s="1" t="str">
        <f t="shared" si="693"/>
        <v>Untreated Water</v>
      </c>
      <c r="L8385">
        <v>27</v>
      </c>
      <c r="M8385" t="s">
        <v>121</v>
      </c>
      <c r="N8385">
        <v>459</v>
      </c>
      <c r="P8385" t="s">
        <v>356</v>
      </c>
      <c r="Q8385" t="s">
        <v>236</v>
      </c>
      <c r="R8385" t="s">
        <v>522</v>
      </c>
    </row>
    <row r="8386" spans="1:18" hidden="1" x14ac:dyDescent="0.3">
      <c r="A8386" t="s">
        <v>33313</v>
      </c>
      <c r="B8386" t="s">
        <v>33314</v>
      </c>
      <c r="C8386" s="1" t="str">
        <f t="shared" si="690"/>
        <v>21:0899</v>
      </c>
      <c r="D8386" s="1" t="str">
        <f t="shared" si="691"/>
        <v>21:0238</v>
      </c>
      <c r="E8386" t="s">
        <v>33315</v>
      </c>
      <c r="F8386" t="s">
        <v>33316</v>
      </c>
      <c r="H8386">
        <v>47.748887000000003</v>
      </c>
      <c r="I8386">
        <v>-67.526522299999996</v>
      </c>
      <c r="J8386" s="1" t="str">
        <f t="shared" si="692"/>
        <v>Fluid (stream)</v>
      </c>
      <c r="K8386" s="1" t="str">
        <f t="shared" si="693"/>
        <v>Untreated Water</v>
      </c>
      <c r="L8386">
        <v>27</v>
      </c>
      <c r="M8386" t="s">
        <v>127</v>
      </c>
      <c r="N8386">
        <v>460</v>
      </c>
      <c r="P8386" t="s">
        <v>235</v>
      </c>
      <c r="Q8386" t="s">
        <v>146</v>
      </c>
      <c r="R8386" t="s">
        <v>599</v>
      </c>
    </row>
    <row r="8387" spans="1:18" hidden="1" x14ac:dyDescent="0.3">
      <c r="A8387" t="s">
        <v>33317</v>
      </c>
      <c r="B8387" t="s">
        <v>33318</v>
      </c>
      <c r="C8387" s="1" t="str">
        <f t="shared" si="690"/>
        <v>21:0899</v>
      </c>
      <c r="D8387" s="1" t="str">
        <f t="shared" si="691"/>
        <v>21:0238</v>
      </c>
      <c r="E8387" t="s">
        <v>33319</v>
      </c>
      <c r="F8387" t="s">
        <v>33320</v>
      </c>
      <c r="H8387">
        <v>47.7154831</v>
      </c>
      <c r="I8387">
        <v>-67.5445572</v>
      </c>
      <c r="J8387" s="1" t="str">
        <f t="shared" si="692"/>
        <v>Fluid (stream)</v>
      </c>
      <c r="K8387" s="1" t="str">
        <f t="shared" si="693"/>
        <v>Untreated Water</v>
      </c>
      <c r="L8387">
        <v>27</v>
      </c>
      <c r="M8387" t="s">
        <v>133</v>
      </c>
      <c r="N8387">
        <v>461</v>
      </c>
      <c r="P8387" t="s">
        <v>247</v>
      </c>
      <c r="Q8387" t="s">
        <v>46</v>
      </c>
      <c r="R8387" t="s">
        <v>189</v>
      </c>
    </row>
    <row r="8388" spans="1:18" hidden="1" x14ac:dyDescent="0.3">
      <c r="A8388" t="s">
        <v>33321</v>
      </c>
      <c r="B8388" t="s">
        <v>33322</v>
      </c>
      <c r="C8388" s="1" t="str">
        <f t="shared" si="690"/>
        <v>21:0899</v>
      </c>
      <c r="D8388" s="1" t="str">
        <f t="shared" si="691"/>
        <v>21:0238</v>
      </c>
      <c r="E8388" t="s">
        <v>33323</v>
      </c>
      <c r="F8388" t="s">
        <v>33324</v>
      </c>
      <c r="H8388">
        <v>47.733545800000002</v>
      </c>
      <c r="I8388">
        <v>-67.564873700000007</v>
      </c>
      <c r="J8388" s="1" t="str">
        <f t="shared" si="692"/>
        <v>Fluid (stream)</v>
      </c>
      <c r="K8388" s="1" t="str">
        <f t="shared" si="693"/>
        <v>Untreated Water</v>
      </c>
      <c r="L8388">
        <v>27</v>
      </c>
      <c r="M8388" t="s">
        <v>139</v>
      </c>
      <c r="N8388">
        <v>462</v>
      </c>
      <c r="P8388" t="s">
        <v>356</v>
      </c>
      <c r="Q8388" t="s">
        <v>62</v>
      </c>
      <c r="R8388" t="s">
        <v>522</v>
      </c>
    </row>
    <row r="8389" spans="1:18" hidden="1" x14ac:dyDescent="0.3">
      <c r="A8389" t="s">
        <v>33325</v>
      </c>
      <c r="B8389" t="s">
        <v>33326</v>
      </c>
      <c r="C8389" s="1" t="str">
        <f t="shared" si="690"/>
        <v>21:0899</v>
      </c>
      <c r="D8389" s="1" t="str">
        <f t="shared" si="691"/>
        <v>21:0238</v>
      </c>
      <c r="E8389" t="s">
        <v>33327</v>
      </c>
      <c r="F8389" t="s">
        <v>33328</v>
      </c>
      <c r="H8389">
        <v>47.710840099999999</v>
      </c>
      <c r="I8389">
        <v>-67.538887299999999</v>
      </c>
      <c r="J8389" s="1" t="str">
        <f t="shared" si="692"/>
        <v>Fluid (stream)</v>
      </c>
      <c r="K8389" s="1" t="str">
        <f t="shared" si="693"/>
        <v>Untreated Water</v>
      </c>
      <c r="L8389">
        <v>27</v>
      </c>
      <c r="M8389" t="s">
        <v>241</v>
      </c>
      <c r="N8389">
        <v>463</v>
      </c>
      <c r="P8389" t="s">
        <v>256</v>
      </c>
      <c r="Q8389" t="s">
        <v>96</v>
      </c>
      <c r="R8389" t="s">
        <v>329</v>
      </c>
    </row>
    <row r="8390" spans="1:18" hidden="1" x14ac:dyDescent="0.3">
      <c r="A8390" t="s">
        <v>33329</v>
      </c>
      <c r="B8390" t="s">
        <v>33330</v>
      </c>
      <c r="C8390" s="1" t="str">
        <f t="shared" si="690"/>
        <v>21:0899</v>
      </c>
      <c r="D8390" s="1" t="str">
        <f t="shared" si="691"/>
        <v>21:0238</v>
      </c>
      <c r="E8390" t="s">
        <v>33331</v>
      </c>
      <c r="F8390" t="s">
        <v>33332</v>
      </c>
      <c r="H8390">
        <v>47.6697761</v>
      </c>
      <c r="I8390">
        <v>-67.852521899999999</v>
      </c>
      <c r="J8390" s="1" t="str">
        <f t="shared" si="692"/>
        <v>Fluid (stream)</v>
      </c>
      <c r="K8390" s="1" t="str">
        <f t="shared" si="693"/>
        <v>Untreated Water</v>
      </c>
      <c r="L8390">
        <v>28</v>
      </c>
      <c r="M8390" t="s">
        <v>36</v>
      </c>
      <c r="N8390">
        <v>464</v>
      </c>
      <c r="P8390" t="s">
        <v>247</v>
      </c>
      <c r="Q8390" t="s">
        <v>54</v>
      </c>
      <c r="R8390" t="s">
        <v>460</v>
      </c>
    </row>
    <row r="8391" spans="1:18" hidden="1" x14ac:dyDescent="0.3">
      <c r="A8391" t="s">
        <v>33333</v>
      </c>
      <c r="B8391" t="s">
        <v>33334</v>
      </c>
      <c r="C8391" s="1" t="str">
        <f t="shared" si="690"/>
        <v>21:0899</v>
      </c>
      <c r="D8391" s="1" t="str">
        <f t="shared" si="691"/>
        <v>21:0238</v>
      </c>
      <c r="E8391" t="s">
        <v>33335</v>
      </c>
      <c r="F8391" t="s">
        <v>33336</v>
      </c>
      <c r="H8391">
        <v>47.664529799999997</v>
      </c>
      <c r="I8391">
        <v>-67.8560734</v>
      </c>
      <c r="J8391" s="1" t="str">
        <f t="shared" si="692"/>
        <v>Fluid (stream)</v>
      </c>
      <c r="K8391" s="1" t="str">
        <f t="shared" si="693"/>
        <v>Untreated Water</v>
      </c>
      <c r="L8391">
        <v>28</v>
      </c>
      <c r="M8391" t="s">
        <v>44</v>
      </c>
      <c r="N8391">
        <v>465</v>
      </c>
      <c r="P8391" t="s">
        <v>319</v>
      </c>
      <c r="Q8391" t="s">
        <v>579</v>
      </c>
      <c r="R8391" t="s">
        <v>401</v>
      </c>
    </row>
    <row r="8392" spans="1:18" hidden="1" x14ac:dyDescent="0.3">
      <c r="A8392" t="s">
        <v>33337</v>
      </c>
      <c r="B8392" t="s">
        <v>33338</v>
      </c>
      <c r="C8392" s="1" t="str">
        <f t="shared" si="690"/>
        <v>21:0899</v>
      </c>
      <c r="D8392" s="1" t="str">
        <f t="shared" si="691"/>
        <v>21:0238</v>
      </c>
      <c r="E8392" t="s">
        <v>33339</v>
      </c>
      <c r="F8392" t="s">
        <v>33340</v>
      </c>
      <c r="H8392">
        <v>47.649818799999998</v>
      </c>
      <c r="I8392">
        <v>-67.850722099999999</v>
      </c>
      <c r="J8392" s="1" t="str">
        <f t="shared" si="692"/>
        <v>Fluid (stream)</v>
      </c>
      <c r="K8392" s="1" t="str">
        <f t="shared" si="693"/>
        <v>Untreated Water</v>
      </c>
      <c r="L8392">
        <v>28</v>
      </c>
      <c r="M8392" t="s">
        <v>52</v>
      </c>
      <c r="N8392">
        <v>466</v>
      </c>
      <c r="P8392" t="s">
        <v>256</v>
      </c>
      <c r="Q8392" t="s">
        <v>517</v>
      </c>
      <c r="R8392" t="s">
        <v>195</v>
      </c>
    </row>
    <row r="8393" spans="1:18" hidden="1" x14ac:dyDescent="0.3">
      <c r="A8393" t="s">
        <v>33341</v>
      </c>
      <c r="B8393" t="s">
        <v>33342</v>
      </c>
      <c r="C8393" s="1" t="str">
        <f t="shared" si="690"/>
        <v>21:0899</v>
      </c>
      <c r="D8393" s="1" t="str">
        <f t="shared" si="691"/>
        <v>21:0238</v>
      </c>
      <c r="E8393" t="s">
        <v>33343</v>
      </c>
      <c r="F8393" t="s">
        <v>33344</v>
      </c>
      <c r="H8393">
        <v>47.624913200000002</v>
      </c>
      <c r="I8393">
        <v>-67.841844899999998</v>
      </c>
      <c r="J8393" s="1" t="str">
        <f t="shared" si="692"/>
        <v>Fluid (stream)</v>
      </c>
      <c r="K8393" s="1" t="str">
        <f t="shared" si="693"/>
        <v>Untreated Water</v>
      </c>
      <c r="L8393">
        <v>28</v>
      </c>
      <c r="M8393" t="s">
        <v>60</v>
      </c>
      <c r="N8393">
        <v>467</v>
      </c>
      <c r="P8393" t="s">
        <v>319</v>
      </c>
      <c r="Q8393" t="s">
        <v>1292</v>
      </c>
      <c r="R8393" t="s">
        <v>189</v>
      </c>
    </row>
    <row r="8394" spans="1:18" hidden="1" x14ac:dyDescent="0.3">
      <c r="A8394" t="s">
        <v>33345</v>
      </c>
      <c r="B8394" t="s">
        <v>33346</v>
      </c>
      <c r="C8394" s="1" t="str">
        <f t="shared" si="690"/>
        <v>21:0899</v>
      </c>
      <c r="D8394" s="1" t="str">
        <f t="shared" si="691"/>
        <v>21:0238</v>
      </c>
      <c r="E8394" t="s">
        <v>33347</v>
      </c>
      <c r="F8394" t="s">
        <v>33348</v>
      </c>
      <c r="H8394">
        <v>47.638110900000001</v>
      </c>
      <c r="I8394">
        <v>-67.873238299999997</v>
      </c>
      <c r="J8394" s="1" t="str">
        <f t="shared" si="692"/>
        <v>Fluid (stream)</v>
      </c>
      <c r="K8394" s="1" t="str">
        <f t="shared" si="693"/>
        <v>Untreated Water</v>
      </c>
      <c r="L8394">
        <v>28</v>
      </c>
      <c r="M8394" t="s">
        <v>67</v>
      </c>
      <c r="N8394">
        <v>468</v>
      </c>
      <c r="P8394" t="s">
        <v>15080</v>
      </c>
      <c r="Q8394" t="s">
        <v>15080</v>
      </c>
      <c r="R8394" t="s">
        <v>15080</v>
      </c>
    </row>
    <row r="8395" spans="1:18" hidden="1" x14ac:dyDescent="0.3">
      <c r="A8395" t="s">
        <v>33349</v>
      </c>
      <c r="B8395" t="s">
        <v>33350</v>
      </c>
      <c r="C8395" s="1" t="str">
        <f t="shared" si="690"/>
        <v>21:0899</v>
      </c>
      <c r="D8395" s="1" t="str">
        <f t="shared" si="691"/>
        <v>21:0238</v>
      </c>
      <c r="E8395" t="s">
        <v>33351</v>
      </c>
      <c r="F8395" t="s">
        <v>33352</v>
      </c>
      <c r="H8395">
        <v>47.621722400000003</v>
      </c>
      <c r="I8395">
        <v>-67.774625599999993</v>
      </c>
      <c r="J8395" s="1" t="str">
        <f t="shared" si="692"/>
        <v>Fluid (stream)</v>
      </c>
      <c r="K8395" s="1" t="str">
        <f t="shared" si="693"/>
        <v>Untreated Water</v>
      </c>
      <c r="L8395">
        <v>28</v>
      </c>
      <c r="M8395" t="s">
        <v>74</v>
      </c>
      <c r="N8395">
        <v>469</v>
      </c>
      <c r="P8395" t="s">
        <v>15080</v>
      </c>
      <c r="Q8395" t="s">
        <v>15080</v>
      </c>
      <c r="R8395" t="s">
        <v>15080</v>
      </c>
    </row>
    <row r="8396" spans="1:18" hidden="1" x14ac:dyDescent="0.3">
      <c r="A8396" t="s">
        <v>33353</v>
      </c>
      <c r="B8396" t="s">
        <v>33354</v>
      </c>
      <c r="C8396" s="1" t="str">
        <f t="shared" si="690"/>
        <v>21:0899</v>
      </c>
      <c r="D8396" s="1" t="str">
        <f t="shared" si="691"/>
        <v>21:0238</v>
      </c>
      <c r="E8396" t="s">
        <v>33355</v>
      </c>
      <c r="F8396" t="s">
        <v>33356</v>
      </c>
      <c r="H8396">
        <v>47.6146788</v>
      </c>
      <c r="I8396">
        <v>-67.745660900000004</v>
      </c>
      <c r="J8396" s="1" t="str">
        <f t="shared" si="692"/>
        <v>Fluid (stream)</v>
      </c>
      <c r="K8396" s="1" t="str">
        <f t="shared" si="693"/>
        <v>Untreated Water</v>
      </c>
      <c r="L8396">
        <v>28</v>
      </c>
      <c r="M8396" t="s">
        <v>81</v>
      </c>
      <c r="N8396">
        <v>470</v>
      </c>
      <c r="P8396" t="s">
        <v>356</v>
      </c>
      <c r="Q8396" t="s">
        <v>24</v>
      </c>
      <c r="R8396" t="s">
        <v>3875</v>
      </c>
    </row>
    <row r="8397" spans="1:18" hidden="1" x14ac:dyDescent="0.3">
      <c r="A8397" t="s">
        <v>33357</v>
      </c>
      <c r="B8397" t="s">
        <v>33358</v>
      </c>
      <c r="C8397" s="1" t="str">
        <f t="shared" si="690"/>
        <v>21:0899</v>
      </c>
      <c r="D8397" s="1" t="str">
        <f t="shared" si="691"/>
        <v>21:0238</v>
      </c>
      <c r="E8397" t="s">
        <v>33359</v>
      </c>
      <c r="F8397" t="s">
        <v>33360</v>
      </c>
      <c r="H8397">
        <v>47.585092199999998</v>
      </c>
      <c r="I8397">
        <v>-67.7365396</v>
      </c>
      <c r="J8397" s="1" t="str">
        <f t="shared" si="692"/>
        <v>Fluid (stream)</v>
      </c>
      <c r="K8397" s="1" t="str">
        <f t="shared" si="693"/>
        <v>Untreated Water</v>
      </c>
      <c r="L8397">
        <v>28</v>
      </c>
      <c r="M8397" t="s">
        <v>95</v>
      </c>
      <c r="N8397">
        <v>471</v>
      </c>
      <c r="P8397" t="s">
        <v>356</v>
      </c>
      <c r="Q8397" t="s">
        <v>38</v>
      </c>
      <c r="R8397" t="s">
        <v>189</v>
      </c>
    </row>
    <row r="8398" spans="1:18" hidden="1" x14ac:dyDescent="0.3">
      <c r="A8398" t="s">
        <v>33361</v>
      </c>
      <c r="B8398" t="s">
        <v>33362</v>
      </c>
      <c r="C8398" s="1" t="str">
        <f t="shared" si="690"/>
        <v>21:0899</v>
      </c>
      <c r="D8398" s="1" t="str">
        <f t="shared" si="691"/>
        <v>21:0238</v>
      </c>
      <c r="E8398" t="s">
        <v>33363</v>
      </c>
      <c r="F8398" t="s">
        <v>33364</v>
      </c>
      <c r="H8398">
        <v>47.540273300000003</v>
      </c>
      <c r="I8398">
        <v>-67.520644899999994</v>
      </c>
      <c r="J8398" s="1" t="str">
        <f t="shared" si="692"/>
        <v>Fluid (stream)</v>
      </c>
      <c r="K8398" s="1" t="str">
        <f t="shared" si="693"/>
        <v>Untreated Water</v>
      </c>
      <c r="L8398">
        <v>28</v>
      </c>
      <c r="M8398" t="s">
        <v>101</v>
      </c>
      <c r="N8398">
        <v>472</v>
      </c>
      <c r="P8398" t="s">
        <v>356</v>
      </c>
      <c r="Q8398" t="s">
        <v>96</v>
      </c>
      <c r="R8398" t="s">
        <v>3470</v>
      </c>
    </row>
    <row r="8399" spans="1:18" hidden="1" x14ac:dyDescent="0.3">
      <c r="A8399" t="s">
        <v>33365</v>
      </c>
      <c r="B8399" t="s">
        <v>33366</v>
      </c>
      <c r="C8399" s="1" t="str">
        <f t="shared" si="690"/>
        <v>21:0899</v>
      </c>
      <c r="D8399" s="1" t="str">
        <f t="shared" si="691"/>
        <v>21:0238</v>
      </c>
      <c r="E8399" t="s">
        <v>33367</v>
      </c>
      <c r="F8399" t="s">
        <v>33368</v>
      </c>
      <c r="H8399">
        <v>47.607927799999999</v>
      </c>
      <c r="I8399">
        <v>-67.572292500000003</v>
      </c>
      <c r="J8399" s="1" t="str">
        <f t="shared" si="692"/>
        <v>Fluid (stream)</v>
      </c>
      <c r="K8399" s="1" t="str">
        <f t="shared" si="693"/>
        <v>Untreated Water</v>
      </c>
      <c r="L8399">
        <v>28</v>
      </c>
      <c r="M8399" t="s">
        <v>107</v>
      </c>
      <c r="N8399">
        <v>473</v>
      </c>
      <c r="P8399" t="s">
        <v>319</v>
      </c>
      <c r="Q8399" t="s">
        <v>96</v>
      </c>
      <c r="R8399" t="s">
        <v>599</v>
      </c>
    </row>
    <row r="8400" spans="1:18" hidden="1" x14ac:dyDescent="0.3">
      <c r="A8400" t="s">
        <v>33369</v>
      </c>
      <c r="B8400" t="s">
        <v>33370</v>
      </c>
      <c r="C8400" s="1" t="str">
        <f t="shared" si="690"/>
        <v>21:0899</v>
      </c>
      <c r="D8400" s="1" t="str">
        <f t="shared" si="691"/>
        <v>21:0238</v>
      </c>
      <c r="E8400" t="s">
        <v>33371</v>
      </c>
      <c r="F8400" t="s">
        <v>33372</v>
      </c>
      <c r="H8400">
        <v>47.638121900000002</v>
      </c>
      <c r="I8400">
        <v>-67.553350699999996</v>
      </c>
      <c r="J8400" s="1" t="str">
        <f t="shared" si="692"/>
        <v>Fluid (stream)</v>
      </c>
      <c r="K8400" s="1" t="str">
        <f t="shared" si="693"/>
        <v>Untreated Water</v>
      </c>
      <c r="L8400">
        <v>28</v>
      </c>
      <c r="M8400" t="s">
        <v>114</v>
      </c>
      <c r="N8400">
        <v>474</v>
      </c>
      <c r="P8400" t="s">
        <v>319</v>
      </c>
      <c r="Q8400" t="s">
        <v>24</v>
      </c>
      <c r="R8400" t="s">
        <v>873</v>
      </c>
    </row>
    <row r="8401" spans="1:18" hidden="1" x14ac:dyDescent="0.3">
      <c r="A8401" t="s">
        <v>33373</v>
      </c>
      <c r="B8401" t="s">
        <v>33374</v>
      </c>
      <c r="C8401" s="1" t="str">
        <f t="shared" si="690"/>
        <v>21:0899</v>
      </c>
      <c r="D8401" s="1" t="str">
        <f t="shared" si="691"/>
        <v>21:0238</v>
      </c>
      <c r="E8401" t="s">
        <v>33375</v>
      </c>
      <c r="F8401" t="s">
        <v>33376</v>
      </c>
      <c r="H8401">
        <v>47.644781700000003</v>
      </c>
      <c r="I8401">
        <v>-67.551316099999994</v>
      </c>
      <c r="J8401" s="1" t="str">
        <f t="shared" si="692"/>
        <v>Fluid (stream)</v>
      </c>
      <c r="K8401" s="1" t="str">
        <f t="shared" si="693"/>
        <v>Untreated Water</v>
      </c>
      <c r="L8401">
        <v>28</v>
      </c>
      <c r="M8401" t="s">
        <v>121</v>
      </c>
      <c r="N8401">
        <v>475</v>
      </c>
      <c r="P8401" t="s">
        <v>319</v>
      </c>
      <c r="Q8401" t="s">
        <v>62</v>
      </c>
      <c r="R8401" t="s">
        <v>189</v>
      </c>
    </row>
    <row r="8402" spans="1:18" hidden="1" x14ac:dyDescent="0.3">
      <c r="A8402" t="s">
        <v>33377</v>
      </c>
      <c r="B8402" t="s">
        <v>33378</v>
      </c>
      <c r="C8402" s="1" t="str">
        <f t="shared" si="690"/>
        <v>21:0899</v>
      </c>
      <c r="D8402" s="1" t="str">
        <f t="shared" si="691"/>
        <v>21:0238</v>
      </c>
      <c r="E8402" t="s">
        <v>33379</v>
      </c>
      <c r="F8402" t="s">
        <v>33380</v>
      </c>
      <c r="H8402">
        <v>47.590994299999998</v>
      </c>
      <c r="I8402">
        <v>-67.738938000000005</v>
      </c>
      <c r="J8402" s="1" t="str">
        <f t="shared" si="692"/>
        <v>Fluid (stream)</v>
      </c>
      <c r="K8402" s="1" t="str">
        <f t="shared" si="693"/>
        <v>Untreated Water</v>
      </c>
      <c r="L8402">
        <v>28</v>
      </c>
      <c r="M8402" t="s">
        <v>127</v>
      </c>
      <c r="N8402">
        <v>476</v>
      </c>
      <c r="P8402" t="s">
        <v>256</v>
      </c>
      <c r="Q8402" t="s">
        <v>62</v>
      </c>
      <c r="R8402" t="s">
        <v>911</v>
      </c>
    </row>
    <row r="8403" spans="1:18" hidden="1" x14ac:dyDescent="0.3">
      <c r="A8403" t="s">
        <v>33381</v>
      </c>
      <c r="B8403" t="s">
        <v>33382</v>
      </c>
      <c r="C8403" s="1" t="str">
        <f t="shared" si="690"/>
        <v>21:0899</v>
      </c>
      <c r="D8403" s="1" t="str">
        <f t="shared" si="691"/>
        <v>21:0238</v>
      </c>
      <c r="E8403" t="s">
        <v>33383</v>
      </c>
      <c r="F8403" t="s">
        <v>33384</v>
      </c>
      <c r="H8403">
        <v>47.583593999999998</v>
      </c>
      <c r="I8403">
        <v>-67.684907999999993</v>
      </c>
      <c r="J8403" s="1" t="str">
        <f t="shared" si="692"/>
        <v>Fluid (stream)</v>
      </c>
      <c r="K8403" s="1" t="str">
        <f t="shared" si="693"/>
        <v>Untreated Water</v>
      </c>
      <c r="L8403">
        <v>28</v>
      </c>
      <c r="M8403" t="s">
        <v>133</v>
      </c>
      <c r="N8403">
        <v>477</v>
      </c>
      <c r="P8403" t="s">
        <v>247</v>
      </c>
      <c r="Q8403" t="s">
        <v>24</v>
      </c>
      <c r="R8403" t="s">
        <v>532</v>
      </c>
    </row>
    <row r="8404" spans="1:18" hidden="1" x14ac:dyDescent="0.3">
      <c r="A8404" t="s">
        <v>33385</v>
      </c>
      <c r="B8404" t="s">
        <v>33386</v>
      </c>
      <c r="C8404" s="1" t="str">
        <f t="shared" si="690"/>
        <v>21:0899</v>
      </c>
      <c r="D8404" s="1" t="str">
        <f t="shared" si="691"/>
        <v>21:0238</v>
      </c>
      <c r="E8404" t="s">
        <v>33387</v>
      </c>
      <c r="F8404" t="s">
        <v>33388</v>
      </c>
      <c r="H8404">
        <v>47.575438699999999</v>
      </c>
      <c r="I8404">
        <v>-67.679939599999997</v>
      </c>
      <c r="J8404" s="1" t="str">
        <f t="shared" si="692"/>
        <v>Fluid (stream)</v>
      </c>
      <c r="K8404" s="1" t="str">
        <f t="shared" si="693"/>
        <v>Untreated Water</v>
      </c>
      <c r="L8404">
        <v>28</v>
      </c>
      <c r="M8404" t="s">
        <v>139</v>
      </c>
      <c r="N8404">
        <v>478</v>
      </c>
      <c r="P8404" t="s">
        <v>262</v>
      </c>
      <c r="Q8404" t="s">
        <v>24</v>
      </c>
      <c r="R8404" t="s">
        <v>873</v>
      </c>
    </row>
    <row r="8405" spans="1:18" hidden="1" x14ac:dyDescent="0.3">
      <c r="A8405" t="s">
        <v>33389</v>
      </c>
      <c r="B8405" t="s">
        <v>33390</v>
      </c>
      <c r="C8405" s="1" t="str">
        <f t="shared" si="690"/>
        <v>21:0899</v>
      </c>
      <c r="D8405" s="1" t="str">
        <f t="shared" si="691"/>
        <v>21:0238</v>
      </c>
      <c r="E8405" t="s">
        <v>33391</v>
      </c>
      <c r="F8405" t="s">
        <v>33392</v>
      </c>
      <c r="H8405">
        <v>47.575221800000001</v>
      </c>
      <c r="I8405">
        <v>-67.721964</v>
      </c>
      <c r="J8405" s="1" t="str">
        <f t="shared" si="692"/>
        <v>Fluid (stream)</v>
      </c>
      <c r="K8405" s="1" t="str">
        <f t="shared" si="693"/>
        <v>Untreated Water</v>
      </c>
      <c r="L8405">
        <v>28</v>
      </c>
      <c r="M8405" t="s">
        <v>22</v>
      </c>
      <c r="N8405">
        <v>479</v>
      </c>
      <c r="P8405" t="s">
        <v>247</v>
      </c>
      <c r="Q8405" t="s">
        <v>62</v>
      </c>
      <c r="R8405" t="s">
        <v>195</v>
      </c>
    </row>
    <row r="8406" spans="1:18" hidden="1" x14ac:dyDescent="0.3">
      <c r="A8406" t="s">
        <v>33393</v>
      </c>
      <c r="B8406" t="s">
        <v>33394</v>
      </c>
      <c r="C8406" s="1" t="str">
        <f t="shared" si="690"/>
        <v>21:0899</v>
      </c>
      <c r="D8406" s="1" t="str">
        <f t="shared" si="691"/>
        <v>21:0238</v>
      </c>
      <c r="E8406" t="s">
        <v>33391</v>
      </c>
      <c r="F8406" t="s">
        <v>33395</v>
      </c>
      <c r="H8406">
        <v>47.575221800000001</v>
      </c>
      <c r="I8406">
        <v>-67.721964</v>
      </c>
      <c r="J8406" s="1" t="str">
        <f t="shared" si="692"/>
        <v>Fluid (stream)</v>
      </c>
      <c r="K8406" s="1" t="str">
        <f t="shared" si="693"/>
        <v>Untreated Water</v>
      </c>
      <c r="L8406">
        <v>28</v>
      </c>
      <c r="M8406" t="s">
        <v>29</v>
      </c>
      <c r="N8406">
        <v>480</v>
      </c>
      <c r="P8406" t="s">
        <v>210</v>
      </c>
      <c r="Q8406" t="s">
        <v>62</v>
      </c>
      <c r="R8406" t="s">
        <v>401</v>
      </c>
    </row>
    <row r="8407" spans="1:18" hidden="1" x14ac:dyDescent="0.3">
      <c r="A8407" t="s">
        <v>33396</v>
      </c>
      <c r="B8407" t="s">
        <v>33397</v>
      </c>
      <c r="C8407" s="1" t="str">
        <f t="shared" si="690"/>
        <v>21:0899</v>
      </c>
      <c r="D8407" s="1" t="str">
        <f t="shared" si="691"/>
        <v>21:0238</v>
      </c>
      <c r="E8407" t="s">
        <v>33398</v>
      </c>
      <c r="F8407" t="s">
        <v>33399</v>
      </c>
      <c r="H8407">
        <v>47.559577699999998</v>
      </c>
      <c r="I8407">
        <v>-67.692740700000002</v>
      </c>
      <c r="J8407" s="1" t="str">
        <f t="shared" si="692"/>
        <v>Fluid (stream)</v>
      </c>
      <c r="K8407" s="1" t="str">
        <f t="shared" si="693"/>
        <v>Untreated Water</v>
      </c>
      <c r="L8407">
        <v>28</v>
      </c>
      <c r="M8407" t="s">
        <v>241</v>
      </c>
      <c r="N8407">
        <v>481</v>
      </c>
      <c r="P8407" t="s">
        <v>247</v>
      </c>
      <c r="Q8407" t="s">
        <v>146</v>
      </c>
      <c r="R8407" t="s">
        <v>532</v>
      </c>
    </row>
    <row r="8408" spans="1:18" hidden="1" x14ac:dyDescent="0.3">
      <c r="A8408" t="s">
        <v>33400</v>
      </c>
      <c r="B8408" t="s">
        <v>33401</v>
      </c>
      <c r="C8408" s="1" t="str">
        <f t="shared" si="690"/>
        <v>21:0899</v>
      </c>
      <c r="D8408" s="1" t="str">
        <f t="shared" si="691"/>
        <v>21:0238</v>
      </c>
      <c r="E8408" t="s">
        <v>33402</v>
      </c>
      <c r="F8408" t="s">
        <v>33403</v>
      </c>
      <c r="H8408">
        <v>47.540431300000002</v>
      </c>
      <c r="I8408">
        <v>-67.666307799999998</v>
      </c>
      <c r="J8408" s="1" t="str">
        <f t="shared" si="692"/>
        <v>Fluid (stream)</v>
      </c>
      <c r="K8408" s="1" t="str">
        <f t="shared" si="693"/>
        <v>Untreated Water</v>
      </c>
      <c r="L8408">
        <v>29</v>
      </c>
      <c r="M8408" t="s">
        <v>36</v>
      </c>
      <c r="N8408">
        <v>482</v>
      </c>
      <c r="P8408" t="s">
        <v>356</v>
      </c>
      <c r="Q8408" t="s">
        <v>46</v>
      </c>
      <c r="R8408" t="s">
        <v>890</v>
      </c>
    </row>
    <row r="8409" spans="1:18" hidden="1" x14ac:dyDescent="0.3">
      <c r="A8409" t="s">
        <v>33404</v>
      </c>
      <c r="B8409" t="s">
        <v>33405</v>
      </c>
      <c r="C8409" s="1" t="str">
        <f t="shared" si="690"/>
        <v>21:0899</v>
      </c>
      <c r="D8409" s="1" t="str">
        <f t="shared" si="691"/>
        <v>21:0238</v>
      </c>
      <c r="E8409" t="s">
        <v>33406</v>
      </c>
      <c r="F8409" t="s">
        <v>33407</v>
      </c>
      <c r="H8409">
        <v>47.546726100000001</v>
      </c>
      <c r="I8409">
        <v>-67.957781499999996</v>
      </c>
      <c r="J8409" s="1" t="str">
        <f t="shared" si="692"/>
        <v>Fluid (stream)</v>
      </c>
      <c r="K8409" s="1" t="str">
        <f t="shared" si="693"/>
        <v>Untreated Water</v>
      </c>
      <c r="L8409">
        <v>29</v>
      </c>
      <c r="M8409" t="s">
        <v>44</v>
      </c>
      <c r="N8409">
        <v>483</v>
      </c>
      <c r="P8409" t="s">
        <v>319</v>
      </c>
      <c r="Q8409" t="s">
        <v>236</v>
      </c>
      <c r="R8409" t="s">
        <v>195</v>
      </c>
    </row>
    <row r="8410" spans="1:18" hidden="1" x14ac:dyDescent="0.3">
      <c r="A8410" t="s">
        <v>33408</v>
      </c>
      <c r="B8410" t="s">
        <v>33409</v>
      </c>
      <c r="C8410" s="1" t="str">
        <f t="shared" si="690"/>
        <v>21:0899</v>
      </c>
      <c r="D8410" s="1" t="str">
        <f t="shared" si="691"/>
        <v>21:0238</v>
      </c>
      <c r="E8410" t="s">
        <v>33410</v>
      </c>
      <c r="F8410" t="s">
        <v>33411</v>
      </c>
      <c r="H8410">
        <v>47.5477025</v>
      </c>
      <c r="I8410">
        <v>-67.960273999999998</v>
      </c>
      <c r="J8410" s="1" t="str">
        <f t="shared" si="692"/>
        <v>Fluid (stream)</v>
      </c>
      <c r="K8410" s="1" t="str">
        <f t="shared" si="693"/>
        <v>Untreated Water</v>
      </c>
      <c r="L8410">
        <v>29</v>
      </c>
      <c r="M8410" t="s">
        <v>52</v>
      </c>
      <c r="N8410">
        <v>484</v>
      </c>
      <c r="P8410" t="s">
        <v>235</v>
      </c>
      <c r="Q8410" t="s">
        <v>579</v>
      </c>
      <c r="R8410" t="s">
        <v>285</v>
      </c>
    </row>
    <row r="8411" spans="1:18" hidden="1" x14ac:dyDescent="0.3">
      <c r="A8411" t="s">
        <v>33412</v>
      </c>
      <c r="B8411" t="s">
        <v>33413</v>
      </c>
      <c r="C8411" s="1" t="str">
        <f t="shared" si="690"/>
        <v>21:0899</v>
      </c>
      <c r="D8411" s="1" t="str">
        <f t="shared" si="691"/>
        <v>21:0238</v>
      </c>
      <c r="E8411" t="s">
        <v>33414</v>
      </c>
      <c r="F8411" t="s">
        <v>33415</v>
      </c>
      <c r="H8411">
        <v>47.527048700000002</v>
      </c>
      <c r="I8411">
        <v>-67.966886299999999</v>
      </c>
      <c r="J8411" s="1" t="str">
        <f t="shared" si="692"/>
        <v>Fluid (stream)</v>
      </c>
      <c r="K8411" s="1" t="str">
        <f t="shared" si="693"/>
        <v>Untreated Water</v>
      </c>
      <c r="L8411">
        <v>29</v>
      </c>
      <c r="M8411" t="s">
        <v>60</v>
      </c>
      <c r="N8411">
        <v>485</v>
      </c>
      <c r="P8411" t="s">
        <v>15080</v>
      </c>
      <c r="Q8411" t="s">
        <v>15080</v>
      </c>
      <c r="R8411" t="s">
        <v>15080</v>
      </c>
    </row>
    <row r="8412" spans="1:18" hidden="1" x14ac:dyDescent="0.3">
      <c r="A8412" t="s">
        <v>33416</v>
      </c>
      <c r="B8412" t="s">
        <v>33417</v>
      </c>
      <c r="C8412" s="1" t="str">
        <f t="shared" si="690"/>
        <v>21:0899</v>
      </c>
      <c r="D8412" s="1" t="str">
        <f t="shared" si="691"/>
        <v>21:0238</v>
      </c>
      <c r="E8412" t="s">
        <v>33418</v>
      </c>
      <c r="F8412" t="s">
        <v>33419</v>
      </c>
      <c r="H8412">
        <v>47.527321200000003</v>
      </c>
      <c r="I8412">
        <v>-67.964170800000005</v>
      </c>
      <c r="J8412" s="1" t="str">
        <f t="shared" si="692"/>
        <v>Fluid (stream)</v>
      </c>
      <c r="K8412" s="1" t="str">
        <f t="shared" si="693"/>
        <v>Untreated Water</v>
      </c>
      <c r="L8412">
        <v>29</v>
      </c>
      <c r="M8412" t="s">
        <v>67</v>
      </c>
      <c r="N8412">
        <v>486</v>
      </c>
      <c r="P8412" t="s">
        <v>356</v>
      </c>
      <c r="Q8412" t="s">
        <v>579</v>
      </c>
      <c r="R8412" t="s">
        <v>195</v>
      </c>
    </row>
    <row r="8413" spans="1:18" hidden="1" x14ac:dyDescent="0.3">
      <c r="A8413" t="s">
        <v>33420</v>
      </c>
      <c r="B8413" t="s">
        <v>33421</v>
      </c>
      <c r="C8413" s="1" t="str">
        <f t="shared" si="690"/>
        <v>21:0899</v>
      </c>
      <c r="D8413" s="1" t="str">
        <f t="shared" si="691"/>
        <v>21:0238</v>
      </c>
      <c r="E8413" t="s">
        <v>33422</v>
      </c>
      <c r="F8413" t="s">
        <v>33423</v>
      </c>
      <c r="H8413">
        <v>47.552249400000001</v>
      </c>
      <c r="I8413">
        <v>-67.681399400000004</v>
      </c>
      <c r="J8413" s="1" t="str">
        <f t="shared" si="692"/>
        <v>Fluid (stream)</v>
      </c>
      <c r="K8413" s="1" t="str">
        <f t="shared" si="693"/>
        <v>Untreated Water</v>
      </c>
      <c r="L8413">
        <v>29</v>
      </c>
      <c r="M8413" t="s">
        <v>74</v>
      </c>
      <c r="N8413">
        <v>487</v>
      </c>
      <c r="P8413" t="s">
        <v>465</v>
      </c>
      <c r="Q8413" t="s">
        <v>62</v>
      </c>
      <c r="R8413" t="s">
        <v>873</v>
      </c>
    </row>
    <row r="8414" spans="1:18" hidden="1" x14ac:dyDescent="0.3">
      <c r="A8414" t="s">
        <v>33424</v>
      </c>
      <c r="B8414" t="s">
        <v>33425</v>
      </c>
      <c r="C8414" s="1" t="str">
        <f t="shared" si="690"/>
        <v>21:0899</v>
      </c>
      <c r="D8414" s="1" t="str">
        <f t="shared" si="691"/>
        <v>21:0238</v>
      </c>
      <c r="E8414" t="s">
        <v>33426</v>
      </c>
      <c r="F8414" t="s">
        <v>33427</v>
      </c>
      <c r="H8414">
        <v>47.5032037</v>
      </c>
      <c r="I8414">
        <v>-67.934422699999999</v>
      </c>
      <c r="J8414" s="1" t="str">
        <f t="shared" si="692"/>
        <v>Fluid (stream)</v>
      </c>
      <c r="K8414" s="1" t="str">
        <f t="shared" si="693"/>
        <v>Untreated Water</v>
      </c>
      <c r="L8414">
        <v>29</v>
      </c>
      <c r="M8414" t="s">
        <v>81</v>
      </c>
      <c r="N8414">
        <v>488</v>
      </c>
      <c r="P8414" t="s">
        <v>272</v>
      </c>
      <c r="Q8414" t="s">
        <v>310</v>
      </c>
      <c r="R8414" t="s">
        <v>522</v>
      </c>
    </row>
    <row r="8415" spans="1:18" hidden="1" x14ac:dyDescent="0.3">
      <c r="A8415" t="s">
        <v>33428</v>
      </c>
      <c r="B8415" t="s">
        <v>33429</v>
      </c>
      <c r="C8415" s="1" t="str">
        <f t="shared" si="690"/>
        <v>21:0899</v>
      </c>
      <c r="D8415" s="1" t="str">
        <f t="shared" si="691"/>
        <v>21:0238</v>
      </c>
      <c r="E8415" t="s">
        <v>33430</v>
      </c>
      <c r="F8415" t="s">
        <v>33431</v>
      </c>
      <c r="H8415">
        <v>47.503580599999999</v>
      </c>
      <c r="I8415">
        <v>-67.932383400000006</v>
      </c>
      <c r="J8415" s="1" t="str">
        <f t="shared" si="692"/>
        <v>Fluid (stream)</v>
      </c>
      <c r="K8415" s="1" t="str">
        <f t="shared" si="693"/>
        <v>Untreated Water</v>
      </c>
      <c r="L8415">
        <v>29</v>
      </c>
      <c r="M8415" t="s">
        <v>95</v>
      </c>
      <c r="N8415">
        <v>489</v>
      </c>
      <c r="P8415" t="s">
        <v>272</v>
      </c>
      <c r="Q8415" t="s">
        <v>482</v>
      </c>
      <c r="R8415" t="s">
        <v>195</v>
      </c>
    </row>
    <row r="8416" spans="1:18" hidden="1" x14ac:dyDescent="0.3">
      <c r="A8416" t="s">
        <v>33432</v>
      </c>
      <c r="B8416" t="s">
        <v>33433</v>
      </c>
      <c r="C8416" s="1" t="str">
        <f t="shared" si="690"/>
        <v>21:0899</v>
      </c>
      <c r="D8416" s="1" t="str">
        <f t="shared" si="691"/>
        <v>21:0238</v>
      </c>
      <c r="E8416" t="s">
        <v>33434</v>
      </c>
      <c r="F8416" t="s">
        <v>33435</v>
      </c>
      <c r="H8416">
        <v>47.567985100000001</v>
      </c>
      <c r="I8416">
        <v>-67.892160000000004</v>
      </c>
      <c r="J8416" s="1" t="str">
        <f t="shared" si="692"/>
        <v>Fluid (stream)</v>
      </c>
      <c r="K8416" s="1" t="str">
        <f t="shared" si="693"/>
        <v>Untreated Water</v>
      </c>
      <c r="L8416">
        <v>29</v>
      </c>
      <c r="M8416" t="s">
        <v>101</v>
      </c>
      <c r="N8416">
        <v>490</v>
      </c>
      <c r="P8416" t="s">
        <v>267</v>
      </c>
      <c r="Q8416" t="s">
        <v>54</v>
      </c>
      <c r="R8416" t="s">
        <v>55</v>
      </c>
    </row>
    <row r="8417" spans="1:18" hidden="1" x14ac:dyDescent="0.3">
      <c r="A8417" t="s">
        <v>33436</v>
      </c>
      <c r="B8417" t="s">
        <v>33437</v>
      </c>
      <c r="C8417" s="1" t="str">
        <f t="shared" si="690"/>
        <v>21:0899</v>
      </c>
      <c r="D8417" s="1" t="str">
        <f t="shared" si="691"/>
        <v>21:0238</v>
      </c>
      <c r="E8417" t="s">
        <v>33438</v>
      </c>
      <c r="F8417" t="s">
        <v>33439</v>
      </c>
      <c r="H8417">
        <v>47.577069000000002</v>
      </c>
      <c r="I8417">
        <v>-67.874176300000002</v>
      </c>
      <c r="J8417" s="1" t="str">
        <f t="shared" si="692"/>
        <v>Fluid (stream)</v>
      </c>
      <c r="K8417" s="1" t="str">
        <f t="shared" si="693"/>
        <v>Untreated Water</v>
      </c>
      <c r="L8417">
        <v>29</v>
      </c>
      <c r="M8417" t="s">
        <v>107</v>
      </c>
      <c r="N8417">
        <v>491</v>
      </c>
      <c r="P8417" t="s">
        <v>272</v>
      </c>
      <c r="Q8417" t="s">
        <v>579</v>
      </c>
      <c r="R8417" t="s">
        <v>599</v>
      </c>
    </row>
    <row r="8418" spans="1:18" hidden="1" x14ac:dyDescent="0.3">
      <c r="A8418" t="s">
        <v>33440</v>
      </c>
      <c r="B8418" t="s">
        <v>33441</v>
      </c>
      <c r="C8418" s="1" t="str">
        <f t="shared" si="690"/>
        <v>21:0899</v>
      </c>
      <c r="D8418" s="1" t="str">
        <f t="shared" si="691"/>
        <v>21:0238</v>
      </c>
      <c r="E8418" t="s">
        <v>33442</v>
      </c>
      <c r="F8418" t="s">
        <v>33443</v>
      </c>
      <c r="H8418">
        <v>47.5775571</v>
      </c>
      <c r="I8418">
        <v>-67.857118200000002</v>
      </c>
      <c r="J8418" s="1" t="str">
        <f t="shared" si="692"/>
        <v>Fluid (stream)</v>
      </c>
      <c r="K8418" s="1" t="str">
        <f t="shared" si="693"/>
        <v>Untreated Water</v>
      </c>
      <c r="L8418">
        <v>29</v>
      </c>
      <c r="M8418" t="s">
        <v>114</v>
      </c>
      <c r="N8418">
        <v>492</v>
      </c>
      <c r="P8418" t="s">
        <v>267</v>
      </c>
      <c r="Q8418" t="s">
        <v>54</v>
      </c>
      <c r="R8418" t="s">
        <v>522</v>
      </c>
    </row>
    <row r="8419" spans="1:18" hidden="1" x14ac:dyDescent="0.3">
      <c r="A8419" t="s">
        <v>33444</v>
      </c>
      <c r="B8419" t="s">
        <v>33445</v>
      </c>
      <c r="C8419" s="1" t="str">
        <f t="shared" si="690"/>
        <v>21:0899</v>
      </c>
      <c r="D8419" s="1" t="str">
        <f t="shared" si="691"/>
        <v>21:0238</v>
      </c>
      <c r="E8419" t="s">
        <v>33446</v>
      </c>
      <c r="F8419" t="s">
        <v>33447</v>
      </c>
      <c r="H8419">
        <v>47.5805784</v>
      </c>
      <c r="I8419">
        <v>-67.846134500000005</v>
      </c>
      <c r="J8419" s="1" t="str">
        <f t="shared" si="692"/>
        <v>Fluid (stream)</v>
      </c>
      <c r="K8419" s="1" t="str">
        <f t="shared" si="693"/>
        <v>Untreated Water</v>
      </c>
      <c r="L8419">
        <v>29</v>
      </c>
      <c r="M8419" t="s">
        <v>121</v>
      </c>
      <c r="N8419">
        <v>493</v>
      </c>
      <c r="P8419" t="s">
        <v>15080</v>
      </c>
      <c r="Q8419" t="s">
        <v>15080</v>
      </c>
      <c r="R8419" t="s">
        <v>15080</v>
      </c>
    </row>
    <row r="8420" spans="1:18" hidden="1" x14ac:dyDescent="0.3">
      <c r="A8420" t="s">
        <v>33448</v>
      </c>
      <c r="B8420" t="s">
        <v>33449</v>
      </c>
      <c r="C8420" s="1" t="str">
        <f t="shared" si="690"/>
        <v>21:0899</v>
      </c>
      <c r="D8420" s="1" t="str">
        <f t="shared" si="691"/>
        <v>21:0238</v>
      </c>
      <c r="E8420" t="s">
        <v>33450</v>
      </c>
      <c r="F8420" t="s">
        <v>33451</v>
      </c>
      <c r="H8420">
        <v>47.579450000000001</v>
      </c>
      <c r="I8420">
        <v>-67.883952600000001</v>
      </c>
      <c r="J8420" s="1" t="str">
        <f t="shared" si="692"/>
        <v>Fluid (stream)</v>
      </c>
      <c r="K8420" s="1" t="str">
        <f t="shared" si="693"/>
        <v>Untreated Water</v>
      </c>
      <c r="L8420">
        <v>29</v>
      </c>
      <c r="M8420" t="s">
        <v>127</v>
      </c>
      <c r="N8420">
        <v>494</v>
      </c>
      <c r="P8420" t="s">
        <v>272</v>
      </c>
      <c r="Q8420" t="s">
        <v>54</v>
      </c>
      <c r="R8420" t="s">
        <v>522</v>
      </c>
    </row>
    <row r="8421" spans="1:18" hidden="1" x14ac:dyDescent="0.3">
      <c r="A8421" t="s">
        <v>33452</v>
      </c>
      <c r="B8421" t="s">
        <v>33453</v>
      </c>
      <c r="C8421" s="1" t="str">
        <f t="shared" si="690"/>
        <v>21:0899</v>
      </c>
      <c r="D8421" s="1" t="str">
        <f t="shared" si="691"/>
        <v>21:0238</v>
      </c>
      <c r="E8421" t="s">
        <v>33454</v>
      </c>
      <c r="F8421" t="s">
        <v>33455</v>
      </c>
      <c r="H8421">
        <v>47.582389999999997</v>
      </c>
      <c r="I8421">
        <v>-67.922284000000005</v>
      </c>
      <c r="J8421" s="1" t="str">
        <f t="shared" si="692"/>
        <v>Fluid (stream)</v>
      </c>
      <c r="K8421" s="1" t="str">
        <f t="shared" si="693"/>
        <v>Untreated Water</v>
      </c>
      <c r="L8421">
        <v>29</v>
      </c>
      <c r="M8421" t="s">
        <v>133</v>
      </c>
      <c r="N8421">
        <v>495</v>
      </c>
      <c r="P8421" t="s">
        <v>465</v>
      </c>
      <c r="Q8421" t="s">
        <v>1292</v>
      </c>
      <c r="R8421" t="s">
        <v>3875</v>
      </c>
    </row>
    <row r="8422" spans="1:18" hidden="1" x14ac:dyDescent="0.3">
      <c r="A8422" t="s">
        <v>33456</v>
      </c>
      <c r="B8422" t="s">
        <v>33457</v>
      </c>
      <c r="C8422" s="1" t="str">
        <f t="shared" si="690"/>
        <v>21:0899</v>
      </c>
      <c r="D8422" s="1" t="str">
        <f t="shared" si="691"/>
        <v>21:0238</v>
      </c>
      <c r="E8422" t="s">
        <v>33458</v>
      </c>
      <c r="F8422" t="s">
        <v>33459</v>
      </c>
      <c r="H8422">
        <v>47.585070100000003</v>
      </c>
      <c r="I8422">
        <v>-67.806722199999996</v>
      </c>
      <c r="J8422" s="1" t="str">
        <f t="shared" si="692"/>
        <v>Fluid (stream)</v>
      </c>
      <c r="K8422" s="1" t="str">
        <f t="shared" si="693"/>
        <v>Untreated Water</v>
      </c>
      <c r="L8422">
        <v>29</v>
      </c>
      <c r="M8422" t="s">
        <v>139</v>
      </c>
      <c r="N8422">
        <v>496</v>
      </c>
      <c r="P8422" t="s">
        <v>465</v>
      </c>
      <c r="Q8422" t="s">
        <v>62</v>
      </c>
      <c r="R8422" t="s">
        <v>189</v>
      </c>
    </row>
    <row r="8423" spans="1:18" hidden="1" x14ac:dyDescent="0.3">
      <c r="A8423" t="s">
        <v>33460</v>
      </c>
      <c r="B8423" t="s">
        <v>33461</v>
      </c>
      <c r="C8423" s="1" t="str">
        <f t="shared" si="690"/>
        <v>21:0899</v>
      </c>
      <c r="D8423" s="1" t="str">
        <f t="shared" si="691"/>
        <v>21:0238</v>
      </c>
      <c r="E8423" t="s">
        <v>33462</v>
      </c>
      <c r="F8423" t="s">
        <v>33463</v>
      </c>
      <c r="H8423">
        <v>47.502075300000001</v>
      </c>
      <c r="I8423">
        <v>-67.858319499999993</v>
      </c>
      <c r="J8423" s="1" t="str">
        <f t="shared" si="692"/>
        <v>Fluid (stream)</v>
      </c>
      <c r="K8423" s="1" t="str">
        <f t="shared" si="693"/>
        <v>Untreated Water</v>
      </c>
      <c r="L8423">
        <v>29</v>
      </c>
      <c r="M8423" t="s">
        <v>22</v>
      </c>
      <c r="N8423">
        <v>497</v>
      </c>
      <c r="P8423" t="s">
        <v>356</v>
      </c>
      <c r="Q8423" t="s">
        <v>62</v>
      </c>
      <c r="R8423" t="s">
        <v>90</v>
      </c>
    </row>
    <row r="8424" spans="1:18" hidden="1" x14ac:dyDescent="0.3">
      <c r="A8424" t="s">
        <v>33464</v>
      </c>
      <c r="B8424" t="s">
        <v>33465</v>
      </c>
      <c r="C8424" s="1" t="str">
        <f t="shared" si="690"/>
        <v>21:0899</v>
      </c>
      <c r="D8424" s="1" t="str">
        <f t="shared" si="691"/>
        <v>21:0238</v>
      </c>
      <c r="E8424" t="s">
        <v>33462</v>
      </c>
      <c r="F8424" t="s">
        <v>33466</v>
      </c>
      <c r="H8424">
        <v>47.502075300000001</v>
      </c>
      <c r="I8424">
        <v>-67.858319499999993</v>
      </c>
      <c r="J8424" s="1" t="str">
        <f t="shared" si="692"/>
        <v>Fluid (stream)</v>
      </c>
      <c r="K8424" s="1" t="str">
        <f t="shared" si="693"/>
        <v>Untreated Water</v>
      </c>
      <c r="L8424">
        <v>29</v>
      </c>
      <c r="M8424" t="s">
        <v>29</v>
      </c>
      <c r="N8424">
        <v>498</v>
      </c>
      <c r="P8424" t="s">
        <v>356</v>
      </c>
      <c r="Q8424" t="s">
        <v>38</v>
      </c>
      <c r="R8424" t="s">
        <v>189</v>
      </c>
    </row>
    <row r="8425" spans="1:18" hidden="1" x14ac:dyDescent="0.3">
      <c r="A8425" t="s">
        <v>33467</v>
      </c>
      <c r="B8425" t="s">
        <v>33468</v>
      </c>
      <c r="C8425" s="1" t="str">
        <f t="shared" si="690"/>
        <v>21:0899</v>
      </c>
      <c r="D8425" s="1" t="str">
        <f t="shared" si="691"/>
        <v>21:0238</v>
      </c>
      <c r="E8425" t="s">
        <v>33469</v>
      </c>
      <c r="F8425" t="s">
        <v>33470</v>
      </c>
      <c r="H8425">
        <v>47.569878099999997</v>
      </c>
      <c r="I8425">
        <v>-67.780741699999993</v>
      </c>
      <c r="J8425" s="1" t="str">
        <f t="shared" si="692"/>
        <v>Fluid (stream)</v>
      </c>
      <c r="K8425" s="1" t="str">
        <f t="shared" si="693"/>
        <v>Untreated Water</v>
      </c>
      <c r="L8425">
        <v>29</v>
      </c>
      <c r="M8425" t="s">
        <v>241</v>
      </c>
      <c r="N8425">
        <v>499</v>
      </c>
      <c r="P8425" t="s">
        <v>262</v>
      </c>
      <c r="Q8425" t="s">
        <v>46</v>
      </c>
      <c r="R8425" t="s">
        <v>3875</v>
      </c>
    </row>
    <row r="8426" spans="1:18" hidden="1" x14ac:dyDescent="0.3">
      <c r="A8426" t="s">
        <v>33471</v>
      </c>
      <c r="B8426" t="s">
        <v>33472</v>
      </c>
      <c r="C8426" s="1" t="str">
        <f t="shared" si="690"/>
        <v>21:0899</v>
      </c>
      <c r="D8426" s="1" t="str">
        <f t="shared" si="691"/>
        <v>21:0238</v>
      </c>
      <c r="E8426" t="s">
        <v>33473</v>
      </c>
      <c r="F8426" t="s">
        <v>33474</v>
      </c>
      <c r="H8426">
        <v>47.759628200000002</v>
      </c>
      <c r="I8426">
        <v>-67.917347399999997</v>
      </c>
      <c r="J8426" s="1" t="str">
        <f t="shared" si="692"/>
        <v>Fluid (stream)</v>
      </c>
      <c r="K8426" s="1" t="str">
        <f t="shared" si="693"/>
        <v>Untreated Water</v>
      </c>
      <c r="L8426">
        <v>30</v>
      </c>
      <c r="M8426" t="s">
        <v>36</v>
      </c>
      <c r="N8426">
        <v>500</v>
      </c>
      <c r="P8426" t="s">
        <v>256</v>
      </c>
      <c r="Q8426" t="s">
        <v>310</v>
      </c>
      <c r="R8426" t="s">
        <v>460</v>
      </c>
    </row>
    <row r="8427" spans="1:18" hidden="1" x14ac:dyDescent="0.3">
      <c r="A8427" t="s">
        <v>33475</v>
      </c>
      <c r="B8427" t="s">
        <v>33476</v>
      </c>
      <c r="C8427" s="1" t="str">
        <f t="shared" si="690"/>
        <v>21:0899</v>
      </c>
      <c r="D8427" s="1" t="str">
        <f t="shared" si="691"/>
        <v>21:0238</v>
      </c>
      <c r="E8427" t="s">
        <v>33477</v>
      </c>
      <c r="F8427" t="s">
        <v>33478</v>
      </c>
      <c r="H8427">
        <v>47.767701000000002</v>
      </c>
      <c r="I8427">
        <v>-67.911828099999994</v>
      </c>
      <c r="J8427" s="1" t="str">
        <f t="shared" si="692"/>
        <v>Fluid (stream)</v>
      </c>
      <c r="K8427" s="1" t="str">
        <f t="shared" si="693"/>
        <v>Untreated Water</v>
      </c>
      <c r="L8427">
        <v>30</v>
      </c>
      <c r="M8427" t="s">
        <v>44</v>
      </c>
      <c r="N8427">
        <v>501</v>
      </c>
      <c r="P8427" t="s">
        <v>256</v>
      </c>
      <c r="Q8427" t="s">
        <v>236</v>
      </c>
      <c r="R8427" t="s">
        <v>460</v>
      </c>
    </row>
    <row r="8428" spans="1:18" hidden="1" x14ac:dyDescent="0.3">
      <c r="A8428" t="s">
        <v>33479</v>
      </c>
      <c r="B8428" t="s">
        <v>33480</v>
      </c>
      <c r="C8428" s="1" t="str">
        <f t="shared" si="690"/>
        <v>21:0899</v>
      </c>
      <c r="D8428" s="1" t="str">
        <f t="shared" si="691"/>
        <v>21:0238</v>
      </c>
      <c r="E8428" t="s">
        <v>33481</v>
      </c>
      <c r="F8428" t="s">
        <v>33482</v>
      </c>
      <c r="H8428">
        <v>47.780331500000003</v>
      </c>
      <c r="I8428">
        <v>-67.925915000000003</v>
      </c>
      <c r="J8428" s="1" t="str">
        <f t="shared" si="692"/>
        <v>Fluid (stream)</v>
      </c>
      <c r="K8428" s="1" t="str">
        <f t="shared" si="693"/>
        <v>Untreated Water</v>
      </c>
      <c r="L8428">
        <v>30</v>
      </c>
      <c r="M8428" t="s">
        <v>52</v>
      </c>
      <c r="N8428">
        <v>502</v>
      </c>
      <c r="P8428" t="s">
        <v>247</v>
      </c>
      <c r="Q8428" t="s">
        <v>236</v>
      </c>
      <c r="R8428" t="s">
        <v>285</v>
      </c>
    </row>
    <row r="8429" spans="1:18" hidden="1" x14ac:dyDescent="0.3">
      <c r="A8429" t="s">
        <v>33483</v>
      </c>
      <c r="B8429" t="s">
        <v>33484</v>
      </c>
      <c r="C8429" s="1" t="str">
        <f t="shared" si="690"/>
        <v>21:0899</v>
      </c>
      <c r="D8429" s="1" t="str">
        <f t="shared" si="691"/>
        <v>21:0238</v>
      </c>
      <c r="E8429" t="s">
        <v>33485</v>
      </c>
      <c r="F8429" t="s">
        <v>33486</v>
      </c>
      <c r="H8429">
        <v>47.802788800000002</v>
      </c>
      <c r="I8429">
        <v>-67.915302299999993</v>
      </c>
      <c r="J8429" s="1" t="str">
        <f t="shared" si="692"/>
        <v>Fluid (stream)</v>
      </c>
      <c r="K8429" s="1" t="str">
        <f t="shared" si="693"/>
        <v>Untreated Water</v>
      </c>
      <c r="L8429">
        <v>30</v>
      </c>
      <c r="M8429" t="s">
        <v>60</v>
      </c>
      <c r="N8429">
        <v>503</v>
      </c>
      <c r="P8429" t="s">
        <v>247</v>
      </c>
      <c r="Q8429" t="s">
        <v>579</v>
      </c>
      <c r="R8429" t="s">
        <v>55</v>
      </c>
    </row>
    <row r="8430" spans="1:18" hidden="1" x14ac:dyDescent="0.3">
      <c r="A8430" t="s">
        <v>33487</v>
      </c>
      <c r="B8430" t="s">
        <v>33488</v>
      </c>
      <c r="C8430" s="1" t="str">
        <f t="shared" si="690"/>
        <v>21:0899</v>
      </c>
      <c r="D8430" s="1" t="str">
        <f t="shared" si="691"/>
        <v>21:0238</v>
      </c>
      <c r="E8430" t="s">
        <v>33489</v>
      </c>
      <c r="F8430" t="s">
        <v>33490</v>
      </c>
      <c r="H8430">
        <v>47.824969299999999</v>
      </c>
      <c r="I8430">
        <v>-67.890029299999995</v>
      </c>
      <c r="J8430" s="1" t="str">
        <f t="shared" si="692"/>
        <v>Fluid (stream)</v>
      </c>
      <c r="K8430" s="1" t="str">
        <f t="shared" si="693"/>
        <v>Untreated Water</v>
      </c>
      <c r="L8430">
        <v>30</v>
      </c>
      <c r="M8430" t="s">
        <v>67</v>
      </c>
      <c r="N8430">
        <v>504</v>
      </c>
      <c r="P8430" t="s">
        <v>256</v>
      </c>
      <c r="Q8430" t="s">
        <v>310</v>
      </c>
      <c r="R8430" t="s">
        <v>460</v>
      </c>
    </row>
    <row r="8431" spans="1:18" hidden="1" x14ac:dyDescent="0.3">
      <c r="A8431" t="s">
        <v>33491</v>
      </c>
      <c r="B8431" t="s">
        <v>33492</v>
      </c>
      <c r="C8431" s="1" t="str">
        <f t="shared" si="690"/>
        <v>21:0899</v>
      </c>
      <c r="D8431" s="1" t="str">
        <f t="shared" si="691"/>
        <v>21:0238</v>
      </c>
      <c r="E8431" t="s">
        <v>33493</v>
      </c>
      <c r="F8431" t="s">
        <v>33494</v>
      </c>
      <c r="H8431">
        <v>47.797000400000002</v>
      </c>
      <c r="I8431">
        <v>-67.889596999999995</v>
      </c>
      <c r="J8431" s="1" t="str">
        <f t="shared" si="692"/>
        <v>Fluid (stream)</v>
      </c>
      <c r="K8431" s="1" t="str">
        <f t="shared" si="693"/>
        <v>Untreated Water</v>
      </c>
      <c r="L8431">
        <v>30</v>
      </c>
      <c r="M8431" t="s">
        <v>74</v>
      </c>
      <c r="N8431">
        <v>505</v>
      </c>
      <c r="P8431" t="s">
        <v>247</v>
      </c>
      <c r="Q8431" t="s">
        <v>236</v>
      </c>
      <c r="R8431" t="s">
        <v>195</v>
      </c>
    </row>
    <row r="8432" spans="1:18" hidden="1" x14ac:dyDescent="0.3">
      <c r="A8432" t="s">
        <v>33495</v>
      </c>
      <c r="B8432" t="s">
        <v>33496</v>
      </c>
      <c r="C8432" s="1" t="str">
        <f t="shared" si="690"/>
        <v>21:0899</v>
      </c>
      <c r="D8432" s="1" t="str">
        <f t="shared" si="691"/>
        <v>21:0238</v>
      </c>
      <c r="E8432" t="s">
        <v>33497</v>
      </c>
      <c r="F8432" t="s">
        <v>33498</v>
      </c>
      <c r="H8432">
        <v>47.848666299999998</v>
      </c>
      <c r="I8432">
        <v>-67.919933299999997</v>
      </c>
      <c r="J8432" s="1" t="str">
        <f t="shared" si="692"/>
        <v>Fluid (stream)</v>
      </c>
      <c r="K8432" s="1" t="str">
        <f t="shared" si="693"/>
        <v>Untreated Water</v>
      </c>
      <c r="L8432">
        <v>30</v>
      </c>
      <c r="M8432" t="s">
        <v>81</v>
      </c>
      <c r="N8432">
        <v>506</v>
      </c>
      <c r="P8432" t="s">
        <v>256</v>
      </c>
      <c r="Q8432" t="s">
        <v>257</v>
      </c>
      <c r="R8432" t="s">
        <v>4319</v>
      </c>
    </row>
    <row r="8433" spans="1:18" hidden="1" x14ac:dyDescent="0.3">
      <c r="A8433" t="s">
        <v>33499</v>
      </c>
      <c r="B8433" t="s">
        <v>33500</v>
      </c>
      <c r="C8433" s="1" t="str">
        <f t="shared" si="690"/>
        <v>21:0899</v>
      </c>
      <c r="D8433" s="1" t="str">
        <f t="shared" si="691"/>
        <v>21:0238</v>
      </c>
      <c r="E8433" t="s">
        <v>33501</v>
      </c>
      <c r="F8433" t="s">
        <v>33502</v>
      </c>
      <c r="H8433">
        <v>47.839300399999999</v>
      </c>
      <c r="I8433">
        <v>-67.907632000000007</v>
      </c>
      <c r="J8433" s="1" t="str">
        <f t="shared" si="692"/>
        <v>Fluid (stream)</v>
      </c>
      <c r="K8433" s="1" t="str">
        <f t="shared" si="693"/>
        <v>Untreated Water</v>
      </c>
      <c r="L8433">
        <v>30</v>
      </c>
      <c r="M8433" t="s">
        <v>95</v>
      </c>
      <c r="N8433">
        <v>507</v>
      </c>
      <c r="P8433" t="s">
        <v>15080</v>
      </c>
      <c r="Q8433" t="s">
        <v>15080</v>
      </c>
      <c r="R8433" t="s">
        <v>15080</v>
      </c>
    </row>
    <row r="8434" spans="1:18" hidden="1" x14ac:dyDescent="0.3">
      <c r="A8434" t="s">
        <v>33503</v>
      </c>
      <c r="B8434" t="s">
        <v>33504</v>
      </c>
      <c r="C8434" s="1" t="str">
        <f t="shared" si="690"/>
        <v>21:0899</v>
      </c>
      <c r="D8434" s="1" t="str">
        <f t="shared" si="691"/>
        <v>21:0238</v>
      </c>
      <c r="E8434" t="s">
        <v>33505</v>
      </c>
      <c r="F8434" t="s">
        <v>33506</v>
      </c>
      <c r="H8434">
        <v>47.838507200000002</v>
      </c>
      <c r="I8434">
        <v>-67.898066499999999</v>
      </c>
      <c r="J8434" s="1" t="str">
        <f t="shared" si="692"/>
        <v>Fluid (stream)</v>
      </c>
      <c r="K8434" s="1" t="str">
        <f t="shared" si="693"/>
        <v>Untreated Water</v>
      </c>
      <c r="L8434">
        <v>30</v>
      </c>
      <c r="M8434" t="s">
        <v>101</v>
      </c>
      <c r="N8434">
        <v>508</v>
      </c>
      <c r="P8434" t="s">
        <v>247</v>
      </c>
      <c r="Q8434" t="s">
        <v>38</v>
      </c>
      <c r="R8434" t="s">
        <v>890</v>
      </c>
    </row>
    <row r="8435" spans="1:18" hidden="1" x14ac:dyDescent="0.3">
      <c r="A8435" t="s">
        <v>33507</v>
      </c>
      <c r="B8435" t="s">
        <v>33508</v>
      </c>
      <c r="C8435" s="1" t="str">
        <f t="shared" si="690"/>
        <v>21:0899</v>
      </c>
      <c r="D8435" s="1" t="str">
        <f t="shared" si="691"/>
        <v>21:0238</v>
      </c>
      <c r="E8435" t="s">
        <v>33509</v>
      </c>
      <c r="F8435" t="s">
        <v>33510</v>
      </c>
      <c r="H8435">
        <v>47.831113000000002</v>
      </c>
      <c r="I8435">
        <v>-67.858657199999996</v>
      </c>
      <c r="J8435" s="1" t="str">
        <f t="shared" si="692"/>
        <v>Fluid (stream)</v>
      </c>
      <c r="K8435" s="1" t="str">
        <f t="shared" si="693"/>
        <v>Untreated Water</v>
      </c>
      <c r="L8435">
        <v>30</v>
      </c>
      <c r="M8435" t="s">
        <v>107</v>
      </c>
      <c r="N8435">
        <v>509</v>
      </c>
      <c r="P8435" t="s">
        <v>15080</v>
      </c>
      <c r="Q8435" t="s">
        <v>15080</v>
      </c>
      <c r="R8435" t="s">
        <v>15080</v>
      </c>
    </row>
    <row r="8436" spans="1:18" hidden="1" x14ac:dyDescent="0.3">
      <c r="A8436" t="s">
        <v>33511</v>
      </c>
      <c r="B8436" t="s">
        <v>33512</v>
      </c>
      <c r="C8436" s="1" t="str">
        <f t="shared" si="690"/>
        <v>21:0899</v>
      </c>
      <c r="D8436" s="1" t="str">
        <f t="shared" si="691"/>
        <v>21:0238</v>
      </c>
      <c r="E8436" t="s">
        <v>33513</v>
      </c>
      <c r="F8436" t="s">
        <v>33514</v>
      </c>
      <c r="H8436">
        <v>47.833885700000003</v>
      </c>
      <c r="I8436">
        <v>-67.841732199999996</v>
      </c>
      <c r="J8436" s="1" t="str">
        <f t="shared" si="692"/>
        <v>Fluid (stream)</v>
      </c>
      <c r="K8436" s="1" t="str">
        <f t="shared" si="693"/>
        <v>Untreated Water</v>
      </c>
      <c r="L8436">
        <v>30</v>
      </c>
      <c r="M8436" t="s">
        <v>22</v>
      </c>
      <c r="N8436">
        <v>510</v>
      </c>
      <c r="P8436" t="s">
        <v>247</v>
      </c>
      <c r="Q8436" t="s">
        <v>257</v>
      </c>
      <c r="R8436" t="s">
        <v>3875</v>
      </c>
    </row>
    <row r="8437" spans="1:18" hidden="1" x14ac:dyDescent="0.3">
      <c r="A8437" t="s">
        <v>33515</v>
      </c>
      <c r="B8437" t="s">
        <v>33516</v>
      </c>
      <c r="C8437" s="1" t="str">
        <f t="shared" si="690"/>
        <v>21:0899</v>
      </c>
      <c r="D8437" s="1" t="str">
        <f t="shared" si="691"/>
        <v>21:0238</v>
      </c>
      <c r="E8437" t="s">
        <v>33513</v>
      </c>
      <c r="F8437" t="s">
        <v>33517</v>
      </c>
      <c r="H8437">
        <v>47.833885700000003</v>
      </c>
      <c r="I8437">
        <v>-67.841732199999996</v>
      </c>
      <c r="J8437" s="1" t="str">
        <f t="shared" si="692"/>
        <v>Fluid (stream)</v>
      </c>
      <c r="K8437" s="1" t="str">
        <f t="shared" si="693"/>
        <v>Untreated Water</v>
      </c>
      <c r="L8437">
        <v>30</v>
      </c>
      <c r="M8437" t="s">
        <v>29</v>
      </c>
      <c r="N8437">
        <v>511</v>
      </c>
      <c r="P8437" t="s">
        <v>356</v>
      </c>
      <c r="Q8437" t="s">
        <v>257</v>
      </c>
      <c r="R8437" t="s">
        <v>189</v>
      </c>
    </row>
    <row r="8438" spans="1:18" hidden="1" x14ac:dyDescent="0.3">
      <c r="A8438" t="s">
        <v>33518</v>
      </c>
      <c r="B8438" t="s">
        <v>33519</v>
      </c>
      <c r="C8438" s="1" t="str">
        <f t="shared" si="690"/>
        <v>21:0899</v>
      </c>
      <c r="D8438" s="1" t="str">
        <f t="shared" si="691"/>
        <v>21:0238</v>
      </c>
      <c r="E8438" t="s">
        <v>33520</v>
      </c>
      <c r="F8438" t="s">
        <v>33521</v>
      </c>
      <c r="H8438">
        <v>47.831412</v>
      </c>
      <c r="I8438">
        <v>-67.819712499999994</v>
      </c>
      <c r="J8438" s="1" t="str">
        <f t="shared" si="692"/>
        <v>Fluid (stream)</v>
      </c>
      <c r="K8438" s="1" t="str">
        <f t="shared" si="693"/>
        <v>Untreated Water</v>
      </c>
      <c r="L8438">
        <v>30</v>
      </c>
      <c r="M8438" t="s">
        <v>114</v>
      </c>
      <c r="N8438">
        <v>512</v>
      </c>
      <c r="P8438" t="s">
        <v>15080</v>
      </c>
      <c r="Q8438" t="s">
        <v>15080</v>
      </c>
      <c r="R8438" t="s">
        <v>15080</v>
      </c>
    </row>
    <row r="8439" spans="1:18" hidden="1" x14ac:dyDescent="0.3">
      <c r="A8439" t="s">
        <v>33522</v>
      </c>
      <c r="B8439" t="s">
        <v>33523</v>
      </c>
      <c r="C8439" s="1" t="str">
        <f t="shared" ref="C8439:C8502" si="694">HYPERLINK("http://geochem.nrcan.gc.ca/cdogs/content/bdl/bdl210899_e.htm", "21:0899")</f>
        <v>21:0899</v>
      </c>
      <c r="D8439" s="1" t="str">
        <f t="shared" ref="D8439:D8502" si="695">HYPERLINK("http://geochem.nrcan.gc.ca/cdogs/content/svy/svy210238_e.htm", "21:0238")</f>
        <v>21:0238</v>
      </c>
      <c r="E8439" t="s">
        <v>33524</v>
      </c>
      <c r="F8439" t="s">
        <v>33525</v>
      </c>
      <c r="H8439">
        <v>47.830509800000002</v>
      </c>
      <c r="I8439">
        <v>-67.799529300000003</v>
      </c>
      <c r="J8439" s="1" t="str">
        <f t="shared" ref="J8439:J8502" si="696">HYPERLINK("http://geochem.nrcan.gc.ca/cdogs/content/kwd/kwd020018_e.htm", "Fluid (stream)")</f>
        <v>Fluid (stream)</v>
      </c>
      <c r="K8439" s="1" t="str">
        <f t="shared" ref="K8439:K8502" si="697">HYPERLINK("http://geochem.nrcan.gc.ca/cdogs/content/kwd/kwd080007_e.htm", "Untreated Water")</f>
        <v>Untreated Water</v>
      </c>
      <c r="L8439">
        <v>30</v>
      </c>
      <c r="M8439" t="s">
        <v>121</v>
      </c>
      <c r="N8439">
        <v>513</v>
      </c>
      <c r="P8439" t="s">
        <v>256</v>
      </c>
      <c r="Q8439" t="s">
        <v>310</v>
      </c>
      <c r="R8439" t="s">
        <v>189</v>
      </c>
    </row>
    <row r="8440" spans="1:18" hidden="1" x14ac:dyDescent="0.3">
      <c r="A8440" t="s">
        <v>33526</v>
      </c>
      <c r="B8440" t="s">
        <v>33527</v>
      </c>
      <c r="C8440" s="1" t="str">
        <f t="shared" si="694"/>
        <v>21:0899</v>
      </c>
      <c r="D8440" s="1" t="str">
        <f t="shared" si="695"/>
        <v>21:0238</v>
      </c>
      <c r="E8440" t="s">
        <v>33528</v>
      </c>
      <c r="F8440" t="s">
        <v>33529</v>
      </c>
      <c r="H8440">
        <v>47.822058599999998</v>
      </c>
      <c r="I8440">
        <v>-67.783064199999998</v>
      </c>
      <c r="J8440" s="1" t="str">
        <f t="shared" si="696"/>
        <v>Fluid (stream)</v>
      </c>
      <c r="K8440" s="1" t="str">
        <f t="shared" si="697"/>
        <v>Untreated Water</v>
      </c>
      <c r="L8440">
        <v>30</v>
      </c>
      <c r="M8440" t="s">
        <v>127</v>
      </c>
      <c r="N8440">
        <v>514</v>
      </c>
      <c r="P8440" t="s">
        <v>319</v>
      </c>
      <c r="Q8440" t="s">
        <v>38</v>
      </c>
      <c r="R8440" t="s">
        <v>401</v>
      </c>
    </row>
    <row r="8441" spans="1:18" hidden="1" x14ac:dyDescent="0.3">
      <c r="A8441" t="s">
        <v>33530</v>
      </c>
      <c r="B8441" t="s">
        <v>33531</v>
      </c>
      <c r="C8441" s="1" t="str">
        <f t="shared" si="694"/>
        <v>21:0899</v>
      </c>
      <c r="D8441" s="1" t="str">
        <f t="shared" si="695"/>
        <v>21:0238</v>
      </c>
      <c r="E8441" t="s">
        <v>33532</v>
      </c>
      <c r="F8441" t="s">
        <v>33533</v>
      </c>
      <c r="H8441">
        <v>47.806091600000002</v>
      </c>
      <c r="I8441">
        <v>-67.757393100000002</v>
      </c>
      <c r="J8441" s="1" t="str">
        <f t="shared" si="696"/>
        <v>Fluid (stream)</v>
      </c>
      <c r="K8441" s="1" t="str">
        <f t="shared" si="697"/>
        <v>Untreated Water</v>
      </c>
      <c r="L8441">
        <v>30</v>
      </c>
      <c r="M8441" t="s">
        <v>133</v>
      </c>
      <c r="N8441">
        <v>515</v>
      </c>
      <c r="P8441" t="s">
        <v>210</v>
      </c>
      <c r="Q8441" t="s">
        <v>236</v>
      </c>
      <c r="R8441" t="s">
        <v>285</v>
      </c>
    </row>
    <row r="8442" spans="1:18" hidden="1" x14ac:dyDescent="0.3">
      <c r="A8442" t="s">
        <v>33534</v>
      </c>
      <c r="B8442" t="s">
        <v>33535</v>
      </c>
      <c r="C8442" s="1" t="str">
        <f t="shared" si="694"/>
        <v>21:0899</v>
      </c>
      <c r="D8442" s="1" t="str">
        <f t="shared" si="695"/>
        <v>21:0238</v>
      </c>
      <c r="E8442" t="s">
        <v>33536</v>
      </c>
      <c r="F8442" t="s">
        <v>33537</v>
      </c>
      <c r="H8442">
        <v>47.818814600000003</v>
      </c>
      <c r="I8442">
        <v>-67.742541299999999</v>
      </c>
      <c r="J8442" s="1" t="str">
        <f t="shared" si="696"/>
        <v>Fluid (stream)</v>
      </c>
      <c r="K8442" s="1" t="str">
        <f t="shared" si="697"/>
        <v>Untreated Water</v>
      </c>
      <c r="L8442">
        <v>30</v>
      </c>
      <c r="M8442" t="s">
        <v>139</v>
      </c>
      <c r="N8442">
        <v>516</v>
      </c>
      <c r="P8442" t="s">
        <v>319</v>
      </c>
      <c r="Q8442" t="s">
        <v>310</v>
      </c>
      <c r="R8442" t="s">
        <v>55</v>
      </c>
    </row>
    <row r="8443" spans="1:18" hidden="1" x14ac:dyDescent="0.3">
      <c r="A8443" t="s">
        <v>33538</v>
      </c>
      <c r="B8443" t="s">
        <v>33539</v>
      </c>
      <c r="C8443" s="1" t="str">
        <f t="shared" si="694"/>
        <v>21:0899</v>
      </c>
      <c r="D8443" s="1" t="str">
        <f t="shared" si="695"/>
        <v>21:0238</v>
      </c>
      <c r="E8443" t="s">
        <v>33540</v>
      </c>
      <c r="F8443" t="s">
        <v>33541</v>
      </c>
      <c r="H8443">
        <v>47.811299699999999</v>
      </c>
      <c r="I8443">
        <v>-67.823854999999995</v>
      </c>
      <c r="J8443" s="1" t="str">
        <f t="shared" si="696"/>
        <v>Fluid (stream)</v>
      </c>
      <c r="K8443" s="1" t="str">
        <f t="shared" si="697"/>
        <v>Untreated Water</v>
      </c>
      <c r="L8443">
        <v>30</v>
      </c>
      <c r="M8443" t="s">
        <v>241</v>
      </c>
      <c r="N8443">
        <v>517</v>
      </c>
      <c r="P8443" t="s">
        <v>235</v>
      </c>
      <c r="Q8443" t="s">
        <v>257</v>
      </c>
      <c r="R8443" t="s">
        <v>522</v>
      </c>
    </row>
    <row r="8444" spans="1:18" hidden="1" x14ac:dyDescent="0.3">
      <c r="A8444" t="s">
        <v>33542</v>
      </c>
      <c r="B8444" t="s">
        <v>33543</v>
      </c>
      <c r="C8444" s="1" t="str">
        <f t="shared" si="694"/>
        <v>21:0899</v>
      </c>
      <c r="D8444" s="1" t="str">
        <f t="shared" si="695"/>
        <v>21:0238</v>
      </c>
      <c r="E8444" t="s">
        <v>33544</v>
      </c>
      <c r="F8444" t="s">
        <v>33545</v>
      </c>
      <c r="H8444">
        <v>47.809365700000001</v>
      </c>
      <c r="I8444">
        <v>-67.823898600000007</v>
      </c>
      <c r="J8444" s="1" t="str">
        <f t="shared" si="696"/>
        <v>Fluid (stream)</v>
      </c>
      <c r="K8444" s="1" t="str">
        <f t="shared" si="697"/>
        <v>Untreated Water</v>
      </c>
      <c r="L8444">
        <v>31</v>
      </c>
      <c r="M8444" t="s">
        <v>36</v>
      </c>
      <c r="N8444">
        <v>518</v>
      </c>
      <c r="P8444" t="s">
        <v>356</v>
      </c>
      <c r="Q8444" t="s">
        <v>482</v>
      </c>
      <c r="R8444" t="s">
        <v>401</v>
      </c>
    </row>
    <row r="8445" spans="1:18" hidden="1" x14ac:dyDescent="0.3">
      <c r="A8445" t="s">
        <v>33546</v>
      </c>
      <c r="B8445" t="s">
        <v>33547</v>
      </c>
      <c r="C8445" s="1" t="str">
        <f t="shared" si="694"/>
        <v>21:0899</v>
      </c>
      <c r="D8445" s="1" t="str">
        <f t="shared" si="695"/>
        <v>21:0238</v>
      </c>
      <c r="E8445" t="s">
        <v>33548</v>
      </c>
      <c r="F8445" t="s">
        <v>33549</v>
      </c>
      <c r="H8445">
        <v>47.787132900000003</v>
      </c>
      <c r="I8445">
        <v>-67.805655400000006</v>
      </c>
      <c r="J8445" s="1" t="str">
        <f t="shared" si="696"/>
        <v>Fluid (stream)</v>
      </c>
      <c r="K8445" s="1" t="str">
        <f t="shared" si="697"/>
        <v>Untreated Water</v>
      </c>
      <c r="L8445">
        <v>31</v>
      </c>
      <c r="M8445" t="s">
        <v>44</v>
      </c>
      <c r="N8445">
        <v>519</v>
      </c>
      <c r="P8445" t="s">
        <v>262</v>
      </c>
      <c r="Q8445" t="s">
        <v>482</v>
      </c>
      <c r="R8445" t="s">
        <v>55</v>
      </c>
    </row>
    <row r="8446" spans="1:18" hidden="1" x14ac:dyDescent="0.3">
      <c r="A8446" t="s">
        <v>33550</v>
      </c>
      <c r="B8446" t="s">
        <v>33551</v>
      </c>
      <c r="C8446" s="1" t="str">
        <f t="shared" si="694"/>
        <v>21:0899</v>
      </c>
      <c r="D8446" s="1" t="str">
        <f t="shared" si="695"/>
        <v>21:0238</v>
      </c>
      <c r="E8446" t="s">
        <v>33552</v>
      </c>
      <c r="F8446" t="s">
        <v>33553</v>
      </c>
      <c r="H8446">
        <v>47.783995699999998</v>
      </c>
      <c r="I8446">
        <v>-67.800760999999994</v>
      </c>
      <c r="J8446" s="1" t="str">
        <f t="shared" si="696"/>
        <v>Fluid (stream)</v>
      </c>
      <c r="K8446" s="1" t="str">
        <f t="shared" si="697"/>
        <v>Untreated Water</v>
      </c>
      <c r="L8446">
        <v>31</v>
      </c>
      <c r="M8446" t="s">
        <v>52</v>
      </c>
      <c r="N8446">
        <v>520</v>
      </c>
      <c r="P8446" t="s">
        <v>262</v>
      </c>
      <c r="Q8446" t="s">
        <v>310</v>
      </c>
      <c r="R8446" t="s">
        <v>189</v>
      </c>
    </row>
    <row r="8447" spans="1:18" hidden="1" x14ac:dyDescent="0.3">
      <c r="A8447" t="s">
        <v>33554</v>
      </c>
      <c r="B8447" t="s">
        <v>33555</v>
      </c>
      <c r="C8447" s="1" t="str">
        <f t="shared" si="694"/>
        <v>21:0899</v>
      </c>
      <c r="D8447" s="1" t="str">
        <f t="shared" si="695"/>
        <v>21:0238</v>
      </c>
      <c r="E8447" t="s">
        <v>33556</v>
      </c>
      <c r="F8447" t="s">
        <v>33557</v>
      </c>
      <c r="H8447">
        <v>47.763511100000002</v>
      </c>
      <c r="I8447">
        <v>-67.718639400000001</v>
      </c>
      <c r="J8447" s="1" t="str">
        <f t="shared" si="696"/>
        <v>Fluid (stream)</v>
      </c>
      <c r="K8447" s="1" t="str">
        <f t="shared" si="697"/>
        <v>Untreated Water</v>
      </c>
      <c r="L8447">
        <v>31</v>
      </c>
      <c r="M8447" t="s">
        <v>60</v>
      </c>
      <c r="N8447">
        <v>521</v>
      </c>
      <c r="P8447" t="s">
        <v>319</v>
      </c>
      <c r="Q8447" t="s">
        <v>482</v>
      </c>
      <c r="R8447" t="s">
        <v>522</v>
      </c>
    </row>
    <row r="8448" spans="1:18" hidden="1" x14ac:dyDescent="0.3">
      <c r="A8448" t="s">
        <v>33558</v>
      </c>
      <c r="B8448" t="s">
        <v>33559</v>
      </c>
      <c r="C8448" s="1" t="str">
        <f t="shared" si="694"/>
        <v>21:0899</v>
      </c>
      <c r="D8448" s="1" t="str">
        <f t="shared" si="695"/>
        <v>21:0238</v>
      </c>
      <c r="E8448" t="s">
        <v>33560</v>
      </c>
      <c r="F8448" t="s">
        <v>33561</v>
      </c>
      <c r="H8448">
        <v>47.757574499999997</v>
      </c>
      <c r="I8448">
        <v>-67.718011300000001</v>
      </c>
      <c r="J8448" s="1" t="str">
        <f t="shared" si="696"/>
        <v>Fluid (stream)</v>
      </c>
      <c r="K8448" s="1" t="str">
        <f t="shared" si="697"/>
        <v>Untreated Water</v>
      </c>
      <c r="L8448">
        <v>31</v>
      </c>
      <c r="M8448" t="s">
        <v>67</v>
      </c>
      <c r="N8448">
        <v>522</v>
      </c>
      <c r="P8448" t="s">
        <v>235</v>
      </c>
      <c r="Q8448" t="s">
        <v>236</v>
      </c>
      <c r="R8448" t="s">
        <v>460</v>
      </c>
    </row>
    <row r="8449" spans="1:18" hidden="1" x14ac:dyDescent="0.3">
      <c r="A8449" t="s">
        <v>33562</v>
      </c>
      <c r="B8449" t="s">
        <v>33563</v>
      </c>
      <c r="C8449" s="1" t="str">
        <f t="shared" si="694"/>
        <v>21:0899</v>
      </c>
      <c r="D8449" s="1" t="str">
        <f t="shared" si="695"/>
        <v>21:0238</v>
      </c>
      <c r="E8449" t="s">
        <v>33564</v>
      </c>
      <c r="F8449" t="s">
        <v>33565</v>
      </c>
      <c r="H8449">
        <v>47.978921300000003</v>
      </c>
      <c r="I8449">
        <v>-67.938096799999997</v>
      </c>
      <c r="J8449" s="1" t="str">
        <f t="shared" si="696"/>
        <v>Fluid (stream)</v>
      </c>
      <c r="K8449" s="1" t="str">
        <f t="shared" si="697"/>
        <v>Untreated Water</v>
      </c>
      <c r="L8449">
        <v>31</v>
      </c>
      <c r="M8449" t="s">
        <v>74</v>
      </c>
      <c r="N8449">
        <v>523</v>
      </c>
      <c r="P8449" t="s">
        <v>235</v>
      </c>
      <c r="Q8449" t="s">
        <v>24</v>
      </c>
      <c r="R8449" t="s">
        <v>460</v>
      </c>
    </row>
    <row r="8450" spans="1:18" hidden="1" x14ac:dyDescent="0.3">
      <c r="A8450" t="s">
        <v>33566</v>
      </c>
      <c r="B8450" t="s">
        <v>33567</v>
      </c>
      <c r="C8450" s="1" t="str">
        <f t="shared" si="694"/>
        <v>21:0899</v>
      </c>
      <c r="D8450" s="1" t="str">
        <f t="shared" si="695"/>
        <v>21:0238</v>
      </c>
      <c r="E8450" t="s">
        <v>33568</v>
      </c>
      <c r="F8450" t="s">
        <v>33569</v>
      </c>
      <c r="H8450">
        <v>47.9959354</v>
      </c>
      <c r="I8450">
        <v>-67.973739600000002</v>
      </c>
      <c r="J8450" s="1" t="str">
        <f t="shared" si="696"/>
        <v>Fluid (stream)</v>
      </c>
      <c r="K8450" s="1" t="str">
        <f t="shared" si="697"/>
        <v>Untreated Water</v>
      </c>
      <c r="L8450">
        <v>31</v>
      </c>
      <c r="M8450" t="s">
        <v>81</v>
      </c>
      <c r="N8450">
        <v>524</v>
      </c>
      <c r="P8450" t="s">
        <v>210</v>
      </c>
      <c r="Q8450" t="s">
        <v>248</v>
      </c>
      <c r="R8450" t="s">
        <v>55</v>
      </c>
    </row>
    <row r="8451" spans="1:18" hidden="1" x14ac:dyDescent="0.3">
      <c r="A8451" t="s">
        <v>33570</v>
      </c>
      <c r="B8451" t="s">
        <v>33571</v>
      </c>
      <c r="C8451" s="1" t="str">
        <f t="shared" si="694"/>
        <v>21:0899</v>
      </c>
      <c r="D8451" s="1" t="str">
        <f t="shared" si="695"/>
        <v>21:0238</v>
      </c>
      <c r="E8451" t="s">
        <v>33572</v>
      </c>
      <c r="F8451" t="s">
        <v>33573</v>
      </c>
      <c r="H8451">
        <v>47.994458799999997</v>
      </c>
      <c r="I8451">
        <v>-67.975632099999999</v>
      </c>
      <c r="J8451" s="1" t="str">
        <f t="shared" si="696"/>
        <v>Fluid (stream)</v>
      </c>
      <c r="K8451" s="1" t="str">
        <f t="shared" si="697"/>
        <v>Untreated Water</v>
      </c>
      <c r="L8451">
        <v>31</v>
      </c>
      <c r="M8451" t="s">
        <v>95</v>
      </c>
      <c r="N8451">
        <v>525</v>
      </c>
      <c r="P8451" t="s">
        <v>200</v>
      </c>
      <c r="Q8451" t="s">
        <v>236</v>
      </c>
      <c r="R8451" t="s">
        <v>55</v>
      </c>
    </row>
    <row r="8452" spans="1:18" hidden="1" x14ac:dyDescent="0.3">
      <c r="A8452" t="s">
        <v>33574</v>
      </c>
      <c r="B8452" t="s">
        <v>33575</v>
      </c>
      <c r="C8452" s="1" t="str">
        <f t="shared" si="694"/>
        <v>21:0899</v>
      </c>
      <c r="D8452" s="1" t="str">
        <f t="shared" si="695"/>
        <v>21:0238</v>
      </c>
      <c r="E8452" t="s">
        <v>33576</v>
      </c>
      <c r="F8452" t="s">
        <v>33577</v>
      </c>
      <c r="H8452">
        <v>47.924757499999998</v>
      </c>
      <c r="I8452">
        <v>-67.945002299999999</v>
      </c>
      <c r="J8452" s="1" t="str">
        <f t="shared" si="696"/>
        <v>Fluid (stream)</v>
      </c>
      <c r="K8452" s="1" t="str">
        <f t="shared" si="697"/>
        <v>Untreated Water</v>
      </c>
      <c r="L8452">
        <v>31</v>
      </c>
      <c r="M8452" t="s">
        <v>101</v>
      </c>
      <c r="N8452">
        <v>526</v>
      </c>
      <c r="P8452" t="s">
        <v>319</v>
      </c>
      <c r="Q8452" t="s">
        <v>24</v>
      </c>
      <c r="R8452" t="s">
        <v>522</v>
      </c>
    </row>
    <row r="8453" spans="1:18" hidden="1" x14ac:dyDescent="0.3">
      <c r="A8453" t="s">
        <v>33578</v>
      </c>
      <c r="B8453" t="s">
        <v>33579</v>
      </c>
      <c r="C8453" s="1" t="str">
        <f t="shared" si="694"/>
        <v>21:0899</v>
      </c>
      <c r="D8453" s="1" t="str">
        <f t="shared" si="695"/>
        <v>21:0238</v>
      </c>
      <c r="E8453" t="s">
        <v>33580</v>
      </c>
      <c r="F8453" t="s">
        <v>33581</v>
      </c>
      <c r="H8453">
        <v>47.926735299999997</v>
      </c>
      <c r="I8453">
        <v>-67.942860400000001</v>
      </c>
      <c r="J8453" s="1" t="str">
        <f t="shared" si="696"/>
        <v>Fluid (stream)</v>
      </c>
      <c r="K8453" s="1" t="str">
        <f t="shared" si="697"/>
        <v>Untreated Water</v>
      </c>
      <c r="L8453">
        <v>31</v>
      </c>
      <c r="M8453" t="s">
        <v>107</v>
      </c>
      <c r="N8453">
        <v>527</v>
      </c>
      <c r="P8453" t="s">
        <v>256</v>
      </c>
      <c r="Q8453" t="s">
        <v>24</v>
      </c>
      <c r="R8453" t="s">
        <v>890</v>
      </c>
    </row>
    <row r="8454" spans="1:18" hidden="1" x14ac:dyDescent="0.3">
      <c r="A8454" t="s">
        <v>33582</v>
      </c>
      <c r="B8454" t="s">
        <v>33583</v>
      </c>
      <c r="C8454" s="1" t="str">
        <f t="shared" si="694"/>
        <v>21:0899</v>
      </c>
      <c r="D8454" s="1" t="str">
        <f t="shared" si="695"/>
        <v>21:0238</v>
      </c>
      <c r="E8454" t="s">
        <v>33584</v>
      </c>
      <c r="F8454" t="s">
        <v>33585</v>
      </c>
      <c r="H8454">
        <v>47.903699699999997</v>
      </c>
      <c r="I8454">
        <v>-67.9184944</v>
      </c>
      <c r="J8454" s="1" t="str">
        <f t="shared" si="696"/>
        <v>Fluid (stream)</v>
      </c>
      <c r="K8454" s="1" t="str">
        <f t="shared" si="697"/>
        <v>Untreated Water</v>
      </c>
      <c r="L8454">
        <v>31</v>
      </c>
      <c r="M8454" t="s">
        <v>114</v>
      </c>
      <c r="N8454">
        <v>528</v>
      </c>
      <c r="P8454" t="s">
        <v>247</v>
      </c>
      <c r="Q8454" t="s">
        <v>46</v>
      </c>
      <c r="R8454" t="s">
        <v>911</v>
      </c>
    </row>
    <row r="8455" spans="1:18" hidden="1" x14ac:dyDescent="0.3">
      <c r="A8455" t="s">
        <v>33586</v>
      </c>
      <c r="B8455" t="s">
        <v>33587</v>
      </c>
      <c r="C8455" s="1" t="str">
        <f t="shared" si="694"/>
        <v>21:0899</v>
      </c>
      <c r="D8455" s="1" t="str">
        <f t="shared" si="695"/>
        <v>21:0238</v>
      </c>
      <c r="E8455" t="s">
        <v>33588</v>
      </c>
      <c r="F8455" t="s">
        <v>33589</v>
      </c>
      <c r="H8455">
        <v>47.887760399999998</v>
      </c>
      <c r="I8455">
        <v>-67.917033799999999</v>
      </c>
      <c r="J8455" s="1" t="str">
        <f t="shared" si="696"/>
        <v>Fluid (stream)</v>
      </c>
      <c r="K8455" s="1" t="str">
        <f t="shared" si="697"/>
        <v>Untreated Water</v>
      </c>
      <c r="L8455">
        <v>31</v>
      </c>
      <c r="M8455" t="s">
        <v>121</v>
      </c>
      <c r="N8455">
        <v>529</v>
      </c>
      <c r="P8455" t="s">
        <v>319</v>
      </c>
      <c r="Q8455" t="s">
        <v>38</v>
      </c>
      <c r="R8455" t="s">
        <v>189</v>
      </c>
    </row>
    <row r="8456" spans="1:18" hidden="1" x14ac:dyDescent="0.3">
      <c r="A8456" t="s">
        <v>33590</v>
      </c>
      <c r="B8456" t="s">
        <v>33591</v>
      </c>
      <c r="C8456" s="1" t="str">
        <f t="shared" si="694"/>
        <v>21:0899</v>
      </c>
      <c r="D8456" s="1" t="str">
        <f t="shared" si="695"/>
        <v>21:0238</v>
      </c>
      <c r="E8456" t="s">
        <v>33592</v>
      </c>
      <c r="F8456" t="s">
        <v>33593</v>
      </c>
      <c r="H8456">
        <v>47.964881099999999</v>
      </c>
      <c r="I8456">
        <v>-67.825824699999998</v>
      </c>
      <c r="J8456" s="1" t="str">
        <f t="shared" si="696"/>
        <v>Fluid (stream)</v>
      </c>
      <c r="K8456" s="1" t="str">
        <f t="shared" si="697"/>
        <v>Untreated Water</v>
      </c>
      <c r="L8456">
        <v>31</v>
      </c>
      <c r="M8456" t="s">
        <v>127</v>
      </c>
      <c r="N8456">
        <v>530</v>
      </c>
      <c r="P8456" t="s">
        <v>194</v>
      </c>
      <c r="Q8456" t="s">
        <v>46</v>
      </c>
      <c r="R8456" t="s">
        <v>532</v>
      </c>
    </row>
    <row r="8457" spans="1:18" hidden="1" x14ac:dyDescent="0.3">
      <c r="A8457" t="s">
        <v>33594</v>
      </c>
      <c r="B8457" t="s">
        <v>33595</v>
      </c>
      <c r="C8457" s="1" t="str">
        <f t="shared" si="694"/>
        <v>21:0899</v>
      </c>
      <c r="D8457" s="1" t="str">
        <f t="shared" si="695"/>
        <v>21:0238</v>
      </c>
      <c r="E8457" t="s">
        <v>33596</v>
      </c>
      <c r="F8457" t="s">
        <v>33597</v>
      </c>
      <c r="H8457">
        <v>47.944608600000002</v>
      </c>
      <c r="I8457">
        <v>-67.804777099999995</v>
      </c>
      <c r="J8457" s="1" t="str">
        <f t="shared" si="696"/>
        <v>Fluid (stream)</v>
      </c>
      <c r="K8457" s="1" t="str">
        <f t="shared" si="697"/>
        <v>Untreated Water</v>
      </c>
      <c r="L8457">
        <v>31</v>
      </c>
      <c r="M8457" t="s">
        <v>22</v>
      </c>
      <c r="N8457">
        <v>531</v>
      </c>
      <c r="P8457" t="s">
        <v>194</v>
      </c>
      <c r="Q8457" t="s">
        <v>146</v>
      </c>
      <c r="R8457" t="s">
        <v>401</v>
      </c>
    </row>
    <row r="8458" spans="1:18" hidden="1" x14ac:dyDescent="0.3">
      <c r="A8458" t="s">
        <v>33598</v>
      </c>
      <c r="B8458" t="s">
        <v>33599</v>
      </c>
      <c r="C8458" s="1" t="str">
        <f t="shared" si="694"/>
        <v>21:0899</v>
      </c>
      <c r="D8458" s="1" t="str">
        <f t="shared" si="695"/>
        <v>21:0238</v>
      </c>
      <c r="E8458" t="s">
        <v>33596</v>
      </c>
      <c r="F8458" t="s">
        <v>33600</v>
      </c>
      <c r="H8458">
        <v>47.944608600000002</v>
      </c>
      <c r="I8458">
        <v>-67.804777099999995</v>
      </c>
      <c r="J8458" s="1" t="str">
        <f t="shared" si="696"/>
        <v>Fluid (stream)</v>
      </c>
      <c r="K8458" s="1" t="str">
        <f t="shared" si="697"/>
        <v>Untreated Water</v>
      </c>
      <c r="L8458">
        <v>31</v>
      </c>
      <c r="M8458" t="s">
        <v>29</v>
      </c>
      <c r="N8458">
        <v>532</v>
      </c>
      <c r="P8458" t="s">
        <v>210</v>
      </c>
      <c r="Q8458" t="s">
        <v>146</v>
      </c>
      <c r="R8458" t="s">
        <v>3875</v>
      </c>
    </row>
    <row r="8459" spans="1:18" hidden="1" x14ac:dyDescent="0.3">
      <c r="A8459" t="s">
        <v>33601</v>
      </c>
      <c r="B8459" t="s">
        <v>33602</v>
      </c>
      <c r="C8459" s="1" t="str">
        <f t="shared" si="694"/>
        <v>21:0899</v>
      </c>
      <c r="D8459" s="1" t="str">
        <f t="shared" si="695"/>
        <v>21:0238</v>
      </c>
      <c r="E8459" t="s">
        <v>33603</v>
      </c>
      <c r="F8459" t="s">
        <v>33604</v>
      </c>
      <c r="H8459">
        <v>47.934430800000001</v>
      </c>
      <c r="I8459">
        <v>-67.772208699999993</v>
      </c>
      <c r="J8459" s="1" t="str">
        <f t="shared" si="696"/>
        <v>Fluid (stream)</v>
      </c>
      <c r="K8459" s="1" t="str">
        <f t="shared" si="697"/>
        <v>Untreated Water</v>
      </c>
      <c r="L8459">
        <v>31</v>
      </c>
      <c r="M8459" t="s">
        <v>133</v>
      </c>
      <c r="N8459">
        <v>533</v>
      </c>
      <c r="P8459" t="s">
        <v>356</v>
      </c>
      <c r="Q8459" t="s">
        <v>248</v>
      </c>
      <c r="R8459" t="s">
        <v>195</v>
      </c>
    </row>
    <row r="8460" spans="1:18" hidden="1" x14ac:dyDescent="0.3">
      <c r="A8460" t="s">
        <v>33605</v>
      </c>
      <c r="B8460" t="s">
        <v>33606</v>
      </c>
      <c r="C8460" s="1" t="str">
        <f t="shared" si="694"/>
        <v>21:0899</v>
      </c>
      <c r="D8460" s="1" t="str">
        <f t="shared" si="695"/>
        <v>21:0238</v>
      </c>
      <c r="E8460" t="s">
        <v>33607</v>
      </c>
      <c r="F8460" t="s">
        <v>33608</v>
      </c>
      <c r="H8460">
        <v>47.891255000000001</v>
      </c>
      <c r="I8460">
        <v>-67.683985899999996</v>
      </c>
      <c r="J8460" s="1" t="str">
        <f t="shared" si="696"/>
        <v>Fluid (stream)</v>
      </c>
      <c r="K8460" s="1" t="str">
        <f t="shared" si="697"/>
        <v>Untreated Water</v>
      </c>
      <c r="L8460">
        <v>31</v>
      </c>
      <c r="M8460" t="s">
        <v>139</v>
      </c>
      <c r="N8460">
        <v>534</v>
      </c>
      <c r="P8460" t="s">
        <v>319</v>
      </c>
      <c r="Q8460" t="s">
        <v>257</v>
      </c>
      <c r="R8460" t="s">
        <v>285</v>
      </c>
    </row>
    <row r="8461" spans="1:18" hidden="1" x14ac:dyDescent="0.3">
      <c r="A8461" t="s">
        <v>33609</v>
      </c>
      <c r="B8461" t="s">
        <v>33610</v>
      </c>
      <c r="C8461" s="1" t="str">
        <f t="shared" si="694"/>
        <v>21:0899</v>
      </c>
      <c r="D8461" s="1" t="str">
        <f t="shared" si="695"/>
        <v>21:0238</v>
      </c>
      <c r="E8461" t="s">
        <v>33611</v>
      </c>
      <c r="F8461" t="s">
        <v>33612</v>
      </c>
      <c r="H8461">
        <v>47.847522699999999</v>
      </c>
      <c r="I8461">
        <v>-67.701025799999996</v>
      </c>
      <c r="J8461" s="1" t="str">
        <f t="shared" si="696"/>
        <v>Fluid (stream)</v>
      </c>
      <c r="K8461" s="1" t="str">
        <f t="shared" si="697"/>
        <v>Untreated Water</v>
      </c>
      <c r="L8461">
        <v>31</v>
      </c>
      <c r="M8461" t="s">
        <v>241</v>
      </c>
      <c r="N8461">
        <v>535</v>
      </c>
      <c r="P8461" t="s">
        <v>247</v>
      </c>
      <c r="Q8461" t="s">
        <v>482</v>
      </c>
      <c r="R8461" t="s">
        <v>522</v>
      </c>
    </row>
    <row r="8462" spans="1:18" hidden="1" x14ac:dyDescent="0.3">
      <c r="A8462" t="s">
        <v>33613</v>
      </c>
      <c r="B8462" t="s">
        <v>33614</v>
      </c>
      <c r="C8462" s="1" t="str">
        <f t="shared" si="694"/>
        <v>21:0899</v>
      </c>
      <c r="D8462" s="1" t="str">
        <f t="shared" si="695"/>
        <v>21:0238</v>
      </c>
      <c r="E8462" t="s">
        <v>33615</v>
      </c>
      <c r="F8462" t="s">
        <v>33616</v>
      </c>
      <c r="H8462">
        <v>47.839394900000002</v>
      </c>
      <c r="I8462">
        <v>-67.714352700000006</v>
      </c>
      <c r="J8462" s="1" t="str">
        <f t="shared" si="696"/>
        <v>Fluid (stream)</v>
      </c>
      <c r="K8462" s="1" t="str">
        <f t="shared" si="697"/>
        <v>Untreated Water</v>
      </c>
      <c r="L8462">
        <v>32</v>
      </c>
      <c r="M8462" t="s">
        <v>36</v>
      </c>
      <c r="N8462">
        <v>536</v>
      </c>
      <c r="P8462" t="s">
        <v>256</v>
      </c>
      <c r="Q8462" t="s">
        <v>257</v>
      </c>
      <c r="R8462" t="s">
        <v>195</v>
      </c>
    </row>
    <row r="8463" spans="1:18" hidden="1" x14ac:dyDescent="0.3">
      <c r="A8463" t="s">
        <v>33617</v>
      </c>
      <c r="B8463" t="s">
        <v>33618</v>
      </c>
      <c r="C8463" s="1" t="str">
        <f t="shared" si="694"/>
        <v>21:0899</v>
      </c>
      <c r="D8463" s="1" t="str">
        <f t="shared" si="695"/>
        <v>21:0238</v>
      </c>
      <c r="E8463" t="s">
        <v>33619</v>
      </c>
      <c r="F8463" t="s">
        <v>33620</v>
      </c>
      <c r="H8463">
        <v>47.8335376</v>
      </c>
      <c r="I8463">
        <v>-67.716782499999994</v>
      </c>
      <c r="J8463" s="1" t="str">
        <f t="shared" si="696"/>
        <v>Fluid (stream)</v>
      </c>
      <c r="K8463" s="1" t="str">
        <f t="shared" si="697"/>
        <v>Untreated Water</v>
      </c>
      <c r="L8463">
        <v>32</v>
      </c>
      <c r="M8463" t="s">
        <v>44</v>
      </c>
      <c r="N8463">
        <v>537</v>
      </c>
      <c r="P8463" t="s">
        <v>15080</v>
      </c>
      <c r="Q8463" t="s">
        <v>15080</v>
      </c>
      <c r="R8463" t="s">
        <v>15080</v>
      </c>
    </row>
    <row r="8464" spans="1:18" hidden="1" x14ac:dyDescent="0.3">
      <c r="A8464" t="s">
        <v>33621</v>
      </c>
      <c r="B8464" t="s">
        <v>33622</v>
      </c>
      <c r="C8464" s="1" t="str">
        <f t="shared" si="694"/>
        <v>21:0899</v>
      </c>
      <c r="D8464" s="1" t="str">
        <f t="shared" si="695"/>
        <v>21:0238</v>
      </c>
      <c r="E8464" t="s">
        <v>33623</v>
      </c>
      <c r="F8464" t="s">
        <v>33624</v>
      </c>
      <c r="H8464">
        <v>47.918438700000003</v>
      </c>
      <c r="I8464">
        <v>-67.665454499999996</v>
      </c>
      <c r="J8464" s="1" t="str">
        <f t="shared" si="696"/>
        <v>Fluid (stream)</v>
      </c>
      <c r="K8464" s="1" t="str">
        <f t="shared" si="697"/>
        <v>Untreated Water</v>
      </c>
      <c r="L8464">
        <v>32</v>
      </c>
      <c r="M8464" t="s">
        <v>52</v>
      </c>
      <c r="N8464">
        <v>538</v>
      </c>
      <c r="P8464" t="s">
        <v>235</v>
      </c>
      <c r="Q8464" t="s">
        <v>236</v>
      </c>
      <c r="R8464" t="s">
        <v>522</v>
      </c>
    </row>
    <row r="8465" spans="1:18" hidden="1" x14ac:dyDescent="0.3">
      <c r="A8465" t="s">
        <v>33625</v>
      </c>
      <c r="B8465" t="s">
        <v>33626</v>
      </c>
      <c r="C8465" s="1" t="str">
        <f t="shared" si="694"/>
        <v>21:0899</v>
      </c>
      <c r="D8465" s="1" t="str">
        <f t="shared" si="695"/>
        <v>21:0238</v>
      </c>
      <c r="E8465" t="s">
        <v>33627</v>
      </c>
      <c r="F8465" t="s">
        <v>33628</v>
      </c>
      <c r="H8465">
        <v>47.914836200000003</v>
      </c>
      <c r="I8465">
        <v>-67.699649500000007</v>
      </c>
      <c r="J8465" s="1" t="str">
        <f t="shared" si="696"/>
        <v>Fluid (stream)</v>
      </c>
      <c r="K8465" s="1" t="str">
        <f t="shared" si="697"/>
        <v>Untreated Water</v>
      </c>
      <c r="L8465">
        <v>32</v>
      </c>
      <c r="M8465" t="s">
        <v>60</v>
      </c>
      <c r="N8465">
        <v>539</v>
      </c>
      <c r="P8465" t="s">
        <v>15080</v>
      </c>
      <c r="Q8465" t="s">
        <v>15080</v>
      </c>
      <c r="R8465" t="s">
        <v>15080</v>
      </c>
    </row>
    <row r="8466" spans="1:18" hidden="1" x14ac:dyDescent="0.3">
      <c r="A8466" t="s">
        <v>33629</v>
      </c>
      <c r="B8466" t="s">
        <v>33630</v>
      </c>
      <c r="C8466" s="1" t="str">
        <f t="shared" si="694"/>
        <v>21:0899</v>
      </c>
      <c r="D8466" s="1" t="str">
        <f t="shared" si="695"/>
        <v>21:0238</v>
      </c>
      <c r="E8466" t="s">
        <v>33631</v>
      </c>
      <c r="F8466" t="s">
        <v>33632</v>
      </c>
      <c r="H8466">
        <v>47.913190100000001</v>
      </c>
      <c r="I8466">
        <v>-67.699690799999999</v>
      </c>
      <c r="J8466" s="1" t="str">
        <f t="shared" si="696"/>
        <v>Fluid (stream)</v>
      </c>
      <c r="K8466" s="1" t="str">
        <f t="shared" si="697"/>
        <v>Untreated Water</v>
      </c>
      <c r="L8466">
        <v>32</v>
      </c>
      <c r="M8466" t="s">
        <v>67</v>
      </c>
      <c r="N8466">
        <v>540</v>
      </c>
      <c r="P8466" t="s">
        <v>247</v>
      </c>
      <c r="Q8466" t="s">
        <v>257</v>
      </c>
      <c r="R8466" t="s">
        <v>873</v>
      </c>
    </row>
    <row r="8467" spans="1:18" hidden="1" x14ac:dyDescent="0.3">
      <c r="A8467" t="s">
        <v>33633</v>
      </c>
      <c r="B8467" t="s">
        <v>33634</v>
      </c>
      <c r="C8467" s="1" t="str">
        <f t="shared" si="694"/>
        <v>21:0899</v>
      </c>
      <c r="D8467" s="1" t="str">
        <f t="shared" si="695"/>
        <v>21:0238</v>
      </c>
      <c r="E8467" t="s">
        <v>33635</v>
      </c>
      <c r="F8467" t="s">
        <v>33636</v>
      </c>
      <c r="H8467">
        <v>47.925542</v>
      </c>
      <c r="I8467">
        <v>-67.843341699999996</v>
      </c>
      <c r="J8467" s="1" t="str">
        <f t="shared" si="696"/>
        <v>Fluid (stream)</v>
      </c>
      <c r="K8467" s="1" t="str">
        <f t="shared" si="697"/>
        <v>Untreated Water</v>
      </c>
      <c r="L8467">
        <v>32</v>
      </c>
      <c r="M8467" t="s">
        <v>74</v>
      </c>
      <c r="N8467">
        <v>541</v>
      </c>
      <c r="P8467" t="s">
        <v>235</v>
      </c>
      <c r="Q8467" t="s">
        <v>62</v>
      </c>
      <c r="R8467" t="s">
        <v>305</v>
      </c>
    </row>
    <row r="8468" spans="1:18" hidden="1" x14ac:dyDescent="0.3">
      <c r="A8468" t="s">
        <v>33637</v>
      </c>
      <c r="B8468" t="s">
        <v>33638</v>
      </c>
      <c r="C8468" s="1" t="str">
        <f t="shared" si="694"/>
        <v>21:0899</v>
      </c>
      <c r="D8468" s="1" t="str">
        <f t="shared" si="695"/>
        <v>21:0238</v>
      </c>
      <c r="E8468" t="s">
        <v>33639</v>
      </c>
      <c r="F8468" t="s">
        <v>33640</v>
      </c>
      <c r="H8468">
        <v>47.9340264</v>
      </c>
      <c r="I8468">
        <v>-67.841532400000006</v>
      </c>
      <c r="J8468" s="1" t="str">
        <f t="shared" si="696"/>
        <v>Fluid (stream)</v>
      </c>
      <c r="K8468" s="1" t="str">
        <f t="shared" si="697"/>
        <v>Untreated Water</v>
      </c>
      <c r="L8468">
        <v>32</v>
      </c>
      <c r="M8468" t="s">
        <v>81</v>
      </c>
      <c r="N8468">
        <v>542</v>
      </c>
      <c r="P8468" t="s">
        <v>256</v>
      </c>
      <c r="Q8468" t="s">
        <v>38</v>
      </c>
      <c r="R8468" t="s">
        <v>55</v>
      </c>
    </row>
    <row r="8469" spans="1:18" hidden="1" x14ac:dyDescent="0.3">
      <c r="A8469" t="s">
        <v>33641</v>
      </c>
      <c r="B8469" t="s">
        <v>33642</v>
      </c>
      <c r="C8469" s="1" t="str">
        <f t="shared" si="694"/>
        <v>21:0899</v>
      </c>
      <c r="D8469" s="1" t="str">
        <f t="shared" si="695"/>
        <v>21:0238</v>
      </c>
      <c r="E8469" t="s">
        <v>33643</v>
      </c>
      <c r="F8469" t="s">
        <v>33644</v>
      </c>
      <c r="H8469">
        <v>47.941939499999997</v>
      </c>
      <c r="I8469">
        <v>-67.823371600000002</v>
      </c>
      <c r="J8469" s="1" t="str">
        <f t="shared" si="696"/>
        <v>Fluid (stream)</v>
      </c>
      <c r="K8469" s="1" t="str">
        <f t="shared" si="697"/>
        <v>Untreated Water</v>
      </c>
      <c r="L8469">
        <v>32</v>
      </c>
      <c r="M8469" t="s">
        <v>95</v>
      </c>
      <c r="N8469">
        <v>543</v>
      </c>
      <c r="P8469" t="s">
        <v>319</v>
      </c>
      <c r="Q8469" t="s">
        <v>62</v>
      </c>
      <c r="R8469" t="s">
        <v>401</v>
      </c>
    </row>
    <row r="8470" spans="1:18" hidden="1" x14ac:dyDescent="0.3">
      <c r="A8470" t="s">
        <v>33645</v>
      </c>
      <c r="B8470" t="s">
        <v>33646</v>
      </c>
      <c r="C8470" s="1" t="str">
        <f t="shared" si="694"/>
        <v>21:0899</v>
      </c>
      <c r="D8470" s="1" t="str">
        <f t="shared" si="695"/>
        <v>21:0238</v>
      </c>
      <c r="E8470" t="s">
        <v>33647</v>
      </c>
      <c r="F8470" t="s">
        <v>33648</v>
      </c>
      <c r="H8470">
        <v>47.951406400000003</v>
      </c>
      <c r="I8470">
        <v>-67.848376400000006</v>
      </c>
      <c r="J8470" s="1" t="str">
        <f t="shared" si="696"/>
        <v>Fluid (stream)</v>
      </c>
      <c r="K8470" s="1" t="str">
        <f t="shared" si="697"/>
        <v>Untreated Water</v>
      </c>
      <c r="L8470">
        <v>32</v>
      </c>
      <c r="M8470" t="s">
        <v>101</v>
      </c>
      <c r="N8470">
        <v>544</v>
      </c>
      <c r="P8470" t="s">
        <v>15080</v>
      </c>
      <c r="Q8470" t="s">
        <v>15080</v>
      </c>
      <c r="R8470" t="s">
        <v>15080</v>
      </c>
    </row>
    <row r="8471" spans="1:18" hidden="1" x14ac:dyDescent="0.3">
      <c r="A8471" t="s">
        <v>33649</v>
      </c>
      <c r="B8471" t="s">
        <v>33650</v>
      </c>
      <c r="C8471" s="1" t="str">
        <f t="shared" si="694"/>
        <v>21:0899</v>
      </c>
      <c r="D8471" s="1" t="str">
        <f t="shared" si="695"/>
        <v>21:0238</v>
      </c>
      <c r="E8471" t="s">
        <v>33651</v>
      </c>
      <c r="F8471" t="s">
        <v>33652</v>
      </c>
      <c r="H8471">
        <v>47.904180500000002</v>
      </c>
      <c r="I8471">
        <v>-67.823719199999999</v>
      </c>
      <c r="J8471" s="1" t="str">
        <f t="shared" si="696"/>
        <v>Fluid (stream)</v>
      </c>
      <c r="K8471" s="1" t="str">
        <f t="shared" si="697"/>
        <v>Untreated Water</v>
      </c>
      <c r="L8471">
        <v>32</v>
      </c>
      <c r="M8471" t="s">
        <v>107</v>
      </c>
      <c r="N8471">
        <v>545</v>
      </c>
      <c r="P8471" t="s">
        <v>15080</v>
      </c>
      <c r="Q8471" t="s">
        <v>15080</v>
      </c>
      <c r="R8471" t="s">
        <v>15080</v>
      </c>
    </row>
    <row r="8472" spans="1:18" hidden="1" x14ac:dyDescent="0.3">
      <c r="A8472" t="s">
        <v>33653</v>
      </c>
      <c r="B8472" t="s">
        <v>33654</v>
      </c>
      <c r="C8472" s="1" t="str">
        <f t="shared" si="694"/>
        <v>21:0899</v>
      </c>
      <c r="D8472" s="1" t="str">
        <f t="shared" si="695"/>
        <v>21:0238</v>
      </c>
      <c r="E8472" t="s">
        <v>33655</v>
      </c>
      <c r="F8472" t="s">
        <v>33656</v>
      </c>
      <c r="H8472">
        <v>47.9073128</v>
      </c>
      <c r="I8472">
        <v>-67.819446299999996</v>
      </c>
      <c r="J8472" s="1" t="str">
        <f t="shared" si="696"/>
        <v>Fluid (stream)</v>
      </c>
      <c r="K8472" s="1" t="str">
        <f t="shared" si="697"/>
        <v>Untreated Water</v>
      </c>
      <c r="L8472">
        <v>32</v>
      </c>
      <c r="M8472" t="s">
        <v>22</v>
      </c>
      <c r="N8472">
        <v>546</v>
      </c>
      <c r="P8472" t="s">
        <v>235</v>
      </c>
      <c r="Q8472" t="s">
        <v>482</v>
      </c>
      <c r="R8472" t="s">
        <v>460</v>
      </c>
    </row>
    <row r="8473" spans="1:18" hidden="1" x14ac:dyDescent="0.3">
      <c r="A8473" t="s">
        <v>33657</v>
      </c>
      <c r="B8473" t="s">
        <v>33658</v>
      </c>
      <c r="C8473" s="1" t="str">
        <f t="shared" si="694"/>
        <v>21:0899</v>
      </c>
      <c r="D8473" s="1" t="str">
        <f t="shared" si="695"/>
        <v>21:0238</v>
      </c>
      <c r="E8473" t="s">
        <v>33655</v>
      </c>
      <c r="F8473" t="s">
        <v>33659</v>
      </c>
      <c r="H8473">
        <v>47.9073128</v>
      </c>
      <c r="I8473">
        <v>-67.819446299999996</v>
      </c>
      <c r="J8473" s="1" t="str">
        <f t="shared" si="696"/>
        <v>Fluid (stream)</v>
      </c>
      <c r="K8473" s="1" t="str">
        <f t="shared" si="697"/>
        <v>Untreated Water</v>
      </c>
      <c r="L8473">
        <v>32</v>
      </c>
      <c r="M8473" t="s">
        <v>29</v>
      </c>
      <c r="N8473">
        <v>547</v>
      </c>
      <c r="P8473" t="s">
        <v>235</v>
      </c>
      <c r="Q8473" t="s">
        <v>236</v>
      </c>
      <c r="R8473" t="s">
        <v>55</v>
      </c>
    </row>
    <row r="8474" spans="1:18" hidden="1" x14ac:dyDescent="0.3">
      <c r="A8474" t="s">
        <v>33660</v>
      </c>
      <c r="B8474" t="s">
        <v>33661</v>
      </c>
      <c r="C8474" s="1" t="str">
        <f t="shared" si="694"/>
        <v>21:0899</v>
      </c>
      <c r="D8474" s="1" t="str">
        <f t="shared" si="695"/>
        <v>21:0238</v>
      </c>
      <c r="E8474" t="s">
        <v>33662</v>
      </c>
      <c r="F8474" t="s">
        <v>33663</v>
      </c>
      <c r="H8474">
        <v>47.885697</v>
      </c>
      <c r="I8474">
        <v>-67.815590299999997</v>
      </c>
      <c r="J8474" s="1" t="str">
        <f t="shared" si="696"/>
        <v>Fluid (stream)</v>
      </c>
      <c r="K8474" s="1" t="str">
        <f t="shared" si="697"/>
        <v>Untreated Water</v>
      </c>
      <c r="L8474">
        <v>32</v>
      </c>
      <c r="M8474" t="s">
        <v>114</v>
      </c>
      <c r="N8474">
        <v>548</v>
      </c>
      <c r="P8474" t="s">
        <v>414</v>
      </c>
      <c r="Q8474" t="s">
        <v>310</v>
      </c>
      <c r="R8474" t="s">
        <v>522</v>
      </c>
    </row>
    <row r="8475" spans="1:18" hidden="1" x14ac:dyDescent="0.3">
      <c r="A8475" t="s">
        <v>33664</v>
      </c>
      <c r="B8475" t="s">
        <v>33665</v>
      </c>
      <c r="C8475" s="1" t="str">
        <f t="shared" si="694"/>
        <v>21:0899</v>
      </c>
      <c r="D8475" s="1" t="str">
        <f t="shared" si="695"/>
        <v>21:0238</v>
      </c>
      <c r="E8475" t="s">
        <v>33666</v>
      </c>
      <c r="F8475" t="s">
        <v>33667</v>
      </c>
      <c r="H8475">
        <v>47.780723100000003</v>
      </c>
      <c r="I8475">
        <v>-67.500952699999999</v>
      </c>
      <c r="J8475" s="1" t="str">
        <f t="shared" si="696"/>
        <v>Fluid (stream)</v>
      </c>
      <c r="K8475" s="1" t="str">
        <f t="shared" si="697"/>
        <v>Untreated Water</v>
      </c>
      <c r="L8475">
        <v>32</v>
      </c>
      <c r="M8475" t="s">
        <v>121</v>
      </c>
      <c r="N8475">
        <v>549</v>
      </c>
      <c r="P8475" t="s">
        <v>134</v>
      </c>
      <c r="Q8475" t="s">
        <v>146</v>
      </c>
      <c r="R8475" t="s">
        <v>522</v>
      </c>
    </row>
    <row r="8476" spans="1:18" hidden="1" x14ac:dyDescent="0.3">
      <c r="A8476" t="s">
        <v>33668</v>
      </c>
      <c r="B8476" t="s">
        <v>33669</v>
      </c>
      <c r="C8476" s="1" t="str">
        <f t="shared" si="694"/>
        <v>21:0899</v>
      </c>
      <c r="D8476" s="1" t="str">
        <f t="shared" si="695"/>
        <v>21:0238</v>
      </c>
      <c r="E8476" t="s">
        <v>33670</v>
      </c>
      <c r="F8476" t="s">
        <v>33671</v>
      </c>
      <c r="H8476">
        <v>47.7777709</v>
      </c>
      <c r="I8476">
        <v>-67.511943599999995</v>
      </c>
      <c r="J8476" s="1" t="str">
        <f t="shared" si="696"/>
        <v>Fluid (stream)</v>
      </c>
      <c r="K8476" s="1" t="str">
        <f t="shared" si="697"/>
        <v>Untreated Water</v>
      </c>
      <c r="L8476">
        <v>32</v>
      </c>
      <c r="M8476" t="s">
        <v>127</v>
      </c>
      <c r="N8476">
        <v>550</v>
      </c>
      <c r="P8476" t="s">
        <v>200</v>
      </c>
      <c r="Q8476" t="s">
        <v>146</v>
      </c>
      <c r="R8476" t="s">
        <v>687</v>
      </c>
    </row>
    <row r="8477" spans="1:18" hidden="1" x14ac:dyDescent="0.3">
      <c r="A8477" t="s">
        <v>33672</v>
      </c>
      <c r="B8477" t="s">
        <v>33673</v>
      </c>
      <c r="C8477" s="1" t="str">
        <f t="shared" si="694"/>
        <v>21:0899</v>
      </c>
      <c r="D8477" s="1" t="str">
        <f t="shared" si="695"/>
        <v>21:0238</v>
      </c>
      <c r="E8477" t="s">
        <v>33674</v>
      </c>
      <c r="F8477" t="s">
        <v>33675</v>
      </c>
      <c r="H8477">
        <v>47.751761799999997</v>
      </c>
      <c r="I8477">
        <v>-67.533899399999996</v>
      </c>
      <c r="J8477" s="1" t="str">
        <f t="shared" si="696"/>
        <v>Fluid (stream)</v>
      </c>
      <c r="K8477" s="1" t="str">
        <f t="shared" si="697"/>
        <v>Untreated Water</v>
      </c>
      <c r="L8477">
        <v>32</v>
      </c>
      <c r="M8477" t="s">
        <v>133</v>
      </c>
      <c r="N8477">
        <v>551</v>
      </c>
      <c r="P8477" t="s">
        <v>414</v>
      </c>
      <c r="Q8477" t="s">
        <v>146</v>
      </c>
      <c r="R8477" t="s">
        <v>195</v>
      </c>
    </row>
    <row r="8478" spans="1:18" hidden="1" x14ac:dyDescent="0.3">
      <c r="A8478" t="s">
        <v>33676</v>
      </c>
      <c r="B8478" t="s">
        <v>33677</v>
      </c>
      <c r="C8478" s="1" t="str">
        <f t="shared" si="694"/>
        <v>21:0899</v>
      </c>
      <c r="D8478" s="1" t="str">
        <f t="shared" si="695"/>
        <v>21:0238</v>
      </c>
      <c r="E8478" t="s">
        <v>33678</v>
      </c>
      <c r="F8478" t="s">
        <v>33679</v>
      </c>
      <c r="H8478">
        <v>47.772455600000001</v>
      </c>
      <c r="I8478">
        <v>-67.560092699999998</v>
      </c>
      <c r="J8478" s="1" t="str">
        <f t="shared" si="696"/>
        <v>Fluid (stream)</v>
      </c>
      <c r="K8478" s="1" t="str">
        <f t="shared" si="697"/>
        <v>Untreated Water</v>
      </c>
      <c r="L8478">
        <v>32</v>
      </c>
      <c r="M8478" t="s">
        <v>139</v>
      </c>
      <c r="N8478">
        <v>552</v>
      </c>
      <c r="P8478" t="s">
        <v>200</v>
      </c>
      <c r="Q8478" t="s">
        <v>38</v>
      </c>
      <c r="R8478" t="s">
        <v>3875</v>
      </c>
    </row>
    <row r="8479" spans="1:18" hidden="1" x14ac:dyDescent="0.3">
      <c r="A8479" t="s">
        <v>33680</v>
      </c>
      <c r="B8479" t="s">
        <v>33681</v>
      </c>
      <c r="C8479" s="1" t="str">
        <f t="shared" si="694"/>
        <v>21:0899</v>
      </c>
      <c r="D8479" s="1" t="str">
        <f t="shared" si="695"/>
        <v>21:0238</v>
      </c>
      <c r="E8479" t="s">
        <v>33682</v>
      </c>
      <c r="F8479" t="s">
        <v>33683</v>
      </c>
      <c r="H8479">
        <v>47.762408299999997</v>
      </c>
      <c r="I8479">
        <v>-67.591530300000002</v>
      </c>
      <c r="J8479" s="1" t="str">
        <f t="shared" si="696"/>
        <v>Fluid (stream)</v>
      </c>
      <c r="K8479" s="1" t="str">
        <f t="shared" si="697"/>
        <v>Untreated Water</v>
      </c>
      <c r="L8479">
        <v>32</v>
      </c>
      <c r="M8479" t="s">
        <v>241</v>
      </c>
      <c r="N8479">
        <v>553</v>
      </c>
      <c r="P8479" t="s">
        <v>134</v>
      </c>
      <c r="Q8479" t="s">
        <v>62</v>
      </c>
      <c r="R8479" t="s">
        <v>189</v>
      </c>
    </row>
    <row r="8480" spans="1:18" hidden="1" x14ac:dyDescent="0.3">
      <c r="A8480" t="s">
        <v>33684</v>
      </c>
      <c r="B8480" t="s">
        <v>33685</v>
      </c>
      <c r="C8480" s="1" t="str">
        <f t="shared" si="694"/>
        <v>21:0899</v>
      </c>
      <c r="D8480" s="1" t="str">
        <f t="shared" si="695"/>
        <v>21:0238</v>
      </c>
      <c r="E8480" t="s">
        <v>33686</v>
      </c>
      <c r="F8480" t="s">
        <v>33687</v>
      </c>
      <c r="H8480">
        <v>47.768123199999998</v>
      </c>
      <c r="I8480">
        <v>-67.616039999999998</v>
      </c>
      <c r="J8480" s="1" t="str">
        <f t="shared" si="696"/>
        <v>Fluid (stream)</v>
      </c>
      <c r="K8480" s="1" t="str">
        <f t="shared" si="697"/>
        <v>Untreated Water</v>
      </c>
      <c r="L8480">
        <v>33</v>
      </c>
      <c r="M8480" t="s">
        <v>36</v>
      </c>
      <c r="N8480">
        <v>554</v>
      </c>
      <c r="P8480" t="s">
        <v>414</v>
      </c>
      <c r="Q8480" t="s">
        <v>310</v>
      </c>
      <c r="R8480" t="s">
        <v>460</v>
      </c>
    </row>
    <row r="8481" spans="1:18" hidden="1" x14ac:dyDescent="0.3">
      <c r="A8481" t="s">
        <v>33688</v>
      </c>
      <c r="B8481" t="s">
        <v>33689</v>
      </c>
      <c r="C8481" s="1" t="str">
        <f t="shared" si="694"/>
        <v>21:0899</v>
      </c>
      <c r="D8481" s="1" t="str">
        <f t="shared" si="695"/>
        <v>21:0238</v>
      </c>
      <c r="E8481" t="s">
        <v>33690</v>
      </c>
      <c r="F8481" t="s">
        <v>33691</v>
      </c>
      <c r="H8481">
        <v>47.759677099999998</v>
      </c>
      <c r="I8481">
        <v>-67.642645400000006</v>
      </c>
      <c r="J8481" s="1" t="str">
        <f t="shared" si="696"/>
        <v>Fluid (stream)</v>
      </c>
      <c r="K8481" s="1" t="str">
        <f t="shared" si="697"/>
        <v>Untreated Water</v>
      </c>
      <c r="L8481">
        <v>33</v>
      </c>
      <c r="M8481" t="s">
        <v>44</v>
      </c>
      <c r="N8481">
        <v>555</v>
      </c>
      <c r="P8481" t="s">
        <v>235</v>
      </c>
      <c r="Q8481" t="s">
        <v>248</v>
      </c>
      <c r="R8481" t="s">
        <v>195</v>
      </c>
    </row>
    <row r="8482" spans="1:18" hidden="1" x14ac:dyDescent="0.3">
      <c r="A8482" t="s">
        <v>33692</v>
      </c>
      <c r="B8482" t="s">
        <v>33693</v>
      </c>
      <c r="C8482" s="1" t="str">
        <f t="shared" si="694"/>
        <v>21:0899</v>
      </c>
      <c r="D8482" s="1" t="str">
        <f t="shared" si="695"/>
        <v>21:0238</v>
      </c>
      <c r="E8482" t="s">
        <v>33694</v>
      </c>
      <c r="F8482" t="s">
        <v>33695</v>
      </c>
      <c r="H8482">
        <v>47.863055500000002</v>
      </c>
      <c r="I8482">
        <v>-67.692561900000001</v>
      </c>
      <c r="J8482" s="1" t="str">
        <f t="shared" si="696"/>
        <v>Fluid (stream)</v>
      </c>
      <c r="K8482" s="1" t="str">
        <f t="shared" si="697"/>
        <v>Untreated Water</v>
      </c>
      <c r="L8482">
        <v>33</v>
      </c>
      <c r="M8482" t="s">
        <v>52</v>
      </c>
      <c r="N8482">
        <v>556</v>
      </c>
      <c r="P8482" t="s">
        <v>15080</v>
      </c>
      <c r="Q8482" t="s">
        <v>15080</v>
      </c>
      <c r="R8482" t="s">
        <v>15080</v>
      </c>
    </row>
    <row r="8483" spans="1:18" hidden="1" x14ac:dyDescent="0.3">
      <c r="A8483" t="s">
        <v>33696</v>
      </c>
      <c r="B8483" t="s">
        <v>33697</v>
      </c>
      <c r="C8483" s="1" t="str">
        <f t="shared" si="694"/>
        <v>21:0899</v>
      </c>
      <c r="D8483" s="1" t="str">
        <f t="shared" si="695"/>
        <v>21:0238</v>
      </c>
      <c r="E8483" t="s">
        <v>33698</v>
      </c>
      <c r="F8483" t="s">
        <v>33699</v>
      </c>
      <c r="H8483">
        <v>47.878817599999998</v>
      </c>
      <c r="I8483">
        <v>-67.658100000000005</v>
      </c>
      <c r="J8483" s="1" t="str">
        <f t="shared" si="696"/>
        <v>Fluid (stream)</v>
      </c>
      <c r="K8483" s="1" t="str">
        <f t="shared" si="697"/>
        <v>Untreated Water</v>
      </c>
      <c r="L8483">
        <v>33</v>
      </c>
      <c r="M8483" t="s">
        <v>60</v>
      </c>
      <c r="N8483">
        <v>557</v>
      </c>
      <c r="P8483" t="s">
        <v>356</v>
      </c>
      <c r="Q8483" t="s">
        <v>248</v>
      </c>
      <c r="R8483" t="s">
        <v>522</v>
      </c>
    </row>
    <row r="8484" spans="1:18" hidden="1" x14ac:dyDescent="0.3">
      <c r="A8484" t="s">
        <v>33700</v>
      </c>
      <c r="B8484" t="s">
        <v>33701</v>
      </c>
      <c r="C8484" s="1" t="str">
        <f t="shared" si="694"/>
        <v>21:0899</v>
      </c>
      <c r="D8484" s="1" t="str">
        <f t="shared" si="695"/>
        <v>21:0238</v>
      </c>
      <c r="E8484" t="s">
        <v>33702</v>
      </c>
      <c r="F8484" t="s">
        <v>33703</v>
      </c>
      <c r="H8484">
        <v>47.8625294</v>
      </c>
      <c r="I8484">
        <v>-67.605051700000004</v>
      </c>
      <c r="J8484" s="1" t="str">
        <f t="shared" si="696"/>
        <v>Fluid (stream)</v>
      </c>
      <c r="K8484" s="1" t="str">
        <f t="shared" si="697"/>
        <v>Untreated Water</v>
      </c>
      <c r="L8484">
        <v>33</v>
      </c>
      <c r="M8484" t="s">
        <v>67</v>
      </c>
      <c r="N8484">
        <v>558</v>
      </c>
      <c r="P8484" t="s">
        <v>356</v>
      </c>
      <c r="Q8484" t="s">
        <v>248</v>
      </c>
      <c r="R8484" t="s">
        <v>55</v>
      </c>
    </row>
    <row r="8485" spans="1:18" hidden="1" x14ac:dyDescent="0.3">
      <c r="A8485" t="s">
        <v>33704</v>
      </c>
      <c r="B8485" t="s">
        <v>33705</v>
      </c>
      <c r="C8485" s="1" t="str">
        <f t="shared" si="694"/>
        <v>21:0899</v>
      </c>
      <c r="D8485" s="1" t="str">
        <f t="shared" si="695"/>
        <v>21:0238</v>
      </c>
      <c r="E8485" t="s">
        <v>33706</v>
      </c>
      <c r="F8485" t="s">
        <v>33707</v>
      </c>
      <c r="H8485">
        <v>47.860968800000002</v>
      </c>
      <c r="I8485">
        <v>-67.606952000000007</v>
      </c>
      <c r="J8485" s="1" t="str">
        <f t="shared" si="696"/>
        <v>Fluid (stream)</v>
      </c>
      <c r="K8485" s="1" t="str">
        <f t="shared" si="697"/>
        <v>Untreated Water</v>
      </c>
      <c r="L8485">
        <v>33</v>
      </c>
      <c r="M8485" t="s">
        <v>74</v>
      </c>
      <c r="N8485">
        <v>559</v>
      </c>
      <c r="P8485" t="s">
        <v>262</v>
      </c>
      <c r="Q8485" t="s">
        <v>236</v>
      </c>
      <c r="R8485" t="s">
        <v>55</v>
      </c>
    </row>
    <row r="8486" spans="1:18" hidden="1" x14ac:dyDescent="0.3">
      <c r="A8486" t="s">
        <v>33708</v>
      </c>
      <c r="B8486" t="s">
        <v>33709</v>
      </c>
      <c r="C8486" s="1" t="str">
        <f t="shared" si="694"/>
        <v>21:0899</v>
      </c>
      <c r="D8486" s="1" t="str">
        <f t="shared" si="695"/>
        <v>21:0238</v>
      </c>
      <c r="E8486" t="s">
        <v>33710</v>
      </c>
      <c r="F8486" t="s">
        <v>33711</v>
      </c>
      <c r="H8486">
        <v>47.8872955</v>
      </c>
      <c r="I8486">
        <v>-67.609884600000001</v>
      </c>
      <c r="J8486" s="1" t="str">
        <f t="shared" si="696"/>
        <v>Fluid (stream)</v>
      </c>
      <c r="K8486" s="1" t="str">
        <f t="shared" si="697"/>
        <v>Untreated Water</v>
      </c>
      <c r="L8486">
        <v>33</v>
      </c>
      <c r="M8486" t="s">
        <v>81</v>
      </c>
      <c r="N8486">
        <v>560</v>
      </c>
      <c r="P8486" t="s">
        <v>356</v>
      </c>
      <c r="Q8486" t="s">
        <v>482</v>
      </c>
      <c r="R8486" t="s">
        <v>460</v>
      </c>
    </row>
    <row r="8487" spans="1:18" hidden="1" x14ac:dyDescent="0.3">
      <c r="A8487" t="s">
        <v>33712</v>
      </c>
      <c r="B8487" t="s">
        <v>33713</v>
      </c>
      <c r="C8487" s="1" t="str">
        <f t="shared" si="694"/>
        <v>21:0899</v>
      </c>
      <c r="D8487" s="1" t="str">
        <f t="shared" si="695"/>
        <v>21:0238</v>
      </c>
      <c r="E8487" t="s">
        <v>33714</v>
      </c>
      <c r="F8487" t="s">
        <v>33715</v>
      </c>
      <c r="H8487">
        <v>47.904942400000003</v>
      </c>
      <c r="I8487">
        <v>-67.601209299999994</v>
      </c>
      <c r="J8487" s="1" t="str">
        <f t="shared" si="696"/>
        <v>Fluid (stream)</v>
      </c>
      <c r="K8487" s="1" t="str">
        <f t="shared" si="697"/>
        <v>Untreated Water</v>
      </c>
      <c r="L8487">
        <v>33</v>
      </c>
      <c r="M8487" t="s">
        <v>95</v>
      </c>
      <c r="N8487">
        <v>561</v>
      </c>
      <c r="P8487" t="s">
        <v>262</v>
      </c>
      <c r="Q8487" t="s">
        <v>248</v>
      </c>
      <c r="R8487" t="s">
        <v>460</v>
      </c>
    </row>
    <row r="8488" spans="1:18" hidden="1" x14ac:dyDescent="0.3">
      <c r="A8488" t="s">
        <v>33716</v>
      </c>
      <c r="B8488" t="s">
        <v>33717</v>
      </c>
      <c r="C8488" s="1" t="str">
        <f t="shared" si="694"/>
        <v>21:0899</v>
      </c>
      <c r="D8488" s="1" t="str">
        <f t="shared" si="695"/>
        <v>21:0238</v>
      </c>
      <c r="E8488" t="s">
        <v>33718</v>
      </c>
      <c r="F8488" t="s">
        <v>33719</v>
      </c>
      <c r="H8488">
        <v>47.943447599999999</v>
      </c>
      <c r="I8488">
        <v>-67.6359925</v>
      </c>
      <c r="J8488" s="1" t="str">
        <f t="shared" si="696"/>
        <v>Fluid (stream)</v>
      </c>
      <c r="K8488" s="1" t="str">
        <f t="shared" si="697"/>
        <v>Untreated Water</v>
      </c>
      <c r="L8488">
        <v>33</v>
      </c>
      <c r="M8488" t="s">
        <v>101</v>
      </c>
      <c r="N8488">
        <v>562</v>
      </c>
      <c r="P8488" t="s">
        <v>356</v>
      </c>
      <c r="Q8488" t="s">
        <v>38</v>
      </c>
      <c r="R8488" t="s">
        <v>189</v>
      </c>
    </row>
    <row r="8489" spans="1:18" hidden="1" x14ac:dyDescent="0.3">
      <c r="A8489" t="s">
        <v>33720</v>
      </c>
      <c r="B8489" t="s">
        <v>33721</v>
      </c>
      <c r="C8489" s="1" t="str">
        <f t="shared" si="694"/>
        <v>21:0899</v>
      </c>
      <c r="D8489" s="1" t="str">
        <f t="shared" si="695"/>
        <v>21:0238</v>
      </c>
      <c r="E8489" t="s">
        <v>33722</v>
      </c>
      <c r="F8489" t="s">
        <v>33723</v>
      </c>
      <c r="H8489">
        <v>47.944841699999998</v>
      </c>
      <c r="I8489">
        <v>-67.640495700000002</v>
      </c>
      <c r="J8489" s="1" t="str">
        <f t="shared" si="696"/>
        <v>Fluid (stream)</v>
      </c>
      <c r="K8489" s="1" t="str">
        <f t="shared" si="697"/>
        <v>Untreated Water</v>
      </c>
      <c r="L8489">
        <v>33</v>
      </c>
      <c r="M8489" t="s">
        <v>107</v>
      </c>
      <c r="N8489">
        <v>563</v>
      </c>
      <c r="P8489" t="s">
        <v>15080</v>
      </c>
      <c r="Q8489" t="s">
        <v>15080</v>
      </c>
      <c r="R8489" t="s">
        <v>15080</v>
      </c>
    </row>
    <row r="8490" spans="1:18" hidden="1" x14ac:dyDescent="0.3">
      <c r="A8490" t="s">
        <v>33724</v>
      </c>
      <c r="B8490" t="s">
        <v>33725</v>
      </c>
      <c r="C8490" s="1" t="str">
        <f t="shared" si="694"/>
        <v>21:0899</v>
      </c>
      <c r="D8490" s="1" t="str">
        <f t="shared" si="695"/>
        <v>21:0238</v>
      </c>
      <c r="E8490" t="s">
        <v>33726</v>
      </c>
      <c r="F8490" t="s">
        <v>33727</v>
      </c>
      <c r="H8490">
        <v>47.941332000000003</v>
      </c>
      <c r="I8490">
        <v>-67.641966999999994</v>
      </c>
      <c r="J8490" s="1" t="str">
        <f t="shared" si="696"/>
        <v>Fluid (stream)</v>
      </c>
      <c r="K8490" s="1" t="str">
        <f t="shared" si="697"/>
        <v>Untreated Water</v>
      </c>
      <c r="L8490">
        <v>33</v>
      </c>
      <c r="M8490" t="s">
        <v>114</v>
      </c>
      <c r="N8490">
        <v>564</v>
      </c>
      <c r="P8490" t="s">
        <v>247</v>
      </c>
      <c r="Q8490" t="s">
        <v>257</v>
      </c>
      <c r="R8490" t="s">
        <v>189</v>
      </c>
    </row>
    <row r="8491" spans="1:18" hidden="1" x14ac:dyDescent="0.3">
      <c r="A8491" t="s">
        <v>33728</v>
      </c>
      <c r="B8491" t="s">
        <v>33729</v>
      </c>
      <c r="C8491" s="1" t="str">
        <f t="shared" si="694"/>
        <v>21:0899</v>
      </c>
      <c r="D8491" s="1" t="str">
        <f t="shared" si="695"/>
        <v>21:0238</v>
      </c>
      <c r="E8491" t="s">
        <v>33730</v>
      </c>
      <c r="F8491" t="s">
        <v>33731</v>
      </c>
      <c r="H8491">
        <v>47.951807199999998</v>
      </c>
      <c r="I8491">
        <v>-67.690163699999999</v>
      </c>
      <c r="J8491" s="1" t="str">
        <f t="shared" si="696"/>
        <v>Fluid (stream)</v>
      </c>
      <c r="K8491" s="1" t="str">
        <f t="shared" si="697"/>
        <v>Untreated Water</v>
      </c>
      <c r="L8491">
        <v>33</v>
      </c>
      <c r="M8491" t="s">
        <v>121</v>
      </c>
      <c r="N8491">
        <v>565</v>
      </c>
      <c r="P8491" t="s">
        <v>262</v>
      </c>
      <c r="Q8491" t="s">
        <v>310</v>
      </c>
      <c r="R8491" t="s">
        <v>195</v>
      </c>
    </row>
    <row r="8492" spans="1:18" hidden="1" x14ac:dyDescent="0.3">
      <c r="A8492" t="s">
        <v>33732</v>
      </c>
      <c r="B8492" t="s">
        <v>33733</v>
      </c>
      <c r="C8492" s="1" t="str">
        <f t="shared" si="694"/>
        <v>21:0899</v>
      </c>
      <c r="D8492" s="1" t="str">
        <f t="shared" si="695"/>
        <v>21:0238</v>
      </c>
      <c r="E8492" t="s">
        <v>33734</v>
      </c>
      <c r="F8492" t="s">
        <v>33735</v>
      </c>
      <c r="H8492">
        <v>47.950777100000003</v>
      </c>
      <c r="I8492">
        <v>-67.692935300000002</v>
      </c>
      <c r="J8492" s="1" t="str">
        <f t="shared" si="696"/>
        <v>Fluid (stream)</v>
      </c>
      <c r="K8492" s="1" t="str">
        <f t="shared" si="697"/>
        <v>Untreated Water</v>
      </c>
      <c r="L8492">
        <v>33</v>
      </c>
      <c r="M8492" t="s">
        <v>127</v>
      </c>
      <c r="N8492">
        <v>566</v>
      </c>
      <c r="P8492" t="s">
        <v>15080</v>
      </c>
      <c r="Q8492" t="s">
        <v>15080</v>
      </c>
      <c r="R8492" t="s">
        <v>15080</v>
      </c>
    </row>
    <row r="8493" spans="1:18" hidden="1" x14ac:dyDescent="0.3">
      <c r="A8493" t="s">
        <v>33736</v>
      </c>
      <c r="B8493" t="s">
        <v>33737</v>
      </c>
      <c r="C8493" s="1" t="str">
        <f t="shared" si="694"/>
        <v>21:0899</v>
      </c>
      <c r="D8493" s="1" t="str">
        <f t="shared" si="695"/>
        <v>21:0238</v>
      </c>
      <c r="E8493" t="s">
        <v>33738</v>
      </c>
      <c r="F8493" t="s">
        <v>33739</v>
      </c>
      <c r="H8493">
        <v>47.953470699999997</v>
      </c>
      <c r="I8493">
        <v>-67.723633300000003</v>
      </c>
      <c r="J8493" s="1" t="str">
        <f t="shared" si="696"/>
        <v>Fluid (stream)</v>
      </c>
      <c r="K8493" s="1" t="str">
        <f t="shared" si="697"/>
        <v>Untreated Water</v>
      </c>
      <c r="L8493">
        <v>33</v>
      </c>
      <c r="M8493" t="s">
        <v>133</v>
      </c>
      <c r="N8493">
        <v>567</v>
      </c>
      <c r="P8493" t="s">
        <v>15080</v>
      </c>
      <c r="Q8493" t="s">
        <v>15080</v>
      </c>
      <c r="R8493" t="s">
        <v>15080</v>
      </c>
    </row>
    <row r="8494" spans="1:18" hidden="1" x14ac:dyDescent="0.3">
      <c r="A8494" t="s">
        <v>33740</v>
      </c>
      <c r="B8494" t="s">
        <v>33741</v>
      </c>
      <c r="C8494" s="1" t="str">
        <f t="shared" si="694"/>
        <v>21:0899</v>
      </c>
      <c r="D8494" s="1" t="str">
        <f t="shared" si="695"/>
        <v>21:0238</v>
      </c>
      <c r="E8494" t="s">
        <v>33742</v>
      </c>
      <c r="F8494" t="s">
        <v>33743</v>
      </c>
      <c r="H8494">
        <v>47.985522199999998</v>
      </c>
      <c r="I8494">
        <v>-67.691870600000001</v>
      </c>
      <c r="J8494" s="1" t="str">
        <f t="shared" si="696"/>
        <v>Fluid (stream)</v>
      </c>
      <c r="K8494" s="1" t="str">
        <f t="shared" si="697"/>
        <v>Untreated Water</v>
      </c>
      <c r="L8494">
        <v>33</v>
      </c>
      <c r="M8494" t="s">
        <v>22</v>
      </c>
      <c r="N8494">
        <v>568</v>
      </c>
      <c r="P8494" t="s">
        <v>256</v>
      </c>
      <c r="Q8494" t="s">
        <v>38</v>
      </c>
      <c r="R8494" t="s">
        <v>401</v>
      </c>
    </row>
    <row r="8495" spans="1:18" hidden="1" x14ac:dyDescent="0.3">
      <c r="A8495" t="s">
        <v>33744</v>
      </c>
      <c r="B8495" t="s">
        <v>33745</v>
      </c>
      <c r="C8495" s="1" t="str">
        <f t="shared" si="694"/>
        <v>21:0899</v>
      </c>
      <c r="D8495" s="1" t="str">
        <f t="shared" si="695"/>
        <v>21:0238</v>
      </c>
      <c r="E8495" t="s">
        <v>33742</v>
      </c>
      <c r="F8495" t="s">
        <v>33746</v>
      </c>
      <c r="H8495">
        <v>47.985522199999998</v>
      </c>
      <c r="I8495">
        <v>-67.691870600000001</v>
      </c>
      <c r="J8495" s="1" t="str">
        <f t="shared" si="696"/>
        <v>Fluid (stream)</v>
      </c>
      <c r="K8495" s="1" t="str">
        <f t="shared" si="697"/>
        <v>Untreated Water</v>
      </c>
      <c r="L8495">
        <v>33</v>
      </c>
      <c r="M8495" t="s">
        <v>29</v>
      </c>
      <c r="N8495">
        <v>569</v>
      </c>
      <c r="P8495" t="s">
        <v>356</v>
      </c>
      <c r="Q8495" t="s">
        <v>257</v>
      </c>
      <c r="R8495" t="s">
        <v>522</v>
      </c>
    </row>
    <row r="8496" spans="1:18" hidden="1" x14ac:dyDescent="0.3">
      <c r="A8496" t="s">
        <v>33747</v>
      </c>
      <c r="B8496" t="s">
        <v>33748</v>
      </c>
      <c r="C8496" s="1" t="str">
        <f t="shared" si="694"/>
        <v>21:0899</v>
      </c>
      <c r="D8496" s="1" t="str">
        <f t="shared" si="695"/>
        <v>21:0238</v>
      </c>
      <c r="E8496" t="s">
        <v>33749</v>
      </c>
      <c r="F8496" t="s">
        <v>33750</v>
      </c>
      <c r="H8496">
        <v>47.986414400000001</v>
      </c>
      <c r="I8496">
        <v>-67.694367700000001</v>
      </c>
      <c r="J8496" s="1" t="str">
        <f t="shared" si="696"/>
        <v>Fluid (stream)</v>
      </c>
      <c r="K8496" s="1" t="str">
        <f t="shared" si="697"/>
        <v>Untreated Water</v>
      </c>
      <c r="L8496">
        <v>34</v>
      </c>
      <c r="M8496" t="s">
        <v>36</v>
      </c>
      <c r="N8496">
        <v>570</v>
      </c>
      <c r="P8496" t="s">
        <v>256</v>
      </c>
      <c r="Q8496" t="s">
        <v>62</v>
      </c>
      <c r="R8496" t="s">
        <v>532</v>
      </c>
    </row>
    <row r="8497" spans="1:18" hidden="1" x14ac:dyDescent="0.3">
      <c r="A8497" t="s">
        <v>33751</v>
      </c>
      <c r="B8497" t="s">
        <v>33752</v>
      </c>
      <c r="C8497" s="1" t="str">
        <f t="shared" si="694"/>
        <v>21:0899</v>
      </c>
      <c r="D8497" s="1" t="str">
        <f t="shared" si="695"/>
        <v>21:0238</v>
      </c>
      <c r="E8497" t="s">
        <v>33753</v>
      </c>
      <c r="F8497" t="s">
        <v>33754</v>
      </c>
      <c r="H8497">
        <v>47.995894200000002</v>
      </c>
      <c r="I8497">
        <v>-67.705187600000002</v>
      </c>
      <c r="J8497" s="1" t="str">
        <f t="shared" si="696"/>
        <v>Fluid (stream)</v>
      </c>
      <c r="K8497" s="1" t="str">
        <f t="shared" si="697"/>
        <v>Untreated Water</v>
      </c>
      <c r="L8497">
        <v>34</v>
      </c>
      <c r="M8497" t="s">
        <v>22</v>
      </c>
      <c r="N8497">
        <v>571</v>
      </c>
      <c r="P8497" t="s">
        <v>356</v>
      </c>
      <c r="Q8497" t="s">
        <v>46</v>
      </c>
      <c r="R8497" t="s">
        <v>195</v>
      </c>
    </row>
    <row r="8498" spans="1:18" hidden="1" x14ac:dyDescent="0.3">
      <c r="A8498" t="s">
        <v>33755</v>
      </c>
      <c r="B8498" t="s">
        <v>33756</v>
      </c>
      <c r="C8498" s="1" t="str">
        <f t="shared" si="694"/>
        <v>21:0899</v>
      </c>
      <c r="D8498" s="1" t="str">
        <f t="shared" si="695"/>
        <v>21:0238</v>
      </c>
      <c r="E8498" t="s">
        <v>33753</v>
      </c>
      <c r="F8498" t="s">
        <v>33757</v>
      </c>
      <c r="H8498">
        <v>47.995894200000002</v>
      </c>
      <c r="I8498">
        <v>-67.705187600000002</v>
      </c>
      <c r="J8498" s="1" t="str">
        <f t="shared" si="696"/>
        <v>Fluid (stream)</v>
      </c>
      <c r="K8498" s="1" t="str">
        <f t="shared" si="697"/>
        <v>Untreated Water</v>
      </c>
      <c r="L8498">
        <v>34</v>
      </c>
      <c r="M8498" t="s">
        <v>29</v>
      </c>
      <c r="N8498">
        <v>572</v>
      </c>
      <c r="P8498" t="s">
        <v>247</v>
      </c>
      <c r="Q8498" t="s">
        <v>46</v>
      </c>
      <c r="R8498" t="s">
        <v>401</v>
      </c>
    </row>
    <row r="8499" spans="1:18" hidden="1" x14ac:dyDescent="0.3">
      <c r="A8499" t="s">
        <v>33758</v>
      </c>
      <c r="B8499" t="s">
        <v>33759</v>
      </c>
      <c r="C8499" s="1" t="str">
        <f t="shared" si="694"/>
        <v>21:0899</v>
      </c>
      <c r="D8499" s="1" t="str">
        <f t="shared" si="695"/>
        <v>21:0238</v>
      </c>
      <c r="E8499" t="s">
        <v>33760</v>
      </c>
      <c r="F8499" t="s">
        <v>33761</v>
      </c>
      <c r="H8499">
        <v>47.9934704</v>
      </c>
      <c r="I8499">
        <v>-67.699310100000005</v>
      </c>
      <c r="J8499" s="1" t="str">
        <f t="shared" si="696"/>
        <v>Fluid (stream)</v>
      </c>
      <c r="K8499" s="1" t="str">
        <f t="shared" si="697"/>
        <v>Untreated Water</v>
      </c>
      <c r="L8499">
        <v>34</v>
      </c>
      <c r="M8499" t="s">
        <v>44</v>
      </c>
      <c r="N8499">
        <v>573</v>
      </c>
      <c r="P8499" t="s">
        <v>247</v>
      </c>
      <c r="Q8499" t="s">
        <v>46</v>
      </c>
      <c r="R8499" t="s">
        <v>3875</v>
      </c>
    </row>
    <row r="8500" spans="1:18" hidden="1" x14ac:dyDescent="0.3">
      <c r="A8500" t="s">
        <v>33762</v>
      </c>
      <c r="B8500" t="s">
        <v>33763</v>
      </c>
      <c r="C8500" s="1" t="str">
        <f t="shared" si="694"/>
        <v>21:0899</v>
      </c>
      <c r="D8500" s="1" t="str">
        <f t="shared" si="695"/>
        <v>21:0238</v>
      </c>
      <c r="E8500" t="s">
        <v>33764</v>
      </c>
      <c r="F8500" t="s">
        <v>33765</v>
      </c>
      <c r="H8500">
        <v>47.9816152</v>
      </c>
      <c r="I8500">
        <v>-67.736689200000001</v>
      </c>
      <c r="J8500" s="1" t="str">
        <f t="shared" si="696"/>
        <v>Fluid (stream)</v>
      </c>
      <c r="K8500" s="1" t="str">
        <f t="shared" si="697"/>
        <v>Untreated Water</v>
      </c>
      <c r="L8500">
        <v>34</v>
      </c>
      <c r="M8500" t="s">
        <v>52</v>
      </c>
      <c r="N8500">
        <v>574</v>
      </c>
      <c r="P8500" t="s">
        <v>356</v>
      </c>
      <c r="Q8500" t="s">
        <v>62</v>
      </c>
      <c r="R8500" t="s">
        <v>522</v>
      </c>
    </row>
    <row r="8501" spans="1:18" hidden="1" x14ac:dyDescent="0.3">
      <c r="A8501" t="s">
        <v>33766</v>
      </c>
      <c r="B8501" t="s">
        <v>33767</v>
      </c>
      <c r="C8501" s="1" t="str">
        <f t="shared" si="694"/>
        <v>21:0899</v>
      </c>
      <c r="D8501" s="1" t="str">
        <f t="shared" si="695"/>
        <v>21:0238</v>
      </c>
      <c r="E8501" t="s">
        <v>33768</v>
      </c>
      <c r="F8501" t="s">
        <v>33769</v>
      </c>
      <c r="H8501">
        <v>47.975731099999997</v>
      </c>
      <c r="I8501">
        <v>-67.735077399999994</v>
      </c>
      <c r="J8501" s="1" t="str">
        <f t="shared" si="696"/>
        <v>Fluid (stream)</v>
      </c>
      <c r="K8501" s="1" t="str">
        <f t="shared" si="697"/>
        <v>Untreated Water</v>
      </c>
      <c r="L8501">
        <v>34</v>
      </c>
      <c r="M8501" t="s">
        <v>60</v>
      </c>
      <c r="N8501">
        <v>575</v>
      </c>
      <c r="P8501" t="s">
        <v>356</v>
      </c>
      <c r="Q8501" t="s">
        <v>62</v>
      </c>
      <c r="R8501" t="s">
        <v>195</v>
      </c>
    </row>
    <row r="8502" spans="1:18" hidden="1" x14ac:dyDescent="0.3">
      <c r="A8502" t="s">
        <v>33770</v>
      </c>
      <c r="B8502" t="s">
        <v>33771</v>
      </c>
      <c r="C8502" s="1" t="str">
        <f t="shared" si="694"/>
        <v>21:0899</v>
      </c>
      <c r="D8502" s="1" t="str">
        <f t="shared" si="695"/>
        <v>21:0238</v>
      </c>
      <c r="E8502" t="s">
        <v>33772</v>
      </c>
      <c r="F8502" t="s">
        <v>33773</v>
      </c>
      <c r="H8502">
        <v>47.934372000000003</v>
      </c>
      <c r="I8502">
        <v>-67.900476100000006</v>
      </c>
      <c r="J8502" s="1" t="str">
        <f t="shared" si="696"/>
        <v>Fluid (stream)</v>
      </c>
      <c r="K8502" s="1" t="str">
        <f t="shared" si="697"/>
        <v>Untreated Water</v>
      </c>
      <c r="L8502">
        <v>34</v>
      </c>
      <c r="M8502" t="s">
        <v>67</v>
      </c>
      <c r="N8502">
        <v>576</v>
      </c>
      <c r="P8502" t="s">
        <v>247</v>
      </c>
      <c r="Q8502" t="s">
        <v>62</v>
      </c>
      <c r="R8502" t="s">
        <v>599</v>
      </c>
    </row>
    <row r="8503" spans="1:18" hidden="1" x14ac:dyDescent="0.3">
      <c r="A8503" t="s">
        <v>33774</v>
      </c>
      <c r="B8503" t="s">
        <v>33775</v>
      </c>
      <c r="C8503" s="1" t="str">
        <f t="shared" ref="C8503:C8566" si="698">HYPERLINK("http://geochem.nrcan.gc.ca/cdogs/content/bdl/bdl210899_e.htm", "21:0899")</f>
        <v>21:0899</v>
      </c>
      <c r="D8503" s="1" t="str">
        <f t="shared" ref="D8503:D8566" si="699">HYPERLINK("http://geochem.nrcan.gc.ca/cdogs/content/svy/svy210238_e.htm", "21:0238")</f>
        <v>21:0238</v>
      </c>
      <c r="E8503" t="s">
        <v>33776</v>
      </c>
      <c r="F8503" t="s">
        <v>33777</v>
      </c>
      <c r="H8503">
        <v>47.773893700000002</v>
      </c>
      <c r="I8503">
        <v>-67.6641257</v>
      </c>
      <c r="J8503" s="1" t="str">
        <f t="shared" ref="J8503:J8566" si="700">HYPERLINK("http://geochem.nrcan.gc.ca/cdogs/content/kwd/kwd020018_e.htm", "Fluid (stream)")</f>
        <v>Fluid (stream)</v>
      </c>
      <c r="K8503" s="1" t="str">
        <f t="shared" ref="K8503:K8566" si="701">HYPERLINK("http://geochem.nrcan.gc.ca/cdogs/content/kwd/kwd080007_e.htm", "Untreated Water")</f>
        <v>Untreated Water</v>
      </c>
      <c r="L8503">
        <v>34</v>
      </c>
      <c r="M8503" t="s">
        <v>74</v>
      </c>
      <c r="N8503">
        <v>577</v>
      </c>
      <c r="P8503" t="s">
        <v>356</v>
      </c>
      <c r="Q8503" t="s">
        <v>482</v>
      </c>
      <c r="R8503" t="s">
        <v>55</v>
      </c>
    </row>
    <row r="8504" spans="1:18" hidden="1" x14ac:dyDescent="0.3">
      <c r="A8504" t="s">
        <v>33778</v>
      </c>
      <c r="B8504" t="s">
        <v>33779</v>
      </c>
      <c r="C8504" s="1" t="str">
        <f t="shared" si="698"/>
        <v>21:0899</v>
      </c>
      <c r="D8504" s="1" t="str">
        <f t="shared" si="699"/>
        <v>21:0238</v>
      </c>
      <c r="E8504" t="s">
        <v>33780</v>
      </c>
      <c r="F8504" t="s">
        <v>33781</v>
      </c>
      <c r="H8504">
        <v>47.832610699999996</v>
      </c>
      <c r="I8504">
        <v>-67.617586399999993</v>
      </c>
      <c r="J8504" s="1" t="str">
        <f t="shared" si="700"/>
        <v>Fluid (stream)</v>
      </c>
      <c r="K8504" s="1" t="str">
        <f t="shared" si="701"/>
        <v>Untreated Water</v>
      </c>
      <c r="L8504">
        <v>34</v>
      </c>
      <c r="M8504" t="s">
        <v>81</v>
      </c>
      <c r="N8504">
        <v>578</v>
      </c>
      <c r="P8504" t="s">
        <v>262</v>
      </c>
      <c r="Q8504" t="s">
        <v>579</v>
      </c>
      <c r="R8504" t="s">
        <v>522</v>
      </c>
    </row>
    <row r="8505" spans="1:18" hidden="1" x14ac:dyDescent="0.3">
      <c r="A8505" t="s">
        <v>33782</v>
      </c>
      <c r="B8505" t="s">
        <v>33783</v>
      </c>
      <c r="C8505" s="1" t="str">
        <f t="shared" si="698"/>
        <v>21:0899</v>
      </c>
      <c r="D8505" s="1" t="str">
        <f t="shared" si="699"/>
        <v>21:0238</v>
      </c>
      <c r="E8505" t="s">
        <v>33784</v>
      </c>
      <c r="F8505" t="s">
        <v>33785</v>
      </c>
      <c r="H8505">
        <v>47.8335875</v>
      </c>
      <c r="I8505">
        <v>-67.6142732</v>
      </c>
      <c r="J8505" s="1" t="str">
        <f t="shared" si="700"/>
        <v>Fluid (stream)</v>
      </c>
      <c r="K8505" s="1" t="str">
        <f t="shared" si="701"/>
        <v>Untreated Water</v>
      </c>
      <c r="L8505">
        <v>34</v>
      </c>
      <c r="M8505" t="s">
        <v>95</v>
      </c>
      <c r="N8505">
        <v>579</v>
      </c>
      <c r="P8505" t="s">
        <v>272</v>
      </c>
      <c r="Q8505" t="s">
        <v>236</v>
      </c>
      <c r="R8505" t="s">
        <v>532</v>
      </c>
    </row>
    <row r="8506" spans="1:18" hidden="1" x14ac:dyDescent="0.3">
      <c r="A8506" t="s">
        <v>33786</v>
      </c>
      <c r="B8506" t="s">
        <v>33787</v>
      </c>
      <c r="C8506" s="1" t="str">
        <f t="shared" si="698"/>
        <v>21:0899</v>
      </c>
      <c r="D8506" s="1" t="str">
        <f t="shared" si="699"/>
        <v>21:0238</v>
      </c>
      <c r="E8506" t="s">
        <v>33788</v>
      </c>
      <c r="F8506" t="s">
        <v>33789</v>
      </c>
      <c r="H8506">
        <v>47.8297855</v>
      </c>
      <c r="I8506">
        <v>-67.594625199999996</v>
      </c>
      <c r="J8506" s="1" t="str">
        <f t="shared" si="700"/>
        <v>Fluid (stream)</v>
      </c>
      <c r="K8506" s="1" t="str">
        <f t="shared" si="701"/>
        <v>Untreated Water</v>
      </c>
      <c r="L8506">
        <v>34</v>
      </c>
      <c r="M8506" t="s">
        <v>101</v>
      </c>
      <c r="N8506">
        <v>580</v>
      </c>
      <c r="P8506" t="s">
        <v>262</v>
      </c>
      <c r="Q8506" t="s">
        <v>482</v>
      </c>
      <c r="R8506" t="s">
        <v>522</v>
      </c>
    </row>
    <row r="8507" spans="1:18" hidden="1" x14ac:dyDescent="0.3">
      <c r="A8507" t="s">
        <v>33790</v>
      </c>
      <c r="B8507" t="s">
        <v>33791</v>
      </c>
      <c r="C8507" s="1" t="str">
        <f t="shared" si="698"/>
        <v>21:0899</v>
      </c>
      <c r="D8507" s="1" t="str">
        <f t="shared" si="699"/>
        <v>21:0238</v>
      </c>
      <c r="E8507" t="s">
        <v>33792</v>
      </c>
      <c r="F8507" t="s">
        <v>33793</v>
      </c>
      <c r="H8507">
        <v>47.825318099999997</v>
      </c>
      <c r="I8507">
        <v>-67.579634499999997</v>
      </c>
      <c r="J8507" s="1" t="str">
        <f t="shared" si="700"/>
        <v>Fluid (stream)</v>
      </c>
      <c r="K8507" s="1" t="str">
        <f t="shared" si="701"/>
        <v>Untreated Water</v>
      </c>
      <c r="L8507">
        <v>34</v>
      </c>
      <c r="M8507" t="s">
        <v>107</v>
      </c>
      <c r="N8507">
        <v>581</v>
      </c>
      <c r="P8507" t="s">
        <v>262</v>
      </c>
      <c r="Q8507" t="s">
        <v>482</v>
      </c>
      <c r="R8507" t="s">
        <v>195</v>
      </c>
    </row>
    <row r="8508" spans="1:18" hidden="1" x14ac:dyDescent="0.3">
      <c r="A8508" t="s">
        <v>33794</v>
      </c>
      <c r="B8508" t="s">
        <v>33795</v>
      </c>
      <c r="C8508" s="1" t="str">
        <f t="shared" si="698"/>
        <v>21:0899</v>
      </c>
      <c r="D8508" s="1" t="str">
        <f t="shared" si="699"/>
        <v>21:0238</v>
      </c>
      <c r="E8508" t="s">
        <v>33796</v>
      </c>
      <c r="F8508" t="s">
        <v>33797</v>
      </c>
      <c r="H8508">
        <v>47.894213499999999</v>
      </c>
      <c r="I8508">
        <v>-67.557281599999996</v>
      </c>
      <c r="J8508" s="1" t="str">
        <f t="shared" si="700"/>
        <v>Fluid (stream)</v>
      </c>
      <c r="K8508" s="1" t="str">
        <f t="shared" si="701"/>
        <v>Untreated Water</v>
      </c>
      <c r="L8508">
        <v>34</v>
      </c>
      <c r="M8508" t="s">
        <v>114</v>
      </c>
      <c r="N8508">
        <v>582</v>
      </c>
      <c r="P8508" t="s">
        <v>15080</v>
      </c>
      <c r="Q8508" t="s">
        <v>15080</v>
      </c>
      <c r="R8508" t="s">
        <v>15080</v>
      </c>
    </row>
    <row r="8509" spans="1:18" hidden="1" x14ac:dyDescent="0.3">
      <c r="A8509" t="s">
        <v>33798</v>
      </c>
      <c r="B8509" t="s">
        <v>33799</v>
      </c>
      <c r="C8509" s="1" t="str">
        <f t="shared" si="698"/>
        <v>21:0899</v>
      </c>
      <c r="D8509" s="1" t="str">
        <f t="shared" si="699"/>
        <v>21:0238</v>
      </c>
      <c r="E8509" t="s">
        <v>33800</v>
      </c>
      <c r="F8509" t="s">
        <v>33801</v>
      </c>
      <c r="H8509">
        <v>47.896538499999998</v>
      </c>
      <c r="I8509">
        <v>-67.556133299999999</v>
      </c>
      <c r="J8509" s="1" t="str">
        <f t="shared" si="700"/>
        <v>Fluid (stream)</v>
      </c>
      <c r="K8509" s="1" t="str">
        <f t="shared" si="701"/>
        <v>Untreated Water</v>
      </c>
      <c r="L8509">
        <v>34</v>
      </c>
      <c r="M8509" t="s">
        <v>121</v>
      </c>
      <c r="N8509">
        <v>583</v>
      </c>
      <c r="P8509" t="s">
        <v>272</v>
      </c>
      <c r="Q8509" t="s">
        <v>54</v>
      </c>
      <c r="R8509" t="s">
        <v>189</v>
      </c>
    </row>
    <row r="8510" spans="1:18" hidden="1" x14ac:dyDescent="0.3">
      <c r="A8510" t="s">
        <v>33802</v>
      </c>
      <c r="B8510" t="s">
        <v>33803</v>
      </c>
      <c r="C8510" s="1" t="str">
        <f t="shared" si="698"/>
        <v>21:0899</v>
      </c>
      <c r="D8510" s="1" t="str">
        <f t="shared" si="699"/>
        <v>21:0238</v>
      </c>
      <c r="E8510" t="s">
        <v>33804</v>
      </c>
      <c r="F8510" t="s">
        <v>33805</v>
      </c>
      <c r="H8510">
        <v>47.878885599999997</v>
      </c>
      <c r="I8510">
        <v>-67.559753700000002</v>
      </c>
      <c r="J8510" s="1" t="str">
        <f t="shared" si="700"/>
        <v>Fluid (stream)</v>
      </c>
      <c r="K8510" s="1" t="str">
        <f t="shared" si="701"/>
        <v>Untreated Water</v>
      </c>
      <c r="L8510">
        <v>34</v>
      </c>
      <c r="M8510" t="s">
        <v>127</v>
      </c>
      <c r="N8510">
        <v>584</v>
      </c>
      <c r="P8510" t="s">
        <v>256</v>
      </c>
      <c r="Q8510" t="s">
        <v>482</v>
      </c>
      <c r="R8510" t="s">
        <v>460</v>
      </c>
    </row>
    <row r="8511" spans="1:18" hidden="1" x14ac:dyDescent="0.3">
      <c r="A8511" t="s">
        <v>33806</v>
      </c>
      <c r="B8511" t="s">
        <v>33807</v>
      </c>
      <c r="C8511" s="1" t="str">
        <f t="shared" si="698"/>
        <v>21:0899</v>
      </c>
      <c r="D8511" s="1" t="str">
        <f t="shared" si="699"/>
        <v>21:0238</v>
      </c>
      <c r="E8511" t="s">
        <v>33808</v>
      </c>
      <c r="F8511" t="s">
        <v>33809</v>
      </c>
      <c r="H8511">
        <v>47.880226</v>
      </c>
      <c r="I8511">
        <v>-67.559021000000001</v>
      </c>
      <c r="J8511" s="1" t="str">
        <f t="shared" si="700"/>
        <v>Fluid (stream)</v>
      </c>
      <c r="K8511" s="1" t="str">
        <f t="shared" si="701"/>
        <v>Untreated Water</v>
      </c>
      <c r="L8511">
        <v>34</v>
      </c>
      <c r="M8511" t="s">
        <v>133</v>
      </c>
      <c r="N8511">
        <v>585</v>
      </c>
      <c r="P8511" t="s">
        <v>267</v>
      </c>
      <c r="Q8511" t="s">
        <v>579</v>
      </c>
      <c r="R8511" t="s">
        <v>460</v>
      </c>
    </row>
    <row r="8512" spans="1:18" hidden="1" x14ac:dyDescent="0.3">
      <c r="A8512" t="s">
        <v>33810</v>
      </c>
      <c r="B8512" t="s">
        <v>33811</v>
      </c>
      <c r="C8512" s="1" t="str">
        <f t="shared" si="698"/>
        <v>21:0899</v>
      </c>
      <c r="D8512" s="1" t="str">
        <f t="shared" si="699"/>
        <v>21:0238</v>
      </c>
      <c r="E8512" t="s">
        <v>33812</v>
      </c>
      <c r="F8512" t="s">
        <v>33813</v>
      </c>
      <c r="H8512">
        <v>47.843769299999998</v>
      </c>
      <c r="I8512">
        <v>-67.571405400000003</v>
      </c>
      <c r="J8512" s="1" t="str">
        <f t="shared" si="700"/>
        <v>Fluid (stream)</v>
      </c>
      <c r="K8512" s="1" t="str">
        <f t="shared" si="701"/>
        <v>Untreated Water</v>
      </c>
      <c r="L8512">
        <v>34</v>
      </c>
      <c r="M8512" t="s">
        <v>139</v>
      </c>
      <c r="N8512">
        <v>586</v>
      </c>
      <c r="P8512" t="s">
        <v>356</v>
      </c>
      <c r="Q8512" t="s">
        <v>236</v>
      </c>
      <c r="R8512" t="s">
        <v>195</v>
      </c>
    </row>
    <row r="8513" spans="1:18" hidden="1" x14ac:dyDescent="0.3">
      <c r="A8513" t="s">
        <v>33814</v>
      </c>
      <c r="B8513" t="s">
        <v>33815</v>
      </c>
      <c r="C8513" s="1" t="str">
        <f t="shared" si="698"/>
        <v>21:0899</v>
      </c>
      <c r="D8513" s="1" t="str">
        <f t="shared" si="699"/>
        <v>21:0238</v>
      </c>
      <c r="E8513" t="s">
        <v>33816</v>
      </c>
      <c r="F8513" t="s">
        <v>33817</v>
      </c>
      <c r="H8513">
        <v>47.844482399999997</v>
      </c>
      <c r="I8513">
        <v>-67.573764999999995</v>
      </c>
      <c r="J8513" s="1" t="str">
        <f t="shared" si="700"/>
        <v>Fluid (stream)</v>
      </c>
      <c r="K8513" s="1" t="str">
        <f t="shared" si="701"/>
        <v>Untreated Water</v>
      </c>
      <c r="L8513">
        <v>34</v>
      </c>
      <c r="M8513" t="s">
        <v>241</v>
      </c>
      <c r="N8513">
        <v>587</v>
      </c>
      <c r="P8513" t="s">
        <v>262</v>
      </c>
      <c r="Q8513" t="s">
        <v>236</v>
      </c>
      <c r="R8513" t="s">
        <v>195</v>
      </c>
    </row>
    <row r="8514" spans="1:18" hidden="1" x14ac:dyDescent="0.3">
      <c r="A8514" t="s">
        <v>33818</v>
      </c>
      <c r="B8514" t="s">
        <v>33819</v>
      </c>
      <c r="C8514" s="1" t="str">
        <f t="shared" si="698"/>
        <v>21:0899</v>
      </c>
      <c r="D8514" s="1" t="str">
        <f t="shared" si="699"/>
        <v>21:0238</v>
      </c>
      <c r="E8514" t="s">
        <v>33820</v>
      </c>
      <c r="F8514" t="s">
        <v>33821</v>
      </c>
      <c r="H8514">
        <v>47.825854100000001</v>
      </c>
      <c r="I8514">
        <v>-67.531426300000007</v>
      </c>
      <c r="J8514" s="1" t="str">
        <f t="shared" si="700"/>
        <v>Fluid (stream)</v>
      </c>
      <c r="K8514" s="1" t="str">
        <f t="shared" si="701"/>
        <v>Untreated Water</v>
      </c>
      <c r="L8514">
        <v>35</v>
      </c>
      <c r="M8514" t="s">
        <v>36</v>
      </c>
      <c r="N8514">
        <v>588</v>
      </c>
      <c r="P8514" t="s">
        <v>235</v>
      </c>
      <c r="Q8514" t="s">
        <v>236</v>
      </c>
      <c r="R8514" t="s">
        <v>285</v>
      </c>
    </row>
    <row r="8515" spans="1:18" hidden="1" x14ac:dyDescent="0.3">
      <c r="A8515" t="s">
        <v>33822</v>
      </c>
      <c r="B8515" t="s">
        <v>33823</v>
      </c>
      <c r="C8515" s="1" t="str">
        <f t="shared" si="698"/>
        <v>21:0899</v>
      </c>
      <c r="D8515" s="1" t="str">
        <f t="shared" si="699"/>
        <v>21:0238</v>
      </c>
      <c r="E8515" t="s">
        <v>33824</v>
      </c>
      <c r="F8515" t="s">
        <v>33825</v>
      </c>
      <c r="H8515">
        <v>47.824127699999998</v>
      </c>
      <c r="I8515">
        <v>-67.531514999999999</v>
      </c>
      <c r="J8515" s="1" t="str">
        <f t="shared" si="700"/>
        <v>Fluid (stream)</v>
      </c>
      <c r="K8515" s="1" t="str">
        <f t="shared" si="701"/>
        <v>Untreated Water</v>
      </c>
      <c r="L8515">
        <v>35</v>
      </c>
      <c r="M8515" t="s">
        <v>44</v>
      </c>
      <c r="N8515">
        <v>589</v>
      </c>
      <c r="P8515" t="s">
        <v>319</v>
      </c>
      <c r="Q8515" t="s">
        <v>310</v>
      </c>
      <c r="R8515" t="s">
        <v>55</v>
      </c>
    </row>
    <row r="8516" spans="1:18" hidden="1" x14ac:dyDescent="0.3">
      <c r="A8516" t="s">
        <v>33826</v>
      </c>
      <c r="B8516" t="s">
        <v>33827</v>
      </c>
      <c r="C8516" s="1" t="str">
        <f t="shared" si="698"/>
        <v>21:0899</v>
      </c>
      <c r="D8516" s="1" t="str">
        <f t="shared" si="699"/>
        <v>21:0238</v>
      </c>
      <c r="E8516" t="s">
        <v>33828</v>
      </c>
      <c r="F8516" t="s">
        <v>33829</v>
      </c>
      <c r="H8516">
        <v>47.807320400000002</v>
      </c>
      <c r="I8516">
        <v>-67.532964000000007</v>
      </c>
      <c r="J8516" s="1" t="str">
        <f t="shared" si="700"/>
        <v>Fluid (stream)</v>
      </c>
      <c r="K8516" s="1" t="str">
        <f t="shared" si="701"/>
        <v>Untreated Water</v>
      </c>
      <c r="L8516">
        <v>35</v>
      </c>
      <c r="M8516" t="s">
        <v>52</v>
      </c>
      <c r="N8516">
        <v>590</v>
      </c>
      <c r="P8516" t="s">
        <v>194</v>
      </c>
      <c r="Q8516" t="s">
        <v>257</v>
      </c>
      <c r="R8516" t="s">
        <v>195</v>
      </c>
    </row>
    <row r="8517" spans="1:18" hidden="1" x14ac:dyDescent="0.3">
      <c r="A8517" t="s">
        <v>33830</v>
      </c>
      <c r="B8517" t="s">
        <v>33831</v>
      </c>
      <c r="C8517" s="1" t="str">
        <f t="shared" si="698"/>
        <v>21:0899</v>
      </c>
      <c r="D8517" s="1" t="str">
        <f t="shared" si="699"/>
        <v>21:0238</v>
      </c>
      <c r="E8517" t="s">
        <v>33832</v>
      </c>
      <c r="F8517" t="s">
        <v>33833</v>
      </c>
      <c r="H8517">
        <v>47.807098400000001</v>
      </c>
      <c r="I8517">
        <v>-67.500474199999999</v>
      </c>
      <c r="J8517" s="1" t="str">
        <f t="shared" si="700"/>
        <v>Fluid (stream)</v>
      </c>
      <c r="K8517" s="1" t="str">
        <f t="shared" si="701"/>
        <v>Untreated Water</v>
      </c>
      <c r="L8517">
        <v>35</v>
      </c>
      <c r="M8517" t="s">
        <v>60</v>
      </c>
      <c r="N8517">
        <v>591</v>
      </c>
      <c r="P8517" t="s">
        <v>414</v>
      </c>
      <c r="Q8517" t="s">
        <v>146</v>
      </c>
      <c r="R8517" t="s">
        <v>189</v>
      </c>
    </row>
    <row r="8518" spans="1:18" hidden="1" x14ac:dyDescent="0.3">
      <c r="A8518" t="s">
        <v>33834</v>
      </c>
      <c r="B8518" t="s">
        <v>33835</v>
      </c>
      <c r="C8518" s="1" t="str">
        <f t="shared" si="698"/>
        <v>21:0899</v>
      </c>
      <c r="D8518" s="1" t="str">
        <f t="shared" si="699"/>
        <v>21:0238</v>
      </c>
      <c r="E8518" t="s">
        <v>33836</v>
      </c>
      <c r="F8518" t="s">
        <v>33837</v>
      </c>
      <c r="H8518">
        <v>47.73556</v>
      </c>
      <c r="I8518">
        <v>-67.931824500000005</v>
      </c>
      <c r="J8518" s="1" t="str">
        <f t="shared" si="700"/>
        <v>Fluid (stream)</v>
      </c>
      <c r="K8518" s="1" t="str">
        <f t="shared" si="701"/>
        <v>Untreated Water</v>
      </c>
      <c r="L8518">
        <v>36</v>
      </c>
      <c r="M8518" t="s">
        <v>36</v>
      </c>
      <c r="N8518">
        <v>592</v>
      </c>
      <c r="P8518" t="s">
        <v>256</v>
      </c>
      <c r="Q8518" t="s">
        <v>54</v>
      </c>
      <c r="R8518" t="s">
        <v>522</v>
      </c>
    </row>
    <row r="8519" spans="1:18" hidden="1" x14ac:dyDescent="0.3">
      <c r="A8519" t="s">
        <v>33838</v>
      </c>
      <c r="B8519" t="s">
        <v>33839</v>
      </c>
      <c r="C8519" s="1" t="str">
        <f t="shared" si="698"/>
        <v>21:0899</v>
      </c>
      <c r="D8519" s="1" t="str">
        <f t="shared" si="699"/>
        <v>21:0238</v>
      </c>
      <c r="E8519" t="s">
        <v>33840</v>
      </c>
      <c r="F8519" t="s">
        <v>33841</v>
      </c>
      <c r="H8519">
        <v>47.737123699999998</v>
      </c>
      <c r="I8519">
        <v>-67.940355699999998</v>
      </c>
      <c r="J8519" s="1" t="str">
        <f t="shared" si="700"/>
        <v>Fluid (stream)</v>
      </c>
      <c r="K8519" s="1" t="str">
        <f t="shared" si="701"/>
        <v>Untreated Water</v>
      </c>
      <c r="L8519">
        <v>36</v>
      </c>
      <c r="M8519" t="s">
        <v>44</v>
      </c>
      <c r="N8519">
        <v>593</v>
      </c>
      <c r="P8519" t="s">
        <v>235</v>
      </c>
      <c r="Q8519" t="s">
        <v>579</v>
      </c>
      <c r="R8519" t="s">
        <v>460</v>
      </c>
    </row>
    <row r="8520" spans="1:18" hidden="1" x14ac:dyDescent="0.3">
      <c r="A8520" t="s">
        <v>33842</v>
      </c>
      <c r="B8520" t="s">
        <v>33843</v>
      </c>
      <c r="C8520" s="1" t="str">
        <f t="shared" si="698"/>
        <v>21:0899</v>
      </c>
      <c r="D8520" s="1" t="str">
        <f t="shared" si="699"/>
        <v>21:0238</v>
      </c>
      <c r="E8520" t="s">
        <v>33844</v>
      </c>
      <c r="F8520" t="s">
        <v>33845</v>
      </c>
      <c r="H8520">
        <v>47.739317499999999</v>
      </c>
      <c r="I8520">
        <v>-67.961826599999995</v>
      </c>
      <c r="J8520" s="1" t="str">
        <f t="shared" si="700"/>
        <v>Fluid (stream)</v>
      </c>
      <c r="K8520" s="1" t="str">
        <f t="shared" si="701"/>
        <v>Untreated Water</v>
      </c>
      <c r="L8520">
        <v>36</v>
      </c>
      <c r="M8520" t="s">
        <v>52</v>
      </c>
      <c r="N8520">
        <v>594</v>
      </c>
      <c r="P8520" t="s">
        <v>235</v>
      </c>
      <c r="Q8520" t="s">
        <v>482</v>
      </c>
      <c r="R8520" t="s">
        <v>401</v>
      </c>
    </row>
    <row r="8521" spans="1:18" hidden="1" x14ac:dyDescent="0.3">
      <c r="A8521" t="s">
        <v>33846</v>
      </c>
      <c r="B8521" t="s">
        <v>33847</v>
      </c>
      <c r="C8521" s="1" t="str">
        <f t="shared" si="698"/>
        <v>21:0899</v>
      </c>
      <c r="D8521" s="1" t="str">
        <f t="shared" si="699"/>
        <v>21:0238</v>
      </c>
      <c r="E8521" t="s">
        <v>33848</v>
      </c>
      <c r="F8521" t="s">
        <v>33849</v>
      </c>
      <c r="H8521">
        <v>47.717850400000003</v>
      </c>
      <c r="I8521">
        <v>-67.955066500000001</v>
      </c>
      <c r="J8521" s="1" t="str">
        <f t="shared" si="700"/>
        <v>Fluid (stream)</v>
      </c>
      <c r="K8521" s="1" t="str">
        <f t="shared" si="701"/>
        <v>Untreated Water</v>
      </c>
      <c r="L8521">
        <v>36</v>
      </c>
      <c r="M8521" t="s">
        <v>60</v>
      </c>
      <c r="N8521">
        <v>595</v>
      </c>
      <c r="P8521" t="s">
        <v>256</v>
      </c>
      <c r="Q8521" t="s">
        <v>579</v>
      </c>
      <c r="R8521" t="s">
        <v>195</v>
      </c>
    </row>
    <row r="8522" spans="1:18" hidden="1" x14ac:dyDescent="0.3">
      <c r="A8522" t="s">
        <v>33850</v>
      </c>
      <c r="B8522" t="s">
        <v>33851</v>
      </c>
      <c r="C8522" s="1" t="str">
        <f t="shared" si="698"/>
        <v>21:0899</v>
      </c>
      <c r="D8522" s="1" t="str">
        <f t="shared" si="699"/>
        <v>21:0238</v>
      </c>
      <c r="E8522" t="s">
        <v>33852</v>
      </c>
      <c r="F8522" t="s">
        <v>33853</v>
      </c>
      <c r="H8522">
        <v>47.700466599999999</v>
      </c>
      <c r="I8522">
        <v>-67.946203699999998</v>
      </c>
      <c r="J8522" s="1" t="str">
        <f t="shared" si="700"/>
        <v>Fluid (stream)</v>
      </c>
      <c r="K8522" s="1" t="str">
        <f t="shared" si="701"/>
        <v>Untreated Water</v>
      </c>
      <c r="L8522">
        <v>36</v>
      </c>
      <c r="M8522" t="s">
        <v>67</v>
      </c>
      <c r="N8522">
        <v>596</v>
      </c>
      <c r="P8522" t="s">
        <v>256</v>
      </c>
      <c r="Q8522" t="s">
        <v>579</v>
      </c>
      <c r="R8522" t="s">
        <v>460</v>
      </c>
    </row>
    <row r="8523" spans="1:18" hidden="1" x14ac:dyDescent="0.3">
      <c r="A8523" t="s">
        <v>33854</v>
      </c>
      <c r="B8523" t="s">
        <v>33855</v>
      </c>
      <c r="C8523" s="1" t="str">
        <f t="shared" si="698"/>
        <v>21:0899</v>
      </c>
      <c r="D8523" s="1" t="str">
        <f t="shared" si="699"/>
        <v>21:0238</v>
      </c>
      <c r="E8523" t="s">
        <v>33856</v>
      </c>
      <c r="F8523" t="s">
        <v>33857</v>
      </c>
      <c r="H8523">
        <v>47.689916199999999</v>
      </c>
      <c r="I8523">
        <v>-67.941752100000002</v>
      </c>
      <c r="J8523" s="1" t="str">
        <f t="shared" si="700"/>
        <v>Fluid (stream)</v>
      </c>
      <c r="K8523" s="1" t="str">
        <f t="shared" si="701"/>
        <v>Untreated Water</v>
      </c>
      <c r="L8523">
        <v>36</v>
      </c>
      <c r="M8523" t="s">
        <v>74</v>
      </c>
      <c r="N8523">
        <v>597</v>
      </c>
      <c r="P8523" t="s">
        <v>247</v>
      </c>
      <c r="Q8523" t="s">
        <v>579</v>
      </c>
      <c r="R8523" t="s">
        <v>460</v>
      </c>
    </row>
    <row r="8524" spans="1:18" hidden="1" x14ac:dyDescent="0.3">
      <c r="A8524" t="s">
        <v>33858</v>
      </c>
      <c r="B8524" t="s">
        <v>33859</v>
      </c>
      <c r="C8524" s="1" t="str">
        <f t="shared" si="698"/>
        <v>21:0899</v>
      </c>
      <c r="D8524" s="1" t="str">
        <f t="shared" si="699"/>
        <v>21:0238</v>
      </c>
      <c r="E8524" t="s">
        <v>33860</v>
      </c>
      <c r="F8524" t="s">
        <v>33861</v>
      </c>
      <c r="H8524">
        <v>47.660197199999999</v>
      </c>
      <c r="I8524">
        <v>-67.934068699999997</v>
      </c>
      <c r="J8524" s="1" t="str">
        <f t="shared" si="700"/>
        <v>Fluid (stream)</v>
      </c>
      <c r="K8524" s="1" t="str">
        <f t="shared" si="701"/>
        <v>Untreated Water</v>
      </c>
      <c r="L8524">
        <v>36</v>
      </c>
      <c r="M8524" t="s">
        <v>22</v>
      </c>
      <c r="N8524">
        <v>598</v>
      </c>
      <c r="P8524" t="s">
        <v>235</v>
      </c>
      <c r="Q8524" t="s">
        <v>482</v>
      </c>
      <c r="R8524" t="s">
        <v>195</v>
      </c>
    </row>
    <row r="8525" spans="1:18" hidden="1" x14ac:dyDescent="0.3">
      <c r="A8525" t="s">
        <v>33862</v>
      </c>
      <c r="B8525" t="s">
        <v>33863</v>
      </c>
      <c r="C8525" s="1" t="str">
        <f t="shared" si="698"/>
        <v>21:0899</v>
      </c>
      <c r="D8525" s="1" t="str">
        <f t="shared" si="699"/>
        <v>21:0238</v>
      </c>
      <c r="E8525" t="s">
        <v>33860</v>
      </c>
      <c r="F8525" t="s">
        <v>33864</v>
      </c>
      <c r="H8525">
        <v>47.660197199999999</v>
      </c>
      <c r="I8525">
        <v>-67.934068699999997</v>
      </c>
      <c r="J8525" s="1" t="str">
        <f t="shared" si="700"/>
        <v>Fluid (stream)</v>
      </c>
      <c r="K8525" s="1" t="str">
        <f t="shared" si="701"/>
        <v>Untreated Water</v>
      </c>
      <c r="L8525">
        <v>36</v>
      </c>
      <c r="M8525" t="s">
        <v>29</v>
      </c>
      <c r="N8525">
        <v>599</v>
      </c>
      <c r="P8525" t="s">
        <v>319</v>
      </c>
      <c r="Q8525" t="s">
        <v>482</v>
      </c>
      <c r="R8525" t="s">
        <v>460</v>
      </c>
    </row>
    <row r="8526" spans="1:18" hidden="1" x14ac:dyDescent="0.3">
      <c r="A8526" t="s">
        <v>33865</v>
      </c>
      <c r="B8526" t="s">
        <v>33866</v>
      </c>
      <c r="C8526" s="1" t="str">
        <f t="shared" si="698"/>
        <v>21:0899</v>
      </c>
      <c r="D8526" s="1" t="str">
        <f t="shared" si="699"/>
        <v>21:0238</v>
      </c>
      <c r="E8526" t="s">
        <v>33867</v>
      </c>
      <c r="F8526" t="s">
        <v>33868</v>
      </c>
      <c r="H8526">
        <v>47.668746499999997</v>
      </c>
      <c r="I8526">
        <v>-67.957712200000003</v>
      </c>
      <c r="J8526" s="1" t="str">
        <f t="shared" si="700"/>
        <v>Fluid (stream)</v>
      </c>
      <c r="K8526" s="1" t="str">
        <f t="shared" si="701"/>
        <v>Untreated Water</v>
      </c>
      <c r="L8526">
        <v>36</v>
      </c>
      <c r="M8526" t="s">
        <v>81</v>
      </c>
      <c r="N8526">
        <v>600</v>
      </c>
      <c r="P8526" t="s">
        <v>194</v>
      </c>
      <c r="Q8526" t="s">
        <v>579</v>
      </c>
      <c r="R8526" t="s">
        <v>460</v>
      </c>
    </row>
    <row r="8527" spans="1:18" hidden="1" x14ac:dyDescent="0.3">
      <c r="A8527" t="s">
        <v>33869</v>
      </c>
      <c r="B8527" t="s">
        <v>33870</v>
      </c>
      <c r="C8527" s="1" t="str">
        <f t="shared" si="698"/>
        <v>21:0899</v>
      </c>
      <c r="D8527" s="1" t="str">
        <f t="shared" si="699"/>
        <v>21:0238</v>
      </c>
      <c r="E8527" t="s">
        <v>33871</v>
      </c>
      <c r="F8527" t="s">
        <v>33872</v>
      </c>
      <c r="H8527">
        <v>47.675628699999997</v>
      </c>
      <c r="I8527">
        <v>-67.967540400000004</v>
      </c>
      <c r="J8527" s="1" t="str">
        <f t="shared" si="700"/>
        <v>Fluid (stream)</v>
      </c>
      <c r="K8527" s="1" t="str">
        <f t="shared" si="701"/>
        <v>Untreated Water</v>
      </c>
      <c r="L8527">
        <v>36</v>
      </c>
      <c r="M8527" t="s">
        <v>95</v>
      </c>
      <c r="N8527">
        <v>601</v>
      </c>
      <c r="P8527" t="s">
        <v>272</v>
      </c>
      <c r="Q8527" t="s">
        <v>579</v>
      </c>
      <c r="R8527" t="s">
        <v>189</v>
      </c>
    </row>
    <row r="8528" spans="1:18" hidden="1" x14ac:dyDescent="0.3">
      <c r="A8528" t="s">
        <v>33873</v>
      </c>
      <c r="B8528" t="s">
        <v>33874</v>
      </c>
      <c r="C8528" s="1" t="str">
        <f t="shared" si="698"/>
        <v>21:0899</v>
      </c>
      <c r="D8528" s="1" t="str">
        <f t="shared" si="699"/>
        <v>21:0238</v>
      </c>
      <c r="E8528" t="s">
        <v>33875</v>
      </c>
      <c r="F8528" t="s">
        <v>33876</v>
      </c>
      <c r="H8528">
        <v>47.680879599999997</v>
      </c>
      <c r="I8528">
        <v>-67.968116300000005</v>
      </c>
      <c r="J8528" s="1" t="str">
        <f t="shared" si="700"/>
        <v>Fluid (stream)</v>
      </c>
      <c r="K8528" s="1" t="str">
        <f t="shared" si="701"/>
        <v>Untreated Water</v>
      </c>
      <c r="L8528">
        <v>36</v>
      </c>
      <c r="M8528" t="s">
        <v>101</v>
      </c>
      <c r="N8528">
        <v>602</v>
      </c>
      <c r="P8528" t="s">
        <v>256</v>
      </c>
      <c r="Q8528" t="s">
        <v>579</v>
      </c>
      <c r="R8528" t="s">
        <v>55</v>
      </c>
    </row>
    <row r="8529" spans="1:18" hidden="1" x14ac:dyDescent="0.3">
      <c r="A8529" t="s">
        <v>33877</v>
      </c>
      <c r="B8529" t="s">
        <v>33878</v>
      </c>
      <c r="C8529" s="1" t="str">
        <f t="shared" si="698"/>
        <v>21:0899</v>
      </c>
      <c r="D8529" s="1" t="str">
        <f t="shared" si="699"/>
        <v>21:0238</v>
      </c>
      <c r="E8529" t="s">
        <v>33879</v>
      </c>
      <c r="F8529" t="s">
        <v>33880</v>
      </c>
      <c r="H8529">
        <v>47.699860800000003</v>
      </c>
      <c r="I8529">
        <v>-67.980737300000001</v>
      </c>
      <c r="J8529" s="1" t="str">
        <f t="shared" si="700"/>
        <v>Fluid (stream)</v>
      </c>
      <c r="K8529" s="1" t="str">
        <f t="shared" si="701"/>
        <v>Untreated Water</v>
      </c>
      <c r="L8529">
        <v>36</v>
      </c>
      <c r="M8529" t="s">
        <v>107</v>
      </c>
      <c r="N8529">
        <v>603</v>
      </c>
      <c r="P8529" t="s">
        <v>256</v>
      </c>
      <c r="Q8529" t="s">
        <v>482</v>
      </c>
      <c r="R8529" t="s">
        <v>285</v>
      </c>
    </row>
    <row r="8530" spans="1:18" hidden="1" x14ac:dyDescent="0.3">
      <c r="A8530" t="s">
        <v>33881</v>
      </c>
      <c r="B8530" t="s">
        <v>33882</v>
      </c>
      <c r="C8530" s="1" t="str">
        <f t="shared" si="698"/>
        <v>21:0899</v>
      </c>
      <c r="D8530" s="1" t="str">
        <f t="shared" si="699"/>
        <v>21:0238</v>
      </c>
      <c r="E8530" t="s">
        <v>33883</v>
      </c>
      <c r="F8530" t="s">
        <v>33884</v>
      </c>
      <c r="H8530">
        <v>47.705513500000002</v>
      </c>
      <c r="I8530">
        <v>-67.9931974</v>
      </c>
      <c r="J8530" s="1" t="str">
        <f t="shared" si="700"/>
        <v>Fluid (stream)</v>
      </c>
      <c r="K8530" s="1" t="str">
        <f t="shared" si="701"/>
        <v>Untreated Water</v>
      </c>
      <c r="L8530">
        <v>36</v>
      </c>
      <c r="M8530" t="s">
        <v>114</v>
      </c>
      <c r="N8530">
        <v>604</v>
      </c>
      <c r="P8530" t="s">
        <v>356</v>
      </c>
      <c r="Q8530" t="s">
        <v>54</v>
      </c>
      <c r="R8530" t="s">
        <v>890</v>
      </c>
    </row>
    <row r="8531" spans="1:18" hidden="1" x14ac:dyDescent="0.3">
      <c r="A8531" t="s">
        <v>33885</v>
      </c>
      <c r="B8531" t="s">
        <v>33886</v>
      </c>
      <c r="C8531" s="1" t="str">
        <f t="shared" si="698"/>
        <v>21:0899</v>
      </c>
      <c r="D8531" s="1" t="str">
        <f t="shared" si="699"/>
        <v>21:0238</v>
      </c>
      <c r="E8531" t="s">
        <v>33887</v>
      </c>
      <c r="F8531" t="s">
        <v>33888</v>
      </c>
      <c r="H8531">
        <v>47.706209899999998</v>
      </c>
      <c r="I8531">
        <v>-67.991557700000001</v>
      </c>
      <c r="J8531" s="1" t="str">
        <f t="shared" si="700"/>
        <v>Fluid (stream)</v>
      </c>
      <c r="K8531" s="1" t="str">
        <f t="shared" si="701"/>
        <v>Untreated Water</v>
      </c>
      <c r="L8531">
        <v>36</v>
      </c>
      <c r="M8531" t="s">
        <v>121</v>
      </c>
      <c r="N8531">
        <v>605</v>
      </c>
      <c r="P8531" t="s">
        <v>15080</v>
      </c>
      <c r="Q8531" t="s">
        <v>15080</v>
      </c>
      <c r="R8531" t="s">
        <v>15080</v>
      </c>
    </row>
    <row r="8532" spans="1:18" hidden="1" x14ac:dyDescent="0.3">
      <c r="A8532" t="s">
        <v>33889</v>
      </c>
      <c r="B8532" t="s">
        <v>33890</v>
      </c>
      <c r="C8532" s="1" t="str">
        <f t="shared" si="698"/>
        <v>21:0899</v>
      </c>
      <c r="D8532" s="1" t="str">
        <f t="shared" si="699"/>
        <v>21:0238</v>
      </c>
      <c r="E8532" t="s">
        <v>33891</v>
      </c>
      <c r="F8532" t="s">
        <v>33892</v>
      </c>
      <c r="H8532">
        <v>47.724408799999999</v>
      </c>
      <c r="I8532">
        <v>-67.9983407</v>
      </c>
      <c r="J8532" s="1" t="str">
        <f t="shared" si="700"/>
        <v>Fluid (stream)</v>
      </c>
      <c r="K8532" s="1" t="str">
        <f t="shared" si="701"/>
        <v>Untreated Water</v>
      </c>
      <c r="L8532">
        <v>36</v>
      </c>
      <c r="M8532" t="s">
        <v>127</v>
      </c>
      <c r="N8532">
        <v>606</v>
      </c>
      <c r="P8532" t="s">
        <v>1006</v>
      </c>
      <c r="Q8532" t="s">
        <v>54</v>
      </c>
      <c r="R8532" t="s">
        <v>401</v>
      </c>
    </row>
    <row r="8533" spans="1:18" hidden="1" x14ac:dyDescent="0.3">
      <c r="A8533" t="s">
        <v>33893</v>
      </c>
      <c r="B8533" t="s">
        <v>33894</v>
      </c>
      <c r="C8533" s="1" t="str">
        <f t="shared" si="698"/>
        <v>21:0899</v>
      </c>
      <c r="D8533" s="1" t="str">
        <f t="shared" si="699"/>
        <v>21:0238</v>
      </c>
      <c r="E8533" t="s">
        <v>33895</v>
      </c>
      <c r="F8533" t="s">
        <v>33896</v>
      </c>
      <c r="H8533">
        <v>47.683600400000003</v>
      </c>
      <c r="I8533">
        <v>-67.987689799999998</v>
      </c>
      <c r="J8533" s="1" t="str">
        <f t="shared" si="700"/>
        <v>Fluid (stream)</v>
      </c>
      <c r="K8533" s="1" t="str">
        <f t="shared" si="701"/>
        <v>Untreated Water</v>
      </c>
      <c r="L8533">
        <v>36</v>
      </c>
      <c r="M8533" t="s">
        <v>133</v>
      </c>
      <c r="N8533">
        <v>607</v>
      </c>
      <c r="P8533" t="s">
        <v>200</v>
      </c>
      <c r="Q8533" t="s">
        <v>579</v>
      </c>
      <c r="R8533" t="s">
        <v>55</v>
      </c>
    </row>
    <row r="8534" spans="1:18" hidden="1" x14ac:dyDescent="0.3">
      <c r="A8534" t="s">
        <v>33897</v>
      </c>
      <c r="B8534" t="s">
        <v>33898</v>
      </c>
      <c r="C8534" s="1" t="str">
        <f t="shared" si="698"/>
        <v>21:0899</v>
      </c>
      <c r="D8534" s="1" t="str">
        <f t="shared" si="699"/>
        <v>21:0238</v>
      </c>
      <c r="E8534" t="s">
        <v>33899</v>
      </c>
      <c r="F8534" t="s">
        <v>33900</v>
      </c>
      <c r="H8534">
        <v>47.685026000000001</v>
      </c>
      <c r="I8534">
        <v>-67.987115900000006</v>
      </c>
      <c r="J8534" s="1" t="str">
        <f t="shared" si="700"/>
        <v>Fluid (stream)</v>
      </c>
      <c r="K8534" s="1" t="str">
        <f t="shared" si="701"/>
        <v>Untreated Water</v>
      </c>
      <c r="L8534">
        <v>36</v>
      </c>
      <c r="M8534" t="s">
        <v>139</v>
      </c>
      <c r="N8534">
        <v>608</v>
      </c>
      <c r="P8534" t="s">
        <v>200</v>
      </c>
      <c r="Q8534" t="s">
        <v>579</v>
      </c>
      <c r="R8534" t="s">
        <v>55</v>
      </c>
    </row>
    <row r="8535" spans="1:18" hidden="1" x14ac:dyDescent="0.3">
      <c r="A8535" t="s">
        <v>33901</v>
      </c>
      <c r="B8535" t="s">
        <v>33902</v>
      </c>
      <c r="C8535" s="1" t="str">
        <f t="shared" si="698"/>
        <v>21:0899</v>
      </c>
      <c r="D8535" s="1" t="str">
        <f t="shared" si="699"/>
        <v>21:0238</v>
      </c>
      <c r="E8535" t="s">
        <v>33903</v>
      </c>
      <c r="F8535" t="s">
        <v>33904</v>
      </c>
      <c r="H8535">
        <v>47.647403599999997</v>
      </c>
      <c r="I8535">
        <v>-67.905541299999996</v>
      </c>
      <c r="J8535" s="1" t="str">
        <f t="shared" si="700"/>
        <v>Fluid (stream)</v>
      </c>
      <c r="K8535" s="1" t="str">
        <f t="shared" si="701"/>
        <v>Untreated Water</v>
      </c>
      <c r="L8535">
        <v>36</v>
      </c>
      <c r="M8535" t="s">
        <v>241</v>
      </c>
      <c r="N8535">
        <v>609</v>
      </c>
      <c r="P8535" t="s">
        <v>15080</v>
      </c>
      <c r="Q8535" t="s">
        <v>15080</v>
      </c>
      <c r="R8535" t="s">
        <v>15080</v>
      </c>
    </row>
    <row r="8536" spans="1:18" hidden="1" x14ac:dyDescent="0.3">
      <c r="A8536" t="s">
        <v>33905</v>
      </c>
      <c r="B8536" t="s">
        <v>33906</v>
      </c>
      <c r="C8536" s="1" t="str">
        <f t="shared" si="698"/>
        <v>21:0899</v>
      </c>
      <c r="D8536" s="1" t="str">
        <f t="shared" si="699"/>
        <v>21:0238</v>
      </c>
      <c r="E8536" t="s">
        <v>33907</v>
      </c>
      <c r="F8536" t="s">
        <v>33908</v>
      </c>
      <c r="H8536">
        <v>47.645642000000002</v>
      </c>
      <c r="I8536">
        <v>-67.906696499999995</v>
      </c>
      <c r="J8536" s="1" t="str">
        <f t="shared" si="700"/>
        <v>Fluid (stream)</v>
      </c>
      <c r="K8536" s="1" t="str">
        <f t="shared" si="701"/>
        <v>Untreated Water</v>
      </c>
      <c r="L8536">
        <v>37</v>
      </c>
      <c r="M8536" t="s">
        <v>36</v>
      </c>
      <c r="N8536">
        <v>610</v>
      </c>
      <c r="P8536" t="s">
        <v>210</v>
      </c>
      <c r="Q8536" t="s">
        <v>579</v>
      </c>
      <c r="R8536" t="s">
        <v>195</v>
      </c>
    </row>
    <row r="8537" spans="1:18" hidden="1" x14ac:dyDescent="0.3">
      <c r="A8537" t="s">
        <v>33909</v>
      </c>
      <c r="B8537" t="s">
        <v>33910</v>
      </c>
      <c r="C8537" s="1" t="str">
        <f t="shared" si="698"/>
        <v>21:0899</v>
      </c>
      <c r="D8537" s="1" t="str">
        <f t="shared" si="699"/>
        <v>21:0238</v>
      </c>
      <c r="E8537" t="s">
        <v>33911</v>
      </c>
      <c r="F8537" t="s">
        <v>33912</v>
      </c>
      <c r="H8537">
        <v>47.682368699999998</v>
      </c>
      <c r="I8537">
        <v>-67.662666999999999</v>
      </c>
      <c r="J8537" s="1" t="str">
        <f t="shared" si="700"/>
        <v>Fluid (stream)</v>
      </c>
      <c r="K8537" s="1" t="str">
        <f t="shared" si="701"/>
        <v>Untreated Water</v>
      </c>
      <c r="L8537">
        <v>37</v>
      </c>
      <c r="M8537" t="s">
        <v>44</v>
      </c>
      <c r="N8537">
        <v>611</v>
      </c>
      <c r="P8537" t="s">
        <v>194</v>
      </c>
      <c r="Q8537" t="s">
        <v>257</v>
      </c>
      <c r="R8537" t="s">
        <v>189</v>
      </c>
    </row>
    <row r="8538" spans="1:18" hidden="1" x14ac:dyDescent="0.3">
      <c r="A8538" t="s">
        <v>33913</v>
      </c>
      <c r="B8538" t="s">
        <v>33914</v>
      </c>
      <c r="C8538" s="1" t="str">
        <f t="shared" si="698"/>
        <v>21:0899</v>
      </c>
      <c r="D8538" s="1" t="str">
        <f t="shared" si="699"/>
        <v>21:0238</v>
      </c>
      <c r="E8538" t="s">
        <v>33915</v>
      </c>
      <c r="F8538" t="s">
        <v>33916</v>
      </c>
      <c r="H8538">
        <v>47.683600800000001</v>
      </c>
      <c r="I8538">
        <v>-67.651855800000007</v>
      </c>
      <c r="J8538" s="1" t="str">
        <f t="shared" si="700"/>
        <v>Fluid (stream)</v>
      </c>
      <c r="K8538" s="1" t="str">
        <f t="shared" si="701"/>
        <v>Untreated Water</v>
      </c>
      <c r="L8538">
        <v>37</v>
      </c>
      <c r="M8538" t="s">
        <v>52</v>
      </c>
      <c r="N8538">
        <v>612</v>
      </c>
      <c r="P8538" t="s">
        <v>200</v>
      </c>
      <c r="Q8538" t="s">
        <v>24</v>
      </c>
      <c r="R8538" t="s">
        <v>890</v>
      </c>
    </row>
    <row r="8539" spans="1:18" hidden="1" x14ac:dyDescent="0.3">
      <c r="A8539" t="s">
        <v>33917</v>
      </c>
      <c r="B8539" t="s">
        <v>33918</v>
      </c>
      <c r="C8539" s="1" t="str">
        <f t="shared" si="698"/>
        <v>21:0899</v>
      </c>
      <c r="D8539" s="1" t="str">
        <f t="shared" si="699"/>
        <v>21:0238</v>
      </c>
      <c r="E8539" t="s">
        <v>33919</v>
      </c>
      <c r="F8539" t="s">
        <v>33920</v>
      </c>
      <c r="H8539">
        <v>47.680493400000003</v>
      </c>
      <c r="I8539">
        <v>-67.6515895</v>
      </c>
      <c r="J8539" s="1" t="str">
        <f t="shared" si="700"/>
        <v>Fluid (stream)</v>
      </c>
      <c r="K8539" s="1" t="str">
        <f t="shared" si="701"/>
        <v>Untreated Water</v>
      </c>
      <c r="L8539">
        <v>37</v>
      </c>
      <c r="M8539" t="s">
        <v>60</v>
      </c>
      <c r="N8539">
        <v>613</v>
      </c>
      <c r="P8539" t="s">
        <v>194</v>
      </c>
      <c r="Q8539" t="s">
        <v>24</v>
      </c>
      <c r="R8539" t="s">
        <v>911</v>
      </c>
    </row>
    <row r="8540" spans="1:18" hidden="1" x14ac:dyDescent="0.3">
      <c r="A8540" t="s">
        <v>33921</v>
      </c>
      <c r="B8540" t="s">
        <v>33922</v>
      </c>
      <c r="C8540" s="1" t="str">
        <f t="shared" si="698"/>
        <v>21:0899</v>
      </c>
      <c r="D8540" s="1" t="str">
        <f t="shared" si="699"/>
        <v>21:0238</v>
      </c>
      <c r="E8540" t="s">
        <v>33923</v>
      </c>
      <c r="F8540" t="s">
        <v>33924</v>
      </c>
      <c r="H8540">
        <v>47.705762499999999</v>
      </c>
      <c r="I8540">
        <v>-67.642686299999994</v>
      </c>
      <c r="J8540" s="1" t="str">
        <f t="shared" si="700"/>
        <v>Fluid (stream)</v>
      </c>
      <c r="K8540" s="1" t="str">
        <f t="shared" si="701"/>
        <v>Untreated Water</v>
      </c>
      <c r="L8540">
        <v>37</v>
      </c>
      <c r="M8540" t="s">
        <v>67</v>
      </c>
      <c r="N8540">
        <v>614</v>
      </c>
      <c r="P8540" t="s">
        <v>210</v>
      </c>
      <c r="Q8540" t="s">
        <v>31</v>
      </c>
      <c r="R8540" t="s">
        <v>532</v>
      </c>
    </row>
    <row r="8541" spans="1:18" hidden="1" x14ac:dyDescent="0.3">
      <c r="A8541" t="s">
        <v>33925</v>
      </c>
      <c r="B8541" t="s">
        <v>33926</v>
      </c>
      <c r="C8541" s="1" t="str">
        <f t="shared" si="698"/>
        <v>21:0899</v>
      </c>
      <c r="D8541" s="1" t="str">
        <f t="shared" si="699"/>
        <v>21:0238</v>
      </c>
      <c r="E8541" t="s">
        <v>33927</v>
      </c>
      <c r="F8541" t="s">
        <v>33928</v>
      </c>
      <c r="H8541">
        <v>47.6749425</v>
      </c>
      <c r="I8541">
        <v>-67.616148100000004</v>
      </c>
      <c r="J8541" s="1" t="str">
        <f t="shared" si="700"/>
        <v>Fluid (stream)</v>
      </c>
      <c r="K8541" s="1" t="str">
        <f t="shared" si="701"/>
        <v>Untreated Water</v>
      </c>
      <c r="L8541">
        <v>37</v>
      </c>
      <c r="M8541" t="s">
        <v>74</v>
      </c>
      <c r="N8541">
        <v>615</v>
      </c>
      <c r="P8541" t="s">
        <v>210</v>
      </c>
      <c r="Q8541" t="s">
        <v>96</v>
      </c>
      <c r="R8541" t="s">
        <v>890</v>
      </c>
    </row>
    <row r="8542" spans="1:18" hidden="1" x14ac:dyDescent="0.3">
      <c r="A8542" t="s">
        <v>33929</v>
      </c>
      <c r="B8542" t="s">
        <v>33930</v>
      </c>
      <c r="C8542" s="1" t="str">
        <f t="shared" si="698"/>
        <v>21:0899</v>
      </c>
      <c r="D8542" s="1" t="str">
        <f t="shared" si="699"/>
        <v>21:0238</v>
      </c>
      <c r="E8542" t="s">
        <v>33931</v>
      </c>
      <c r="F8542" t="s">
        <v>33932</v>
      </c>
      <c r="H8542">
        <v>47.664160500000001</v>
      </c>
      <c r="I8542">
        <v>-67.627928100000005</v>
      </c>
      <c r="J8542" s="1" t="str">
        <f t="shared" si="700"/>
        <v>Fluid (stream)</v>
      </c>
      <c r="K8542" s="1" t="str">
        <f t="shared" si="701"/>
        <v>Untreated Water</v>
      </c>
      <c r="L8542">
        <v>37</v>
      </c>
      <c r="M8542" t="s">
        <v>81</v>
      </c>
      <c r="N8542">
        <v>616</v>
      </c>
      <c r="P8542" t="s">
        <v>210</v>
      </c>
      <c r="Q8542" t="s">
        <v>46</v>
      </c>
      <c r="R8542" t="s">
        <v>189</v>
      </c>
    </row>
    <row r="8543" spans="1:18" hidden="1" x14ac:dyDescent="0.3">
      <c r="A8543" t="s">
        <v>33933</v>
      </c>
      <c r="B8543" t="s">
        <v>33934</v>
      </c>
      <c r="C8543" s="1" t="str">
        <f t="shared" si="698"/>
        <v>21:0899</v>
      </c>
      <c r="D8543" s="1" t="str">
        <f t="shared" si="699"/>
        <v>21:0238</v>
      </c>
      <c r="E8543" t="s">
        <v>33935</v>
      </c>
      <c r="F8543" t="s">
        <v>33936</v>
      </c>
      <c r="H8543">
        <v>47.667810500000002</v>
      </c>
      <c r="I8543">
        <v>-67.633693500000007</v>
      </c>
      <c r="J8543" s="1" t="str">
        <f t="shared" si="700"/>
        <v>Fluid (stream)</v>
      </c>
      <c r="K8543" s="1" t="str">
        <f t="shared" si="701"/>
        <v>Untreated Water</v>
      </c>
      <c r="L8543">
        <v>37</v>
      </c>
      <c r="M8543" t="s">
        <v>95</v>
      </c>
      <c r="N8543">
        <v>617</v>
      </c>
      <c r="P8543" t="s">
        <v>210</v>
      </c>
      <c r="Q8543" t="s">
        <v>24</v>
      </c>
      <c r="R8543" t="s">
        <v>3875</v>
      </c>
    </row>
    <row r="8544" spans="1:18" hidden="1" x14ac:dyDescent="0.3">
      <c r="A8544" t="s">
        <v>33937</v>
      </c>
      <c r="B8544" t="s">
        <v>33938</v>
      </c>
      <c r="C8544" s="1" t="str">
        <f t="shared" si="698"/>
        <v>21:0899</v>
      </c>
      <c r="D8544" s="1" t="str">
        <f t="shared" si="699"/>
        <v>21:0238</v>
      </c>
      <c r="E8544" t="s">
        <v>33939</v>
      </c>
      <c r="F8544" t="s">
        <v>33940</v>
      </c>
      <c r="H8544">
        <v>47.668256100000001</v>
      </c>
      <c r="I8544">
        <v>-67.607892800000002</v>
      </c>
      <c r="J8544" s="1" t="str">
        <f t="shared" si="700"/>
        <v>Fluid (stream)</v>
      </c>
      <c r="K8544" s="1" t="str">
        <f t="shared" si="701"/>
        <v>Untreated Water</v>
      </c>
      <c r="L8544">
        <v>37</v>
      </c>
      <c r="M8544" t="s">
        <v>101</v>
      </c>
      <c r="N8544">
        <v>618</v>
      </c>
      <c r="P8544" t="s">
        <v>200</v>
      </c>
      <c r="Q8544" t="s">
        <v>96</v>
      </c>
      <c r="R8544" t="s">
        <v>687</v>
      </c>
    </row>
    <row r="8545" spans="1:18" hidden="1" x14ac:dyDescent="0.3">
      <c r="A8545" t="s">
        <v>33941</v>
      </c>
      <c r="B8545" t="s">
        <v>33942</v>
      </c>
      <c r="C8545" s="1" t="str">
        <f t="shared" si="698"/>
        <v>21:0899</v>
      </c>
      <c r="D8545" s="1" t="str">
        <f t="shared" si="699"/>
        <v>21:0238</v>
      </c>
      <c r="E8545" t="s">
        <v>33943</v>
      </c>
      <c r="F8545" t="s">
        <v>33944</v>
      </c>
      <c r="H8545">
        <v>47.665610600000001</v>
      </c>
      <c r="I8545">
        <v>-67.607883200000003</v>
      </c>
      <c r="J8545" s="1" t="str">
        <f t="shared" si="700"/>
        <v>Fluid (stream)</v>
      </c>
      <c r="K8545" s="1" t="str">
        <f t="shared" si="701"/>
        <v>Untreated Water</v>
      </c>
      <c r="L8545">
        <v>37</v>
      </c>
      <c r="M8545" t="s">
        <v>22</v>
      </c>
      <c r="N8545">
        <v>619</v>
      </c>
      <c r="P8545" t="s">
        <v>414</v>
      </c>
      <c r="Q8545" t="s">
        <v>96</v>
      </c>
      <c r="R8545" t="s">
        <v>890</v>
      </c>
    </row>
    <row r="8546" spans="1:18" hidden="1" x14ac:dyDescent="0.3">
      <c r="A8546" t="s">
        <v>33945</v>
      </c>
      <c r="B8546" t="s">
        <v>33946</v>
      </c>
      <c r="C8546" s="1" t="str">
        <f t="shared" si="698"/>
        <v>21:0899</v>
      </c>
      <c r="D8546" s="1" t="str">
        <f t="shared" si="699"/>
        <v>21:0238</v>
      </c>
      <c r="E8546" t="s">
        <v>33943</v>
      </c>
      <c r="F8546" t="s">
        <v>33947</v>
      </c>
      <c r="H8546">
        <v>47.665610600000001</v>
      </c>
      <c r="I8546">
        <v>-67.607883200000003</v>
      </c>
      <c r="J8546" s="1" t="str">
        <f t="shared" si="700"/>
        <v>Fluid (stream)</v>
      </c>
      <c r="K8546" s="1" t="str">
        <f t="shared" si="701"/>
        <v>Untreated Water</v>
      </c>
      <c r="L8546">
        <v>37</v>
      </c>
      <c r="M8546" t="s">
        <v>29</v>
      </c>
      <c r="N8546">
        <v>620</v>
      </c>
      <c r="P8546" t="s">
        <v>194</v>
      </c>
      <c r="Q8546" t="s">
        <v>31</v>
      </c>
      <c r="R8546" t="s">
        <v>532</v>
      </c>
    </row>
    <row r="8547" spans="1:18" hidden="1" x14ac:dyDescent="0.3">
      <c r="A8547" t="s">
        <v>33948</v>
      </c>
      <c r="B8547" t="s">
        <v>33949</v>
      </c>
      <c r="C8547" s="1" t="str">
        <f t="shared" si="698"/>
        <v>21:0899</v>
      </c>
      <c r="D8547" s="1" t="str">
        <f t="shared" si="699"/>
        <v>21:0238</v>
      </c>
      <c r="E8547" t="s">
        <v>33950</v>
      </c>
      <c r="F8547" t="s">
        <v>33951</v>
      </c>
      <c r="H8547">
        <v>47.684966500000002</v>
      </c>
      <c r="I8547">
        <v>-67.625903399999999</v>
      </c>
      <c r="J8547" s="1" t="str">
        <f t="shared" si="700"/>
        <v>Fluid (stream)</v>
      </c>
      <c r="K8547" s="1" t="str">
        <f t="shared" si="701"/>
        <v>Untreated Water</v>
      </c>
      <c r="L8547">
        <v>37</v>
      </c>
      <c r="M8547" t="s">
        <v>107</v>
      </c>
      <c r="N8547">
        <v>621</v>
      </c>
      <c r="P8547" t="s">
        <v>210</v>
      </c>
      <c r="Q8547" t="s">
        <v>24</v>
      </c>
      <c r="R8547" t="s">
        <v>189</v>
      </c>
    </row>
    <row r="8548" spans="1:18" hidden="1" x14ac:dyDescent="0.3">
      <c r="A8548" t="s">
        <v>33952</v>
      </c>
      <c r="B8548" t="s">
        <v>33953</v>
      </c>
      <c r="C8548" s="1" t="str">
        <f t="shared" si="698"/>
        <v>21:0899</v>
      </c>
      <c r="D8548" s="1" t="str">
        <f t="shared" si="699"/>
        <v>21:0238</v>
      </c>
      <c r="E8548" t="s">
        <v>33954</v>
      </c>
      <c r="F8548" t="s">
        <v>33955</v>
      </c>
      <c r="H8548">
        <v>47.699741000000003</v>
      </c>
      <c r="I8548">
        <v>-67.611693099999997</v>
      </c>
      <c r="J8548" s="1" t="str">
        <f t="shared" si="700"/>
        <v>Fluid (stream)</v>
      </c>
      <c r="K8548" s="1" t="str">
        <f t="shared" si="701"/>
        <v>Untreated Water</v>
      </c>
      <c r="L8548">
        <v>37</v>
      </c>
      <c r="M8548" t="s">
        <v>114</v>
      </c>
      <c r="N8548">
        <v>622</v>
      </c>
      <c r="P8548" t="s">
        <v>134</v>
      </c>
      <c r="Q8548" t="s">
        <v>96</v>
      </c>
      <c r="R8548" t="s">
        <v>522</v>
      </c>
    </row>
    <row r="8549" spans="1:18" hidden="1" x14ac:dyDescent="0.3">
      <c r="A8549" t="s">
        <v>33956</v>
      </c>
      <c r="B8549" t="s">
        <v>33957</v>
      </c>
      <c r="C8549" s="1" t="str">
        <f t="shared" si="698"/>
        <v>21:0899</v>
      </c>
      <c r="D8549" s="1" t="str">
        <f t="shared" si="699"/>
        <v>21:0238</v>
      </c>
      <c r="E8549" t="s">
        <v>33958</v>
      </c>
      <c r="F8549" t="s">
        <v>33959</v>
      </c>
      <c r="H8549">
        <v>47.6634636</v>
      </c>
      <c r="I8549">
        <v>-67.501742899999996</v>
      </c>
      <c r="J8549" s="1" t="str">
        <f t="shared" si="700"/>
        <v>Fluid (stream)</v>
      </c>
      <c r="K8549" s="1" t="str">
        <f t="shared" si="701"/>
        <v>Untreated Water</v>
      </c>
      <c r="L8549">
        <v>37</v>
      </c>
      <c r="M8549" t="s">
        <v>121</v>
      </c>
      <c r="N8549">
        <v>623</v>
      </c>
      <c r="P8549" t="s">
        <v>200</v>
      </c>
      <c r="Q8549" t="s">
        <v>89</v>
      </c>
      <c r="R8549" t="s">
        <v>532</v>
      </c>
    </row>
    <row r="8550" spans="1:18" hidden="1" x14ac:dyDescent="0.3">
      <c r="A8550" t="s">
        <v>33960</v>
      </c>
      <c r="B8550" t="s">
        <v>33961</v>
      </c>
      <c r="C8550" s="1" t="str">
        <f t="shared" si="698"/>
        <v>21:0899</v>
      </c>
      <c r="D8550" s="1" t="str">
        <f t="shared" si="699"/>
        <v>21:0238</v>
      </c>
      <c r="E8550" t="s">
        <v>33962</v>
      </c>
      <c r="F8550" t="s">
        <v>33963</v>
      </c>
      <c r="H8550">
        <v>47.521918100000001</v>
      </c>
      <c r="I8550">
        <v>-67.618092500000003</v>
      </c>
      <c r="J8550" s="1" t="str">
        <f t="shared" si="700"/>
        <v>Fluid (stream)</v>
      </c>
      <c r="K8550" s="1" t="str">
        <f t="shared" si="701"/>
        <v>Untreated Water</v>
      </c>
      <c r="L8550">
        <v>37</v>
      </c>
      <c r="M8550" t="s">
        <v>127</v>
      </c>
      <c r="N8550">
        <v>624</v>
      </c>
      <c r="P8550" t="s">
        <v>235</v>
      </c>
      <c r="Q8550" t="s">
        <v>236</v>
      </c>
      <c r="R8550" t="s">
        <v>460</v>
      </c>
    </row>
    <row r="8551" spans="1:18" hidden="1" x14ac:dyDescent="0.3">
      <c r="A8551" t="s">
        <v>33964</v>
      </c>
      <c r="B8551" t="s">
        <v>33965</v>
      </c>
      <c r="C8551" s="1" t="str">
        <f t="shared" si="698"/>
        <v>21:0899</v>
      </c>
      <c r="D8551" s="1" t="str">
        <f t="shared" si="699"/>
        <v>21:0238</v>
      </c>
      <c r="E8551" t="s">
        <v>33966</v>
      </c>
      <c r="F8551" t="s">
        <v>33967</v>
      </c>
      <c r="H8551">
        <v>47.5151307</v>
      </c>
      <c r="I8551">
        <v>-67.623849100000001</v>
      </c>
      <c r="J8551" s="1" t="str">
        <f t="shared" si="700"/>
        <v>Fluid (stream)</v>
      </c>
      <c r="K8551" s="1" t="str">
        <f t="shared" si="701"/>
        <v>Untreated Water</v>
      </c>
      <c r="L8551">
        <v>37</v>
      </c>
      <c r="M8551" t="s">
        <v>133</v>
      </c>
      <c r="N8551">
        <v>625</v>
      </c>
      <c r="P8551" t="s">
        <v>194</v>
      </c>
      <c r="Q8551" t="s">
        <v>146</v>
      </c>
      <c r="R8551" t="s">
        <v>189</v>
      </c>
    </row>
    <row r="8552" spans="1:18" hidden="1" x14ac:dyDescent="0.3">
      <c r="A8552" t="s">
        <v>33968</v>
      </c>
      <c r="B8552" t="s">
        <v>33969</v>
      </c>
      <c r="C8552" s="1" t="str">
        <f t="shared" si="698"/>
        <v>21:0899</v>
      </c>
      <c r="D8552" s="1" t="str">
        <f t="shared" si="699"/>
        <v>21:0238</v>
      </c>
      <c r="E8552" t="s">
        <v>33970</v>
      </c>
      <c r="F8552" t="s">
        <v>33971</v>
      </c>
      <c r="H8552">
        <v>47.503763399999997</v>
      </c>
      <c r="I8552">
        <v>-67.606498299999998</v>
      </c>
      <c r="J8552" s="1" t="str">
        <f t="shared" si="700"/>
        <v>Fluid (stream)</v>
      </c>
      <c r="K8552" s="1" t="str">
        <f t="shared" si="701"/>
        <v>Untreated Water</v>
      </c>
      <c r="L8552">
        <v>37</v>
      </c>
      <c r="M8552" t="s">
        <v>139</v>
      </c>
      <c r="N8552">
        <v>626</v>
      </c>
      <c r="P8552" t="s">
        <v>210</v>
      </c>
      <c r="Q8552" t="s">
        <v>62</v>
      </c>
      <c r="R8552" t="s">
        <v>55</v>
      </c>
    </row>
    <row r="8553" spans="1:18" hidden="1" x14ac:dyDescent="0.3">
      <c r="A8553" t="s">
        <v>33972</v>
      </c>
      <c r="B8553" t="s">
        <v>33973</v>
      </c>
      <c r="C8553" s="1" t="str">
        <f t="shared" si="698"/>
        <v>21:0899</v>
      </c>
      <c r="D8553" s="1" t="str">
        <f t="shared" si="699"/>
        <v>21:0238</v>
      </c>
      <c r="E8553" t="s">
        <v>33974</v>
      </c>
      <c r="F8553" t="s">
        <v>33975</v>
      </c>
      <c r="H8553">
        <v>47.520901899999998</v>
      </c>
      <c r="I8553">
        <v>-67.646811400000004</v>
      </c>
      <c r="J8553" s="1" t="str">
        <f t="shared" si="700"/>
        <v>Fluid (stream)</v>
      </c>
      <c r="K8553" s="1" t="str">
        <f t="shared" si="701"/>
        <v>Untreated Water</v>
      </c>
      <c r="L8553">
        <v>37</v>
      </c>
      <c r="M8553" t="s">
        <v>241</v>
      </c>
      <c r="N8553">
        <v>627</v>
      </c>
      <c r="P8553" t="s">
        <v>210</v>
      </c>
      <c r="Q8553" t="s">
        <v>24</v>
      </c>
      <c r="R8553" t="s">
        <v>195</v>
      </c>
    </row>
    <row r="8554" spans="1:18" hidden="1" x14ac:dyDescent="0.3">
      <c r="A8554" t="s">
        <v>33976</v>
      </c>
      <c r="B8554" t="s">
        <v>33977</v>
      </c>
      <c r="C8554" s="1" t="str">
        <f t="shared" si="698"/>
        <v>21:0899</v>
      </c>
      <c r="D8554" s="1" t="str">
        <f t="shared" si="699"/>
        <v>21:0238</v>
      </c>
      <c r="E8554" t="s">
        <v>33978</v>
      </c>
      <c r="F8554" t="s">
        <v>33979</v>
      </c>
      <c r="H8554">
        <v>47.545885900000002</v>
      </c>
      <c r="I8554">
        <v>-67.7331231</v>
      </c>
      <c r="J8554" s="1" t="str">
        <f t="shared" si="700"/>
        <v>Fluid (stream)</v>
      </c>
      <c r="K8554" s="1" t="str">
        <f t="shared" si="701"/>
        <v>Untreated Water</v>
      </c>
      <c r="L8554">
        <v>38</v>
      </c>
      <c r="M8554" t="s">
        <v>36</v>
      </c>
      <c r="N8554">
        <v>628</v>
      </c>
      <c r="P8554" t="s">
        <v>356</v>
      </c>
      <c r="Q8554" t="s">
        <v>96</v>
      </c>
      <c r="R8554" t="s">
        <v>911</v>
      </c>
    </row>
    <row r="8555" spans="1:18" hidden="1" x14ac:dyDescent="0.3">
      <c r="A8555" t="s">
        <v>33980</v>
      </c>
      <c r="B8555" t="s">
        <v>33981</v>
      </c>
      <c r="C8555" s="1" t="str">
        <f t="shared" si="698"/>
        <v>21:0899</v>
      </c>
      <c r="D8555" s="1" t="str">
        <f t="shared" si="699"/>
        <v>21:0238</v>
      </c>
      <c r="E8555" t="s">
        <v>33982</v>
      </c>
      <c r="F8555" t="s">
        <v>33983</v>
      </c>
      <c r="H8555">
        <v>47.548471599999999</v>
      </c>
      <c r="I8555">
        <v>-67.730974200000006</v>
      </c>
      <c r="J8555" s="1" t="str">
        <f t="shared" si="700"/>
        <v>Fluid (stream)</v>
      </c>
      <c r="K8555" s="1" t="str">
        <f t="shared" si="701"/>
        <v>Untreated Water</v>
      </c>
      <c r="L8555">
        <v>38</v>
      </c>
      <c r="M8555" t="s">
        <v>44</v>
      </c>
      <c r="N8555">
        <v>629</v>
      </c>
      <c r="P8555" t="s">
        <v>267</v>
      </c>
      <c r="Q8555" t="s">
        <v>31</v>
      </c>
      <c r="R8555" t="s">
        <v>532</v>
      </c>
    </row>
    <row r="8556" spans="1:18" hidden="1" x14ac:dyDescent="0.3">
      <c r="A8556" t="s">
        <v>33984</v>
      </c>
      <c r="B8556" t="s">
        <v>33985</v>
      </c>
      <c r="C8556" s="1" t="str">
        <f t="shared" si="698"/>
        <v>21:0899</v>
      </c>
      <c r="D8556" s="1" t="str">
        <f t="shared" si="699"/>
        <v>21:0238</v>
      </c>
      <c r="E8556" t="s">
        <v>33986</v>
      </c>
      <c r="F8556" t="s">
        <v>33987</v>
      </c>
      <c r="H8556">
        <v>47.539599099999997</v>
      </c>
      <c r="I8556">
        <v>-67.739094800000004</v>
      </c>
      <c r="J8556" s="1" t="str">
        <f t="shared" si="700"/>
        <v>Fluid (stream)</v>
      </c>
      <c r="K8556" s="1" t="str">
        <f t="shared" si="701"/>
        <v>Untreated Water</v>
      </c>
      <c r="L8556">
        <v>38</v>
      </c>
      <c r="M8556" t="s">
        <v>52</v>
      </c>
      <c r="N8556">
        <v>630</v>
      </c>
      <c r="P8556" t="s">
        <v>262</v>
      </c>
      <c r="Q8556" t="s">
        <v>24</v>
      </c>
      <c r="R8556" t="s">
        <v>189</v>
      </c>
    </row>
    <row r="8557" spans="1:18" hidden="1" x14ac:dyDescent="0.3">
      <c r="A8557" t="s">
        <v>33988</v>
      </c>
      <c r="B8557" t="s">
        <v>33989</v>
      </c>
      <c r="C8557" s="1" t="str">
        <f t="shared" si="698"/>
        <v>21:0899</v>
      </c>
      <c r="D8557" s="1" t="str">
        <f t="shared" si="699"/>
        <v>21:0238</v>
      </c>
      <c r="E8557" t="s">
        <v>33990</v>
      </c>
      <c r="F8557" t="s">
        <v>33991</v>
      </c>
      <c r="H8557">
        <v>47.536962500000001</v>
      </c>
      <c r="I8557">
        <v>-67.735809599999996</v>
      </c>
      <c r="J8557" s="1" t="str">
        <f t="shared" si="700"/>
        <v>Fluid (stream)</v>
      </c>
      <c r="K8557" s="1" t="str">
        <f t="shared" si="701"/>
        <v>Untreated Water</v>
      </c>
      <c r="L8557">
        <v>38</v>
      </c>
      <c r="M8557" t="s">
        <v>60</v>
      </c>
      <c r="N8557">
        <v>631</v>
      </c>
      <c r="P8557" t="s">
        <v>256</v>
      </c>
      <c r="Q8557" t="s">
        <v>96</v>
      </c>
      <c r="R8557" t="s">
        <v>890</v>
      </c>
    </row>
    <row r="8558" spans="1:18" hidden="1" x14ac:dyDescent="0.3">
      <c r="A8558" t="s">
        <v>33992</v>
      </c>
      <c r="B8558" t="s">
        <v>33993</v>
      </c>
      <c r="C8558" s="1" t="str">
        <f t="shared" si="698"/>
        <v>21:0899</v>
      </c>
      <c r="D8558" s="1" t="str">
        <f t="shared" si="699"/>
        <v>21:0238</v>
      </c>
      <c r="E8558" t="s">
        <v>33994</v>
      </c>
      <c r="F8558" t="s">
        <v>33995</v>
      </c>
      <c r="H8558">
        <v>47.502459500000001</v>
      </c>
      <c r="I8558">
        <v>-67.719216500000002</v>
      </c>
      <c r="J8558" s="1" t="str">
        <f t="shared" si="700"/>
        <v>Fluid (stream)</v>
      </c>
      <c r="K8558" s="1" t="str">
        <f t="shared" si="701"/>
        <v>Untreated Water</v>
      </c>
      <c r="L8558">
        <v>38</v>
      </c>
      <c r="M8558" t="s">
        <v>67</v>
      </c>
      <c r="N8558">
        <v>632</v>
      </c>
      <c r="P8558" t="s">
        <v>262</v>
      </c>
      <c r="Q8558" t="s">
        <v>46</v>
      </c>
      <c r="R8558" t="s">
        <v>599</v>
      </c>
    </row>
    <row r="8559" spans="1:18" hidden="1" x14ac:dyDescent="0.3">
      <c r="A8559" t="s">
        <v>33996</v>
      </c>
      <c r="B8559" t="s">
        <v>33997</v>
      </c>
      <c r="C8559" s="1" t="str">
        <f t="shared" si="698"/>
        <v>21:0899</v>
      </c>
      <c r="D8559" s="1" t="str">
        <f t="shared" si="699"/>
        <v>21:0238</v>
      </c>
      <c r="E8559" t="s">
        <v>33998</v>
      </c>
      <c r="F8559" t="s">
        <v>33999</v>
      </c>
      <c r="H8559">
        <v>47.502538700000002</v>
      </c>
      <c r="I8559">
        <v>-67.717448500000003</v>
      </c>
      <c r="J8559" s="1" t="str">
        <f t="shared" si="700"/>
        <v>Fluid (stream)</v>
      </c>
      <c r="K8559" s="1" t="str">
        <f t="shared" si="701"/>
        <v>Untreated Water</v>
      </c>
      <c r="L8559">
        <v>38</v>
      </c>
      <c r="M8559" t="s">
        <v>74</v>
      </c>
      <c r="N8559">
        <v>633</v>
      </c>
      <c r="P8559" t="s">
        <v>356</v>
      </c>
      <c r="Q8559" t="s">
        <v>62</v>
      </c>
      <c r="R8559" t="s">
        <v>189</v>
      </c>
    </row>
    <row r="8560" spans="1:18" hidden="1" x14ac:dyDescent="0.3">
      <c r="A8560" t="s">
        <v>34000</v>
      </c>
      <c r="B8560" t="s">
        <v>34001</v>
      </c>
      <c r="C8560" s="1" t="str">
        <f t="shared" si="698"/>
        <v>21:0899</v>
      </c>
      <c r="D8560" s="1" t="str">
        <f t="shared" si="699"/>
        <v>21:0238</v>
      </c>
      <c r="E8560" t="s">
        <v>34002</v>
      </c>
      <c r="F8560" t="s">
        <v>34003</v>
      </c>
      <c r="H8560">
        <v>47.557102</v>
      </c>
      <c r="I8560">
        <v>-67.698172499999998</v>
      </c>
      <c r="J8560" s="1" t="str">
        <f t="shared" si="700"/>
        <v>Fluid (stream)</v>
      </c>
      <c r="K8560" s="1" t="str">
        <f t="shared" si="701"/>
        <v>Untreated Water</v>
      </c>
      <c r="L8560">
        <v>38</v>
      </c>
      <c r="M8560" t="s">
        <v>22</v>
      </c>
      <c r="N8560">
        <v>634</v>
      </c>
      <c r="P8560" t="s">
        <v>356</v>
      </c>
      <c r="Q8560" t="s">
        <v>62</v>
      </c>
      <c r="R8560" t="s">
        <v>532</v>
      </c>
    </row>
    <row r="8561" spans="1:18" hidden="1" x14ac:dyDescent="0.3">
      <c r="A8561" t="s">
        <v>34004</v>
      </c>
      <c r="B8561" t="s">
        <v>34005</v>
      </c>
      <c r="C8561" s="1" t="str">
        <f t="shared" si="698"/>
        <v>21:0899</v>
      </c>
      <c r="D8561" s="1" t="str">
        <f t="shared" si="699"/>
        <v>21:0238</v>
      </c>
      <c r="E8561" t="s">
        <v>34002</v>
      </c>
      <c r="F8561" t="s">
        <v>34006</v>
      </c>
      <c r="H8561">
        <v>47.557102</v>
      </c>
      <c r="I8561">
        <v>-67.698172499999998</v>
      </c>
      <c r="J8561" s="1" t="str">
        <f t="shared" si="700"/>
        <v>Fluid (stream)</v>
      </c>
      <c r="K8561" s="1" t="str">
        <f t="shared" si="701"/>
        <v>Untreated Water</v>
      </c>
      <c r="L8561">
        <v>38</v>
      </c>
      <c r="M8561" t="s">
        <v>29</v>
      </c>
      <c r="N8561">
        <v>635</v>
      </c>
      <c r="P8561" t="s">
        <v>247</v>
      </c>
      <c r="Q8561" t="s">
        <v>46</v>
      </c>
      <c r="R8561" t="s">
        <v>522</v>
      </c>
    </row>
    <row r="8562" spans="1:18" hidden="1" x14ac:dyDescent="0.3">
      <c r="A8562" t="s">
        <v>34007</v>
      </c>
      <c r="B8562" t="s">
        <v>34008</v>
      </c>
      <c r="C8562" s="1" t="str">
        <f t="shared" si="698"/>
        <v>21:0899</v>
      </c>
      <c r="D8562" s="1" t="str">
        <f t="shared" si="699"/>
        <v>21:0238</v>
      </c>
      <c r="E8562" t="s">
        <v>34009</v>
      </c>
      <c r="F8562" t="s">
        <v>34010</v>
      </c>
      <c r="H8562">
        <v>47.5587491</v>
      </c>
      <c r="I8562">
        <v>-67.705363000000006</v>
      </c>
      <c r="J8562" s="1" t="str">
        <f t="shared" si="700"/>
        <v>Fluid (stream)</v>
      </c>
      <c r="K8562" s="1" t="str">
        <f t="shared" si="701"/>
        <v>Untreated Water</v>
      </c>
      <c r="L8562">
        <v>38</v>
      </c>
      <c r="M8562" t="s">
        <v>81</v>
      </c>
      <c r="N8562">
        <v>636</v>
      </c>
      <c r="P8562" t="s">
        <v>272</v>
      </c>
      <c r="Q8562" t="s">
        <v>96</v>
      </c>
      <c r="R8562" t="s">
        <v>532</v>
      </c>
    </row>
    <row r="8563" spans="1:18" hidden="1" x14ac:dyDescent="0.3">
      <c r="A8563" t="s">
        <v>34011</v>
      </c>
      <c r="B8563" t="s">
        <v>34012</v>
      </c>
      <c r="C8563" s="1" t="str">
        <f t="shared" si="698"/>
        <v>21:0899</v>
      </c>
      <c r="D8563" s="1" t="str">
        <f t="shared" si="699"/>
        <v>21:0238</v>
      </c>
      <c r="E8563" t="s">
        <v>34013</v>
      </c>
      <c r="F8563" t="s">
        <v>34014</v>
      </c>
      <c r="H8563">
        <v>47.542286900000001</v>
      </c>
      <c r="I8563">
        <v>-67.728266399999995</v>
      </c>
      <c r="J8563" s="1" t="str">
        <f t="shared" si="700"/>
        <v>Fluid (stream)</v>
      </c>
      <c r="K8563" s="1" t="str">
        <f t="shared" si="701"/>
        <v>Untreated Water</v>
      </c>
      <c r="L8563">
        <v>38</v>
      </c>
      <c r="M8563" t="s">
        <v>95</v>
      </c>
      <c r="N8563">
        <v>637</v>
      </c>
      <c r="P8563" t="s">
        <v>262</v>
      </c>
      <c r="Q8563" t="s">
        <v>146</v>
      </c>
      <c r="R8563" t="s">
        <v>189</v>
      </c>
    </row>
    <row r="8564" spans="1:18" hidden="1" x14ac:dyDescent="0.3">
      <c r="A8564" t="s">
        <v>34015</v>
      </c>
      <c r="B8564" t="s">
        <v>34016</v>
      </c>
      <c r="C8564" s="1" t="str">
        <f t="shared" si="698"/>
        <v>21:0899</v>
      </c>
      <c r="D8564" s="1" t="str">
        <f t="shared" si="699"/>
        <v>21:0238</v>
      </c>
      <c r="E8564" t="s">
        <v>34017</v>
      </c>
      <c r="F8564" t="s">
        <v>34018</v>
      </c>
      <c r="H8564">
        <v>47.537830200000002</v>
      </c>
      <c r="I8564">
        <v>-67.742711600000007</v>
      </c>
      <c r="J8564" s="1" t="str">
        <f t="shared" si="700"/>
        <v>Fluid (stream)</v>
      </c>
      <c r="K8564" s="1" t="str">
        <f t="shared" si="701"/>
        <v>Untreated Water</v>
      </c>
      <c r="L8564">
        <v>38</v>
      </c>
      <c r="M8564" t="s">
        <v>101</v>
      </c>
      <c r="N8564">
        <v>638</v>
      </c>
      <c r="P8564" t="s">
        <v>272</v>
      </c>
      <c r="Q8564" t="s">
        <v>24</v>
      </c>
      <c r="R8564" t="s">
        <v>401</v>
      </c>
    </row>
    <row r="8565" spans="1:18" hidden="1" x14ac:dyDescent="0.3">
      <c r="A8565" t="s">
        <v>34019</v>
      </c>
      <c r="B8565" t="s">
        <v>34020</v>
      </c>
      <c r="C8565" s="1" t="str">
        <f t="shared" si="698"/>
        <v>21:0899</v>
      </c>
      <c r="D8565" s="1" t="str">
        <f t="shared" si="699"/>
        <v>21:0238</v>
      </c>
      <c r="E8565" t="s">
        <v>34021</v>
      </c>
      <c r="F8565" t="s">
        <v>34022</v>
      </c>
      <c r="H8565">
        <v>47.534380200000001</v>
      </c>
      <c r="I8565">
        <v>-67.738276600000006</v>
      </c>
      <c r="J8565" s="1" t="str">
        <f t="shared" si="700"/>
        <v>Fluid (stream)</v>
      </c>
      <c r="K8565" s="1" t="str">
        <f t="shared" si="701"/>
        <v>Untreated Water</v>
      </c>
      <c r="L8565">
        <v>38</v>
      </c>
      <c r="M8565" t="s">
        <v>107</v>
      </c>
      <c r="N8565">
        <v>639</v>
      </c>
      <c r="P8565" t="s">
        <v>262</v>
      </c>
      <c r="Q8565" t="s">
        <v>24</v>
      </c>
      <c r="R8565" t="s">
        <v>532</v>
      </c>
    </row>
    <row r="8566" spans="1:18" hidden="1" x14ac:dyDescent="0.3">
      <c r="A8566" t="s">
        <v>34023</v>
      </c>
      <c r="B8566" t="s">
        <v>34024</v>
      </c>
      <c r="C8566" s="1" t="str">
        <f t="shared" si="698"/>
        <v>21:0899</v>
      </c>
      <c r="D8566" s="1" t="str">
        <f t="shared" si="699"/>
        <v>21:0238</v>
      </c>
      <c r="E8566" t="s">
        <v>34025</v>
      </c>
      <c r="F8566" t="s">
        <v>34026</v>
      </c>
      <c r="H8566">
        <v>47.731374500000001</v>
      </c>
      <c r="I8566">
        <v>-67.705331000000001</v>
      </c>
      <c r="J8566" s="1" t="str">
        <f t="shared" si="700"/>
        <v>Fluid (stream)</v>
      </c>
      <c r="K8566" s="1" t="str">
        <f t="shared" si="701"/>
        <v>Untreated Water</v>
      </c>
      <c r="L8566">
        <v>38</v>
      </c>
      <c r="M8566" t="s">
        <v>114</v>
      </c>
      <c r="N8566">
        <v>640</v>
      </c>
      <c r="P8566" t="s">
        <v>262</v>
      </c>
      <c r="Q8566" t="s">
        <v>248</v>
      </c>
      <c r="R8566" t="s">
        <v>522</v>
      </c>
    </row>
    <row r="8567" spans="1:18" hidden="1" x14ac:dyDescent="0.3">
      <c r="A8567" t="s">
        <v>34027</v>
      </c>
      <c r="B8567" t="s">
        <v>34028</v>
      </c>
      <c r="C8567" s="1" t="str">
        <f t="shared" ref="C8567:C8630" si="702">HYPERLINK("http://geochem.nrcan.gc.ca/cdogs/content/bdl/bdl210899_e.htm", "21:0899")</f>
        <v>21:0899</v>
      </c>
      <c r="D8567" s="1" t="str">
        <f t="shared" ref="D8567:D8630" si="703">HYPERLINK("http://geochem.nrcan.gc.ca/cdogs/content/svy/svy210238_e.htm", "21:0238")</f>
        <v>21:0238</v>
      </c>
      <c r="E8567" t="s">
        <v>34029</v>
      </c>
      <c r="F8567" t="s">
        <v>34030</v>
      </c>
      <c r="H8567">
        <v>47.730148200000002</v>
      </c>
      <c r="I8567">
        <v>-67.709895799999998</v>
      </c>
      <c r="J8567" s="1" t="str">
        <f t="shared" ref="J8567:J8630" si="704">HYPERLINK("http://geochem.nrcan.gc.ca/cdogs/content/kwd/kwd020018_e.htm", "Fluid (stream)")</f>
        <v>Fluid (stream)</v>
      </c>
      <c r="K8567" s="1" t="str">
        <f t="shared" ref="K8567:K8630" si="705">HYPERLINK("http://geochem.nrcan.gc.ca/cdogs/content/kwd/kwd080007_e.htm", "Untreated Water")</f>
        <v>Untreated Water</v>
      </c>
      <c r="L8567">
        <v>38</v>
      </c>
      <c r="M8567" t="s">
        <v>121</v>
      </c>
      <c r="N8567">
        <v>641</v>
      </c>
      <c r="P8567" t="s">
        <v>319</v>
      </c>
      <c r="Q8567" t="s">
        <v>248</v>
      </c>
      <c r="R8567" t="s">
        <v>401</v>
      </c>
    </row>
    <row r="8568" spans="1:18" hidden="1" x14ac:dyDescent="0.3">
      <c r="A8568" t="s">
        <v>34031</v>
      </c>
      <c r="B8568" t="s">
        <v>34032</v>
      </c>
      <c r="C8568" s="1" t="str">
        <f t="shared" si="702"/>
        <v>21:0899</v>
      </c>
      <c r="D8568" s="1" t="str">
        <f t="shared" si="703"/>
        <v>21:0238</v>
      </c>
      <c r="E8568" t="s">
        <v>34033</v>
      </c>
      <c r="F8568" t="s">
        <v>34034</v>
      </c>
      <c r="H8568">
        <v>47.731480699999999</v>
      </c>
      <c r="I8568">
        <v>-67.694058699999999</v>
      </c>
      <c r="J8568" s="1" t="str">
        <f t="shared" si="704"/>
        <v>Fluid (stream)</v>
      </c>
      <c r="K8568" s="1" t="str">
        <f t="shared" si="705"/>
        <v>Untreated Water</v>
      </c>
      <c r="L8568">
        <v>38</v>
      </c>
      <c r="M8568" t="s">
        <v>127</v>
      </c>
      <c r="N8568">
        <v>642</v>
      </c>
      <c r="P8568" t="s">
        <v>134</v>
      </c>
      <c r="Q8568" t="s">
        <v>310</v>
      </c>
      <c r="R8568" t="s">
        <v>195</v>
      </c>
    </row>
    <row r="8569" spans="1:18" hidden="1" x14ac:dyDescent="0.3">
      <c r="A8569" t="s">
        <v>34035</v>
      </c>
      <c r="B8569" t="s">
        <v>34036</v>
      </c>
      <c r="C8569" s="1" t="str">
        <f t="shared" si="702"/>
        <v>21:0899</v>
      </c>
      <c r="D8569" s="1" t="str">
        <f t="shared" si="703"/>
        <v>21:0238</v>
      </c>
      <c r="E8569" t="s">
        <v>34037</v>
      </c>
      <c r="F8569" t="s">
        <v>34038</v>
      </c>
      <c r="H8569">
        <v>47.731260200000001</v>
      </c>
      <c r="I8569">
        <v>-67.681074100000004</v>
      </c>
      <c r="J8569" s="1" t="str">
        <f t="shared" si="704"/>
        <v>Fluid (stream)</v>
      </c>
      <c r="K8569" s="1" t="str">
        <f t="shared" si="705"/>
        <v>Untreated Water</v>
      </c>
      <c r="L8569">
        <v>38</v>
      </c>
      <c r="M8569" t="s">
        <v>133</v>
      </c>
      <c r="N8569">
        <v>643</v>
      </c>
      <c r="P8569" t="s">
        <v>356</v>
      </c>
      <c r="Q8569" t="s">
        <v>257</v>
      </c>
      <c r="R8569" t="s">
        <v>401</v>
      </c>
    </row>
    <row r="8570" spans="1:18" hidden="1" x14ac:dyDescent="0.3">
      <c r="A8570" t="s">
        <v>34039</v>
      </c>
      <c r="B8570" t="s">
        <v>34040</v>
      </c>
      <c r="C8570" s="1" t="str">
        <f t="shared" si="702"/>
        <v>21:0899</v>
      </c>
      <c r="D8570" s="1" t="str">
        <f t="shared" si="703"/>
        <v>21:0238</v>
      </c>
      <c r="E8570" t="s">
        <v>34041</v>
      </c>
      <c r="F8570" t="s">
        <v>34042</v>
      </c>
      <c r="H8570">
        <v>47.735395699999998</v>
      </c>
      <c r="I8570">
        <v>-67.666751399999995</v>
      </c>
      <c r="J8570" s="1" t="str">
        <f t="shared" si="704"/>
        <v>Fluid (stream)</v>
      </c>
      <c r="K8570" s="1" t="str">
        <f t="shared" si="705"/>
        <v>Untreated Water</v>
      </c>
      <c r="L8570">
        <v>38</v>
      </c>
      <c r="M8570" t="s">
        <v>139</v>
      </c>
      <c r="N8570">
        <v>644</v>
      </c>
      <c r="P8570" t="s">
        <v>210</v>
      </c>
      <c r="Q8570" t="s">
        <v>310</v>
      </c>
      <c r="R8570" t="s">
        <v>195</v>
      </c>
    </row>
    <row r="8571" spans="1:18" hidden="1" x14ac:dyDescent="0.3">
      <c r="A8571" t="s">
        <v>34043</v>
      </c>
      <c r="B8571" t="s">
        <v>34044</v>
      </c>
      <c r="C8571" s="1" t="str">
        <f t="shared" si="702"/>
        <v>21:0899</v>
      </c>
      <c r="D8571" s="1" t="str">
        <f t="shared" si="703"/>
        <v>21:0238</v>
      </c>
      <c r="E8571" t="s">
        <v>34045</v>
      </c>
      <c r="F8571" t="s">
        <v>34046</v>
      </c>
      <c r="H8571">
        <v>47.720709100000001</v>
      </c>
      <c r="I8571">
        <v>-67.6186565</v>
      </c>
      <c r="J8571" s="1" t="str">
        <f t="shared" si="704"/>
        <v>Fluid (stream)</v>
      </c>
      <c r="K8571" s="1" t="str">
        <f t="shared" si="705"/>
        <v>Untreated Water</v>
      </c>
      <c r="L8571">
        <v>38</v>
      </c>
      <c r="M8571" t="s">
        <v>241</v>
      </c>
      <c r="N8571">
        <v>645</v>
      </c>
      <c r="P8571" t="s">
        <v>210</v>
      </c>
      <c r="Q8571" t="s">
        <v>62</v>
      </c>
      <c r="R8571" t="s">
        <v>3875</v>
      </c>
    </row>
    <row r="8572" spans="1:18" hidden="1" x14ac:dyDescent="0.3">
      <c r="A8572" t="s">
        <v>34047</v>
      </c>
      <c r="B8572" t="s">
        <v>34048</v>
      </c>
      <c r="C8572" s="1" t="str">
        <f t="shared" si="702"/>
        <v>21:0899</v>
      </c>
      <c r="D8572" s="1" t="str">
        <f t="shared" si="703"/>
        <v>21:0238</v>
      </c>
      <c r="E8572" t="s">
        <v>34049</v>
      </c>
      <c r="F8572" t="s">
        <v>34050</v>
      </c>
      <c r="H8572">
        <v>47.7191385</v>
      </c>
      <c r="I8572">
        <v>-67.593070499999996</v>
      </c>
      <c r="J8572" s="1" t="str">
        <f t="shared" si="704"/>
        <v>Fluid (stream)</v>
      </c>
      <c r="K8572" s="1" t="str">
        <f t="shared" si="705"/>
        <v>Untreated Water</v>
      </c>
      <c r="L8572">
        <v>39</v>
      </c>
      <c r="M8572" t="s">
        <v>36</v>
      </c>
      <c r="N8572">
        <v>646</v>
      </c>
      <c r="P8572" t="s">
        <v>319</v>
      </c>
      <c r="Q8572" t="s">
        <v>24</v>
      </c>
      <c r="R8572" t="s">
        <v>873</v>
      </c>
    </row>
    <row r="8573" spans="1:18" hidden="1" x14ac:dyDescent="0.3">
      <c r="A8573" t="s">
        <v>34051</v>
      </c>
      <c r="B8573" t="s">
        <v>34052</v>
      </c>
      <c r="C8573" s="1" t="str">
        <f t="shared" si="702"/>
        <v>21:0899</v>
      </c>
      <c r="D8573" s="1" t="str">
        <f t="shared" si="703"/>
        <v>21:0238</v>
      </c>
      <c r="E8573" t="s">
        <v>34053</v>
      </c>
      <c r="F8573" t="s">
        <v>34054</v>
      </c>
      <c r="H8573">
        <v>47.707470499999999</v>
      </c>
      <c r="I8573">
        <v>-67.5866659</v>
      </c>
      <c r="J8573" s="1" t="str">
        <f t="shared" si="704"/>
        <v>Fluid (stream)</v>
      </c>
      <c r="K8573" s="1" t="str">
        <f t="shared" si="705"/>
        <v>Untreated Water</v>
      </c>
      <c r="L8573">
        <v>39</v>
      </c>
      <c r="M8573" t="s">
        <v>44</v>
      </c>
      <c r="N8573">
        <v>647</v>
      </c>
      <c r="P8573" t="s">
        <v>247</v>
      </c>
      <c r="Q8573" t="s">
        <v>62</v>
      </c>
      <c r="R8573" t="s">
        <v>890</v>
      </c>
    </row>
    <row r="8574" spans="1:18" hidden="1" x14ac:dyDescent="0.3">
      <c r="A8574" t="s">
        <v>34055</v>
      </c>
      <c r="B8574" t="s">
        <v>34056</v>
      </c>
      <c r="C8574" s="1" t="str">
        <f t="shared" si="702"/>
        <v>21:0899</v>
      </c>
      <c r="D8574" s="1" t="str">
        <f t="shared" si="703"/>
        <v>21:0238</v>
      </c>
      <c r="E8574" t="s">
        <v>34057</v>
      </c>
      <c r="F8574" t="s">
        <v>34058</v>
      </c>
      <c r="H8574">
        <v>47.696796200000001</v>
      </c>
      <c r="I8574">
        <v>-67.578424400000003</v>
      </c>
      <c r="J8574" s="1" t="str">
        <f t="shared" si="704"/>
        <v>Fluid (stream)</v>
      </c>
      <c r="K8574" s="1" t="str">
        <f t="shared" si="705"/>
        <v>Untreated Water</v>
      </c>
      <c r="L8574">
        <v>39</v>
      </c>
      <c r="M8574" t="s">
        <v>52</v>
      </c>
      <c r="N8574">
        <v>648</v>
      </c>
      <c r="P8574" t="s">
        <v>319</v>
      </c>
      <c r="Q8574" t="s">
        <v>96</v>
      </c>
      <c r="R8574" t="s">
        <v>2135</v>
      </c>
    </row>
    <row r="8575" spans="1:18" hidden="1" x14ac:dyDescent="0.3">
      <c r="A8575" t="s">
        <v>34059</v>
      </c>
      <c r="B8575" t="s">
        <v>34060</v>
      </c>
      <c r="C8575" s="1" t="str">
        <f t="shared" si="702"/>
        <v>21:0899</v>
      </c>
      <c r="D8575" s="1" t="str">
        <f t="shared" si="703"/>
        <v>21:0238</v>
      </c>
      <c r="E8575" t="s">
        <v>34061</v>
      </c>
      <c r="F8575" t="s">
        <v>34062</v>
      </c>
      <c r="H8575">
        <v>47.694628899999998</v>
      </c>
      <c r="I8575">
        <v>-67.565515599999998</v>
      </c>
      <c r="J8575" s="1" t="str">
        <f t="shared" si="704"/>
        <v>Fluid (stream)</v>
      </c>
      <c r="K8575" s="1" t="str">
        <f t="shared" si="705"/>
        <v>Untreated Water</v>
      </c>
      <c r="L8575">
        <v>39</v>
      </c>
      <c r="M8575" t="s">
        <v>60</v>
      </c>
      <c r="N8575">
        <v>649</v>
      </c>
      <c r="P8575" t="s">
        <v>256</v>
      </c>
      <c r="Q8575" t="s">
        <v>146</v>
      </c>
      <c r="R8575" t="s">
        <v>890</v>
      </c>
    </row>
    <row r="8576" spans="1:18" hidden="1" x14ac:dyDescent="0.3">
      <c r="A8576" t="s">
        <v>34063</v>
      </c>
      <c r="B8576" t="s">
        <v>34064</v>
      </c>
      <c r="C8576" s="1" t="str">
        <f t="shared" si="702"/>
        <v>21:0899</v>
      </c>
      <c r="D8576" s="1" t="str">
        <f t="shared" si="703"/>
        <v>21:0238</v>
      </c>
      <c r="E8576" t="s">
        <v>34065</v>
      </c>
      <c r="F8576" t="s">
        <v>34066</v>
      </c>
      <c r="H8576">
        <v>47.678236200000001</v>
      </c>
      <c r="I8576">
        <v>-67.538545600000006</v>
      </c>
      <c r="J8576" s="1" t="str">
        <f t="shared" si="704"/>
        <v>Fluid (stream)</v>
      </c>
      <c r="K8576" s="1" t="str">
        <f t="shared" si="705"/>
        <v>Untreated Water</v>
      </c>
      <c r="L8576">
        <v>39</v>
      </c>
      <c r="M8576" t="s">
        <v>67</v>
      </c>
      <c r="N8576">
        <v>650</v>
      </c>
      <c r="P8576" t="s">
        <v>256</v>
      </c>
      <c r="Q8576" t="s">
        <v>24</v>
      </c>
      <c r="R8576" t="s">
        <v>3875</v>
      </c>
    </row>
    <row r="8577" spans="1:18" hidden="1" x14ac:dyDescent="0.3">
      <c r="A8577" t="s">
        <v>34067</v>
      </c>
      <c r="B8577" t="s">
        <v>34068</v>
      </c>
      <c r="C8577" s="1" t="str">
        <f t="shared" si="702"/>
        <v>21:0899</v>
      </c>
      <c r="D8577" s="1" t="str">
        <f t="shared" si="703"/>
        <v>21:0238</v>
      </c>
      <c r="E8577" t="s">
        <v>34069</v>
      </c>
      <c r="F8577" t="s">
        <v>34070</v>
      </c>
      <c r="H8577">
        <v>47.675425500000003</v>
      </c>
      <c r="I8577">
        <v>-67.520731699999999</v>
      </c>
      <c r="J8577" s="1" t="str">
        <f t="shared" si="704"/>
        <v>Fluid (stream)</v>
      </c>
      <c r="K8577" s="1" t="str">
        <f t="shared" si="705"/>
        <v>Untreated Water</v>
      </c>
      <c r="L8577">
        <v>39</v>
      </c>
      <c r="M8577" t="s">
        <v>74</v>
      </c>
      <c r="N8577">
        <v>651</v>
      </c>
      <c r="P8577" t="s">
        <v>319</v>
      </c>
      <c r="Q8577" t="s">
        <v>96</v>
      </c>
      <c r="R8577" t="s">
        <v>873</v>
      </c>
    </row>
    <row r="8578" spans="1:18" hidden="1" x14ac:dyDescent="0.3">
      <c r="A8578" t="s">
        <v>34071</v>
      </c>
      <c r="B8578" t="s">
        <v>34072</v>
      </c>
      <c r="C8578" s="1" t="str">
        <f t="shared" si="702"/>
        <v>21:0899</v>
      </c>
      <c r="D8578" s="1" t="str">
        <f t="shared" si="703"/>
        <v>21:0238</v>
      </c>
      <c r="E8578" t="s">
        <v>34073</v>
      </c>
      <c r="F8578" t="s">
        <v>34074</v>
      </c>
      <c r="H8578">
        <v>47.667552800000003</v>
      </c>
      <c r="I8578">
        <v>-67.850639099999995</v>
      </c>
      <c r="J8578" s="1" t="str">
        <f t="shared" si="704"/>
        <v>Fluid (stream)</v>
      </c>
      <c r="K8578" s="1" t="str">
        <f t="shared" si="705"/>
        <v>Untreated Water</v>
      </c>
      <c r="L8578">
        <v>39</v>
      </c>
      <c r="M8578" t="s">
        <v>81</v>
      </c>
      <c r="N8578">
        <v>652</v>
      </c>
      <c r="P8578" t="s">
        <v>15080</v>
      </c>
      <c r="Q8578" t="s">
        <v>15080</v>
      </c>
      <c r="R8578" t="s">
        <v>15080</v>
      </c>
    </row>
    <row r="8579" spans="1:18" hidden="1" x14ac:dyDescent="0.3">
      <c r="A8579" t="s">
        <v>34075</v>
      </c>
      <c r="B8579" t="s">
        <v>34076</v>
      </c>
      <c r="C8579" s="1" t="str">
        <f t="shared" si="702"/>
        <v>21:0899</v>
      </c>
      <c r="D8579" s="1" t="str">
        <f t="shared" si="703"/>
        <v>21:0238</v>
      </c>
      <c r="E8579" t="s">
        <v>34077</v>
      </c>
      <c r="F8579" t="s">
        <v>34078</v>
      </c>
      <c r="H8579">
        <v>47.657536899999997</v>
      </c>
      <c r="I8579">
        <v>-67.857717800000003</v>
      </c>
      <c r="J8579" s="1" t="str">
        <f t="shared" si="704"/>
        <v>Fluid (stream)</v>
      </c>
      <c r="K8579" s="1" t="str">
        <f t="shared" si="705"/>
        <v>Untreated Water</v>
      </c>
      <c r="L8579">
        <v>39</v>
      </c>
      <c r="M8579" t="s">
        <v>95</v>
      </c>
      <c r="N8579">
        <v>653</v>
      </c>
      <c r="P8579" t="s">
        <v>272</v>
      </c>
      <c r="Q8579" t="s">
        <v>248</v>
      </c>
      <c r="R8579" t="s">
        <v>401</v>
      </c>
    </row>
    <row r="8580" spans="1:18" hidden="1" x14ac:dyDescent="0.3">
      <c r="A8580" t="s">
        <v>34079</v>
      </c>
      <c r="B8580" t="s">
        <v>34080</v>
      </c>
      <c r="C8580" s="1" t="str">
        <f t="shared" si="702"/>
        <v>21:0899</v>
      </c>
      <c r="D8580" s="1" t="str">
        <f t="shared" si="703"/>
        <v>21:0238</v>
      </c>
      <c r="E8580" t="s">
        <v>34081</v>
      </c>
      <c r="F8580" t="s">
        <v>34082</v>
      </c>
      <c r="H8580">
        <v>47.647327199999999</v>
      </c>
      <c r="I8580">
        <v>-67.855304000000004</v>
      </c>
      <c r="J8580" s="1" t="str">
        <f t="shared" si="704"/>
        <v>Fluid (stream)</v>
      </c>
      <c r="K8580" s="1" t="str">
        <f t="shared" si="705"/>
        <v>Untreated Water</v>
      </c>
      <c r="L8580">
        <v>39</v>
      </c>
      <c r="M8580" t="s">
        <v>101</v>
      </c>
      <c r="N8580">
        <v>654</v>
      </c>
      <c r="P8580" t="s">
        <v>272</v>
      </c>
      <c r="Q8580" t="s">
        <v>257</v>
      </c>
      <c r="R8580" t="s">
        <v>522</v>
      </c>
    </row>
    <row r="8581" spans="1:18" hidden="1" x14ac:dyDescent="0.3">
      <c r="A8581" t="s">
        <v>34083</v>
      </c>
      <c r="B8581" t="s">
        <v>34084</v>
      </c>
      <c r="C8581" s="1" t="str">
        <f t="shared" si="702"/>
        <v>21:0899</v>
      </c>
      <c r="D8581" s="1" t="str">
        <f t="shared" si="703"/>
        <v>21:0238</v>
      </c>
      <c r="E8581" t="s">
        <v>34085</v>
      </c>
      <c r="F8581" t="s">
        <v>34086</v>
      </c>
      <c r="H8581">
        <v>47.623549599999997</v>
      </c>
      <c r="I8581">
        <v>-67.839572500000003</v>
      </c>
      <c r="J8581" s="1" t="str">
        <f t="shared" si="704"/>
        <v>Fluid (stream)</v>
      </c>
      <c r="K8581" s="1" t="str">
        <f t="shared" si="705"/>
        <v>Untreated Water</v>
      </c>
      <c r="L8581">
        <v>39</v>
      </c>
      <c r="M8581" t="s">
        <v>107</v>
      </c>
      <c r="N8581">
        <v>655</v>
      </c>
      <c r="P8581" t="s">
        <v>267</v>
      </c>
      <c r="Q8581" t="s">
        <v>482</v>
      </c>
      <c r="R8581" t="s">
        <v>460</v>
      </c>
    </row>
    <row r="8582" spans="1:18" hidden="1" x14ac:dyDescent="0.3">
      <c r="A8582" t="s">
        <v>34087</v>
      </c>
      <c r="B8582" t="s">
        <v>34088</v>
      </c>
      <c r="C8582" s="1" t="str">
        <f t="shared" si="702"/>
        <v>21:0899</v>
      </c>
      <c r="D8582" s="1" t="str">
        <f t="shared" si="703"/>
        <v>21:0238</v>
      </c>
      <c r="E8582" t="s">
        <v>34089</v>
      </c>
      <c r="F8582" t="s">
        <v>34090</v>
      </c>
      <c r="H8582">
        <v>47.610462300000002</v>
      </c>
      <c r="I8582">
        <v>-67.769246899999999</v>
      </c>
      <c r="J8582" s="1" t="str">
        <f t="shared" si="704"/>
        <v>Fluid (stream)</v>
      </c>
      <c r="K8582" s="1" t="str">
        <f t="shared" si="705"/>
        <v>Untreated Water</v>
      </c>
      <c r="L8582">
        <v>39</v>
      </c>
      <c r="M8582" t="s">
        <v>114</v>
      </c>
      <c r="N8582">
        <v>656</v>
      </c>
      <c r="P8582" t="s">
        <v>262</v>
      </c>
      <c r="Q8582" t="s">
        <v>24</v>
      </c>
      <c r="R8582" t="s">
        <v>890</v>
      </c>
    </row>
    <row r="8583" spans="1:18" hidden="1" x14ac:dyDescent="0.3">
      <c r="A8583" t="s">
        <v>34091</v>
      </c>
      <c r="B8583" t="s">
        <v>34092</v>
      </c>
      <c r="C8583" s="1" t="str">
        <f t="shared" si="702"/>
        <v>21:0899</v>
      </c>
      <c r="D8583" s="1" t="str">
        <f t="shared" si="703"/>
        <v>21:0238</v>
      </c>
      <c r="E8583" t="s">
        <v>34093</v>
      </c>
      <c r="F8583" t="s">
        <v>34094</v>
      </c>
      <c r="H8583">
        <v>47.541576800000001</v>
      </c>
      <c r="I8583">
        <v>-67.520555000000002</v>
      </c>
      <c r="J8583" s="1" t="str">
        <f t="shared" si="704"/>
        <v>Fluid (stream)</v>
      </c>
      <c r="K8583" s="1" t="str">
        <f t="shared" si="705"/>
        <v>Untreated Water</v>
      </c>
      <c r="L8583">
        <v>39</v>
      </c>
      <c r="M8583" t="s">
        <v>121</v>
      </c>
      <c r="N8583">
        <v>657</v>
      </c>
      <c r="P8583" t="s">
        <v>235</v>
      </c>
      <c r="Q8583" t="s">
        <v>31</v>
      </c>
      <c r="R8583" t="s">
        <v>324</v>
      </c>
    </row>
    <row r="8584" spans="1:18" hidden="1" x14ac:dyDescent="0.3">
      <c r="A8584" t="s">
        <v>34095</v>
      </c>
      <c r="B8584" t="s">
        <v>34096</v>
      </c>
      <c r="C8584" s="1" t="str">
        <f t="shared" si="702"/>
        <v>21:0899</v>
      </c>
      <c r="D8584" s="1" t="str">
        <f t="shared" si="703"/>
        <v>21:0238</v>
      </c>
      <c r="E8584" t="s">
        <v>34097</v>
      </c>
      <c r="F8584" t="s">
        <v>34098</v>
      </c>
      <c r="H8584">
        <v>47.624176400000003</v>
      </c>
      <c r="I8584">
        <v>-67.540678900000003</v>
      </c>
      <c r="J8584" s="1" t="str">
        <f t="shared" si="704"/>
        <v>Fluid (stream)</v>
      </c>
      <c r="K8584" s="1" t="str">
        <f t="shared" si="705"/>
        <v>Untreated Water</v>
      </c>
      <c r="L8584">
        <v>39</v>
      </c>
      <c r="M8584" t="s">
        <v>127</v>
      </c>
      <c r="N8584">
        <v>658</v>
      </c>
      <c r="P8584" t="s">
        <v>247</v>
      </c>
      <c r="Q8584" t="s">
        <v>146</v>
      </c>
      <c r="R8584" t="s">
        <v>911</v>
      </c>
    </row>
    <row r="8585" spans="1:18" hidden="1" x14ac:dyDescent="0.3">
      <c r="A8585" t="s">
        <v>34099</v>
      </c>
      <c r="B8585" t="s">
        <v>34100</v>
      </c>
      <c r="C8585" s="1" t="str">
        <f t="shared" si="702"/>
        <v>21:0899</v>
      </c>
      <c r="D8585" s="1" t="str">
        <f t="shared" si="703"/>
        <v>21:0238</v>
      </c>
      <c r="E8585" t="s">
        <v>34101</v>
      </c>
      <c r="F8585" t="s">
        <v>34102</v>
      </c>
      <c r="H8585">
        <v>47.624131200000001</v>
      </c>
      <c r="I8585">
        <v>-67.542077599999999</v>
      </c>
      <c r="J8585" s="1" t="str">
        <f t="shared" si="704"/>
        <v>Fluid (stream)</v>
      </c>
      <c r="K8585" s="1" t="str">
        <f t="shared" si="705"/>
        <v>Untreated Water</v>
      </c>
      <c r="L8585">
        <v>39</v>
      </c>
      <c r="M8585" t="s">
        <v>22</v>
      </c>
      <c r="N8585">
        <v>659</v>
      </c>
      <c r="P8585" t="s">
        <v>319</v>
      </c>
      <c r="Q8585" t="s">
        <v>24</v>
      </c>
      <c r="R8585" t="s">
        <v>305</v>
      </c>
    </row>
    <row r="8586" spans="1:18" hidden="1" x14ac:dyDescent="0.3">
      <c r="A8586" t="s">
        <v>34103</v>
      </c>
      <c r="B8586" t="s">
        <v>34104</v>
      </c>
      <c r="C8586" s="1" t="str">
        <f t="shared" si="702"/>
        <v>21:0899</v>
      </c>
      <c r="D8586" s="1" t="str">
        <f t="shared" si="703"/>
        <v>21:0238</v>
      </c>
      <c r="E8586" t="s">
        <v>34101</v>
      </c>
      <c r="F8586" t="s">
        <v>34105</v>
      </c>
      <c r="H8586">
        <v>47.624131200000001</v>
      </c>
      <c r="I8586">
        <v>-67.542077599999999</v>
      </c>
      <c r="J8586" s="1" t="str">
        <f t="shared" si="704"/>
        <v>Fluid (stream)</v>
      </c>
      <c r="K8586" s="1" t="str">
        <f t="shared" si="705"/>
        <v>Untreated Water</v>
      </c>
      <c r="L8586">
        <v>39</v>
      </c>
      <c r="M8586" t="s">
        <v>29</v>
      </c>
      <c r="N8586">
        <v>660</v>
      </c>
      <c r="P8586" t="s">
        <v>210</v>
      </c>
      <c r="Q8586" t="s">
        <v>146</v>
      </c>
      <c r="R8586" t="s">
        <v>599</v>
      </c>
    </row>
    <row r="8587" spans="1:18" hidden="1" x14ac:dyDescent="0.3">
      <c r="A8587" t="s">
        <v>34106</v>
      </c>
      <c r="B8587" t="s">
        <v>34107</v>
      </c>
      <c r="C8587" s="1" t="str">
        <f t="shared" si="702"/>
        <v>21:0899</v>
      </c>
      <c r="D8587" s="1" t="str">
        <f t="shared" si="703"/>
        <v>21:0238</v>
      </c>
      <c r="E8587" t="s">
        <v>34108</v>
      </c>
      <c r="F8587" t="s">
        <v>34109</v>
      </c>
      <c r="H8587">
        <v>47.639996400000001</v>
      </c>
      <c r="I8587">
        <v>-67.5550164</v>
      </c>
      <c r="J8587" s="1" t="str">
        <f t="shared" si="704"/>
        <v>Fluid (stream)</v>
      </c>
      <c r="K8587" s="1" t="str">
        <f t="shared" si="705"/>
        <v>Untreated Water</v>
      </c>
      <c r="L8587">
        <v>39</v>
      </c>
      <c r="M8587" t="s">
        <v>133</v>
      </c>
      <c r="N8587">
        <v>661</v>
      </c>
      <c r="P8587" t="s">
        <v>414</v>
      </c>
      <c r="Q8587" t="s">
        <v>24</v>
      </c>
      <c r="R8587" t="s">
        <v>655</v>
      </c>
    </row>
    <row r="8588" spans="1:18" hidden="1" x14ac:dyDescent="0.3">
      <c r="A8588" t="s">
        <v>34110</v>
      </c>
      <c r="B8588" t="s">
        <v>34111</v>
      </c>
      <c r="C8588" s="1" t="str">
        <f t="shared" si="702"/>
        <v>21:0899</v>
      </c>
      <c r="D8588" s="1" t="str">
        <f t="shared" si="703"/>
        <v>21:0238</v>
      </c>
      <c r="E8588" t="s">
        <v>34112</v>
      </c>
      <c r="F8588" t="s">
        <v>34113</v>
      </c>
      <c r="H8588">
        <v>47.652509600000002</v>
      </c>
      <c r="I8588">
        <v>-67.564086200000006</v>
      </c>
      <c r="J8588" s="1" t="str">
        <f t="shared" si="704"/>
        <v>Fluid (stream)</v>
      </c>
      <c r="K8588" s="1" t="str">
        <f t="shared" si="705"/>
        <v>Untreated Water</v>
      </c>
      <c r="L8588">
        <v>39</v>
      </c>
      <c r="M8588" t="s">
        <v>139</v>
      </c>
      <c r="N8588">
        <v>662</v>
      </c>
      <c r="P8588" t="s">
        <v>15080</v>
      </c>
      <c r="Q8588" t="s">
        <v>15080</v>
      </c>
      <c r="R8588" t="s">
        <v>15080</v>
      </c>
    </row>
    <row r="8589" spans="1:18" hidden="1" x14ac:dyDescent="0.3">
      <c r="A8589" t="s">
        <v>34114</v>
      </c>
      <c r="B8589" t="s">
        <v>34115</v>
      </c>
      <c r="C8589" s="1" t="str">
        <f t="shared" si="702"/>
        <v>21:0899</v>
      </c>
      <c r="D8589" s="1" t="str">
        <f t="shared" si="703"/>
        <v>21:0238</v>
      </c>
      <c r="E8589" t="s">
        <v>34116</v>
      </c>
      <c r="F8589" t="s">
        <v>34117</v>
      </c>
      <c r="H8589">
        <v>47.631321200000002</v>
      </c>
      <c r="I8589">
        <v>-67.570004699999998</v>
      </c>
      <c r="J8589" s="1" t="str">
        <f t="shared" si="704"/>
        <v>Fluid (stream)</v>
      </c>
      <c r="K8589" s="1" t="str">
        <f t="shared" si="705"/>
        <v>Untreated Water</v>
      </c>
      <c r="L8589">
        <v>39</v>
      </c>
      <c r="M8589" t="s">
        <v>241</v>
      </c>
      <c r="N8589">
        <v>663</v>
      </c>
      <c r="P8589" t="s">
        <v>247</v>
      </c>
      <c r="Q8589" t="s">
        <v>146</v>
      </c>
      <c r="R8589" t="s">
        <v>599</v>
      </c>
    </row>
    <row r="8590" spans="1:18" hidden="1" x14ac:dyDescent="0.3">
      <c r="A8590" t="s">
        <v>34118</v>
      </c>
      <c r="B8590" t="s">
        <v>34119</v>
      </c>
      <c r="C8590" s="1" t="str">
        <f t="shared" si="702"/>
        <v>21:0899</v>
      </c>
      <c r="D8590" s="1" t="str">
        <f t="shared" si="703"/>
        <v>21:0238</v>
      </c>
      <c r="E8590" t="s">
        <v>34120</v>
      </c>
      <c r="F8590" t="s">
        <v>34121</v>
      </c>
      <c r="H8590">
        <v>47.658840300000001</v>
      </c>
      <c r="I8590">
        <v>-67.578949100000003</v>
      </c>
      <c r="J8590" s="1" t="str">
        <f t="shared" si="704"/>
        <v>Fluid (stream)</v>
      </c>
      <c r="K8590" s="1" t="str">
        <f t="shared" si="705"/>
        <v>Untreated Water</v>
      </c>
      <c r="L8590">
        <v>40</v>
      </c>
      <c r="M8590" t="s">
        <v>36</v>
      </c>
      <c r="N8590">
        <v>664</v>
      </c>
      <c r="P8590" t="s">
        <v>210</v>
      </c>
      <c r="Q8590" t="s">
        <v>46</v>
      </c>
      <c r="R8590" t="s">
        <v>911</v>
      </c>
    </row>
    <row r="8591" spans="1:18" hidden="1" x14ac:dyDescent="0.3">
      <c r="A8591" t="s">
        <v>34122</v>
      </c>
      <c r="B8591" t="s">
        <v>34123</v>
      </c>
      <c r="C8591" s="1" t="str">
        <f t="shared" si="702"/>
        <v>21:0899</v>
      </c>
      <c r="D8591" s="1" t="str">
        <f t="shared" si="703"/>
        <v>21:0238</v>
      </c>
      <c r="E8591" t="s">
        <v>34124</v>
      </c>
      <c r="F8591" t="s">
        <v>34125</v>
      </c>
      <c r="H8591">
        <v>47.660626299999997</v>
      </c>
      <c r="I8591">
        <v>-67.577848500000002</v>
      </c>
      <c r="J8591" s="1" t="str">
        <f t="shared" si="704"/>
        <v>Fluid (stream)</v>
      </c>
      <c r="K8591" s="1" t="str">
        <f t="shared" si="705"/>
        <v>Untreated Water</v>
      </c>
      <c r="L8591">
        <v>40</v>
      </c>
      <c r="M8591" t="s">
        <v>44</v>
      </c>
      <c r="N8591">
        <v>665</v>
      </c>
      <c r="P8591" t="s">
        <v>194</v>
      </c>
      <c r="Q8591" t="s">
        <v>46</v>
      </c>
      <c r="R8591" t="s">
        <v>3875</v>
      </c>
    </row>
    <row r="8592" spans="1:18" hidden="1" x14ac:dyDescent="0.3">
      <c r="A8592" t="s">
        <v>34126</v>
      </c>
      <c r="B8592" t="s">
        <v>34127</v>
      </c>
      <c r="C8592" s="1" t="str">
        <f t="shared" si="702"/>
        <v>21:0899</v>
      </c>
      <c r="D8592" s="1" t="str">
        <f t="shared" si="703"/>
        <v>21:0238</v>
      </c>
      <c r="E8592" t="s">
        <v>34128</v>
      </c>
      <c r="F8592" t="s">
        <v>34129</v>
      </c>
      <c r="H8592">
        <v>47.584278500000003</v>
      </c>
      <c r="I8592">
        <v>-67.588083900000001</v>
      </c>
      <c r="J8592" s="1" t="str">
        <f t="shared" si="704"/>
        <v>Fluid (stream)</v>
      </c>
      <c r="K8592" s="1" t="str">
        <f t="shared" si="705"/>
        <v>Untreated Water</v>
      </c>
      <c r="L8592">
        <v>40</v>
      </c>
      <c r="M8592" t="s">
        <v>52</v>
      </c>
      <c r="N8592">
        <v>666</v>
      </c>
      <c r="P8592" t="s">
        <v>188</v>
      </c>
      <c r="Q8592" t="s">
        <v>89</v>
      </c>
      <c r="R8592" t="s">
        <v>3470</v>
      </c>
    </row>
    <row r="8593" spans="1:18" hidden="1" x14ac:dyDescent="0.3">
      <c r="A8593" t="s">
        <v>34130</v>
      </c>
      <c r="B8593" t="s">
        <v>34131</v>
      </c>
      <c r="C8593" s="1" t="str">
        <f t="shared" si="702"/>
        <v>21:0899</v>
      </c>
      <c r="D8593" s="1" t="str">
        <f t="shared" si="703"/>
        <v>21:0238</v>
      </c>
      <c r="E8593" t="s">
        <v>34132</v>
      </c>
      <c r="F8593" t="s">
        <v>34133</v>
      </c>
      <c r="H8593">
        <v>47.585606900000002</v>
      </c>
      <c r="I8593">
        <v>-67.585627599999995</v>
      </c>
      <c r="J8593" s="1" t="str">
        <f t="shared" si="704"/>
        <v>Fluid (stream)</v>
      </c>
      <c r="K8593" s="1" t="str">
        <f t="shared" si="705"/>
        <v>Untreated Water</v>
      </c>
      <c r="L8593">
        <v>40</v>
      </c>
      <c r="M8593" t="s">
        <v>60</v>
      </c>
      <c r="N8593">
        <v>667</v>
      </c>
      <c r="P8593" t="s">
        <v>414</v>
      </c>
      <c r="Q8593" t="s">
        <v>96</v>
      </c>
      <c r="R8593" t="s">
        <v>873</v>
      </c>
    </row>
    <row r="8594" spans="1:18" hidden="1" x14ac:dyDescent="0.3">
      <c r="A8594" t="s">
        <v>34134</v>
      </c>
      <c r="B8594" t="s">
        <v>34135</v>
      </c>
      <c r="C8594" s="1" t="str">
        <f t="shared" si="702"/>
        <v>21:0899</v>
      </c>
      <c r="D8594" s="1" t="str">
        <f t="shared" si="703"/>
        <v>21:0238</v>
      </c>
      <c r="E8594" t="s">
        <v>34136</v>
      </c>
      <c r="F8594" t="s">
        <v>34137</v>
      </c>
      <c r="H8594">
        <v>47.593370499999999</v>
      </c>
      <c r="I8594">
        <v>-67.590606100000002</v>
      </c>
      <c r="J8594" s="1" t="str">
        <f t="shared" si="704"/>
        <v>Fluid (stream)</v>
      </c>
      <c r="K8594" s="1" t="str">
        <f t="shared" si="705"/>
        <v>Untreated Water</v>
      </c>
      <c r="L8594">
        <v>40</v>
      </c>
      <c r="M8594" t="s">
        <v>67</v>
      </c>
      <c r="N8594">
        <v>668</v>
      </c>
      <c r="P8594" t="s">
        <v>1006</v>
      </c>
      <c r="Q8594" t="s">
        <v>96</v>
      </c>
      <c r="R8594" t="s">
        <v>890</v>
      </c>
    </row>
    <row r="8595" spans="1:18" hidden="1" x14ac:dyDescent="0.3">
      <c r="A8595" t="s">
        <v>34138</v>
      </c>
      <c r="B8595" t="s">
        <v>34139</v>
      </c>
      <c r="C8595" s="1" t="str">
        <f t="shared" si="702"/>
        <v>21:0899</v>
      </c>
      <c r="D8595" s="1" t="str">
        <f t="shared" si="703"/>
        <v>21:0238</v>
      </c>
      <c r="E8595" t="s">
        <v>34140</v>
      </c>
      <c r="F8595" t="s">
        <v>34141</v>
      </c>
      <c r="H8595">
        <v>47.594480699999998</v>
      </c>
      <c r="I8595">
        <v>-67.589419000000007</v>
      </c>
      <c r="J8595" s="1" t="str">
        <f t="shared" si="704"/>
        <v>Fluid (stream)</v>
      </c>
      <c r="K8595" s="1" t="str">
        <f t="shared" si="705"/>
        <v>Untreated Water</v>
      </c>
      <c r="L8595">
        <v>40</v>
      </c>
      <c r="M8595" t="s">
        <v>74</v>
      </c>
      <c r="N8595">
        <v>669</v>
      </c>
      <c r="P8595" t="s">
        <v>194</v>
      </c>
      <c r="Q8595" t="s">
        <v>146</v>
      </c>
      <c r="R8595" t="s">
        <v>3875</v>
      </c>
    </row>
    <row r="8596" spans="1:18" hidden="1" x14ac:dyDescent="0.3">
      <c r="A8596" t="s">
        <v>34142</v>
      </c>
      <c r="B8596" t="s">
        <v>34143</v>
      </c>
      <c r="C8596" s="1" t="str">
        <f t="shared" si="702"/>
        <v>21:0899</v>
      </c>
      <c r="D8596" s="1" t="str">
        <f t="shared" si="703"/>
        <v>21:0238</v>
      </c>
      <c r="E8596" t="s">
        <v>34144</v>
      </c>
      <c r="F8596" t="s">
        <v>34145</v>
      </c>
      <c r="H8596">
        <v>47.569811899999998</v>
      </c>
      <c r="I8596">
        <v>-67.7057286</v>
      </c>
      <c r="J8596" s="1" t="str">
        <f t="shared" si="704"/>
        <v>Fluid (stream)</v>
      </c>
      <c r="K8596" s="1" t="str">
        <f t="shared" si="705"/>
        <v>Untreated Water</v>
      </c>
      <c r="L8596">
        <v>40</v>
      </c>
      <c r="M8596" t="s">
        <v>81</v>
      </c>
      <c r="N8596">
        <v>670</v>
      </c>
      <c r="P8596" t="s">
        <v>272</v>
      </c>
      <c r="Q8596" t="s">
        <v>96</v>
      </c>
      <c r="R8596" t="s">
        <v>195</v>
      </c>
    </row>
    <row r="8597" spans="1:18" hidden="1" x14ac:dyDescent="0.3">
      <c r="A8597" t="s">
        <v>34146</v>
      </c>
      <c r="B8597" t="s">
        <v>34147</v>
      </c>
      <c r="C8597" s="1" t="str">
        <f t="shared" si="702"/>
        <v>21:0899</v>
      </c>
      <c r="D8597" s="1" t="str">
        <f t="shared" si="703"/>
        <v>21:0238</v>
      </c>
      <c r="E8597" t="s">
        <v>34148</v>
      </c>
      <c r="F8597" t="s">
        <v>34149</v>
      </c>
      <c r="H8597">
        <v>47.550671000000001</v>
      </c>
      <c r="I8597">
        <v>-67.689705900000007</v>
      </c>
      <c r="J8597" s="1" t="str">
        <f t="shared" si="704"/>
        <v>Fluid (stream)</v>
      </c>
      <c r="K8597" s="1" t="str">
        <f t="shared" si="705"/>
        <v>Untreated Water</v>
      </c>
      <c r="L8597">
        <v>40</v>
      </c>
      <c r="M8597" t="s">
        <v>95</v>
      </c>
      <c r="N8597">
        <v>671</v>
      </c>
      <c r="P8597" t="s">
        <v>356</v>
      </c>
      <c r="Q8597" t="s">
        <v>24</v>
      </c>
      <c r="R8597" t="s">
        <v>873</v>
      </c>
    </row>
    <row r="8598" spans="1:18" hidden="1" x14ac:dyDescent="0.3">
      <c r="A8598" t="s">
        <v>34150</v>
      </c>
      <c r="B8598" t="s">
        <v>34151</v>
      </c>
      <c r="C8598" s="1" t="str">
        <f t="shared" si="702"/>
        <v>21:0899</v>
      </c>
      <c r="D8598" s="1" t="str">
        <f t="shared" si="703"/>
        <v>21:0238</v>
      </c>
      <c r="E8598" t="s">
        <v>34152</v>
      </c>
      <c r="F8598" t="s">
        <v>34153</v>
      </c>
      <c r="H8598">
        <v>47.544749299999999</v>
      </c>
      <c r="I8598">
        <v>-67.666211599999997</v>
      </c>
      <c r="J8598" s="1" t="str">
        <f t="shared" si="704"/>
        <v>Fluid (stream)</v>
      </c>
      <c r="K8598" s="1" t="str">
        <f t="shared" si="705"/>
        <v>Untreated Water</v>
      </c>
      <c r="L8598">
        <v>40</v>
      </c>
      <c r="M8598" t="s">
        <v>101</v>
      </c>
      <c r="N8598">
        <v>672</v>
      </c>
      <c r="P8598" t="s">
        <v>272</v>
      </c>
      <c r="Q8598" t="s">
        <v>62</v>
      </c>
      <c r="R8598" t="s">
        <v>599</v>
      </c>
    </row>
    <row r="8599" spans="1:18" hidden="1" x14ac:dyDescent="0.3">
      <c r="A8599" t="s">
        <v>34154</v>
      </c>
      <c r="B8599" t="s">
        <v>34155</v>
      </c>
      <c r="C8599" s="1" t="str">
        <f t="shared" si="702"/>
        <v>21:0899</v>
      </c>
      <c r="D8599" s="1" t="str">
        <f t="shared" si="703"/>
        <v>21:0238</v>
      </c>
      <c r="E8599" t="s">
        <v>34156</v>
      </c>
      <c r="F8599" t="s">
        <v>34157</v>
      </c>
      <c r="H8599">
        <v>47.532686599999998</v>
      </c>
      <c r="I8599">
        <v>-67.647332000000006</v>
      </c>
      <c r="J8599" s="1" t="str">
        <f t="shared" si="704"/>
        <v>Fluid (stream)</v>
      </c>
      <c r="K8599" s="1" t="str">
        <f t="shared" si="705"/>
        <v>Untreated Water</v>
      </c>
      <c r="L8599">
        <v>40</v>
      </c>
      <c r="M8599" t="s">
        <v>22</v>
      </c>
      <c r="N8599">
        <v>673</v>
      </c>
      <c r="P8599" t="s">
        <v>235</v>
      </c>
      <c r="Q8599" t="s">
        <v>96</v>
      </c>
      <c r="R8599" t="s">
        <v>599</v>
      </c>
    </row>
    <row r="8600" spans="1:18" hidden="1" x14ac:dyDescent="0.3">
      <c r="A8600" t="s">
        <v>34158</v>
      </c>
      <c r="B8600" t="s">
        <v>34159</v>
      </c>
      <c r="C8600" s="1" t="str">
        <f t="shared" si="702"/>
        <v>21:0899</v>
      </c>
      <c r="D8600" s="1" t="str">
        <f t="shared" si="703"/>
        <v>21:0238</v>
      </c>
      <c r="E8600" t="s">
        <v>34156</v>
      </c>
      <c r="F8600" t="s">
        <v>34160</v>
      </c>
      <c r="H8600">
        <v>47.532686599999998</v>
      </c>
      <c r="I8600">
        <v>-67.647332000000006</v>
      </c>
      <c r="J8600" s="1" t="str">
        <f t="shared" si="704"/>
        <v>Fluid (stream)</v>
      </c>
      <c r="K8600" s="1" t="str">
        <f t="shared" si="705"/>
        <v>Untreated Water</v>
      </c>
      <c r="L8600">
        <v>40</v>
      </c>
      <c r="M8600" t="s">
        <v>29</v>
      </c>
      <c r="N8600">
        <v>674</v>
      </c>
      <c r="P8600" t="s">
        <v>235</v>
      </c>
      <c r="Q8600" t="s">
        <v>96</v>
      </c>
      <c r="R8600" t="s">
        <v>305</v>
      </c>
    </row>
    <row r="8601" spans="1:18" hidden="1" x14ac:dyDescent="0.3">
      <c r="A8601" t="s">
        <v>34161</v>
      </c>
      <c r="B8601" t="s">
        <v>34162</v>
      </c>
      <c r="C8601" s="1" t="str">
        <f t="shared" si="702"/>
        <v>21:0899</v>
      </c>
      <c r="D8601" s="1" t="str">
        <f t="shared" si="703"/>
        <v>21:0238</v>
      </c>
      <c r="E8601" t="s">
        <v>34163</v>
      </c>
      <c r="F8601" t="s">
        <v>34164</v>
      </c>
      <c r="H8601">
        <v>47.543277699999997</v>
      </c>
      <c r="I8601">
        <v>-67.619418199999998</v>
      </c>
      <c r="J8601" s="1" t="str">
        <f t="shared" si="704"/>
        <v>Fluid (stream)</v>
      </c>
      <c r="K8601" s="1" t="str">
        <f t="shared" si="705"/>
        <v>Untreated Water</v>
      </c>
      <c r="L8601">
        <v>40</v>
      </c>
      <c r="M8601" t="s">
        <v>107</v>
      </c>
      <c r="N8601">
        <v>675</v>
      </c>
      <c r="P8601" t="s">
        <v>200</v>
      </c>
      <c r="Q8601" t="s">
        <v>96</v>
      </c>
      <c r="R8601" t="s">
        <v>329</v>
      </c>
    </row>
    <row r="8602" spans="1:18" hidden="1" x14ac:dyDescent="0.3">
      <c r="A8602" t="s">
        <v>34165</v>
      </c>
      <c r="B8602" t="s">
        <v>34166</v>
      </c>
      <c r="C8602" s="1" t="str">
        <f t="shared" si="702"/>
        <v>21:0899</v>
      </c>
      <c r="D8602" s="1" t="str">
        <f t="shared" si="703"/>
        <v>21:0238</v>
      </c>
      <c r="E8602" t="s">
        <v>34167</v>
      </c>
      <c r="F8602" t="s">
        <v>34168</v>
      </c>
      <c r="H8602">
        <v>47.547125399999999</v>
      </c>
      <c r="I8602">
        <v>-67.614652300000003</v>
      </c>
      <c r="J8602" s="1" t="str">
        <f t="shared" si="704"/>
        <v>Fluid (stream)</v>
      </c>
      <c r="K8602" s="1" t="str">
        <f t="shared" si="705"/>
        <v>Untreated Water</v>
      </c>
      <c r="L8602">
        <v>40</v>
      </c>
      <c r="M8602" t="s">
        <v>114</v>
      </c>
      <c r="N8602">
        <v>676</v>
      </c>
      <c r="P8602" t="s">
        <v>194</v>
      </c>
      <c r="Q8602" t="s">
        <v>96</v>
      </c>
      <c r="R8602" t="s">
        <v>500</v>
      </c>
    </row>
    <row r="8603" spans="1:18" hidden="1" x14ac:dyDescent="0.3">
      <c r="A8603" t="s">
        <v>34169</v>
      </c>
      <c r="B8603" t="s">
        <v>34170</v>
      </c>
      <c r="C8603" s="1" t="str">
        <f t="shared" si="702"/>
        <v>21:0899</v>
      </c>
      <c r="D8603" s="1" t="str">
        <f t="shared" si="703"/>
        <v>21:0238</v>
      </c>
      <c r="E8603" t="s">
        <v>34171</v>
      </c>
      <c r="F8603" t="s">
        <v>34172</v>
      </c>
      <c r="H8603">
        <v>47.547180099999999</v>
      </c>
      <c r="I8603">
        <v>-67.599898800000005</v>
      </c>
      <c r="J8603" s="1" t="str">
        <f t="shared" si="704"/>
        <v>Fluid (stream)</v>
      </c>
      <c r="K8603" s="1" t="str">
        <f t="shared" si="705"/>
        <v>Untreated Water</v>
      </c>
      <c r="L8603">
        <v>40</v>
      </c>
      <c r="M8603" t="s">
        <v>121</v>
      </c>
      <c r="N8603">
        <v>677</v>
      </c>
      <c r="P8603" t="s">
        <v>134</v>
      </c>
      <c r="Q8603" t="s">
        <v>46</v>
      </c>
      <c r="R8603" t="s">
        <v>873</v>
      </c>
    </row>
    <row r="8604" spans="1:18" hidden="1" x14ac:dyDescent="0.3">
      <c r="A8604" t="s">
        <v>34173</v>
      </c>
      <c r="B8604" t="s">
        <v>34174</v>
      </c>
      <c r="C8604" s="1" t="str">
        <f t="shared" si="702"/>
        <v>21:0899</v>
      </c>
      <c r="D8604" s="1" t="str">
        <f t="shared" si="703"/>
        <v>21:0238</v>
      </c>
      <c r="E8604" t="s">
        <v>34175</v>
      </c>
      <c r="F8604" t="s">
        <v>34176</v>
      </c>
      <c r="H8604">
        <v>47.558781000000003</v>
      </c>
      <c r="I8604">
        <v>-67.582508200000007</v>
      </c>
      <c r="J8604" s="1" t="str">
        <f t="shared" si="704"/>
        <v>Fluid (stream)</v>
      </c>
      <c r="K8604" s="1" t="str">
        <f t="shared" si="705"/>
        <v>Untreated Water</v>
      </c>
      <c r="L8604">
        <v>40</v>
      </c>
      <c r="M8604" t="s">
        <v>127</v>
      </c>
      <c r="N8604">
        <v>678</v>
      </c>
      <c r="P8604" t="s">
        <v>140</v>
      </c>
      <c r="Q8604" t="s">
        <v>89</v>
      </c>
      <c r="R8604" t="s">
        <v>761</v>
      </c>
    </row>
    <row r="8605" spans="1:18" hidden="1" x14ac:dyDescent="0.3">
      <c r="A8605" t="s">
        <v>34177</v>
      </c>
      <c r="B8605" t="s">
        <v>34178</v>
      </c>
      <c r="C8605" s="1" t="str">
        <f t="shared" si="702"/>
        <v>21:0899</v>
      </c>
      <c r="D8605" s="1" t="str">
        <f t="shared" si="703"/>
        <v>21:0238</v>
      </c>
      <c r="E8605" t="s">
        <v>34179</v>
      </c>
      <c r="F8605" t="s">
        <v>34180</v>
      </c>
      <c r="H8605">
        <v>47.5575337</v>
      </c>
      <c r="I8605">
        <v>-67.583512200000001</v>
      </c>
      <c r="J8605" s="1" t="str">
        <f t="shared" si="704"/>
        <v>Fluid (stream)</v>
      </c>
      <c r="K8605" s="1" t="str">
        <f t="shared" si="705"/>
        <v>Untreated Water</v>
      </c>
      <c r="L8605">
        <v>40</v>
      </c>
      <c r="M8605" t="s">
        <v>133</v>
      </c>
      <c r="N8605">
        <v>679</v>
      </c>
      <c r="P8605" t="s">
        <v>1006</v>
      </c>
      <c r="Q8605" t="s">
        <v>89</v>
      </c>
      <c r="R8605" t="s">
        <v>687</v>
      </c>
    </row>
    <row r="8606" spans="1:18" hidden="1" x14ac:dyDescent="0.3">
      <c r="A8606" t="s">
        <v>34181</v>
      </c>
      <c r="B8606" t="s">
        <v>34182</v>
      </c>
      <c r="C8606" s="1" t="str">
        <f t="shared" si="702"/>
        <v>21:0899</v>
      </c>
      <c r="D8606" s="1" t="str">
        <f t="shared" si="703"/>
        <v>21:0238</v>
      </c>
      <c r="E8606" t="s">
        <v>34183</v>
      </c>
      <c r="F8606" t="s">
        <v>34184</v>
      </c>
      <c r="H8606">
        <v>47.597059600000001</v>
      </c>
      <c r="I8606">
        <v>-67.575301999999994</v>
      </c>
      <c r="J8606" s="1" t="str">
        <f t="shared" si="704"/>
        <v>Fluid (stream)</v>
      </c>
      <c r="K8606" s="1" t="str">
        <f t="shared" si="705"/>
        <v>Untreated Water</v>
      </c>
      <c r="L8606">
        <v>40</v>
      </c>
      <c r="M8606" t="s">
        <v>139</v>
      </c>
      <c r="N8606">
        <v>680</v>
      </c>
      <c r="P8606" t="s">
        <v>319</v>
      </c>
      <c r="Q8606" t="s">
        <v>89</v>
      </c>
      <c r="R8606" t="s">
        <v>21442</v>
      </c>
    </row>
    <row r="8607" spans="1:18" hidden="1" x14ac:dyDescent="0.3">
      <c r="A8607" t="s">
        <v>34185</v>
      </c>
      <c r="B8607" t="s">
        <v>34186</v>
      </c>
      <c r="C8607" s="1" t="str">
        <f t="shared" si="702"/>
        <v>21:0899</v>
      </c>
      <c r="D8607" s="1" t="str">
        <f t="shared" si="703"/>
        <v>21:0238</v>
      </c>
      <c r="E8607" t="s">
        <v>34187</v>
      </c>
      <c r="F8607" t="s">
        <v>34188</v>
      </c>
      <c r="H8607">
        <v>47.512521900000003</v>
      </c>
      <c r="I8607">
        <v>-67.903474799999998</v>
      </c>
      <c r="J8607" s="1" t="str">
        <f t="shared" si="704"/>
        <v>Fluid (stream)</v>
      </c>
      <c r="K8607" s="1" t="str">
        <f t="shared" si="705"/>
        <v>Untreated Water</v>
      </c>
      <c r="L8607">
        <v>40</v>
      </c>
      <c r="M8607" t="s">
        <v>241</v>
      </c>
      <c r="N8607">
        <v>681</v>
      </c>
      <c r="P8607" t="s">
        <v>256</v>
      </c>
      <c r="Q8607" t="s">
        <v>38</v>
      </c>
      <c r="R8607" t="s">
        <v>401</v>
      </c>
    </row>
    <row r="8608" spans="1:18" hidden="1" x14ac:dyDescent="0.3">
      <c r="A8608" t="s">
        <v>34189</v>
      </c>
      <c r="B8608" t="s">
        <v>34190</v>
      </c>
      <c r="C8608" s="1" t="str">
        <f t="shared" si="702"/>
        <v>21:0899</v>
      </c>
      <c r="D8608" s="1" t="str">
        <f t="shared" si="703"/>
        <v>21:0238</v>
      </c>
      <c r="E8608" t="s">
        <v>34191</v>
      </c>
      <c r="F8608" t="s">
        <v>34192</v>
      </c>
      <c r="H8608">
        <v>47.511478599999997</v>
      </c>
      <c r="I8608">
        <v>-67.905409000000006</v>
      </c>
      <c r="J8608" s="1" t="str">
        <f t="shared" si="704"/>
        <v>Fluid (stream)</v>
      </c>
      <c r="K8608" s="1" t="str">
        <f t="shared" si="705"/>
        <v>Untreated Water</v>
      </c>
      <c r="L8608">
        <v>41</v>
      </c>
      <c r="M8608" t="s">
        <v>36</v>
      </c>
      <c r="N8608">
        <v>682</v>
      </c>
      <c r="P8608" t="s">
        <v>256</v>
      </c>
      <c r="Q8608" t="s">
        <v>248</v>
      </c>
      <c r="R8608" t="s">
        <v>189</v>
      </c>
    </row>
    <row r="8609" spans="1:18" hidden="1" x14ac:dyDescent="0.3">
      <c r="A8609" t="s">
        <v>34193</v>
      </c>
      <c r="B8609" t="s">
        <v>34194</v>
      </c>
      <c r="C8609" s="1" t="str">
        <f t="shared" si="702"/>
        <v>21:0899</v>
      </c>
      <c r="D8609" s="1" t="str">
        <f t="shared" si="703"/>
        <v>21:0238</v>
      </c>
      <c r="E8609" t="s">
        <v>34195</v>
      </c>
      <c r="F8609" t="s">
        <v>34196</v>
      </c>
      <c r="H8609">
        <v>47.5449214</v>
      </c>
      <c r="I8609">
        <v>-67.9289129</v>
      </c>
      <c r="J8609" s="1" t="str">
        <f t="shared" si="704"/>
        <v>Fluid (stream)</v>
      </c>
      <c r="K8609" s="1" t="str">
        <f t="shared" si="705"/>
        <v>Untreated Water</v>
      </c>
      <c r="L8609">
        <v>41</v>
      </c>
      <c r="M8609" t="s">
        <v>44</v>
      </c>
      <c r="N8609">
        <v>683</v>
      </c>
      <c r="P8609" t="s">
        <v>256</v>
      </c>
      <c r="Q8609" t="s">
        <v>257</v>
      </c>
      <c r="R8609" t="s">
        <v>195</v>
      </c>
    </row>
    <row r="8610" spans="1:18" hidden="1" x14ac:dyDescent="0.3">
      <c r="A8610" t="s">
        <v>34197</v>
      </c>
      <c r="B8610" t="s">
        <v>34198</v>
      </c>
      <c r="C8610" s="1" t="str">
        <f t="shared" si="702"/>
        <v>21:0899</v>
      </c>
      <c r="D8610" s="1" t="str">
        <f t="shared" si="703"/>
        <v>21:0238</v>
      </c>
      <c r="E8610" t="s">
        <v>34199</v>
      </c>
      <c r="F8610" t="s">
        <v>34200</v>
      </c>
      <c r="H8610">
        <v>47.545300599999997</v>
      </c>
      <c r="I8610">
        <v>-67.930978300000007</v>
      </c>
      <c r="J8610" s="1" t="str">
        <f t="shared" si="704"/>
        <v>Fluid (stream)</v>
      </c>
      <c r="K8610" s="1" t="str">
        <f t="shared" si="705"/>
        <v>Untreated Water</v>
      </c>
      <c r="L8610">
        <v>41</v>
      </c>
      <c r="M8610" t="s">
        <v>52</v>
      </c>
      <c r="N8610">
        <v>684</v>
      </c>
      <c r="P8610" t="s">
        <v>356</v>
      </c>
      <c r="Q8610" t="s">
        <v>248</v>
      </c>
      <c r="R8610" t="s">
        <v>460</v>
      </c>
    </row>
    <row r="8611" spans="1:18" hidden="1" x14ac:dyDescent="0.3">
      <c r="A8611" t="s">
        <v>34201</v>
      </c>
      <c r="B8611" t="s">
        <v>34202</v>
      </c>
      <c r="C8611" s="1" t="str">
        <f t="shared" si="702"/>
        <v>21:0899</v>
      </c>
      <c r="D8611" s="1" t="str">
        <f t="shared" si="703"/>
        <v>21:0238</v>
      </c>
      <c r="E8611" t="s">
        <v>34203</v>
      </c>
      <c r="F8611" t="s">
        <v>34204</v>
      </c>
      <c r="H8611">
        <v>47.575064500000003</v>
      </c>
      <c r="I8611">
        <v>-67.874392200000003</v>
      </c>
      <c r="J8611" s="1" t="str">
        <f t="shared" si="704"/>
        <v>Fluid (stream)</v>
      </c>
      <c r="K8611" s="1" t="str">
        <f t="shared" si="705"/>
        <v>Untreated Water</v>
      </c>
      <c r="L8611">
        <v>41</v>
      </c>
      <c r="M8611" t="s">
        <v>60</v>
      </c>
      <c r="N8611">
        <v>685</v>
      </c>
      <c r="P8611" t="s">
        <v>262</v>
      </c>
      <c r="Q8611" t="s">
        <v>257</v>
      </c>
      <c r="R8611" t="s">
        <v>522</v>
      </c>
    </row>
    <row r="8612" spans="1:18" hidden="1" x14ac:dyDescent="0.3">
      <c r="A8612" t="s">
        <v>34205</v>
      </c>
      <c r="B8612" t="s">
        <v>34206</v>
      </c>
      <c r="C8612" s="1" t="str">
        <f t="shared" si="702"/>
        <v>21:0899</v>
      </c>
      <c r="D8612" s="1" t="str">
        <f t="shared" si="703"/>
        <v>21:0238</v>
      </c>
      <c r="E8612" t="s">
        <v>34207</v>
      </c>
      <c r="F8612" t="s">
        <v>34208</v>
      </c>
      <c r="H8612">
        <v>47.577463600000002</v>
      </c>
      <c r="I8612">
        <v>-67.866734500000007</v>
      </c>
      <c r="J8612" s="1" t="str">
        <f t="shared" si="704"/>
        <v>Fluid (stream)</v>
      </c>
      <c r="K8612" s="1" t="str">
        <f t="shared" si="705"/>
        <v>Untreated Water</v>
      </c>
      <c r="L8612">
        <v>41</v>
      </c>
      <c r="M8612" t="s">
        <v>67</v>
      </c>
      <c r="N8612">
        <v>686</v>
      </c>
      <c r="P8612" t="s">
        <v>356</v>
      </c>
      <c r="Q8612" t="s">
        <v>248</v>
      </c>
      <c r="R8612" t="s">
        <v>522</v>
      </c>
    </row>
    <row r="8613" spans="1:18" hidden="1" x14ac:dyDescent="0.3">
      <c r="A8613" t="s">
        <v>34209</v>
      </c>
      <c r="B8613" t="s">
        <v>34210</v>
      </c>
      <c r="C8613" s="1" t="str">
        <f t="shared" si="702"/>
        <v>21:0899</v>
      </c>
      <c r="D8613" s="1" t="str">
        <f t="shared" si="703"/>
        <v>21:0238</v>
      </c>
      <c r="E8613" t="s">
        <v>34211</v>
      </c>
      <c r="F8613" t="s">
        <v>34212</v>
      </c>
      <c r="H8613">
        <v>47.582984099999997</v>
      </c>
      <c r="I8613">
        <v>-67.841094400000003</v>
      </c>
      <c r="J8613" s="1" t="str">
        <f t="shared" si="704"/>
        <v>Fluid (stream)</v>
      </c>
      <c r="K8613" s="1" t="str">
        <f t="shared" si="705"/>
        <v>Untreated Water</v>
      </c>
      <c r="L8613">
        <v>41</v>
      </c>
      <c r="M8613" t="s">
        <v>74</v>
      </c>
      <c r="N8613">
        <v>687</v>
      </c>
      <c r="P8613" t="s">
        <v>247</v>
      </c>
      <c r="Q8613" t="s">
        <v>257</v>
      </c>
      <c r="R8613" t="s">
        <v>460</v>
      </c>
    </row>
    <row r="8614" spans="1:18" hidden="1" x14ac:dyDescent="0.3">
      <c r="A8614" t="s">
        <v>34213</v>
      </c>
      <c r="B8614" t="s">
        <v>34214</v>
      </c>
      <c r="C8614" s="1" t="str">
        <f t="shared" si="702"/>
        <v>21:0899</v>
      </c>
      <c r="D8614" s="1" t="str">
        <f t="shared" si="703"/>
        <v>21:0238</v>
      </c>
      <c r="E8614" t="s">
        <v>34215</v>
      </c>
      <c r="F8614" t="s">
        <v>34216</v>
      </c>
      <c r="H8614">
        <v>47.582157700000003</v>
      </c>
      <c r="I8614">
        <v>-67.903470900000002</v>
      </c>
      <c r="J8614" s="1" t="str">
        <f t="shared" si="704"/>
        <v>Fluid (stream)</v>
      </c>
      <c r="K8614" s="1" t="str">
        <f t="shared" si="705"/>
        <v>Untreated Water</v>
      </c>
      <c r="L8614">
        <v>41</v>
      </c>
      <c r="M8614" t="s">
        <v>81</v>
      </c>
      <c r="N8614">
        <v>688</v>
      </c>
      <c r="P8614" t="s">
        <v>272</v>
      </c>
      <c r="Q8614" t="s">
        <v>236</v>
      </c>
      <c r="R8614" t="s">
        <v>55</v>
      </c>
    </row>
    <row r="8615" spans="1:18" hidden="1" x14ac:dyDescent="0.3">
      <c r="A8615" t="s">
        <v>34217</v>
      </c>
      <c r="B8615" t="s">
        <v>34218</v>
      </c>
      <c r="C8615" s="1" t="str">
        <f t="shared" si="702"/>
        <v>21:0899</v>
      </c>
      <c r="D8615" s="1" t="str">
        <f t="shared" si="703"/>
        <v>21:0238</v>
      </c>
      <c r="E8615" t="s">
        <v>34219</v>
      </c>
      <c r="F8615" t="s">
        <v>34220</v>
      </c>
      <c r="H8615">
        <v>47.5864276</v>
      </c>
      <c r="I8615">
        <v>-67.923930100000007</v>
      </c>
      <c r="J8615" s="1" t="str">
        <f t="shared" si="704"/>
        <v>Fluid (stream)</v>
      </c>
      <c r="K8615" s="1" t="str">
        <f t="shared" si="705"/>
        <v>Untreated Water</v>
      </c>
      <c r="L8615">
        <v>41</v>
      </c>
      <c r="M8615" t="s">
        <v>95</v>
      </c>
      <c r="N8615">
        <v>689</v>
      </c>
      <c r="P8615" t="s">
        <v>267</v>
      </c>
      <c r="Q8615" t="s">
        <v>1292</v>
      </c>
      <c r="R8615" t="s">
        <v>460</v>
      </c>
    </row>
    <row r="8616" spans="1:18" hidden="1" x14ac:dyDescent="0.3">
      <c r="A8616" t="s">
        <v>34221</v>
      </c>
      <c r="B8616" t="s">
        <v>34222</v>
      </c>
      <c r="C8616" s="1" t="str">
        <f t="shared" si="702"/>
        <v>21:0899</v>
      </c>
      <c r="D8616" s="1" t="str">
        <f t="shared" si="703"/>
        <v>21:0238</v>
      </c>
      <c r="E8616" t="s">
        <v>34223</v>
      </c>
      <c r="F8616" t="s">
        <v>34224</v>
      </c>
      <c r="H8616">
        <v>47.574337399999997</v>
      </c>
      <c r="I8616">
        <v>-67.850978699999999</v>
      </c>
      <c r="J8616" s="1" t="str">
        <f t="shared" si="704"/>
        <v>Fluid (stream)</v>
      </c>
      <c r="K8616" s="1" t="str">
        <f t="shared" si="705"/>
        <v>Untreated Water</v>
      </c>
      <c r="L8616">
        <v>41</v>
      </c>
      <c r="M8616" t="s">
        <v>22</v>
      </c>
      <c r="N8616">
        <v>690</v>
      </c>
      <c r="P8616" t="s">
        <v>262</v>
      </c>
      <c r="Q8616" t="s">
        <v>248</v>
      </c>
      <c r="R8616" t="s">
        <v>195</v>
      </c>
    </row>
    <row r="8617" spans="1:18" hidden="1" x14ac:dyDescent="0.3">
      <c r="A8617" t="s">
        <v>34225</v>
      </c>
      <c r="B8617" t="s">
        <v>34226</v>
      </c>
      <c r="C8617" s="1" t="str">
        <f t="shared" si="702"/>
        <v>21:0899</v>
      </c>
      <c r="D8617" s="1" t="str">
        <f t="shared" si="703"/>
        <v>21:0238</v>
      </c>
      <c r="E8617" t="s">
        <v>34223</v>
      </c>
      <c r="F8617" t="s">
        <v>34227</v>
      </c>
      <c r="H8617">
        <v>47.574337399999997</v>
      </c>
      <c r="I8617">
        <v>-67.850978699999999</v>
      </c>
      <c r="J8617" s="1" t="str">
        <f t="shared" si="704"/>
        <v>Fluid (stream)</v>
      </c>
      <c r="K8617" s="1" t="str">
        <f t="shared" si="705"/>
        <v>Untreated Water</v>
      </c>
      <c r="L8617">
        <v>41</v>
      </c>
      <c r="M8617" t="s">
        <v>29</v>
      </c>
      <c r="N8617">
        <v>691</v>
      </c>
      <c r="P8617" t="s">
        <v>356</v>
      </c>
      <c r="Q8617" t="s">
        <v>62</v>
      </c>
      <c r="R8617" t="s">
        <v>3875</v>
      </c>
    </row>
    <row r="8618" spans="1:18" hidden="1" x14ac:dyDescent="0.3">
      <c r="A8618" t="s">
        <v>34228</v>
      </c>
      <c r="B8618" t="s">
        <v>34229</v>
      </c>
      <c r="C8618" s="1" t="str">
        <f t="shared" si="702"/>
        <v>21:0899</v>
      </c>
      <c r="D8618" s="1" t="str">
        <f t="shared" si="703"/>
        <v>21:0238</v>
      </c>
      <c r="E8618" t="s">
        <v>34230</v>
      </c>
      <c r="F8618" t="s">
        <v>34231</v>
      </c>
      <c r="H8618">
        <v>47.554778599999999</v>
      </c>
      <c r="I8618">
        <v>-67.790874900000006</v>
      </c>
      <c r="J8618" s="1" t="str">
        <f t="shared" si="704"/>
        <v>Fluid (stream)</v>
      </c>
      <c r="K8618" s="1" t="str">
        <f t="shared" si="705"/>
        <v>Untreated Water</v>
      </c>
      <c r="L8618">
        <v>41</v>
      </c>
      <c r="M8618" t="s">
        <v>101</v>
      </c>
      <c r="N8618">
        <v>692</v>
      </c>
      <c r="P8618" t="s">
        <v>356</v>
      </c>
      <c r="Q8618" t="s">
        <v>46</v>
      </c>
      <c r="R8618" t="s">
        <v>532</v>
      </c>
    </row>
    <row r="8619" spans="1:18" hidden="1" x14ac:dyDescent="0.3">
      <c r="A8619" t="s">
        <v>34232</v>
      </c>
      <c r="B8619" t="s">
        <v>34233</v>
      </c>
      <c r="C8619" s="1" t="str">
        <f t="shared" si="702"/>
        <v>21:0899</v>
      </c>
      <c r="D8619" s="1" t="str">
        <f t="shared" si="703"/>
        <v>21:0238</v>
      </c>
      <c r="E8619" t="s">
        <v>34234</v>
      </c>
      <c r="F8619" t="s">
        <v>34235</v>
      </c>
      <c r="H8619">
        <v>47.557081199999999</v>
      </c>
      <c r="I8619">
        <v>-67.7899314</v>
      </c>
      <c r="J8619" s="1" t="str">
        <f t="shared" si="704"/>
        <v>Fluid (stream)</v>
      </c>
      <c r="K8619" s="1" t="str">
        <f t="shared" si="705"/>
        <v>Untreated Water</v>
      </c>
      <c r="L8619">
        <v>41</v>
      </c>
      <c r="M8619" t="s">
        <v>107</v>
      </c>
      <c r="N8619">
        <v>693</v>
      </c>
      <c r="P8619" t="s">
        <v>256</v>
      </c>
      <c r="Q8619" t="s">
        <v>146</v>
      </c>
      <c r="R8619" t="s">
        <v>532</v>
      </c>
    </row>
    <row r="8620" spans="1:18" hidden="1" x14ac:dyDescent="0.3">
      <c r="A8620" t="s">
        <v>34236</v>
      </c>
      <c r="B8620" t="s">
        <v>34237</v>
      </c>
      <c r="C8620" s="1" t="str">
        <f t="shared" si="702"/>
        <v>21:0899</v>
      </c>
      <c r="D8620" s="1" t="str">
        <f t="shared" si="703"/>
        <v>21:0238</v>
      </c>
      <c r="E8620" t="s">
        <v>34238</v>
      </c>
      <c r="F8620" t="s">
        <v>34239</v>
      </c>
      <c r="H8620">
        <v>47.583231300000001</v>
      </c>
      <c r="I8620">
        <v>-67.751479399999994</v>
      </c>
      <c r="J8620" s="1" t="str">
        <f t="shared" si="704"/>
        <v>Fluid (stream)</v>
      </c>
      <c r="K8620" s="1" t="str">
        <f t="shared" si="705"/>
        <v>Untreated Water</v>
      </c>
      <c r="L8620">
        <v>41</v>
      </c>
      <c r="M8620" t="s">
        <v>114</v>
      </c>
      <c r="N8620">
        <v>694</v>
      </c>
      <c r="P8620" t="s">
        <v>247</v>
      </c>
      <c r="Q8620" t="s">
        <v>146</v>
      </c>
      <c r="R8620" t="s">
        <v>189</v>
      </c>
    </row>
    <row r="8621" spans="1:18" hidden="1" x14ac:dyDescent="0.3">
      <c r="A8621" t="s">
        <v>34240</v>
      </c>
      <c r="B8621" t="s">
        <v>34241</v>
      </c>
      <c r="C8621" s="1" t="str">
        <f t="shared" si="702"/>
        <v>21:0899</v>
      </c>
      <c r="D8621" s="1" t="str">
        <f t="shared" si="703"/>
        <v>21:0238</v>
      </c>
      <c r="E8621" t="s">
        <v>34242</v>
      </c>
      <c r="F8621" t="s">
        <v>34243</v>
      </c>
      <c r="H8621">
        <v>47.5847871</v>
      </c>
      <c r="I8621">
        <v>-67.752227099999999</v>
      </c>
      <c r="J8621" s="1" t="str">
        <f t="shared" si="704"/>
        <v>Fluid (stream)</v>
      </c>
      <c r="K8621" s="1" t="str">
        <f t="shared" si="705"/>
        <v>Untreated Water</v>
      </c>
      <c r="L8621">
        <v>41</v>
      </c>
      <c r="M8621" t="s">
        <v>121</v>
      </c>
      <c r="N8621">
        <v>695</v>
      </c>
      <c r="P8621" t="s">
        <v>356</v>
      </c>
      <c r="Q8621" t="s">
        <v>248</v>
      </c>
      <c r="R8621" t="s">
        <v>522</v>
      </c>
    </row>
    <row r="8622" spans="1:18" hidden="1" x14ac:dyDescent="0.3">
      <c r="A8622" t="s">
        <v>34244</v>
      </c>
      <c r="B8622" t="s">
        <v>34245</v>
      </c>
      <c r="C8622" s="1" t="str">
        <f t="shared" si="702"/>
        <v>21:0899</v>
      </c>
      <c r="D8622" s="1" t="str">
        <f t="shared" si="703"/>
        <v>21:0238</v>
      </c>
      <c r="E8622" t="s">
        <v>34246</v>
      </c>
      <c r="F8622" t="s">
        <v>34247</v>
      </c>
      <c r="H8622">
        <v>47.765628</v>
      </c>
      <c r="I8622">
        <v>-67.951080500000003</v>
      </c>
      <c r="J8622" s="1" t="str">
        <f t="shared" si="704"/>
        <v>Fluid (stream)</v>
      </c>
      <c r="K8622" s="1" t="str">
        <f t="shared" si="705"/>
        <v>Untreated Water</v>
      </c>
      <c r="L8622">
        <v>41</v>
      </c>
      <c r="M8622" t="s">
        <v>127</v>
      </c>
      <c r="N8622">
        <v>696</v>
      </c>
      <c r="P8622" t="s">
        <v>356</v>
      </c>
      <c r="Q8622" t="s">
        <v>257</v>
      </c>
      <c r="R8622" t="s">
        <v>285</v>
      </c>
    </row>
    <row r="8623" spans="1:18" hidden="1" x14ac:dyDescent="0.3">
      <c r="A8623" t="s">
        <v>34248</v>
      </c>
      <c r="B8623" t="s">
        <v>34249</v>
      </c>
      <c r="C8623" s="1" t="str">
        <f t="shared" si="702"/>
        <v>21:0899</v>
      </c>
      <c r="D8623" s="1" t="str">
        <f t="shared" si="703"/>
        <v>21:0238</v>
      </c>
      <c r="E8623" t="s">
        <v>34250</v>
      </c>
      <c r="F8623" t="s">
        <v>34251</v>
      </c>
      <c r="H8623">
        <v>47.766327799999999</v>
      </c>
      <c r="I8623">
        <v>-67.953815599999999</v>
      </c>
      <c r="J8623" s="1" t="str">
        <f t="shared" si="704"/>
        <v>Fluid (stream)</v>
      </c>
      <c r="K8623" s="1" t="str">
        <f t="shared" si="705"/>
        <v>Untreated Water</v>
      </c>
      <c r="L8623">
        <v>41</v>
      </c>
      <c r="M8623" t="s">
        <v>133</v>
      </c>
      <c r="N8623">
        <v>697</v>
      </c>
      <c r="P8623" t="s">
        <v>356</v>
      </c>
      <c r="Q8623" t="s">
        <v>257</v>
      </c>
      <c r="R8623" t="s">
        <v>189</v>
      </c>
    </row>
    <row r="8624" spans="1:18" hidden="1" x14ac:dyDescent="0.3">
      <c r="A8624" t="s">
        <v>34252</v>
      </c>
      <c r="B8624" t="s">
        <v>34253</v>
      </c>
      <c r="C8624" s="1" t="str">
        <f t="shared" si="702"/>
        <v>21:0899</v>
      </c>
      <c r="D8624" s="1" t="str">
        <f t="shared" si="703"/>
        <v>21:0238</v>
      </c>
      <c r="E8624" t="s">
        <v>34254</v>
      </c>
      <c r="F8624" t="s">
        <v>34255</v>
      </c>
      <c r="H8624">
        <v>47.768827000000002</v>
      </c>
      <c r="I8624">
        <v>-67.9535786</v>
      </c>
      <c r="J8624" s="1" t="str">
        <f t="shared" si="704"/>
        <v>Fluid (stream)</v>
      </c>
      <c r="K8624" s="1" t="str">
        <f t="shared" si="705"/>
        <v>Untreated Water</v>
      </c>
      <c r="L8624">
        <v>41</v>
      </c>
      <c r="M8624" t="s">
        <v>139</v>
      </c>
      <c r="N8624">
        <v>698</v>
      </c>
      <c r="P8624" t="s">
        <v>262</v>
      </c>
      <c r="Q8624" t="s">
        <v>310</v>
      </c>
      <c r="R8624" t="s">
        <v>55</v>
      </c>
    </row>
    <row r="8625" spans="1:18" hidden="1" x14ac:dyDescent="0.3">
      <c r="A8625" t="s">
        <v>34256</v>
      </c>
      <c r="B8625" t="s">
        <v>34257</v>
      </c>
      <c r="C8625" s="1" t="str">
        <f t="shared" si="702"/>
        <v>21:0899</v>
      </c>
      <c r="D8625" s="1" t="str">
        <f t="shared" si="703"/>
        <v>21:0238</v>
      </c>
      <c r="E8625" t="s">
        <v>34258</v>
      </c>
      <c r="F8625" t="s">
        <v>34259</v>
      </c>
      <c r="H8625">
        <v>47.771885300000001</v>
      </c>
      <c r="I8625">
        <v>-67.933923699999994</v>
      </c>
      <c r="J8625" s="1" t="str">
        <f t="shared" si="704"/>
        <v>Fluid (stream)</v>
      </c>
      <c r="K8625" s="1" t="str">
        <f t="shared" si="705"/>
        <v>Untreated Water</v>
      </c>
      <c r="L8625">
        <v>41</v>
      </c>
      <c r="M8625" t="s">
        <v>241</v>
      </c>
      <c r="N8625">
        <v>699</v>
      </c>
      <c r="P8625" t="s">
        <v>262</v>
      </c>
      <c r="Q8625" t="s">
        <v>257</v>
      </c>
      <c r="R8625" t="s">
        <v>195</v>
      </c>
    </row>
    <row r="8626" spans="1:18" hidden="1" x14ac:dyDescent="0.3">
      <c r="A8626" t="s">
        <v>34260</v>
      </c>
      <c r="B8626" t="s">
        <v>34261</v>
      </c>
      <c r="C8626" s="1" t="str">
        <f t="shared" si="702"/>
        <v>21:0899</v>
      </c>
      <c r="D8626" s="1" t="str">
        <f t="shared" si="703"/>
        <v>21:0238</v>
      </c>
      <c r="E8626" t="s">
        <v>34262</v>
      </c>
      <c r="F8626" t="s">
        <v>34263</v>
      </c>
      <c r="H8626">
        <v>47.768855700000003</v>
      </c>
      <c r="I8626">
        <v>-67.994017499999998</v>
      </c>
      <c r="J8626" s="1" t="str">
        <f t="shared" si="704"/>
        <v>Fluid (stream)</v>
      </c>
      <c r="K8626" s="1" t="str">
        <f t="shared" si="705"/>
        <v>Untreated Water</v>
      </c>
      <c r="L8626">
        <v>42</v>
      </c>
      <c r="M8626" t="s">
        <v>36</v>
      </c>
      <c r="N8626">
        <v>700</v>
      </c>
      <c r="P8626" t="s">
        <v>356</v>
      </c>
      <c r="Q8626" t="s">
        <v>579</v>
      </c>
      <c r="R8626" t="s">
        <v>55</v>
      </c>
    </row>
    <row r="8627" spans="1:18" hidden="1" x14ac:dyDescent="0.3">
      <c r="A8627" t="s">
        <v>34264</v>
      </c>
      <c r="B8627" t="s">
        <v>34265</v>
      </c>
      <c r="C8627" s="1" t="str">
        <f t="shared" si="702"/>
        <v>21:0899</v>
      </c>
      <c r="D8627" s="1" t="str">
        <f t="shared" si="703"/>
        <v>21:0238</v>
      </c>
      <c r="E8627" t="s">
        <v>34266</v>
      </c>
      <c r="F8627" t="s">
        <v>34267</v>
      </c>
      <c r="H8627">
        <v>47.754469200000003</v>
      </c>
      <c r="I8627">
        <v>-67.991039200000003</v>
      </c>
      <c r="J8627" s="1" t="str">
        <f t="shared" si="704"/>
        <v>Fluid (stream)</v>
      </c>
      <c r="K8627" s="1" t="str">
        <f t="shared" si="705"/>
        <v>Untreated Water</v>
      </c>
      <c r="L8627">
        <v>42</v>
      </c>
      <c r="M8627" t="s">
        <v>44</v>
      </c>
      <c r="N8627">
        <v>701</v>
      </c>
      <c r="P8627" t="s">
        <v>262</v>
      </c>
      <c r="Q8627" t="s">
        <v>482</v>
      </c>
      <c r="R8627" t="s">
        <v>55</v>
      </c>
    </row>
    <row r="8628" spans="1:18" hidden="1" x14ac:dyDescent="0.3">
      <c r="A8628" t="s">
        <v>34268</v>
      </c>
      <c r="B8628" t="s">
        <v>34269</v>
      </c>
      <c r="C8628" s="1" t="str">
        <f t="shared" si="702"/>
        <v>21:0899</v>
      </c>
      <c r="D8628" s="1" t="str">
        <f t="shared" si="703"/>
        <v>21:0238</v>
      </c>
      <c r="E8628" t="s">
        <v>34270</v>
      </c>
      <c r="F8628" t="s">
        <v>34271</v>
      </c>
      <c r="H8628">
        <v>47.752784400000003</v>
      </c>
      <c r="I8628">
        <v>-67.993860299999994</v>
      </c>
      <c r="J8628" s="1" t="str">
        <f t="shared" si="704"/>
        <v>Fluid (stream)</v>
      </c>
      <c r="K8628" s="1" t="str">
        <f t="shared" si="705"/>
        <v>Untreated Water</v>
      </c>
      <c r="L8628">
        <v>42</v>
      </c>
      <c r="M8628" t="s">
        <v>52</v>
      </c>
      <c r="N8628">
        <v>702</v>
      </c>
      <c r="P8628" t="s">
        <v>262</v>
      </c>
      <c r="Q8628" t="s">
        <v>236</v>
      </c>
      <c r="R8628" t="s">
        <v>195</v>
      </c>
    </row>
    <row r="8629" spans="1:18" hidden="1" x14ac:dyDescent="0.3">
      <c r="A8629" t="s">
        <v>34272</v>
      </c>
      <c r="B8629" t="s">
        <v>34273</v>
      </c>
      <c r="C8629" s="1" t="str">
        <f t="shared" si="702"/>
        <v>21:0899</v>
      </c>
      <c r="D8629" s="1" t="str">
        <f t="shared" si="703"/>
        <v>21:0238</v>
      </c>
      <c r="E8629" t="s">
        <v>34274</v>
      </c>
      <c r="F8629" t="s">
        <v>34275</v>
      </c>
      <c r="H8629">
        <v>47.8151881</v>
      </c>
      <c r="I8629">
        <v>-67.998532800000007</v>
      </c>
      <c r="J8629" s="1" t="str">
        <f t="shared" si="704"/>
        <v>Fluid (stream)</v>
      </c>
      <c r="K8629" s="1" t="str">
        <f t="shared" si="705"/>
        <v>Untreated Water</v>
      </c>
      <c r="L8629">
        <v>42</v>
      </c>
      <c r="M8629" t="s">
        <v>60</v>
      </c>
      <c r="N8629">
        <v>703</v>
      </c>
      <c r="P8629" t="s">
        <v>247</v>
      </c>
      <c r="Q8629" t="s">
        <v>236</v>
      </c>
      <c r="R8629" t="s">
        <v>522</v>
      </c>
    </row>
    <row r="8630" spans="1:18" hidden="1" x14ac:dyDescent="0.3">
      <c r="A8630" t="s">
        <v>34276</v>
      </c>
      <c r="B8630" t="s">
        <v>34277</v>
      </c>
      <c r="C8630" s="1" t="str">
        <f t="shared" si="702"/>
        <v>21:0899</v>
      </c>
      <c r="D8630" s="1" t="str">
        <f t="shared" si="703"/>
        <v>21:0238</v>
      </c>
      <c r="E8630" t="s">
        <v>34278</v>
      </c>
      <c r="F8630" t="s">
        <v>34279</v>
      </c>
      <c r="H8630">
        <v>47.816391099999997</v>
      </c>
      <c r="I8630">
        <v>-67.997200599999999</v>
      </c>
      <c r="J8630" s="1" t="str">
        <f t="shared" si="704"/>
        <v>Fluid (stream)</v>
      </c>
      <c r="K8630" s="1" t="str">
        <f t="shared" si="705"/>
        <v>Untreated Water</v>
      </c>
      <c r="L8630">
        <v>42</v>
      </c>
      <c r="M8630" t="s">
        <v>67</v>
      </c>
      <c r="N8630">
        <v>704</v>
      </c>
      <c r="P8630" t="s">
        <v>15080</v>
      </c>
      <c r="Q8630" t="s">
        <v>15080</v>
      </c>
      <c r="R8630" t="s">
        <v>15080</v>
      </c>
    </row>
    <row r="8631" spans="1:18" hidden="1" x14ac:dyDescent="0.3">
      <c r="A8631" t="s">
        <v>34280</v>
      </c>
      <c r="B8631" t="s">
        <v>34281</v>
      </c>
      <c r="C8631" s="1" t="str">
        <f t="shared" ref="C8631:C8694" si="706">HYPERLINK("http://geochem.nrcan.gc.ca/cdogs/content/bdl/bdl210899_e.htm", "21:0899")</f>
        <v>21:0899</v>
      </c>
      <c r="D8631" s="1" t="str">
        <f t="shared" ref="D8631:D8694" si="707">HYPERLINK("http://geochem.nrcan.gc.ca/cdogs/content/svy/svy210238_e.htm", "21:0238")</f>
        <v>21:0238</v>
      </c>
      <c r="E8631" t="s">
        <v>34282</v>
      </c>
      <c r="F8631" t="s">
        <v>34283</v>
      </c>
      <c r="H8631">
        <v>47.815469200000003</v>
      </c>
      <c r="I8631">
        <v>-67.929972800000002</v>
      </c>
      <c r="J8631" s="1" t="str">
        <f t="shared" ref="J8631:J8694" si="708">HYPERLINK("http://geochem.nrcan.gc.ca/cdogs/content/kwd/kwd020018_e.htm", "Fluid (stream)")</f>
        <v>Fluid (stream)</v>
      </c>
      <c r="K8631" s="1" t="str">
        <f t="shared" ref="K8631:K8694" si="709">HYPERLINK("http://geochem.nrcan.gc.ca/cdogs/content/kwd/kwd080007_e.htm", "Untreated Water")</f>
        <v>Untreated Water</v>
      </c>
      <c r="L8631">
        <v>42</v>
      </c>
      <c r="M8631" t="s">
        <v>74</v>
      </c>
      <c r="N8631">
        <v>705</v>
      </c>
      <c r="P8631" t="s">
        <v>15080</v>
      </c>
      <c r="Q8631" t="s">
        <v>15080</v>
      </c>
      <c r="R8631" t="s">
        <v>15080</v>
      </c>
    </row>
    <row r="8632" spans="1:18" hidden="1" x14ac:dyDescent="0.3">
      <c r="A8632" t="s">
        <v>34284</v>
      </c>
      <c r="B8632" t="s">
        <v>34285</v>
      </c>
      <c r="C8632" s="1" t="str">
        <f t="shared" si="706"/>
        <v>21:0899</v>
      </c>
      <c r="D8632" s="1" t="str">
        <f t="shared" si="707"/>
        <v>21:0238</v>
      </c>
      <c r="E8632" t="s">
        <v>34286</v>
      </c>
      <c r="F8632" t="s">
        <v>34287</v>
      </c>
      <c r="H8632">
        <v>47.798128599999998</v>
      </c>
      <c r="I8632">
        <v>-67.947248200000004</v>
      </c>
      <c r="J8632" s="1" t="str">
        <f t="shared" si="708"/>
        <v>Fluid (stream)</v>
      </c>
      <c r="K8632" s="1" t="str">
        <f t="shared" si="709"/>
        <v>Untreated Water</v>
      </c>
      <c r="L8632">
        <v>42</v>
      </c>
      <c r="M8632" t="s">
        <v>22</v>
      </c>
      <c r="N8632">
        <v>706</v>
      </c>
      <c r="P8632" t="s">
        <v>256</v>
      </c>
      <c r="Q8632" t="s">
        <v>579</v>
      </c>
      <c r="R8632" t="s">
        <v>55</v>
      </c>
    </row>
    <row r="8633" spans="1:18" hidden="1" x14ac:dyDescent="0.3">
      <c r="A8633" t="s">
        <v>34288</v>
      </c>
      <c r="B8633" t="s">
        <v>34289</v>
      </c>
      <c r="C8633" s="1" t="str">
        <f t="shared" si="706"/>
        <v>21:0899</v>
      </c>
      <c r="D8633" s="1" t="str">
        <f t="shared" si="707"/>
        <v>21:0238</v>
      </c>
      <c r="E8633" t="s">
        <v>34286</v>
      </c>
      <c r="F8633" t="s">
        <v>34290</v>
      </c>
      <c r="H8633">
        <v>47.798128599999998</v>
      </c>
      <c r="I8633">
        <v>-67.947248200000004</v>
      </c>
      <c r="J8633" s="1" t="str">
        <f t="shared" si="708"/>
        <v>Fluid (stream)</v>
      </c>
      <c r="K8633" s="1" t="str">
        <f t="shared" si="709"/>
        <v>Untreated Water</v>
      </c>
      <c r="L8633">
        <v>42</v>
      </c>
      <c r="M8633" t="s">
        <v>29</v>
      </c>
      <c r="N8633">
        <v>707</v>
      </c>
      <c r="P8633" t="s">
        <v>247</v>
      </c>
      <c r="Q8633" t="s">
        <v>579</v>
      </c>
      <c r="R8633" t="s">
        <v>55</v>
      </c>
    </row>
    <row r="8634" spans="1:18" hidden="1" x14ac:dyDescent="0.3">
      <c r="A8634" t="s">
        <v>34291</v>
      </c>
      <c r="B8634" t="s">
        <v>34292</v>
      </c>
      <c r="C8634" s="1" t="str">
        <f t="shared" si="706"/>
        <v>21:0899</v>
      </c>
      <c r="D8634" s="1" t="str">
        <f t="shared" si="707"/>
        <v>21:0238</v>
      </c>
      <c r="E8634" t="s">
        <v>34293</v>
      </c>
      <c r="F8634" t="s">
        <v>34294</v>
      </c>
      <c r="H8634">
        <v>47.798032499999998</v>
      </c>
      <c r="I8634">
        <v>-67.940720099999993</v>
      </c>
      <c r="J8634" s="1" t="str">
        <f t="shared" si="708"/>
        <v>Fluid (stream)</v>
      </c>
      <c r="K8634" s="1" t="str">
        <f t="shared" si="709"/>
        <v>Untreated Water</v>
      </c>
      <c r="L8634">
        <v>42</v>
      </c>
      <c r="M8634" t="s">
        <v>81</v>
      </c>
      <c r="N8634">
        <v>708</v>
      </c>
      <c r="P8634" t="s">
        <v>256</v>
      </c>
      <c r="Q8634" t="s">
        <v>482</v>
      </c>
      <c r="R8634" t="s">
        <v>55</v>
      </c>
    </row>
    <row r="8635" spans="1:18" hidden="1" x14ac:dyDescent="0.3">
      <c r="A8635" t="s">
        <v>34295</v>
      </c>
      <c r="B8635" t="s">
        <v>34296</v>
      </c>
      <c r="C8635" s="1" t="str">
        <f t="shared" si="706"/>
        <v>21:0899</v>
      </c>
      <c r="D8635" s="1" t="str">
        <f t="shared" si="707"/>
        <v>21:0238</v>
      </c>
      <c r="E8635" t="s">
        <v>34297</v>
      </c>
      <c r="F8635" t="s">
        <v>34298</v>
      </c>
      <c r="H8635">
        <v>47.773035</v>
      </c>
      <c r="I8635">
        <v>-67.924063200000006</v>
      </c>
      <c r="J8635" s="1" t="str">
        <f t="shared" si="708"/>
        <v>Fluid (stream)</v>
      </c>
      <c r="K8635" s="1" t="str">
        <f t="shared" si="709"/>
        <v>Untreated Water</v>
      </c>
      <c r="L8635">
        <v>42</v>
      </c>
      <c r="M8635" t="s">
        <v>95</v>
      </c>
      <c r="N8635">
        <v>709</v>
      </c>
      <c r="P8635" t="s">
        <v>262</v>
      </c>
      <c r="Q8635" t="s">
        <v>54</v>
      </c>
      <c r="R8635" t="s">
        <v>285</v>
      </c>
    </row>
    <row r="8636" spans="1:18" hidden="1" x14ac:dyDescent="0.3">
      <c r="A8636" t="s">
        <v>34299</v>
      </c>
      <c r="B8636" t="s">
        <v>34300</v>
      </c>
      <c r="C8636" s="1" t="str">
        <f t="shared" si="706"/>
        <v>21:0899</v>
      </c>
      <c r="D8636" s="1" t="str">
        <f t="shared" si="707"/>
        <v>21:0238</v>
      </c>
      <c r="E8636" t="s">
        <v>34301</v>
      </c>
      <c r="F8636" t="s">
        <v>34302</v>
      </c>
      <c r="H8636">
        <v>47.798952100000001</v>
      </c>
      <c r="I8636">
        <v>-67.985744600000004</v>
      </c>
      <c r="J8636" s="1" t="str">
        <f t="shared" si="708"/>
        <v>Fluid (stream)</v>
      </c>
      <c r="K8636" s="1" t="str">
        <f t="shared" si="709"/>
        <v>Untreated Water</v>
      </c>
      <c r="L8636">
        <v>42</v>
      </c>
      <c r="M8636" t="s">
        <v>101</v>
      </c>
      <c r="N8636">
        <v>710</v>
      </c>
      <c r="P8636" t="s">
        <v>247</v>
      </c>
      <c r="Q8636" t="s">
        <v>579</v>
      </c>
      <c r="R8636" t="s">
        <v>195</v>
      </c>
    </row>
    <row r="8637" spans="1:18" hidden="1" x14ac:dyDescent="0.3">
      <c r="A8637" t="s">
        <v>34303</v>
      </c>
      <c r="B8637" t="s">
        <v>34304</v>
      </c>
      <c r="C8637" s="1" t="str">
        <f t="shared" si="706"/>
        <v>21:0899</v>
      </c>
      <c r="D8637" s="1" t="str">
        <f t="shared" si="707"/>
        <v>21:0238</v>
      </c>
      <c r="E8637" t="s">
        <v>34305</v>
      </c>
      <c r="F8637" t="s">
        <v>34306</v>
      </c>
      <c r="H8637">
        <v>47.801144600000001</v>
      </c>
      <c r="I8637">
        <v>-67.986436499999996</v>
      </c>
      <c r="J8637" s="1" t="str">
        <f t="shared" si="708"/>
        <v>Fluid (stream)</v>
      </c>
      <c r="K8637" s="1" t="str">
        <f t="shared" si="709"/>
        <v>Untreated Water</v>
      </c>
      <c r="L8637">
        <v>42</v>
      </c>
      <c r="M8637" t="s">
        <v>107</v>
      </c>
      <c r="N8637">
        <v>711</v>
      </c>
      <c r="P8637" t="s">
        <v>256</v>
      </c>
      <c r="Q8637" t="s">
        <v>579</v>
      </c>
      <c r="R8637" t="s">
        <v>55</v>
      </c>
    </row>
    <row r="8638" spans="1:18" hidden="1" x14ac:dyDescent="0.3">
      <c r="A8638" t="s">
        <v>34307</v>
      </c>
      <c r="B8638" t="s">
        <v>34308</v>
      </c>
      <c r="C8638" s="1" t="str">
        <f t="shared" si="706"/>
        <v>21:0899</v>
      </c>
      <c r="D8638" s="1" t="str">
        <f t="shared" si="707"/>
        <v>21:0238</v>
      </c>
      <c r="E8638" t="s">
        <v>34309</v>
      </c>
      <c r="F8638" t="s">
        <v>34310</v>
      </c>
      <c r="H8638">
        <v>47.801357299999999</v>
      </c>
      <c r="I8638">
        <v>-67.983013499999998</v>
      </c>
      <c r="J8638" s="1" t="str">
        <f t="shared" si="708"/>
        <v>Fluid (stream)</v>
      </c>
      <c r="K8638" s="1" t="str">
        <f t="shared" si="709"/>
        <v>Untreated Water</v>
      </c>
      <c r="L8638">
        <v>42</v>
      </c>
      <c r="M8638" t="s">
        <v>114</v>
      </c>
      <c r="N8638">
        <v>712</v>
      </c>
      <c r="P8638" t="s">
        <v>356</v>
      </c>
      <c r="Q8638" t="s">
        <v>579</v>
      </c>
      <c r="R8638" t="s">
        <v>285</v>
      </c>
    </row>
    <row r="8639" spans="1:18" hidden="1" x14ac:dyDescent="0.3">
      <c r="A8639" t="s">
        <v>34311</v>
      </c>
      <c r="B8639" t="s">
        <v>34312</v>
      </c>
      <c r="C8639" s="1" t="str">
        <f t="shared" si="706"/>
        <v>21:0899</v>
      </c>
      <c r="D8639" s="1" t="str">
        <f t="shared" si="707"/>
        <v>21:0238</v>
      </c>
      <c r="E8639" t="s">
        <v>34313</v>
      </c>
      <c r="F8639" t="s">
        <v>34314</v>
      </c>
      <c r="H8639">
        <v>47.805801500000001</v>
      </c>
      <c r="I8639">
        <v>-67.7722385</v>
      </c>
      <c r="J8639" s="1" t="str">
        <f t="shared" si="708"/>
        <v>Fluid (stream)</v>
      </c>
      <c r="K8639" s="1" t="str">
        <f t="shared" si="709"/>
        <v>Untreated Water</v>
      </c>
      <c r="L8639">
        <v>42</v>
      </c>
      <c r="M8639" t="s">
        <v>121</v>
      </c>
      <c r="N8639">
        <v>713</v>
      </c>
      <c r="P8639" t="s">
        <v>256</v>
      </c>
      <c r="Q8639" t="s">
        <v>310</v>
      </c>
      <c r="R8639" t="s">
        <v>522</v>
      </c>
    </row>
    <row r="8640" spans="1:18" hidden="1" x14ac:dyDescent="0.3">
      <c r="A8640" t="s">
        <v>34315</v>
      </c>
      <c r="B8640" t="s">
        <v>34316</v>
      </c>
      <c r="C8640" s="1" t="str">
        <f t="shared" si="706"/>
        <v>21:0899</v>
      </c>
      <c r="D8640" s="1" t="str">
        <f t="shared" si="707"/>
        <v>21:0238</v>
      </c>
      <c r="E8640" t="s">
        <v>34317</v>
      </c>
      <c r="F8640" t="s">
        <v>34318</v>
      </c>
      <c r="H8640">
        <v>47.806986600000002</v>
      </c>
      <c r="I8640">
        <v>-67.772838300000004</v>
      </c>
      <c r="J8640" s="1" t="str">
        <f t="shared" si="708"/>
        <v>Fluid (stream)</v>
      </c>
      <c r="K8640" s="1" t="str">
        <f t="shared" si="709"/>
        <v>Untreated Water</v>
      </c>
      <c r="L8640">
        <v>42</v>
      </c>
      <c r="M8640" t="s">
        <v>127</v>
      </c>
      <c r="N8640">
        <v>714</v>
      </c>
      <c r="P8640" t="s">
        <v>247</v>
      </c>
      <c r="Q8640" t="s">
        <v>248</v>
      </c>
      <c r="R8640" t="s">
        <v>3875</v>
      </c>
    </row>
    <row r="8641" spans="1:18" hidden="1" x14ac:dyDescent="0.3">
      <c r="A8641" t="s">
        <v>34319</v>
      </c>
      <c r="B8641" t="s">
        <v>34320</v>
      </c>
      <c r="C8641" s="1" t="str">
        <f t="shared" si="706"/>
        <v>21:0899</v>
      </c>
      <c r="D8641" s="1" t="str">
        <f t="shared" si="707"/>
        <v>21:0238</v>
      </c>
      <c r="E8641" t="s">
        <v>34321</v>
      </c>
      <c r="F8641" t="s">
        <v>34322</v>
      </c>
      <c r="H8641">
        <v>47.8035505</v>
      </c>
      <c r="I8641">
        <v>-67.789025699999996</v>
      </c>
      <c r="J8641" s="1" t="str">
        <f t="shared" si="708"/>
        <v>Fluid (stream)</v>
      </c>
      <c r="K8641" s="1" t="str">
        <f t="shared" si="709"/>
        <v>Untreated Water</v>
      </c>
      <c r="L8641">
        <v>42</v>
      </c>
      <c r="M8641" t="s">
        <v>133</v>
      </c>
      <c r="N8641">
        <v>715</v>
      </c>
      <c r="P8641" t="s">
        <v>356</v>
      </c>
      <c r="Q8641" t="s">
        <v>236</v>
      </c>
      <c r="R8641" t="s">
        <v>285</v>
      </c>
    </row>
    <row r="8642" spans="1:18" hidden="1" x14ac:dyDescent="0.3">
      <c r="A8642" t="s">
        <v>34323</v>
      </c>
      <c r="B8642" t="s">
        <v>34324</v>
      </c>
      <c r="C8642" s="1" t="str">
        <f t="shared" si="706"/>
        <v>21:0899</v>
      </c>
      <c r="D8642" s="1" t="str">
        <f t="shared" si="707"/>
        <v>21:0238</v>
      </c>
      <c r="E8642" t="s">
        <v>34325</v>
      </c>
      <c r="F8642" t="s">
        <v>34326</v>
      </c>
      <c r="H8642">
        <v>47.785222900000001</v>
      </c>
      <c r="I8642">
        <v>-67.818449000000001</v>
      </c>
      <c r="J8642" s="1" t="str">
        <f t="shared" si="708"/>
        <v>Fluid (stream)</v>
      </c>
      <c r="K8642" s="1" t="str">
        <f t="shared" si="709"/>
        <v>Untreated Water</v>
      </c>
      <c r="L8642">
        <v>42</v>
      </c>
      <c r="M8642" t="s">
        <v>139</v>
      </c>
      <c r="N8642">
        <v>716</v>
      </c>
      <c r="P8642" t="s">
        <v>262</v>
      </c>
      <c r="Q8642" t="s">
        <v>482</v>
      </c>
      <c r="R8642" t="s">
        <v>460</v>
      </c>
    </row>
    <row r="8643" spans="1:18" hidden="1" x14ac:dyDescent="0.3">
      <c r="A8643" t="s">
        <v>34327</v>
      </c>
      <c r="B8643" t="s">
        <v>34328</v>
      </c>
      <c r="C8643" s="1" t="str">
        <f t="shared" si="706"/>
        <v>21:0899</v>
      </c>
      <c r="D8643" s="1" t="str">
        <f t="shared" si="707"/>
        <v>21:0238</v>
      </c>
      <c r="E8643" t="s">
        <v>34329</v>
      </c>
      <c r="F8643" t="s">
        <v>34330</v>
      </c>
      <c r="H8643">
        <v>47.783754500000001</v>
      </c>
      <c r="I8643">
        <v>-67.819149800000005</v>
      </c>
      <c r="J8643" s="1" t="str">
        <f t="shared" si="708"/>
        <v>Fluid (stream)</v>
      </c>
      <c r="K8643" s="1" t="str">
        <f t="shared" si="709"/>
        <v>Untreated Water</v>
      </c>
      <c r="L8643">
        <v>42</v>
      </c>
      <c r="M8643" t="s">
        <v>241</v>
      </c>
      <c r="N8643">
        <v>717</v>
      </c>
      <c r="P8643" t="s">
        <v>356</v>
      </c>
      <c r="Q8643" t="s">
        <v>257</v>
      </c>
      <c r="R8643" t="s">
        <v>285</v>
      </c>
    </row>
    <row r="8644" spans="1:18" hidden="1" x14ac:dyDescent="0.3">
      <c r="A8644" t="s">
        <v>34331</v>
      </c>
      <c r="B8644" t="s">
        <v>34332</v>
      </c>
      <c r="C8644" s="1" t="str">
        <f t="shared" si="706"/>
        <v>21:0899</v>
      </c>
      <c r="D8644" s="1" t="str">
        <f t="shared" si="707"/>
        <v>21:0238</v>
      </c>
      <c r="E8644" t="s">
        <v>34333</v>
      </c>
      <c r="F8644" t="s">
        <v>34334</v>
      </c>
      <c r="H8644">
        <v>47.7639104</v>
      </c>
      <c r="I8644">
        <v>-67.731093999999999</v>
      </c>
      <c r="J8644" s="1" t="str">
        <f t="shared" si="708"/>
        <v>Fluid (stream)</v>
      </c>
      <c r="K8644" s="1" t="str">
        <f t="shared" si="709"/>
        <v>Untreated Water</v>
      </c>
      <c r="L8644">
        <v>43</v>
      </c>
      <c r="M8644" t="s">
        <v>36</v>
      </c>
      <c r="N8644">
        <v>718</v>
      </c>
      <c r="P8644" t="s">
        <v>272</v>
      </c>
      <c r="Q8644" t="s">
        <v>310</v>
      </c>
      <c r="R8644" t="s">
        <v>55</v>
      </c>
    </row>
    <row r="8645" spans="1:18" hidden="1" x14ac:dyDescent="0.3">
      <c r="A8645" t="s">
        <v>34335</v>
      </c>
      <c r="B8645" t="s">
        <v>34336</v>
      </c>
      <c r="C8645" s="1" t="str">
        <f t="shared" si="706"/>
        <v>21:0899</v>
      </c>
      <c r="D8645" s="1" t="str">
        <f t="shared" si="707"/>
        <v>21:0238</v>
      </c>
      <c r="E8645" t="s">
        <v>34337</v>
      </c>
      <c r="F8645" t="s">
        <v>34338</v>
      </c>
      <c r="H8645">
        <v>47.752556499999997</v>
      </c>
      <c r="I8645">
        <v>-67.700656199999997</v>
      </c>
      <c r="J8645" s="1" t="str">
        <f t="shared" si="708"/>
        <v>Fluid (stream)</v>
      </c>
      <c r="K8645" s="1" t="str">
        <f t="shared" si="709"/>
        <v>Untreated Water</v>
      </c>
      <c r="L8645">
        <v>43</v>
      </c>
      <c r="M8645" t="s">
        <v>44</v>
      </c>
      <c r="N8645">
        <v>719</v>
      </c>
      <c r="P8645" t="s">
        <v>262</v>
      </c>
      <c r="Q8645" t="s">
        <v>248</v>
      </c>
      <c r="R8645" t="s">
        <v>195</v>
      </c>
    </row>
    <row r="8646" spans="1:18" hidden="1" x14ac:dyDescent="0.3">
      <c r="A8646" t="s">
        <v>34339</v>
      </c>
      <c r="B8646" t="s">
        <v>34340</v>
      </c>
      <c r="C8646" s="1" t="str">
        <f t="shared" si="706"/>
        <v>21:0899</v>
      </c>
      <c r="D8646" s="1" t="str">
        <f t="shared" si="707"/>
        <v>21:0238</v>
      </c>
      <c r="E8646" t="s">
        <v>34341</v>
      </c>
      <c r="F8646" t="s">
        <v>34342</v>
      </c>
      <c r="H8646">
        <v>47.953624699999999</v>
      </c>
      <c r="I8646">
        <v>-67.980243400000006</v>
      </c>
      <c r="J8646" s="1" t="str">
        <f t="shared" si="708"/>
        <v>Fluid (stream)</v>
      </c>
      <c r="K8646" s="1" t="str">
        <f t="shared" si="709"/>
        <v>Untreated Water</v>
      </c>
      <c r="L8646">
        <v>43</v>
      </c>
      <c r="M8646" t="s">
        <v>52</v>
      </c>
      <c r="N8646">
        <v>720</v>
      </c>
      <c r="P8646" t="s">
        <v>356</v>
      </c>
      <c r="Q8646" t="s">
        <v>24</v>
      </c>
      <c r="R8646" t="s">
        <v>189</v>
      </c>
    </row>
    <row r="8647" spans="1:18" hidden="1" x14ac:dyDescent="0.3">
      <c r="A8647" t="s">
        <v>34343</v>
      </c>
      <c r="B8647" t="s">
        <v>34344</v>
      </c>
      <c r="C8647" s="1" t="str">
        <f t="shared" si="706"/>
        <v>21:0899</v>
      </c>
      <c r="D8647" s="1" t="str">
        <f t="shared" si="707"/>
        <v>21:0238</v>
      </c>
      <c r="E8647" t="s">
        <v>34345</v>
      </c>
      <c r="F8647" t="s">
        <v>34346</v>
      </c>
      <c r="H8647">
        <v>47.954130999999997</v>
      </c>
      <c r="I8647">
        <v>-67.978492200000005</v>
      </c>
      <c r="J8647" s="1" t="str">
        <f t="shared" si="708"/>
        <v>Fluid (stream)</v>
      </c>
      <c r="K8647" s="1" t="str">
        <f t="shared" si="709"/>
        <v>Untreated Water</v>
      </c>
      <c r="L8647">
        <v>43</v>
      </c>
      <c r="M8647" t="s">
        <v>60</v>
      </c>
      <c r="N8647">
        <v>721</v>
      </c>
      <c r="P8647" t="s">
        <v>256</v>
      </c>
      <c r="Q8647" t="s">
        <v>46</v>
      </c>
      <c r="R8647" t="s">
        <v>195</v>
      </c>
    </row>
    <row r="8648" spans="1:18" hidden="1" x14ac:dyDescent="0.3">
      <c r="A8648" t="s">
        <v>34347</v>
      </c>
      <c r="B8648" t="s">
        <v>34348</v>
      </c>
      <c r="C8648" s="1" t="str">
        <f t="shared" si="706"/>
        <v>21:0899</v>
      </c>
      <c r="D8648" s="1" t="str">
        <f t="shared" si="707"/>
        <v>21:0238</v>
      </c>
      <c r="E8648" t="s">
        <v>34349</v>
      </c>
      <c r="F8648" t="s">
        <v>34350</v>
      </c>
      <c r="H8648">
        <v>47.968040700000003</v>
      </c>
      <c r="I8648">
        <v>-67.975431200000003</v>
      </c>
      <c r="J8648" s="1" t="str">
        <f t="shared" si="708"/>
        <v>Fluid (stream)</v>
      </c>
      <c r="K8648" s="1" t="str">
        <f t="shared" si="709"/>
        <v>Untreated Water</v>
      </c>
      <c r="L8648">
        <v>43</v>
      </c>
      <c r="M8648" t="s">
        <v>67</v>
      </c>
      <c r="N8648">
        <v>722</v>
      </c>
      <c r="P8648" t="s">
        <v>319</v>
      </c>
      <c r="Q8648" t="s">
        <v>62</v>
      </c>
      <c r="R8648" t="s">
        <v>285</v>
      </c>
    </row>
    <row r="8649" spans="1:18" hidden="1" x14ac:dyDescent="0.3">
      <c r="A8649" t="s">
        <v>34351</v>
      </c>
      <c r="B8649" t="s">
        <v>34352</v>
      </c>
      <c r="C8649" s="1" t="str">
        <f t="shared" si="706"/>
        <v>21:0899</v>
      </c>
      <c r="D8649" s="1" t="str">
        <f t="shared" si="707"/>
        <v>21:0238</v>
      </c>
      <c r="E8649" t="s">
        <v>34353</v>
      </c>
      <c r="F8649" t="s">
        <v>34354</v>
      </c>
      <c r="H8649">
        <v>47.9538759</v>
      </c>
      <c r="I8649">
        <v>-67.958111700000003</v>
      </c>
      <c r="J8649" s="1" t="str">
        <f t="shared" si="708"/>
        <v>Fluid (stream)</v>
      </c>
      <c r="K8649" s="1" t="str">
        <f t="shared" si="709"/>
        <v>Untreated Water</v>
      </c>
      <c r="L8649">
        <v>43</v>
      </c>
      <c r="M8649" t="s">
        <v>74</v>
      </c>
      <c r="N8649">
        <v>723</v>
      </c>
      <c r="P8649" t="s">
        <v>247</v>
      </c>
      <c r="Q8649" t="s">
        <v>46</v>
      </c>
      <c r="R8649" t="s">
        <v>890</v>
      </c>
    </row>
    <row r="8650" spans="1:18" hidden="1" x14ac:dyDescent="0.3">
      <c r="A8650" t="s">
        <v>34355</v>
      </c>
      <c r="B8650" t="s">
        <v>34356</v>
      </c>
      <c r="C8650" s="1" t="str">
        <f t="shared" si="706"/>
        <v>21:0899</v>
      </c>
      <c r="D8650" s="1" t="str">
        <f t="shared" si="707"/>
        <v>21:0238</v>
      </c>
      <c r="E8650" t="s">
        <v>34357</v>
      </c>
      <c r="F8650" t="s">
        <v>34358</v>
      </c>
      <c r="H8650">
        <v>47.928978000000001</v>
      </c>
      <c r="I8650">
        <v>-67.911340600000003</v>
      </c>
      <c r="J8650" s="1" t="str">
        <f t="shared" si="708"/>
        <v>Fluid (stream)</v>
      </c>
      <c r="K8650" s="1" t="str">
        <f t="shared" si="709"/>
        <v>Untreated Water</v>
      </c>
      <c r="L8650">
        <v>43</v>
      </c>
      <c r="M8650" t="s">
        <v>81</v>
      </c>
      <c r="N8650">
        <v>724</v>
      </c>
      <c r="P8650" t="s">
        <v>235</v>
      </c>
      <c r="Q8650" t="s">
        <v>96</v>
      </c>
      <c r="R8650" t="s">
        <v>873</v>
      </c>
    </row>
    <row r="8651" spans="1:18" hidden="1" x14ac:dyDescent="0.3">
      <c r="A8651" t="s">
        <v>34359</v>
      </c>
      <c r="B8651" t="s">
        <v>34360</v>
      </c>
      <c r="C8651" s="1" t="str">
        <f t="shared" si="706"/>
        <v>21:0899</v>
      </c>
      <c r="D8651" s="1" t="str">
        <f t="shared" si="707"/>
        <v>21:0238</v>
      </c>
      <c r="E8651" t="s">
        <v>34361</v>
      </c>
      <c r="F8651" t="s">
        <v>34362</v>
      </c>
      <c r="H8651">
        <v>47.925337800000001</v>
      </c>
      <c r="I8651">
        <v>-67.914589599999999</v>
      </c>
      <c r="J8651" s="1" t="str">
        <f t="shared" si="708"/>
        <v>Fluid (stream)</v>
      </c>
      <c r="K8651" s="1" t="str">
        <f t="shared" si="709"/>
        <v>Untreated Water</v>
      </c>
      <c r="L8651">
        <v>43</v>
      </c>
      <c r="M8651" t="s">
        <v>95</v>
      </c>
      <c r="N8651">
        <v>725</v>
      </c>
      <c r="P8651" t="s">
        <v>256</v>
      </c>
      <c r="Q8651" t="s">
        <v>62</v>
      </c>
      <c r="R8651" t="s">
        <v>189</v>
      </c>
    </row>
    <row r="8652" spans="1:18" hidden="1" x14ac:dyDescent="0.3">
      <c r="A8652" t="s">
        <v>34363</v>
      </c>
      <c r="B8652" t="s">
        <v>34364</v>
      </c>
      <c r="C8652" s="1" t="str">
        <f t="shared" si="706"/>
        <v>21:0899</v>
      </c>
      <c r="D8652" s="1" t="str">
        <f t="shared" si="707"/>
        <v>21:0238</v>
      </c>
      <c r="E8652" t="s">
        <v>34365</v>
      </c>
      <c r="F8652" t="s">
        <v>34366</v>
      </c>
      <c r="H8652">
        <v>47.929367900000003</v>
      </c>
      <c r="I8652">
        <v>-67.972192500000006</v>
      </c>
      <c r="J8652" s="1" t="str">
        <f t="shared" si="708"/>
        <v>Fluid (stream)</v>
      </c>
      <c r="K8652" s="1" t="str">
        <f t="shared" si="709"/>
        <v>Untreated Water</v>
      </c>
      <c r="L8652">
        <v>43</v>
      </c>
      <c r="M8652" t="s">
        <v>101</v>
      </c>
      <c r="N8652">
        <v>726</v>
      </c>
      <c r="P8652" t="s">
        <v>256</v>
      </c>
      <c r="Q8652" t="s">
        <v>96</v>
      </c>
      <c r="R8652" t="s">
        <v>3875</v>
      </c>
    </row>
    <row r="8653" spans="1:18" hidden="1" x14ac:dyDescent="0.3">
      <c r="A8653" t="s">
        <v>34367</v>
      </c>
      <c r="B8653" t="s">
        <v>34368</v>
      </c>
      <c r="C8653" s="1" t="str">
        <f t="shared" si="706"/>
        <v>21:0899</v>
      </c>
      <c r="D8653" s="1" t="str">
        <f t="shared" si="707"/>
        <v>21:0238</v>
      </c>
      <c r="E8653" t="s">
        <v>34369</v>
      </c>
      <c r="F8653" t="s">
        <v>34370</v>
      </c>
      <c r="H8653">
        <v>47.927949499999997</v>
      </c>
      <c r="I8653">
        <v>-67.973559300000005</v>
      </c>
      <c r="J8653" s="1" t="str">
        <f t="shared" si="708"/>
        <v>Fluid (stream)</v>
      </c>
      <c r="K8653" s="1" t="str">
        <f t="shared" si="709"/>
        <v>Untreated Water</v>
      </c>
      <c r="L8653">
        <v>43</v>
      </c>
      <c r="M8653" t="s">
        <v>107</v>
      </c>
      <c r="N8653">
        <v>727</v>
      </c>
      <c r="P8653" t="s">
        <v>235</v>
      </c>
      <c r="Q8653" t="s">
        <v>96</v>
      </c>
      <c r="R8653" t="s">
        <v>532</v>
      </c>
    </row>
    <row r="8654" spans="1:18" hidden="1" x14ac:dyDescent="0.3">
      <c r="A8654" t="s">
        <v>34371</v>
      </c>
      <c r="B8654" t="s">
        <v>34372</v>
      </c>
      <c r="C8654" s="1" t="str">
        <f t="shared" si="706"/>
        <v>21:0899</v>
      </c>
      <c r="D8654" s="1" t="str">
        <f t="shared" si="707"/>
        <v>21:0238</v>
      </c>
      <c r="E8654" t="s">
        <v>34373</v>
      </c>
      <c r="F8654" t="s">
        <v>34374</v>
      </c>
      <c r="H8654">
        <v>47.927183800000002</v>
      </c>
      <c r="I8654">
        <v>-67.979518299999995</v>
      </c>
      <c r="J8654" s="1" t="str">
        <f t="shared" si="708"/>
        <v>Fluid (stream)</v>
      </c>
      <c r="K8654" s="1" t="str">
        <f t="shared" si="709"/>
        <v>Untreated Water</v>
      </c>
      <c r="L8654">
        <v>43</v>
      </c>
      <c r="M8654" t="s">
        <v>114</v>
      </c>
      <c r="N8654">
        <v>728</v>
      </c>
      <c r="P8654" t="s">
        <v>256</v>
      </c>
      <c r="Q8654" t="s">
        <v>96</v>
      </c>
      <c r="R8654" t="s">
        <v>911</v>
      </c>
    </row>
    <row r="8655" spans="1:18" hidden="1" x14ac:dyDescent="0.3">
      <c r="A8655" t="s">
        <v>34375</v>
      </c>
      <c r="B8655" t="s">
        <v>34376</v>
      </c>
      <c r="C8655" s="1" t="str">
        <f t="shared" si="706"/>
        <v>21:0899</v>
      </c>
      <c r="D8655" s="1" t="str">
        <f t="shared" si="707"/>
        <v>21:0238</v>
      </c>
      <c r="E8655" t="s">
        <v>34377</v>
      </c>
      <c r="F8655" t="s">
        <v>34378</v>
      </c>
      <c r="H8655">
        <v>47.8785934</v>
      </c>
      <c r="I8655">
        <v>-67.932565499999995</v>
      </c>
      <c r="J8655" s="1" t="str">
        <f t="shared" si="708"/>
        <v>Fluid (stream)</v>
      </c>
      <c r="K8655" s="1" t="str">
        <f t="shared" si="709"/>
        <v>Untreated Water</v>
      </c>
      <c r="L8655">
        <v>43</v>
      </c>
      <c r="M8655" t="s">
        <v>22</v>
      </c>
      <c r="N8655">
        <v>729</v>
      </c>
      <c r="P8655" t="s">
        <v>247</v>
      </c>
      <c r="Q8655" t="s">
        <v>38</v>
      </c>
      <c r="R8655" t="s">
        <v>55</v>
      </c>
    </row>
    <row r="8656" spans="1:18" hidden="1" x14ac:dyDescent="0.3">
      <c r="A8656" t="s">
        <v>34379</v>
      </c>
      <c r="B8656" t="s">
        <v>34380</v>
      </c>
      <c r="C8656" s="1" t="str">
        <f t="shared" si="706"/>
        <v>21:0899</v>
      </c>
      <c r="D8656" s="1" t="str">
        <f t="shared" si="707"/>
        <v>21:0238</v>
      </c>
      <c r="E8656" t="s">
        <v>34377</v>
      </c>
      <c r="F8656" t="s">
        <v>34381</v>
      </c>
      <c r="H8656">
        <v>47.8785934</v>
      </c>
      <c r="I8656">
        <v>-67.932565499999995</v>
      </c>
      <c r="J8656" s="1" t="str">
        <f t="shared" si="708"/>
        <v>Fluid (stream)</v>
      </c>
      <c r="K8656" s="1" t="str">
        <f t="shared" si="709"/>
        <v>Untreated Water</v>
      </c>
      <c r="L8656">
        <v>43</v>
      </c>
      <c r="M8656" t="s">
        <v>29</v>
      </c>
      <c r="N8656">
        <v>730</v>
      </c>
      <c r="P8656" t="s">
        <v>262</v>
      </c>
      <c r="Q8656" t="s">
        <v>248</v>
      </c>
      <c r="R8656" t="s">
        <v>522</v>
      </c>
    </row>
    <row r="8657" spans="1:18" hidden="1" x14ac:dyDescent="0.3">
      <c r="A8657" t="s">
        <v>34382</v>
      </c>
      <c r="B8657" t="s">
        <v>34383</v>
      </c>
      <c r="C8657" s="1" t="str">
        <f t="shared" si="706"/>
        <v>21:0899</v>
      </c>
      <c r="D8657" s="1" t="str">
        <f t="shared" si="707"/>
        <v>21:0238</v>
      </c>
      <c r="E8657" t="s">
        <v>34384</v>
      </c>
      <c r="F8657" t="s">
        <v>34385</v>
      </c>
      <c r="H8657">
        <v>47.871885900000002</v>
      </c>
      <c r="I8657">
        <v>-67.935979599999996</v>
      </c>
      <c r="J8657" s="1" t="str">
        <f t="shared" si="708"/>
        <v>Fluid (stream)</v>
      </c>
      <c r="K8657" s="1" t="str">
        <f t="shared" si="709"/>
        <v>Untreated Water</v>
      </c>
      <c r="L8657">
        <v>43</v>
      </c>
      <c r="M8657" t="s">
        <v>121</v>
      </c>
      <c r="N8657">
        <v>731</v>
      </c>
      <c r="P8657" t="s">
        <v>356</v>
      </c>
      <c r="Q8657" t="s">
        <v>236</v>
      </c>
      <c r="R8657" t="s">
        <v>55</v>
      </c>
    </row>
    <row r="8658" spans="1:18" hidden="1" x14ac:dyDescent="0.3">
      <c r="A8658" t="s">
        <v>34386</v>
      </c>
      <c r="B8658" t="s">
        <v>34387</v>
      </c>
      <c r="C8658" s="1" t="str">
        <f t="shared" si="706"/>
        <v>21:0899</v>
      </c>
      <c r="D8658" s="1" t="str">
        <f t="shared" si="707"/>
        <v>21:0238</v>
      </c>
      <c r="E8658" t="s">
        <v>34388</v>
      </c>
      <c r="F8658" t="s">
        <v>34389</v>
      </c>
      <c r="H8658">
        <v>47.984747900000002</v>
      </c>
      <c r="I8658">
        <v>-67.849886299999994</v>
      </c>
      <c r="J8658" s="1" t="str">
        <f t="shared" si="708"/>
        <v>Fluid (stream)</v>
      </c>
      <c r="K8658" s="1" t="str">
        <f t="shared" si="709"/>
        <v>Untreated Water</v>
      </c>
      <c r="L8658">
        <v>43</v>
      </c>
      <c r="M8658" t="s">
        <v>127</v>
      </c>
      <c r="N8658">
        <v>732</v>
      </c>
      <c r="P8658" t="s">
        <v>256</v>
      </c>
      <c r="Q8658" t="s">
        <v>46</v>
      </c>
      <c r="R8658" t="s">
        <v>195</v>
      </c>
    </row>
    <row r="8659" spans="1:18" hidden="1" x14ac:dyDescent="0.3">
      <c r="A8659" t="s">
        <v>34390</v>
      </c>
      <c r="B8659" t="s">
        <v>34391</v>
      </c>
      <c r="C8659" s="1" t="str">
        <f t="shared" si="706"/>
        <v>21:0899</v>
      </c>
      <c r="D8659" s="1" t="str">
        <f t="shared" si="707"/>
        <v>21:0238</v>
      </c>
      <c r="E8659" t="s">
        <v>34392</v>
      </c>
      <c r="F8659" t="s">
        <v>34393</v>
      </c>
      <c r="H8659">
        <v>47.9844054</v>
      </c>
      <c r="I8659">
        <v>-67.851622800000001</v>
      </c>
      <c r="J8659" s="1" t="str">
        <f t="shared" si="708"/>
        <v>Fluid (stream)</v>
      </c>
      <c r="K8659" s="1" t="str">
        <f t="shared" si="709"/>
        <v>Untreated Water</v>
      </c>
      <c r="L8659">
        <v>43</v>
      </c>
      <c r="M8659" t="s">
        <v>133</v>
      </c>
      <c r="N8659">
        <v>733</v>
      </c>
      <c r="P8659" t="s">
        <v>247</v>
      </c>
      <c r="Q8659" t="s">
        <v>24</v>
      </c>
      <c r="R8659" t="s">
        <v>911</v>
      </c>
    </row>
    <row r="8660" spans="1:18" hidden="1" x14ac:dyDescent="0.3">
      <c r="A8660" t="s">
        <v>34394</v>
      </c>
      <c r="B8660" t="s">
        <v>34395</v>
      </c>
      <c r="C8660" s="1" t="str">
        <f t="shared" si="706"/>
        <v>21:0899</v>
      </c>
      <c r="D8660" s="1" t="str">
        <f t="shared" si="707"/>
        <v>21:0238</v>
      </c>
      <c r="E8660" t="s">
        <v>34396</v>
      </c>
      <c r="F8660" t="s">
        <v>34397</v>
      </c>
      <c r="H8660">
        <v>47.946086200000003</v>
      </c>
      <c r="I8660">
        <v>-67.792917900000006</v>
      </c>
      <c r="J8660" s="1" t="str">
        <f t="shared" si="708"/>
        <v>Fluid (stream)</v>
      </c>
      <c r="K8660" s="1" t="str">
        <f t="shared" si="709"/>
        <v>Untreated Water</v>
      </c>
      <c r="L8660">
        <v>43</v>
      </c>
      <c r="M8660" t="s">
        <v>139</v>
      </c>
      <c r="N8660">
        <v>734</v>
      </c>
      <c r="P8660" t="s">
        <v>356</v>
      </c>
      <c r="Q8660" t="s">
        <v>248</v>
      </c>
      <c r="R8660" t="s">
        <v>189</v>
      </c>
    </row>
    <row r="8661" spans="1:18" hidden="1" x14ac:dyDescent="0.3">
      <c r="A8661" t="s">
        <v>34398</v>
      </c>
      <c r="B8661" t="s">
        <v>34399</v>
      </c>
      <c r="C8661" s="1" t="str">
        <f t="shared" si="706"/>
        <v>21:0899</v>
      </c>
      <c r="D8661" s="1" t="str">
        <f t="shared" si="707"/>
        <v>21:0238</v>
      </c>
      <c r="E8661" t="s">
        <v>34400</v>
      </c>
      <c r="F8661" t="s">
        <v>34401</v>
      </c>
      <c r="H8661">
        <v>47.944819799999998</v>
      </c>
      <c r="I8661">
        <v>-67.788862899999998</v>
      </c>
      <c r="J8661" s="1" t="str">
        <f t="shared" si="708"/>
        <v>Fluid (stream)</v>
      </c>
      <c r="K8661" s="1" t="str">
        <f t="shared" si="709"/>
        <v>Untreated Water</v>
      </c>
      <c r="L8661">
        <v>43</v>
      </c>
      <c r="M8661" t="s">
        <v>241</v>
      </c>
      <c r="N8661">
        <v>735</v>
      </c>
      <c r="P8661" t="s">
        <v>272</v>
      </c>
      <c r="Q8661" t="s">
        <v>62</v>
      </c>
      <c r="R8661" t="s">
        <v>3875</v>
      </c>
    </row>
    <row r="8662" spans="1:18" hidden="1" x14ac:dyDescent="0.3">
      <c r="A8662" t="s">
        <v>34402</v>
      </c>
      <c r="B8662" t="s">
        <v>34403</v>
      </c>
      <c r="C8662" s="1" t="str">
        <f t="shared" si="706"/>
        <v>21:0899</v>
      </c>
      <c r="D8662" s="1" t="str">
        <f t="shared" si="707"/>
        <v>21:0238</v>
      </c>
      <c r="E8662" t="s">
        <v>34404</v>
      </c>
      <c r="F8662" t="s">
        <v>34405</v>
      </c>
      <c r="H8662">
        <v>47.914663400000002</v>
      </c>
      <c r="I8662">
        <v>-67.735736900000006</v>
      </c>
      <c r="J8662" s="1" t="str">
        <f t="shared" si="708"/>
        <v>Fluid (stream)</v>
      </c>
      <c r="K8662" s="1" t="str">
        <f t="shared" si="709"/>
        <v>Untreated Water</v>
      </c>
      <c r="L8662">
        <v>44</v>
      </c>
      <c r="M8662" t="s">
        <v>36</v>
      </c>
      <c r="N8662">
        <v>736</v>
      </c>
      <c r="P8662" t="s">
        <v>272</v>
      </c>
      <c r="Q8662" t="s">
        <v>248</v>
      </c>
      <c r="R8662" t="s">
        <v>522</v>
      </c>
    </row>
    <row r="8663" spans="1:18" hidden="1" x14ac:dyDescent="0.3">
      <c r="A8663" t="s">
        <v>34406</v>
      </c>
      <c r="B8663" t="s">
        <v>34407</v>
      </c>
      <c r="C8663" s="1" t="str">
        <f t="shared" si="706"/>
        <v>21:0899</v>
      </c>
      <c r="D8663" s="1" t="str">
        <f t="shared" si="707"/>
        <v>21:0238</v>
      </c>
      <c r="E8663" t="s">
        <v>34408</v>
      </c>
      <c r="F8663" t="s">
        <v>34409</v>
      </c>
      <c r="H8663">
        <v>47.886153399999998</v>
      </c>
      <c r="I8663">
        <v>-67.683205599999994</v>
      </c>
      <c r="J8663" s="1" t="str">
        <f t="shared" si="708"/>
        <v>Fluid (stream)</v>
      </c>
      <c r="K8663" s="1" t="str">
        <f t="shared" si="709"/>
        <v>Untreated Water</v>
      </c>
      <c r="L8663">
        <v>44</v>
      </c>
      <c r="M8663" t="s">
        <v>44</v>
      </c>
      <c r="N8663">
        <v>737</v>
      </c>
      <c r="P8663" t="s">
        <v>272</v>
      </c>
      <c r="Q8663" t="s">
        <v>257</v>
      </c>
      <c r="R8663" t="s">
        <v>460</v>
      </c>
    </row>
    <row r="8664" spans="1:18" hidden="1" x14ac:dyDescent="0.3">
      <c r="A8664" t="s">
        <v>34410</v>
      </c>
      <c r="B8664" t="s">
        <v>34411</v>
      </c>
      <c r="C8664" s="1" t="str">
        <f t="shared" si="706"/>
        <v>21:0899</v>
      </c>
      <c r="D8664" s="1" t="str">
        <f t="shared" si="707"/>
        <v>21:0238</v>
      </c>
      <c r="E8664" t="s">
        <v>34412</v>
      </c>
      <c r="F8664" t="s">
        <v>34413</v>
      </c>
      <c r="H8664">
        <v>47.8773889</v>
      </c>
      <c r="I8664">
        <v>-67.690997600000003</v>
      </c>
      <c r="J8664" s="1" t="str">
        <f t="shared" si="708"/>
        <v>Fluid (stream)</v>
      </c>
      <c r="K8664" s="1" t="str">
        <f t="shared" si="709"/>
        <v>Untreated Water</v>
      </c>
      <c r="L8664">
        <v>44</v>
      </c>
      <c r="M8664" t="s">
        <v>52</v>
      </c>
      <c r="N8664">
        <v>738</v>
      </c>
      <c r="P8664" t="s">
        <v>272</v>
      </c>
      <c r="Q8664" t="s">
        <v>257</v>
      </c>
      <c r="R8664" t="s">
        <v>195</v>
      </c>
    </row>
    <row r="8665" spans="1:18" hidden="1" x14ac:dyDescent="0.3">
      <c r="A8665" t="s">
        <v>34414</v>
      </c>
      <c r="B8665" t="s">
        <v>34415</v>
      </c>
      <c r="C8665" s="1" t="str">
        <f t="shared" si="706"/>
        <v>21:0899</v>
      </c>
      <c r="D8665" s="1" t="str">
        <f t="shared" si="707"/>
        <v>21:0238</v>
      </c>
      <c r="E8665" t="s">
        <v>34416</v>
      </c>
      <c r="F8665" t="s">
        <v>34417</v>
      </c>
      <c r="H8665">
        <v>47.865651</v>
      </c>
      <c r="I8665">
        <v>-67.696093500000003</v>
      </c>
      <c r="J8665" s="1" t="str">
        <f t="shared" si="708"/>
        <v>Fluid (stream)</v>
      </c>
      <c r="K8665" s="1" t="str">
        <f t="shared" si="709"/>
        <v>Untreated Water</v>
      </c>
      <c r="L8665">
        <v>44</v>
      </c>
      <c r="M8665" t="s">
        <v>60</v>
      </c>
      <c r="N8665">
        <v>739</v>
      </c>
      <c r="P8665" t="s">
        <v>15080</v>
      </c>
      <c r="Q8665" t="s">
        <v>15080</v>
      </c>
      <c r="R8665" t="s">
        <v>15080</v>
      </c>
    </row>
    <row r="8666" spans="1:18" hidden="1" x14ac:dyDescent="0.3">
      <c r="A8666" t="s">
        <v>34418</v>
      </c>
      <c r="B8666" t="s">
        <v>34419</v>
      </c>
      <c r="C8666" s="1" t="str">
        <f t="shared" si="706"/>
        <v>21:0899</v>
      </c>
      <c r="D8666" s="1" t="str">
        <f t="shared" si="707"/>
        <v>21:0238</v>
      </c>
      <c r="E8666" t="s">
        <v>34420</v>
      </c>
      <c r="F8666" t="s">
        <v>34421</v>
      </c>
      <c r="H8666">
        <v>47.904070599999997</v>
      </c>
      <c r="I8666">
        <v>-67.709620599999994</v>
      </c>
      <c r="J8666" s="1" t="str">
        <f t="shared" si="708"/>
        <v>Fluid (stream)</v>
      </c>
      <c r="K8666" s="1" t="str">
        <f t="shared" si="709"/>
        <v>Untreated Water</v>
      </c>
      <c r="L8666">
        <v>44</v>
      </c>
      <c r="M8666" t="s">
        <v>67</v>
      </c>
      <c r="N8666">
        <v>740</v>
      </c>
      <c r="P8666" t="s">
        <v>15080</v>
      </c>
      <c r="Q8666" t="s">
        <v>15080</v>
      </c>
      <c r="R8666" t="s">
        <v>15080</v>
      </c>
    </row>
    <row r="8667" spans="1:18" hidden="1" x14ac:dyDescent="0.3">
      <c r="A8667" t="s">
        <v>34422</v>
      </c>
      <c r="B8667" t="s">
        <v>34423</v>
      </c>
      <c r="C8667" s="1" t="str">
        <f t="shared" si="706"/>
        <v>21:0899</v>
      </c>
      <c r="D8667" s="1" t="str">
        <f t="shared" si="707"/>
        <v>21:0238</v>
      </c>
      <c r="E8667" t="s">
        <v>34424</v>
      </c>
      <c r="F8667" t="s">
        <v>34425</v>
      </c>
      <c r="H8667">
        <v>47.978029599999999</v>
      </c>
      <c r="I8667">
        <v>-67.807798099999999</v>
      </c>
      <c r="J8667" s="1" t="str">
        <f t="shared" si="708"/>
        <v>Fluid (stream)</v>
      </c>
      <c r="K8667" s="1" t="str">
        <f t="shared" si="709"/>
        <v>Untreated Water</v>
      </c>
      <c r="L8667">
        <v>44</v>
      </c>
      <c r="M8667" t="s">
        <v>74</v>
      </c>
      <c r="N8667">
        <v>741</v>
      </c>
      <c r="P8667" t="s">
        <v>356</v>
      </c>
      <c r="Q8667" t="s">
        <v>38</v>
      </c>
      <c r="R8667" t="s">
        <v>55</v>
      </c>
    </row>
    <row r="8668" spans="1:18" hidden="1" x14ac:dyDescent="0.3">
      <c r="A8668" t="s">
        <v>34426</v>
      </c>
      <c r="B8668" t="s">
        <v>34427</v>
      </c>
      <c r="C8668" s="1" t="str">
        <f t="shared" si="706"/>
        <v>21:0899</v>
      </c>
      <c r="D8668" s="1" t="str">
        <f t="shared" si="707"/>
        <v>21:0238</v>
      </c>
      <c r="E8668" t="s">
        <v>34428</v>
      </c>
      <c r="F8668" t="s">
        <v>34429</v>
      </c>
      <c r="H8668">
        <v>47.975879800000001</v>
      </c>
      <c r="I8668">
        <v>-67.807860899999994</v>
      </c>
      <c r="J8668" s="1" t="str">
        <f t="shared" si="708"/>
        <v>Fluid (stream)</v>
      </c>
      <c r="K8668" s="1" t="str">
        <f t="shared" si="709"/>
        <v>Untreated Water</v>
      </c>
      <c r="L8668">
        <v>44</v>
      </c>
      <c r="M8668" t="s">
        <v>81</v>
      </c>
      <c r="N8668">
        <v>742</v>
      </c>
      <c r="P8668" t="s">
        <v>272</v>
      </c>
      <c r="Q8668" t="s">
        <v>310</v>
      </c>
      <c r="R8668" t="s">
        <v>55</v>
      </c>
    </row>
    <row r="8669" spans="1:18" hidden="1" x14ac:dyDescent="0.3">
      <c r="A8669" t="s">
        <v>34430</v>
      </c>
      <c r="B8669" t="s">
        <v>34431</v>
      </c>
      <c r="C8669" s="1" t="str">
        <f t="shared" si="706"/>
        <v>21:0899</v>
      </c>
      <c r="D8669" s="1" t="str">
        <f t="shared" si="707"/>
        <v>21:0238</v>
      </c>
      <c r="E8669" t="s">
        <v>34432</v>
      </c>
      <c r="F8669" t="s">
        <v>34433</v>
      </c>
      <c r="H8669">
        <v>47.9968474</v>
      </c>
      <c r="I8669">
        <v>-67.787578600000003</v>
      </c>
      <c r="J8669" s="1" t="str">
        <f t="shared" si="708"/>
        <v>Fluid (stream)</v>
      </c>
      <c r="K8669" s="1" t="str">
        <f t="shared" si="709"/>
        <v>Untreated Water</v>
      </c>
      <c r="L8669">
        <v>44</v>
      </c>
      <c r="M8669" t="s">
        <v>95</v>
      </c>
      <c r="N8669">
        <v>743</v>
      </c>
      <c r="P8669" t="s">
        <v>262</v>
      </c>
      <c r="Q8669" t="s">
        <v>146</v>
      </c>
      <c r="R8669" t="s">
        <v>401</v>
      </c>
    </row>
    <row r="8670" spans="1:18" hidden="1" x14ac:dyDescent="0.3">
      <c r="A8670" t="s">
        <v>34434</v>
      </c>
      <c r="B8670" t="s">
        <v>34435</v>
      </c>
      <c r="C8670" s="1" t="str">
        <f t="shared" si="706"/>
        <v>21:0899</v>
      </c>
      <c r="D8670" s="1" t="str">
        <f t="shared" si="707"/>
        <v>21:0238</v>
      </c>
      <c r="E8670" t="s">
        <v>34436</v>
      </c>
      <c r="F8670" t="s">
        <v>34437</v>
      </c>
      <c r="H8670">
        <v>47.970134299999998</v>
      </c>
      <c r="I8670">
        <v>-67.790160200000003</v>
      </c>
      <c r="J8670" s="1" t="str">
        <f t="shared" si="708"/>
        <v>Fluid (stream)</v>
      </c>
      <c r="K8670" s="1" t="str">
        <f t="shared" si="709"/>
        <v>Untreated Water</v>
      </c>
      <c r="L8670">
        <v>44</v>
      </c>
      <c r="M8670" t="s">
        <v>22</v>
      </c>
      <c r="N8670">
        <v>744</v>
      </c>
      <c r="P8670" t="s">
        <v>262</v>
      </c>
      <c r="Q8670" t="s">
        <v>248</v>
      </c>
      <c r="R8670" t="s">
        <v>55</v>
      </c>
    </row>
    <row r="8671" spans="1:18" hidden="1" x14ac:dyDescent="0.3">
      <c r="A8671" t="s">
        <v>34438</v>
      </c>
      <c r="B8671" t="s">
        <v>34439</v>
      </c>
      <c r="C8671" s="1" t="str">
        <f t="shared" si="706"/>
        <v>21:0899</v>
      </c>
      <c r="D8671" s="1" t="str">
        <f t="shared" si="707"/>
        <v>21:0238</v>
      </c>
      <c r="E8671" t="s">
        <v>34436</v>
      </c>
      <c r="F8671" t="s">
        <v>34440</v>
      </c>
      <c r="H8671">
        <v>47.970134299999998</v>
      </c>
      <c r="I8671">
        <v>-67.790160200000003</v>
      </c>
      <c r="J8671" s="1" t="str">
        <f t="shared" si="708"/>
        <v>Fluid (stream)</v>
      </c>
      <c r="K8671" s="1" t="str">
        <f t="shared" si="709"/>
        <v>Untreated Water</v>
      </c>
      <c r="L8671">
        <v>44</v>
      </c>
      <c r="M8671" t="s">
        <v>29</v>
      </c>
      <c r="N8671">
        <v>745</v>
      </c>
      <c r="P8671" t="s">
        <v>319</v>
      </c>
      <c r="Q8671" t="s">
        <v>248</v>
      </c>
      <c r="R8671" t="s">
        <v>55</v>
      </c>
    </row>
    <row r="8672" spans="1:18" hidden="1" x14ac:dyDescent="0.3">
      <c r="A8672" t="s">
        <v>34441</v>
      </c>
      <c r="B8672" t="s">
        <v>34442</v>
      </c>
      <c r="C8672" s="1" t="str">
        <f t="shared" si="706"/>
        <v>21:0899</v>
      </c>
      <c r="D8672" s="1" t="str">
        <f t="shared" si="707"/>
        <v>21:0238</v>
      </c>
      <c r="E8672" t="s">
        <v>34443</v>
      </c>
      <c r="F8672" t="s">
        <v>34444</v>
      </c>
      <c r="H8672">
        <v>47.996513</v>
      </c>
      <c r="I8672">
        <v>-67.903807900000004</v>
      </c>
      <c r="J8672" s="1" t="str">
        <f t="shared" si="708"/>
        <v>Fluid (stream)</v>
      </c>
      <c r="K8672" s="1" t="str">
        <f t="shared" si="709"/>
        <v>Untreated Water</v>
      </c>
      <c r="L8672">
        <v>44</v>
      </c>
      <c r="M8672" t="s">
        <v>101</v>
      </c>
      <c r="N8672">
        <v>746</v>
      </c>
      <c r="P8672" t="s">
        <v>247</v>
      </c>
      <c r="Q8672" t="s">
        <v>46</v>
      </c>
      <c r="R8672" t="s">
        <v>3875</v>
      </c>
    </row>
    <row r="8673" spans="1:18" hidden="1" x14ac:dyDescent="0.3">
      <c r="A8673" t="s">
        <v>34445</v>
      </c>
      <c r="B8673" t="s">
        <v>34446</v>
      </c>
      <c r="C8673" s="1" t="str">
        <f t="shared" si="706"/>
        <v>21:0899</v>
      </c>
      <c r="D8673" s="1" t="str">
        <f t="shared" si="707"/>
        <v>21:0238</v>
      </c>
      <c r="E8673" t="s">
        <v>34447</v>
      </c>
      <c r="F8673" t="s">
        <v>34448</v>
      </c>
      <c r="H8673">
        <v>47.982894799999997</v>
      </c>
      <c r="I8673">
        <v>-67.887371200000004</v>
      </c>
      <c r="J8673" s="1" t="str">
        <f t="shared" si="708"/>
        <v>Fluid (stream)</v>
      </c>
      <c r="K8673" s="1" t="str">
        <f t="shared" si="709"/>
        <v>Untreated Water</v>
      </c>
      <c r="L8673">
        <v>44</v>
      </c>
      <c r="M8673" t="s">
        <v>107</v>
      </c>
      <c r="N8673">
        <v>747</v>
      </c>
      <c r="P8673" t="s">
        <v>247</v>
      </c>
      <c r="Q8673" t="s">
        <v>96</v>
      </c>
      <c r="R8673" t="s">
        <v>401</v>
      </c>
    </row>
    <row r="8674" spans="1:18" hidden="1" x14ac:dyDescent="0.3">
      <c r="A8674" t="s">
        <v>34449</v>
      </c>
      <c r="B8674" t="s">
        <v>34450</v>
      </c>
      <c r="C8674" s="1" t="str">
        <f t="shared" si="706"/>
        <v>21:0899</v>
      </c>
      <c r="D8674" s="1" t="str">
        <f t="shared" si="707"/>
        <v>21:0238</v>
      </c>
      <c r="E8674" t="s">
        <v>34451</v>
      </c>
      <c r="F8674" t="s">
        <v>34452</v>
      </c>
      <c r="H8674">
        <v>47.956625000000003</v>
      </c>
      <c r="I8674">
        <v>-67.876549900000001</v>
      </c>
      <c r="J8674" s="1" t="str">
        <f t="shared" si="708"/>
        <v>Fluid (stream)</v>
      </c>
      <c r="K8674" s="1" t="str">
        <f t="shared" si="709"/>
        <v>Untreated Water</v>
      </c>
      <c r="L8674">
        <v>44</v>
      </c>
      <c r="M8674" t="s">
        <v>114</v>
      </c>
      <c r="N8674">
        <v>748</v>
      </c>
      <c r="P8674" t="s">
        <v>15080</v>
      </c>
      <c r="Q8674" t="s">
        <v>15080</v>
      </c>
      <c r="R8674" t="s">
        <v>15080</v>
      </c>
    </row>
    <row r="8675" spans="1:18" hidden="1" x14ac:dyDescent="0.3">
      <c r="A8675" t="s">
        <v>34453</v>
      </c>
      <c r="B8675" t="s">
        <v>34454</v>
      </c>
      <c r="C8675" s="1" t="str">
        <f t="shared" si="706"/>
        <v>21:0899</v>
      </c>
      <c r="D8675" s="1" t="str">
        <f t="shared" si="707"/>
        <v>21:0238</v>
      </c>
      <c r="E8675" t="s">
        <v>34455</v>
      </c>
      <c r="F8675" t="s">
        <v>34456</v>
      </c>
      <c r="H8675">
        <v>47.903585200000002</v>
      </c>
      <c r="I8675">
        <v>-67.990914500000002</v>
      </c>
      <c r="J8675" s="1" t="str">
        <f t="shared" si="708"/>
        <v>Fluid (stream)</v>
      </c>
      <c r="K8675" s="1" t="str">
        <f t="shared" si="709"/>
        <v>Untreated Water</v>
      </c>
      <c r="L8675">
        <v>44</v>
      </c>
      <c r="M8675" t="s">
        <v>121</v>
      </c>
      <c r="N8675">
        <v>749</v>
      </c>
      <c r="P8675" t="s">
        <v>262</v>
      </c>
      <c r="Q8675" t="s">
        <v>146</v>
      </c>
      <c r="R8675" t="s">
        <v>532</v>
      </c>
    </row>
    <row r="8676" spans="1:18" hidden="1" x14ac:dyDescent="0.3">
      <c r="A8676" t="s">
        <v>34457</v>
      </c>
      <c r="B8676" t="s">
        <v>34458</v>
      </c>
      <c r="C8676" s="1" t="str">
        <f t="shared" si="706"/>
        <v>21:0899</v>
      </c>
      <c r="D8676" s="1" t="str">
        <f t="shared" si="707"/>
        <v>21:0238</v>
      </c>
      <c r="E8676" t="s">
        <v>34459</v>
      </c>
      <c r="F8676" t="s">
        <v>34460</v>
      </c>
      <c r="H8676">
        <v>47.905533699999999</v>
      </c>
      <c r="I8676">
        <v>-67.990461800000006</v>
      </c>
      <c r="J8676" s="1" t="str">
        <f t="shared" si="708"/>
        <v>Fluid (stream)</v>
      </c>
      <c r="K8676" s="1" t="str">
        <f t="shared" si="709"/>
        <v>Untreated Water</v>
      </c>
      <c r="L8676">
        <v>44</v>
      </c>
      <c r="M8676" t="s">
        <v>127</v>
      </c>
      <c r="N8676">
        <v>750</v>
      </c>
      <c r="P8676" t="s">
        <v>272</v>
      </c>
      <c r="Q8676" t="s">
        <v>257</v>
      </c>
      <c r="R8676" t="s">
        <v>599</v>
      </c>
    </row>
    <row r="8677" spans="1:18" hidden="1" x14ac:dyDescent="0.3">
      <c r="A8677" t="s">
        <v>34461</v>
      </c>
      <c r="B8677" t="s">
        <v>34462</v>
      </c>
      <c r="C8677" s="1" t="str">
        <f t="shared" si="706"/>
        <v>21:0899</v>
      </c>
      <c r="D8677" s="1" t="str">
        <f t="shared" si="707"/>
        <v>21:0238</v>
      </c>
      <c r="E8677" t="s">
        <v>34463</v>
      </c>
      <c r="F8677" t="s">
        <v>34464</v>
      </c>
      <c r="H8677">
        <v>47.876224100000002</v>
      </c>
      <c r="I8677">
        <v>-67.978727300000003</v>
      </c>
      <c r="J8677" s="1" t="str">
        <f t="shared" si="708"/>
        <v>Fluid (stream)</v>
      </c>
      <c r="K8677" s="1" t="str">
        <f t="shared" si="709"/>
        <v>Untreated Water</v>
      </c>
      <c r="L8677">
        <v>44</v>
      </c>
      <c r="M8677" t="s">
        <v>133</v>
      </c>
      <c r="N8677">
        <v>751</v>
      </c>
      <c r="P8677" t="s">
        <v>272</v>
      </c>
      <c r="Q8677" t="s">
        <v>310</v>
      </c>
      <c r="R8677" t="s">
        <v>285</v>
      </c>
    </row>
    <row r="8678" spans="1:18" hidden="1" x14ac:dyDescent="0.3">
      <c r="A8678" t="s">
        <v>34465</v>
      </c>
      <c r="B8678" t="s">
        <v>34466</v>
      </c>
      <c r="C8678" s="1" t="str">
        <f t="shared" si="706"/>
        <v>21:0899</v>
      </c>
      <c r="D8678" s="1" t="str">
        <f t="shared" si="707"/>
        <v>21:0238</v>
      </c>
      <c r="E8678" t="s">
        <v>34467</v>
      </c>
      <c r="F8678" t="s">
        <v>34468</v>
      </c>
      <c r="H8678">
        <v>47.868225899999999</v>
      </c>
      <c r="I8678">
        <v>-67.930384799999999</v>
      </c>
      <c r="J8678" s="1" t="str">
        <f t="shared" si="708"/>
        <v>Fluid (stream)</v>
      </c>
      <c r="K8678" s="1" t="str">
        <f t="shared" si="709"/>
        <v>Untreated Water</v>
      </c>
      <c r="L8678">
        <v>44</v>
      </c>
      <c r="M8678" t="s">
        <v>139</v>
      </c>
      <c r="N8678">
        <v>752</v>
      </c>
      <c r="P8678" t="s">
        <v>272</v>
      </c>
      <c r="Q8678" t="s">
        <v>236</v>
      </c>
      <c r="R8678" t="s">
        <v>401</v>
      </c>
    </row>
    <row r="8679" spans="1:18" hidden="1" x14ac:dyDescent="0.3">
      <c r="A8679" t="s">
        <v>34469</v>
      </c>
      <c r="B8679" t="s">
        <v>34470</v>
      </c>
      <c r="C8679" s="1" t="str">
        <f t="shared" si="706"/>
        <v>21:0899</v>
      </c>
      <c r="D8679" s="1" t="str">
        <f t="shared" si="707"/>
        <v>21:0238</v>
      </c>
      <c r="E8679" t="s">
        <v>34471</v>
      </c>
      <c r="F8679" t="s">
        <v>34472</v>
      </c>
      <c r="H8679">
        <v>47.836744899999999</v>
      </c>
      <c r="I8679">
        <v>-67.928613200000001</v>
      </c>
      <c r="J8679" s="1" t="str">
        <f t="shared" si="708"/>
        <v>Fluid (stream)</v>
      </c>
      <c r="K8679" s="1" t="str">
        <f t="shared" si="709"/>
        <v>Untreated Water</v>
      </c>
      <c r="L8679">
        <v>44</v>
      </c>
      <c r="M8679" t="s">
        <v>241</v>
      </c>
      <c r="N8679">
        <v>753</v>
      </c>
      <c r="P8679" t="s">
        <v>267</v>
      </c>
      <c r="Q8679" t="s">
        <v>310</v>
      </c>
      <c r="R8679" t="s">
        <v>285</v>
      </c>
    </row>
    <row r="8680" spans="1:18" hidden="1" x14ac:dyDescent="0.3">
      <c r="A8680" t="s">
        <v>34473</v>
      </c>
      <c r="B8680" t="s">
        <v>34474</v>
      </c>
      <c r="C8680" s="1" t="str">
        <f t="shared" si="706"/>
        <v>21:0899</v>
      </c>
      <c r="D8680" s="1" t="str">
        <f t="shared" si="707"/>
        <v>21:0238</v>
      </c>
      <c r="E8680" t="s">
        <v>34475</v>
      </c>
      <c r="F8680" t="s">
        <v>34476</v>
      </c>
      <c r="H8680">
        <v>47.8574786</v>
      </c>
      <c r="I8680">
        <v>-67.773411800000005</v>
      </c>
      <c r="J8680" s="1" t="str">
        <f t="shared" si="708"/>
        <v>Fluid (stream)</v>
      </c>
      <c r="K8680" s="1" t="str">
        <f t="shared" si="709"/>
        <v>Untreated Water</v>
      </c>
      <c r="L8680">
        <v>45</v>
      </c>
      <c r="M8680" t="s">
        <v>36</v>
      </c>
      <c r="N8680">
        <v>754</v>
      </c>
      <c r="P8680" t="s">
        <v>267</v>
      </c>
      <c r="Q8680" t="s">
        <v>248</v>
      </c>
      <c r="R8680" t="s">
        <v>3875</v>
      </c>
    </row>
    <row r="8681" spans="1:18" hidden="1" x14ac:dyDescent="0.3">
      <c r="A8681" t="s">
        <v>34477</v>
      </c>
      <c r="B8681" t="s">
        <v>34478</v>
      </c>
      <c r="C8681" s="1" t="str">
        <f t="shared" si="706"/>
        <v>21:0899</v>
      </c>
      <c r="D8681" s="1" t="str">
        <f t="shared" si="707"/>
        <v>21:0238</v>
      </c>
      <c r="E8681" t="s">
        <v>34479</v>
      </c>
      <c r="F8681" t="s">
        <v>34480</v>
      </c>
      <c r="H8681">
        <v>47.848728100000002</v>
      </c>
      <c r="I8681">
        <v>-67.762069199999999</v>
      </c>
      <c r="J8681" s="1" t="str">
        <f t="shared" si="708"/>
        <v>Fluid (stream)</v>
      </c>
      <c r="K8681" s="1" t="str">
        <f t="shared" si="709"/>
        <v>Untreated Water</v>
      </c>
      <c r="L8681">
        <v>45</v>
      </c>
      <c r="M8681" t="s">
        <v>44</v>
      </c>
      <c r="N8681">
        <v>755</v>
      </c>
      <c r="P8681" t="s">
        <v>267</v>
      </c>
      <c r="Q8681" t="s">
        <v>257</v>
      </c>
      <c r="R8681" t="s">
        <v>401</v>
      </c>
    </row>
    <row r="8682" spans="1:18" hidden="1" x14ac:dyDescent="0.3">
      <c r="A8682" t="s">
        <v>34481</v>
      </c>
      <c r="B8682" t="s">
        <v>34482</v>
      </c>
      <c r="C8682" s="1" t="str">
        <f t="shared" si="706"/>
        <v>21:0899</v>
      </c>
      <c r="D8682" s="1" t="str">
        <f t="shared" si="707"/>
        <v>21:0238</v>
      </c>
      <c r="E8682" t="s">
        <v>34483</v>
      </c>
      <c r="F8682" t="s">
        <v>34484</v>
      </c>
      <c r="H8682">
        <v>47.849361399999999</v>
      </c>
      <c r="I8682">
        <v>-67.759888700000005</v>
      </c>
      <c r="J8682" s="1" t="str">
        <f t="shared" si="708"/>
        <v>Fluid (stream)</v>
      </c>
      <c r="K8682" s="1" t="str">
        <f t="shared" si="709"/>
        <v>Untreated Water</v>
      </c>
      <c r="L8682">
        <v>45</v>
      </c>
      <c r="M8682" t="s">
        <v>52</v>
      </c>
      <c r="N8682">
        <v>756</v>
      </c>
      <c r="P8682" t="s">
        <v>272</v>
      </c>
      <c r="Q8682" t="s">
        <v>236</v>
      </c>
      <c r="R8682" t="s">
        <v>460</v>
      </c>
    </row>
    <row r="8683" spans="1:18" hidden="1" x14ac:dyDescent="0.3">
      <c r="A8683" t="s">
        <v>34485</v>
      </c>
      <c r="B8683" t="s">
        <v>34486</v>
      </c>
      <c r="C8683" s="1" t="str">
        <f t="shared" si="706"/>
        <v>21:0899</v>
      </c>
      <c r="D8683" s="1" t="str">
        <f t="shared" si="707"/>
        <v>21:0238</v>
      </c>
      <c r="E8683" t="s">
        <v>34487</v>
      </c>
      <c r="F8683" t="s">
        <v>34488</v>
      </c>
      <c r="H8683">
        <v>47.884756199999998</v>
      </c>
      <c r="I8683">
        <v>-67.763899499999994</v>
      </c>
      <c r="J8683" s="1" t="str">
        <f t="shared" si="708"/>
        <v>Fluid (stream)</v>
      </c>
      <c r="K8683" s="1" t="str">
        <f t="shared" si="709"/>
        <v>Untreated Water</v>
      </c>
      <c r="L8683">
        <v>45</v>
      </c>
      <c r="M8683" t="s">
        <v>60</v>
      </c>
      <c r="N8683">
        <v>757</v>
      </c>
      <c r="P8683" t="s">
        <v>272</v>
      </c>
      <c r="Q8683" t="s">
        <v>236</v>
      </c>
      <c r="R8683" t="s">
        <v>285</v>
      </c>
    </row>
    <row r="8684" spans="1:18" hidden="1" x14ac:dyDescent="0.3">
      <c r="A8684" t="s">
        <v>34489</v>
      </c>
      <c r="B8684" t="s">
        <v>34490</v>
      </c>
      <c r="C8684" s="1" t="str">
        <f t="shared" si="706"/>
        <v>21:0899</v>
      </c>
      <c r="D8684" s="1" t="str">
        <f t="shared" si="707"/>
        <v>21:0238</v>
      </c>
      <c r="E8684" t="s">
        <v>34491</v>
      </c>
      <c r="F8684" t="s">
        <v>34492</v>
      </c>
      <c r="H8684">
        <v>47.886383100000003</v>
      </c>
      <c r="I8684">
        <v>-67.764583099999996</v>
      </c>
      <c r="J8684" s="1" t="str">
        <f t="shared" si="708"/>
        <v>Fluid (stream)</v>
      </c>
      <c r="K8684" s="1" t="str">
        <f t="shared" si="709"/>
        <v>Untreated Water</v>
      </c>
      <c r="L8684">
        <v>45</v>
      </c>
      <c r="M8684" t="s">
        <v>67</v>
      </c>
      <c r="N8684">
        <v>758</v>
      </c>
      <c r="P8684" t="s">
        <v>267</v>
      </c>
      <c r="Q8684" t="s">
        <v>236</v>
      </c>
      <c r="R8684" t="s">
        <v>401</v>
      </c>
    </row>
    <row r="8685" spans="1:18" hidden="1" x14ac:dyDescent="0.3">
      <c r="A8685" t="s">
        <v>34493</v>
      </c>
      <c r="B8685" t="s">
        <v>34494</v>
      </c>
      <c r="C8685" s="1" t="str">
        <f t="shared" si="706"/>
        <v>21:0899</v>
      </c>
      <c r="D8685" s="1" t="str">
        <f t="shared" si="707"/>
        <v>21:0238</v>
      </c>
      <c r="E8685" t="s">
        <v>34495</v>
      </c>
      <c r="F8685" t="s">
        <v>34496</v>
      </c>
      <c r="H8685">
        <v>47.883335600000002</v>
      </c>
      <c r="I8685">
        <v>-67.750691200000006</v>
      </c>
      <c r="J8685" s="1" t="str">
        <f t="shared" si="708"/>
        <v>Fluid (stream)</v>
      </c>
      <c r="K8685" s="1" t="str">
        <f t="shared" si="709"/>
        <v>Untreated Water</v>
      </c>
      <c r="L8685">
        <v>45</v>
      </c>
      <c r="M8685" t="s">
        <v>74</v>
      </c>
      <c r="N8685">
        <v>759</v>
      </c>
      <c r="P8685" t="s">
        <v>267</v>
      </c>
      <c r="Q8685" t="s">
        <v>310</v>
      </c>
      <c r="R8685" t="s">
        <v>401</v>
      </c>
    </row>
    <row r="8686" spans="1:18" hidden="1" x14ac:dyDescent="0.3">
      <c r="A8686" t="s">
        <v>34497</v>
      </c>
      <c r="B8686" t="s">
        <v>34498</v>
      </c>
      <c r="C8686" s="1" t="str">
        <f t="shared" si="706"/>
        <v>21:0899</v>
      </c>
      <c r="D8686" s="1" t="str">
        <f t="shared" si="707"/>
        <v>21:0238</v>
      </c>
      <c r="E8686" t="s">
        <v>34499</v>
      </c>
      <c r="F8686" t="s">
        <v>34500</v>
      </c>
      <c r="H8686">
        <v>47.879527500000002</v>
      </c>
      <c r="I8686">
        <v>-67.722695599999994</v>
      </c>
      <c r="J8686" s="1" t="str">
        <f t="shared" si="708"/>
        <v>Fluid (stream)</v>
      </c>
      <c r="K8686" s="1" t="str">
        <f t="shared" si="709"/>
        <v>Untreated Water</v>
      </c>
      <c r="L8686">
        <v>45</v>
      </c>
      <c r="M8686" t="s">
        <v>81</v>
      </c>
      <c r="N8686">
        <v>760</v>
      </c>
      <c r="P8686" t="s">
        <v>15080</v>
      </c>
      <c r="Q8686" t="s">
        <v>15080</v>
      </c>
      <c r="R8686" t="s">
        <v>15080</v>
      </c>
    </row>
    <row r="8687" spans="1:18" hidden="1" x14ac:dyDescent="0.3">
      <c r="A8687" t="s">
        <v>34501</v>
      </c>
      <c r="B8687" t="s">
        <v>34502</v>
      </c>
      <c r="C8687" s="1" t="str">
        <f t="shared" si="706"/>
        <v>21:0899</v>
      </c>
      <c r="D8687" s="1" t="str">
        <f t="shared" si="707"/>
        <v>21:0238</v>
      </c>
      <c r="E8687" t="s">
        <v>34503</v>
      </c>
      <c r="F8687" t="s">
        <v>34504</v>
      </c>
      <c r="H8687">
        <v>47.8792215</v>
      </c>
      <c r="I8687">
        <v>-67.718650600000004</v>
      </c>
      <c r="J8687" s="1" t="str">
        <f t="shared" si="708"/>
        <v>Fluid (stream)</v>
      </c>
      <c r="K8687" s="1" t="str">
        <f t="shared" si="709"/>
        <v>Untreated Water</v>
      </c>
      <c r="L8687">
        <v>45</v>
      </c>
      <c r="M8687" t="s">
        <v>95</v>
      </c>
      <c r="N8687">
        <v>761</v>
      </c>
      <c r="P8687" t="s">
        <v>15080</v>
      </c>
      <c r="Q8687" t="s">
        <v>15080</v>
      </c>
      <c r="R8687" t="s">
        <v>15080</v>
      </c>
    </row>
    <row r="8688" spans="1:18" hidden="1" x14ac:dyDescent="0.3">
      <c r="A8688" t="s">
        <v>34505</v>
      </c>
      <c r="B8688" t="s">
        <v>34506</v>
      </c>
      <c r="C8688" s="1" t="str">
        <f t="shared" si="706"/>
        <v>21:0899</v>
      </c>
      <c r="D8688" s="1" t="str">
        <f t="shared" si="707"/>
        <v>21:0238</v>
      </c>
      <c r="E8688" t="s">
        <v>34507</v>
      </c>
      <c r="F8688" t="s">
        <v>34508</v>
      </c>
      <c r="H8688">
        <v>47.788985099999998</v>
      </c>
      <c r="I8688">
        <v>-67.519821399999998</v>
      </c>
      <c r="J8688" s="1" t="str">
        <f t="shared" si="708"/>
        <v>Fluid (stream)</v>
      </c>
      <c r="K8688" s="1" t="str">
        <f t="shared" si="709"/>
        <v>Untreated Water</v>
      </c>
      <c r="L8688">
        <v>45</v>
      </c>
      <c r="M8688" t="s">
        <v>101</v>
      </c>
      <c r="N8688">
        <v>762</v>
      </c>
      <c r="P8688" t="s">
        <v>267</v>
      </c>
      <c r="Q8688" t="s">
        <v>38</v>
      </c>
      <c r="R8688" t="s">
        <v>3875</v>
      </c>
    </row>
    <row r="8689" spans="1:18" hidden="1" x14ac:dyDescent="0.3">
      <c r="A8689" t="s">
        <v>34509</v>
      </c>
      <c r="B8689" t="s">
        <v>34510</v>
      </c>
      <c r="C8689" s="1" t="str">
        <f t="shared" si="706"/>
        <v>21:0899</v>
      </c>
      <c r="D8689" s="1" t="str">
        <f t="shared" si="707"/>
        <v>21:0238</v>
      </c>
      <c r="E8689" t="s">
        <v>34511</v>
      </c>
      <c r="F8689" t="s">
        <v>34512</v>
      </c>
      <c r="H8689">
        <v>47.789711599999997</v>
      </c>
      <c r="I8689">
        <v>-67.521736799999999</v>
      </c>
      <c r="J8689" s="1" t="str">
        <f t="shared" si="708"/>
        <v>Fluid (stream)</v>
      </c>
      <c r="K8689" s="1" t="str">
        <f t="shared" si="709"/>
        <v>Untreated Water</v>
      </c>
      <c r="L8689">
        <v>45</v>
      </c>
      <c r="M8689" t="s">
        <v>22</v>
      </c>
      <c r="N8689">
        <v>763</v>
      </c>
      <c r="P8689" t="s">
        <v>262</v>
      </c>
      <c r="Q8689" t="s">
        <v>310</v>
      </c>
      <c r="R8689" t="s">
        <v>195</v>
      </c>
    </row>
    <row r="8690" spans="1:18" hidden="1" x14ac:dyDescent="0.3">
      <c r="A8690" t="s">
        <v>34513</v>
      </c>
      <c r="B8690" t="s">
        <v>34514</v>
      </c>
      <c r="C8690" s="1" t="str">
        <f t="shared" si="706"/>
        <v>21:0899</v>
      </c>
      <c r="D8690" s="1" t="str">
        <f t="shared" si="707"/>
        <v>21:0238</v>
      </c>
      <c r="E8690" t="s">
        <v>34511</v>
      </c>
      <c r="F8690" t="s">
        <v>34515</v>
      </c>
      <c r="H8690">
        <v>47.789711599999997</v>
      </c>
      <c r="I8690">
        <v>-67.521736799999999</v>
      </c>
      <c r="J8690" s="1" t="str">
        <f t="shared" si="708"/>
        <v>Fluid (stream)</v>
      </c>
      <c r="K8690" s="1" t="str">
        <f t="shared" si="709"/>
        <v>Untreated Water</v>
      </c>
      <c r="L8690">
        <v>45</v>
      </c>
      <c r="M8690" t="s">
        <v>29</v>
      </c>
      <c r="N8690">
        <v>764</v>
      </c>
      <c r="P8690" t="s">
        <v>272</v>
      </c>
      <c r="Q8690" t="s">
        <v>236</v>
      </c>
      <c r="R8690" t="s">
        <v>285</v>
      </c>
    </row>
    <row r="8691" spans="1:18" hidden="1" x14ac:dyDescent="0.3">
      <c r="A8691" t="s">
        <v>34516</v>
      </c>
      <c r="B8691" t="s">
        <v>34517</v>
      </c>
      <c r="C8691" s="1" t="str">
        <f t="shared" si="706"/>
        <v>21:0899</v>
      </c>
      <c r="D8691" s="1" t="str">
        <f t="shared" si="707"/>
        <v>21:0238</v>
      </c>
      <c r="E8691" t="s">
        <v>34518</v>
      </c>
      <c r="F8691" t="s">
        <v>34519</v>
      </c>
      <c r="H8691">
        <v>47.795403</v>
      </c>
      <c r="I8691">
        <v>-67.534741699999998</v>
      </c>
      <c r="J8691" s="1" t="str">
        <f t="shared" si="708"/>
        <v>Fluid (stream)</v>
      </c>
      <c r="K8691" s="1" t="str">
        <f t="shared" si="709"/>
        <v>Untreated Water</v>
      </c>
      <c r="L8691">
        <v>45</v>
      </c>
      <c r="M8691" t="s">
        <v>107</v>
      </c>
      <c r="N8691">
        <v>765</v>
      </c>
      <c r="P8691" t="s">
        <v>262</v>
      </c>
      <c r="Q8691" t="s">
        <v>146</v>
      </c>
      <c r="R8691" t="s">
        <v>873</v>
      </c>
    </row>
    <row r="8692" spans="1:18" hidden="1" x14ac:dyDescent="0.3">
      <c r="A8692" t="s">
        <v>34520</v>
      </c>
      <c r="B8692" t="s">
        <v>34521</v>
      </c>
      <c r="C8692" s="1" t="str">
        <f t="shared" si="706"/>
        <v>21:0899</v>
      </c>
      <c r="D8692" s="1" t="str">
        <f t="shared" si="707"/>
        <v>21:0238</v>
      </c>
      <c r="E8692" t="s">
        <v>34522</v>
      </c>
      <c r="F8692" t="s">
        <v>34523</v>
      </c>
      <c r="H8692">
        <v>47.794530100000003</v>
      </c>
      <c r="I8692">
        <v>-67.540374600000007</v>
      </c>
      <c r="J8692" s="1" t="str">
        <f t="shared" si="708"/>
        <v>Fluid (stream)</v>
      </c>
      <c r="K8692" s="1" t="str">
        <f t="shared" si="709"/>
        <v>Untreated Water</v>
      </c>
      <c r="L8692">
        <v>45</v>
      </c>
      <c r="M8692" t="s">
        <v>114</v>
      </c>
      <c r="N8692">
        <v>766</v>
      </c>
      <c r="P8692" t="s">
        <v>272</v>
      </c>
      <c r="Q8692" t="s">
        <v>236</v>
      </c>
      <c r="R8692" t="s">
        <v>890</v>
      </c>
    </row>
    <row r="8693" spans="1:18" hidden="1" x14ac:dyDescent="0.3">
      <c r="A8693" t="s">
        <v>34524</v>
      </c>
      <c r="B8693" t="s">
        <v>34525</v>
      </c>
      <c r="C8693" s="1" t="str">
        <f t="shared" si="706"/>
        <v>21:0899</v>
      </c>
      <c r="D8693" s="1" t="str">
        <f t="shared" si="707"/>
        <v>21:0238</v>
      </c>
      <c r="E8693" t="s">
        <v>34526</v>
      </c>
      <c r="F8693" t="s">
        <v>34527</v>
      </c>
      <c r="H8693">
        <v>47.796745999999999</v>
      </c>
      <c r="I8693">
        <v>-67.617603500000001</v>
      </c>
      <c r="J8693" s="1" t="str">
        <f t="shared" si="708"/>
        <v>Fluid (stream)</v>
      </c>
      <c r="K8693" s="1" t="str">
        <f t="shared" si="709"/>
        <v>Untreated Water</v>
      </c>
      <c r="L8693">
        <v>45</v>
      </c>
      <c r="M8693" t="s">
        <v>121</v>
      </c>
      <c r="N8693">
        <v>767</v>
      </c>
      <c r="P8693" t="s">
        <v>267</v>
      </c>
      <c r="Q8693" t="s">
        <v>310</v>
      </c>
      <c r="R8693" t="s">
        <v>189</v>
      </c>
    </row>
    <row r="8694" spans="1:18" hidden="1" x14ac:dyDescent="0.3">
      <c r="A8694" t="s">
        <v>34528</v>
      </c>
      <c r="B8694" t="s">
        <v>34529</v>
      </c>
      <c r="C8694" s="1" t="str">
        <f t="shared" si="706"/>
        <v>21:0899</v>
      </c>
      <c r="D8694" s="1" t="str">
        <f t="shared" si="707"/>
        <v>21:0238</v>
      </c>
      <c r="E8694" t="s">
        <v>34530</v>
      </c>
      <c r="F8694" t="s">
        <v>34531</v>
      </c>
      <c r="H8694">
        <v>47.797812800000003</v>
      </c>
      <c r="I8694">
        <v>-67.616533599999997</v>
      </c>
      <c r="J8694" s="1" t="str">
        <f t="shared" si="708"/>
        <v>Fluid (stream)</v>
      </c>
      <c r="K8694" s="1" t="str">
        <f t="shared" si="709"/>
        <v>Untreated Water</v>
      </c>
      <c r="L8694">
        <v>45</v>
      </c>
      <c r="M8694" t="s">
        <v>127</v>
      </c>
      <c r="N8694">
        <v>768</v>
      </c>
      <c r="P8694" t="s">
        <v>272</v>
      </c>
      <c r="Q8694" t="s">
        <v>579</v>
      </c>
      <c r="R8694" t="s">
        <v>460</v>
      </c>
    </row>
    <row r="8695" spans="1:18" hidden="1" x14ac:dyDescent="0.3">
      <c r="A8695" t="s">
        <v>34532</v>
      </c>
      <c r="B8695" t="s">
        <v>34533</v>
      </c>
      <c r="C8695" s="1" t="str">
        <f t="shared" ref="C8695:C8739" si="710">HYPERLINK("http://geochem.nrcan.gc.ca/cdogs/content/bdl/bdl210899_e.htm", "21:0899")</f>
        <v>21:0899</v>
      </c>
      <c r="D8695" s="1" t="str">
        <f t="shared" ref="D8695:D8739" si="711">HYPERLINK("http://geochem.nrcan.gc.ca/cdogs/content/svy/svy210238_e.htm", "21:0238")</f>
        <v>21:0238</v>
      </c>
      <c r="E8695" t="s">
        <v>34534</v>
      </c>
      <c r="F8695" t="s">
        <v>34535</v>
      </c>
      <c r="H8695">
        <v>47.801826599999998</v>
      </c>
      <c r="I8695">
        <v>-67.644499100000004</v>
      </c>
      <c r="J8695" s="1" t="str">
        <f t="shared" ref="J8695:J8741" si="712">HYPERLINK("http://geochem.nrcan.gc.ca/cdogs/content/kwd/kwd020018_e.htm", "Fluid (stream)")</f>
        <v>Fluid (stream)</v>
      </c>
      <c r="K8695" s="1" t="str">
        <f t="shared" ref="K8695:K8741" si="713">HYPERLINK("http://geochem.nrcan.gc.ca/cdogs/content/kwd/kwd080007_e.htm", "Untreated Water")</f>
        <v>Untreated Water</v>
      </c>
      <c r="L8695">
        <v>45</v>
      </c>
      <c r="M8695" t="s">
        <v>133</v>
      </c>
      <c r="N8695">
        <v>769</v>
      </c>
      <c r="P8695" t="s">
        <v>272</v>
      </c>
      <c r="Q8695" t="s">
        <v>482</v>
      </c>
      <c r="R8695" t="s">
        <v>460</v>
      </c>
    </row>
    <row r="8696" spans="1:18" hidden="1" x14ac:dyDescent="0.3">
      <c r="A8696" t="s">
        <v>34536</v>
      </c>
      <c r="B8696" t="s">
        <v>34537</v>
      </c>
      <c r="C8696" s="1" t="str">
        <f t="shared" si="710"/>
        <v>21:0899</v>
      </c>
      <c r="D8696" s="1" t="str">
        <f t="shared" si="711"/>
        <v>21:0238</v>
      </c>
      <c r="E8696" t="s">
        <v>34538</v>
      </c>
      <c r="F8696" t="s">
        <v>34539</v>
      </c>
      <c r="H8696">
        <v>47.809861900000001</v>
      </c>
      <c r="I8696">
        <v>-67.662161600000005</v>
      </c>
      <c r="J8696" s="1" t="str">
        <f t="shared" si="712"/>
        <v>Fluid (stream)</v>
      </c>
      <c r="K8696" s="1" t="str">
        <f t="shared" si="713"/>
        <v>Untreated Water</v>
      </c>
      <c r="L8696">
        <v>45</v>
      </c>
      <c r="M8696" t="s">
        <v>139</v>
      </c>
      <c r="N8696">
        <v>770</v>
      </c>
      <c r="P8696" t="s">
        <v>272</v>
      </c>
      <c r="Q8696" t="s">
        <v>54</v>
      </c>
      <c r="R8696" t="s">
        <v>460</v>
      </c>
    </row>
    <row r="8697" spans="1:18" hidden="1" x14ac:dyDescent="0.3">
      <c r="A8697" t="s">
        <v>34540</v>
      </c>
      <c r="B8697" t="s">
        <v>34541</v>
      </c>
      <c r="C8697" s="1" t="str">
        <f t="shared" si="710"/>
        <v>21:0899</v>
      </c>
      <c r="D8697" s="1" t="str">
        <f t="shared" si="711"/>
        <v>21:0238</v>
      </c>
      <c r="E8697" t="s">
        <v>34542</v>
      </c>
      <c r="F8697" t="s">
        <v>34543</v>
      </c>
      <c r="H8697">
        <v>47.8442729</v>
      </c>
      <c r="I8697">
        <v>-67.6547944</v>
      </c>
      <c r="J8697" s="1" t="str">
        <f t="shared" si="712"/>
        <v>Fluid (stream)</v>
      </c>
      <c r="K8697" s="1" t="str">
        <f t="shared" si="713"/>
        <v>Untreated Water</v>
      </c>
      <c r="L8697">
        <v>45</v>
      </c>
      <c r="M8697" t="s">
        <v>241</v>
      </c>
      <c r="N8697">
        <v>771</v>
      </c>
      <c r="P8697" t="s">
        <v>267</v>
      </c>
      <c r="Q8697" t="s">
        <v>482</v>
      </c>
      <c r="R8697" t="s">
        <v>55</v>
      </c>
    </row>
    <row r="8698" spans="1:18" hidden="1" x14ac:dyDescent="0.3">
      <c r="A8698" t="s">
        <v>34544</v>
      </c>
      <c r="B8698" t="s">
        <v>34545</v>
      </c>
      <c r="C8698" s="1" t="str">
        <f t="shared" si="710"/>
        <v>21:0899</v>
      </c>
      <c r="D8698" s="1" t="str">
        <f t="shared" si="711"/>
        <v>21:0238</v>
      </c>
      <c r="E8698" t="s">
        <v>34546</v>
      </c>
      <c r="F8698" t="s">
        <v>34547</v>
      </c>
      <c r="H8698">
        <v>47.843039099999999</v>
      </c>
      <c r="I8698">
        <v>-67.656229699999997</v>
      </c>
      <c r="J8698" s="1" t="str">
        <f t="shared" si="712"/>
        <v>Fluid (stream)</v>
      </c>
      <c r="K8698" s="1" t="str">
        <f t="shared" si="713"/>
        <v>Untreated Water</v>
      </c>
      <c r="L8698">
        <v>46</v>
      </c>
      <c r="M8698" t="s">
        <v>36</v>
      </c>
      <c r="N8698">
        <v>772</v>
      </c>
      <c r="P8698" t="s">
        <v>15080</v>
      </c>
      <c r="Q8698" t="s">
        <v>15080</v>
      </c>
      <c r="R8698" t="s">
        <v>15080</v>
      </c>
    </row>
    <row r="8699" spans="1:18" hidden="1" x14ac:dyDescent="0.3">
      <c r="A8699" t="s">
        <v>34548</v>
      </c>
      <c r="B8699" t="s">
        <v>34549</v>
      </c>
      <c r="C8699" s="1" t="str">
        <f t="shared" si="710"/>
        <v>21:0899</v>
      </c>
      <c r="D8699" s="1" t="str">
        <f t="shared" si="711"/>
        <v>21:0238</v>
      </c>
      <c r="E8699" t="s">
        <v>34550</v>
      </c>
      <c r="F8699" t="s">
        <v>34551</v>
      </c>
      <c r="H8699">
        <v>47.882557200000001</v>
      </c>
      <c r="I8699">
        <v>-67.876493999999994</v>
      </c>
      <c r="J8699" s="1" t="str">
        <f t="shared" si="712"/>
        <v>Fluid (stream)</v>
      </c>
      <c r="K8699" s="1" t="str">
        <f t="shared" si="713"/>
        <v>Untreated Water</v>
      </c>
      <c r="L8699">
        <v>46</v>
      </c>
      <c r="M8699" t="s">
        <v>44</v>
      </c>
      <c r="N8699">
        <v>773</v>
      </c>
      <c r="P8699" t="s">
        <v>15080</v>
      </c>
      <c r="Q8699" t="s">
        <v>15080</v>
      </c>
      <c r="R8699" t="s">
        <v>15080</v>
      </c>
    </row>
    <row r="8700" spans="1:18" hidden="1" x14ac:dyDescent="0.3">
      <c r="A8700" t="s">
        <v>34552</v>
      </c>
      <c r="B8700" t="s">
        <v>34553</v>
      </c>
      <c r="C8700" s="1" t="str">
        <f t="shared" si="710"/>
        <v>21:0899</v>
      </c>
      <c r="D8700" s="1" t="str">
        <f t="shared" si="711"/>
        <v>21:0238</v>
      </c>
      <c r="E8700" t="s">
        <v>34554</v>
      </c>
      <c r="F8700" t="s">
        <v>34555</v>
      </c>
      <c r="H8700">
        <v>47.8773421</v>
      </c>
      <c r="I8700">
        <v>-67.872260100000005</v>
      </c>
      <c r="J8700" s="1" t="str">
        <f t="shared" si="712"/>
        <v>Fluid (stream)</v>
      </c>
      <c r="K8700" s="1" t="str">
        <f t="shared" si="713"/>
        <v>Untreated Water</v>
      </c>
      <c r="L8700">
        <v>46</v>
      </c>
      <c r="M8700" t="s">
        <v>52</v>
      </c>
      <c r="N8700">
        <v>774</v>
      </c>
      <c r="P8700" t="s">
        <v>15080</v>
      </c>
      <c r="Q8700" t="s">
        <v>15080</v>
      </c>
      <c r="R8700" t="s">
        <v>15080</v>
      </c>
    </row>
    <row r="8701" spans="1:18" hidden="1" x14ac:dyDescent="0.3">
      <c r="A8701" t="s">
        <v>34556</v>
      </c>
      <c r="B8701" t="s">
        <v>34557</v>
      </c>
      <c r="C8701" s="1" t="str">
        <f t="shared" si="710"/>
        <v>21:0899</v>
      </c>
      <c r="D8701" s="1" t="str">
        <f t="shared" si="711"/>
        <v>21:0238</v>
      </c>
      <c r="E8701" t="s">
        <v>34558</v>
      </c>
      <c r="F8701" t="s">
        <v>34559</v>
      </c>
      <c r="H8701">
        <v>47.875512100000002</v>
      </c>
      <c r="I8701">
        <v>-67.863700499999993</v>
      </c>
      <c r="J8701" s="1" t="str">
        <f t="shared" si="712"/>
        <v>Fluid (stream)</v>
      </c>
      <c r="K8701" s="1" t="str">
        <f t="shared" si="713"/>
        <v>Untreated Water</v>
      </c>
      <c r="L8701">
        <v>46</v>
      </c>
      <c r="M8701" t="s">
        <v>60</v>
      </c>
      <c r="N8701">
        <v>775</v>
      </c>
      <c r="P8701" t="s">
        <v>15080</v>
      </c>
      <c r="Q8701" t="s">
        <v>15080</v>
      </c>
      <c r="R8701" t="s">
        <v>15080</v>
      </c>
    </row>
    <row r="8702" spans="1:18" hidden="1" x14ac:dyDescent="0.3">
      <c r="A8702" t="s">
        <v>34560</v>
      </c>
      <c r="B8702" t="s">
        <v>34561</v>
      </c>
      <c r="C8702" s="1" t="str">
        <f t="shared" si="710"/>
        <v>21:0899</v>
      </c>
      <c r="D8702" s="1" t="str">
        <f t="shared" si="711"/>
        <v>21:0238</v>
      </c>
      <c r="E8702" t="s">
        <v>34562</v>
      </c>
      <c r="F8702" t="s">
        <v>34563</v>
      </c>
      <c r="H8702">
        <v>47.875785700000002</v>
      </c>
      <c r="I8702">
        <v>-67.858625900000007</v>
      </c>
      <c r="J8702" s="1" t="str">
        <f t="shared" si="712"/>
        <v>Fluid (stream)</v>
      </c>
      <c r="K8702" s="1" t="str">
        <f t="shared" si="713"/>
        <v>Untreated Water</v>
      </c>
      <c r="L8702">
        <v>46</v>
      </c>
      <c r="M8702" t="s">
        <v>67</v>
      </c>
      <c r="N8702">
        <v>776</v>
      </c>
      <c r="P8702" t="s">
        <v>262</v>
      </c>
      <c r="Q8702" t="s">
        <v>248</v>
      </c>
      <c r="R8702" t="s">
        <v>449</v>
      </c>
    </row>
    <row r="8703" spans="1:18" hidden="1" x14ac:dyDescent="0.3">
      <c r="A8703" t="s">
        <v>34564</v>
      </c>
      <c r="B8703" t="s">
        <v>34565</v>
      </c>
      <c r="C8703" s="1" t="str">
        <f t="shared" si="710"/>
        <v>21:0899</v>
      </c>
      <c r="D8703" s="1" t="str">
        <f t="shared" si="711"/>
        <v>21:0238</v>
      </c>
      <c r="E8703" t="s">
        <v>34566</v>
      </c>
      <c r="F8703" t="s">
        <v>34567</v>
      </c>
      <c r="H8703">
        <v>47.866867200000002</v>
      </c>
      <c r="I8703">
        <v>-67.853914399999994</v>
      </c>
      <c r="J8703" s="1" t="str">
        <f t="shared" si="712"/>
        <v>Fluid (stream)</v>
      </c>
      <c r="K8703" s="1" t="str">
        <f t="shared" si="713"/>
        <v>Untreated Water</v>
      </c>
      <c r="L8703">
        <v>46</v>
      </c>
      <c r="M8703" t="s">
        <v>74</v>
      </c>
      <c r="N8703">
        <v>777</v>
      </c>
      <c r="P8703" t="s">
        <v>272</v>
      </c>
      <c r="Q8703" t="s">
        <v>310</v>
      </c>
      <c r="R8703" t="s">
        <v>195</v>
      </c>
    </row>
    <row r="8704" spans="1:18" hidden="1" x14ac:dyDescent="0.3">
      <c r="A8704" t="s">
        <v>34568</v>
      </c>
      <c r="B8704" t="s">
        <v>34569</v>
      </c>
      <c r="C8704" s="1" t="str">
        <f t="shared" si="710"/>
        <v>21:0899</v>
      </c>
      <c r="D8704" s="1" t="str">
        <f t="shared" si="711"/>
        <v>21:0238</v>
      </c>
      <c r="E8704" t="s">
        <v>34570</v>
      </c>
      <c r="F8704" t="s">
        <v>34571</v>
      </c>
      <c r="H8704">
        <v>47.866084999999998</v>
      </c>
      <c r="I8704">
        <v>-67.852180000000004</v>
      </c>
      <c r="J8704" s="1" t="str">
        <f t="shared" si="712"/>
        <v>Fluid (stream)</v>
      </c>
      <c r="K8704" s="1" t="str">
        <f t="shared" si="713"/>
        <v>Untreated Water</v>
      </c>
      <c r="L8704">
        <v>46</v>
      </c>
      <c r="M8704" t="s">
        <v>81</v>
      </c>
      <c r="N8704">
        <v>778</v>
      </c>
      <c r="P8704" t="s">
        <v>247</v>
      </c>
      <c r="Q8704" t="s">
        <v>257</v>
      </c>
      <c r="R8704" t="s">
        <v>522</v>
      </c>
    </row>
    <row r="8705" spans="1:18" hidden="1" x14ac:dyDescent="0.3">
      <c r="A8705" t="s">
        <v>34572</v>
      </c>
      <c r="B8705" t="s">
        <v>34573</v>
      </c>
      <c r="C8705" s="1" t="str">
        <f t="shared" si="710"/>
        <v>21:0899</v>
      </c>
      <c r="D8705" s="1" t="str">
        <f t="shared" si="711"/>
        <v>21:0238</v>
      </c>
      <c r="E8705" t="s">
        <v>34574</v>
      </c>
      <c r="F8705" t="s">
        <v>34575</v>
      </c>
      <c r="H8705">
        <v>47.869376600000002</v>
      </c>
      <c r="I8705">
        <v>-67.832396700000004</v>
      </c>
      <c r="J8705" s="1" t="str">
        <f t="shared" si="712"/>
        <v>Fluid (stream)</v>
      </c>
      <c r="K8705" s="1" t="str">
        <f t="shared" si="713"/>
        <v>Untreated Water</v>
      </c>
      <c r="L8705">
        <v>46</v>
      </c>
      <c r="M8705" t="s">
        <v>95</v>
      </c>
      <c r="N8705">
        <v>779</v>
      </c>
      <c r="P8705" t="s">
        <v>272</v>
      </c>
      <c r="Q8705" t="s">
        <v>248</v>
      </c>
      <c r="R8705" t="s">
        <v>401</v>
      </c>
    </row>
    <row r="8706" spans="1:18" hidden="1" x14ac:dyDescent="0.3">
      <c r="A8706" t="s">
        <v>34576</v>
      </c>
      <c r="B8706" t="s">
        <v>34577</v>
      </c>
      <c r="C8706" s="1" t="str">
        <f t="shared" si="710"/>
        <v>21:0899</v>
      </c>
      <c r="D8706" s="1" t="str">
        <f t="shared" si="711"/>
        <v>21:0238</v>
      </c>
      <c r="E8706" t="s">
        <v>34578</v>
      </c>
      <c r="F8706" t="s">
        <v>34579</v>
      </c>
      <c r="H8706">
        <v>47.863379600000002</v>
      </c>
      <c r="I8706">
        <v>-67.821380300000001</v>
      </c>
      <c r="J8706" s="1" t="str">
        <f t="shared" si="712"/>
        <v>Fluid (stream)</v>
      </c>
      <c r="K8706" s="1" t="str">
        <f t="shared" si="713"/>
        <v>Untreated Water</v>
      </c>
      <c r="L8706">
        <v>46</v>
      </c>
      <c r="M8706" t="s">
        <v>22</v>
      </c>
      <c r="N8706">
        <v>780</v>
      </c>
      <c r="P8706" t="s">
        <v>247</v>
      </c>
      <c r="Q8706" t="s">
        <v>146</v>
      </c>
      <c r="R8706" t="s">
        <v>401</v>
      </c>
    </row>
    <row r="8707" spans="1:18" hidden="1" x14ac:dyDescent="0.3">
      <c r="A8707" t="s">
        <v>34580</v>
      </c>
      <c r="B8707" t="s">
        <v>34581</v>
      </c>
      <c r="C8707" s="1" t="str">
        <f t="shared" si="710"/>
        <v>21:0899</v>
      </c>
      <c r="D8707" s="1" t="str">
        <f t="shared" si="711"/>
        <v>21:0238</v>
      </c>
      <c r="E8707" t="s">
        <v>34578</v>
      </c>
      <c r="F8707" t="s">
        <v>34582</v>
      </c>
      <c r="H8707">
        <v>47.863379600000002</v>
      </c>
      <c r="I8707">
        <v>-67.821380300000001</v>
      </c>
      <c r="J8707" s="1" t="str">
        <f t="shared" si="712"/>
        <v>Fluid (stream)</v>
      </c>
      <c r="K8707" s="1" t="str">
        <f t="shared" si="713"/>
        <v>Untreated Water</v>
      </c>
      <c r="L8707">
        <v>46</v>
      </c>
      <c r="M8707" t="s">
        <v>29</v>
      </c>
      <c r="N8707">
        <v>781</v>
      </c>
      <c r="P8707" t="s">
        <v>247</v>
      </c>
      <c r="Q8707" t="s">
        <v>146</v>
      </c>
      <c r="R8707" t="s">
        <v>189</v>
      </c>
    </row>
    <row r="8708" spans="1:18" hidden="1" x14ac:dyDescent="0.3">
      <c r="A8708" t="s">
        <v>34583</v>
      </c>
      <c r="B8708" t="s">
        <v>34584</v>
      </c>
      <c r="C8708" s="1" t="str">
        <f t="shared" si="710"/>
        <v>21:0899</v>
      </c>
      <c r="D8708" s="1" t="str">
        <f t="shared" si="711"/>
        <v>21:0238</v>
      </c>
      <c r="E8708" t="s">
        <v>34585</v>
      </c>
      <c r="F8708" t="s">
        <v>34586</v>
      </c>
      <c r="H8708">
        <v>47.855501400000001</v>
      </c>
      <c r="I8708">
        <v>-67.816492100000005</v>
      </c>
      <c r="J8708" s="1" t="str">
        <f t="shared" si="712"/>
        <v>Fluid (stream)</v>
      </c>
      <c r="K8708" s="1" t="str">
        <f t="shared" si="713"/>
        <v>Untreated Water</v>
      </c>
      <c r="L8708">
        <v>46</v>
      </c>
      <c r="M8708" t="s">
        <v>101</v>
      </c>
      <c r="N8708">
        <v>782</v>
      </c>
      <c r="P8708" t="s">
        <v>356</v>
      </c>
      <c r="Q8708" t="s">
        <v>38</v>
      </c>
      <c r="R8708" t="s">
        <v>532</v>
      </c>
    </row>
    <row r="8709" spans="1:18" hidden="1" x14ac:dyDescent="0.3">
      <c r="A8709" t="s">
        <v>34587</v>
      </c>
      <c r="B8709" t="s">
        <v>34588</v>
      </c>
      <c r="C8709" s="1" t="str">
        <f t="shared" si="710"/>
        <v>21:0899</v>
      </c>
      <c r="D8709" s="1" t="str">
        <f t="shared" si="711"/>
        <v>21:0238</v>
      </c>
      <c r="E8709" t="s">
        <v>34589</v>
      </c>
      <c r="F8709" t="s">
        <v>34590</v>
      </c>
      <c r="H8709">
        <v>47.9484602</v>
      </c>
      <c r="I8709">
        <v>-67.658989800000001</v>
      </c>
      <c r="J8709" s="1" t="str">
        <f t="shared" si="712"/>
        <v>Fluid (stream)</v>
      </c>
      <c r="K8709" s="1" t="str">
        <f t="shared" si="713"/>
        <v>Untreated Water</v>
      </c>
      <c r="L8709">
        <v>46</v>
      </c>
      <c r="M8709" t="s">
        <v>107</v>
      </c>
      <c r="N8709">
        <v>783</v>
      </c>
      <c r="P8709" t="s">
        <v>356</v>
      </c>
      <c r="Q8709" t="s">
        <v>46</v>
      </c>
      <c r="R8709" t="s">
        <v>911</v>
      </c>
    </row>
    <row r="8710" spans="1:18" hidden="1" x14ac:dyDescent="0.3">
      <c r="A8710" t="s">
        <v>34591</v>
      </c>
      <c r="B8710" t="s">
        <v>34592</v>
      </c>
      <c r="C8710" s="1" t="str">
        <f t="shared" si="710"/>
        <v>21:0899</v>
      </c>
      <c r="D8710" s="1" t="str">
        <f t="shared" si="711"/>
        <v>21:0238</v>
      </c>
      <c r="E8710" t="s">
        <v>34593</v>
      </c>
      <c r="F8710" t="s">
        <v>34594</v>
      </c>
      <c r="H8710">
        <v>47.935571199999998</v>
      </c>
      <c r="I8710">
        <v>-67.6394801</v>
      </c>
      <c r="J8710" s="1" t="str">
        <f t="shared" si="712"/>
        <v>Fluid (stream)</v>
      </c>
      <c r="K8710" s="1" t="str">
        <f t="shared" si="713"/>
        <v>Untreated Water</v>
      </c>
      <c r="L8710">
        <v>46</v>
      </c>
      <c r="M8710" t="s">
        <v>114</v>
      </c>
      <c r="N8710">
        <v>784</v>
      </c>
      <c r="P8710" t="s">
        <v>247</v>
      </c>
      <c r="Q8710" t="s">
        <v>46</v>
      </c>
      <c r="R8710" t="s">
        <v>401</v>
      </c>
    </row>
    <row r="8711" spans="1:18" hidden="1" x14ac:dyDescent="0.3">
      <c r="A8711" t="s">
        <v>34595</v>
      </c>
      <c r="B8711" t="s">
        <v>34596</v>
      </c>
      <c r="C8711" s="1" t="str">
        <f t="shared" si="710"/>
        <v>21:0899</v>
      </c>
      <c r="D8711" s="1" t="str">
        <f t="shared" si="711"/>
        <v>21:0238</v>
      </c>
      <c r="E8711" t="s">
        <v>34597</v>
      </c>
      <c r="F8711" t="s">
        <v>34598</v>
      </c>
      <c r="H8711">
        <v>47.950048199999998</v>
      </c>
      <c r="I8711">
        <v>-67.658600500000006</v>
      </c>
      <c r="J8711" s="1" t="str">
        <f t="shared" si="712"/>
        <v>Fluid (stream)</v>
      </c>
      <c r="K8711" s="1" t="str">
        <f t="shared" si="713"/>
        <v>Untreated Water</v>
      </c>
      <c r="L8711">
        <v>46</v>
      </c>
      <c r="M8711" t="s">
        <v>121</v>
      </c>
      <c r="N8711">
        <v>785</v>
      </c>
      <c r="P8711" t="s">
        <v>247</v>
      </c>
      <c r="Q8711" t="s">
        <v>146</v>
      </c>
      <c r="R8711" t="s">
        <v>189</v>
      </c>
    </row>
    <row r="8712" spans="1:18" hidden="1" x14ac:dyDescent="0.3">
      <c r="A8712" t="s">
        <v>34599</v>
      </c>
      <c r="B8712" t="s">
        <v>34600</v>
      </c>
      <c r="C8712" s="1" t="str">
        <f t="shared" si="710"/>
        <v>21:0899</v>
      </c>
      <c r="D8712" s="1" t="str">
        <f t="shared" si="711"/>
        <v>21:0238</v>
      </c>
      <c r="E8712" t="s">
        <v>34601</v>
      </c>
      <c r="F8712" t="s">
        <v>34602</v>
      </c>
      <c r="H8712">
        <v>47.988909499999998</v>
      </c>
      <c r="I8712">
        <v>-67.721821300000002</v>
      </c>
      <c r="J8712" s="1" t="str">
        <f t="shared" si="712"/>
        <v>Fluid (stream)</v>
      </c>
      <c r="K8712" s="1" t="str">
        <f t="shared" si="713"/>
        <v>Untreated Water</v>
      </c>
      <c r="L8712">
        <v>46</v>
      </c>
      <c r="M8712" t="s">
        <v>127</v>
      </c>
      <c r="N8712">
        <v>786</v>
      </c>
      <c r="P8712" t="s">
        <v>247</v>
      </c>
      <c r="Q8712" t="s">
        <v>62</v>
      </c>
      <c r="R8712" t="s">
        <v>532</v>
      </c>
    </row>
    <row r="8713" spans="1:18" hidden="1" x14ac:dyDescent="0.3">
      <c r="A8713" t="s">
        <v>34603</v>
      </c>
      <c r="B8713" t="s">
        <v>34604</v>
      </c>
      <c r="C8713" s="1" t="str">
        <f t="shared" si="710"/>
        <v>21:0899</v>
      </c>
      <c r="D8713" s="1" t="str">
        <f t="shared" si="711"/>
        <v>21:0238</v>
      </c>
      <c r="E8713" t="s">
        <v>34605</v>
      </c>
      <c r="F8713" t="s">
        <v>34606</v>
      </c>
      <c r="H8713">
        <v>47.963031700000002</v>
      </c>
      <c r="I8713">
        <v>-67.734717700000004</v>
      </c>
      <c r="J8713" s="1" t="str">
        <f t="shared" si="712"/>
        <v>Fluid (stream)</v>
      </c>
      <c r="K8713" s="1" t="str">
        <f t="shared" si="713"/>
        <v>Untreated Water</v>
      </c>
      <c r="L8713">
        <v>46</v>
      </c>
      <c r="M8713" t="s">
        <v>133</v>
      </c>
      <c r="N8713">
        <v>787</v>
      </c>
      <c r="P8713" t="s">
        <v>256</v>
      </c>
      <c r="Q8713" t="s">
        <v>248</v>
      </c>
      <c r="R8713" t="s">
        <v>285</v>
      </c>
    </row>
    <row r="8714" spans="1:18" hidden="1" x14ac:dyDescent="0.3">
      <c r="A8714" t="s">
        <v>34607</v>
      </c>
      <c r="B8714" t="s">
        <v>34608</v>
      </c>
      <c r="C8714" s="1" t="str">
        <f t="shared" si="710"/>
        <v>21:0899</v>
      </c>
      <c r="D8714" s="1" t="str">
        <f t="shared" si="711"/>
        <v>21:0238</v>
      </c>
      <c r="E8714" t="s">
        <v>34609</v>
      </c>
      <c r="F8714" t="s">
        <v>34610</v>
      </c>
      <c r="H8714">
        <v>47.944199900000001</v>
      </c>
      <c r="I8714">
        <v>-67.897000199999994</v>
      </c>
      <c r="J8714" s="1" t="str">
        <f t="shared" si="712"/>
        <v>Fluid (stream)</v>
      </c>
      <c r="K8714" s="1" t="str">
        <f t="shared" si="713"/>
        <v>Untreated Water</v>
      </c>
      <c r="L8714">
        <v>46</v>
      </c>
      <c r="M8714" t="s">
        <v>139</v>
      </c>
      <c r="N8714">
        <v>788</v>
      </c>
      <c r="P8714" t="s">
        <v>256</v>
      </c>
      <c r="Q8714" t="s">
        <v>248</v>
      </c>
      <c r="R8714" t="s">
        <v>522</v>
      </c>
    </row>
    <row r="8715" spans="1:18" hidden="1" x14ac:dyDescent="0.3">
      <c r="A8715" t="s">
        <v>34611</v>
      </c>
      <c r="B8715" t="s">
        <v>34612</v>
      </c>
      <c r="C8715" s="1" t="str">
        <f t="shared" si="710"/>
        <v>21:0899</v>
      </c>
      <c r="D8715" s="1" t="str">
        <f t="shared" si="711"/>
        <v>21:0238</v>
      </c>
      <c r="E8715" t="s">
        <v>34613</v>
      </c>
      <c r="F8715" t="s">
        <v>34614</v>
      </c>
      <c r="H8715">
        <v>47.903102799999999</v>
      </c>
      <c r="I8715">
        <v>-67.760612600000002</v>
      </c>
      <c r="J8715" s="1" t="str">
        <f t="shared" si="712"/>
        <v>Fluid (stream)</v>
      </c>
      <c r="K8715" s="1" t="str">
        <f t="shared" si="713"/>
        <v>Untreated Water</v>
      </c>
      <c r="L8715">
        <v>46</v>
      </c>
      <c r="M8715" t="s">
        <v>241</v>
      </c>
      <c r="N8715">
        <v>789</v>
      </c>
      <c r="P8715" t="s">
        <v>272</v>
      </c>
      <c r="Q8715" t="s">
        <v>310</v>
      </c>
      <c r="R8715" t="s">
        <v>195</v>
      </c>
    </row>
    <row r="8716" spans="1:18" hidden="1" x14ac:dyDescent="0.3">
      <c r="A8716" t="s">
        <v>34615</v>
      </c>
      <c r="B8716" t="s">
        <v>34616</v>
      </c>
      <c r="C8716" s="1" t="str">
        <f t="shared" si="710"/>
        <v>21:0899</v>
      </c>
      <c r="D8716" s="1" t="str">
        <f t="shared" si="711"/>
        <v>21:0238</v>
      </c>
      <c r="E8716" t="s">
        <v>34617</v>
      </c>
      <c r="F8716" t="s">
        <v>34618</v>
      </c>
      <c r="H8716">
        <v>47.794819400000002</v>
      </c>
      <c r="I8716">
        <v>-67.6919781</v>
      </c>
      <c r="J8716" s="1" t="str">
        <f t="shared" si="712"/>
        <v>Fluid (stream)</v>
      </c>
      <c r="K8716" s="1" t="str">
        <f t="shared" si="713"/>
        <v>Untreated Water</v>
      </c>
      <c r="L8716">
        <v>47</v>
      </c>
      <c r="M8716" t="s">
        <v>36</v>
      </c>
      <c r="N8716">
        <v>790</v>
      </c>
      <c r="P8716" t="s">
        <v>262</v>
      </c>
      <c r="Q8716" t="s">
        <v>482</v>
      </c>
      <c r="R8716" t="s">
        <v>460</v>
      </c>
    </row>
    <row r="8717" spans="1:18" hidden="1" x14ac:dyDescent="0.3">
      <c r="A8717" t="s">
        <v>34619</v>
      </c>
      <c r="B8717" t="s">
        <v>34620</v>
      </c>
      <c r="C8717" s="1" t="str">
        <f t="shared" si="710"/>
        <v>21:0899</v>
      </c>
      <c r="D8717" s="1" t="str">
        <f t="shared" si="711"/>
        <v>21:0238</v>
      </c>
      <c r="E8717" t="s">
        <v>34621</v>
      </c>
      <c r="F8717" t="s">
        <v>34622</v>
      </c>
      <c r="H8717">
        <v>47.794955600000002</v>
      </c>
      <c r="I8717">
        <v>-67.694458400000002</v>
      </c>
      <c r="J8717" s="1" t="str">
        <f t="shared" si="712"/>
        <v>Fluid (stream)</v>
      </c>
      <c r="K8717" s="1" t="str">
        <f t="shared" si="713"/>
        <v>Untreated Water</v>
      </c>
      <c r="L8717">
        <v>47</v>
      </c>
      <c r="M8717" t="s">
        <v>44</v>
      </c>
      <c r="N8717">
        <v>791</v>
      </c>
      <c r="P8717" t="s">
        <v>356</v>
      </c>
      <c r="Q8717" t="s">
        <v>54</v>
      </c>
      <c r="R8717" t="s">
        <v>195</v>
      </c>
    </row>
    <row r="8718" spans="1:18" hidden="1" x14ac:dyDescent="0.3">
      <c r="A8718" t="s">
        <v>34623</v>
      </c>
      <c r="B8718" t="s">
        <v>34624</v>
      </c>
      <c r="C8718" s="1" t="str">
        <f t="shared" si="710"/>
        <v>21:0899</v>
      </c>
      <c r="D8718" s="1" t="str">
        <f t="shared" si="711"/>
        <v>21:0238</v>
      </c>
      <c r="E8718" t="s">
        <v>34625</v>
      </c>
      <c r="F8718" t="s">
        <v>34626</v>
      </c>
      <c r="H8718">
        <v>47.792766100000001</v>
      </c>
      <c r="I8718">
        <v>-67.598080699999997</v>
      </c>
      <c r="J8718" s="1" t="str">
        <f t="shared" si="712"/>
        <v>Fluid (stream)</v>
      </c>
      <c r="K8718" s="1" t="str">
        <f t="shared" si="713"/>
        <v>Untreated Water</v>
      </c>
      <c r="L8718">
        <v>47</v>
      </c>
      <c r="M8718" t="s">
        <v>52</v>
      </c>
      <c r="N8718">
        <v>792</v>
      </c>
      <c r="P8718" t="s">
        <v>247</v>
      </c>
      <c r="Q8718" t="s">
        <v>482</v>
      </c>
      <c r="R8718" t="s">
        <v>460</v>
      </c>
    </row>
    <row r="8719" spans="1:18" hidden="1" x14ac:dyDescent="0.3">
      <c r="A8719" t="s">
        <v>34627</v>
      </c>
      <c r="B8719" t="s">
        <v>34628</v>
      </c>
      <c r="C8719" s="1" t="str">
        <f t="shared" si="710"/>
        <v>21:0899</v>
      </c>
      <c r="D8719" s="1" t="str">
        <f t="shared" si="711"/>
        <v>21:0238</v>
      </c>
      <c r="E8719" t="s">
        <v>34629</v>
      </c>
      <c r="F8719" t="s">
        <v>34630</v>
      </c>
      <c r="H8719">
        <v>47.791845000000002</v>
      </c>
      <c r="I8719">
        <v>-67.599280500000006</v>
      </c>
      <c r="J8719" s="1" t="str">
        <f t="shared" si="712"/>
        <v>Fluid (stream)</v>
      </c>
      <c r="K8719" s="1" t="str">
        <f t="shared" si="713"/>
        <v>Untreated Water</v>
      </c>
      <c r="L8719">
        <v>47</v>
      </c>
      <c r="M8719" t="s">
        <v>60</v>
      </c>
      <c r="N8719">
        <v>793</v>
      </c>
      <c r="P8719" t="s">
        <v>247</v>
      </c>
      <c r="Q8719" t="s">
        <v>482</v>
      </c>
      <c r="R8719" t="s">
        <v>195</v>
      </c>
    </row>
    <row r="8720" spans="1:18" hidden="1" x14ac:dyDescent="0.3">
      <c r="A8720" t="s">
        <v>34631</v>
      </c>
      <c r="B8720" t="s">
        <v>34632</v>
      </c>
      <c r="C8720" s="1" t="str">
        <f t="shared" si="710"/>
        <v>21:0899</v>
      </c>
      <c r="D8720" s="1" t="str">
        <f t="shared" si="711"/>
        <v>21:0238</v>
      </c>
      <c r="E8720" t="s">
        <v>34633</v>
      </c>
      <c r="F8720" t="s">
        <v>34634</v>
      </c>
      <c r="H8720">
        <v>47.793667800000001</v>
      </c>
      <c r="I8720">
        <v>-67.554713000000007</v>
      </c>
      <c r="J8720" s="1" t="str">
        <f t="shared" si="712"/>
        <v>Fluid (stream)</v>
      </c>
      <c r="K8720" s="1" t="str">
        <f t="shared" si="713"/>
        <v>Untreated Water</v>
      </c>
      <c r="L8720">
        <v>47</v>
      </c>
      <c r="M8720" t="s">
        <v>67</v>
      </c>
      <c r="N8720">
        <v>794</v>
      </c>
      <c r="P8720" t="s">
        <v>247</v>
      </c>
      <c r="Q8720" t="s">
        <v>310</v>
      </c>
      <c r="R8720" t="s">
        <v>522</v>
      </c>
    </row>
    <row r="8721" spans="1:18" hidden="1" x14ac:dyDescent="0.3">
      <c r="A8721" t="s">
        <v>34635</v>
      </c>
      <c r="B8721" t="s">
        <v>34636</v>
      </c>
      <c r="C8721" s="1" t="str">
        <f t="shared" si="710"/>
        <v>21:0899</v>
      </c>
      <c r="D8721" s="1" t="str">
        <f t="shared" si="711"/>
        <v>21:0238</v>
      </c>
      <c r="E8721" t="s">
        <v>34637</v>
      </c>
      <c r="F8721" t="s">
        <v>34638</v>
      </c>
      <c r="H8721">
        <v>47.811544900000001</v>
      </c>
      <c r="I8721">
        <v>-67.555312299999997</v>
      </c>
      <c r="J8721" s="1" t="str">
        <f t="shared" si="712"/>
        <v>Fluid (stream)</v>
      </c>
      <c r="K8721" s="1" t="str">
        <f t="shared" si="713"/>
        <v>Untreated Water</v>
      </c>
      <c r="L8721">
        <v>47</v>
      </c>
      <c r="M8721" t="s">
        <v>74</v>
      </c>
      <c r="N8721">
        <v>795</v>
      </c>
      <c r="P8721" t="s">
        <v>247</v>
      </c>
      <c r="Q8721" t="s">
        <v>257</v>
      </c>
      <c r="R8721" t="s">
        <v>3875</v>
      </c>
    </row>
    <row r="8722" spans="1:18" hidden="1" x14ac:dyDescent="0.3">
      <c r="A8722" t="s">
        <v>34639</v>
      </c>
      <c r="B8722" t="s">
        <v>34640</v>
      </c>
      <c r="C8722" s="1" t="str">
        <f t="shared" si="710"/>
        <v>21:0899</v>
      </c>
      <c r="D8722" s="1" t="str">
        <f t="shared" si="711"/>
        <v>21:0238</v>
      </c>
      <c r="E8722" t="s">
        <v>34641</v>
      </c>
      <c r="F8722" t="s">
        <v>34642</v>
      </c>
      <c r="H8722">
        <v>47.812527600000003</v>
      </c>
      <c r="I8722">
        <v>-67.557609200000002</v>
      </c>
      <c r="J8722" s="1" t="str">
        <f t="shared" si="712"/>
        <v>Fluid (stream)</v>
      </c>
      <c r="K8722" s="1" t="str">
        <f t="shared" si="713"/>
        <v>Untreated Water</v>
      </c>
      <c r="L8722">
        <v>47</v>
      </c>
      <c r="M8722" t="s">
        <v>81</v>
      </c>
      <c r="N8722">
        <v>796</v>
      </c>
      <c r="P8722" t="s">
        <v>356</v>
      </c>
      <c r="Q8722" t="s">
        <v>236</v>
      </c>
      <c r="R8722" t="s">
        <v>460</v>
      </c>
    </row>
    <row r="8723" spans="1:18" hidden="1" x14ac:dyDescent="0.3">
      <c r="A8723" t="s">
        <v>34643</v>
      </c>
      <c r="B8723" t="s">
        <v>34644</v>
      </c>
      <c r="C8723" s="1" t="str">
        <f t="shared" si="710"/>
        <v>21:0899</v>
      </c>
      <c r="D8723" s="1" t="str">
        <f t="shared" si="711"/>
        <v>21:0238</v>
      </c>
      <c r="E8723" t="s">
        <v>34645</v>
      </c>
      <c r="F8723" t="s">
        <v>34646</v>
      </c>
      <c r="H8723">
        <v>47.890553799999999</v>
      </c>
      <c r="I8723">
        <v>-67.526293300000006</v>
      </c>
      <c r="J8723" s="1" t="str">
        <f t="shared" si="712"/>
        <v>Fluid (stream)</v>
      </c>
      <c r="K8723" s="1" t="str">
        <f t="shared" si="713"/>
        <v>Untreated Water</v>
      </c>
      <c r="L8723">
        <v>47</v>
      </c>
      <c r="M8723" t="s">
        <v>95</v>
      </c>
      <c r="N8723">
        <v>797</v>
      </c>
      <c r="P8723" t="s">
        <v>262</v>
      </c>
      <c r="Q8723" t="s">
        <v>310</v>
      </c>
      <c r="R8723" t="s">
        <v>522</v>
      </c>
    </row>
    <row r="8724" spans="1:18" hidden="1" x14ac:dyDescent="0.3">
      <c r="A8724" t="s">
        <v>34647</v>
      </c>
      <c r="B8724" t="s">
        <v>34648</v>
      </c>
      <c r="C8724" s="1" t="str">
        <f t="shared" si="710"/>
        <v>21:0899</v>
      </c>
      <c r="D8724" s="1" t="str">
        <f t="shared" si="711"/>
        <v>21:0238</v>
      </c>
      <c r="E8724" t="s">
        <v>34649</v>
      </c>
      <c r="F8724" t="s">
        <v>34650</v>
      </c>
      <c r="H8724">
        <v>47.890550699999999</v>
      </c>
      <c r="I8724">
        <v>-67.528861899999995</v>
      </c>
      <c r="J8724" s="1" t="str">
        <f t="shared" si="712"/>
        <v>Fluid (stream)</v>
      </c>
      <c r="K8724" s="1" t="str">
        <f t="shared" si="713"/>
        <v>Untreated Water</v>
      </c>
      <c r="L8724">
        <v>47</v>
      </c>
      <c r="M8724" t="s">
        <v>101</v>
      </c>
      <c r="N8724">
        <v>798</v>
      </c>
      <c r="P8724" t="s">
        <v>262</v>
      </c>
      <c r="Q8724" t="s">
        <v>482</v>
      </c>
      <c r="R8724" t="s">
        <v>401</v>
      </c>
    </row>
    <row r="8725" spans="1:18" hidden="1" x14ac:dyDescent="0.3">
      <c r="A8725" t="s">
        <v>34651</v>
      </c>
      <c r="B8725" t="s">
        <v>34652</v>
      </c>
      <c r="C8725" s="1" t="str">
        <f t="shared" si="710"/>
        <v>21:0899</v>
      </c>
      <c r="D8725" s="1" t="str">
        <f t="shared" si="711"/>
        <v>21:0238</v>
      </c>
      <c r="E8725" t="s">
        <v>34653</v>
      </c>
      <c r="F8725" t="s">
        <v>34654</v>
      </c>
      <c r="H8725">
        <v>47.859257800000002</v>
      </c>
      <c r="I8725">
        <v>-67.513570200000004</v>
      </c>
      <c r="J8725" s="1" t="str">
        <f t="shared" si="712"/>
        <v>Fluid (stream)</v>
      </c>
      <c r="K8725" s="1" t="str">
        <f t="shared" si="713"/>
        <v>Untreated Water</v>
      </c>
      <c r="L8725">
        <v>47</v>
      </c>
      <c r="M8725" t="s">
        <v>107</v>
      </c>
      <c r="N8725">
        <v>799</v>
      </c>
      <c r="P8725" t="s">
        <v>356</v>
      </c>
      <c r="Q8725" t="s">
        <v>310</v>
      </c>
      <c r="R8725" t="s">
        <v>195</v>
      </c>
    </row>
    <row r="8726" spans="1:18" hidden="1" x14ac:dyDescent="0.3">
      <c r="A8726" t="s">
        <v>34655</v>
      </c>
      <c r="B8726" t="s">
        <v>34656</v>
      </c>
      <c r="C8726" s="1" t="str">
        <f t="shared" si="710"/>
        <v>21:0899</v>
      </c>
      <c r="D8726" s="1" t="str">
        <f t="shared" si="711"/>
        <v>21:0238</v>
      </c>
      <c r="E8726" t="s">
        <v>34657</v>
      </c>
      <c r="F8726" t="s">
        <v>34658</v>
      </c>
      <c r="H8726">
        <v>47.860873099999999</v>
      </c>
      <c r="I8726">
        <v>-67.5118528</v>
      </c>
      <c r="J8726" s="1" t="str">
        <f t="shared" si="712"/>
        <v>Fluid (stream)</v>
      </c>
      <c r="K8726" s="1" t="str">
        <f t="shared" si="713"/>
        <v>Untreated Water</v>
      </c>
      <c r="L8726">
        <v>47</v>
      </c>
      <c r="M8726" t="s">
        <v>114</v>
      </c>
      <c r="N8726">
        <v>800</v>
      </c>
      <c r="P8726" t="s">
        <v>262</v>
      </c>
      <c r="Q8726" t="s">
        <v>482</v>
      </c>
      <c r="R8726" t="s">
        <v>401</v>
      </c>
    </row>
    <row r="8727" spans="1:18" hidden="1" x14ac:dyDescent="0.3">
      <c r="A8727" t="s">
        <v>34659</v>
      </c>
      <c r="B8727" t="s">
        <v>34660</v>
      </c>
      <c r="C8727" s="1" t="str">
        <f t="shared" si="710"/>
        <v>21:0899</v>
      </c>
      <c r="D8727" s="1" t="str">
        <f t="shared" si="711"/>
        <v>21:0238</v>
      </c>
      <c r="E8727" t="s">
        <v>34661</v>
      </c>
      <c r="F8727" t="s">
        <v>34662</v>
      </c>
      <c r="H8727">
        <v>47.860640199999999</v>
      </c>
      <c r="I8727">
        <v>-67.509853899999996</v>
      </c>
      <c r="J8727" s="1" t="str">
        <f t="shared" si="712"/>
        <v>Fluid (stream)</v>
      </c>
      <c r="K8727" s="1" t="str">
        <f t="shared" si="713"/>
        <v>Untreated Water</v>
      </c>
      <c r="L8727">
        <v>47</v>
      </c>
      <c r="M8727" t="s">
        <v>121</v>
      </c>
      <c r="N8727">
        <v>801</v>
      </c>
      <c r="P8727" t="s">
        <v>247</v>
      </c>
      <c r="Q8727" t="s">
        <v>248</v>
      </c>
      <c r="R8727" t="s">
        <v>522</v>
      </c>
    </row>
    <row r="8728" spans="1:18" hidden="1" x14ac:dyDescent="0.3">
      <c r="A8728" t="s">
        <v>34663</v>
      </c>
      <c r="B8728" t="s">
        <v>34664</v>
      </c>
      <c r="C8728" s="1" t="str">
        <f t="shared" si="710"/>
        <v>21:0899</v>
      </c>
      <c r="D8728" s="1" t="str">
        <f t="shared" si="711"/>
        <v>21:0238</v>
      </c>
      <c r="E8728" t="s">
        <v>34665</v>
      </c>
      <c r="F8728" t="s">
        <v>34666</v>
      </c>
      <c r="H8728">
        <v>47.8274872</v>
      </c>
      <c r="I8728">
        <v>-67.501837699999996</v>
      </c>
      <c r="J8728" s="1" t="str">
        <f t="shared" si="712"/>
        <v>Fluid (stream)</v>
      </c>
      <c r="K8728" s="1" t="str">
        <f t="shared" si="713"/>
        <v>Untreated Water</v>
      </c>
      <c r="L8728">
        <v>47</v>
      </c>
      <c r="M8728" t="s">
        <v>22</v>
      </c>
      <c r="N8728">
        <v>802</v>
      </c>
      <c r="P8728" t="s">
        <v>356</v>
      </c>
      <c r="Q8728" t="s">
        <v>310</v>
      </c>
      <c r="R8728" t="s">
        <v>522</v>
      </c>
    </row>
    <row r="8729" spans="1:18" hidden="1" x14ac:dyDescent="0.3">
      <c r="A8729" t="s">
        <v>34667</v>
      </c>
      <c r="B8729" t="s">
        <v>34668</v>
      </c>
      <c r="C8729" s="1" t="str">
        <f t="shared" si="710"/>
        <v>21:0899</v>
      </c>
      <c r="D8729" s="1" t="str">
        <f t="shared" si="711"/>
        <v>21:0238</v>
      </c>
      <c r="E8729" t="s">
        <v>34665</v>
      </c>
      <c r="F8729" t="s">
        <v>34669</v>
      </c>
      <c r="H8729">
        <v>47.8274872</v>
      </c>
      <c r="I8729">
        <v>-67.501837699999996</v>
      </c>
      <c r="J8729" s="1" t="str">
        <f t="shared" si="712"/>
        <v>Fluid (stream)</v>
      </c>
      <c r="K8729" s="1" t="str">
        <f t="shared" si="713"/>
        <v>Untreated Water</v>
      </c>
      <c r="L8729">
        <v>47</v>
      </c>
      <c r="M8729" t="s">
        <v>29</v>
      </c>
      <c r="N8729">
        <v>803</v>
      </c>
      <c r="P8729" t="s">
        <v>356</v>
      </c>
      <c r="Q8729" t="s">
        <v>310</v>
      </c>
      <c r="R8729" t="s">
        <v>401</v>
      </c>
    </row>
    <row r="8730" spans="1:18" hidden="1" x14ac:dyDescent="0.3">
      <c r="A8730" t="s">
        <v>34670</v>
      </c>
      <c r="B8730" t="s">
        <v>34671</v>
      </c>
      <c r="C8730" s="1" t="str">
        <f t="shared" si="710"/>
        <v>21:0899</v>
      </c>
      <c r="D8730" s="1" t="str">
        <f t="shared" si="711"/>
        <v>21:0238</v>
      </c>
      <c r="E8730" t="s">
        <v>34672</v>
      </c>
      <c r="F8730" t="s">
        <v>34673</v>
      </c>
      <c r="H8730">
        <v>47.826708799999999</v>
      </c>
      <c r="I8730">
        <v>-67.514633599999996</v>
      </c>
      <c r="J8730" s="1" t="str">
        <f t="shared" si="712"/>
        <v>Fluid (stream)</v>
      </c>
      <c r="K8730" s="1" t="str">
        <f t="shared" si="713"/>
        <v>Untreated Water</v>
      </c>
      <c r="L8730">
        <v>47</v>
      </c>
      <c r="M8730" t="s">
        <v>127</v>
      </c>
      <c r="N8730">
        <v>804</v>
      </c>
      <c r="P8730" t="s">
        <v>356</v>
      </c>
      <c r="Q8730" t="s">
        <v>38</v>
      </c>
      <c r="R8730" t="s">
        <v>189</v>
      </c>
    </row>
    <row r="8731" spans="1:18" hidden="1" x14ac:dyDescent="0.3">
      <c r="A8731" t="s">
        <v>34674</v>
      </c>
      <c r="B8731" t="s">
        <v>34675</v>
      </c>
      <c r="C8731" s="1" t="str">
        <f t="shared" si="710"/>
        <v>21:0899</v>
      </c>
      <c r="D8731" s="1" t="str">
        <f t="shared" si="711"/>
        <v>21:0238</v>
      </c>
      <c r="E8731" t="s">
        <v>34676</v>
      </c>
      <c r="F8731" t="s">
        <v>34677</v>
      </c>
      <c r="H8731">
        <v>47.854857799999998</v>
      </c>
      <c r="I8731">
        <v>-67.982088000000005</v>
      </c>
      <c r="J8731" s="1" t="str">
        <f t="shared" si="712"/>
        <v>Fluid (stream)</v>
      </c>
      <c r="K8731" s="1" t="str">
        <f t="shared" si="713"/>
        <v>Untreated Water</v>
      </c>
      <c r="L8731">
        <v>47</v>
      </c>
      <c r="M8731" t="s">
        <v>133</v>
      </c>
      <c r="N8731">
        <v>805</v>
      </c>
      <c r="P8731" t="s">
        <v>262</v>
      </c>
      <c r="Q8731" t="s">
        <v>310</v>
      </c>
      <c r="R8731" t="s">
        <v>285</v>
      </c>
    </row>
    <row r="8732" spans="1:18" hidden="1" x14ac:dyDescent="0.3">
      <c r="A8732" t="s">
        <v>34678</v>
      </c>
      <c r="B8732" t="s">
        <v>34679</v>
      </c>
      <c r="C8732" s="1" t="str">
        <f t="shared" si="710"/>
        <v>21:0899</v>
      </c>
      <c r="D8732" s="1" t="str">
        <f t="shared" si="711"/>
        <v>21:0238</v>
      </c>
      <c r="E8732" t="s">
        <v>34680</v>
      </c>
      <c r="F8732" t="s">
        <v>34681</v>
      </c>
      <c r="H8732">
        <v>47.854885199999998</v>
      </c>
      <c r="I8732">
        <v>-67.984172999999998</v>
      </c>
      <c r="J8732" s="1" t="str">
        <f t="shared" si="712"/>
        <v>Fluid (stream)</v>
      </c>
      <c r="K8732" s="1" t="str">
        <f t="shared" si="713"/>
        <v>Untreated Water</v>
      </c>
      <c r="L8732">
        <v>47</v>
      </c>
      <c r="M8732" t="s">
        <v>139</v>
      </c>
      <c r="N8732">
        <v>806</v>
      </c>
      <c r="P8732" t="s">
        <v>262</v>
      </c>
      <c r="Q8732" t="s">
        <v>236</v>
      </c>
      <c r="R8732" t="s">
        <v>55</v>
      </c>
    </row>
    <row r="8733" spans="1:18" hidden="1" x14ac:dyDescent="0.3">
      <c r="A8733" t="s">
        <v>34682</v>
      </c>
      <c r="B8733" t="s">
        <v>34683</v>
      </c>
      <c r="C8733" s="1" t="str">
        <f t="shared" si="710"/>
        <v>21:0899</v>
      </c>
      <c r="D8733" s="1" t="str">
        <f t="shared" si="711"/>
        <v>21:0238</v>
      </c>
      <c r="E8733" t="s">
        <v>34684</v>
      </c>
      <c r="F8733" t="s">
        <v>34685</v>
      </c>
      <c r="H8733">
        <v>47.765777700000001</v>
      </c>
      <c r="I8733">
        <v>-67.882107599999998</v>
      </c>
      <c r="J8733" s="1" t="str">
        <f t="shared" si="712"/>
        <v>Fluid (stream)</v>
      </c>
      <c r="K8733" s="1" t="str">
        <f t="shared" si="713"/>
        <v>Untreated Water</v>
      </c>
      <c r="L8733">
        <v>47</v>
      </c>
      <c r="M8733" t="s">
        <v>241</v>
      </c>
      <c r="N8733">
        <v>807</v>
      </c>
      <c r="P8733" t="s">
        <v>272</v>
      </c>
      <c r="Q8733" t="s">
        <v>54</v>
      </c>
      <c r="R8733" t="s">
        <v>55</v>
      </c>
    </row>
    <row r="8734" spans="1:18" hidden="1" x14ac:dyDescent="0.3">
      <c r="A8734" t="s">
        <v>34686</v>
      </c>
      <c r="B8734" t="s">
        <v>34687</v>
      </c>
      <c r="C8734" s="1" t="str">
        <f t="shared" si="710"/>
        <v>21:0899</v>
      </c>
      <c r="D8734" s="1" t="str">
        <f t="shared" si="711"/>
        <v>21:0238</v>
      </c>
      <c r="E8734" t="s">
        <v>34688</v>
      </c>
      <c r="F8734" t="s">
        <v>34689</v>
      </c>
      <c r="H8734">
        <v>47.767235399999997</v>
      </c>
      <c r="I8734">
        <v>-67.882116400000001</v>
      </c>
      <c r="J8734" s="1" t="str">
        <f t="shared" si="712"/>
        <v>Fluid (stream)</v>
      </c>
      <c r="K8734" s="1" t="str">
        <f t="shared" si="713"/>
        <v>Untreated Water</v>
      </c>
      <c r="L8734">
        <v>48</v>
      </c>
      <c r="M8734" t="s">
        <v>36</v>
      </c>
      <c r="N8734">
        <v>808</v>
      </c>
      <c r="P8734" t="s">
        <v>15080</v>
      </c>
      <c r="Q8734" t="s">
        <v>15080</v>
      </c>
      <c r="R8734" t="s">
        <v>15080</v>
      </c>
    </row>
    <row r="8735" spans="1:18" hidden="1" x14ac:dyDescent="0.3">
      <c r="A8735" t="s">
        <v>34690</v>
      </c>
      <c r="B8735" t="s">
        <v>34691</v>
      </c>
      <c r="C8735" s="1" t="str">
        <f t="shared" si="710"/>
        <v>21:0899</v>
      </c>
      <c r="D8735" s="1" t="str">
        <f t="shared" si="711"/>
        <v>21:0238</v>
      </c>
      <c r="E8735" t="s">
        <v>34692</v>
      </c>
      <c r="F8735" t="s">
        <v>34693</v>
      </c>
      <c r="H8735">
        <v>47.752638599999997</v>
      </c>
      <c r="I8735">
        <v>-67.800761199999997</v>
      </c>
      <c r="J8735" s="1" t="str">
        <f t="shared" si="712"/>
        <v>Fluid (stream)</v>
      </c>
      <c r="K8735" s="1" t="str">
        <f t="shared" si="713"/>
        <v>Untreated Water</v>
      </c>
      <c r="L8735">
        <v>48</v>
      </c>
      <c r="M8735" t="s">
        <v>44</v>
      </c>
      <c r="N8735">
        <v>809</v>
      </c>
      <c r="P8735" t="s">
        <v>319</v>
      </c>
      <c r="Q8735" t="s">
        <v>257</v>
      </c>
      <c r="R8735" t="s">
        <v>195</v>
      </c>
    </row>
    <row r="8736" spans="1:18" hidden="1" x14ac:dyDescent="0.3">
      <c r="A8736" t="s">
        <v>34694</v>
      </c>
      <c r="B8736" t="s">
        <v>34695</v>
      </c>
      <c r="C8736" s="1" t="str">
        <f t="shared" si="710"/>
        <v>21:0899</v>
      </c>
      <c r="D8736" s="1" t="str">
        <f t="shared" si="711"/>
        <v>21:0238</v>
      </c>
      <c r="E8736" t="s">
        <v>34696</v>
      </c>
      <c r="F8736" t="s">
        <v>34697</v>
      </c>
      <c r="H8736">
        <v>47.769877700000002</v>
      </c>
      <c r="I8736">
        <v>-67.6983161</v>
      </c>
      <c r="J8736" s="1" t="str">
        <f t="shared" si="712"/>
        <v>Fluid (stream)</v>
      </c>
      <c r="K8736" s="1" t="str">
        <f t="shared" si="713"/>
        <v>Untreated Water</v>
      </c>
      <c r="L8736">
        <v>48</v>
      </c>
      <c r="M8736" t="s">
        <v>22</v>
      </c>
      <c r="N8736">
        <v>810</v>
      </c>
      <c r="P8736" t="s">
        <v>256</v>
      </c>
      <c r="Q8736" t="s">
        <v>310</v>
      </c>
      <c r="R8736" t="s">
        <v>189</v>
      </c>
    </row>
    <row r="8737" spans="1:18" hidden="1" x14ac:dyDescent="0.3">
      <c r="A8737" t="s">
        <v>34698</v>
      </c>
      <c r="B8737" t="s">
        <v>34699</v>
      </c>
      <c r="C8737" s="1" t="str">
        <f t="shared" si="710"/>
        <v>21:0899</v>
      </c>
      <c r="D8737" s="1" t="str">
        <f t="shared" si="711"/>
        <v>21:0238</v>
      </c>
      <c r="E8737" t="s">
        <v>34696</v>
      </c>
      <c r="F8737" t="s">
        <v>34700</v>
      </c>
      <c r="H8737">
        <v>47.769877700000002</v>
      </c>
      <c r="I8737">
        <v>-67.6983161</v>
      </c>
      <c r="J8737" s="1" t="str">
        <f t="shared" si="712"/>
        <v>Fluid (stream)</v>
      </c>
      <c r="K8737" s="1" t="str">
        <f t="shared" si="713"/>
        <v>Untreated Water</v>
      </c>
      <c r="L8737">
        <v>48</v>
      </c>
      <c r="M8737" t="s">
        <v>29</v>
      </c>
      <c r="N8737">
        <v>811</v>
      </c>
      <c r="P8737" t="s">
        <v>235</v>
      </c>
      <c r="Q8737" t="s">
        <v>310</v>
      </c>
      <c r="R8737" t="s">
        <v>522</v>
      </c>
    </row>
    <row r="8738" spans="1:18" hidden="1" x14ac:dyDescent="0.3">
      <c r="A8738" t="s">
        <v>34701</v>
      </c>
      <c r="B8738" t="s">
        <v>34702</v>
      </c>
      <c r="C8738" s="1" t="str">
        <f t="shared" si="710"/>
        <v>21:0899</v>
      </c>
      <c r="D8738" s="1" t="str">
        <f t="shared" si="711"/>
        <v>21:0238</v>
      </c>
      <c r="E8738" t="s">
        <v>34703</v>
      </c>
      <c r="F8738" t="s">
        <v>34704</v>
      </c>
      <c r="H8738">
        <v>47.5032414</v>
      </c>
      <c r="I8738">
        <v>-67.785286799999994</v>
      </c>
      <c r="J8738" s="1" t="str">
        <f t="shared" si="712"/>
        <v>Fluid (stream)</v>
      </c>
      <c r="K8738" s="1" t="str">
        <f t="shared" si="713"/>
        <v>Untreated Water</v>
      </c>
      <c r="L8738">
        <v>48</v>
      </c>
      <c r="M8738" t="s">
        <v>52</v>
      </c>
      <c r="N8738">
        <v>812</v>
      </c>
      <c r="P8738" t="s">
        <v>15080</v>
      </c>
      <c r="Q8738" t="s">
        <v>15080</v>
      </c>
      <c r="R8738" t="s">
        <v>15080</v>
      </c>
    </row>
    <row r="8739" spans="1:18" hidden="1" x14ac:dyDescent="0.3">
      <c r="A8739" t="s">
        <v>34705</v>
      </c>
      <c r="B8739" t="s">
        <v>34706</v>
      </c>
      <c r="C8739" s="1" t="str">
        <f t="shared" si="710"/>
        <v>21:0899</v>
      </c>
      <c r="D8739" s="1" t="str">
        <f t="shared" si="711"/>
        <v>21:0238</v>
      </c>
      <c r="E8739" t="s">
        <v>34707</v>
      </c>
      <c r="F8739" t="s">
        <v>34708</v>
      </c>
      <c r="H8739">
        <v>47.510706900000002</v>
      </c>
      <c r="I8739">
        <v>-67.784158300000001</v>
      </c>
      <c r="J8739" s="1" t="str">
        <f t="shared" si="712"/>
        <v>Fluid (stream)</v>
      </c>
      <c r="K8739" s="1" t="str">
        <f t="shared" si="713"/>
        <v>Untreated Water</v>
      </c>
      <c r="L8739">
        <v>48</v>
      </c>
      <c r="M8739" t="s">
        <v>60</v>
      </c>
      <c r="N8739">
        <v>813</v>
      </c>
      <c r="P8739" t="s">
        <v>15080</v>
      </c>
      <c r="Q8739" t="s">
        <v>15080</v>
      </c>
      <c r="R8739" t="s">
        <v>15080</v>
      </c>
    </row>
    <row r="8740" spans="1:18" hidden="1" x14ac:dyDescent="0.3">
      <c r="A8740" t="s">
        <v>34709</v>
      </c>
      <c r="B8740" t="s">
        <v>34710</v>
      </c>
      <c r="C8740" s="1" t="str">
        <f t="shared" ref="C8740:C8803" si="714">HYPERLINK("http://geochem.nrcan.gc.ca/cdogs/content/bdl/bdl211011_e.htm", "21:1011")</f>
        <v>21:1011</v>
      </c>
      <c r="D8740" s="1" t="str">
        <f>HYPERLINK("http://geochem.nrcan.gc.ca/cdogs/content/svy/svy210241_e.htm", "21:0241")</f>
        <v>21:0241</v>
      </c>
      <c r="E8740" t="s">
        <v>34711</v>
      </c>
      <c r="F8740" t="s">
        <v>34712</v>
      </c>
      <c r="H8740">
        <v>71.967730000000003</v>
      </c>
      <c r="I8740">
        <v>-111.51694999999999</v>
      </c>
      <c r="J8740" s="1" t="str">
        <f t="shared" si="712"/>
        <v>Fluid (stream)</v>
      </c>
      <c r="K8740" s="1" t="str">
        <f t="shared" si="713"/>
        <v>Untreated Water</v>
      </c>
      <c r="L8740">
        <v>1</v>
      </c>
      <c r="M8740" t="s">
        <v>36</v>
      </c>
      <c r="N8740">
        <v>1</v>
      </c>
      <c r="O8740">
        <v>1</v>
      </c>
      <c r="P8740" t="s">
        <v>262</v>
      </c>
      <c r="Q8740" t="s">
        <v>236</v>
      </c>
      <c r="R8740" t="s">
        <v>55</v>
      </c>
    </row>
    <row r="8741" spans="1:18" hidden="1" x14ac:dyDescent="0.3">
      <c r="A8741" t="s">
        <v>34713</v>
      </c>
      <c r="B8741" t="s">
        <v>34714</v>
      </c>
      <c r="C8741" s="1" t="str">
        <f t="shared" si="714"/>
        <v>21:1011</v>
      </c>
      <c r="D8741" s="1" t="str">
        <f>HYPERLINK("http://geochem.nrcan.gc.ca/cdogs/content/svy/svy210241_e.htm", "21:0241")</f>
        <v>21:0241</v>
      </c>
      <c r="E8741" t="s">
        <v>34715</v>
      </c>
      <c r="F8741" t="s">
        <v>34716</v>
      </c>
      <c r="H8741">
        <v>71.961129999999997</v>
      </c>
      <c r="I8741">
        <v>-111.58395</v>
      </c>
      <c r="J8741" s="1" t="str">
        <f t="shared" si="712"/>
        <v>Fluid (stream)</v>
      </c>
      <c r="K8741" s="1" t="str">
        <f t="shared" si="713"/>
        <v>Untreated Water</v>
      </c>
      <c r="L8741">
        <v>1</v>
      </c>
      <c r="M8741" t="s">
        <v>44</v>
      </c>
      <c r="N8741">
        <v>2</v>
      </c>
      <c r="O8741">
        <v>1</v>
      </c>
      <c r="P8741" t="s">
        <v>247</v>
      </c>
      <c r="Q8741" t="s">
        <v>257</v>
      </c>
      <c r="R8741" t="s">
        <v>55</v>
      </c>
    </row>
    <row r="8742" spans="1:18" hidden="1" x14ac:dyDescent="0.3">
      <c r="A8742" t="s">
        <v>34717</v>
      </c>
      <c r="B8742" t="s">
        <v>34718</v>
      </c>
      <c r="C8742" s="1" t="str">
        <f t="shared" si="714"/>
        <v>21:1011</v>
      </c>
      <c r="D8742" s="1" t="str">
        <f>HYPERLINK("http://geochem.nrcan.gc.ca/cdogs/content/svy/svy_e.htm", "")</f>
        <v/>
      </c>
      <c r="G8742" s="1" t="str">
        <f>HYPERLINK("http://geochem.nrcan.gc.ca/cdogs/content/cr_/cr_00306_e.htm", "306")</f>
        <v>306</v>
      </c>
      <c r="J8742" t="s">
        <v>85</v>
      </c>
      <c r="K8742" t="s">
        <v>86</v>
      </c>
      <c r="L8742">
        <v>1</v>
      </c>
      <c r="M8742" t="s">
        <v>87</v>
      </c>
      <c r="N8742">
        <v>3</v>
      </c>
      <c r="O8742">
        <v>8</v>
      </c>
      <c r="P8742" t="s">
        <v>537</v>
      </c>
      <c r="Q8742" t="s">
        <v>62</v>
      </c>
      <c r="R8742" t="s">
        <v>449</v>
      </c>
    </row>
    <row r="8743" spans="1:18" hidden="1" x14ac:dyDescent="0.3">
      <c r="A8743" t="s">
        <v>34719</v>
      </c>
      <c r="B8743" t="s">
        <v>34720</v>
      </c>
      <c r="C8743" s="1" t="str">
        <f t="shared" si="714"/>
        <v>21:1011</v>
      </c>
      <c r="D8743" s="1" t="str">
        <f t="shared" ref="D8743:D8768" si="715">HYPERLINK("http://geochem.nrcan.gc.ca/cdogs/content/svy/svy210241_e.htm", "21:0241")</f>
        <v>21:0241</v>
      </c>
      <c r="E8743" t="s">
        <v>34721</v>
      </c>
      <c r="F8743" t="s">
        <v>34722</v>
      </c>
      <c r="H8743">
        <v>71.944299999999998</v>
      </c>
      <c r="I8743">
        <v>-111.53795</v>
      </c>
      <c r="J8743" s="1" t="str">
        <f t="shared" ref="J8743:J8768" si="716">HYPERLINK("http://geochem.nrcan.gc.ca/cdogs/content/kwd/kwd020018_e.htm", "Fluid (stream)")</f>
        <v>Fluid (stream)</v>
      </c>
      <c r="K8743" s="1" t="str">
        <f t="shared" ref="K8743:K8768" si="717">HYPERLINK("http://geochem.nrcan.gc.ca/cdogs/content/kwd/kwd080007_e.htm", "Untreated Water")</f>
        <v>Untreated Water</v>
      </c>
      <c r="L8743">
        <v>1</v>
      </c>
      <c r="M8743" t="s">
        <v>52</v>
      </c>
      <c r="N8743">
        <v>4</v>
      </c>
      <c r="O8743">
        <v>1</v>
      </c>
      <c r="P8743" t="s">
        <v>356</v>
      </c>
      <c r="Q8743" t="s">
        <v>38</v>
      </c>
      <c r="R8743" t="s">
        <v>55</v>
      </c>
    </row>
    <row r="8744" spans="1:18" hidden="1" x14ac:dyDescent="0.3">
      <c r="A8744" t="s">
        <v>34723</v>
      </c>
      <c r="B8744" t="s">
        <v>34724</v>
      </c>
      <c r="C8744" s="1" t="str">
        <f t="shared" si="714"/>
        <v>21:1011</v>
      </c>
      <c r="D8744" s="1" t="str">
        <f t="shared" si="715"/>
        <v>21:0241</v>
      </c>
      <c r="E8744" t="s">
        <v>34725</v>
      </c>
      <c r="F8744" t="s">
        <v>34726</v>
      </c>
      <c r="H8744">
        <v>71.929320000000004</v>
      </c>
      <c r="I8744">
        <v>-111.50594</v>
      </c>
      <c r="J8744" s="1" t="str">
        <f t="shared" si="716"/>
        <v>Fluid (stream)</v>
      </c>
      <c r="K8744" s="1" t="str">
        <f t="shared" si="717"/>
        <v>Untreated Water</v>
      </c>
      <c r="L8744">
        <v>1</v>
      </c>
      <c r="M8744" t="s">
        <v>60</v>
      </c>
      <c r="N8744">
        <v>5</v>
      </c>
      <c r="O8744">
        <v>1</v>
      </c>
      <c r="P8744" t="s">
        <v>356</v>
      </c>
      <c r="Q8744" t="s">
        <v>46</v>
      </c>
      <c r="R8744" t="s">
        <v>460</v>
      </c>
    </row>
    <row r="8745" spans="1:18" hidden="1" x14ac:dyDescent="0.3">
      <c r="A8745" t="s">
        <v>34727</v>
      </c>
      <c r="B8745" t="s">
        <v>34728</v>
      </c>
      <c r="C8745" s="1" t="str">
        <f t="shared" si="714"/>
        <v>21:1011</v>
      </c>
      <c r="D8745" s="1" t="str">
        <f t="shared" si="715"/>
        <v>21:0241</v>
      </c>
      <c r="E8745" t="s">
        <v>34729</v>
      </c>
      <c r="F8745" t="s">
        <v>34730</v>
      </c>
      <c r="H8745">
        <v>71.881820000000005</v>
      </c>
      <c r="I8745">
        <v>-111.54394000000001</v>
      </c>
      <c r="J8745" s="1" t="str">
        <f t="shared" si="716"/>
        <v>Fluid (stream)</v>
      </c>
      <c r="K8745" s="1" t="str">
        <f t="shared" si="717"/>
        <v>Untreated Water</v>
      </c>
      <c r="L8745">
        <v>1</v>
      </c>
      <c r="M8745" t="s">
        <v>67</v>
      </c>
      <c r="N8745">
        <v>6</v>
      </c>
      <c r="O8745">
        <v>1</v>
      </c>
      <c r="P8745" t="s">
        <v>15080</v>
      </c>
      <c r="Q8745" t="s">
        <v>15080</v>
      </c>
      <c r="R8745" t="s">
        <v>15080</v>
      </c>
    </row>
    <row r="8746" spans="1:18" hidden="1" x14ac:dyDescent="0.3">
      <c r="A8746" t="s">
        <v>34731</v>
      </c>
      <c r="B8746" t="s">
        <v>34732</v>
      </c>
      <c r="C8746" s="1" t="str">
        <f t="shared" si="714"/>
        <v>21:1011</v>
      </c>
      <c r="D8746" s="1" t="str">
        <f t="shared" si="715"/>
        <v>21:0241</v>
      </c>
      <c r="E8746" t="s">
        <v>34733</v>
      </c>
      <c r="F8746" t="s">
        <v>34734</v>
      </c>
      <c r="H8746">
        <v>71.884010000000004</v>
      </c>
      <c r="I8746">
        <v>-111.62994999999999</v>
      </c>
      <c r="J8746" s="1" t="str">
        <f t="shared" si="716"/>
        <v>Fluid (stream)</v>
      </c>
      <c r="K8746" s="1" t="str">
        <f t="shared" si="717"/>
        <v>Untreated Water</v>
      </c>
      <c r="L8746">
        <v>1</v>
      </c>
      <c r="M8746" t="s">
        <v>74</v>
      </c>
      <c r="N8746">
        <v>7</v>
      </c>
      <c r="O8746">
        <v>1</v>
      </c>
      <c r="P8746" t="s">
        <v>15080</v>
      </c>
      <c r="Q8746" t="s">
        <v>15080</v>
      </c>
      <c r="R8746" t="s">
        <v>15080</v>
      </c>
    </row>
    <row r="8747" spans="1:18" hidden="1" x14ac:dyDescent="0.3">
      <c r="A8747" t="s">
        <v>34735</v>
      </c>
      <c r="B8747" t="s">
        <v>34736</v>
      </c>
      <c r="C8747" s="1" t="str">
        <f t="shared" si="714"/>
        <v>21:1011</v>
      </c>
      <c r="D8747" s="1" t="str">
        <f t="shared" si="715"/>
        <v>21:0241</v>
      </c>
      <c r="E8747" t="s">
        <v>34737</v>
      </c>
      <c r="F8747" t="s">
        <v>34738</v>
      </c>
      <c r="H8747">
        <v>71.881119999999996</v>
      </c>
      <c r="I8747">
        <v>-111.67395</v>
      </c>
      <c r="J8747" s="1" t="str">
        <f t="shared" si="716"/>
        <v>Fluid (stream)</v>
      </c>
      <c r="K8747" s="1" t="str">
        <f t="shared" si="717"/>
        <v>Untreated Water</v>
      </c>
      <c r="L8747">
        <v>1</v>
      </c>
      <c r="M8747" t="s">
        <v>81</v>
      </c>
      <c r="N8747">
        <v>8</v>
      </c>
      <c r="O8747">
        <v>1</v>
      </c>
      <c r="P8747" t="s">
        <v>247</v>
      </c>
      <c r="Q8747" t="s">
        <v>257</v>
      </c>
      <c r="R8747" t="s">
        <v>55</v>
      </c>
    </row>
    <row r="8748" spans="1:18" hidden="1" x14ac:dyDescent="0.3">
      <c r="A8748" t="s">
        <v>34739</v>
      </c>
      <c r="B8748" t="s">
        <v>34740</v>
      </c>
      <c r="C8748" s="1" t="str">
        <f t="shared" si="714"/>
        <v>21:1011</v>
      </c>
      <c r="D8748" s="1" t="str">
        <f t="shared" si="715"/>
        <v>21:0241</v>
      </c>
      <c r="E8748" t="s">
        <v>34741</v>
      </c>
      <c r="F8748" t="s">
        <v>34742</v>
      </c>
      <c r="H8748">
        <v>71.903909999999996</v>
      </c>
      <c r="I8748">
        <v>-111.70995000000001</v>
      </c>
      <c r="J8748" s="1" t="str">
        <f t="shared" si="716"/>
        <v>Fluid (stream)</v>
      </c>
      <c r="K8748" s="1" t="str">
        <f t="shared" si="717"/>
        <v>Untreated Water</v>
      </c>
      <c r="L8748">
        <v>1</v>
      </c>
      <c r="M8748" t="s">
        <v>95</v>
      </c>
      <c r="N8748">
        <v>9</v>
      </c>
      <c r="O8748">
        <v>1</v>
      </c>
      <c r="P8748" t="s">
        <v>465</v>
      </c>
      <c r="Q8748" t="s">
        <v>248</v>
      </c>
      <c r="R8748" t="s">
        <v>55</v>
      </c>
    </row>
    <row r="8749" spans="1:18" hidden="1" x14ac:dyDescent="0.3">
      <c r="A8749" t="s">
        <v>34743</v>
      </c>
      <c r="B8749" t="s">
        <v>34744</v>
      </c>
      <c r="C8749" s="1" t="str">
        <f t="shared" si="714"/>
        <v>21:1011</v>
      </c>
      <c r="D8749" s="1" t="str">
        <f t="shared" si="715"/>
        <v>21:0241</v>
      </c>
      <c r="E8749" t="s">
        <v>34745</v>
      </c>
      <c r="F8749" t="s">
        <v>34746</v>
      </c>
      <c r="H8749">
        <v>71.895290000000003</v>
      </c>
      <c r="I8749">
        <v>-111.74294999999999</v>
      </c>
      <c r="J8749" s="1" t="str">
        <f t="shared" si="716"/>
        <v>Fluid (stream)</v>
      </c>
      <c r="K8749" s="1" t="str">
        <f t="shared" si="717"/>
        <v>Untreated Water</v>
      </c>
      <c r="L8749">
        <v>1</v>
      </c>
      <c r="M8749" t="s">
        <v>101</v>
      </c>
      <c r="N8749">
        <v>10</v>
      </c>
      <c r="O8749">
        <v>1</v>
      </c>
      <c r="P8749" t="s">
        <v>465</v>
      </c>
      <c r="Q8749" t="s">
        <v>248</v>
      </c>
      <c r="R8749" t="s">
        <v>55</v>
      </c>
    </row>
    <row r="8750" spans="1:18" hidden="1" x14ac:dyDescent="0.3">
      <c r="A8750" t="s">
        <v>34747</v>
      </c>
      <c r="B8750" t="s">
        <v>34748</v>
      </c>
      <c r="C8750" s="1" t="str">
        <f t="shared" si="714"/>
        <v>21:1011</v>
      </c>
      <c r="D8750" s="1" t="str">
        <f t="shared" si="715"/>
        <v>21:0241</v>
      </c>
      <c r="E8750" t="s">
        <v>34749</v>
      </c>
      <c r="F8750" t="s">
        <v>34750</v>
      </c>
      <c r="H8750">
        <v>71.898820000000001</v>
      </c>
      <c r="I8750">
        <v>-111.88097</v>
      </c>
      <c r="J8750" s="1" t="str">
        <f t="shared" si="716"/>
        <v>Fluid (stream)</v>
      </c>
      <c r="K8750" s="1" t="str">
        <f t="shared" si="717"/>
        <v>Untreated Water</v>
      </c>
      <c r="L8750">
        <v>1</v>
      </c>
      <c r="M8750" t="s">
        <v>107</v>
      </c>
      <c r="N8750">
        <v>11</v>
      </c>
      <c r="O8750">
        <v>1</v>
      </c>
      <c r="P8750" t="s">
        <v>1610</v>
      </c>
      <c r="Q8750" t="s">
        <v>38</v>
      </c>
      <c r="R8750" t="s">
        <v>55</v>
      </c>
    </row>
    <row r="8751" spans="1:18" hidden="1" x14ac:dyDescent="0.3">
      <c r="A8751" t="s">
        <v>34751</v>
      </c>
      <c r="B8751" t="s">
        <v>34752</v>
      </c>
      <c r="C8751" s="1" t="str">
        <f t="shared" si="714"/>
        <v>21:1011</v>
      </c>
      <c r="D8751" s="1" t="str">
        <f t="shared" si="715"/>
        <v>21:0241</v>
      </c>
      <c r="E8751" t="s">
        <v>34753</v>
      </c>
      <c r="F8751" t="s">
        <v>34754</v>
      </c>
      <c r="H8751">
        <v>71.949669999999998</v>
      </c>
      <c r="I8751">
        <v>-111.87997</v>
      </c>
      <c r="J8751" s="1" t="str">
        <f t="shared" si="716"/>
        <v>Fluid (stream)</v>
      </c>
      <c r="K8751" s="1" t="str">
        <f t="shared" si="717"/>
        <v>Untreated Water</v>
      </c>
      <c r="L8751">
        <v>1</v>
      </c>
      <c r="M8751" t="s">
        <v>22</v>
      </c>
      <c r="N8751">
        <v>12</v>
      </c>
      <c r="O8751">
        <v>1</v>
      </c>
      <c r="P8751" t="s">
        <v>1896</v>
      </c>
      <c r="Q8751" t="s">
        <v>257</v>
      </c>
      <c r="R8751" t="s">
        <v>55</v>
      </c>
    </row>
    <row r="8752" spans="1:18" hidden="1" x14ac:dyDescent="0.3">
      <c r="A8752" t="s">
        <v>34755</v>
      </c>
      <c r="B8752" t="s">
        <v>34756</v>
      </c>
      <c r="C8752" s="1" t="str">
        <f t="shared" si="714"/>
        <v>21:1011</v>
      </c>
      <c r="D8752" s="1" t="str">
        <f t="shared" si="715"/>
        <v>21:0241</v>
      </c>
      <c r="E8752" t="s">
        <v>34753</v>
      </c>
      <c r="F8752" t="s">
        <v>34757</v>
      </c>
      <c r="H8752">
        <v>71.949669999999998</v>
      </c>
      <c r="I8752">
        <v>-111.87997</v>
      </c>
      <c r="J8752" s="1" t="str">
        <f t="shared" si="716"/>
        <v>Fluid (stream)</v>
      </c>
      <c r="K8752" s="1" t="str">
        <f t="shared" si="717"/>
        <v>Untreated Water</v>
      </c>
      <c r="L8752">
        <v>1</v>
      </c>
      <c r="M8752" t="s">
        <v>29</v>
      </c>
      <c r="N8752">
        <v>13</v>
      </c>
      <c r="O8752">
        <v>1</v>
      </c>
      <c r="P8752" t="s">
        <v>1896</v>
      </c>
      <c r="Q8752" t="s">
        <v>310</v>
      </c>
      <c r="R8752" t="s">
        <v>55</v>
      </c>
    </row>
    <row r="8753" spans="1:18" hidden="1" x14ac:dyDescent="0.3">
      <c r="A8753" t="s">
        <v>34758</v>
      </c>
      <c r="B8753" t="s">
        <v>34759</v>
      </c>
      <c r="C8753" s="1" t="str">
        <f t="shared" si="714"/>
        <v>21:1011</v>
      </c>
      <c r="D8753" s="1" t="str">
        <f t="shared" si="715"/>
        <v>21:0241</v>
      </c>
      <c r="E8753" t="s">
        <v>34760</v>
      </c>
      <c r="F8753" t="s">
        <v>34761</v>
      </c>
      <c r="H8753">
        <v>71.940309999999997</v>
      </c>
      <c r="I8753">
        <v>-111.77996</v>
      </c>
      <c r="J8753" s="1" t="str">
        <f t="shared" si="716"/>
        <v>Fluid (stream)</v>
      </c>
      <c r="K8753" s="1" t="str">
        <f t="shared" si="717"/>
        <v>Untreated Water</v>
      </c>
      <c r="L8753">
        <v>1</v>
      </c>
      <c r="M8753" t="s">
        <v>114</v>
      </c>
      <c r="N8753">
        <v>14</v>
      </c>
      <c r="O8753">
        <v>1</v>
      </c>
      <c r="P8753" t="s">
        <v>1896</v>
      </c>
      <c r="Q8753" t="s">
        <v>236</v>
      </c>
      <c r="R8753" t="s">
        <v>55</v>
      </c>
    </row>
    <row r="8754" spans="1:18" hidden="1" x14ac:dyDescent="0.3">
      <c r="A8754" t="s">
        <v>34762</v>
      </c>
      <c r="B8754" t="s">
        <v>34763</v>
      </c>
      <c r="C8754" s="1" t="str">
        <f t="shared" si="714"/>
        <v>21:1011</v>
      </c>
      <c r="D8754" s="1" t="str">
        <f t="shared" si="715"/>
        <v>21:0241</v>
      </c>
      <c r="E8754" t="s">
        <v>34764</v>
      </c>
      <c r="F8754" t="s">
        <v>34765</v>
      </c>
      <c r="H8754">
        <v>71.942539999999994</v>
      </c>
      <c r="I8754">
        <v>-111.75596</v>
      </c>
      <c r="J8754" s="1" t="str">
        <f t="shared" si="716"/>
        <v>Fluid (stream)</v>
      </c>
      <c r="K8754" s="1" t="str">
        <f t="shared" si="717"/>
        <v>Untreated Water</v>
      </c>
      <c r="L8754">
        <v>1</v>
      </c>
      <c r="M8754" t="s">
        <v>121</v>
      </c>
      <c r="N8754">
        <v>15</v>
      </c>
      <c r="O8754">
        <v>1</v>
      </c>
      <c r="P8754" t="s">
        <v>1610</v>
      </c>
      <c r="Q8754" t="s">
        <v>482</v>
      </c>
      <c r="R8754" t="s">
        <v>55</v>
      </c>
    </row>
    <row r="8755" spans="1:18" hidden="1" x14ac:dyDescent="0.3">
      <c r="A8755" t="s">
        <v>34766</v>
      </c>
      <c r="B8755" t="s">
        <v>34767</v>
      </c>
      <c r="C8755" s="1" t="str">
        <f t="shared" si="714"/>
        <v>21:1011</v>
      </c>
      <c r="D8755" s="1" t="str">
        <f t="shared" si="715"/>
        <v>21:0241</v>
      </c>
      <c r="E8755" t="s">
        <v>34768</v>
      </c>
      <c r="F8755" t="s">
        <v>34769</v>
      </c>
      <c r="H8755">
        <v>71.975470000000001</v>
      </c>
      <c r="I8755">
        <v>-111.73896000000001</v>
      </c>
      <c r="J8755" s="1" t="str">
        <f t="shared" si="716"/>
        <v>Fluid (stream)</v>
      </c>
      <c r="K8755" s="1" t="str">
        <f t="shared" si="717"/>
        <v>Untreated Water</v>
      </c>
      <c r="L8755">
        <v>1</v>
      </c>
      <c r="M8755" t="s">
        <v>127</v>
      </c>
      <c r="N8755">
        <v>16</v>
      </c>
      <c r="O8755">
        <v>1</v>
      </c>
      <c r="P8755" t="s">
        <v>1896</v>
      </c>
      <c r="Q8755" t="s">
        <v>54</v>
      </c>
      <c r="R8755" t="s">
        <v>55</v>
      </c>
    </row>
    <row r="8756" spans="1:18" hidden="1" x14ac:dyDescent="0.3">
      <c r="A8756" t="s">
        <v>34770</v>
      </c>
      <c r="B8756" t="s">
        <v>34771</v>
      </c>
      <c r="C8756" s="1" t="str">
        <f t="shared" si="714"/>
        <v>21:1011</v>
      </c>
      <c r="D8756" s="1" t="str">
        <f t="shared" si="715"/>
        <v>21:0241</v>
      </c>
      <c r="E8756" t="s">
        <v>34772</v>
      </c>
      <c r="F8756" t="s">
        <v>34773</v>
      </c>
      <c r="H8756">
        <v>71.993709999999993</v>
      </c>
      <c r="I8756">
        <v>-111.81596999999999</v>
      </c>
      <c r="J8756" s="1" t="str">
        <f t="shared" si="716"/>
        <v>Fluid (stream)</v>
      </c>
      <c r="K8756" s="1" t="str">
        <f t="shared" si="717"/>
        <v>Untreated Water</v>
      </c>
      <c r="L8756">
        <v>1</v>
      </c>
      <c r="M8756" t="s">
        <v>133</v>
      </c>
      <c r="N8756">
        <v>17</v>
      </c>
      <c r="O8756">
        <v>1</v>
      </c>
      <c r="P8756" t="s">
        <v>1896</v>
      </c>
      <c r="Q8756" t="s">
        <v>482</v>
      </c>
      <c r="R8756" t="s">
        <v>55</v>
      </c>
    </row>
    <row r="8757" spans="1:18" hidden="1" x14ac:dyDescent="0.3">
      <c r="A8757" t="s">
        <v>34774</v>
      </c>
      <c r="B8757" t="s">
        <v>34775</v>
      </c>
      <c r="C8757" s="1" t="str">
        <f t="shared" si="714"/>
        <v>21:1011</v>
      </c>
      <c r="D8757" s="1" t="str">
        <f t="shared" si="715"/>
        <v>21:0241</v>
      </c>
      <c r="E8757" t="s">
        <v>34776</v>
      </c>
      <c r="F8757" t="s">
        <v>34777</v>
      </c>
      <c r="H8757">
        <v>71.985579999999999</v>
      </c>
      <c r="I8757">
        <v>-111.82997</v>
      </c>
      <c r="J8757" s="1" t="str">
        <f t="shared" si="716"/>
        <v>Fluid (stream)</v>
      </c>
      <c r="K8757" s="1" t="str">
        <f t="shared" si="717"/>
        <v>Untreated Water</v>
      </c>
      <c r="L8757">
        <v>1</v>
      </c>
      <c r="M8757" t="s">
        <v>139</v>
      </c>
      <c r="N8757">
        <v>18</v>
      </c>
      <c r="O8757">
        <v>1</v>
      </c>
      <c r="P8757" t="s">
        <v>262</v>
      </c>
      <c r="Q8757" t="s">
        <v>310</v>
      </c>
      <c r="R8757" t="s">
        <v>55</v>
      </c>
    </row>
    <row r="8758" spans="1:18" hidden="1" x14ac:dyDescent="0.3">
      <c r="A8758" t="s">
        <v>34778</v>
      </c>
      <c r="B8758" t="s">
        <v>34779</v>
      </c>
      <c r="C8758" s="1" t="str">
        <f t="shared" si="714"/>
        <v>21:1011</v>
      </c>
      <c r="D8758" s="1" t="str">
        <f t="shared" si="715"/>
        <v>21:0241</v>
      </c>
      <c r="E8758" t="s">
        <v>34780</v>
      </c>
      <c r="F8758" t="s">
        <v>34781</v>
      </c>
      <c r="H8758">
        <v>71.994129999999998</v>
      </c>
      <c r="I8758">
        <v>-111.92398</v>
      </c>
      <c r="J8758" s="1" t="str">
        <f t="shared" si="716"/>
        <v>Fluid (stream)</v>
      </c>
      <c r="K8758" s="1" t="str">
        <f t="shared" si="717"/>
        <v>Untreated Water</v>
      </c>
      <c r="L8758">
        <v>1</v>
      </c>
      <c r="M8758" t="s">
        <v>241</v>
      </c>
      <c r="N8758">
        <v>19</v>
      </c>
      <c r="O8758">
        <v>1</v>
      </c>
      <c r="P8758" t="s">
        <v>272</v>
      </c>
      <c r="Q8758" t="s">
        <v>579</v>
      </c>
      <c r="R8758" t="s">
        <v>55</v>
      </c>
    </row>
    <row r="8759" spans="1:18" hidden="1" x14ac:dyDescent="0.3">
      <c r="A8759" t="s">
        <v>34782</v>
      </c>
      <c r="B8759" t="s">
        <v>34783</v>
      </c>
      <c r="C8759" s="1" t="str">
        <f t="shared" si="714"/>
        <v>21:1011</v>
      </c>
      <c r="D8759" s="1" t="str">
        <f t="shared" si="715"/>
        <v>21:0241</v>
      </c>
      <c r="E8759" t="s">
        <v>34784</v>
      </c>
      <c r="F8759" t="s">
        <v>34785</v>
      </c>
      <c r="H8759">
        <v>72.259990000000002</v>
      </c>
      <c r="I8759">
        <v>-111.97701000000001</v>
      </c>
      <c r="J8759" s="1" t="str">
        <f t="shared" si="716"/>
        <v>Fluid (stream)</v>
      </c>
      <c r="K8759" s="1" t="str">
        <f t="shared" si="717"/>
        <v>Untreated Water</v>
      </c>
      <c r="L8759">
        <v>2</v>
      </c>
      <c r="M8759" t="s">
        <v>36</v>
      </c>
      <c r="N8759">
        <v>20</v>
      </c>
      <c r="O8759">
        <v>1</v>
      </c>
      <c r="P8759" t="s">
        <v>256</v>
      </c>
      <c r="Q8759" t="s">
        <v>146</v>
      </c>
      <c r="R8759" t="s">
        <v>55</v>
      </c>
    </row>
    <row r="8760" spans="1:18" hidden="1" x14ac:dyDescent="0.3">
      <c r="A8760" t="s">
        <v>34786</v>
      </c>
      <c r="B8760" t="s">
        <v>34787</v>
      </c>
      <c r="C8760" s="1" t="str">
        <f t="shared" si="714"/>
        <v>21:1011</v>
      </c>
      <c r="D8760" s="1" t="str">
        <f t="shared" si="715"/>
        <v>21:0241</v>
      </c>
      <c r="E8760" t="s">
        <v>34788</v>
      </c>
      <c r="F8760" t="s">
        <v>34789</v>
      </c>
      <c r="H8760">
        <v>72.359729999999999</v>
      </c>
      <c r="I8760">
        <v>-111.98802000000001</v>
      </c>
      <c r="J8760" s="1" t="str">
        <f t="shared" si="716"/>
        <v>Fluid (stream)</v>
      </c>
      <c r="K8760" s="1" t="str">
        <f t="shared" si="717"/>
        <v>Untreated Water</v>
      </c>
      <c r="L8760">
        <v>2</v>
      </c>
      <c r="M8760" t="s">
        <v>44</v>
      </c>
      <c r="N8760">
        <v>21</v>
      </c>
      <c r="O8760">
        <v>1</v>
      </c>
      <c r="P8760" t="s">
        <v>247</v>
      </c>
      <c r="Q8760" t="s">
        <v>96</v>
      </c>
      <c r="R8760" t="s">
        <v>522</v>
      </c>
    </row>
    <row r="8761" spans="1:18" hidden="1" x14ac:dyDescent="0.3">
      <c r="A8761" t="s">
        <v>34790</v>
      </c>
      <c r="B8761" t="s">
        <v>34791</v>
      </c>
      <c r="C8761" s="1" t="str">
        <f t="shared" si="714"/>
        <v>21:1011</v>
      </c>
      <c r="D8761" s="1" t="str">
        <f t="shared" si="715"/>
        <v>21:0241</v>
      </c>
      <c r="E8761" t="s">
        <v>34792</v>
      </c>
      <c r="F8761" t="s">
        <v>34793</v>
      </c>
      <c r="H8761">
        <v>72.366129999999998</v>
      </c>
      <c r="I8761">
        <v>-111.96902</v>
      </c>
      <c r="J8761" s="1" t="str">
        <f t="shared" si="716"/>
        <v>Fluid (stream)</v>
      </c>
      <c r="K8761" s="1" t="str">
        <f t="shared" si="717"/>
        <v>Untreated Water</v>
      </c>
      <c r="L8761">
        <v>2</v>
      </c>
      <c r="M8761" t="s">
        <v>52</v>
      </c>
      <c r="N8761">
        <v>22</v>
      </c>
      <c r="O8761">
        <v>1</v>
      </c>
      <c r="P8761" t="s">
        <v>356</v>
      </c>
      <c r="Q8761" t="s">
        <v>24</v>
      </c>
      <c r="R8761" t="s">
        <v>195</v>
      </c>
    </row>
    <row r="8762" spans="1:18" hidden="1" x14ac:dyDescent="0.3">
      <c r="A8762" t="s">
        <v>34794</v>
      </c>
      <c r="B8762" t="s">
        <v>34795</v>
      </c>
      <c r="C8762" s="1" t="str">
        <f t="shared" si="714"/>
        <v>21:1011</v>
      </c>
      <c r="D8762" s="1" t="str">
        <f t="shared" si="715"/>
        <v>21:0241</v>
      </c>
      <c r="E8762" t="s">
        <v>34796</v>
      </c>
      <c r="F8762" t="s">
        <v>34797</v>
      </c>
      <c r="H8762">
        <v>72.418009999999995</v>
      </c>
      <c r="I8762">
        <v>-111.80902</v>
      </c>
      <c r="J8762" s="1" t="str">
        <f t="shared" si="716"/>
        <v>Fluid (stream)</v>
      </c>
      <c r="K8762" s="1" t="str">
        <f t="shared" si="717"/>
        <v>Untreated Water</v>
      </c>
      <c r="L8762">
        <v>2</v>
      </c>
      <c r="M8762" t="s">
        <v>60</v>
      </c>
      <c r="N8762">
        <v>23</v>
      </c>
      <c r="O8762">
        <v>1</v>
      </c>
      <c r="P8762" t="s">
        <v>262</v>
      </c>
      <c r="Q8762" t="s">
        <v>96</v>
      </c>
      <c r="R8762" t="s">
        <v>532</v>
      </c>
    </row>
    <row r="8763" spans="1:18" hidden="1" x14ac:dyDescent="0.3">
      <c r="A8763" t="s">
        <v>34798</v>
      </c>
      <c r="B8763" t="s">
        <v>34799</v>
      </c>
      <c r="C8763" s="1" t="str">
        <f t="shared" si="714"/>
        <v>21:1011</v>
      </c>
      <c r="D8763" s="1" t="str">
        <f t="shared" si="715"/>
        <v>21:0241</v>
      </c>
      <c r="E8763" t="s">
        <v>34800</v>
      </c>
      <c r="F8763" t="s">
        <v>34801</v>
      </c>
      <c r="H8763">
        <v>72.37473</v>
      </c>
      <c r="I8763">
        <v>-111.57299</v>
      </c>
      <c r="J8763" s="1" t="str">
        <f t="shared" si="716"/>
        <v>Fluid (stream)</v>
      </c>
      <c r="K8763" s="1" t="str">
        <f t="shared" si="717"/>
        <v>Untreated Water</v>
      </c>
      <c r="L8763">
        <v>2</v>
      </c>
      <c r="M8763" t="s">
        <v>67</v>
      </c>
      <c r="N8763">
        <v>24</v>
      </c>
      <c r="O8763">
        <v>1</v>
      </c>
      <c r="P8763" t="s">
        <v>272</v>
      </c>
      <c r="Q8763" t="s">
        <v>46</v>
      </c>
      <c r="R8763" t="s">
        <v>55</v>
      </c>
    </row>
    <row r="8764" spans="1:18" hidden="1" x14ac:dyDescent="0.3">
      <c r="A8764" t="s">
        <v>34802</v>
      </c>
      <c r="B8764" t="s">
        <v>34803</v>
      </c>
      <c r="C8764" s="1" t="str">
        <f t="shared" si="714"/>
        <v>21:1011</v>
      </c>
      <c r="D8764" s="1" t="str">
        <f t="shared" si="715"/>
        <v>21:0241</v>
      </c>
      <c r="E8764" t="s">
        <v>34804</v>
      </c>
      <c r="F8764" t="s">
        <v>34805</v>
      </c>
      <c r="H8764">
        <v>72.347890000000007</v>
      </c>
      <c r="I8764">
        <v>-111.56299</v>
      </c>
      <c r="J8764" s="1" t="str">
        <f t="shared" si="716"/>
        <v>Fluid (stream)</v>
      </c>
      <c r="K8764" s="1" t="str">
        <f t="shared" si="717"/>
        <v>Untreated Water</v>
      </c>
      <c r="L8764">
        <v>2</v>
      </c>
      <c r="M8764" t="s">
        <v>74</v>
      </c>
      <c r="N8764">
        <v>25</v>
      </c>
      <c r="O8764">
        <v>1</v>
      </c>
      <c r="P8764" t="s">
        <v>267</v>
      </c>
      <c r="Q8764" t="s">
        <v>146</v>
      </c>
      <c r="R8764" t="s">
        <v>55</v>
      </c>
    </row>
    <row r="8765" spans="1:18" hidden="1" x14ac:dyDescent="0.3">
      <c r="A8765" t="s">
        <v>34806</v>
      </c>
      <c r="B8765" t="s">
        <v>34807</v>
      </c>
      <c r="C8765" s="1" t="str">
        <f t="shared" si="714"/>
        <v>21:1011</v>
      </c>
      <c r="D8765" s="1" t="str">
        <f t="shared" si="715"/>
        <v>21:0241</v>
      </c>
      <c r="E8765" t="s">
        <v>34808</v>
      </c>
      <c r="F8765" t="s">
        <v>34809</v>
      </c>
      <c r="H8765">
        <v>72.302949999999996</v>
      </c>
      <c r="I8765">
        <v>-111.732</v>
      </c>
      <c r="J8765" s="1" t="str">
        <f t="shared" si="716"/>
        <v>Fluid (stream)</v>
      </c>
      <c r="K8765" s="1" t="str">
        <f t="shared" si="717"/>
        <v>Untreated Water</v>
      </c>
      <c r="L8765">
        <v>2</v>
      </c>
      <c r="M8765" t="s">
        <v>81</v>
      </c>
      <c r="N8765">
        <v>26</v>
      </c>
      <c r="O8765">
        <v>1</v>
      </c>
      <c r="P8765" t="s">
        <v>247</v>
      </c>
      <c r="Q8765" t="s">
        <v>96</v>
      </c>
      <c r="R8765" t="s">
        <v>189</v>
      </c>
    </row>
    <row r="8766" spans="1:18" hidden="1" x14ac:dyDescent="0.3">
      <c r="A8766" t="s">
        <v>34810</v>
      </c>
      <c r="B8766" t="s">
        <v>34811</v>
      </c>
      <c r="C8766" s="1" t="str">
        <f t="shared" si="714"/>
        <v>21:1011</v>
      </c>
      <c r="D8766" s="1" t="str">
        <f t="shared" si="715"/>
        <v>21:0241</v>
      </c>
      <c r="E8766" t="s">
        <v>34812</v>
      </c>
      <c r="F8766" t="s">
        <v>34813</v>
      </c>
      <c r="H8766">
        <v>72.308220000000006</v>
      </c>
      <c r="I8766">
        <v>-111.751</v>
      </c>
      <c r="J8766" s="1" t="str">
        <f t="shared" si="716"/>
        <v>Fluid (stream)</v>
      </c>
      <c r="K8766" s="1" t="str">
        <f t="shared" si="717"/>
        <v>Untreated Water</v>
      </c>
      <c r="L8766">
        <v>2</v>
      </c>
      <c r="M8766" t="s">
        <v>95</v>
      </c>
      <c r="N8766">
        <v>27</v>
      </c>
      <c r="O8766">
        <v>1</v>
      </c>
      <c r="P8766" t="s">
        <v>319</v>
      </c>
      <c r="Q8766" t="s">
        <v>24</v>
      </c>
      <c r="R8766" t="s">
        <v>890</v>
      </c>
    </row>
    <row r="8767" spans="1:18" hidden="1" x14ac:dyDescent="0.3">
      <c r="A8767" t="s">
        <v>34814</v>
      </c>
      <c r="B8767" t="s">
        <v>34815</v>
      </c>
      <c r="C8767" s="1" t="str">
        <f t="shared" si="714"/>
        <v>21:1011</v>
      </c>
      <c r="D8767" s="1" t="str">
        <f t="shared" si="715"/>
        <v>21:0241</v>
      </c>
      <c r="E8767" t="s">
        <v>34816</v>
      </c>
      <c r="F8767" t="s">
        <v>34817</v>
      </c>
      <c r="H8767">
        <v>72.311160000000001</v>
      </c>
      <c r="I8767">
        <v>-111.756</v>
      </c>
      <c r="J8767" s="1" t="str">
        <f t="shared" si="716"/>
        <v>Fluid (stream)</v>
      </c>
      <c r="K8767" s="1" t="str">
        <f t="shared" si="717"/>
        <v>Untreated Water</v>
      </c>
      <c r="L8767">
        <v>2</v>
      </c>
      <c r="M8767" t="s">
        <v>101</v>
      </c>
      <c r="N8767">
        <v>28</v>
      </c>
      <c r="O8767">
        <v>1</v>
      </c>
      <c r="P8767" t="s">
        <v>235</v>
      </c>
      <c r="Q8767" t="s">
        <v>31</v>
      </c>
      <c r="R8767" t="s">
        <v>189</v>
      </c>
    </row>
    <row r="8768" spans="1:18" hidden="1" x14ac:dyDescent="0.3">
      <c r="A8768" t="s">
        <v>34818</v>
      </c>
      <c r="B8768" t="s">
        <v>34819</v>
      </c>
      <c r="C8768" s="1" t="str">
        <f t="shared" si="714"/>
        <v>21:1011</v>
      </c>
      <c r="D8768" s="1" t="str">
        <f t="shared" si="715"/>
        <v>21:0241</v>
      </c>
      <c r="E8768" t="s">
        <v>34820</v>
      </c>
      <c r="F8768" t="s">
        <v>34821</v>
      </c>
      <c r="H8768">
        <v>72.379859999999994</v>
      </c>
      <c r="I8768">
        <v>-111.91401999999999</v>
      </c>
      <c r="J8768" s="1" t="str">
        <f t="shared" si="716"/>
        <v>Fluid (stream)</v>
      </c>
      <c r="K8768" s="1" t="str">
        <f t="shared" si="717"/>
        <v>Untreated Water</v>
      </c>
      <c r="L8768">
        <v>2</v>
      </c>
      <c r="M8768" t="s">
        <v>107</v>
      </c>
      <c r="N8768">
        <v>29</v>
      </c>
      <c r="O8768">
        <v>1</v>
      </c>
      <c r="P8768" t="s">
        <v>247</v>
      </c>
      <c r="Q8768" t="s">
        <v>31</v>
      </c>
      <c r="R8768" t="s">
        <v>890</v>
      </c>
    </row>
    <row r="8769" spans="1:18" hidden="1" x14ac:dyDescent="0.3">
      <c r="A8769" t="s">
        <v>34822</v>
      </c>
      <c r="B8769" t="s">
        <v>34823</v>
      </c>
      <c r="C8769" s="1" t="str">
        <f t="shared" si="714"/>
        <v>21:1011</v>
      </c>
      <c r="D8769" s="1" t="str">
        <f>HYPERLINK("http://geochem.nrcan.gc.ca/cdogs/content/svy/svy_e.htm", "")</f>
        <v/>
      </c>
      <c r="G8769" s="1" t="str">
        <f>HYPERLINK("http://geochem.nrcan.gc.ca/cdogs/content/cr_/cr_00305_e.htm", "305")</f>
        <v>305</v>
      </c>
      <c r="J8769" t="s">
        <v>85</v>
      </c>
      <c r="K8769" t="s">
        <v>86</v>
      </c>
      <c r="L8769">
        <v>2</v>
      </c>
      <c r="M8769" t="s">
        <v>87</v>
      </c>
      <c r="N8769">
        <v>30</v>
      </c>
      <c r="O8769">
        <v>8</v>
      </c>
      <c r="P8769" t="s">
        <v>521</v>
      </c>
      <c r="Q8769" t="s">
        <v>31</v>
      </c>
      <c r="R8769" t="s">
        <v>3875</v>
      </c>
    </row>
    <row r="8770" spans="1:18" hidden="1" x14ac:dyDescent="0.3">
      <c r="A8770" t="s">
        <v>34824</v>
      </c>
      <c r="B8770" t="s">
        <v>34825</v>
      </c>
      <c r="C8770" s="1" t="str">
        <f t="shared" si="714"/>
        <v>21:1011</v>
      </c>
      <c r="D8770" s="1" t="str">
        <f t="shared" ref="D8770:D8779" si="718">HYPERLINK("http://geochem.nrcan.gc.ca/cdogs/content/svy/svy210241_e.htm", "21:0241")</f>
        <v>21:0241</v>
      </c>
      <c r="E8770" t="s">
        <v>34826</v>
      </c>
      <c r="F8770" t="s">
        <v>34827</v>
      </c>
      <c r="H8770">
        <v>72.387180000000001</v>
      </c>
      <c r="I8770">
        <v>-111.89202</v>
      </c>
      <c r="J8770" s="1" t="str">
        <f t="shared" ref="J8770:J8779" si="719">HYPERLINK("http://geochem.nrcan.gc.ca/cdogs/content/kwd/kwd020018_e.htm", "Fluid (stream)")</f>
        <v>Fluid (stream)</v>
      </c>
      <c r="K8770" s="1" t="str">
        <f t="shared" ref="K8770:K8779" si="720">HYPERLINK("http://geochem.nrcan.gc.ca/cdogs/content/kwd/kwd080007_e.htm", "Untreated Water")</f>
        <v>Untreated Water</v>
      </c>
      <c r="L8770">
        <v>2</v>
      </c>
      <c r="M8770" t="s">
        <v>114</v>
      </c>
      <c r="N8770">
        <v>31</v>
      </c>
      <c r="O8770">
        <v>1</v>
      </c>
      <c r="P8770" t="s">
        <v>256</v>
      </c>
      <c r="Q8770" t="s">
        <v>96</v>
      </c>
      <c r="R8770" t="s">
        <v>3875</v>
      </c>
    </row>
    <row r="8771" spans="1:18" hidden="1" x14ac:dyDescent="0.3">
      <c r="A8771" t="s">
        <v>34828</v>
      </c>
      <c r="B8771" t="s">
        <v>34829</v>
      </c>
      <c r="C8771" s="1" t="str">
        <f t="shared" si="714"/>
        <v>21:1011</v>
      </c>
      <c r="D8771" s="1" t="str">
        <f t="shared" si="718"/>
        <v>21:0241</v>
      </c>
      <c r="E8771" t="s">
        <v>34830</v>
      </c>
      <c r="F8771" t="s">
        <v>34831</v>
      </c>
      <c r="H8771">
        <v>72.458269999999999</v>
      </c>
      <c r="I8771">
        <v>-111.72401000000001</v>
      </c>
      <c r="J8771" s="1" t="str">
        <f t="shared" si="719"/>
        <v>Fluid (stream)</v>
      </c>
      <c r="K8771" s="1" t="str">
        <f t="shared" si="720"/>
        <v>Untreated Water</v>
      </c>
      <c r="L8771">
        <v>2</v>
      </c>
      <c r="M8771" t="s">
        <v>22</v>
      </c>
      <c r="N8771">
        <v>32</v>
      </c>
      <c r="O8771">
        <v>1</v>
      </c>
      <c r="P8771" t="s">
        <v>256</v>
      </c>
      <c r="Q8771" t="s">
        <v>31</v>
      </c>
      <c r="R8771" t="s">
        <v>401</v>
      </c>
    </row>
    <row r="8772" spans="1:18" hidden="1" x14ac:dyDescent="0.3">
      <c r="A8772" t="s">
        <v>34832</v>
      </c>
      <c r="B8772" t="s">
        <v>34833</v>
      </c>
      <c r="C8772" s="1" t="str">
        <f t="shared" si="714"/>
        <v>21:1011</v>
      </c>
      <c r="D8772" s="1" t="str">
        <f t="shared" si="718"/>
        <v>21:0241</v>
      </c>
      <c r="E8772" t="s">
        <v>34830</v>
      </c>
      <c r="F8772" t="s">
        <v>34834</v>
      </c>
      <c r="H8772">
        <v>72.458269999999999</v>
      </c>
      <c r="I8772">
        <v>-111.72401000000001</v>
      </c>
      <c r="J8772" s="1" t="str">
        <f t="shared" si="719"/>
        <v>Fluid (stream)</v>
      </c>
      <c r="K8772" s="1" t="str">
        <f t="shared" si="720"/>
        <v>Untreated Water</v>
      </c>
      <c r="L8772">
        <v>2</v>
      </c>
      <c r="M8772" t="s">
        <v>29</v>
      </c>
      <c r="N8772">
        <v>33</v>
      </c>
      <c r="O8772">
        <v>1</v>
      </c>
      <c r="P8772" t="s">
        <v>247</v>
      </c>
      <c r="Q8772" t="s">
        <v>31</v>
      </c>
      <c r="R8772" t="s">
        <v>195</v>
      </c>
    </row>
    <row r="8773" spans="1:18" hidden="1" x14ac:dyDescent="0.3">
      <c r="A8773" t="s">
        <v>34835</v>
      </c>
      <c r="B8773" t="s">
        <v>34836</v>
      </c>
      <c r="C8773" s="1" t="str">
        <f t="shared" si="714"/>
        <v>21:1011</v>
      </c>
      <c r="D8773" s="1" t="str">
        <f t="shared" si="718"/>
        <v>21:0241</v>
      </c>
      <c r="E8773" t="s">
        <v>34837</v>
      </c>
      <c r="F8773" t="s">
        <v>34838</v>
      </c>
      <c r="H8773">
        <v>72.462729999999993</v>
      </c>
      <c r="I8773">
        <v>-111.71101</v>
      </c>
      <c r="J8773" s="1" t="str">
        <f t="shared" si="719"/>
        <v>Fluid (stream)</v>
      </c>
      <c r="K8773" s="1" t="str">
        <f t="shared" si="720"/>
        <v>Untreated Water</v>
      </c>
      <c r="L8773">
        <v>2</v>
      </c>
      <c r="M8773" t="s">
        <v>121</v>
      </c>
      <c r="N8773">
        <v>34</v>
      </c>
      <c r="O8773">
        <v>1</v>
      </c>
      <c r="P8773" t="s">
        <v>356</v>
      </c>
      <c r="Q8773" t="s">
        <v>96</v>
      </c>
      <c r="R8773" t="s">
        <v>195</v>
      </c>
    </row>
    <row r="8774" spans="1:18" hidden="1" x14ac:dyDescent="0.3">
      <c r="A8774" t="s">
        <v>34839</v>
      </c>
      <c r="B8774" t="s">
        <v>34840</v>
      </c>
      <c r="C8774" s="1" t="str">
        <f t="shared" si="714"/>
        <v>21:1011</v>
      </c>
      <c r="D8774" s="1" t="str">
        <f t="shared" si="718"/>
        <v>21:0241</v>
      </c>
      <c r="E8774" t="s">
        <v>34841</v>
      </c>
      <c r="F8774" t="s">
        <v>34842</v>
      </c>
      <c r="H8774">
        <v>72.469070000000002</v>
      </c>
      <c r="I8774">
        <v>-111.74402000000001</v>
      </c>
      <c r="J8774" s="1" t="str">
        <f t="shared" si="719"/>
        <v>Fluid (stream)</v>
      </c>
      <c r="K8774" s="1" t="str">
        <f t="shared" si="720"/>
        <v>Untreated Water</v>
      </c>
      <c r="L8774">
        <v>2</v>
      </c>
      <c r="M8774" t="s">
        <v>127</v>
      </c>
      <c r="N8774">
        <v>35</v>
      </c>
      <c r="O8774">
        <v>1</v>
      </c>
      <c r="P8774" t="s">
        <v>247</v>
      </c>
      <c r="Q8774" t="s">
        <v>146</v>
      </c>
      <c r="R8774" t="s">
        <v>285</v>
      </c>
    </row>
    <row r="8775" spans="1:18" hidden="1" x14ac:dyDescent="0.3">
      <c r="A8775" t="s">
        <v>34843</v>
      </c>
      <c r="B8775" t="s">
        <v>34844</v>
      </c>
      <c r="C8775" s="1" t="str">
        <f t="shared" si="714"/>
        <v>21:1011</v>
      </c>
      <c r="D8775" s="1" t="str">
        <f t="shared" si="718"/>
        <v>21:0241</v>
      </c>
      <c r="E8775" t="s">
        <v>34845</v>
      </c>
      <c r="F8775" t="s">
        <v>34846</v>
      </c>
      <c r="H8775">
        <v>72.487120000000004</v>
      </c>
      <c r="I8775">
        <v>-111.71702000000001</v>
      </c>
      <c r="J8775" s="1" t="str">
        <f t="shared" si="719"/>
        <v>Fluid (stream)</v>
      </c>
      <c r="K8775" s="1" t="str">
        <f t="shared" si="720"/>
        <v>Untreated Water</v>
      </c>
      <c r="L8775">
        <v>2</v>
      </c>
      <c r="M8775" t="s">
        <v>133</v>
      </c>
      <c r="N8775">
        <v>36</v>
      </c>
      <c r="O8775">
        <v>1</v>
      </c>
      <c r="P8775" t="s">
        <v>235</v>
      </c>
      <c r="Q8775" t="s">
        <v>146</v>
      </c>
      <c r="R8775" t="s">
        <v>285</v>
      </c>
    </row>
    <row r="8776" spans="1:18" hidden="1" x14ac:dyDescent="0.3">
      <c r="A8776" t="s">
        <v>34847</v>
      </c>
      <c r="B8776" t="s">
        <v>34848</v>
      </c>
      <c r="C8776" s="1" t="str">
        <f t="shared" si="714"/>
        <v>21:1011</v>
      </c>
      <c r="D8776" s="1" t="str">
        <f t="shared" si="718"/>
        <v>21:0241</v>
      </c>
      <c r="E8776" t="s">
        <v>34849</v>
      </c>
      <c r="F8776" t="s">
        <v>34850</v>
      </c>
      <c r="H8776">
        <v>72.490099999999998</v>
      </c>
      <c r="I8776">
        <v>-111.72602000000001</v>
      </c>
      <c r="J8776" s="1" t="str">
        <f t="shared" si="719"/>
        <v>Fluid (stream)</v>
      </c>
      <c r="K8776" s="1" t="str">
        <f t="shared" si="720"/>
        <v>Untreated Water</v>
      </c>
      <c r="L8776">
        <v>2</v>
      </c>
      <c r="M8776" t="s">
        <v>139</v>
      </c>
      <c r="N8776">
        <v>37</v>
      </c>
      <c r="O8776">
        <v>1</v>
      </c>
      <c r="P8776" t="s">
        <v>319</v>
      </c>
      <c r="Q8776" t="s">
        <v>96</v>
      </c>
      <c r="R8776" t="s">
        <v>873</v>
      </c>
    </row>
    <row r="8777" spans="1:18" hidden="1" x14ac:dyDescent="0.3">
      <c r="A8777" t="s">
        <v>34851</v>
      </c>
      <c r="B8777" t="s">
        <v>34852</v>
      </c>
      <c r="C8777" s="1" t="str">
        <f t="shared" si="714"/>
        <v>21:1011</v>
      </c>
      <c r="D8777" s="1" t="str">
        <f t="shared" si="718"/>
        <v>21:0241</v>
      </c>
      <c r="E8777" t="s">
        <v>34853</v>
      </c>
      <c r="F8777" t="s">
        <v>34854</v>
      </c>
      <c r="H8777">
        <v>72.501729999999995</v>
      </c>
      <c r="I8777">
        <v>-111.70502</v>
      </c>
      <c r="J8777" s="1" t="str">
        <f t="shared" si="719"/>
        <v>Fluid (stream)</v>
      </c>
      <c r="K8777" s="1" t="str">
        <f t="shared" si="720"/>
        <v>Untreated Water</v>
      </c>
      <c r="L8777">
        <v>2</v>
      </c>
      <c r="M8777" t="s">
        <v>241</v>
      </c>
      <c r="N8777">
        <v>38</v>
      </c>
      <c r="O8777">
        <v>1</v>
      </c>
      <c r="P8777" t="s">
        <v>256</v>
      </c>
      <c r="Q8777" t="s">
        <v>24</v>
      </c>
      <c r="R8777" t="s">
        <v>189</v>
      </c>
    </row>
    <row r="8778" spans="1:18" hidden="1" x14ac:dyDescent="0.3">
      <c r="A8778" t="s">
        <v>34855</v>
      </c>
      <c r="B8778" t="s">
        <v>34856</v>
      </c>
      <c r="C8778" s="1" t="str">
        <f t="shared" si="714"/>
        <v>21:1011</v>
      </c>
      <c r="D8778" s="1" t="str">
        <f t="shared" si="718"/>
        <v>21:0241</v>
      </c>
      <c r="E8778" t="s">
        <v>34857</v>
      </c>
      <c r="F8778" t="s">
        <v>34858</v>
      </c>
      <c r="H8778">
        <v>72.474130000000002</v>
      </c>
      <c r="I8778">
        <v>-111.67701</v>
      </c>
      <c r="J8778" s="1" t="str">
        <f t="shared" si="719"/>
        <v>Fluid (stream)</v>
      </c>
      <c r="K8778" s="1" t="str">
        <f t="shared" si="720"/>
        <v>Untreated Water</v>
      </c>
      <c r="L8778">
        <v>3</v>
      </c>
      <c r="M8778" t="s">
        <v>36</v>
      </c>
      <c r="N8778">
        <v>39</v>
      </c>
      <c r="O8778">
        <v>1</v>
      </c>
      <c r="P8778" t="s">
        <v>247</v>
      </c>
      <c r="Q8778" t="s">
        <v>24</v>
      </c>
      <c r="R8778" t="s">
        <v>460</v>
      </c>
    </row>
    <row r="8779" spans="1:18" hidden="1" x14ac:dyDescent="0.3">
      <c r="A8779" t="s">
        <v>34859</v>
      </c>
      <c r="B8779" t="s">
        <v>34860</v>
      </c>
      <c r="C8779" s="1" t="str">
        <f t="shared" si="714"/>
        <v>21:1011</v>
      </c>
      <c r="D8779" s="1" t="str">
        <f t="shared" si="718"/>
        <v>21:0241</v>
      </c>
      <c r="E8779" t="s">
        <v>34861</v>
      </c>
      <c r="F8779" t="s">
        <v>34862</v>
      </c>
      <c r="H8779">
        <v>72.25949</v>
      </c>
      <c r="I8779">
        <v>-111.69199</v>
      </c>
      <c r="J8779" s="1" t="str">
        <f t="shared" si="719"/>
        <v>Fluid (stream)</v>
      </c>
      <c r="K8779" s="1" t="str">
        <f t="shared" si="720"/>
        <v>Untreated Water</v>
      </c>
      <c r="L8779">
        <v>3</v>
      </c>
      <c r="M8779" t="s">
        <v>44</v>
      </c>
      <c r="N8779">
        <v>40</v>
      </c>
      <c r="O8779">
        <v>1</v>
      </c>
      <c r="P8779" t="s">
        <v>256</v>
      </c>
      <c r="Q8779" t="s">
        <v>146</v>
      </c>
      <c r="R8779" t="s">
        <v>55</v>
      </c>
    </row>
    <row r="8780" spans="1:18" hidden="1" x14ac:dyDescent="0.3">
      <c r="A8780" t="s">
        <v>34863</v>
      </c>
      <c r="B8780" t="s">
        <v>34864</v>
      </c>
      <c r="C8780" s="1" t="str">
        <f t="shared" si="714"/>
        <v>21:1011</v>
      </c>
      <c r="D8780" s="1" t="str">
        <f>HYPERLINK("http://geochem.nrcan.gc.ca/cdogs/content/svy/svy_e.htm", "")</f>
        <v/>
      </c>
      <c r="G8780" s="1" t="str">
        <f>HYPERLINK("http://geochem.nrcan.gc.ca/cdogs/content/cr_/cr_00306_e.htm", "306")</f>
        <v>306</v>
      </c>
      <c r="J8780" t="s">
        <v>85</v>
      </c>
      <c r="K8780" t="s">
        <v>86</v>
      </c>
      <c r="L8780">
        <v>3</v>
      </c>
      <c r="M8780" t="s">
        <v>87</v>
      </c>
      <c r="N8780">
        <v>41</v>
      </c>
      <c r="O8780">
        <v>8</v>
      </c>
      <c r="P8780" t="s">
        <v>53</v>
      </c>
      <c r="Q8780" t="s">
        <v>46</v>
      </c>
      <c r="R8780" t="s">
        <v>449</v>
      </c>
    </row>
    <row r="8781" spans="1:18" hidden="1" x14ac:dyDescent="0.3">
      <c r="A8781" t="s">
        <v>34865</v>
      </c>
      <c r="B8781" t="s">
        <v>34866</v>
      </c>
      <c r="C8781" s="1" t="str">
        <f t="shared" si="714"/>
        <v>21:1011</v>
      </c>
      <c r="D8781" s="1" t="str">
        <f t="shared" ref="D8781:D8798" si="721">HYPERLINK("http://geochem.nrcan.gc.ca/cdogs/content/svy/svy210241_e.htm", "21:0241")</f>
        <v>21:0241</v>
      </c>
      <c r="E8781" t="s">
        <v>34867</v>
      </c>
      <c r="F8781" t="s">
        <v>34868</v>
      </c>
      <c r="H8781">
        <v>72.280180000000001</v>
      </c>
      <c r="I8781">
        <v>-111.54198</v>
      </c>
      <c r="J8781" s="1" t="str">
        <f t="shared" ref="J8781:J8798" si="722">HYPERLINK("http://geochem.nrcan.gc.ca/cdogs/content/kwd/kwd020018_e.htm", "Fluid (stream)")</f>
        <v>Fluid (stream)</v>
      </c>
      <c r="K8781" s="1" t="str">
        <f t="shared" ref="K8781:K8798" si="723">HYPERLINK("http://geochem.nrcan.gc.ca/cdogs/content/kwd/kwd080007_e.htm", "Untreated Water")</f>
        <v>Untreated Water</v>
      </c>
      <c r="L8781">
        <v>3</v>
      </c>
      <c r="M8781" t="s">
        <v>52</v>
      </c>
      <c r="N8781">
        <v>42</v>
      </c>
      <c r="O8781">
        <v>1</v>
      </c>
      <c r="P8781" t="s">
        <v>235</v>
      </c>
      <c r="Q8781" t="s">
        <v>146</v>
      </c>
      <c r="R8781" t="s">
        <v>55</v>
      </c>
    </row>
    <row r="8782" spans="1:18" hidden="1" x14ac:dyDescent="0.3">
      <c r="A8782" t="s">
        <v>34869</v>
      </c>
      <c r="B8782" t="s">
        <v>34870</v>
      </c>
      <c r="C8782" s="1" t="str">
        <f t="shared" si="714"/>
        <v>21:1011</v>
      </c>
      <c r="D8782" s="1" t="str">
        <f t="shared" si="721"/>
        <v>21:0241</v>
      </c>
      <c r="E8782" t="s">
        <v>34871</v>
      </c>
      <c r="F8782" t="s">
        <v>34872</v>
      </c>
      <c r="H8782">
        <v>72.328159999999997</v>
      </c>
      <c r="I8782">
        <v>-111.663</v>
      </c>
      <c r="J8782" s="1" t="str">
        <f t="shared" si="722"/>
        <v>Fluid (stream)</v>
      </c>
      <c r="K8782" s="1" t="str">
        <f t="shared" si="723"/>
        <v>Untreated Water</v>
      </c>
      <c r="L8782">
        <v>3</v>
      </c>
      <c r="M8782" t="s">
        <v>60</v>
      </c>
      <c r="N8782">
        <v>43</v>
      </c>
      <c r="O8782">
        <v>1</v>
      </c>
      <c r="P8782" t="s">
        <v>319</v>
      </c>
      <c r="Q8782" t="s">
        <v>24</v>
      </c>
      <c r="R8782" t="s">
        <v>3875</v>
      </c>
    </row>
    <row r="8783" spans="1:18" hidden="1" x14ac:dyDescent="0.3">
      <c r="A8783" t="s">
        <v>34873</v>
      </c>
      <c r="B8783" t="s">
        <v>34874</v>
      </c>
      <c r="C8783" s="1" t="str">
        <f t="shared" si="714"/>
        <v>21:1011</v>
      </c>
      <c r="D8783" s="1" t="str">
        <f t="shared" si="721"/>
        <v>21:0241</v>
      </c>
      <c r="E8783" t="s">
        <v>34875</v>
      </c>
      <c r="F8783" t="s">
        <v>34876</v>
      </c>
      <c r="H8783">
        <v>72.339730000000003</v>
      </c>
      <c r="I8783">
        <v>-111.61799000000001</v>
      </c>
      <c r="J8783" s="1" t="str">
        <f t="shared" si="722"/>
        <v>Fluid (stream)</v>
      </c>
      <c r="K8783" s="1" t="str">
        <f t="shared" si="723"/>
        <v>Untreated Water</v>
      </c>
      <c r="L8783">
        <v>3</v>
      </c>
      <c r="M8783" t="s">
        <v>67</v>
      </c>
      <c r="N8783">
        <v>44</v>
      </c>
      <c r="O8783">
        <v>1</v>
      </c>
      <c r="P8783" t="s">
        <v>34877</v>
      </c>
      <c r="Q8783" t="s">
        <v>31</v>
      </c>
      <c r="R8783" t="s">
        <v>401</v>
      </c>
    </row>
    <row r="8784" spans="1:18" hidden="1" x14ac:dyDescent="0.3">
      <c r="A8784" t="s">
        <v>34878</v>
      </c>
      <c r="B8784" t="s">
        <v>34879</v>
      </c>
      <c r="C8784" s="1" t="str">
        <f t="shared" si="714"/>
        <v>21:1011</v>
      </c>
      <c r="D8784" s="1" t="str">
        <f t="shared" si="721"/>
        <v>21:0241</v>
      </c>
      <c r="E8784" t="s">
        <v>34880</v>
      </c>
      <c r="F8784" t="s">
        <v>34881</v>
      </c>
      <c r="H8784">
        <v>72.410659999999993</v>
      </c>
      <c r="I8784">
        <v>-111.68101</v>
      </c>
      <c r="J8784" s="1" t="str">
        <f t="shared" si="722"/>
        <v>Fluid (stream)</v>
      </c>
      <c r="K8784" s="1" t="str">
        <f t="shared" si="723"/>
        <v>Untreated Water</v>
      </c>
      <c r="L8784">
        <v>3</v>
      </c>
      <c r="M8784" t="s">
        <v>74</v>
      </c>
      <c r="N8784">
        <v>45</v>
      </c>
      <c r="O8784">
        <v>1</v>
      </c>
      <c r="P8784" t="s">
        <v>235</v>
      </c>
      <c r="Q8784" t="s">
        <v>257</v>
      </c>
      <c r="R8784" t="s">
        <v>55</v>
      </c>
    </row>
    <row r="8785" spans="1:18" hidden="1" x14ac:dyDescent="0.3">
      <c r="A8785" t="s">
        <v>34882</v>
      </c>
      <c r="B8785" t="s">
        <v>34883</v>
      </c>
      <c r="C8785" s="1" t="str">
        <f t="shared" si="714"/>
        <v>21:1011</v>
      </c>
      <c r="D8785" s="1" t="str">
        <f t="shared" si="721"/>
        <v>21:0241</v>
      </c>
      <c r="E8785" t="s">
        <v>34884</v>
      </c>
      <c r="F8785" t="s">
        <v>34885</v>
      </c>
      <c r="H8785">
        <v>72.426680000000005</v>
      </c>
      <c r="I8785">
        <v>-111.621</v>
      </c>
      <c r="J8785" s="1" t="str">
        <f t="shared" si="722"/>
        <v>Fluid (stream)</v>
      </c>
      <c r="K8785" s="1" t="str">
        <f t="shared" si="723"/>
        <v>Untreated Water</v>
      </c>
      <c r="L8785">
        <v>3</v>
      </c>
      <c r="M8785" t="s">
        <v>81</v>
      </c>
      <c r="N8785">
        <v>46</v>
      </c>
      <c r="O8785">
        <v>1</v>
      </c>
      <c r="P8785" t="s">
        <v>194</v>
      </c>
      <c r="Q8785" t="s">
        <v>62</v>
      </c>
      <c r="R8785" t="s">
        <v>189</v>
      </c>
    </row>
    <row r="8786" spans="1:18" hidden="1" x14ac:dyDescent="0.3">
      <c r="A8786" t="s">
        <v>34886</v>
      </c>
      <c r="B8786" t="s">
        <v>34887</v>
      </c>
      <c r="C8786" s="1" t="str">
        <f t="shared" si="714"/>
        <v>21:1011</v>
      </c>
      <c r="D8786" s="1" t="str">
        <f t="shared" si="721"/>
        <v>21:0241</v>
      </c>
      <c r="E8786" t="s">
        <v>34888</v>
      </c>
      <c r="F8786" t="s">
        <v>34889</v>
      </c>
      <c r="H8786">
        <v>72.431340000000006</v>
      </c>
      <c r="I8786">
        <v>-111.66301</v>
      </c>
      <c r="J8786" s="1" t="str">
        <f t="shared" si="722"/>
        <v>Fluid (stream)</v>
      </c>
      <c r="K8786" s="1" t="str">
        <f t="shared" si="723"/>
        <v>Untreated Water</v>
      </c>
      <c r="L8786">
        <v>3</v>
      </c>
      <c r="M8786" t="s">
        <v>95</v>
      </c>
      <c r="N8786">
        <v>47</v>
      </c>
      <c r="O8786">
        <v>1</v>
      </c>
      <c r="P8786" t="s">
        <v>210</v>
      </c>
      <c r="Q8786" t="s">
        <v>62</v>
      </c>
      <c r="R8786" t="s">
        <v>449</v>
      </c>
    </row>
    <row r="8787" spans="1:18" hidden="1" x14ac:dyDescent="0.3">
      <c r="A8787" t="s">
        <v>34890</v>
      </c>
      <c r="B8787" t="s">
        <v>34891</v>
      </c>
      <c r="C8787" s="1" t="str">
        <f t="shared" si="714"/>
        <v>21:1011</v>
      </c>
      <c r="D8787" s="1" t="str">
        <f t="shared" si="721"/>
        <v>21:0241</v>
      </c>
      <c r="E8787" t="s">
        <v>34892</v>
      </c>
      <c r="F8787" t="s">
        <v>34893</v>
      </c>
      <c r="H8787">
        <v>72.448949999999996</v>
      </c>
      <c r="I8787">
        <v>-111.61801</v>
      </c>
      <c r="J8787" s="1" t="str">
        <f t="shared" si="722"/>
        <v>Fluid (stream)</v>
      </c>
      <c r="K8787" s="1" t="str">
        <f t="shared" si="723"/>
        <v>Untreated Water</v>
      </c>
      <c r="L8787">
        <v>3</v>
      </c>
      <c r="M8787" t="s">
        <v>101</v>
      </c>
      <c r="N8787">
        <v>48</v>
      </c>
      <c r="O8787">
        <v>1</v>
      </c>
      <c r="P8787" t="s">
        <v>210</v>
      </c>
      <c r="Q8787" t="s">
        <v>24</v>
      </c>
      <c r="R8787" t="s">
        <v>305</v>
      </c>
    </row>
    <row r="8788" spans="1:18" hidden="1" x14ac:dyDescent="0.3">
      <c r="A8788" t="s">
        <v>34894</v>
      </c>
      <c r="B8788" t="s">
        <v>34895</v>
      </c>
      <c r="C8788" s="1" t="str">
        <f t="shared" si="714"/>
        <v>21:1011</v>
      </c>
      <c r="D8788" s="1" t="str">
        <f t="shared" si="721"/>
        <v>21:0241</v>
      </c>
      <c r="E8788" t="s">
        <v>34896</v>
      </c>
      <c r="F8788" t="s">
        <v>34897</v>
      </c>
      <c r="H8788">
        <v>72.242679999999993</v>
      </c>
      <c r="I8788">
        <v>-111.00394</v>
      </c>
      <c r="J8788" s="1" t="str">
        <f t="shared" si="722"/>
        <v>Fluid (stream)</v>
      </c>
      <c r="K8788" s="1" t="str">
        <f t="shared" si="723"/>
        <v>Untreated Water</v>
      </c>
      <c r="L8788">
        <v>3</v>
      </c>
      <c r="M8788" t="s">
        <v>22</v>
      </c>
      <c r="N8788">
        <v>49</v>
      </c>
      <c r="O8788">
        <v>1</v>
      </c>
      <c r="P8788" t="s">
        <v>140</v>
      </c>
      <c r="Q8788" t="s">
        <v>24</v>
      </c>
      <c r="R8788" t="s">
        <v>55</v>
      </c>
    </row>
    <row r="8789" spans="1:18" hidden="1" x14ac:dyDescent="0.3">
      <c r="A8789" t="s">
        <v>34898</v>
      </c>
      <c r="B8789" t="s">
        <v>34899</v>
      </c>
      <c r="C8789" s="1" t="str">
        <f t="shared" si="714"/>
        <v>21:1011</v>
      </c>
      <c r="D8789" s="1" t="str">
        <f t="shared" si="721"/>
        <v>21:0241</v>
      </c>
      <c r="E8789" t="s">
        <v>34896</v>
      </c>
      <c r="F8789" t="s">
        <v>34900</v>
      </c>
      <c r="H8789">
        <v>72.242679999999993</v>
      </c>
      <c r="I8789">
        <v>-111.00394</v>
      </c>
      <c r="J8789" s="1" t="str">
        <f t="shared" si="722"/>
        <v>Fluid (stream)</v>
      </c>
      <c r="K8789" s="1" t="str">
        <f t="shared" si="723"/>
        <v>Untreated Water</v>
      </c>
      <c r="L8789">
        <v>3</v>
      </c>
      <c r="M8789" t="s">
        <v>29</v>
      </c>
      <c r="N8789">
        <v>50</v>
      </c>
      <c r="O8789">
        <v>1</v>
      </c>
      <c r="P8789" t="s">
        <v>140</v>
      </c>
      <c r="Q8789" t="s">
        <v>24</v>
      </c>
      <c r="R8789" t="s">
        <v>55</v>
      </c>
    </row>
    <row r="8790" spans="1:18" hidden="1" x14ac:dyDescent="0.3">
      <c r="A8790" t="s">
        <v>34901</v>
      </c>
      <c r="B8790" t="s">
        <v>34902</v>
      </c>
      <c r="C8790" s="1" t="str">
        <f t="shared" si="714"/>
        <v>21:1011</v>
      </c>
      <c r="D8790" s="1" t="str">
        <f t="shared" si="721"/>
        <v>21:0241</v>
      </c>
      <c r="E8790" t="s">
        <v>34903</v>
      </c>
      <c r="F8790" t="s">
        <v>34904</v>
      </c>
      <c r="H8790">
        <v>72.238569999999996</v>
      </c>
      <c r="I8790">
        <v>-111.09094</v>
      </c>
      <c r="J8790" s="1" t="str">
        <f t="shared" si="722"/>
        <v>Fluid (stream)</v>
      </c>
      <c r="K8790" s="1" t="str">
        <f t="shared" si="723"/>
        <v>Untreated Water</v>
      </c>
      <c r="L8790">
        <v>3</v>
      </c>
      <c r="M8790" t="s">
        <v>107</v>
      </c>
      <c r="N8790">
        <v>51</v>
      </c>
      <c r="O8790">
        <v>1</v>
      </c>
      <c r="P8790" t="s">
        <v>30</v>
      </c>
      <c r="Q8790" t="s">
        <v>24</v>
      </c>
      <c r="R8790" t="s">
        <v>460</v>
      </c>
    </row>
    <row r="8791" spans="1:18" hidden="1" x14ac:dyDescent="0.3">
      <c r="A8791" t="s">
        <v>34905</v>
      </c>
      <c r="B8791" t="s">
        <v>34906</v>
      </c>
      <c r="C8791" s="1" t="str">
        <f t="shared" si="714"/>
        <v>21:1011</v>
      </c>
      <c r="D8791" s="1" t="str">
        <f t="shared" si="721"/>
        <v>21:0241</v>
      </c>
      <c r="E8791" t="s">
        <v>34907</v>
      </c>
      <c r="F8791" t="s">
        <v>34908</v>
      </c>
      <c r="H8791">
        <v>72.230080000000001</v>
      </c>
      <c r="I8791">
        <v>-111.07594</v>
      </c>
      <c r="J8791" s="1" t="str">
        <f t="shared" si="722"/>
        <v>Fluid (stream)</v>
      </c>
      <c r="K8791" s="1" t="str">
        <f t="shared" si="723"/>
        <v>Untreated Water</v>
      </c>
      <c r="L8791">
        <v>3</v>
      </c>
      <c r="M8791" t="s">
        <v>114</v>
      </c>
      <c r="N8791">
        <v>52</v>
      </c>
      <c r="O8791">
        <v>1</v>
      </c>
      <c r="P8791" t="s">
        <v>553</v>
      </c>
      <c r="Q8791" t="s">
        <v>24</v>
      </c>
      <c r="R8791" t="s">
        <v>460</v>
      </c>
    </row>
    <row r="8792" spans="1:18" hidden="1" x14ac:dyDescent="0.3">
      <c r="A8792" t="s">
        <v>34909</v>
      </c>
      <c r="B8792" t="s">
        <v>34910</v>
      </c>
      <c r="C8792" s="1" t="str">
        <f t="shared" si="714"/>
        <v>21:1011</v>
      </c>
      <c r="D8792" s="1" t="str">
        <f t="shared" si="721"/>
        <v>21:0241</v>
      </c>
      <c r="E8792" t="s">
        <v>34911</v>
      </c>
      <c r="F8792" t="s">
        <v>34912</v>
      </c>
      <c r="H8792">
        <v>72.226169999999996</v>
      </c>
      <c r="I8792">
        <v>-111.02594000000001</v>
      </c>
      <c r="J8792" s="1" t="str">
        <f t="shared" si="722"/>
        <v>Fluid (stream)</v>
      </c>
      <c r="K8792" s="1" t="str">
        <f t="shared" si="723"/>
        <v>Untreated Water</v>
      </c>
      <c r="L8792">
        <v>3</v>
      </c>
      <c r="M8792" t="s">
        <v>121</v>
      </c>
      <c r="N8792">
        <v>53</v>
      </c>
      <c r="O8792">
        <v>1</v>
      </c>
      <c r="P8792" t="s">
        <v>30</v>
      </c>
      <c r="Q8792" t="s">
        <v>24</v>
      </c>
      <c r="R8792" t="s">
        <v>285</v>
      </c>
    </row>
    <row r="8793" spans="1:18" hidden="1" x14ac:dyDescent="0.3">
      <c r="A8793" t="s">
        <v>34913</v>
      </c>
      <c r="B8793" t="s">
        <v>34914</v>
      </c>
      <c r="C8793" s="1" t="str">
        <f t="shared" si="714"/>
        <v>21:1011</v>
      </c>
      <c r="D8793" s="1" t="str">
        <f t="shared" si="721"/>
        <v>21:0241</v>
      </c>
      <c r="E8793" t="s">
        <v>34915</v>
      </c>
      <c r="F8793" t="s">
        <v>34916</v>
      </c>
      <c r="H8793">
        <v>72.204580000000007</v>
      </c>
      <c r="I8793">
        <v>-111.03994</v>
      </c>
      <c r="J8793" s="1" t="str">
        <f t="shared" si="722"/>
        <v>Fluid (stream)</v>
      </c>
      <c r="K8793" s="1" t="str">
        <f t="shared" si="723"/>
        <v>Untreated Water</v>
      </c>
      <c r="L8793">
        <v>3</v>
      </c>
      <c r="M8793" t="s">
        <v>127</v>
      </c>
      <c r="N8793">
        <v>54</v>
      </c>
      <c r="O8793">
        <v>1</v>
      </c>
      <c r="P8793" t="s">
        <v>2475</v>
      </c>
      <c r="Q8793" t="s">
        <v>24</v>
      </c>
      <c r="R8793" t="s">
        <v>55</v>
      </c>
    </row>
    <row r="8794" spans="1:18" hidden="1" x14ac:dyDescent="0.3">
      <c r="A8794" t="s">
        <v>34917</v>
      </c>
      <c r="B8794" t="s">
        <v>34918</v>
      </c>
      <c r="C8794" s="1" t="str">
        <f t="shared" si="714"/>
        <v>21:1011</v>
      </c>
      <c r="D8794" s="1" t="str">
        <f t="shared" si="721"/>
        <v>21:0241</v>
      </c>
      <c r="E8794" t="s">
        <v>34919</v>
      </c>
      <c r="F8794" t="s">
        <v>34920</v>
      </c>
      <c r="H8794">
        <v>72.162490000000005</v>
      </c>
      <c r="I8794">
        <v>-111.05593</v>
      </c>
      <c r="J8794" s="1" t="str">
        <f t="shared" si="722"/>
        <v>Fluid (stream)</v>
      </c>
      <c r="K8794" s="1" t="str">
        <f t="shared" si="723"/>
        <v>Untreated Water</v>
      </c>
      <c r="L8794">
        <v>3</v>
      </c>
      <c r="M8794" t="s">
        <v>133</v>
      </c>
      <c r="N8794">
        <v>55</v>
      </c>
      <c r="O8794">
        <v>1</v>
      </c>
      <c r="P8794" t="s">
        <v>34921</v>
      </c>
      <c r="Q8794" t="s">
        <v>96</v>
      </c>
      <c r="R8794" t="s">
        <v>3875</v>
      </c>
    </row>
    <row r="8795" spans="1:18" hidden="1" x14ac:dyDescent="0.3">
      <c r="A8795" t="s">
        <v>34922</v>
      </c>
      <c r="B8795" t="s">
        <v>34923</v>
      </c>
      <c r="C8795" s="1" t="str">
        <f t="shared" si="714"/>
        <v>21:1011</v>
      </c>
      <c r="D8795" s="1" t="str">
        <f t="shared" si="721"/>
        <v>21:0241</v>
      </c>
      <c r="E8795" t="s">
        <v>34924</v>
      </c>
      <c r="F8795" t="s">
        <v>34925</v>
      </c>
      <c r="H8795">
        <v>72.129850000000005</v>
      </c>
      <c r="I8795">
        <v>-111.01893</v>
      </c>
      <c r="J8795" s="1" t="str">
        <f t="shared" si="722"/>
        <v>Fluid (stream)</v>
      </c>
      <c r="K8795" s="1" t="str">
        <f t="shared" si="723"/>
        <v>Untreated Water</v>
      </c>
      <c r="L8795">
        <v>3</v>
      </c>
      <c r="M8795" t="s">
        <v>139</v>
      </c>
      <c r="N8795">
        <v>56</v>
      </c>
      <c r="O8795">
        <v>1</v>
      </c>
      <c r="P8795" t="s">
        <v>140</v>
      </c>
      <c r="Q8795" t="s">
        <v>24</v>
      </c>
      <c r="R8795" t="s">
        <v>189</v>
      </c>
    </row>
    <row r="8796" spans="1:18" hidden="1" x14ac:dyDescent="0.3">
      <c r="A8796" t="s">
        <v>34926</v>
      </c>
      <c r="B8796" t="s">
        <v>34927</v>
      </c>
      <c r="C8796" s="1" t="str">
        <f t="shared" si="714"/>
        <v>21:1011</v>
      </c>
      <c r="D8796" s="1" t="str">
        <f t="shared" si="721"/>
        <v>21:0241</v>
      </c>
      <c r="E8796" t="s">
        <v>34928</v>
      </c>
      <c r="F8796" t="s">
        <v>34929</v>
      </c>
      <c r="H8796">
        <v>72.174959999999999</v>
      </c>
      <c r="I8796">
        <v>-111.10693999999999</v>
      </c>
      <c r="J8796" s="1" t="str">
        <f t="shared" si="722"/>
        <v>Fluid (stream)</v>
      </c>
      <c r="K8796" s="1" t="str">
        <f t="shared" si="723"/>
        <v>Untreated Water</v>
      </c>
      <c r="L8796">
        <v>3</v>
      </c>
      <c r="M8796" t="s">
        <v>241</v>
      </c>
      <c r="N8796">
        <v>57</v>
      </c>
      <c r="O8796">
        <v>1</v>
      </c>
      <c r="P8796" t="s">
        <v>5158</v>
      </c>
      <c r="Q8796" t="s">
        <v>96</v>
      </c>
      <c r="R8796" t="s">
        <v>532</v>
      </c>
    </row>
    <row r="8797" spans="1:18" hidden="1" x14ac:dyDescent="0.3">
      <c r="A8797" t="s">
        <v>34930</v>
      </c>
      <c r="B8797" t="s">
        <v>34931</v>
      </c>
      <c r="C8797" s="1" t="str">
        <f t="shared" si="714"/>
        <v>21:1011</v>
      </c>
      <c r="D8797" s="1" t="str">
        <f t="shared" si="721"/>
        <v>21:0241</v>
      </c>
      <c r="E8797" t="s">
        <v>34932</v>
      </c>
      <c r="F8797" t="s">
        <v>34933</v>
      </c>
      <c r="H8797">
        <v>72.16816</v>
      </c>
      <c r="I8797">
        <v>-111.10993999999999</v>
      </c>
      <c r="J8797" s="1" t="str">
        <f t="shared" si="722"/>
        <v>Fluid (stream)</v>
      </c>
      <c r="K8797" s="1" t="str">
        <f t="shared" si="723"/>
        <v>Untreated Water</v>
      </c>
      <c r="L8797">
        <v>4</v>
      </c>
      <c r="M8797" t="s">
        <v>36</v>
      </c>
      <c r="N8797">
        <v>58</v>
      </c>
      <c r="O8797">
        <v>1</v>
      </c>
      <c r="P8797" t="s">
        <v>1851</v>
      </c>
      <c r="Q8797" t="s">
        <v>146</v>
      </c>
      <c r="R8797" t="s">
        <v>532</v>
      </c>
    </row>
    <row r="8798" spans="1:18" hidden="1" x14ac:dyDescent="0.3">
      <c r="A8798" t="s">
        <v>34934</v>
      </c>
      <c r="B8798" t="s">
        <v>34935</v>
      </c>
      <c r="C8798" s="1" t="str">
        <f t="shared" si="714"/>
        <v>21:1011</v>
      </c>
      <c r="D8798" s="1" t="str">
        <f t="shared" si="721"/>
        <v>21:0241</v>
      </c>
      <c r="E8798" t="s">
        <v>34936</v>
      </c>
      <c r="F8798" t="s">
        <v>34937</v>
      </c>
      <c r="H8798">
        <v>72.173680000000004</v>
      </c>
      <c r="I8798">
        <v>-111.17594</v>
      </c>
      <c r="J8798" s="1" t="str">
        <f t="shared" si="722"/>
        <v>Fluid (stream)</v>
      </c>
      <c r="K8798" s="1" t="str">
        <f t="shared" si="723"/>
        <v>Untreated Water</v>
      </c>
      <c r="L8798">
        <v>4</v>
      </c>
      <c r="M8798" t="s">
        <v>44</v>
      </c>
      <c r="N8798">
        <v>59</v>
      </c>
      <c r="O8798">
        <v>1</v>
      </c>
      <c r="P8798" t="s">
        <v>414</v>
      </c>
      <c r="Q8798" t="s">
        <v>146</v>
      </c>
      <c r="R8798" t="s">
        <v>55</v>
      </c>
    </row>
    <row r="8799" spans="1:18" hidden="1" x14ac:dyDescent="0.3">
      <c r="A8799" t="s">
        <v>34938</v>
      </c>
      <c r="B8799" t="s">
        <v>34939</v>
      </c>
      <c r="C8799" s="1" t="str">
        <f t="shared" si="714"/>
        <v>21:1011</v>
      </c>
      <c r="D8799" s="1" t="str">
        <f>HYPERLINK("http://geochem.nrcan.gc.ca/cdogs/content/svy/svy_e.htm", "")</f>
        <v/>
      </c>
      <c r="G8799" s="1" t="str">
        <f>HYPERLINK("http://geochem.nrcan.gc.ca/cdogs/content/cr_/cr_00306_e.htm", "306")</f>
        <v>306</v>
      </c>
      <c r="J8799" t="s">
        <v>85</v>
      </c>
      <c r="K8799" t="s">
        <v>86</v>
      </c>
      <c r="L8799">
        <v>4</v>
      </c>
      <c r="M8799" t="s">
        <v>87</v>
      </c>
      <c r="N8799">
        <v>60</v>
      </c>
      <c r="O8799">
        <v>8</v>
      </c>
      <c r="P8799" t="s">
        <v>2577</v>
      </c>
      <c r="Q8799" t="s">
        <v>24</v>
      </c>
      <c r="R8799" t="s">
        <v>47</v>
      </c>
    </row>
    <row r="8800" spans="1:18" hidden="1" x14ac:dyDescent="0.3">
      <c r="A8800" t="s">
        <v>34940</v>
      </c>
      <c r="B8800" t="s">
        <v>34941</v>
      </c>
      <c r="C8800" s="1" t="str">
        <f t="shared" si="714"/>
        <v>21:1011</v>
      </c>
      <c r="D8800" s="1" t="str">
        <f>HYPERLINK("http://geochem.nrcan.gc.ca/cdogs/content/svy/svy210241_e.htm", "21:0241")</f>
        <v>21:0241</v>
      </c>
      <c r="E8800" t="s">
        <v>34942</v>
      </c>
      <c r="F8800" t="s">
        <v>34943</v>
      </c>
      <c r="H8800">
        <v>72.333929999999995</v>
      </c>
      <c r="I8800">
        <v>-111.706</v>
      </c>
      <c r="J8800" s="1" t="str">
        <f>HYPERLINK("http://geochem.nrcan.gc.ca/cdogs/content/kwd/kwd020018_e.htm", "Fluid (stream)")</f>
        <v>Fluid (stream)</v>
      </c>
      <c r="K8800" s="1" t="str">
        <f>HYPERLINK("http://geochem.nrcan.gc.ca/cdogs/content/kwd/kwd080007_e.htm", "Untreated Water")</f>
        <v>Untreated Water</v>
      </c>
      <c r="L8800">
        <v>4</v>
      </c>
      <c r="M8800" t="s">
        <v>52</v>
      </c>
      <c r="N8800">
        <v>61</v>
      </c>
      <c r="O8800">
        <v>1</v>
      </c>
      <c r="P8800" t="s">
        <v>15080</v>
      </c>
      <c r="Q8800" t="s">
        <v>15080</v>
      </c>
      <c r="R8800" t="s">
        <v>15080</v>
      </c>
    </row>
    <row r="8801" spans="1:18" hidden="1" x14ac:dyDescent="0.3">
      <c r="A8801" t="s">
        <v>34944</v>
      </c>
      <c r="B8801" t="s">
        <v>34945</v>
      </c>
      <c r="C8801" s="1" t="str">
        <f t="shared" si="714"/>
        <v>21:1011</v>
      </c>
      <c r="D8801" s="1" t="str">
        <f>HYPERLINK("http://geochem.nrcan.gc.ca/cdogs/content/svy/svy210241_e.htm", "21:0241")</f>
        <v>21:0241</v>
      </c>
      <c r="E8801" t="s">
        <v>34946</v>
      </c>
      <c r="F8801" t="s">
        <v>34947</v>
      </c>
      <c r="H8801">
        <v>72.426810000000003</v>
      </c>
      <c r="I8801">
        <v>-111.92001999999999</v>
      </c>
      <c r="J8801" s="1" t="str">
        <f>HYPERLINK("http://geochem.nrcan.gc.ca/cdogs/content/kwd/kwd020018_e.htm", "Fluid (stream)")</f>
        <v>Fluid (stream)</v>
      </c>
      <c r="K8801" s="1" t="str">
        <f>HYPERLINK("http://geochem.nrcan.gc.ca/cdogs/content/kwd/kwd080007_e.htm", "Untreated Water")</f>
        <v>Untreated Water</v>
      </c>
      <c r="L8801">
        <v>5</v>
      </c>
      <c r="M8801" t="s">
        <v>36</v>
      </c>
      <c r="N8801">
        <v>62</v>
      </c>
      <c r="O8801">
        <v>1</v>
      </c>
      <c r="P8801" t="s">
        <v>235</v>
      </c>
      <c r="Q8801" t="s">
        <v>96</v>
      </c>
      <c r="R8801" t="s">
        <v>55</v>
      </c>
    </row>
    <row r="8802" spans="1:18" hidden="1" x14ac:dyDescent="0.3">
      <c r="A8802" t="s">
        <v>34948</v>
      </c>
      <c r="B8802" t="s">
        <v>34949</v>
      </c>
      <c r="C8802" s="1" t="str">
        <f t="shared" si="714"/>
        <v>21:1011</v>
      </c>
      <c r="D8802" s="1" t="str">
        <f>HYPERLINK("http://geochem.nrcan.gc.ca/cdogs/content/svy/svy210241_e.htm", "21:0241")</f>
        <v>21:0241</v>
      </c>
      <c r="E8802" t="s">
        <v>34950</v>
      </c>
      <c r="F8802" t="s">
        <v>34951</v>
      </c>
      <c r="H8802">
        <v>72.452089999999998</v>
      </c>
      <c r="I8802">
        <v>-111.92903</v>
      </c>
      <c r="J8802" s="1" t="str">
        <f>HYPERLINK("http://geochem.nrcan.gc.ca/cdogs/content/kwd/kwd020018_e.htm", "Fluid (stream)")</f>
        <v>Fluid (stream)</v>
      </c>
      <c r="K8802" s="1" t="str">
        <f>HYPERLINK("http://geochem.nrcan.gc.ca/cdogs/content/kwd/kwd080007_e.htm", "Untreated Water")</f>
        <v>Untreated Water</v>
      </c>
      <c r="L8802">
        <v>5</v>
      </c>
      <c r="M8802" t="s">
        <v>44</v>
      </c>
      <c r="N8802">
        <v>63</v>
      </c>
      <c r="O8802">
        <v>1</v>
      </c>
      <c r="P8802" t="s">
        <v>247</v>
      </c>
      <c r="Q8802" t="s">
        <v>146</v>
      </c>
      <c r="R8802" t="s">
        <v>460</v>
      </c>
    </row>
    <row r="8803" spans="1:18" hidden="1" x14ac:dyDescent="0.3">
      <c r="A8803" t="s">
        <v>34952</v>
      </c>
      <c r="B8803" t="s">
        <v>34953</v>
      </c>
      <c r="C8803" s="1" t="str">
        <f t="shared" si="714"/>
        <v>21:1011</v>
      </c>
      <c r="D8803" s="1" t="str">
        <f>HYPERLINK("http://geochem.nrcan.gc.ca/cdogs/content/svy/svy_e.htm", "")</f>
        <v/>
      </c>
      <c r="G8803" s="1" t="str">
        <f>HYPERLINK("http://geochem.nrcan.gc.ca/cdogs/content/cr_/cr_00306_e.htm", "306")</f>
        <v>306</v>
      </c>
      <c r="J8803" t="s">
        <v>85</v>
      </c>
      <c r="K8803" t="s">
        <v>86</v>
      </c>
      <c r="L8803">
        <v>5</v>
      </c>
      <c r="M8803" t="s">
        <v>87</v>
      </c>
      <c r="N8803">
        <v>64</v>
      </c>
      <c r="O8803">
        <v>8</v>
      </c>
      <c r="P8803" t="s">
        <v>188</v>
      </c>
      <c r="Q8803" t="s">
        <v>146</v>
      </c>
      <c r="R8803" t="s">
        <v>449</v>
      </c>
    </row>
    <row r="8804" spans="1:18" hidden="1" x14ac:dyDescent="0.3">
      <c r="A8804" t="s">
        <v>34954</v>
      </c>
      <c r="B8804" t="s">
        <v>34955</v>
      </c>
      <c r="C8804" s="1" t="str">
        <f t="shared" ref="C8804:C8867" si="724">HYPERLINK("http://geochem.nrcan.gc.ca/cdogs/content/bdl/bdl211011_e.htm", "21:1011")</f>
        <v>21:1011</v>
      </c>
      <c r="D8804" s="1" t="str">
        <f t="shared" ref="D8804:D8829" si="725">HYPERLINK("http://geochem.nrcan.gc.ca/cdogs/content/svy/svy210241_e.htm", "21:0241")</f>
        <v>21:0241</v>
      </c>
      <c r="E8804" t="s">
        <v>34956</v>
      </c>
      <c r="F8804" t="s">
        <v>34957</v>
      </c>
      <c r="H8804">
        <v>72.464470000000006</v>
      </c>
      <c r="I8804">
        <v>-111.92803000000001</v>
      </c>
      <c r="J8804" s="1" t="str">
        <f t="shared" ref="J8804:J8829" si="726">HYPERLINK("http://geochem.nrcan.gc.ca/cdogs/content/kwd/kwd020018_e.htm", "Fluid (stream)")</f>
        <v>Fluid (stream)</v>
      </c>
      <c r="K8804" s="1" t="str">
        <f t="shared" ref="K8804:K8829" si="727">HYPERLINK("http://geochem.nrcan.gc.ca/cdogs/content/kwd/kwd080007_e.htm", "Untreated Water")</f>
        <v>Untreated Water</v>
      </c>
      <c r="L8804">
        <v>5</v>
      </c>
      <c r="M8804" t="s">
        <v>52</v>
      </c>
      <c r="N8804">
        <v>65</v>
      </c>
      <c r="O8804">
        <v>1</v>
      </c>
      <c r="P8804" t="s">
        <v>319</v>
      </c>
      <c r="Q8804" t="s">
        <v>146</v>
      </c>
      <c r="R8804" t="s">
        <v>460</v>
      </c>
    </row>
    <row r="8805" spans="1:18" hidden="1" x14ac:dyDescent="0.3">
      <c r="A8805" t="s">
        <v>34958</v>
      </c>
      <c r="B8805" t="s">
        <v>34959</v>
      </c>
      <c r="C8805" s="1" t="str">
        <f t="shared" si="724"/>
        <v>21:1011</v>
      </c>
      <c r="D8805" s="1" t="str">
        <f t="shared" si="725"/>
        <v>21:0241</v>
      </c>
      <c r="E8805" t="s">
        <v>34960</v>
      </c>
      <c r="F8805" t="s">
        <v>34961</v>
      </c>
      <c r="H8805">
        <v>72.486680000000007</v>
      </c>
      <c r="I8805">
        <v>-111.92803000000001</v>
      </c>
      <c r="J8805" s="1" t="str">
        <f t="shared" si="726"/>
        <v>Fluid (stream)</v>
      </c>
      <c r="K8805" s="1" t="str">
        <f t="shared" si="727"/>
        <v>Untreated Water</v>
      </c>
      <c r="L8805">
        <v>5</v>
      </c>
      <c r="M8805" t="s">
        <v>60</v>
      </c>
      <c r="N8805">
        <v>66</v>
      </c>
      <c r="O8805">
        <v>1</v>
      </c>
      <c r="P8805" t="s">
        <v>235</v>
      </c>
      <c r="Q8805" t="s">
        <v>24</v>
      </c>
      <c r="R8805" t="s">
        <v>449</v>
      </c>
    </row>
    <row r="8806" spans="1:18" hidden="1" x14ac:dyDescent="0.3">
      <c r="A8806" t="s">
        <v>34962</v>
      </c>
      <c r="B8806" t="s">
        <v>34963</v>
      </c>
      <c r="C8806" s="1" t="str">
        <f t="shared" si="724"/>
        <v>21:1011</v>
      </c>
      <c r="D8806" s="1" t="str">
        <f t="shared" si="725"/>
        <v>21:0241</v>
      </c>
      <c r="E8806" t="s">
        <v>34964</v>
      </c>
      <c r="F8806" t="s">
        <v>34965</v>
      </c>
      <c r="H8806">
        <v>72.497150000000005</v>
      </c>
      <c r="I8806">
        <v>-111.93203</v>
      </c>
      <c r="J8806" s="1" t="str">
        <f t="shared" si="726"/>
        <v>Fluid (stream)</v>
      </c>
      <c r="K8806" s="1" t="str">
        <f t="shared" si="727"/>
        <v>Untreated Water</v>
      </c>
      <c r="L8806">
        <v>5</v>
      </c>
      <c r="M8806" t="s">
        <v>67</v>
      </c>
      <c r="N8806">
        <v>67</v>
      </c>
      <c r="O8806">
        <v>1</v>
      </c>
      <c r="P8806" t="s">
        <v>262</v>
      </c>
      <c r="Q8806" t="s">
        <v>46</v>
      </c>
      <c r="R8806" t="s">
        <v>285</v>
      </c>
    </row>
    <row r="8807" spans="1:18" hidden="1" x14ac:dyDescent="0.3">
      <c r="A8807" t="s">
        <v>34966</v>
      </c>
      <c r="B8807" t="s">
        <v>34967</v>
      </c>
      <c r="C8807" s="1" t="str">
        <f t="shared" si="724"/>
        <v>21:1011</v>
      </c>
      <c r="D8807" s="1" t="str">
        <f t="shared" si="725"/>
        <v>21:0241</v>
      </c>
      <c r="E8807" t="s">
        <v>34968</v>
      </c>
      <c r="F8807" t="s">
        <v>34969</v>
      </c>
      <c r="H8807">
        <v>72.4893</v>
      </c>
      <c r="I8807">
        <v>-111.87903</v>
      </c>
      <c r="J8807" s="1" t="str">
        <f t="shared" si="726"/>
        <v>Fluid (stream)</v>
      </c>
      <c r="K8807" s="1" t="str">
        <f t="shared" si="727"/>
        <v>Untreated Water</v>
      </c>
      <c r="L8807">
        <v>5</v>
      </c>
      <c r="M8807" t="s">
        <v>74</v>
      </c>
      <c r="N8807">
        <v>68</v>
      </c>
      <c r="O8807">
        <v>1</v>
      </c>
      <c r="P8807" t="s">
        <v>247</v>
      </c>
      <c r="Q8807" t="s">
        <v>46</v>
      </c>
      <c r="R8807" t="s">
        <v>55</v>
      </c>
    </row>
    <row r="8808" spans="1:18" hidden="1" x14ac:dyDescent="0.3">
      <c r="A8808" t="s">
        <v>34970</v>
      </c>
      <c r="B8808" t="s">
        <v>34971</v>
      </c>
      <c r="C8808" s="1" t="str">
        <f t="shared" si="724"/>
        <v>21:1011</v>
      </c>
      <c r="D8808" s="1" t="str">
        <f t="shared" si="725"/>
        <v>21:0241</v>
      </c>
      <c r="E8808" t="s">
        <v>34972</v>
      </c>
      <c r="F8808" t="s">
        <v>34973</v>
      </c>
      <c r="H8808">
        <v>72.501009999999994</v>
      </c>
      <c r="I8808">
        <v>-111.80401999999999</v>
      </c>
      <c r="J8808" s="1" t="str">
        <f t="shared" si="726"/>
        <v>Fluid (stream)</v>
      </c>
      <c r="K8808" s="1" t="str">
        <f t="shared" si="727"/>
        <v>Untreated Water</v>
      </c>
      <c r="L8808">
        <v>5</v>
      </c>
      <c r="M8808" t="s">
        <v>81</v>
      </c>
      <c r="N8808">
        <v>69</v>
      </c>
      <c r="O8808">
        <v>1</v>
      </c>
      <c r="P8808" t="s">
        <v>356</v>
      </c>
      <c r="Q8808" t="s">
        <v>24</v>
      </c>
      <c r="R8808" t="s">
        <v>189</v>
      </c>
    </row>
    <row r="8809" spans="1:18" hidden="1" x14ac:dyDescent="0.3">
      <c r="A8809" t="s">
        <v>34974</v>
      </c>
      <c r="B8809" t="s">
        <v>34975</v>
      </c>
      <c r="C8809" s="1" t="str">
        <f t="shared" si="724"/>
        <v>21:1011</v>
      </c>
      <c r="D8809" s="1" t="str">
        <f t="shared" si="725"/>
        <v>21:0241</v>
      </c>
      <c r="E8809" t="s">
        <v>34976</v>
      </c>
      <c r="F8809" t="s">
        <v>34977</v>
      </c>
      <c r="H8809">
        <v>72.49933</v>
      </c>
      <c r="I8809">
        <v>-111.79902</v>
      </c>
      <c r="J8809" s="1" t="str">
        <f t="shared" si="726"/>
        <v>Fluid (stream)</v>
      </c>
      <c r="K8809" s="1" t="str">
        <f t="shared" si="727"/>
        <v>Untreated Water</v>
      </c>
      <c r="L8809">
        <v>5</v>
      </c>
      <c r="M8809" t="s">
        <v>95</v>
      </c>
      <c r="N8809">
        <v>70</v>
      </c>
      <c r="O8809">
        <v>1</v>
      </c>
      <c r="P8809" t="s">
        <v>356</v>
      </c>
      <c r="Q8809" t="s">
        <v>62</v>
      </c>
      <c r="R8809" t="s">
        <v>599</v>
      </c>
    </row>
    <row r="8810" spans="1:18" hidden="1" x14ac:dyDescent="0.3">
      <c r="A8810" t="s">
        <v>34978</v>
      </c>
      <c r="B8810" t="s">
        <v>34979</v>
      </c>
      <c r="C8810" s="1" t="str">
        <f t="shared" si="724"/>
        <v>21:1011</v>
      </c>
      <c r="D8810" s="1" t="str">
        <f t="shared" si="725"/>
        <v>21:0241</v>
      </c>
      <c r="E8810" t="s">
        <v>34980</v>
      </c>
      <c r="F8810" t="s">
        <v>34981</v>
      </c>
      <c r="H8810">
        <v>72.344679999999997</v>
      </c>
      <c r="I8810">
        <v>-111.49198</v>
      </c>
      <c r="J8810" s="1" t="str">
        <f t="shared" si="726"/>
        <v>Fluid (stream)</v>
      </c>
      <c r="K8810" s="1" t="str">
        <f t="shared" si="727"/>
        <v>Untreated Water</v>
      </c>
      <c r="L8810">
        <v>5</v>
      </c>
      <c r="M8810" t="s">
        <v>101</v>
      </c>
      <c r="N8810">
        <v>71</v>
      </c>
      <c r="O8810">
        <v>1</v>
      </c>
      <c r="P8810" t="s">
        <v>262</v>
      </c>
      <c r="Q8810" t="s">
        <v>248</v>
      </c>
      <c r="R8810" t="s">
        <v>55</v>
      </c>
    </row>
    <row r="8811" spans="1:18" hidden="1" x14ac:dyDescent="0.3">
      <c r="A8811" t="s">
        <v>34982</v>
      </c>
      <c r="B8811" t="s">
        <v>34983</v>
      </c>
      <c r="C8811" s="1" t="str">
        <f t="shared" si="724"/>
        <v>21:1011</v>
      </c>
      <c r="D8811" s="1" t="str">
        <f t="shared" si="725"/>
        <v>21:0241</v>
      </c>
      <c r="E8811" t="s">
        <v>34984</v>
      </c>
      <c r="F8811" t="s">
        <v>34985</v>
      </c>
      <c r="H8811">
        <v>72.392539999999997</v>
      </c>
      <c r="I8811">
        <v>-111.52598999999999</v>
      </c>
      <c r="J8811" s="1" t="str">
        <f t="shared" si="726"/>
        <v>Fluid (stream)</v>
      </c>
      <c r="K8811" s="1" t="str">
        <f t="shared" si="727"/>
        <v>Untreated Water</v>
      </c>
      <c r="L8811">
        <v>5</v>
      </c>
      <c r="M8811" t="s">
        <v>107</v>
      </c>
      <c r="N8811">
        <v>72</v>
      </c>
      <c r="O8811">
        <v>1</v>
      </c>
      <c r="P8811" t="s">
        <v>272</v>
      </c>
      <c r="Q8811" t="s">
        <v>62</v>
      </c>
      <c r="R8811" t="s">
        <v>55</v>
      </c>
    </row>
    <row r="8812" spans="1:18" hidden="1" x14ac:dyDescent="0.3">
      <c r="A8812" t="s">
        <v>34986</v>
      </c>
      <c r="B8812" t="s">
        <v>34987</v>
      </c>
      <c r="C8812" s="1" t="str">
        <f t="shared" si="724"/>
        <v>21:1011</v>
      </c>
      <c r="D8812" s="1" t="str">
        <f t="shared" si="725"/>
        <v>21:0241</v>
      </c>
      <c r="E8812" t="s">
        <v>34988</v>
      </c>
      <c r="F8812" t="s">
        <v>34989</v>
      </c>
      <c r="H8812">
        <v>72.426370000000006</v>
      </c>
      <c r="I8812">
        <v>-111.46999</v>
      </c>
      <c r="J8812" s="1" t="str">
        <f t="shared" si="726"/>
        <v>Fluid (stream)</v>
      </c>
      <c r="K8812" s="1" t="str">
        <f t="shared" si="727"/>
        <v>Untreated Water</v>
      </c>
      <c r="L8812">
        <v>5</v>
      </c>
      <c r="M8812" t="s">
        <v>114</v>
      </c>
      <c r="N8812">
        <v>73</v>
      </c>
      <c r="O8812">
        <v>1</v>
      </c>
      <c r="P8812" t="s">
        <v>319</v>
      </c>
      <c r="Q8812" t="s">
        <v>248</v>
      </c>
      <c r="R8812" t="s">
        <v>55</v>
      </c>
    </row>
    <row r="8813" spans="1:18" hidden="1" x14ac:dyDescent="0.3">
      <c r="A8813" t="s">
        <v>34990</v>
      </c>
      <c r="B8813" t="s">
        <v>34991</v>
      </c>
      <c r="C8813" s="1" t="str">
        <f t="shared" si="724"/>
        <v>21:1011</v>
      </c>
      <c r="D8813" s="1" t="str">
        <f t="shared" si="725"/>
        <v>21:0241</v>
      </c>
      <c r="E8813" t="s">
        <v>34992</v>
      </c>
      <c r="F8813" t="s">
        <v>34993</v>
      </c>
      <c r="H8813">
        <v>72.448909999999998</v>
      </c>
      <c r="I8813">
        <v>-111.501</v>
      </c>
      <c r="J8813" s="1" t="str">
        <f t="shared" si="726"/>
        <v>Fluid (stream)</v>
      </c>
      <c r="K8813" s="1" t="str">
        <f t="shared" si="727"/>
        <v>Untreated Water</v>
      </c>
      <c r="L8813">
        <v>5</v>
      </c>
      <c r="M8813" t="s">
        <v>121</v>
      </c>
      <c r="N8813">
        <v>74</v>
      </c>
      <c r="O8813">
        <v>1</v>
      </c>
      <c r="P8813" t="s">
        <v>319</v>
      </c>
      <c r="Q8813" t="s">
        <v>257</v>
      </c>
      <c r="R8813" t="s">
        <v>55</v>
      </c>
    </row>
    <row r="8814" spans="1:18" hidden="1" x14ac:dyDescent="0.3">
      <c r="A8814" t="s">
        <v>34994</v>
      </c>
      <c r="B8814" t="s">
        <v>34995</v>
      </c>
      <c r="C8814" s="1" t="str">
        <f t="shared" si="724"/>
        <v>21:1011</v>
      </c>
      <c r="D8814" s="1" t="str">
        <f t="shared" si="725"/>
        <v>21:0241</v>
      </c>
      <c r="E8814" t="s">
        <v>34996</v>
      </c>
      <c r="F8814" t="s">
        <v>34997</v>
      </c>
      <c r="H8814">
        <v>72.468429999999998</v>
      </c>
      <c r="I8814">
        <v>-111.499</v>
      </c>
      <c r="J8814" s="1" t="str">
        <f t="shared" si="726"/>
        <v>Fluid (stream)</v>
      </c>
      <c r="K8814" s="1" t="str">
        <f t="shared" si="727"/>
        <v>Untreated Water</v>
      </c>
      <c r="L8814">
        <v>5</v>
      </c>
      <c r="M8814" t="s">
        <v>22</v>
      </c>
      <c r="N8814">
        <v>75</v>
      </c>
      <c r="O8814">
        <v>1</v>
      </c>
      <c r="P8814" t="s">
        <v>256</v>
      </c>
      <c r="Q8814" t="s">
        <v>38</v>
      </c>
      <c r="R8814" t="s">
        <v>55</v>
      </c>
    </row>
    <row r="8815" spans="1:18" hidden="1" x14ac:dyDescent="0.3">
      <c r="A8815" t="s">
        <v>34998</v>
      </c>
      <c r="B8815" t="s">
        <v>34999</v>
      </c>
      <c r="C8815" s="1" t="str">
        <f t="shared" si="724"/>
        <v>21:1011</v>
      </c>
      <c r="D8815" s="1" t="str">
        <f t="shared" si="725"/>
        <v>21:0241</v>
      </c>
      <c r="E8815" t="s">
        <v>34996</v>
      </c>
      <c r="F8815" t="s">
        <v>35000</v>
      </c>
      <c r="H8815">
        <v>72.468429999999998</v>
      </c>
      <c r="I8815">
        <v>-111.499</v>
      </c>
      <c r="J8815" s="1" t="str">
        <f t="shared" si="726"/>
        <v>Fluid (stream)</v>
      </c>
      <c r="K8815" s="1" t="str">
        <f t="shared" si="727"/>
        <v>Untreated Water</v>
      </c>
      <c r="L8815">
        <v>5</v>
      </c>
      <c r="M8815" t="s">
        <v>29</v>
      </c>
      <c r="N8815">
        <v>76</v>
      </c>
      <c r="O8815">
        <v>1</v>
      </c>
      <c r="P8815" t="s">
        <v>247</v>
      </c>
      <c r="Q8815" t="s">
        <v>46</v>
      </c>
      <c r="R8815" t="s">
        <v>55</v>
      </c>
    </row>
    <row r="8816" spans="1:18" hidden="1" x14ac:dyDescent="0.3">
      <c r="A8816" t="s">
        <v>35001</v>
      </c>
      <c r="B8816" t="s">
        <v>35002</v>
      </c>
      <c r="C8816" s="1" t="str">
        <f t="shared" si="724"/>
        <v>21:1011</v>
      </c>
      <c r="D8816" s="1" t="str">
        <f t="shared" si="725"/>
        <v>21:0241</v>
      </c>
      <c r="E8816" t="s">
        <v>35003</v>
      </c>
      <c r="F8816" t="s">
        <v>35004</v>
      </c>
      <c r="H8816">
        <v>72.478679999999997</v>
      </c>
      <c r="I8816">
        <v>-111.54900000000001</v>
      </c>
      <c r="J8816" s="1" t="str">
        <f t="shared" si="726"/>
        <v>Fluid (stream)</v>
      </c>
      <c r="K8816" s="1" t="str">
        <f t="shared" si="727"/>
        <v>Untreated Water</v>
      </c>
      <c r="L8816">
        <v>5</v>
      </c>
      <c r="M8816" t="s">
        <v>127</v>
      </c>
      <c r="N8816">
        <v>77</v>
      </c>
      <c r="O8816">
        <v>1</v>
      </c>
      <c r="P8816" t="s">
        <v>356</v>
      </c>
      <c r="Q8816" t="s">
        <v>38</v>
      </c>
      <c r="R8816" t="s">
        <v>55</v>
      </c>
    </row>
    <row r="8817" spans="1:18" hidden="1" x14ac:dyDescent="0.3">
      <c r="A8817" t="s">
        <v>35005</v>
      </c>
      <c r="B8817" t="s">
        <v>35006</v>
      </c>
      <c r="C8817" s="1" t="str">
        <f t="shared" si="724"/>
        <v>21:1011</v>
      </c>
      <c r="D8817" s="1" t="str">
        <f t="shared" si="725"/>
        <v>21:0241</v>
      </c>
      <c r="E8817" t="s">
        <v>35007</v>
      </c>
      <c r="F8817" t="s">
        <v>35008</v>
      </c>
      <c r="H8817">
        <v>72.496380000000002</v>
      </c>
      <c r="I8817">
        <v>-111.62600999999999</v>
      </c>
      <c r="J8817" s="1" t="str">
        <f t="shared" si="726"/>
        <v>Fluid (stream)</v>
      </c>
      <c r="K8817" s="1" t="str">
        <f t="shared" si="727"/>
        <v>Untreated Water</v>
      </c>
      <c r="L8817">
        <v>5</v>
      </c>
      <c r="M8817" t="s">
        <v>133</v>
      </c>
      <c r="N8817">
        <v>78</v>
      </c>
      <c r="O8817">
        <v>1</v>
      </c>
      <c r="P8817" t="s">
        <v>267</v>
      </c>
      <c r="Q8817" t="s">
        <v>62</v>
      </c>
      <c r="R8817" t="s">
        <v>55</v>
      </c>
    </row>
    <row r="8818" spans="1:18" hidden="1" x14ac:dyDescent="0.3">
      <c r="A8818" t="s">
        <v>35009</v>
      </c>
      <c r="B8818" t="s">
        <v>35010</v>
      </c>
      <c r="C8818" s="1" t="str">
        <f t="shared" si="724"/>
        <v>21:1011</v>
      </c>
      <c r="D8818" s="1" t="str">
        <f t="shared" si="725"/>
        <v>21:0241</v>
      </c>
      <c r="E8818" t="s">
        <v>35011</v>
      </c>
      <c r="F8818" t="s">
        <v>35012</v>
      </c>
      <c r="H8818">
        <v>72.501000000000005</v>
      </c>
      <c r="I8818">
        <v>-111.58901</v>
      </c>
      <c r="J8818" s="1" t="str">
        <f t="shared" si="726"/>
        <v>Fluid (stream)</v>
      </c>
      <c r="K8818" s="1" t="str">
        <f t="shared" si="727"/>
        <v>Untreated Water</v>
      </c>
      <c r="L8818">
        <v>5</v>
      </c>
      <c r="M8818" t="s">
        <v>139</v>
      </c>
      <c r="N8818">
        <v>79</v>
      </c>
      <c r="O8818">
        <v>1</v>
      </c>
      <c r="P8818" t="s">
        <v>272</v>
      </c>
      <c r="Q8818" t="s">
        <v>62</v>
      </c>
      <c r="R8818" t="s">
        <v>55</v>
      </c>
    </row>
    <row r="8819" spans="1:18" hidden="1" x14ac:dyDescent="0.3">
      <c r="A8819" t="s">
        <v>35013</v>
      </c>
      <c r="B8819" t="s">
        <v>35014</v>
      </c>
      <c r="C8819" s="1" t="str">
        <f t="shared" si="724"/>
        <v>21:1011</v>
      </c>
      <c r="D8819" s="1" t="str">
        <f t="shared" si="725"/>
        <v>21:0241</v>
      </c>
      <c r="E8819" t="s">
        <v>35015</v>
      </c>
      <c r="F8819" t="s">
        <v>35016</v>
      </c>
      <c r="H8819">
        <v>72.494560000000007</v>
      </c>
      <c r="I8819">
        <v>-111.544</v>
      </c>
      <c r="J8819" s="1" t="str">
        <f t="shared" si="726"/>
        <v>Fluid (stream)</v>
      </c>
      <c r="K8819" s="1" t="str">
        <f t="shared" si="727"/>
        <v>Untreated Water</v>
      </c>
      <c r="L8819">
        <v>5</v>
      </c>
      <c r="M8819" t="s">
        <v>241</v>
      </c>
      <c r="N8819">
        <v>80</v>
      </c>
      <c r="O8819">
        <v>1</v>
      </c>
      <c r="P8819" t="s">
        <v>235</v>
      </c>
      <c r="Q8819" t="s">
        <v>146</v>
      </c>
      <c r="R8819" t="s">
        <v>195</v>
      </c>
    </row>
    <row r="8820" spans="1:18" hidden="1" x14ac:dyDescent="0.3">
      <c r="A8820" t="s">
        <v>35017</v>
      </c>
      <c r="B8820" t="s">
        <v>35018</v>
      </c>
      <c r="C8820" s="1" t="str">
        <f t="shared" si="724"/>
        <v>21:1011</v>
      </c>
      <c r="D8820" s="1" t="str">
        <f t="shared" si="725"/>
        <v>21:0241</v>
      </c>
      <c r="E8820" t="s">
        <v>35019</v>
      </c>
      <c r="F8820" t="s">
        <v>35020</v>
      </c>
      <c r="H8820">
        <v>72.49118</v>
      </c>
      <c r="I8820">
        <v>-111.53100000000001</v>
      </c>
      <c r="J8820" s="1" t="str">
        <f t="shared" si="726"/>
        <v>Fluid (stream)</v>
      </c>
      <c r="K8820" s="1" t="str">
        <f t="shared" si="727"/>
        <v>Untreated Water</v>
      </c>
      <c r="L8820">
        <v>6</v>
      </c>
      <c r="M8820" t="s">
        <v>36</v>
      </c>
      <c r="N8820">
        <v>81</v>
      </c>
      <c r="O8820">
        <v>1</v>
      </c>
      <c r="P8820" t="s">
        <v>256</v>
      </c>
      <c r="Q8820" t="s">
        <v>38</v>
      </c>
      <c r="R8820" t="s">
        <v>55</v>
      </c>
    </row>
    <row r="8821" spans="1:18" hidden="1" x14ac:dyDescent="0.3">
      <c r="A8821" t="s">
        <v>35021</v>
      </c>
      <c r="B8821" t="s">
        <v>35022</v>
      </c>
      <c r="C8821" s="1" t="str">
        <f t="shared" si="724"/>
        <v>21:1011</v>
      </c>
      <c r="D8821" s="1" t="str">
        <f t="shared" si="725"/>
        <v>21:0241</v>
      </c>
      <c r="E8821" t="s">
        <v>35023</v>
      </c>
      <c r="F8821" t="s">
        <v>35024</v>
      </c>
      <c r="H8821">
        <v>72.502769999999998</v>
      </c>
      <c r="I8821">
        <v>-111.47199999999999</v>
      </c>
      <c r="J8821" s="1" t="str">
        <f t="shared" si="726"/>
        <v>Fluid (stream)</v>
      </c>
      <c r="K8821" s="1" t="str">
        <f t="shared" si="727"/>
        <v>Untreated Water</v>
      </c>
      <c r="L8821">
        <v>6</v>
      </c>
      <c r="M8821" t="s">
        <v>44</v>
      </c>
      <c r="N8821">
        <v>82</v>
      </c>
      <c r="O8821">
        <v>1</v>
      </c>
      <c r="P8821" t="s">
        <v>235</v>
      </c>
      <c r="Q8821" t="s">
        <v>46</v>
      </c>
      <c r="R8821" t="s">
        <v>55</v>
      </c>
    </row>
    <row r="8822" spans="1:18" hidden="1" x14ac:dyDescent="0.3">
      <c r="A8822" t="s">
        <v>35025</v>
      </c>
      <c r="B8822" t="s">
        <v>35026</v>
      </c>
      <c r="C8822" s="1" t="str">
        <f t="shared" si="724"/>
        <v>21:1011</v>
      </c>
      <c r="D8822" s="1" t="str">
        <f t="shared" si="725"/>
        <v>21:0241</v>
      </c>
      <c r="E8822" t="s">
        <v>35027</v>
      </c>
      <c r="F8822" t="s">
        <v>35028</v>
      </c>
      <c r="H8822">
        <v>72.49109</v>
      </c>
      <c r="I8822">
        <v>-111.48</v>
      </c>
      <c r="J8822" s="1" t="str">
        <f t="shared" si="726"/>
        <v>Fluid (stream)</v>
      </c>
      <c r="K8822" s="1" t="str">
        <f t="shared" si="727"/>
        <v>Untreated Water</v>
      </c>
      <c r="L8822">
        <v>6</v>
      </c>
      <c r="M8822" t="s">
        <v>52</v>
      </c>
      <c r="N8822">
        <v>83</v>
      </c>
      <c r="O8822">
        <v>1</v>
      </c>
      <c r="P8822" t="s">
        <v>235</v>
      </c>
      <c r="Q8822" t="s">
        <v>146</v>
      </c>
      <c r="R8822" t="s">
        <v>55</v>
      </c>
    </row>
    <row r="8823" spans="1:18" hidden="1" x14ac:dyDescent="0.3">
      <c r="A8823" t="s">
        <v>35029</v>
      </c>
      <c r="B8823" t="s">
        <v>35030</v>
      </c>
      <c r="C8823" s="1" t="str">
        <f t="shared" si="724"/>
        <v>21:1011</v>
      </c>
      <c r="D8823" s="1" t="str">
        <f t="shared" si="725"/>
        <v>21:0241</v>
      </c>
      <c r="E8823" t="s">
        <v>35031</v>
      </c>
      <c r="F8823" t="s">
        <v>35032</v>
      </c>
      <c r="H8823">
        <v>72.480739999999997</v>
      </c>
      <c r="I8823">
        <v>-111.42198999999999</v>
      </c>
      <c r="J8823" s="1" t="str">
        <f t="shared" si="726"/>
        <v>Fluid (stream)</v>
      </c>
      <c r="K8823" s="1" t="str">
        <f t="shared" si="727"/>
        <v>Untreated Water</v>
      </c>
      <c r="L8823">
        <v>6</v>
      </c>
      <c r="M8823" t="s">
        <v>60</v>
      </c>
      <c r="N8823">
        <v>84</v>
      </c>
      <c r="O8823">
        <v>1</v>
      </c>
      <c r="P8823" t="s">
        <v>256</v>
      </c>
      <c r="Q8823" t="s">
        <v>146</v>
      </c>
      <c r="R8823" t="s">
        <v>55</v>
      </c>
    </row>
    <row r="8824" spans="1:18" hidden="1" x14ac:dyDescent="0.3">
      <c r="A8824" t="s">
        <v>35033</v>
      </c>
      <c r="B8824" t="s">
        <v>35034</v>
      </c>
      <c r="C8824" s="1" t="str">
        <f t="shared" si="724"/>
        <v>21:1011</v>
      </c>
      <c r="D8824" s="1" t="str">
        <f t="shared" si="725"/>
        <v>21:0241</v>
      </c>
      <c r="E8824" t="s">
        <v>35035</v>
      </c>
      <c r="F8824" t="s">
        <v>35036</v>
      </c>
      <c r="H8824">
        <v>72.444000000000003</v>
      </c>
      <c r="I8824">
        <v>-111.34898</v>
      </c>
      <c r="J8824" s="1" t="str">
        <f t="shared" si="726"/>
        <v>Fluid (stream)</v>
      </c>
      <c r="K8824" s="1" t="str">
        <f t="shared" si="727"/>
        <v>Untreated Water</v>
      </c>
      <c r="L8824">
        <v>6</v>
      </c>
      <c r="M8824" t="s">
        <v>67</v>
      </c>
      <c r="N8824">
        <v>85</v>
      </c>
      <c r="O8824">
        <v>1</v>
      </c>
      <c r="P8824" t="s">
        <v>414</v>
      </c>
      <c r="Q8824" t="s">
        <v>146</v>
      </c>
      <c r="R8824" t="s">
        <v>532</v>
      </c>
    </row>
    <row r="8825" spans="1:18" hidden="1" x14ac:dyDescent="0.3">
      <c r="A8825" t="s">
        <v>35037</v>
      </c>
      <c r="B8825" t="s">
        <v>35038</v>
      </c>
      <c r="C8825" s="1" t="str">
        <f t="shared" si="724"/>
        <v>21:1011</v>
      </c>
      <c r="D8825" s="1" t="str">
        <f t="shared" si="725"/>
        <v>21:0241</v>
      </c>
      <c r="E8825" t="s">
        <v>35039</v>
      </c>
      <c r="F8825" t="s">
        <v>35040</v>
      </c>
      <c r="H8825">
        <v>72.464619999999996</v>
      </c>
      <c r="I8825">
        <v>-111.20998</v>
      </c>
      <c r="J8825" s="1" t="str">
        <f t="shared" si="726"/>
        <v>Fluid (stream)</v>
      </c>
      <c r="K8825" s="1" t="str">
        <f t="shared" si="727"/>
        <v>Untreated Water</v>
      </c>
      <c r="L8825">
        <v>6</v>
      </c>
      <c r="M8825" t="s">
        <v>74</v>
      </c>
      <c r="N8825">
        <v>86</v>
      </c>
      <c r="O8825">
        <v>1</v>
      </c>
      <c r="P8825" t="s">
        <v>319</v>
      </c>
      <c r="Q8825" t="s">
        <v>146</v>
      </c>
      <c r="R8825" t="s">
        <v>401</v>
      </c>
    </row>
    <row r="8826" spans="1:18" hidden="1" x14ac:dyDescent="0.3">
      <c r="A8826" t="s">
        <v>35041</v>
      </c>
      <c r="B8826" t="s">
        <v>35042</v>
      </c>
      <c r="C8826" s="1" t="str">
        <f t="shared" si="724"/>
        <v>21:1011</v>
      </c>
      <c r="D8826" s="1" t="str">
        <f t="shared" si="725"/>
        <v>21:0241</v>
      </c>
      <c r="E8826" t="s">
        <v>35043</v>
      </c>
      <c r="F8826" t="s">
        <v>35044</v>
      </c>
      <c r="H8826">
        <v>72.410669999999996</v>
      </c>
      <c r="I8826">
        <v>-111.34798000000001</v>
      </c>
      <c r="J8826" s="1" t="str">
        <f t="shared" si="726"/>
        <v>Fluid (stream)</v>
      </c>
      <c r="K8826" s="1" t="str">
        <f t="shared" si="727"/>
        <v>Untreated Water</v>
      </c>
      <c r="L8826">
        <v>6</v>
      </c>
      <c r="M8826" t="s">
        <v>81</v>
      </c>
      <c r="N8826">
        <v>87</v>
      </c>
      <c r="O8826">
        <v>1</v>
      </c>
      <c r="P8826" t="s">
        <v>108</v>
      </c>
      <c r="Q8826" t="s">
        <v>248</v>
      </c>
      <c r="R8826" t="s">
        <v>55</v>
      </c>
    </row>
    <row r="8827" spans="1:18" hidden="1" x14ac:dyDescent="0.3">
      <c r="A8827" t="s">
        <v>35045</v>
      </c>
      <c r="B8827" t="s">
        <v>35046</v>
      </c>
      <c r="C8827" s="1" t="str">
        <f t="shared" si="724"/>
        <v>21:1011</v>
      </c>
      <c r="D8827" s="1" t="str">
        <f t="shared" si="725"/>
        <v>21:0241</v>
      </c>
      <c r="E8827" t="s">
        <v>35047</v>
      </c>
      <c r="F8827" t="s">
        <v>35048</v>
      </c>
      <c r="H8827">
        <v>72.406509999999997</v>
      </c>
      <c r="I8827">
        <v>-111.33098</v>
      </c>
      <c r="J8827" s="1" t="str">
        <f t="shared" si="726"/>
        <v>Fluid (stream)</v>
      </c>
      <c r="K8827" s="1" t="str">
        <f t="shared" si="727"/>
        <v>Untreated Water</v>
      </c>
      <c r="L8827">
        <v>6</v>
      </c>
      <c r="M8827" t="s">
        <v>95</v>
      </c>
      <c r="N8827">
        <v>88</v>
      </c>
      <c r="O8827">
        <v>1</v>
      </c>
      <c r="P8827" t="s">
        <v>771</v>
      </c>
      <c r="Q8827" t="s">
        <v>31</v>
      </c>
      <c r="R8827" t="s">
        <v>873</v>
      </c>
    </row>
    <row r="8828" spans="1:18" hidden="1" x14ac:dyDescent="0.3">
      <c r="A8828" t="s">
        <v>35049</v>
      </c>
      <c r="B8828" t="s">
        <v>35050</v>
      </c>
      <c r="C8828" s="1" t="str">
        <f t="shared" si="724"/>
        <v>21:1011</v>
      </c>
      <c r="D8828" s="1" t="str">
        <f t="shared" si="725"/>
        <v>21:0241</v>
      </c>
      <c r="E8828" t="s">
        <v>35051</v>
      </c>
      <c r="F8828" t="s">
        <v>35052</v>
      </c>
      <c r="H8828">
        <v>72.404640000000001</v>
      </c>
      <c r="I8828">
        <v>-111.36098</v>
      </c>
      <c r="J8828" s="1" t="str">
        <f t="shared" si="726"/>
        <v>Fluid (stream)</v>
      </c>
      <c r="K8828" s="1" t="str">
        <f t="shared" si="727"/>
        <v>Untreated Water</v>
      </c>
      <c r="L8828">
        <v>6</v>
      </c>
      <c r="M8828" t="s">
        <v>101</v>
      </c>
      <c r="N8828">
        <v>89</v>
      </c>
      <c r="O8828">
        <v>1</v>
      </c>
      <c r="P8828" t="s">
        <v>210</v>
      </c>
      <c r="Q8828" t="s">
        <v>24</v>
      </c>
      <c r="R8828" t="s">
        <v>285</v>
      </c>
    </row>
    <row r="8829" spans="1:18" hidden="1" x14ac:dyDescent="0.3">
      <c r="A8829" t="s">
        <v>35053</v>
      </c>
      <c r="B8829" t="s">
        <v>35054</v>
      </c>
      <c r="C8829" s="1" t="str">
        <f t="shared" si="724"/>
        <v>21:1011</v>
      </c>
      <c r="D8829" s="1" t="str">
        <f t="shared" si="725"/>
        <v>21:0241</v>
      </c>
      <c r="E8829" t="s">
        <v>35055</v>
      </c>
      <c r="F8829" t="s">
        <v>35056</v>
      </c>
      <c r="H8829">
        <v>72.374719999999996</v>
      </c>
      <c r="I8829">
        <v>-111.35098000000001</v>
      </c>
      <c r="J8829" s="1" t="str">
        <f t="shared" si="726"/>
        <v>Fluid (stream)</v>
      </c>
      <c r="K8829" s="1" t="str">
        <f t="shared" si="727"/>
        <v>Untreated Water</v>
      </c>
      <c r="L8829">
        <v>6</v>
      </c>
      <c r="M8829" t="s">
        <v>107</v>
      </c>
      <c r="N8829">
        <v>90</v>
      </c>
      <c r="O8829">
        <v>1</v>
      </c>
      <c r="P8829" t="s">
        <v>200</v>
      </c>
      <c r="Q8829" t="s">
        <v>31</v>
      </c>
      <c r="R8829" t="s">
        <v>401</v>
      </c>
    </row>
    <row r="8830" spans="1:18" hidden="1" x14ac:dyDescent="0.3">
      <c r="A8830" t="s">
        <v>35057</v>
      </c>
      <c r="B8830" t="s">
        <v>35058</v>
      </c>
      <c r="C8830" s="1" t="str">
        <f t="shared" si="724"/>
        <v>21:1011</v>
      </c>
      <c r="D8830" s="1" t="str">
        <f>HYPERLINK("http://geochem.nrcan.gc.ca/cdogs/content/svy/svy_e.htm", "")</f>
        <v/>
      </c>
      <c r="G8830" s="1" t="str">
        <f>HYPERLINK("http://geochem.nrcan.gc.ca/cdogs/content/cr_/cr_00305_e.htm", "305")</f>
        <v>305</v>
      </c>
      <c r="J8830" t="s">
        <v>85</v>
      </c>
      <c r="K8830" t="s">
        <v>86</v>
      </c>
      <c r="L8830">
        <v>6</v>
      </c>
      <c r="M8830" t="s">
        <v>87</v>
      </c>
      <c r="N8830">
        <v>91</v>
      </c>
      <c r="O8830">
        <v>8</v>
      </c>
      <c r="P8830" t="s">
        <v>45</v>
      </c>
      <c r="Q8830" t="s">
        <v>89</v>
      </c>
      <c r="R8830" t="s">
        <v>522</v>
      </c>
    </row>
    <row r="8831" spans="1:18" hidden="1" x14ac:dyDescent="0.3">
      <c r="A8831" t="s">
        <v>35059</v>
      </c>
      <c r="B8831" t="s">
        <v>35060</v>
      </c>
      <c r="C8831" s="1" t="str">
        <f t="shared" si="724"/>
        <v>21:1011</v>
      </c>
      <c r="D8831" s="1" t="str">
        <f t="shared" ref="D8831:D8843" si="728">HYPERLINK("http://geochem.nrcan.gc.ca/cdogs/content/svy/svy210241_e.htm", "21:0241")</f>
        <v>21:0241</v>
      </c>
      <c r="E8831" t="s">
        <v>35061</v>
      </c>
      <c r="F8831" t="s">
        <v>35062</v>
      </c>
      <c r="H8831">
        <v>72.350549999999998</v>
      </c>
      <c r="I8831">
        <v>-111.36198</v>
      </c>
      <c r="J8831" s="1" t="str">
        <f t="shared" ref="J8831:J8843" si="729">HYPERLINK("http://geochem.nrcan.gc.ca/cdogs/content/kwd/kwd020018_e.htm", "Fluid (stream)")</f>
        <v>Fluid (stream)</v>
      </c>
      <c r="K8831" s="1" t="str">
        <f t="shared" ref="K8831:K8843" si="730">HYPERLINK("http://geochem.nrcan.gc.ca/cdogs/content/kwd/kwd080007_e.htm", "Untreated Water")</f>
        <v>Untreated Water</v>
      </c>
      <c r="L8831">
        <v>6</v>
      </c>
      <c r="M8831" t="s">
        <v>114</v>
      </c>
      <c r="N8831">
        <v>92</v>
      </c>
      <c r="O8831">
        <v>1</v>
      </c>
      <c r="P8831" t="s">
        <v>1006</v>
      </c>
      <c r="Q8831" t="s">
        <v>89</v>
      </c>
      <c r="R8831" t="s">
        <v>55</v>
      </c>
    </row>
    <row r="8832" spans="1:18" hidden="1" x14ac:dyDescent="0.3">
      <c r="A8832" t="s">
        <v>35063</v>
      </c>
      <c r="B8832" t="s">
        <v>35064</v>
      </c>
      <c r="C8832" s="1" t="str">
        <f t="shared" si="724"/>
        <v>21:1011</v>
      </c>
      <c r="D8832" s="1" t="str">
        <f t="shared" si="728"/>
        <v>21:0241</v>
      </c>
      <c r="E8832" t="s">
        <v>35065</v>
      </c>
      <c r="F8832" t="s">
        <v>35066</v>
      </c>
      <c r="H8832">
        <v>72.356610000000003</v>
      </c>
      <c r="I8832">
        <v>-111.41298</v>
      </c>
      <c r="J8832" s="1" t="str">
        <f t="shared" si="729"/>
        <v>Fluid (stream)</v>
      </c>
      <c r="K8832" s="1" t="str">
        <f t="shared" si="730"/>
        <v>Untreated Water</v>
      </c>
      <c r="L8832">
        <v>6</v>
      </c>
      <c r="M8832" t="s">
        <v>121</v>
      </c>
      <c r="N8832">
        <v>93</v>
      </c>
      <c r="O8832">
        <v>1</v>
      </c>
      <c r="P8832" t="s">
        <v>194</v>
      </c>
      <c r="Q8832" t="s">
        <v>31</v>
      </c>
      <c r="R8832" t="s">
        <v>460</v>
      </c>
    </row>
    <row r="8833" spans="1:18" hidden="1" x14ac:dyDescent="0.3">
      <c r="A8833" t="s">
        <v>35067</v>
      </c>
      <c r="B8833" t="s">
        <v>35068</v>
      </c>
      <c r="C8833" s="1" t="str">
        <f t="shared" si="724"/>
        <v>21:1011</v>
      </c>
      <c r="D8833" s="1" t="str">
        <f t="shared" si="728"/>
        <v>21:0241</v>
      </c>
      <c r="E8833" t="s">
        <v>35069</v>
      </c>
      <c r="F8833" t="s">
        <v>35070</v>
      </c>
      <c r="H8833">
        <v>72.321680000000001</v>
      </c>
      <c r="I8833">
        <v>-111.44598000000001</v>
      </c>
      <c r="J8833" s="1" t="str">
        <f t="shared" si="729"/>
        <v>Fluid (stream)</v>
      </c>
      <c r="K8833" s="1" t="str">
        <f t="shared" si="730"/>
        <v>Untreated Water</v>
      </c>
      <c r="L8833">
        <v>6</v>
      </c>
      <c r="M8833" t="s">
        <v>127</v>
      </c>
      <c r="N8833">
        <v>94</v>
      </c>
      <c r="O8833">
        <v>1</v>
      </c>
      <c r="P8833" t="s">
        <v>235</v>
      </c>
      <c r="Q8833" t="s">
        <v>24</v>
      </c>
      <c r="R8833" t="s">
        <v>55</v>
      </c>
    </row>
    <row r="8834" spans="1:18" hidden="1" x14ac:dyDescent="0.3">
      <c r="A8834" t="s">
        <v>35071</v>
      </c>
      <c r="B8834" t="s">
        <v>35072</v>
      </c>
      <c r="C8834" s="1" t="str">
        <f t="shared" si="724"/>
        <v>21:1011</v>
      </c>
      <c r="D8834" s="1" t="str">
        <f t="shared" si="728"/>
        <v>21:0241</v>
      </c>
      <c r="E8834" t="s">
        <v>35073</v>
      </c>
      <c r="F8834" t="s">
        <v>35074</v>
      </c>
      <c r="H8834">
        <v>72.315849999999998</v>
      </c>
      <c r="I8834">
        <v>-111.48197999999999</v>
      </c>
      <c r="J8834" s="1" t="str">
        <f t="shared" si="729"/>
        <v>Fluid (stream)</v>
      </c>
      <c r="K8834" s="1" t="str">
        <f t="shared" si="730"/>
        <v>Untreated Water</v>
      </c>
      <c r="L8834">
        <v>6</v>
      </c>
      <c r="M8834" t="s">
        <v>133</v>
      </c>
      <c r="N8834">
        <v>95</v>
      </c>
      <c r="O8834">
        <v>1</v>
      </c>
      <c r="P8834" t="s">
        <v>319</v>
      </c>
      <c r="Q8834" t="s">
        <v>24</v>
      </c>
      <c r="R8834" t="s">
        <v>522</v>
      </c>
    </row>
    <row r="8835" spans="1:18" hidden="1" x14ac:dyDescent="0.3">
      <c r="A8835" t="s">
        <v>35075</v>
      </c>
      <c r="B8835" t="s">
        <v>35076</v>
      </c>
      <c r="C8835" s="1" t="str">
        <f t="shared" si="724"/>
        <v>21:1011</v>
      </c>
      <c r="D8835" s="1" t="str">
        <f t="shared" si="728"/>
        <v>21:0241</v>
      </c>
      <c r="E8835" t="s">
        <v>35077</v>
      </c>
      <c r="F8835" t="s">
        <v>35078</v>
      </c>
      <c r="H8835">
        <v>72.238630000000001</v>
      </c>
      <c r="I8835">
        <v>-111.55698</v>
      </c>
      <c r="J8835" s="1" t="str">
        <f t="shared" si="729"/>
        <v>Fluid (stream)</v>
      </c>
      <c r="K8835" s="1" t="str">
        <f t="shared" si="730"/>
        <v>Untreated Water</v>
      </c>
      <c r="L8835">
        <v>6</v>
      </c>
      <c r="M8835" t="s">
        <v>139</v>
      </c>
      <c r="N8835">
        <v>96</v>
      </c>
      <c r="O8835">
        <v>1</v>
      </c>
      <c r="P8835" t="s">
        <v>256</v>
      </c>
      <c r="Q8835" t="s">
        <v>96</v>
      </c>
      <c r="R8835" t="s">
        <v>195</v>
      </c>
    </row>
    <row r="8836" spans="1:18" hidden="1" x14ac:dyDescent="0.3">
      <c r="A8836" t="s">
        <v>35079</v>
      </c>
      <c r="B8836" t="s">
        <v>35080</v>
      </c>
      <c r="C8836" s="1" t="str">
        <f t="shared" si="724"/>
        <v>21:1011</v>
      </c>
      <c r="D8836" s="1" t="str">
        <f t="shared" si="728"/>
        <v>21:0241</v>
      </c>
      <c r="E8836" t="s">
        <v>35081</v>
      </c>
      <c r="F8836" t="s">
        <v>35082</v>
      </c>
      <c r="H8836">
        <v>72.248260000000002</v>
      </c>
      <c r="I8836">
        <v>-111.57398000000001</v>
      </c>
      <c r="J8836" s="1" t="str">
        <f t="shared" si="729"/>
        <v>Fluid (stream)</v>
      </c>
      <c r="K8836" s="1" t="str">
        <f t="shared" si="730"/>
        <v>Untreated Water</v>
      </c>
      <c r="L8836">
        <v>6</v>
      </c>
      <c r="M8836" t="s">
        <v>241</v>
      </c>
      <c r="N8836">
        <v>97</v>
      </c>
      <c r="O8836">
        <v>1</v>
      </c>
      <c r="P8836" t="s">
        <v>356</v>
      </c>
      <c r="Q8836" t="s">
        <v>146</v>
      </c>
      <c r="R8836" t="s">
        <v>285</v>
      </c>
    </row>
    <row r="8837" spans="1:18" hidden="1" x14ac:dyDescent="0.3">
      <c r="A8837" t="s">
        <v>35083</v>
      </c>
      <c r="B8837" t="s">
        <v>35084</v>
      </c>
      <c r="C8837" s="1" t="str">
        <f t="shared" si="724"/>
        <v>21:1011</v>
      </c>
      <c r="D8837" s="1" t="str">
        <f t="shared" si="728"/>
        <v>21:0241</v>
      </c>
      <c r="E8837" t="s">
        <v>35085</v>
      </c>
      <c r="F8837" t="s">
        <v>35086</v>
      </c>
      <c r="H8837">
        <v>72.238950000000003</v>
      </c>
      <c r="I8837">
        <v>-111.75999</v>
      </c>
      <c r="J8837" s="1" t="str">
        <f t="shared" si="729"/>
        <v>Fluid (stream)</v>
      </c>
      <c r="K8837" s="1" t="str">
        <f t="shared" si="730"/>
        <v>Untreated Water</v>
      </c>
      <c r="L8837">
        <v>6</v>
      </c>
      <c r="M8837" t="s">
        <v>22</v>
      </c>
      <c r="N8837">
        <v>98</v>
      </c>
      <c r="O8837">
        <v>1</v>
      </c>
      <c r="P8837" t="s">
        <v>356</v>
      </c>
      <c r="Q8837" t="s">
        <v>24</v>
      </c>
      <c r="R8837" t="s">
        <v>285</v>
      </c>
    </row>
    <row r="8838" spans="1:18" hidden="1" x14ac:dyDescent="0.3">
      <c r="A8838" t="s">
        <v>35087</v>
      </c>
      <c r="B8838" t="s">
        <v>35088</v>
      </c>
      <c r="C8838" s="1" t="str">
        <f t="shared" si="724"/>
        <v>21:1011</v>
      </c>
      <c r="D8838" s="1" t="str">
        <f t="shared" si="728"/>
        <v>21:0241</v>
      </c>
      <c r="E8838" t="s">
        <v>35085</v>
      </c>
      <c r="F8838" t="s">
        <v>35089</v>
      </c>
      <c r="H8838">
        <v>72.238950000000003</v>
      </c>
      <c r="I8838">
        <v>-111.75999</v>
      </c>
      <c r="J8838" s="1" t="str">
        <f t="shared" si="729"/>
        <v>Fluid (stream)</v>
      </c>
      <c r="K8838" s="1" t="str">
        <f t="shared" si="730"/>
        <v>Untreated Water</v>
      </c>
      <c r="L8838">
        <v>6</v>
      </c>
      <c r="M8838" t="s">
        <v>29</v>
      </c>
      <c r="N8838">
        <v>99</v>
      </c>
      <c r="O8838">
        <v>1</v>
      </c>
      <c r="P8838" t="s">
        <v>247</v>
      </c>
      <c r="Q8838" t="s">
        <v>24</v>
      </c>
      <c r="R8838" t="s">
        <v>460</v>
      </c>
    </row>
    <row r="8839" spans="1:18" hidden="1" x14ac:dyDescent="0.3">
      <c r="A8839" t="s">
        <v>35090</v>
      </c>
      <c r="B8839" t="s">
        <v>35091</v>
      </c>
      <c r="C8839" s="1" t="str">
        <f t="shared" si="724"/>
        <v>21:1011</v>
      </c>
      <c r="D8839" s="1" t="str">
        <f t="shared" si="728"/>
        <v>21:0241</v>
      </c>
      <c r="E8839" t="s">
        <v>35092</v>
      </c>
      <c r="F8839" t="s">
        <v>35093</v>
      </c>
      <c r="H8839">
        <v>72.229799999999997</v>
      </c>
      <c r="I8839">
        <v>-111.75499000000001</v>
      </c>
      <c r="J8839" s="1" t="str">
        <f t="shared" si="729"/>
        <v>Fluid (stream)</v>
      </c>
      <c r="K8839" s="1" t="str">
        <f t="shared" si="730"/>
        <v>Untreated Water</v>
      </c>
      <c r="L8839">
        <v>7</v>
      </c>
      <c r="M8839" t="s">
        <v>36</v>
      </c>
      <c r="N8839">
        <v>100</v>
      </c>
      <c r="O8839">
        <v>1</v>
      </c>
      <c r="P8839" t="s">
        <v>247</v>
      </c>
      <c r="Q8839" t="s">
        <v>31</v>
      </c>
      <c r="R8839" t="s">
        <v>522</v>
      </c>
    </row>
    <row r="8840" spans="1:18" hidden="1" x14ac:dyDescent="0.3">
      <c r="A8840" t="s">
        <v>35094</v>
      </c>
      <c r="B8840" t="s">
        <v>35095</v>
      </c>
      <c r="C8840" s="1" t="str">
        <f t="shared" si="724"/>
        <v>21:1011</v>
      </c>
      <c r="D8840" s="1" t="str">
        <f t="shared" si="728"/>
        <v>21:0241</v>
      </c>
      <c r="E8840" t="s">
        <v>35096</v>
      </c>
      <c r="F8840" t="s">
        <v>35097</v>
      </c>
      <c r="H8840">
        <v>72.140079999999998</v>
      </c>
      <c r="I8840">
        <v>-111.91799</v>
      </c>
      <c r="J8840" s="1" t="str">
        <f t="shared" si="729"/>
        <v>Fluid (stream)</v>
      </c>
      <c r="K8840" s="1" t="str">
        <f t="shared" si="730"/>
        <v>Untreated Water</v>
      </c>
      <c r="L8840">
        <v>7</v>
      </c>
      <c r="M8840" t="s">
        <v>44</v>
      </c>
      <c r="N8840">
        <v>101</v>
      </c>
      <c r="O8840">
        <v>1</v>
      </c>
      <c r="P8840" t="s">
        <v>88</v>
      </c>
      <c r="Q8840" t="s">
        <v>62</v>
      </c>
      <c r="R8840" t="s">
        <v>55</v>
      </c>
    </row>
    <row r="8841" spans="1:18" hidden="1" x14ac:dyDescent="0.3">
      <c r="A8841" t="s">
        <v>35098</v>
      </c>
      <c r="B8841" t="s">
        <v>35099</v>
      </c>
      <c r="C8841" s="1" t="str">
        <f t="shared" si="724"/>
        <v>21:1011</v>
      </c>
      <c r="D8841" s="1" t="str">
        <f t="shared" si="728"/>
        <v>21:0241</v>
      </c>
      <c r="E8841" t="s">
        <v>35100</v>
      </c>
      <c r="F8841" t="s">
        <v>35101</v>
      </c>
      <c r="H8841">
        <v>72.146209999999996</v>
      </c>
      <c r="I8841">
        <v>-111.90698999999999</v>
      </c>
      <c r="J8841" s="1" t="str">
        <f t="shared" si="729"/>
        <v>Fluid (stream)</v>
      </c>
      <c r="K8841" s="1" t="str">
        <f t="shared" si="730"/>
        <v>Untreated Water</v>
      </c>
      <c r="L8841">
        <v>7</v>
      </c>
      <c r="M8841" t="s">
        <v>52</v>
      </c>
      <c r="N8841">
        <v>102</v>
      </c>
      <c r="O8841">
        <v>1</v>
      </c>
      <c r="P8841" t="s">
        <v>2193</v>
      </c>
      <c r="Q8841" t="s">
        <v>24</v>
      </c>
      <c r="R8841" t="s">
        <v>460</v>
      </c>
    </row>
    <row r="8842" spans="1:18" hidden="1" x14ac:dyDescent="0.3">
      <c r="A8842" t="s">
        <v>35102</v>
      </c>
      <c r="B8842" t="s">
        <v>35103</v>
      </c>
      <c r="C8842" s="1" t="str">
        <f t="shared" si="724"/>
        <v>21:1011</v>
      </c>
      <c r="D8842" s="1" t="str">
        <f t="shared" si="728"/>
        <v>21:0241</v>
      </c>
      <c r="E8842" t="s">
        <v>35104</v>
      </c>
      <c r="F8842" t="s">
        <v>35105</v>
      </c>
      <c r="H8842">
        <v>72.156000000000006</v>
      </c>
      <c r="I8842">
        <v>-111.88299000000001</v>
      </c>
      <c r="J8842" s="1" t="str">
        <f t="shared" si="729"/>
        <v>Fluid (stream)</v>
      </c>
      <c r="K8842" s="1" t="str">
        <f t="shared" si="730"/>
        <v>Untreated Water</v>
      </c>
      <c r="L8842">
        <v>7</v>
      </c>
      <c r="M8842" t="s">
        <v>60</v>
      </c>
      <c r="N8842">
        <v>103</v>
      </c>
      <c r="O8842">
        <v>1</v>
      </c>
      <c r="P8842" t="s">
        <v>134</v>
      </c>
      <c r="Q8842" t="s">
        <v>24</v>
      </c>
      <c r="R8842" t="s">
        <v>55</v>
      </c>
    </row>
    <row r="8843" spans="1:18" hidden="1" x14ac:dyDescent="0.3">
      <c r="A8843" t="s">
        <v>35106</v>
      </c>
      <c r="B8843" t="s">
        <v>35107</v>
      </c>
      <c r="C8843" s="1" t="str">
        <f t="shared" si="724"/>
        <v>21:1011</v>
      </c>
      <c r="D8843" s="1" t="str">
        <f t="shared" si="728"/>
        <v>21:0241</v>
      </c>
      <c r="E8843" t="s">
        <v>35108</v>
      </c>
      <c r="F8843" t="s">
        <v>35109</v>
      </c>
      <c r="H8843">
        <v>72.205100000000002</v>
      </c>
      <c r="I8843">
        <v>-111.79599</v>
      </c>
      <c r="J8843" s="1" t="str">
        <f t="shared" si="729"/>
        <v>Fluid (stream)</v>
      </c>
      <c r="K8843" s="1" t="str">
        <f t="shared" si="730"/>
        <v>Untreated Water</v>
      </c>
      <c r="L8843">
        <v>7</v>
      </c>
      <c r="M8843" t="s">
        <v>67</v>
      </c>
      <c r="N8843">
        <v>104</v>
      </c>
      <c r="O8843">
        <v>1</v>
      </c>
      <c r="P8843" t="s">
        <v>210</v>
      </c>
      <c r="Q8843" t="s">
        <v>46</v>
      </c>
      <c r="R8843" t="s">
        <v>55</v>
      </c>
    </row>
    <row r="8844" spans="1:18" hidden="1" x14ac:dyDescent="0.3">
      <c r="A8844" t="s">
        <v>35110</v>
      </c>
      <c r="B8844" t="s">
        <v>35111</v>
      </c>
      <c r="C8844" s="1" t="str">
        <f t="shared" si="724"/>
        <v>21:1011</v>
      </c>
      <c r="D8844" s="1" t="str">
        <f>HYPERLINK("http://geochem.nrcan.gc.ca/cdogs/content/svy/svy_e.htm", "")</f>
        <v/>
      </c>
      <c r="G8844" s="1" t="str">
        <f>HYPERLINK("http://geochem.nrcan.gc.ca/cdogs/content/cr_/cr_00305_e.htm", "305")</f>
        <v>305</v>
      </c>
      <c r="J8844" t="s">
        <v>85</v>
      </c>
      <c r="K8844" t="s">
        <v>86</v>
      </c>
      <c r="L8844">
        <v>7</v>
      </c>
      <c r="M8844" t="s">
        <v>87</v>
      </c>
      <c r="N8844">
        <v>105</v>
      </c>
      <c r="O8844">
        <v>8</v>
      </c>
      <c r="P8844" t="s">
        <v>521</v>
      </c>
      <c r="Q8844" t="s">
        <v>96</v>
      </c>
      <c r="R8844" t="s">
        <v>532</v>
      </c>
    </row>
    <row r="8845" spans="1:18" hidden="1" x14ac:dyDescent="0.3">
      <c r="A8845" t="s">
        <v>35112</v>
      </c>
      <c r="B8845" t="s">
        <v>35113</v>
      </c>
      <c r="C8845" s="1" t="str">
        <f t="shared" si="724"/>
        <v>21:1011</v>
      </c>
      <c r="D8845" s="1" t="str">
        <f t="shared" ref="D8845:D8867" si="731">HYPERLINK("http://geochem.nrcan.gc.ca/cdogs/content/svy/svy210241_e.htm", "21:0241")</f>
        <v>21:0241</v>
      </c>
      <c r="E8845" t="s">
        <v>35114</v>
      </c>
      <c r="F8845" t="s">
        <v>35115</v>
      </c>
      <c r="H8845">
        <v>72.198769999999996</v>
      </c>
      <c r="I8845">
        <v>-111.76199</v>
      </c>
      <c r="J8845" s="1" t="str">
        <f t="shared" ref="J8845:J8867" si="732">HYPERLINK("http://geochem.nrcan.gc.ca/cdogs/content/kwd/kwd020018_e.htm", "Fluid (stream)")</f>
        <v>Fluid (stream)</v>
      </c>
      <c r="K8845" s="1" t="str">
        <f t="shared" ref="K8845:K8867" si="733">HYPERLINK("http://geochem.nrcan.gc.ca/cdogs/content/kwd/kwd080007_e.htm", "Untreated Water")</f>
        <v>Untreated Water</v>
      </c>
      <c r="L8845">
        <v>7</v>
      </c>
      <c r="M8845" t="s">
        <v>74</v>
      </c>
      <c r="N8845">
        <v>106</v>
      </c>
      <c r="O8845">
        <v>1</v>
      </c>
      <c r="P8845" t="s">
        <v>167</v>
      </c>
      <c r="Q8845" t="s">
        <v>31</v>
      </c>
      <c r="R8845" t="s">
        <v>522</v>
      </c>
    </row>
    <row r="8846" spans="1:18" hidden="1" x14ac:dyDescent="0.3">
      <c r="A8846" t="s">
        <v>35116</v>
      </c>
      <c r="B8846" t="s">
        <v>35117</v>
      </c>
      <c r="C8846" s="1" t="str">
        <f t="shared" si="724"/>
        <v>21:1011</v>
      </c>
      <c r="D8846" s="1" t="str">
        <f t="shared" si="731"/>
        <v>21:0241</v>
      </c>
      <c r="E8846" t="s">
        <v>35118</v>
      </c>
      <c r="F8846" t="s">
        <v>35119</v>
      </c>
      <c r="H8846">
        <v>72.198589999999996</v>
      </c>
      <c r="I8846">
        <v>-111.75199000000001</v>
      </c>
      <c r="J8846" s="1" t="str">
        <f t="shared" si="732"/>
        <v>Fluid (stream)</v>
      </c>
      <c r="K8846" s="1" t="str">
        <f t="shared" si="733"/>
        <v>Untreated Water</v>
      </c>
      <c r="L8846">
        <v>7</v>
      </c>
      <c r="M8846" t="s">
        <v>81</v>
      </c>
      <c r="N8846">
        <v>107</v>
      </c>
      <c r="O8846">
        <v>1</v>
      </c>
      <c r="P8846" t="s">
        <v>53</v>
      </c>
      <c r="Q8846" t="s">
        <v>24</v>
      </c>
      <c r="R8846" t="s">
        <v>522</v>
      </c>
    </row>
    <row r="8847" spans="1:18" hidden="1" x14ac:dyDescent="0.3">
      <c r="A8847" t="s">
        <v>35120</v>
      </c>
      <c r="B8847" t="s">
        <v>35121</v>
      </c>
      <c r="C8847" s="1" t="str">
        <f t="shared" si="724"/>
        <v>21:1011</v>
      </c>
      <c r="D8847" s="1" t="str">
        <f t="shared" si="731"/>
        <v>21:0241</v>
      </c>
      <c r="E8847" t="s">
        <v>35122</v>
      </c>
      <c r="F8847" t="s">
        <v>35123</v>
      </c>
      <c r="H8847">
        <v>72.1999</v>
      </c>
      <c r="I8847">
        <v>-111.74199</v>
      </c>
      <c r="J8847" s="1" t="str">
        <f t="shared" si="732"/>
        <v>Fluid (stream)</v>
      </c>
      <c r="K8847" s="1" t="str">
        <f t="shared" si="733"/>
        <v>Untreated Water</v>
      </c>
      <c r="L8847">
        <v>7</v>
      </c>
      <c r="M8847" t="s">
        <v>22</v>
      </c>
      <c r="N8847">
        <v>108</v>
      </c>
      <c r="O8847">
        <v>1</v>
      </c>
      <c r="P8847" t="s">
        <v>140</v>
      </c>
      <c r="Q8847" t="s">
        <v>146</v>
      </c>
      <c r="R8847" t="s">
        <v>522</v>
      </c>
    </row>
    <row r="8848" spans="1:18" hidden="1" x14ac:dyDescent="0.3">
      <c r="A8848" t="s">
        <v>35124</v>
      </c>
      <c r="B8848" t="s">
        <v>35125</v>
      </c>
      <c r="C8848" s="1" t="str">
        <f t="shared" si="724"/>
        <v>21:1011</v>
      </c>
      <c r="D8848" s="1" t="str">
        <f t="shared" si="731"/>
        <v>21:0241</v>
      </c>
      <c r="E8848" t="s">
        <v>35122</v>
      </c>
      <c r="F8848" t="s">
        <v>35126</v>
      </c>
      <c r="H8848">
        <v>72.1999</v>
      </c>
      <c r="I8848">
        <v>-111.74199</v>
      </c>
      <c r="J8848" s="1" t="str">
        <f t="shared" si="732"/>
        <v>Fluid (stream)</v>
      </c>
      <c r="K8848" s="1" t="str">
        <f t="shared" si="733"/>
        <v>Untreated Water</v>
      </c>
      <c r="L8848">
        <v>7</v>
      </c>
      <c r="M8848" t="s">
        <v>29</v>
      </c>
      <c r="N8848">
        <v>109</v>
      </c>
      <c r="O8848">
        <v>1</v>
      </c>
      <c r="P8848" t="s">
        <v>140</v>
      </c>
      <c r="Q8848" t="s">
        <v>24</v>
      </c>
      <c r="R8848" t="s">
        <v>195</v>
      </c>
    </row>
    <row r="8849" spans="1:18" hidden="1" x14ac:dyDescent="0.3">
      <c r="A8849" t="s">
        <v>35127</v>
      </c>
      <c r="B8849" t="s">
        <v>35128</v>
      </c>
      <c r="C8849" s="1" t="str">
        <f t="shared" si="724"/>
        <v>21:1011</v>
      </c>
      <c r="D8849" s="1" t="str">
        <f t="shared" si="731"/>
        <v>21:0241</v>
      </c>
      <c r="E8849" t="s">
        <v>35129</v>
      </c>
      <c r="F8849" t="s">
        <v>35130</v>
      </c>
      <c r="H8849">
        <v>72.220600000000005</v>
      </c>
      <c r="I8849">
        <v>-111.52897</v>
      </c>
      <c r="J8849" s="1" t="str">
        <f t="shared" si="732"/>
        <v>Fluid (stream)</v>
      </c>
      <c r="K8849" s="1" t="str">
        <f t="shared" si="733"/>
        <v>Untreated Water</v>
      </c>
      <c r="L8849">
        <v>7</v>
      </c>
      <c r="M8849" t="s">
        <v>95</v>
      </c>
      <c r="N8849">
        <v>110</v>
      </c>
      <c r="O8849">
        <v>1</v>
      </c>
      <c r="P8849" t="s">
        <v>68</v>
      </c>
      <c r="Q8849" t="s">
        <v>146</v>
      </c>
      <c r="R8849" t="s">
        <v>285</v>
      </c>
    </row>
    <row r="8850" spans="1:18" hidden="1" x14ac:dyDescent="0.3">
      <c r="A8850" t="s">
        <v>35131</v>
      </c>
      <c r="B8850" t="s">
        <v>35132</v>
      </c>
      <c r="C8850" s="1" t="str">
        <f t="shared" si="724"/>
        <v>21:1011</v>
      </c>
      <c r="D8850" s="1" t="str">
        <f t="shared" si="731"/>
        <v>21:0241</v>
      </c>
      <c r="E8850" t="s">
        <v>35133</v>
      </c>
      <c r="F8850" t="s">
        <v>35134</v>
      </c>
      <c r="H8850">
        <v>72.227900000000005</v>
      </c>
      <c r="I8850">
        <v>-111.54298</v>
      </c>
      <c r="J8850" s="1" t="str">
        <f t="shared" si="732"/>
        <v>Fluid (stream)</v>
      </c>
      <c r="K8850" s="1" t="str">
        <f t="shared" si="733"/>
        <v>Untreated Water</v>
      </c>
      <c r="L8850">
        <v>7</v>
      </c>
      <c r="M8850" t="s">
        <v>101</v>
      </c>
      <c r="N8850">
        <v>111</v>
      </c>
      <c r="O8850">
        <v>1</v>
      </c>
      <c r="P8850" t="s">
        <v>771</v>
      </c>
      <c r="Q8850" t="s">
        <v>146</v>
      </c>
      <c r="R8850" t="s">
        <v>55</v>
      </c>
    </row>
    <row r="8851" spans="1:18" hidden="1" x14ac:dyDescent="0.3">
      <c r="A8851" t="s">
        <v>35135</v>
      </c>
      <c r="B8851" t="s">
        <v>35136</v>
      </c>
      <c r="C8851" s="1" t="str">
        <f t="shared" si="724"/>
        <v>21:1011</v>
      </c>
      <c r="D8851" s="1" t="str">
        <f t="shared" si="731"/>
        <v>21:0241</v>
      </c>
      <c r="E8851" t="s">
        <v>35137</v>
      </c>
      <c r="F8851" t="s">
        <v>35138</v>
      </c>
      <c r="H8851">
        <v>72.241389999999996</v>
      </c>
      <c r="I8851">
        <v>-111.32295999999999</v>
      </c>
      <c r="J8851" s="1" t="str">
        <f t="shared" si="732"/>
        <v>Fluid (stream)</v>
      </c>
      <c r="K8851" s="1" t="str">
        <f t="shared" si="733"/>
        <v>Untreated Water</v>
      </c>
      <c r="L8851">
        <v>7</v>
      </c>
      <c r="M8851" t="s">
        <v>107</v>
      </c>
      <c r="N8851">
        <v>112</v>
      </c>
      <c r="O8851">
        <v>1</v>
      </c>
      <c r="P8851" t="s">
        <v>242</v>
      </c>
      <c r="Q8851" t="s">
        <v>31</v>
      </c>
      <c r="R8851" t="s">
        <v>401</v>
      </c>
    </row>
    <row r="8852" spans="1:18" hidden="1" x14ac:dyDescent="0.3">
      <c r="A8852" t="s">
        <v>35139</v>
      </c>
      <c r="B8852" t="s">
        <v>35140</v>
      </c>
      <c r="C8852" s="1" t="str">
        <f t="shared" si="724"/>
        <v>21:1011</v>
      </c>
      <c r="D8852" s="1" t="str">
        <f t="shared" si="731"/>
        <v>21:0241</v>
      </c>
      <c r="E8852" t="s">
        <v>35141</v>
      </c>
      <c r="F8852" t="s">
        <v>35142</v>
      </c>
      <c r="H8852">
        <v>72.210639999999998</v>
      </c>
      <c r="I8852">
        <v>-111.23195</v>
      </c>
      <c r="J8852" s="1" t="str">
        <f t="shared" si="732"/>
        <v>Fluid (stream)</v>
      </c>
      <c r="K8852" s="1" t="str">
        <f t="shared" si="733"/>
        <v>Untreated Water</v>
      </c>
      <c r="L8852">
        <v>7</v>
      </c>
      <c r="M8852" t="s">
        <v>114</v>
      </c>
      <c r="N8852">
        <v>113</v>
      </c>
      <c r="O8852">
        <v>1</v>
      </c>
      <c r="P8852" t="s">
        <v>1600</v>
      </c>
      <c r="Q8852" t="s">
        <v>96</v>
      </c>
      <c r="R8852" t="s">
        <v>195</v>
      </c>
    </row>
    <row r="8853" spans="1:18" hidden="1" x14ac:dyDescent="0.3">
      <c r="A8853" t="s">
        <v>35143</v>
      </c>
      <c r="B8853" t="s">
        <v>35144</v>
      </c>
      <c r="C8853" s="1" t="str">
        <f t="shared" si="724"/>
        <v>21:1011</v>
      </c>
      <c r="D8853" s="1" t="str">
        <f t="shared" si="731"/>
        <v>21:0241</v>
      </c>
      <c r="E8853" t="s">
        <v>35145</v>
      </c>
      <c r="F8853" t="s">
        <v>35146</v>
      </c>
      <c r="H8853">
        <v>72.166380000000004</v>
      </c>
      <c r="I8853">
        <v>-111.25095</v>
      </c>
      <c r="J8853" s="1" t="str">
        <f t="shared" si="732"/>
        <v>Fluid (stream)</v>
      </c>
      <c r="K8853" s="1" t="str">
        <f t="shared" si="733"/>
        <v>Untreated Water</v>
      </c>
      <c r="L8853">
        <v>7</v>
      </c>
      <c r="M8853" t="s">
        <v>121</v>
      </c>
      <c r="N8853">
        <v>114</v>
      </c>
      <c r="O8853">
        <v>1</v>
      </c>
      <c r="P8853" t="s">
        <v>82</v>
      </c>
      <c r="Q8853" t="s">
        <v>46</v>
      </c>
      <c r="R8853" t="s">
        <v>285</v>
      </c>
    </row>
    <row r="8854" spans="1:18" hidden="1" x14ac:dyDescent="0.3">
      <c r="A8854" t="s">
        <v>35147</v>
      </c>
      <c r="B8854" t="s">
        <v>35148</v>
      </c>
      <c r="C8854" s="1" t="str">
        <f t="shared" si="724"/>
        <v>21:1011</v>
      </c>
      <c r="D8854" s="1" t="str">
        <f t="shared" si="731"/>
        <v>21:0241</v>
      </c>
      <c r="E8854" t="s">
        <v>35149</v>
      </c>
      <c r="F8854" t="s">
        <v>35150</v>
      </c>
      <c r="H8854">
        <v>72.173739999999995</v>
      </c>
      <c r="I8854">
        <v>-111.29395</v>
      </c>
      <c r="J8854" s="1" t="str">
        <f t="shared" si="732"/>
        <v>Fluid (stream)</v>
      </c>
      <c r="K8854" s="1" t="str">
        <f t="shared" si="733"/>
        <v>Untreated Water</v>
      </c>
      <c r="L8854">
        <v>7</v>
      </c>
      <c r="M8854" t="s">
        <v>127</v>
      </c>
      <c r="N8854">
        <v>115</v>
      </c>
      <c r="O8854">
        <v>1</v>
      </c>
      <c r="P8854" t="s">
        <v>3963</v>
      </c>
      <c r="Q8854" t="s">
        <v>24</v>
      </c>
      <c r="R8854" t="s">
        <v>522</v>
      </c>
    </row>
    <row r="8855" spans="1:18" hidden="1" x14ac:dyDescent="0.3">
      <c r="A8855" t="s">
        <v>35151</v>
      </c>
      <c r="B8855" t="s">
        <v>35152</v>
      </c>
      <c r="C8855" s="1" t="str">
        <f t="shared" si="724"/>
        <v>21:1011</v>
      </c>
      <c r="D8855" s="1" t="str">
        <f t="shared" si="731"/>
        <v>21:0241</v>
      </c>
      <c r="E8855" t="s">
        <v>35153</v>
      </c>
      <c r="F8855" t="s">
        <v>35154</v>
      </c>
      <c r="H8855">
        <v>72.167199999999994</v>
      </c>
      <c r="I8855">
        <v>-111.40096</v>
      </c>
      <c r="J8855" s="1" t="str">
        <f t="shared" si="732"/>
        <v>Fluid (stream)</v>
      </c>
      <c r="K8855" s="1" t="str">
        <f t="shared" si="733"/>
        <v>Untreated Water</v>
      </c>
      <c r="L8855">
        <v>7</v>
      </c>
      <c r="M8855" t="s">
        <v>133</v>
      </c>
      <c r="N8855">
        <v>116</v>
      </c>
      <c r="O8855">
        <v>1</v>
      </c>
      <c r="P8855" t="s">
        <v>200</v>
      </c>
      <c r="Q8855" t="s">
        <v>62</v>
      </c>
      <c r="R8855" t="s">
        <v>55</v>
      </c>
    </row>
    <row r="8856" spans="1:18" hidden="1" x14ac:dyDescent="0.3">
      <c r="A8856" t="s">
        <v>35155</v>
      </c>
      <c r="B8856" t="s">
        <v>35156</v>
      </c>
      <c r="C8856" s="1" t="str">
        <f t="shared" si="724"/>
        <v>21:1011</v>
      </c>
      <c r="D8856" s="1" t="str">
        <f t="shared" si="731"/>
        <v>21:0241</v>
      </c>
      <c r="E8856" t="s">
        <v>35157</v>
      </c>
      <c r="F8856" t="s">
        <v>35158</v>
      </c>
      <c r="H8856">
        <v>72.174340000000001</v>
      </c>
      <c r="I8856">
        <v>-111.49297</v>
      </c>
      <c r="J8856" s="1" t="str">
        <f t="shared" si="732"/>
        <v>Fluid (stream)</v>
      </c>
      <c r="K8856" s="1" t="str">
        <f t="shared" si="733"/>
        <v>Untreated Water</v>
      </c>
      <c r="L8856">
        <v>7</v>
      </c>
      <c r="M8856" t="s">
        <v>139</v>
      </c>
      <c r="N8856">
        <v>117</v>
      </c>
      <c r="O8856">
        <v>1</v>
      </c>
      <c r="P8856" t="s">
        <v>161</v>
      </c>
      <c r="Q8856" t="s">
        <v>62</v>
      </c>
      <c r="R8856" t="s">
        <v>195</v>
      </c>
    </row>
    <row r="8857" spans="1:18" hidden="1" x14ac:dyDescent="0.3">
      <c r="A8857" t="s">
        <v>35159</v>
      </c>
      <c r="B8857" t="s">
        <v>35160</v>
      </c>
      <c r="C8857" s="1" t="str">
        <f t="shared" si="724"/>
        <v>21:1011</v>
      </c>
      <c r="D8857" s="1" t="str">
        <f t="shared" si="731"/>
        <v>21:0241</v>
      </c>
      <c r="E8857" t="s">
        <v>35161</v>
      </c>
      <c r="F8857" t="s">
        <v>35162</v>
      </c>
      <c r="H8857">
        <v>72.155919999999995</v>
      </c>
      <c r="I8857">
        <v>-111.50496</v>
      </c>
      <c r="J8857" s="1" t="str">
        <f t="shared" si="732"/>
        <v>Fluid (stream)</v>
      </c>
      <c r="K8857" s="1" t="str">
        <f t="shared" si="733"/>
        <v>Untreated Water</v>
      </c>
      <c r="L8857">
        <v>7</v>
      </c>
      <c r="M8857" t="s">
        <v>241</v>
      </c>
      <c r="N8857">
        <v>118</v>
      </c>
      <c r="O8857">
        <v>1</v>
      </c>
      <c r="P8857" t="s">
        <v>1006</v>
      </c>
      <c r="Q8857" t="s">
        <v>146</v>
      </c>
      <c r="R8857" t="s">
        <v>55</v>
      </c>
    </row>
    <row r="8858" spans="1:18" hidden="1" x14ac:dyDescent="0.3">
      <c r="A8858" t="s">
        <v>35163</v>
      </c>
      <c r="B8858" t="s">
        <v>35164</v>
      </c>
      <c r="C8858" s="1" t="str">
        <f t="shared" si="724"/>
        <v>21:1011</v>
      </c>
      <c r="D8858" s="1" t="str">
        <f t="shared" si="731"/>
        <v>21:0241</v>
      </c>
      <c r="E8858" t="s">
        <v>35165</v>
      </c>
      <c r="F8858" t="s">
        <v>35166</v>
      </c>
      <c r="H8858">
        <v>72.126859999999994</v>
      </c>
      <c r="I8858">
        <v>-111.38395</v>
      </c>
      <c r="J8858" s="1" t="str">
        <f t="shared" si="732"/>
        <v>Fluid (stream)</v>
      </c>
      <c r="K8858" s="1" t="str">
        <f t="shared" si="733"/>
        <v>Untreated Water</v>
      </c>
      <c r="L8858">
        <v>8</v>
      </c>
      <c r="M8858" t="s">
        <v>36</v>
      </c>
      <c r="N8858">
        <v>119</v>
      </c>
      <c r="O8858">
        <v>1</v>
      </c>
      <c r="P8858" t="s">
        <v>262</v>
      </c>
      <c r="Q8858" t="s">
        <v>46</v>
      </c>
      <c r="R8858" t="s">
        <v>55</v>
      </c>
    </row>
    <row r="8859" spans="1:18" hidden="1" x14ac:dyDescent="0.3">
      <c r="A8859" t="s">
        <v>35167</v>
      </c>
      <c r="B8859" t="s">
        <v>35168</v>
      </c>
      <c r="C8859" s="1" t="str">
        <f t="shared" si="724"/>
        <v>21:1011</v>
      </c>
      <c r="D8859" s="1" t="str">
        <f t="shared" si="731"/>
        <v>21:0241</v>
      </c>
      <c r="E8859" t="s">
        <v>35169</v>
      </c>
      <c r="F8859" t="s">
        <v>35170</v>
      </c>
      <c r="H8859">
        <v>72.097790000000003</v>
      </c>
      <c r="I8859">
        <v>-111.51796</v>
      </c>
      <c r="J8859" s="1" t="str">
        <f t="shared" si="732"/>
        <v>Fluid (stream)</v>
      </c>
      <c r="K8859" s="1" t="str">
        <f t="shared" si="733"/>
        <v>Untreated Water</v>
      </c>
      <c r="L8859">
        <v>8</v>
      </c>
      <c r="M8859" t="s">
        <v>44</v>
      </c>
      <c r="N8859">
        <v>120</v>
      </c>
      <c r="O8859">
        <v>1</v>
      </c>
      <c r="P8859" t="s">
        <v>200</v>
      </c>
      <c r="Q8859" t="s">
        <v>46</v>
      </c>
      <c r="R8859" t="s">
        <v>55</v>
      </c>
    </row>
    <row r="8860" spans="1:18" hidden="1" x14ac:dyDescent="0.3">
      <c r="A8860" t="s">
        <v>35171</v>
      </c>
      <c r="B8860" t="s">
        <v>35172</v>
      </c>
      <c r="C8860" s="1" t="str">
        <f t="shared" si="724"/>
        <v>21:1011</v>
      </c>
      <c r="D8860" s="1" t="str">
        <f t="shared" si="731"/>
        <v>21:0241</v>
      </c>
      <c r="E8860" t="s">
        <v>35173</v>
      </c>
      <c r="F8860" t="s">
        <v>35174</v>
      </c>
      <c r="H8860">
        <v>72.018240000000006</v>
      </c>
      <c r="I8860">
        <v>-111.59896000000001</v>
      </c>
      <c r="J8860" s="1" t="str">
        <f t="shared" si="732"/>
        <v>Fluid (stream)</v>
      </c>
      <c r="K8860" s="1" t="str">
        <f t="shared" si="733"/>
        <v>Untreated Water</v>
      </c>
      <c r="L8860">
        <v>8</v>
      </c>
      <c r="M8860" t="s">
        <v>52</v>
      </c>
      <c r="N8860">
        <v>121</v>
      </c>
      <c r="O8860">
        <v>1</v>
      </c>
      <c r="P8860" t="s">
        <v>256</v>
      </c>
      <c r="Q8860" t="s">
        <v>236</v>
      </c>
      <c r="R8860" t="s">
        <v>55</v>
      </c>
    </row>
    <row r="8861" spans="1:18" hidden="1" x14ac:dyDescent="0.3">
      <c r="A8861" t="s">
        <v>35175</v>
      </c>
      <c r="B8861" t="s">
        <v>35176</v>
      </c>
      <c r="C8861" s="1" t="str">
        <f t="shared" si="724"/>
        <v>21:1011</v>
      </c>
      <c r="D8861" s="1" t="str">
        <f t="shared" si="731"/>
        <v>21:0241</v>
      </c>
      <c r="E8861" t="s">
        <v>35177</v>
      </c>
      <c r="F8861" t="s">
        <v>35178</v>
      </c>
      <c r="H8861">
        <v>72.018469999999994</v>
      </c>
      <c r="I8861">
        <v>-111.62296000000001</v>
      </c>
      <c r="J8861" s="1" t="str">
        <f t="shared" si="732"/>
        <v>Fluid (stream)</v>
      </c>
      <c r="K8861" s="1" t="str">
        <f t="shared" si="733"/>
        <v>Untreated Water</v>
      </c>
      <c r="L8861">
        <v>8</v>
      </c>
      <c r="M8861" t="s">
        <v>60</v>
      </c>
      <c r="N8861">
        <v>122</v>
      </c>
      <c r="O8861">
        <v>1</v>
      </c>
      <c r="P8861" t="s">
        <v>356</v>
      </c>
      <c r="Q8861" t="s">
        <v>248</v>
      </c>
      <c r="R8861" t="s">
        <v>55</v>
      </c>
    </row>
    <row r="8862" spans="1:18" hidden="1" x14ac:dyDescent="0.3">
      <c r="A8862" t="s">
        <v>35179</v>
      </c>
      <c r="B8862" t="s">
        <v>35180</v>
      </c>
      <c r="C8862" s="1" t="str">
        <f t="shared" si="724"/>
        <v>21:1011</v>
      </c>
      <c r="D8862" s="1" t="str">
        <f t="shared" si="731"/>
        <v>21:0241</v>
      </c>
      <c r="E8862" t="s">
        <v>35181</v>
      </c>
      <c r="F8862" t="s">
        <v>35182</v>
      </c>
      <c r="H8862">
        <v>72.021739999999994</v>
      </c>
      <c r="I8862">
        <v>-111.63296</v>
      </c>
      <c r="J8862" s="1" t="str">
        <f t="shared" si="732"/>
        <v>Fluid (stream)</v>
      </c>
      <c r="K8862" s="1" t="str">
        <f t="shared" si="733"/>
        <v>Untreated Water</v>
      </c>
      <c r="L8862">
        <v>8</v>
      </c>
      <c r="M8862" t="s">
        <v>67</v>
      </c>
      <c r="N8862">
        <v>123</v>
      </c>
      <c r="O8862">
        <v>1</v>
      </c>
      <c r="P8862" t="s">
        <v>262</v>
      </c>
      <c r="Q8862" t="s">
        <v>236</v>
      </c>
      <c r="R8862" t="s">
        <v>55</v>
      </c>
    </row>
    <row r="8863" spans="1:18" hidden="1" x14ac:dyDescent="0.3">
      <c r="A8863" t="s">
        <v>35183</v>
      </c>
      <c r="B8863" t="s">
        <v>35184</v>
      </c>
      <c r="C8863" s="1" t="str">
        <f t="shared" si="724"/>
        <v>21:1011</v>
      </c>
      <c r="D8863" s="1" t="str">
        <f t="shared" si="731"/>
        <v>21:0241</v>
      </c>
      <c r="E8863" t="s">
        <v>35185</v>
      </c>
      <c r="F8863" t="s">
        <v>35186</v>
      </c>
      <c r="H8863">
        <v>72.052890000000005</v>
      </c>
      <c r="I8863">
        <v>-111.64596</v>
      </c>
      <c r="J8863" s="1" t="str">
        <f t="shared" si="732"/>
        <v>Fluid (stream)</v>
      </c>
      <c r="K8863" s="1" t="str">
        <f t="shared" si="733"/>
        <v>Untreated Water</v>
      </c>
      <c r="L8863">
        <v>8</v>
      </c>
      <c r="M8863" t="s">
        <v>74</v>
      </c>
      <c r="N8863">
        <v>124</v>
      </c>
      <c r="O8863">
        <v>1</v>
      </c>
      <c r="P8863" t="s">
        <v>356</v>
      </c>
      <c r="Q8863" t="s">
        <v>38</v>
      </c>
      <c r="R8863" t="s">
        <v>55</v>
      </c>
    </row>
    <row r="8864" spans="1:18" hidden="1" x14ac:dyDescent="0.3">
      <c r="A8864" t="s">
        <v>35187</v>
      </c>
      <c r="B8864" t="s">
        <v>35188</v>
      </c>
      <c r="C8864" s="1" t="str">
        <f t="shared" si="724"/>
        <v>21:1011</v>
      </c>
      <c r="D8864" s="1" t="str">
        <f t="shared" si="731"/>
        <v>21:0241</v>
      </c>
      <c r="E8864" t="s">
        <v>35189</v>
      </c>
      <c r="F8864" t="s">
        <v>35190</v>
      </c>
      <c r="H8864">
        <v>72.118480000000005</v>
      </c>
      <c r="I8864">
        <v>-111.60597</v>
      </c>
      <c r="J8864" s="1" t="str">
        <f t="shared" si="732"/>
        <v>Fluid (stream)</v>
      </c>
      <c r="K8864" s="1" t="str">
        <f t="shared" si="733"/>
        <v>Untreated Water</v>
      </c>
      <c r="L8864">
        <v>8</v>
      </c>
      <c r="M8864" t="s">
        <v>81</v>
      </c>
      <c r="N8864">
        <v>125</v>
      </c>
      <c r="O8864">
        <v>1</v>
      </c>
      <c r="P8864" t="s">
        <v>356</v>
      </c>
      <c r="Q8864" t="s">
        <v>38</v>
      </c>
      <c r="R8864" t="s">
        <v>55</v>
      </c>
    </row>
    <row r="8865" spans="1:18" hidden="1" x14ac:dyDescent="0.3">
      <c r="A8865" t="s">
        <v>35191</v>
      </c>
      <c r="B8865" t="s">
        <v>35192</v>
      </c>
      <c r="C8865" s="1" t="str">
        <f t="shared" si="724"/>
        <v>21:1011</v>
      </c>
      <c r="D8865" s="1" t="str">
        <f t="shared" si="731"/>
        <v>21:0241</v>
      </c>
      <c r="E8865" t="s">
        <v>35193</v>
      </c>
      <c r="F8865" t="s">
        <v>35194</v>
      </c>
      <c r="H8865">
        <v>72.129660000000001</v>
      </c>
      <c r="I8865">
        <v>-111.64497</v>
      </c>
      <c r="J8865" s="1" t="str">
        <f t="shared" si="732"/>
        <v>Fluid (stream)</v>
      </c>
      <c r="K8865" s="1" t="str">
        <f t="shared" si="733"/>
        <v>Untreated Water</v>
      </c>
      <c r="L8865">
        <v>8</v>
      </c>
      <c r="M8865" t="s">
        <v>95</v>
      </c>
      <c r="N8865">
        <v>126</v>
      </c>
      <c r="O8865">
        <v>1</v>
      </c>
      <c r="P8865" t="s">
        <v>247</v>
      </c>
      <c r="Q8865" t="s">
        <v>46</v>
      </c>
      <c r="R8865" t="s">
        <v>195</v>
      </c>
    </row>
    <row r="8866" spans="1:18" hidden="1" x14ac:dyDescent="0.3">
      <c r="A8866" t="s">
        <v>35195</v>
      </c>
      <c r="B8866" t="s">
        <v>35196</v>
      </c>
      <c r="C8866" s="1" t="str">
        <f t="shared" si="724"/>
        <v>21:1011</v>
      </c>
      <c r="D8866" s="1" t="str">
        <f t="shared" si="731"/>
        <v>21:0241</v>
      </c>
      <c r="E8866" t="s">
        <v>35197</v>
      </c>
      <c r="F8866" t="s">
        <v>35198</v>
      </c>
      <c r="H8866">
        <v>72.142780000000002</v>
      </c>
      <c r="I8866">
        <v>-111.78598</v>
      </c>
      <c r="J8866" s="1" t="str">
        <f t="shared" si="732"/>
        <v>Fluid (stream)</v>
      </c>
      <c r="K8866" s="1" t="str">
        <f t="shared" si="733"/>
        <v>Untreated Water</v>
      </c>
      <c r="L8866">
        <v>8</v>
      </c>
      <c r="M8866" t="s">
        <v>101</v>
      </c>
      <c r="N8866">
        <v>127</v>
      </c>
      <c r="O8866">
        <v>1</v>
      </c>
      <c r="P8866" t="s">
        <v>356</v>
      </c>
      <c r="Q8866" t="s">
        <v>46</v>
      </c>
      <c r="R8866" t="s">
        <v>401</v>
      </c>
    </row>
    <row r="8867" spans="1:18" hidden="1" x14ac:dyDescent="0.3">
      <c r="A8867" t="s">
        <v>35199</v>
      </c>
      <c r="B8867" t="s">
        <v>35200</v>
      </c>
      <c r="C8867" s="1" t="str">
        <f t="shared" si="724"/>
        <v>21:1011</v>
      </c>
      <c r="D8867" s="1" t="str">
        <f t="shared" si="731"/>
        <v>21:0241</v>
      </c>
      <c r="E8867" t="s">
        <v>35201</v>
      </c>
      <c r="F8867" t="s">
        <v>35202</v>
      </c>
      <c r="H8867">
        <v>72.116990000000001</v>
      </c>
      <c r="I8867">
        <v>-111.83498</v>
      </c>
      <c r="J8867" s="1" t="str">
        <f t="shared" si="732"/>
        <v>Fluid (stream)</v>
      </c>
      <c r="K8867" s="1" t="str">
        <f t="shared" si="733"/>
        <v>Untreated Water</v>
      </c>
      <c r="L8867">
        <v>8</v>
      </c>
      <c r="M8867" t="s">
        <v>107</v>
      </c>
      <c r="N8867">
        <v>128</v>
      </c>
      <c r="O8867">
        <v>1</v>
      </c>
      <c r="P8867" t="s">
        <v>771</v>
      </c>
      <c r="Q8867" t="s">
        <v>146</v>
      </c>
      <c r="R8867" t="s">
        <v>911</v>
      </c>
    </row>
    <row r="8868" spans="1:18" hidden="1" x14ac:dyDescent="0.3">
      <c r="A8868" t="s">
        <v>35203</v>
      </c>
      <c r="B8868" t="s">
        <v>35204</v>
      </c>
      <c r="C8868" s="1" t="str">
        <f t="shared" ref="C8868:C8931" si="734">HYPERLINK("http://geochem.nrcan.gc.ca/cdogs/content/bdl/bdl211011_e.htm", "21:1011")</f>
        <v>21:1011</v>
      </c>
      <c r="D8868" s="1" t="str">
        <f>HYPERLINK("http://geochem.nrcan.gc.ca/cdogs/content/svy/svy_e.htm", "")</f>
        <v/>
      </c>
      <c r="G8868" s="1" t="str">
        <f>HYPERLINK("http://geochem.nrcan.gc.ca/cdogs/content/cr_/cr_00306_e.htm", "306")</f>
        <v>306</v>
      </c>
      <c r="J8868" t="s">
        <v>85</v>
      </c>
      <c r="K8868" t="s">
        <v>86</v>
      </c>
      <c r="L8868">
        <v>8</v>
      </c>
      <c r="M8868" t="s">
        <v>87</v>
      </c>
      <c r="N8868">
        <v>129</v>
      </c>
      <c r="O8868">
        <v>8</v>
      </c>
      <c r="P8868" t="s">
        <v>2577</v>
      </c>
      <c r="Q8868" t="s">
        <v>146</v>
      </c>
      <c r="R8868" t="s">
        <v>47</v>
      </c>
    </row>
    <row r="8869" spans="1:18" hidden="1" x14ac:dyDescent="0.3">
      <c r="A8869" t="s">
        <v>35205</v>
      </c>
      <c r="B8869" t="s">
        <v>35206</v>
      </c>
      <c r="C8869" s="1" t="str">
        <f t="shared" si="734"/>
        <v>21:1011</v>
      </c>
      <c r="D8869" s="1" t="str">
        <f t="shared" ref="D8869:D8878" si="735">HYPERLINK("http://geochem.nrcan.gc.ca/cdogs/content/svy/svy210241_e.htm", "21:0241")</f>
        <v>21:0241</v>
      </c>
      <c r="E8869" t="s">
        <v>35207</v>
      </c>
      <c r="F8869" t="s">
        <v>35208</v>
      </c>
      <c r="H8869">
        <v>72.190650000000005</v>
      </c>
      <c r="I8869">
        <v>-111.91200000000001</v>
      </c>
      <c r="J8869" s="1" t="str">
        <f t="shared" ref="J8869:J8878" si="736">HYPERLINK("http://geochem.nrcan.gc.ca/cdogs/content/kwd/kwd020018_e.htm", "Fluid (stream)")</f>
        <v>Fluid (stream)</v>
      </c>
      <c r="K8869" s="1" t="str">
        <f t="shared" ref="K8869:K8878" si="737">HYPERLINK("http://geochem.nrcan.gc.ca/cdogs/content/kwd/kwd080007_e.htm", "Untreated Water")</f>
        <v>Untreated Water</v>
      </c>
      <c r="L8869">
        <v>9</v>
      </c>
      <c r="M8869" t="s">
        <v>36</v>
      </c>
      <c r="N8869">
        <v>130</v>
      </c>
      <c r="O8869">
        <v>1</v>
      </c>
      <c r="P8869" t="s">
        <v>194</v>
      </c>
      <c r="Q8869" t="s">
        <v>46</v>
      </c>
      <c r="R8869" t="s">
        <v>55</v>
      </c>
    </row>
    <row r="8870" spans="1:18" hidden="1" x14ac:dyDescent="0.3">
      <c r="A8870" t="s">
        <v>35209</v>
      </c>
      <c r="B8870" t="s">
        <v>35210</v>
      </c>
      <c r="C8870" s="1" t="str">
        <f t="shared" si="734"/>
        <v>21:1011</v>
      </c>
      <c r="D8870" s="1" t="str">
        <f t="shared" si="735"/>
        <v>21:0241</v>
      </c>
      <c r="E8870" t="s">
        <v>35211</v>
      </c>
      <c r="F8870" t="s">
        <v>35212</v>
      </c>
      <c r="H8870">
        <v>72.189329999999998</v>
      </c>
      <c r="I8870">
        <v>-111.89</v>
      </c>
      <c r="J8870" s="1" t="str">
        <f t="shared" si="736"/>
        <v>Fluid (stream)</v>
      </c>
      <c r="K8870" s="1" t="str">
        <f t="shared" si="737"/>
        <v>Untreated Water</v>
      </c>
      <c r="L8870">
        <v>9</v>
      </c>
      <c r="M8870" t="s">
        <v>44</v>
      </c>
      <c r="N8870">
        <v>131</v>
      </c>
      <c r="O8870">
        <v>1</v>
      </c>
      <c r="P8870" t="s">
        <v>210</v>
      </c>
      <c r="Q8870" t="s">
        <v>46</v>
      </c>
      <c r="R8870" t="s">
        <v>55</v>
      </c>
    </row>
    <row r="8871" spans="1:18" hidden="1" x14ac:dyDescent="0.3">
      <c r="A8871" t="s">
        <v>35213</v>
      </c>
      <c r="B8871" t="s">
        <v>35214</v>
      </c>
      <c r="C8871" s="1" t="str">
        <f t="shared" si="734"/>
        <v>21:1011</v>
      </c>
      <c r="D8871" s="1" t="str">
        <f t="shared" si="735"/>
        <v>21:0241</v>
      </c>
      <c r="E8871" t="s">
        <v>35215</v>
      </c>
      <c r="F8871" t="s">
        <v>35216</v>
      </c>
      <c r="H8871">
        <v>72.257080000000002</v>
      </c>
      <c r="I8871">
        <v>-111.869</v>
      </c>
      <c r="J8871" s="1" t="str">
        <f t="shared" si="736"/>
        <v>Fluid (stream)</v>
      </c>
      <c r="K8871" s="1" t="str">
        <f t="shared" si="737"/>
        <v>Untreated Water</v>
      </c>
      <c r="L8871">
        <v>9</v>
      </c>
      <c r="M8871" t="s">
        <v>52</v>
      </c>
      <c r="N8871">
        <v>132</v>
      </c>
      <c r="O8871">
        <v>1</v>
      </c>
      <c r="P8871" t="s">
        <v>319</v>
      </c>
      <c r="Q8871" t="s">
        <v>24</v>
      </c>
      <c r="R8871" t="s">
        <v>285</v>
      </c>
    </row>
    <row r="8872" spans="1:18" hidden="1" x14ac:dyDescent="0.3">
      <c r="A8872" t="s">
        <v>35217</v>
      </c>
      <c r="B8872" t="s">
        <v>35218</v>
      </c>
      <c r="C8872" s="1" t="str">
        <f t="shared" si="734"/>
        <v>21:1011</v>
      </c>
      <c r="D8872" s="1" t="str">
        <f t="shared" si="735"/>
        <v>21:0241</v>
      </c>
      <c r="E8872" t="s">
        <v>35219</v>
      </c>
      <c r="F8872" t="s">
        <v>35220</v>
      </c>
      <c r="H8872">
        <v>72.290149999999997</v>
      </c>
      <c r="I8872">
        <v>-111.91501</v>
      </c>
      <c r="J8872" s="1" t="str">
        <f t="shared" si="736"/>
        <v>Fluid (stream)</v>
      </c>
      <c r="K8872" s="1" t="str">
        <f t="shared" si="737"/>
        <v>Untreated Water</v>
      </c>
      <c r="L8872">
        <v>9</v>
      </c>
      <c r="M8872" t="s">
        <v>60</v>
      </c>
      <c r="N8872">
        <v>133</v>
      </c>
      <c r="O8872">
        <v>1</v>
      </c>
      <c r="P8872" t="s">
        <v>235</v>
      </c>
      <c r="Q8872" t="s">
        <v>96</v>
      </c>
      <c r="R8872" t="s">
        <v>460</v>
      </c>
    </row>
    <row r="8873" spans="1:18" hidden="1" x14ac:dyDescent="0.3">
      <c r="A8873" t="s">
        <v>35221</v>
      </c>
      <c r="B8873" t="s">
        <v>35222</v>
      </c>
      <c r="C8873" s="1" t="str">
        <f t="shared" si="734"/>
        <v>21:1011</v>
      </c>
      <c r="D8873" s="1" t="str">
        <f t="shared" si="735"/>
        <v>21:0241</v>
      </c>
      <c r="E8873" t="s">
        <v>35223</v>
      </c>
      <c r="F8873" t="s">
        <v>35224</v>
      </c>
      <c r="H8873">
        <v>72.300809999999998</v>
      </c>
      <c r="I8873">
        <v>-111.94301</v>
      </c>
      <c r="J8873" s="1" t="str">
        <f t="shared" si="736"/>
        <v>Fluid (stream)</v>
      </c>
      <c r="K8873" s="1" t="str">
        <f t="shared" si="737"/>
        <v>Untreated Water</v>
      </c>
      <c r="L8873">
        <v>9</v>
      </c>
      <c r="M8873" t="s">
        <v>67</v>
      </c>
      <c r="N8873">
        <v>134</v>
      </c>
      <c r="O8873">
        <v>1</v>
      </c>
      <c r="P8873" t="s">
        <v>200</v>
      </c>
      <c r="Q8873" t="s">
        <v>146</v>
      </c>
      <c r="R8873" t="s">
        <v>285</v>
      </c>
    </row>
    <row r="8874" spans="1:18" hidden="1" x14ac:dyDescent="0.3">
      <c r="A8874" t="s">
        <v>35225</v>
      </c>
      <c r="B8874" t="s">
        <v>35226</v>
      </c>
      <c r="C8874" s="1" t="str">
        <f t="shared" si="734"/>
        <v>21:1011</v>
      </c>
      <c r="D8874" s="1" t="str">
        <f t="shared" si="735"/>
        <v>21:0241</v>
      </c>
      <c r="E8874" t="s">
        <v>35227</v>
      </c>
      <c r="F8874" t="s">
        <v>35228</v>
      </c>
      <c r="H8874">
        <v>72.322950000000006</v>
      </c>
      <c r="I8874">
        <v>-111.84601000000001</v>
      </c>
      <c r="J8874" s="1" t="str">
        <f t="shared" si="736"/>
        <v>Fluid (stream)</v>
      </c>
      <c r="K8874" s="1" t="str">
        <f t="shared" si="737"/>
        <v>Untreated Water</v>
      </c>
      <c r="L8874">
        <v>9</v>
      </c>
      <c r="M8874" t="s">
        <v>74</v>
      </c>
      <c r="N8874">
        <v>135</v>
      </c>
      <c r="O8874">
        <v>1</v>
      </c>
      <c r="P8874" t="s">
        <v>235</v>
      </c>
      <c r="Q8874" t="s">
        <v>24</v>
      </c>
      <c r="R8874" t="s">
        <v>195</v>
      </c>
    </row>
    <row r="8875" spans="1:18" hidden="1" x14ac:dyDescent="0.3">
      <c r="A8875" t="s">
        <v>35229</v>
      </c>
      <c r="B8875" t="s">
        <v>35230</v>
      </c>
      <c r="C8875" s="1" t="str">
        <f t="shared" si="734"/>
        <v>21:1011</v>
      </c>
      <c r="D8875" s="1" t="str">
        <f t="shared" si="735"/>
        <v>21:0241</v>
      </c>
      <c r="E8875" t="s">
        <v>35231</v>
      </c>
      <c r="F8875" t="s">
        <v>35232</v>
      </c>
      <c r="H8875">
        <v>72.287999999999997</v>
      </c>
      <c r="I8875">
        <v>-111.78700000000001</v>
      </c>
      <c r="J8875" s="1" t="str">
        <f t="shared" si="736"/>
        <v>Fluid (stream)</v>
      </c>
      <c r="K8875" s="1" t="str">
        <f t="shared" si="737"/>
        <v>Untreated Water</v>
      </c>
      <c r="L8875">
        <v>9</v>
      </c>
      <c r="M8875" t="s">
        <v>81</v>
      </c>
      <c r="N8875">
        <v>136</v>
      </c>
      <c r="O8875">
        <v>1</v>
      </c>
      <c r="P8875" t="s">
        <v>262</v>
      </c>
      <c r="Q8875" t="s">
        <v>96</v>
      </c>
      <c r="R8875" t="s">
        <v>890</v>
      </c>
    </row>
    <row r="8876" spans="1:18" hidden="1" x14ac:dyDescent="0.3">
      <c r="A8876" t="s">
        <v>35233</v>
      </c>
      <c r="B8876" t="s">
        <v>35234</v>
      </c>
      <c r="C8876" s="1" t="str">
        <f t="shared" si="734"/>
        <v>21:1011</v>
      </c>
      <c r="D8876" s="1" t="str">
        <f t="shared" si="735"/>
        <v>21:0241</v>
      </c>
      <c r="E8876" t="s">
        <v>35235</v>
      </c>
      <c r="F8876" t="s">
        <v>35236</v>
      </c>
      <c r="H8876">
        <v>72.275480000000002</v>
      </c>
      <c r="I8876">
        <v>-111.45797</v>
      </c>
      <c r="J8876" s="1" t="str">
        <f t="shared" si="736"/>
        <v>Fluid (stream)</v>
      </c>
      <c r="K8876" s="1" t="str">
        <f t="shared" si="737"/>
        <v>Untreated Water</v>
      </c>
      <c r="L8876">
        <v>9</v>
      </c>
      <c r="M8876" t="s">
        <v>95</v>
      </c>
      <c r="N8876">
        <v>137</v>
      </c>
      <c r="O8876">
        <v>1</v>
      </c>
      <c r="P8876" t="s">
        <v>267</v>
      </c>
      <c r="Q8876" t="s">
        <v>46</v>
      </c>
      <c r="R8876" t="s">
        <v>55</v>
      </c>
    </row>
    <row r="8877" spans="1:18" hidden="1" x14ac:dyDescent="0.3">
      <c r="A8877" t="s">
        <v>35237</v>
      </c>
      <c r="B8877" t="s">
        <v>35238</v>
      </c>
      <c r="C8877" s="1" t="str">
        <f t="shared" si="734"/>
        <v>21:1011</v>
      </c>
      <c r="D8877" s="1" t="str">
        <f t="shared" si="735"/>
        <v>21:0241</v>
      </c>
      <c r="E8877" t="s">
        <v>35239</v>
      </c>
      <c r="F8877" t="s">
        <v>35240</v>
      </c>
      <c r="H8877">
        <v>72.279480000000007</v>
      </c>
      <c r="I8877">
        <v>-111.37097</v>
      </c>
      <c r="J8877" s="1" t="str">
        <f t="shared" si="736"/>
        <v>Fluid (stream)</v>
      </c>
      <c r="K8877" s="1" t="str">
        <f t="shared" si="737"/>
        <v>Untreated Water</v>
      </c>
      <c r="L8877">
        <v>9</v>
      </c>
      <c r="M8877" t="s">
        <v>22</v>
      </c>
      <c r="N8877">
        <v>138</v>
      </c>
      <c r="O8877">
        <v>1</v>
      </c>
      <c r="P8877" t="s">
        <v>356</v>
      </c>
      <c r="Q8877" t="s">
        <v>62</v>
      </c>
      <c r="R8877" t="s">
        <v>55</v>
      </c>
    </row>
    <row r="8878" spans="1:18" hidden="1" x14ac:dyDescent="0.3">
      <c r="A8878" t="s">
        <v>35241</v>
      </c>
      <c r="B8878" t="s">
        <v>35242</v>
      </c>
      <c r="C8878" s="1" t="str">
        <f t="shared" si="734"/>
        <v>21:1011</v>
      </c>
      <c r="D8878" s="1" t="str">
        <f t="shared" si="735"/>
        <v>21:0241</v>
      </c>
      <c r="E8878" t="s">
        <v>35239</v>
      </c>
      <c r="F8878" t="s">
        <v>35243</v>
      </c>
      <c r="H8878">
        <v>72.279480000000007</v>
      </c>
      <c r="I8878">
        <v>-111.37097</v>
      </c>
      <c r="J8878" s="1" t="str">
        <f t="shared" si="736"/>
        <v>Fluid (stream)</v>
      </c>
      <c r="K8878" s="1" t="str">
        <f t="shared" si="737"/>
        <v>Untreated Water</v>
      </c>
      <c r="L8878">
        <v>9</v>
      </c>
      <c r="M8878" t="s">
        <v>29</v>
      </c>
      <c r="N8878">
        <v>139</v>
      </c>
      <c r="O8878">
        <v>1</v>
      </c>
      <c r="P8878" t="s">
        <v>256</v>
      </c>
      <c r="Q8878" t="s">
        <v>146</v>
      </c>
      <c r="R8878" t="s">
        <v>55</v>
      </c>
    </row>
    <row r="8879" spans="1:18" hidden="1" x14ac:dyDescent="0.3">
      <c r="A8879" t="s">
        <v>35244</v>
      </c>
      <c r="B8879" t="s">
        <v>35245</v>
      </c>
      <c r="C8879" s="1" t="str">
        <f t="shared" si="734"/>
        <v>21:1011</v>
      </c>
      <c r="D8879" s="1" t="str">
        <f>HYPERLINK("http://geochem.nrcan.gc.ca/cdogs/content/svy/svy_e.htm", "")</f>
        <v/>
      </c>
      <c r="G8879" s="1" t="str">
        <f>HYPERLINK("http://geochem.nrcan.gc.ca/cdogs/content/cr_/cr_00306_e.htm", "306")</f>
        <v>306</v>
      </c>
      <c r="J8879" t="s">
        <v>85</v>
      </c>
      <c r="K8879" t="s">
        <v>86</v>
      </c>
      <c r="L8879">
        <v>9</v>
      </c>
      <c r="M8879" t="s">
        <v>87</v>
      </c>
      <c r="N8879">
        <v>140</v>
      </c>
      <c r="O8879">
        <v>8</v>
      </c>
      <c r="P8879" t="s">
        <v>115</v>
      </c>
      <c r="Q8879" t="s">
        <v>46</v>
      </c>
      <c r="R8879" t="s">
        <v>449</v>
      </c>
    </row>
    <row r="8880" spans="1:18" hidden="1" x14ac:dyDescent="0.3">
      <c r="A8880" t="s">
        <v>35246</v>
      </c>
      <c r="B8880" t="s">
        <v>35247</v>
      </c>
      <c r="C8880" s="1" t="str">
        <f t="shared" si="734"/>
        <v>21:1011</v>
      </c>
      <c r="D8880" s="1" t="str">
        <f t="shared" ref="D8880:D8901" si="738">HYPERLINK("http://geochem.nrcan.gc.ca/cdogs/content/svy/svy210241_e.htm", "21:0241")</f>
        <v>21:0241</v>
      </c>
      <c r="E8880" t="s">
        <v>35248</v>
      </c>
      <c r="F8880" t="s">
        <v>35249</v>
      </c>
      <c r="H8880">
        <v>72.362549999999999</v>
      </c>
      <c r="I8880">
        <v>-111.25597</v>
      </c>
      <c r="J8880" s="1" t="str">
        <f t="shared" ref="J8880:J8901" si="739">HYPERLINK("http://geochem.nrcan.gc.ca/cdogs/content/kwd/kwd020018_e.htm", "Fluid (stream)")</f>
        <v>Fluid (stream)</v>
      </c>
      <c r="K8880" s="1" t="str">
        <f t="shared" ref="K8880:K8901" si="740">HYPERLINK("http://geochem.nrcan.gc.ca/cdogs/content/kwd/kwd080007_e.htm", "Untreated Water")</f>
        <v>Untreated Water</v>
      </c>
      <c r="L8880">
        <v>9</v>
      </c>
      <c r="M8880" t="s">
        <v>101</v>
      </c>
      <c r="N8880">
        <v>141</v>
      </c>
      <c r="O8880">
        <v>1</v>
      </c>
      <c r="P8880" t="s">
        <v>235</v>
      </c>
      <c r="Q8880" t="s">
        <v>24</v>
      </c>
      <c r="R8880" t="s">
        <v>285</v>
      </c>
    </row>
    <row r="8881" spans="1:18" hidden="1" x14ac:dyDescent="0.3">
      <c r="A8881" t="s">
        <v>35250</v>
      </c>
      <c r="B8881" t="s">
        <v>35251</v>
      </c>
      <c r="C8881" s="1" t="str">
        <f t="shared" si="734"/>
        <v>21:1011</v>
      </c>
      <c r="D8881" s="1" t="str">
        <f t="shared" si="738"/>
        <v>21:0241</v>
      </c>
      <c r="E8881" t="s">
        <v>35252</v>
      </c>
      <c r="F8881" t="s">
        <v>35253</v>
      </c>
      <c r="H8881">
        <v>72.407989999999998</v>
      </c>
      <c r="I8881">
        <v>-111.04696</v>
      </c>
      <c r="J8881" s="1" t="str">
        <f t="shared" si="739"/>
        <v>Fluid (stream)</v>
      </c>
      <c r="K8881" s="1" t="str">
        <f t="shared" si="740"/>
        <v>Untreated Water</v>
      </c>
      <c r="L8881">
        <v>9</v>
      </c>
      <c r="M8881" t="s">
        <v>107</v>
      </c>
      <c r="N8881">
        <v>142</v>
      </c>
      <c r="O8881">
        <v>1</v>
      </c>
      <c r="P8881" t="s">
        <v>262</v>
      </c>
      <c r="Q8881" t="s">
        <v>24</v>
      </c>
      <c r="R8881" t="s">
        <v>285</v>
      </c>
    </row>
    <row r="8882" spans="1:18" hidden="1" x14ac:dyDescent="0.3">
      <c r="A8882" t="s">
        <v>35254</v>
      </c>
      <c r="B8882" t="s">
        <v>35255</v>
      </c>
      <c r="C8882" s="1" t="str">
        <f t="shared" si="734"/>
        <v>21:1011</v>
      </c>
      <c r="D8882" s="1" t="str">
        <f t="shared" si="738"/>
        <v>21:0241</v>
      </c>
      <c r="E8882" t="s">
        <v>35256</v>
      </c>
      <c r="F8882" t="s">
        <v>35257</v>
      </c>
      <c r="H8882">
        <v>72.345169999999996</v>
      </c>
      <c r="I8882">
        <v>-111.04095</v>
      </c>
      <c r="J8882" s="1" t="str">
        <f t="shared" si="739"/>
        <v>Fluid (stream)</v>
      </c>
      <c r="K8882" s="1" t="str">
        <f t="shared" si="740"/>
        <v>Untreated Water</v>
      </c>
      <c r="L8882">
        <v>9</v>
      </c>
      <c r="M8882" t="s">
        <v>114</v>
      </c>
      <c r="N8882">
        <v>143</v>
      </c>
      <c r="O8882">
        <v>1</v>
      </c>
      <c r="P8882" t="s">
        <v>267</v>
      </c>
      <c r="Q8882" t="s">
        <v>46</v>
      </c>
      <c r="R8882" t="s">
        <v>55</v>
      </c>
    </row>
    <row r="8883" spans="1:18" hidden="1" x14ac:dyDescent="0.3">
      <c r="A8883" t="s">
        <v>35258</v>
      </c>
      <c r="B8883" t="s">
        <v>35259</v>
      </c>
      <c r="C8883" s="1" t="str">
        <f t="shared" si="734"/>
        <v>21:1011</v>
      </c>
      <c r="D8883" s="1" t="str">
        <f t="shared" si="738"/>
        <v>21:0241</v>
      </c>
      <c r="E8883" t="s">
        <v>35260</v>
      </c>
      <c r="F8883" t="s">
        <v>35261</v>
      </c>
      <c r="H8883">
        <v>72.321870000000004</v>
      </c>
      <c r="I8883">
        <v>-111.01394999999999</v>
      </c>
      <c r="J8883" s="1" t="str">
        <f t="shared" si="739"/>
        <v>Fluid (stream)</v>
      </c>
      <c r="K8883" s="1" t="str">
        <f t="shared" si="740"/>
        <v>Untreated Water</v>
      </c>
      <c r="L8883">
        <v>9</v>
      </c>
      <c r="M8883" t="s">
        <v>121</v>
      </c>
      <c r="N8883">
        <v>144</v>
      </c>
      <c r="O8883">
        <v>1</v>
      </c>
      <c r="P8883" t="s">
        <v>272</v>
      </c>
      <c r="Q8883" t="s">
        <v>146</v>
      </c>
      <c r="R8883" t="s">
        <v>55</v>
      </c>
    </row>
    <row r="8884" spans="1:18" hidden="1" x14ac:dyDescent="0.3">
      <c r="A8884" t="s">
        <v>35262</v>
      </c>
      <c r="B8884" t="s">
        <v>35263</v>
      </c>
      <c r="C8884" s="1" t="str">
        <f t="shared" si="734"/>
        <v>21:1011</v>
      </c>
      <c r="D8884" s="1" t="str">
        <f t="shared" si="738"/>
        <v>21:0241</v>
      </c>
      <c r="E8884" t="s">
        <v>35264</v>
      </c>
      <c r="F8884" t="s">
        <v>35265</v>
      </c>
      <c r="H8884">
        <v>72.302940000000007</v>
      </c>
      <c r="I8884">
        <v>-111.01094000000001</v>
      </c>
      <c r="J8884" s="1" t="str">
        <f t="shared" si="739"/>
        <v>Fluid (stream)</v>
      </c>
      <c r="K8884" s="1" t="str">
        <f t="shared" si="740"/>
        <v>Untreated Water</v>
      </c>
      <c r="L8884">
        <v>9</v>
      </c>
      <c r="M8884" t="s">
        <v>127</v>
      </c>
      <c r="N8884">
        <v>145</v>
      </c>
      <c r="O8884">
        <v>1</v>
      </c>
      <c r="P8884" t="s">
        <v>1006</v>
      </c>
      <c r="Q8884" t="s">
        <v>96</v>
      </c>
      <c r="R8884" t="s">
        <v>285</v>
      </c>
    </row>
    <row r="8885" spans="1:18" hidden="1" x14ac:dyDescent="0.3">
      <c r="A8885" t="s">
        <v>35266</v>
      </c>
      <c r="B8885" t="s">
        <v>35267</v>
      </c>
      <c r="C8885" s="1" t="str">
        <f t="shared" si="734"/>
        <v>21:1011</v>
      </c>
      <c r="D8885" s="1" t="str">
        <f t="shared" si="738"/>
        <v>21:0241</v>
      </c>
      <c r="E8885" t="s">
        <v>35268</v>
      </c>
      <c r="F8885" t="s">
        <v>35269</v>
      </c>
      <c r="H8885">
        <v>72.276250000000005</v>
      </c>
      <c r="I8885">
        <v>-110.86793</v>
      </c>
      <c r="J8885" s="1" t="str">
        <f t="shared" si="739"/>
        <v>Fluid (stream)</v>
      </c>
      <c r="K8885" s="1" t="str">
        <f t="shared" si="740"/>
        <v>Untreated Water</v>
      </c>
      <c r="L8885">
        <v>9</v>
      </c>
      <c r="M8885" t="s">
        <v>133</v>
      </c>
      <c r="N8885">
        <v>146</v>
      </c>
      <c r="O8885">
        <v>1</v>
      </c>
      <c r="P8885" t="s">
        <v>210</v>
      </c>
      <c r="Q8885" t="s">
        <v>24</v>
      </c>
      <c r="R8885" t="s">
        <v>189</v>
      </c>
    </row>
    <row r="8886" spans="1:18" hidden="1" x14ac:dyDescent="0.3">
      <c r="A8886" t="s">
        <v>35270</v>
      </c>
      <c r="B8886" t="s">
        <v>35271</v>
      </c>
      <c r="C8886" s="1" t="str">
        <f t="shared" si="734"/>
        <v>21:1011</v>
      </c>
      <c r="D8886" s="1" t="str">
        <f t="shared" si="738"/>
        <v>21:0241</v>
      </c>
      <c r="E8886" t="s">
        <v>35272</v>
      </c>
      <c r="F8886" t="s">
        <v>35273</v>
      </c>
      <c r="H8886">
        <v>72.252189999999999</v>
      </c>
      <c r="I8886">
        <v>-110.83893</v>
      </c>
      <c r="J8886" s="1" t="str">
        <f t="shared" si="739"/>
        <v>Fluid (stream)</v>
      </c>
      <c r="K8886" s="1" t="str">
        <f t="shared" si="740"/>
        <v>Untreated Water</v>
      </c>
      <c r="L8886">
        <v>9</v>
      </c>
      <c r="M8886" t="s">
        <v>139</v>
      </c>
      <c r="N8886">
        <v>147</v>
      </c>
      <c r="O8886">
        <v>1</v>
      </c>
      <c r="P8886" t="s">
        <v>537</v>
      </c>
      <c r="Q8886" t="s">
        <v>96</v>
      </c>
      <c r="R8886" t="s">
        <v>285</v>
      </c>
    </row>
    <row r="8887" spans="1:18" hidden="1" x14ac:dyDescent="0.3">
      <c r="A8887" t="s">
        <v>35274</v>
      </c>
      <c r="B8887" t="s">
        <v>35275</v>
      </c>
      <c r="C8887" s="1" t="str">
        <f t="shared" si="734"/>
        <v>21:1011</v>
      </c>
      <c r="D8887" s="1" t="str">
        <f t="shared" si="738"/>
        <v>21:0241</v>
      </c>
      <c r="E8887" t="s">
        <v>35276</v>
      </c>
      <c r="F8887" t="s">
        <v>35277</v>
      </c>
      <c r="H8887">
        <v>72.264129999999994</v>
      </c>
      <c r="I8887">
        <v>-110.91193</v>
      </c>
      <c r="J8887" s="1" t="str">
        <f t="shared" si="739"/>
        <v>Fluid (stream)</v>
      </c>
      <c r="K8887" s="1" t="str">
        <f t="shared" si="740"/>
        <v>Untreated Water</v>
      </c>
      <c r="L8887">
        <v>9</v>
      </c>
      <c r="M8887" t="s">
        <v>241</v>
      </c>
      <c r="N8887">
        <v>148</v>
      </c>
      <c r="O8887">
        <v>1</v>
      </c>
      <c r="P8887" t="s">
        <v>140</v>
      </c>
      <c r="Q8887" t="s">
        <v>96</v>
      </c>
      <c r="R8887" t="s">
        <v>285</v>
      </c>
    </row>
    <row r="8888" spans="1:18" hidden="1" x14ac:dyDescent="0.3">
      <c r="A8888" t="s">
        <v>35278</v>
      </c>
      <c r="B8888" t="s">
        <v>35279</v>
      </c>
      <c r="C8888" s="1" t="str">
        <f t="shared" si="734"/>
        <v>21:1011</v>
      </c>
      <c r="D8888" s="1" t="str">
        <f t="shared" si="738"/>
        <v>21:0241</v>
      </c>
      <c r="E8888" t="s">
        <v>35280</v>
      </c>
      <c r="F8888" t="s">
        <v>35281</v>
      </c>
      <c r="H8888">
        <v>72.271169999999998</v>
      </c>
      <c r="I8888">
        <v>-110.93894</v>
      </c>
      <c r="J8888" s="1" t="str">
        <f t="shared" si="739"/>
        <v>Fluid (stream)</v>
      </c>
      <c r="K8888" s="1" t="str">
        <f t="shared" si="740"/>
        <v>Untreated Water</v>
      </c>
      <c r="L8888">
        <v>10</v>
      </c>
      <c r="M8888" t="s">
        <v>22</v>
      </c>
      <c r="N8888">
        <v>149</v>
      </c>
      <c r="O8888">
        <v>1</v>
      </c>
      <c r="P8888" t="s">
        <v>537</v>
      </c>
      <c r="Q8888" t="s">
        <v>96</v>
      </c>
      <c r="R8888" t="s">
        <v>460</v>
      </c>
    </row>
    <row r="8889" spans="1:18" hidden="1" x14ac:dyDescent="0.3">
      <c r="A8889" t="s">
        <v>35282</v>
      </c>
      <c r="B8889" t="s">
        <v>35283</v>
      </c>
      <c r="C8889" s="1" t="str">
        <f t="shared" si="734"/>
        <v>21:1011</v>
      </c>
      <c r="D8889" s="1" t="str">
        <f t="shared" si="738"/>
        <v>21:0241</v>
      </c>
      <c r="E8889" t="s">
        <v>35280</v>
      </c>
      <c r="F8889" t="s">
        <v>35284</v>
      </c>
      <c r="H8889">
        <v>72.271169999999998</v>
      </c>
      <c r="I8889">
        <v>-110.93894</v>
      </c>
      <c r="J8889" s="1" t="str">
        <f t="shared" si="739"/>
        <v>Fluid (stream)</v>
      </c>
      <c r="K8889" s="1" t="str">
        <f t="shared" si="740"/>
        <v>Untreated Water</v>
      </c>
      <c r="L8889">
        <v>10</v>
      </c>
      <c r="M8889" t="s">
        <v>29</v>
      </c>
      <c r="N8889">
        <v>150</v>
      </c>
      <c r="O8889">
        <v>1</v>
      </c>
      <c r="P8889" t="s">
        <v>82</v>
      </c>
      <c r="Q8889" t="s">
        <v>24</v>
      </c>
      <c r="R8889" t="s">
        <v>285</v>
      </c>
    </row>
    <row r="8890" spans="1:18" hidden="1" x14ac:dyDescent="0.3">
      <c r="A8890" t="s">
        <v>35285</v>
      </c>
      <c r="B8890" t="s">
        <v>35286</v>
      </c>
      <c r="C8890" s="1" t="str">
        <f t="shared" si="734"/>
        <v>21:1011</v>
      </c>
      <c r="D8890" s="1" t="str">
        <f t="shared" si="738"/>
        <v>21:0241</v>
      </c>
      <c r="E8890" t="s">
        <v>35287</v>
      </c>
      <c r="F8890" t="s">
        <v>35288</v>
      </c>
      <c r="H8890">
        <v>72.277180000000001</v>
      </c>
      <c r="I8890">
        <v>-110.91992999999999</v>
      </c>
      <c r="J8890" s="1" t="str">
        <f t="shared" si="739"/>
        <v>Fluid (stream)</v>
      </c>
      <c r="K8890" s="1" t="str">
        <f t="shared" si="740"/>
        <v>Untreated Water</v>
      </c>
      <c r="L8890">
        <v>10</v>
      </c>
      <c r="M8890" t="s">
        <v>36</v>
      </c>
      <c r="N8890">
        <v>151</v>
      </c>
      <c r="O8890">
        <v>1</v>
      </c>
      <c r="P8890" t="s">
        <v>319</v>
      </c>
      <c r="Q8890" t="s">
        <v>96</v>
      </c>
      <c r="R8890" t="s">
        <v>285</v>
      </c>
    </row>
    <row r="8891" spans="1:18" hidden="1" x14ac:dyDescent="0.3">
      <c r="A8891" t="s">
        <v>35289</v>
      </c>
      <c r="B8891" t="s">
        <v>35290</v>
      </c>
      <c r="C8891" s="1" t="str">
        <f t="shared" si="734"/>
        <v>21:1011</v>
      </c>
      <c r="D8891" s="1" t="str">
        <f t="shared" si="738"/>
        <v>21:0241</v>
      </c>
      <c r="E8891" t="s">
        <v>35291</v>
      </c>
      <c r="F8891" t="s">
        <v>35292</v>
      </c>
      <c r="H8891">
        <v>72.281760000000006</v>
      </c>
      <c r="I8891">
        <v>-111.01494</v>
      </c>
      <c r="J8891" s="1" t="str">
        <f t="shared" si="739"/>
        <v>Fluid (stream)</v>
      </c>
      <c r="K8891" s="1" t="str">
        <f t="shared" si="740"/>
        <v>Untreated Water</v>
      </c>
      <c r="L8891">
        <v>10</v>
      </c>
      <c r="M8891" t="s">
        <v>44</v>
      </c>
      <c r="N8891">
        <v>152</v>
      </c>
      <c r="O8891">
        <v>1</v>
      </c>
      <c r="P8891" t="s">
        <v>294</v>
      </c>
      <c r="Q8891" t="s">
        <v>96</v>
      </c>
      <c r="R8891" t="s">
        <v>460</v>
      </c>
    </row>
    <row r="8892" spans="1:18" hidden="1" x14ac:dyDescent="0.3">
      <c r="A8892" t="s">
        <v>35293</v>
      </c>
      <c r="B8892" t="s">
        <v>35294</v>
      </c>
      <c r="C8892" s="1" t="str">
        <f t="shared" si="734"/>
        <v>21:1011</v>
      </c>
      <c r="D8892" s="1" t="str">
        <f t="shared" si="738"/>
        <v>21:0241</v>
      </c>
      <c r="E8892" t="s">
        <v>35295</v>
      </c>
      <c r="F8892" t="s">
        <v>35296</v>
      </c>
      <c r="H8892">
        <v>72.274850000000001</v>
      </c>
      <c r="I8892">
        <v>-111.01894</v>
      </c>
      <c r="J8892" s="1" t="str">
        <f t="shared" si="739"/>
        <v>Fluid (stream)</v>
      </c>
      <c r="K8892" s="1" t="str">
        <f t="shared" si="740"/>
        <v>Untreated Water</v>
      </c>
      <c r="L8892">
        <v>10</v>
      </c>
      <c r="M8892" t="s">
        <v>52</v>
      </c>
      <c r="N8892">
        <v>153</v>
      </c>
      <c r="O8892">
        <v>1</v>
      </c>
      <c r="P8892" t="s">
        <v>30</v>
      </c>
      <c r="Q8892" t="s">
        <v>96</v>
      </c>
      <c r="R8892" t="s">
        <v>460</v>
      </c>
    </row>
    <row r="8893" spans="1:18" hidden="1" x14ac:dyDescent="0.3">
      <c r="A8893" t="s">
        <v>35297</v>
      </c>
      <c r="B8893" t="s">
        <v>35298</v>
      </c>
      <c r="C8893" s="1" t="str">
        <f t="shared" si="734"/>
        <v>21:1011</v>
      </c>
      <c r="D8893" s="1" t="str">
        <f t="shared" si="738"/>
        <v>21:0241</v>
      </c>
      <c r="E8893" t="s">
        <v>35299</v>
      </c>
      <c r="F8893" t="s">
        <v>35300</v>
      </c>
      <c r="H8893">
        <v>72.273979999999995</v>
      </c>
      <c r="I8893">
        <v>-111.03394</v>
      </c>
      <c r="J8893" s="1" t="str">
        <f t="shared" si="739"/>
        <v>Fluid (stream)</v>
      </c>
      <c r="K8893" s="1" t="str">
        <f t="shared" si="740"/>
        <v>Untreated Water</v>
      </c>
      <c r="L8893">
        <v>10</v>
      </c>
      <c r="M8893" t="s">
        <v>60</v>
      </c>
      <c r="N8893">
        <v>154</v>
      </c>
      <c r="O8893">
        <v>1</v>
      </c>
      <c r="P8893" t="s">
        <v>1667</v>
      </c>
      <c r="Q8893" t="s">
        <v>24</v>
      </c>
      <c r="R8893" t="s">
        <v>285</v>
      </c>
    </row>
    <row r="8894" spans="1:18" hidden="1" x14ac:dyDescent="0.3">
      <c r="A8894" t="s">
        <v>35301</v>
      </c>
      <c r="B8894" t="s">
        <v>35302</v>
      </c>
      <c r="C8894" s="1" t="str">
        <f t="shared" si="734"/>
        <v>21:1011</v>
      </c>
      <c r="D8894" s="1" t="str">
        <f t="shared" si="738"/>
        <v>21:0241</v>
      </c>
      <c r="E8894" t="s">
        <v>35303</v>
      </c>
      <c r="F8894" t="s">
        <v>35304</v>
      </c>
      <c r="H8894">
        <v>72.288340000000005</v>
      </c>
      <c r="I8894">
        <v>-111.03894</v>
      </c>
      <c r="J8894" s="1" t="str">
        <f t="shared" si="739"/>
        <v>Fluid (stream)</v>
      </c>
      <c r="K8894" s="1" t="str">
        <f t="shared" si="740"/>
        <v>Untreated Water</v>
      </c>
      <c r="L8894">
        <v>10</v>
      </c>
      <c r="M8894" t="s">
        <v>67</v>
      </c>
      <c r="N8894">
        <v>155</v>
      </c>
      <c r="O8894">
        <v>1</v>
      </c>
      <c r="P8894" t="s">
        <v>225</v>
      </c>
      <c r="Q8894" t="s">
        <v>31</v>
      </c>
      <c r="R8894" t="s">
        <v>911</v>
      </c>
    </row>
    <row r="8895" spans="1:18" hidden="1" x14ac:dyDescent="0.3">
      <c r="A8895" t="s">
        <v>35305</v>
      </c>
      <c r="B8895" t="s">
        <v>35306</v>
      </c>
      <c r="C8895" s="1" t="str">
        <f t="shared" si="734"/>
        <v>21:1011</v>
      </c>
      <c r="D8895" s="1" t="str">
        <f t="shared" si="738"/>
        <v>21:0241</v>
      </c>
      <c r="E8895" t="s">
        <v>35307</v>
      </c>
      <c r="F8895" t="s">
        <v>35308</v>
      </c>
      <c r="H8895">
        <v>72.257189999999994</v>
      </c>
      <c r="I8895">
        <v>-111.08695</v>
      </c>
      <c r="J8895" s="1" t="str">
        <f t="shared" si="739"/>
        <v>Fluid (stream)</v>
      </c>
      <c r="K8895" s="1" t="str">
        <f t="shared" si="740"/>
        <v>Untreated Water</v>
      </c>
      <c r="L8895">
        <v>10</v>
      </c>
      <c r="M8895" t="s">
        <v>74</v>
      </c>
      <c r="N8895">
        <v>156</v>
      </c>
      <c r="O8895">
        <v>1</v>
      </c>
      <c r="P8895" t="s">
        <v>294</v>
      </c>
      <c r="Q8895" t="s">
        <v>96</v>
      </c>
      <c r="R8895" t="s">
        <v>285</v>
      </c>
    </row>
    <row r="8896" spans="1:18" hidden="1" x14ac:dyDescent="0.3">
      <c r="A8896" t="s">
        <v>35309</v>
      </c>
      <c r="B8896" t="s">
        <v>35310</v>
      </c>
      <c r="C8896" s="1" t="str">
        <f t="shared" si="734"/>
        <v>21:1011</v>
      </c>
      <c r="D8896" s="1" t="str">
        <f t="shared" si="738"/>
        <v>21:0241</v>
      </c>
      <c r="E8896" t="s">
        <v>35311</v>
      </c>
      <c r="F8896" t="s">
        <v>35312</v>
      </c>
      <c r="H8896">
        <v>72.252189999999999</v>
      </c>
      <c r="I8896">
        <v>-111.16095</v>
      </c>
      <c r="J8896" s="1" t="str">
        <f t="shared" si="739"/>
        <v>Fluid (stream)</v>
      </c>
      <c r="K8896" s="1" t="str">
        <f t="shared" si="740"/>
        <v>Untreated Water</v>
      </c>
      <c r="L8896">
        <v>10</v>
      </c>
      <c r="M8896" t="s">
        <v>81</v>
      </c>
      <c r="N8896">
        <v>157</v>
      </c>
      <c r="O8896">
        <v>1</v>
      </c>
      <c r="P8896" t="s">
        <v>53</v>
      </c>
      <c r="Q8896" t="s">
        <v>146</v>
      </c>
      <c r="R8896" t="s">
        <v>285</v>
      </c>
    </row>
    <row r="8897" spans="1:18" hidden="1" x14ac:dyDescent="0.3">
      <c r="A8897" t="s">
        <v>35313</v>
      </c>
      <c r="B8897" t="s">
        <v>35314</v>
      </c>
      <c r="C8897" s="1" t="str">
        <f t="shared" si="734"/>
        <v>21:1011</v>
      </c>
      <c r="D8897" s="1" t="str">
        <f t="shared" si="738"/>
        <v>21:0241</v>
      </c>
      <c r="E8897" t="s">
        <v>35315</v>
      </c>
      <c r="F8897" t="s">
        <v>35316</v>
      </c>
      <c r="H8897">
        <v>72.29374</v>
      </c>
      <c r="I8897">
        <v>-111.15195</v>
      </c>
      <c r="J8897" s="1" t="str">
        <f t="shared" si="739"/>
        <v>Fluid (stream)</v>
      </c>
      <c r="K8897" s="1" t="str">
        <f t="shared" si="740"/>
        <v>Untreated Water</v>
      </c>
      <c r="L8897">
        <v>10</v>
      </c>
      <c r="M8897" t="s">
        <v>95</v>
      </c>
      <c r="N8897">
        <v>158</v>
      </c>
      <c r="O8897">
        <v>1</v>
      </c>
      <c r="P8897" t="s">
        <v>188</v>
      </c>
      <c r="Q8897" t="s">
        <v>24</v>
      </c>
      <c r="R8897" t="s">
        <v>55</v>
      </c>
    </row>
    <row r="8898" spans="1:18" hidden="1" x14ac:dyDescent="0.3">
      <c r="A8898" t="s">
        <v>35317</v>
      </c>
      <c r="B8898" t="s">
        <v>35318</v>
      </c>
      <c r="C8898" s="1" t="str">
        <f t="shared" si="734"/>
        <v>21:1011</v>
      </c>
      <c r="D8898" s="1" t="str">
        <f t="shared" si="738"/>
        <v>21:0241</v>
      </c>
      <c r="E8898" t="s">
        <v>35319</v>
      </c>
      <c r="F8898" t="s">
        <v>35320</v>
      </c>
      <c r="H8898">
        <v>72.334050000000005</v>
      </c>
      <c r="I8898">
        <v>-111.13696</v>
      </c>
      <c r="J8898" s="1" t="str">
        <f t="shared" si="739"/>
        <v>Fluid (stream)</v>
      </c>
      <c r="K8898" s="1" t="str">
        <f t="shared" si="740"/>
        <v>Untreated Water</v>
      </c>
      <c r="L8898">
        <v>10</v>
      </c>
      <c r="M8898" t="s">
        <v>101</v>
      </c>
      <c r="N8898">
        <v>159</v>
      </c>
      <c r="O8898">
        <v>1</v>
      </c>
      <c r="P8898" t="s">
        <v>194</v>
      </c>
      <c r="Q8898" t="s">
        <v>24</v>
      </c>
      <c r="R8898" t="s">
        <v>285</v>
      </c>
    </row>
    <row r="8899" spans="1:18" hidden="1" x14ac:dyDescent="0.3">
      <c r="A8899" t="s">
        <v>35321</v>
      </c>
      <c r="B8899" t="s">
        <v>35322</v>
      </c>
      <c r="C8899" s="1" t="str">
        <f t="shared" si="734"/>
        <v>21:1011</v>
      </c>
      <c r="D8899" s="1" t="str">
        <f t="shared" si="738"/>
        <v>21:0241</v>
      </c>
      <c r="E8899" t="s">
        <v>35323</v>
      </c>
      <c r="F8899" t="s">
        <v>35324</v>
      </c>
      <c r="H8899">
        <v>72.334389999999999</v>
      </c>
      <c r="I8899">
        <v>-111.17196</v>
      </c>
      <c r="J8899" s="1" t="str">
        <f t="shared" si="739"/>
        <v>Fluid (stream)</v>
      </c>
      <c r="K8899" s="1" t="str">
        <f t="shared" si="740"/>
        <v>Untreated Water</v>
      </c>
      <c r="L8899">
        <v>10</v>
      </c>
      <c r="M8899" t="s">
        <v>107</v>
      </c>
      <c r="N8899">
        <v>160</v>
      </c>
      <c r="O8899">
        <v>1</v>
      </c>
      <c r="P8899" t="s">
        <v>210</v>
      </c>
      <c r="Q8899" t="s">
        <v>146</v>
      </c>
      <c r="R8899" t="s">
        <v>55</v>
      </c>
    </row>
    <row r="8900" spans="1:18" hidden="1" x14ac:dyDescent="0.3">
      <c r="A8900" t="s">
        <v>35325</v>
      </c>
      <c r="B8900" t="s">
        <v>35326</v>
      </c>
      <c r="C8900" s="1" t="str">
        <f t="shared" si="734"/>
        <v>21:1011</v>
      </c>
      <c r="D8900" s="1" t="str">
        <f t="shared" si="738"/>
        <v>21:0241</v>
      </c>
      <c r="E8900" t="s">
        <v>35327</v>
      </c>
      <c r="F8900" t="s">
        <v>35328</v>
      </c>
      <c r="H8900">
        <v>72.340230000000005</v>
      </c>
      <c r="I8900">
        <v>-111.18595999999999</v>
      </c>
      <c r="J8900" s="1" t="str">
        <f t="shared" si="739"/>
        <v>Fluid (stream)</v>
      </c>
      <c r="K8900" s="1" t="str">
        <f t="shared" si="740"/>
        <v>Untreated Water</v>
      </c>
      <c r="L8900">
        <v>10</v>
      </c>
      <c r="M8900" t="s">
        <v>114</v>
      </c>
      <c r="N8900">
        <v>161</v>
      </c>
      <c r="O8900">
        <v>1</v>
      </c>
      <c r="P8900" t="s">
        <v>235</v>
      </c>
      <c r="Q8900" t="s">
        <v>146</v>
      </c>
      <c r="R8900" t="s">
        <v>55</v>
      </c>
    </row>
    <row r="8901" spans="1:18" hidden="1" x14ac:dyDescent="0.3">
      <c r="A8901" t="s">
        <v>35329</v>
      </c>
      <c r="B8901" t="s">
        <v>35330</v>
      </c>
      <c r="C8901" s="1" t="str">
        <f t="shared" si="734"/>
        <v>21:1011</v>
      </c>
      <c r="D8901" s="1" t="str">
        <f t="shared" si="738"/>
        <v>21:0241</v>
      </c>
      <c r="E8901" t="s">
        <v>35331</v>
      </c>
      <c r="F8901" t="s">
        <v>35332</v>
      </c>
      <c r="H8901">
        <v>72.264290000000003</v>
      </c>
      <c r="I8901">
        <v>-111.33896</v>
      </c>
      <c r="J8901" s="1" t="str">
        <f t="shared" si="739"/>
        <v>Fluid (stream)</v>
      </c>
      <c r="K8901" s="1" t="str">
        <f t="shared" si="740"/>
        <v>Untreated Water</v>
      </c>
      <c r="L8901">
        <v>10</v>
      </c>
      <c r="M8901" t="s">
        <v>121</v>
      </c>
      <c r="N8901">
        <v>162</v>
      </c>
      <c r="O8901">
        <v>1</v>
      </c>
      <c r="P8901" t="s">
        <v>771</v>
      </c>
      <c r="Q8901" t="s">
        <v>96</v>
      </c>
      <c r="R8901" t="s">
        <v>189</v>
      </c>
    </row>
    <row r="8902" spans="1:18" hidden="1" x14ac:dyDescent="0.3">
      <c r="A8902" t="s">
        <v>35333</v>
      </c>
      <c r="B8902" t="s">
        <v>35334</v>
      </c>
      <c r="C8902" s="1" t="str">
        <f t="shared" si="734"/>
        <v>21:1011</v>
      </c>
      <c r="D8902" s="1" t="str">
        <f>HYPERLINK("http://geochem.nrcan.gc.ca/cdogs/content/svy/svy_e.htm", "")</f>
        <v/>
      </c>
      <c r="G8902" s="1" t="str">
        <f>HYPERLINK("http://geochem.nrcan.gc.ca/cdogs/content/cr_/cr_00306_e.htm", "306")</f>
        <v>306</v>
      </c>
      <c r="J8902" t="s">
        <v>85</v>
      </c>
      <c r="K8902" t="s">
        <v>86</v>
      </c>
      <c r="L8902">
        <v>10</v>
      </c>
      <c r="M8902" t="s">
        <v>87</v>
      </c>
      <c r="N8902">
        <v>163</v>
      </c>
      <c r="O8902">
        <v>8</v>
      </c>
      <c r="P8902" t="s">
        <v>1605</v>
      </c>
      <c r="Q8902" t="s">
        <v>96</v>
      </c>
      <c r="R8902" t="s">
        <v>47</v>
      </c>
    </row>
    <row r="8903" spans="1:18" hidden="1" x14ac:dyDescent="0.3">
      <c r="A8903" t="s">
        <v>35335</v>
      </c>
      <c r="B8903" t="s">
        <v>35336</v>
      </c>
      <c r="C8903" s="1" t="str">
        <f t="shared" si="734"/>
        <v>21:1011</v>
      </c>
      <c r="D8903" s="1" t="str">
        <f t="shared" ref="D8903:D8920" si="741">HYPERLINK("http://geochem.nrcan.gc.ca/cdogs/content/svy/svy210241_e.htm", "21:0241")</f>
        <v>21:0241</v>
      </c>
      <c r="E8903" t="s">
        <v>35337</v>
      </c>
      <c r="F8903" t="s">
        <v>35338</v>
      </c>
      <c r="H8903">
        <v>72.270340000000004</v>
      </c>
      <c r="I8903">
        <v>-111.35496999999999</v>
      </c>
      <c r="J8903" s="1" t="str">
        <f t="shared" ref="J8903:J8920" si="742">HYPERLINK("http://geochem.nrcan.gc.ca/cdogs/content/kwd/kwd020018_e.htm", "Fluid (stream)")</f>
        <v>Fluid (stream)</v>
      </c>
      <c r="K8903" s="1" t="str">
        <f t="shared" ref="K8903:K8920" si="743">HYPERLINK("http://geochem.nrcan.gc.ca/cdogs/content/kwd/kwd080007_e.htm", "Untreated Water")</f>
        <v>Untreated Water</v>
      </c>
      <c r="L8903">
        <v>10</v>
      </c>
      <c r="M8903" t="s">
        <v>127</v>
      </c>
      <c r="N8903">
        <v>164</v>
      </c>
      <c r="O8903">
        <v>1</v>
      </c>
      <c r="P8903" t="s">
        <v>1006</v>
      </c>
      <c r="Q8903" t="s">
        <v>24</v>
      </c>
      <c r="R8903" t="s">
        <v>460</v>
      </c>
    </row>
    <row r="8904" spans="1:18" hidden="1" x14ac:dyDescent="0.3">
      <c r="A8904" t="s">
        <v>35339</v>
      </c>
      <c r="B8904" t="s">
        <v>35340</v>
      </c>
      <c r="C8904" s="1" t="str">
        <f t="shared" si="734"/>
        <v>21:1011</v>
      </c>
      <c r="D8904" s="1" t="str">
        <f t="shared" si="741"/>
        <v>21:0241</v>
      </c>
      <c r="E8904" t="s">
        <v>35341</v>
      </c>
      <c r="F8904" t="s">
        <v>35342</v>
      </c>
      <c r="H8904">
        <v>72.083209999999994</v>
      </c>
      <c r="I8904">
        <v>-111.85498</v>
      </c>
      <c r="J8904" s="1" t="str">
        <f t="shared" si="742"/>
        <v>Fluid (stream)</v>
      </c>
      <c r="K8904" s="1" t="str">
        <f t="shared" si="743"/>
        <v>Untreated Water</v>
      </c>
      <c r="L8904">
        <v>10</v>
      </c>
      <c r="M8904" t="s">
        <v>133</v>
      </c>
      <c r="N8904">
        <v>165</v>
      </c>
      <c r="O8904">
        <v>1</v>
      </c>
      <c r="P8904" t="s">
        <v>319</v>
      </c>
      <c r="Q8904" t="s">
        <v>248</v>
      </c>
      <c r="R8904" t="s">
        <v>55</v>
      </c>
    </row>
    <row r="8905" spans="1:18" hidden="1" x14ac:dyDescent="0.3">
      <c r="A8905" t="s">
        <v>35343</v>
      </c>
      <c r="B8905" t="s">
        <v>35344</v>
      </c>
      <c r="C8905" s="1" t="str">
        <f t="shared" si="734"/>
        <v>21:1011</v>
      </c>
      <c r="D8905" s="1" t="str">
        <f t="shared" si="741"/>
        <v>21:0241</v>
      </c>
      <c r="E8905" t="s">
        <v>35345</v>
      </c>
      <c r="F8905" t="s">
        <v>35346</v>
      </c>
      <c r="H8905">
        <v>72.062640000000002</v>
      </c>
      <c r="I8905">
        <v>-111.81898</v>
      </c>
      <c r="J8905" s="1" t="str">
        <f t="shared" si="742"/>
        <v>Fluid (stream)</v>
      </c>
      <c r="K8905" s="1" t="str">
        <f t="shared" si="743"/>
        <v>Untreated Water</v>
      </c>
      <c r="L8905">
        <v>10</v>
      </c>
      <c r="M8905" t="s">
        <v>139</v>
      </c>
      <c r="N8905">
        <v>166</v>
      </c>
      <c r="O8905">
        <v>1</v>
      </c>
      <c r="P8905" t="s">
        <v>356</v>
      </c>
      <c r="Q8905" t="s">
        <v>257</v>
      </c>
      <c r="R8905" t="s">
        <v>55</v>
      </c>
    </row>
    <row r="8906" spans="1:18" hidden="1" x14ac:dyDescent="0.3">
      <c r="A8906" t="s">
        <v>35347</v>
      </c>
      <c r="B8906" t="s">
        <v>35348</v>
      </c>
      <c r="C8906" s="1" t="str">
        <f t="shared" si="734"/>
        <v>21:1011</v>
      </c>
      <c r="D8906" s="1" t="str">
        <f t="shared" si="741"/>
        <v>21:0241</v>
      </c>
      <c r="E8906" t="s">
        <v>35349</v>
      </c>
      <c r="F8906" t="s">
        <v>35350</v>
      </c>
      <c r="H8906">
        <v>72.076449999999994</v>
      </c>
      <c r="I8906">
        <v>-111.79698</v>
      </c>
      <c r="J8906" s="1" t="str">
        <f t="shared" si="742"/>
        <v>Fluid (stream)</v>
      </c>
      <c r="K8906" s="1" t="str">
        <f t="shared" si="743"/>
        <v>Untreated Water</v>
      </c>
      <c r="L8906">
        <v>10</v>
      </c>
      <c r="M8906" t="s">
        <v>241</v>
      </c>
      <c r="N8906">
        <v>167</v>
      </c>
      <c r="O8906">
        <v>1</v>
      </c>
      <c r="P8906" t="s">
        <v>356</v>
      </c>
      <c r="Q8906" t="s">
        <v>310</v>
      </c>
      <c r="R8906" t="s">
        <v>55</v>
      </c>
    </row>
    <row r="8907" spans="1:18" hidden="1" x14ac:dyDescent="0.3">
      <c r="A8907" t="s">
        <v>35351</v>
      </c>
      <c r="B8907" t="s">
        <v>35352</v>
      </c>
      <c r="C8907" s="1" t="str">
        <f t="shared" si="734"/>
        <v>21:1011</v>
      </c>
      <c r="D8907" s="1" t="str">
        <f t="shared" si="741"/>
        <v>21:0241</v>
      </c>
      <c r="E8907" t="s">
        <v>35353</v>
      </c>
      <c r="F8907" t="s">
        <v>35354</v>
      </c>
      <c r="H8907">
        <v>72.077219999999997</v>
      </c>
      <c r="I8907">
        <v>-111.74997</v>
      </c>
      <c r="J8907" s="1" t="str">
        <f t="shared" si="742"/>
        <v>Fluid (stream)</v>
      </c>
      <c r="K8907" s="1" t="str">
        <f t="shared" si="743"/>
        <v>Untreated Water</v>
      </c>
      <c r="L8907">
        <v>11</v>
      </c>
      <c r="M8907" t="s">
        <v>36</v>
      </c>
      <c r="N8907">
        <v>168</v>
      </c>
      <c r="O8907">
        <v>1</v>
      </c>
      <c r="P8907" t="s">
        <v>194</v>
      </c>
      <c r="Q8907" t="s">
        <v>146</v>
      </c>
      <c r="R8907" t="s">
        <v>55</v>
      </c>
    </row>
    <row r="8908" spans="1:18" hidden="1" x14ac:dyDescent="0.3">
      <c r="A8908" t="s">
        <v>35355</v>
      </c>
      <c r="B8908" t="s">
        <v>35356</v>
      </c>
      <c r="C8908" s="1" t="str">
        <f t="shared" si="734"/>
        <v>21:1011</v>
      </c>
      <c r="D8908" s="1" t="str">
        <f t="shared" si="741"/>
        <v>21:0241</v>
      </c>
      <c r="E8908" t="s">
        <v>35357</v>
      </c>
      <c r="F8908" t="s">
        <v>35358</v>
      </c>
      <c r="H8908">
        <v>72.091309999999993</v>
      </c>
      <c r="I8908">
        <v>-111.72797</v>
      </c>
      <c r="J8908" s="1" t="str">
        <f t="shared" si="742"/>
        <v>Fluid (stream)</v>
      </c>
      <c r="K8908" s="1" t="str">
        <f t="shared" si="743"/>
        <v>Untreated Water</v>
      </c>
      <c r="L8908">
        <v>11</v>
      </c>
      <c r="M8908" t="s">
        <v>44</v>
      </c>
      <c r="N8908">
        <v>169</v>
      </c>
      <c r="O8908">
        <v>1</v>
      </c>
      <c r="P8908" t="s">
        <v>235</v>
      </c>
      <c r="Q8908" t="s">
        <v>38</v>
      </c>
      <c r="R8908" t="s">
        <v>55</v>
      </c>
    </row>
    <row r="8909" spans="1:18" hidden="1" x14ac:dyDescent="0.3">
      <c r="A8909" t="s">
        <v>35359</v>
      </c>
      <c r="B8909" t="s">
        <v>35360</v>
      </c>
      <c r="C8909" s="1" t="str">
        <f t="shared" si="734"/>
        <v>21:1011</v>
      </c>
      <c r="D8909" s="1" t="str">
        <f t="shared" si="741"/>
        <v>21:0241</v>
      </c>
      <c r="E8909" t="s">
        <v>35361</v>
      </c>
      <c r="F8909" t="s">
        <v>35362</v>
      </c>
      <c r="H8909">
        <v>72.098330000000004</v>
      </c>
      <c r="I8909">
        <v>-111.77097999999999</v>
      </c>
      <c r="J8909" s="1" t="str">
        <f t="shared" si="742"/>
        <v>Fluid (stream)</v>
      </c>
      <c r="K8909" s="1" t="str">
        <f t="shared" si="743"/>
        <v>Untreated Water</v>
      </c>
      <c r="L8909">
        <v>11</v>
      </c>
      <c r="M8909" t="s">
        <v>52</v>
      </c>
      <c r="N8909">
        <v>170</v>
      </c>
      <c r="O8909">
        <v>1</v>
      </c>
      <c r="P8909" t="s">
        <v>256</v>
      </c>
      <c r="Q8909" t="s">
        <v>46</v>
      </c>
      <c r="R8909" t="s">
        <v>285</v>
      </c>
    </row>
    <row r="8910" spans="1:18" hidden="1" x14ac:dyDescent="0.3">
      <c r="A8910" t="s">
        <v>35363</v>
      </c>
      <c r="B8910" t="s">
        <v>35364</v>
      </c>
      <c r="C8910" s="1" t="str">
        <f t="shared" si="734"/>
        <v>21:1011</v>
      </c>
      <c r="D8910" s="1" t="str">
        <f t="shared" si="741"/>
        <v>21:0241</v>
      </c>
      <c r="E8910" t="s">
        <v>35365</v>
      </c>
      <c r="F8910" t="s">
        <v>35366</v>
      </c>
      <c r="J8910" s="1" t="str">
        <f t="shared" si="742"/>
        <v>Fluid (stream)</v>
      </c>
      <c r="K8910" s="1" t="str">
        <f t="shared" si="743"/>
        <v>Untreated Water</v>
      </c>
      <c r="L8910">
        <v>11</v>
      </c>
      <c r="M8910" t="s">
        <v>60</v>
      </c>
      <c r="N8910">
        <v>171</v>
      </c>
      <c r="O8910">
        <v>1</v>
      </c>
      <c r="P8910" t="s">
        <v>15080</v>
      </c>
      <c r="Q8910" t="s">
        <v>15080</v>
      </c>
      <c r="R8910" t="s">
        <v>15080</v>
      </c>
    </row>
    <row r="8911" spans="1:18" hidden="1" x14ac:dyDescent="0.3">
      <c r="A8911" t="s">
        <v>35367</v>
      </c>
      <c r="B8911" t="s">
        <v>35368</v>
      </c>
      <c r="C8911" s="1" t="str">
        <f t="shared" si="734"/>
        <v>21:1011</v>
      </c>
      <c r="D8911" s="1" t="str">
        <f t="shared" si="741"/>
        <v>21:0241</v>
      </c>
      <c r="E8911" t="s">
        <v>35369</v>
      </c>
      <c r="F8911" t="s">
        <v>35370</v>
      </c>
      <c r="H8911">
        <v>72.122150000000005</v>
      </c>
      <c r="I8911">
        <v>-111.986</v>
      </c>
      <c r="J8911" s="1" t="str">
        <f t="shared" si="742"/>
        <v>Fluid (stream)</v>
      </c>
      <c r="K8911" s="1" t="str">
        <f t="shared" si="743"/>
        <v>Untreated Water</v>
      </c>
      <c r="L8911">
        <v>11</v>
      </c>
      <c r="M8911" t="s">
        <v>67</v>
      </c>
      <c r="N8911">
        <v>172</v>
      </c>
      <c r="O8911">
        <v>1</v>
      </c>
      <c r="P8911" t="s">
        <v>262</v>
      </c>
      <c r="Q8911" t="s">
        <v>46</v>
      </c>
      <c r="R8911" t="s">
        <v>55</v>
      </c>
    </row>
    <row r="8912" spans="1:18" hidden="1" x14ac:dyDescent="0.3">
      <c r="A8912" t="s">
        <v>35371</v>
      </c>
      <c r="B8912" t="s">
        <v>35372</v>
      </c>
      <c r="C8912" s="1" t="str">
        <f t="shared" si="734"/>
        <v>21:1011</v>
      </c>
      <c r="D8912" s="1" t="str">
        <f t="shared" si="741"/>
        <v>21:0241</v>
      </c>
      <c r="E8912" t="s">
        <v>35373</v>
      </c>
      <c r="F8912" t="s">
        <v>35374</v>
      </c>
      <c r="H8912">
        <v>72.123670000000004</v>
      </c>
      <c r="I8912">
        <v>-111.90599</v>
      </c>
      <c r="J8912" s="1" t="str">
        <f t="shared" si="742"/>
        <v>Fluid (stream)</v>
      </c>
      <c r="K8912" s="1" t="str">
        <f t="shared" si="743"/>
        <v>Untreated Water</v>
      </c>
      <c r="L8912">
        <v>11</v>
      </c>
      <c r="M8912" t="s">
        <v>74</v>
      </c>
      <c r="N8912">
        <v>173</v>
      </c>
      <c r="O8912">
        <v>1</v>
      </c>
      <c r="P8912" t="s">
        <v>210</v>
      </c>
      <c r="Q8912" t="s">
        <v>24</v>
      </c>
      <c r="R8912" t="s">
        <v>55</v>
      </c>
    </row>
    <row r="8913" spans="1:18" hidden="1" x14ac:dyDescent="0.3">
      <c r="A8913" t="s">
        <v>35375</v>
      </c>
      <c r="B8913" t="s">
        <v>35376</v>
      </c>
      <c r="C8913" s="1" t="str">
        <f t="shared" si="734"/>
        <v>21:1011</v>
      </c>
      <c r="D8913" s="1" t="str">
        <f t="shared" si="741"/>
        <v>21:0241</v>
      </c>
      <c r="E8913" t="s">
        <v>35377</v>
      </c>
      <c r="F8913" t="s">
        <v>35378</v>
      </c>
      <c r="H8913">
        <v>72.098839999999996</v>
      </c>
      <c r="I8913">
        <v>-111.95499</v>
      </c>
      <c r="J8913" s="1" t="str">
        <f t="shared" si="742"/>
        <v>Fluid (stream)</v>
      </c>
      <c r="K8913" s="1" t="str">
        <f t="shared" si="743"/>
        <v>Untreated Water</v>
      </c>
      <c r="L8913">
        <v>11</v>
      </c>
      <c r="M8913" t="s">
        <v>81</v>
      </c>
      <c r="N8913">
        <v>174</v>
      </c>
      <c r="O8913">
        <v>1</v>
      </c>
      <c r="P8913" t="s">
        <v>272</v>
      </c>
      <c r="Q8913" t="s">
        <v>257</v>
      </c>
      <c r="R8913" t="s">
        <v>189</v>
      </c>
    </row>
    <row r="8914" spans="1:18" hidden="1" x14ac:dyDescent="0.3">
      <c r="A8914" t="s">
        <v>35379</v>
      </c>
      <c r="B8914" t="s">
        <v>35380</v>
      </c>
      <c r="C8914" s="1" t="str">
        <f t="shared" si="734"/>
        <v>21:1011</v>
      </c>
      <c r="D8914" s="1" t="str">
        <f t="shared" si="741"/>
        <v>21:0241</v>
      </c>
      <c r="E8914" t="s">
        <v>35381</v>
      </c>
      <c r="F8914" t="s">
        <v>35382</v>
      </c>
      <c r="H8914">
        <v>72.097130000000007</v>
      </c>
      <c r="I8914">
        <v>-111.96299</v>
      </c>
      <c r="J8914" s="1" t="str">
        <f t="shared" si="742"/>
        <v>Fluid (stream)</v>
      </c>
      <c r="K8914" s="1" t="str">
        <f t="shared" si="743"/>
        <v>Untreated Water</v>
      </c>
      <c r="L8914">
        <v>11</v>
      </c>
      <c r="M8914" t="s">
        <v>95</v>
      </c>
      <c r="N8914">
        <v>175</v>
      </c>
      <c r="O8914">
        <v>1</v>
      </c>
      <c r="P8914" t="s">
        <v>262</v>
      </c>
      <c r="Q8914" t="s">
        <v>248</v>
      </c>
      <c r="R8914" t="s">
        <v>55</v>
      </c>
    </row>
    <row r="8915" spans="1:18" hidden="1" x14ac:dyDescent="0.3">
      <c r="A8915" t="s">
        <v>35383</v>
      </c>
      <c r="B8915" t="s">
        <v>35384</v>
      </c>
      <c r="C8915" s="1" t="str">
        <f t="shared" si="734"/>
        <v>21:1011</v>
      </c>
      <c r="D8915" s="1" t="str">
        <f t="shared" si="741"/>
        <v>21:0241</v>
      </c>
      <c r="E8915" t="s">
        <v>35385</v>
      </c>
      <c r="F8915" t="s">
        <v>35386</v>
      </c>
      <c r="H8915">
        <v>72.09178</v>
      </c>
      <c r="I8915">
        <v>-111.91298999999999</v>
      </c>
      <c r="J8915" s="1" t="str">
        <f t="shared" si="742"/>
        <v>Fluid (stream)</v>
      </c>
      <c r="K8915" s="1" t="str">
        <f t="shared" si="743"/>
        <v>Untreated Water</v>
      </c>
      <c r="L8915">
        <v>11</v>
      </c>
      <c r="M8915" t="s">
        <v>22</v>
      </c>
      <c r="N8915">
        <v>176</v>
      </c>
      <c r="O8915">
        <v>1</v>
      </c>
      <c r="P8915" t="s">
        <v>272</v>
      </c>
      <c r="Q8915" t="s">
        <v>38</v>
      </c>
      <c r="R8915" t="s">
        <v>55</v>
      </c>
    </row>
    <row r="8916" spans="1:18" hidden="1" x14ac:dyDescent="0.3">
      <c r="A8916" t="s">
        <v>35387</v>
      </c>
      <c r="B8916" t="s">
        <v>35388</v>
      </c>
      <c r="C8916" s="1" t="str">
        <f t="shared" si="734"/>
        <v>21:1011</v>
      </c>
      <c r="D8916" s="1" t="str">
        <f t="shared" si="741"/>
        <v>21:0241</v>
      </c>
      <c r="E8916" t="s">
        <v>35385</v>
      </c>
      <c r="F8916" t="s">
        <v>35389</v>
      </c>
      <c r="H8916">
        <v>72.09178</v>
      </c>
      <c r="I8916">
        <v>-111.91298999999999</v>
      </c>
      <c r="J8916" s="1" t="str">
        <f t="shared" si="742"/>
        <v>Fluid (stream)</v>
      </c>
      <c r="K8916" s="1" t="str">
        <f t="shared" si="743"/>
        <v>Untreated Water</v>
      </c>
      <c r="L8916">
        <v>11</v>
      </c>
      <c r="M8916" t="s">
        <v>29</v>
      </c>
      <c r="N8916">
        <v>177</v>
      </c>
      <c r="O8916">
        <v>1</v>
      </c>
      <c r="P8916" t="s">
        <v>272</v>
      </c>
      <c r="Q8916" t="s">
        <v>46</v>
      </c>
      <c r="R8916" t="s">
        <v>55</v>
      </c>
    </row>
    <row r="8917" spans="1:18" hidden="1" x14ac:dyDescent="0.3">
      <c r="A8917" t="s">
        <v>35390</v>
      </c>
      <c r="B8917" t="s">
        <v>35391</v>
      </c>
      <c r="C8917" s="1" t="str">
        <f t="shared" si="734"/>
        <v>21:1011</v>
      </c>
      <c r="D8917" s="1" t="str">
        <f t="shared" si="741"/>
        <v>21:0241</v>
      </c>
      <c r="E8917" t="s">
        <v>35392</v>
      </c>
      <c r="F8917" t="s">
        <v>35393</v>
      </c>
      <c r="H8917">
        <v>72.081209999999999</v>
      </c>
      <c r="I8917">
        <v>-111.92399</v>
      </c>
      <c r="J8917" s="1" t="str">
        <f t="shared" si="742"/>
        <v>Fluid (stream)</v>
      </c>
      <c r="K8917" s="1" t="str">
        <f t="shared" si="743"/>
        <v>Untreated Water</v>
      </c>
      <c r="L8917">
        <v>11</v>
      </c>
      <c r="M8917" t="s">
        <v>101</v>
      </c>
      <c r="N8917">
        <v>178</v>
      </c>
      <c r="O8917">
        <v>1</v>
      </c>
      <c r="P8917" t="s">
        <v>267</v>
      </c>
      <c r="Q8917" t="s">
        <v>54</v>
      </c>
      <c r="R8917" t="s">
        <v>55</v>
      </c>
    </row>
    <row r="8918" spans="1:18" hidden="1" x14ac:dyDescent="0.3">
      <c r="A8918" t="s">
        <v>35394</v>
      </c>
      <c r="B8918" t="s">
        <v>35395</v>
      </c>
      <c r="C8918" s="1" t="str">
        <f t="shared" si="734"/>
        <v>21:1011</v>
      </c>
      <c r="D8918" s="1" t="str">
        <f t="shared" si="741"/>
        <v>21:0241</v>
      </c>
      <c r="E8918" t="s">
        <v>35396</v>
      </c>
      <c r="F8918" t="s">
        <v>35397</v>
      </c>
      <c r="H8918">
        <v>72.074190000000002</v>
      </c>
      <c r="I8918">
        <v>-111.96199</v>
      </c>
      <c r="J8918" s="1" t="str">
        <f t="shared" si="742"/>
        <v>Fluid (stream)</v>
      </c>
      <c r="K8918" s="1" t="str">
        <f t="shared" si="743"/>
        <v>Untreated Water</v>
      </c>
      <c r="L8918">
        <v>11</v>
      </c>
      <c r="M8918" t="s">
        <v>107</v>
      </c>
      <c r="N8918">
        <v>179</v>
      </c>
      <c r="O8918">
        <v>1</v>
      </c>
      <c r="P8918" t="s">
        <v>256</v>
      </c>
      <c r="Q8918" t="s">
        <v>62</v>
      </c>
      <c r="R8918" t="s">
        <v>55</v>
      </c>
    </row>
    <row r="8919" spans="1:18" hidden="1" x14ac:dyDescent="0.3">
      <c r="A8919" t="s">
        <v>35398</v>
      </c>
      <c r="B8919" t="s">
        <v>35399</v>
      </c>
      <c r="C8919" s="1" t="str">
        <f t="shared" si="734"/>
        <v>21:1011</v>
      </c>
      <c r="D8919" s="1" t="str">
        <f t="shared" si="741"/>
        <v>21:0241</v>
      </c>
      <c r="E8919" t="s">
        <v>35400</v>
      </c>
      <c r="F8919" t="s">
        <v>35401</v>
      </c>
      <c r="H8919">
        <v>72.053870000000003</v>
      </c>
      <c r="I8919">
        <v>-111.69297</v>
      </c>
      <c r="J8919" s="1" t="str">
        <f t="shared" si="742"/>
        <v>Fluid (stream)</v>
      </c>
      <c r="K8919" s="1" t="str">
        <f t="shared" si="743"/>
        <v>Untreated Water</v>
      </c>
      <c r="L8919">
        <v>11</v>
      </c>
      <c r="M8919" t="s">
        <v>114</v>
      </c>
      <c r="N8919">
        <v>180</v>
      </c>
      <c r="O8919">
        <v>1</v>
      </c>
      <c r="P8919" t="s">
        <v>356</v>
      </c>
      <c r="Q8919" t="s">
        <v>236</v>
      </c>
      <c r="R8919" t="s">
        <v>55</v>
      </c>
    </row>
    <row r="8920" spans="1:18" hidden="1" x14ac:dyDescent="0.3">
      <c r="A8920" t="s">
        <v>35402</v>
      </c>
      <c r="B8920" t="s">
        <v>35403</v>
      </c>
      <c r="C8920" s="1" t="str">
        <f t="shared" si="734"/>
        <v>21:1011</v>
      </c>
      <c r="D8920" s="1" t="str">
        <f t="shared" si="741"/>
        <v>21:0241</v>
      </c>
      <c r="E8920" t="s">
        <v>35404</v>
      </c>
      <c r="F8920" t="s">
        <v>35405</v>
      </c>
      <c r="H8920">
        <v>72.010930000000002</v>
      </c>
      <c r="I8920">
        <v>-111.84997</v>
      </c>
      <c r="J8920" s="1" t="str">
        <f t="shared" si="742"/>
        <v>Fluid (stream)</v>
      </c>
      <c r="K8920" s="1" t="str">
        <f t="shared" si="743"/>
        <v>Untreated Water</v>
      </c>
      <c r="L8920">
        <v>11</v>
      </c>
      <c r="M8920" t="s">
        <v>121</v>
      </c>
      <c r="N8920">
        <v>181</v>
      </c>
      <c r="O8920">
        <v>1</v>
      </c>
      <c r="P8920" t="s">
        <v>256</v>
      </c>
      <c r="Q8920" t="s">
        <v>310</v>
      </c>
      <c r="R8920" t="s">
        <v>55</v>
      </c>
    </row>
    <row r="8921" spans="1:18" hidden="1" x14ac:dyDescent="0.3">
      <c r="A8921" t="s">
        <v>35406</v>
      </c>
      <c r="B8921" t="s">
        <v>35407</v>
      </c>
      <c r="C8921" s="1" t="str">
        <f t="shared" si="734"/>
        <v>21:1011</v>
      </c>
      <c r="D8921" s="1" t="str">
        <f>HYPERLINK("http://geochem.nrcan.gc.ca/cdogs/content/svy/svy_e.htm", "")</f>
        <v/>
      </c>
      <c r="G8921" s="1" t="str">
        <f>HYPERLINK("http://geochem.nrcan.gc.ca/cdogs/content/cr_/cr_00305_e.htm", "305")</f>
        <v>305</v>
      </c>
      <c r="J8921" t="s">
        <v>85</v>
      </c>
      <c r="K8921" t="s">
        <v>86</v>
      </c>
      <c r="L8921">
        <v>11</v>
      </c>
      <c r="M8921" t="s">
        <v>87</v>
      </c>
      <c r="N8921">
        <v>182</v>
      </c>
      <c r="O8921">
        <v>8</v>
      </c>
      <c r="P8921" t="s">
        <v>182</v>
      </c>
      <c r="Q8921" t="s">
        <v>89</v>
      </c>
      <c r="R8921" t="s">
        <v>522</v>
      </c>
    </row>
    <row r="8922" spans="1:18" hidden="1" x14ac:dyDescent="0.3">
      <c r="A8922" t="s">
        <v>35408</v>
      </c>
      <c r="B8922" t="s">
        <v>35409</v>
      </c>
      <c r="C8922" s="1" t="str">
        <f t="shared" si="734"/>
        <v>21:1011</v>
      </c>
      <c r="D8922" s="1" t="str">
        <f t="shared" ref="D8922:D8928" si="744">HYPERLINK("http://geochem.nrcan.gc.ca/cdogs/content/svy/svy210241_e.htm", "21:0241")</f>
        <v>21:0241</v>
      </c>
      <c r="E8922" t="s">
        <v>35410</v>
      </c>
      <c r="F8922" t="s">
        <v>35411</v>
      </c>
      <c r="H8922">
        <v>72.422460000000001</v>
      </c>
      <c r="I8922">
        <v>-110.98095000000001</v>
      </c>
      <c r="J8922" s="1" t="str">
        <f t="shared" ref="J8922:J8928" si="745">HYPERLINK("http://geochem.nrcan.gc.ca/cdogs/content/kwd/kwd020018_e.htm", "Fluid (stream)")</f>
        <v>Fluid (stream)</v>
      </c>
      <c r="K8922" s="1" t="str">
        <f t="shared" ref="K8922:K8928" si="746">HYPERLINK("http://geochem.nrcan.gc.ca/cdogs/content/kwd/kwd080007_e.htm", "Untreated Water")</f>
        <v>Untreated Water</v>
      </c>
      <c r="L8922">
        <v>12</v>
      </c>
      <c r="M8922" t="s">
        <v>36</v>
      </c>
      <c r="N8922">
        <v>183</v>
      </c>
      <c r="O8922">
        <v>1</v>
      </c>
      <c r="P8922" t="s">
        <v>414</v>
      </c>
      <c r="Q8922" t="s">
        <v>146</v>
      </c>
      <c r="R8922" t="s">
        <v>55</v>
      </c>
    </row>
    <row r="8923" spans="1:18" hidden="1" x14ac:dyDescent="0.3">
      <c r="A8923" t="s">
        <v>35412</v>
      </c>
      <c r="B8923" t="s">
        <v>35413</v>
      </c>
      <c r="C8923" s="1" t="str">
        <f t="shared" si="734"/>
        <v>21:1011</v>
      </c>
      <c r="D8923" s="1" t="str">
        <f t="shared" si="744"/>
        <v>21:0241</v>
      </c>
      <c r="E8923" t="s">
        <v>35414</v>
      </c>
      <c r="F8923" t="s">
        <v>35415</v>
      </c>
      <c r="H8923">
        <v>72.443690000000004</v>
      </c>
      <c r="I8923">
        <v>-110.92595</v>
      </c>
      <c r="J8923" s="1" t="str">
        <f t="shared" si="745"/>
        <v>Fluid (stream)</v>
      </c>
      <c r="K8923" s="1" t="str">
        <f t="shared" si="746"/>
        <v>Untreated Water</v>
      </c>
      <c r="L8923">
        <v>12</v>
      </c>
      <c r="M8923" t="s">
        <v>44</v>
      </c>
      <c r="N8923">
        <v>184</v>
      </c>
      <c r="O8923">
        <v>1</v>
      </c>
      <c r="P8923" t="s">
        <v>319</v>
      </c>
      <c r="Q8923" t="s">
        <v>24</v>
      </c>
      <c r="R8923" t="s">
        <v>460</v>
      </c>
    </row>
    <row r="8924" spans="1:18" hidden="1" x14ac:dyDescent="0.3">
      <c r="A8924" t="s">
        <v>35416</v>
      </c>
      <c r="B8924" t="s">
        <v>35417</v>
      </c>
      <c r="C8924" s="1" t="str">
        <f t="shared" si="734"/>
        <v>21:1011</v>
      </c>
      <c r="D8924" s="1" t="str">
        <f t="shared" si="744"/>
        <v>21:0241</v>
      </c>
      <c r="E8924" t="s">
        <v>35418</v>
      </c>
      <c r="F8924" t="s">
        <v>35419</v>
      </c>
      <c r="H8924">
        <v>72.435850000000002</v>
      </c>
      <c r="I8924">
        <v>-110.86595</v>
      </c>
      <c r="J8924" s="1" t="str">
        <f t="shared" si="745"/>
        <v>Fluid (stream)</v>
      </c>
      <c r="K8924" s="1" t="str">
        <f t="shared" si="746"/>
        <v>Untreated Water</v>
      </c>
      <c r="L8924">
        <v>12</v>
      </c>
      <c r="M8924" t="s">
        <v>22</v>
      </c>
      <c r="N8924">
        <v>185</v>
      </c>
      <c r="O8924">
        <v>1</v>
      </c>
      <c r="P8924" t="s">
        <v>256</v>
      </c>
      <c r="Q8924" t="s">
        <v>96</v>
      </c>
      <c r="R8924" t="s">
        <v>55</v>
      </c>
    </row>
    <row r="8925" spans="1:18" hidden="1" x14ac:dyDescent="0.3">
      <c r="A8925" t="s">
        <v>35420</v>
      </c>
      <c r="B8925" t="s">
        <v>35421</v>
      </c>
      <c r="C8925" s="1" t="str">
        <f t="shared" si="734"/>
        <v>21:1011</v>
      </c>
      <c r="D8925" s="1" t="str">
        <f t="shared" si="744"/>
        <v>21:0241</v>
      </c>
      <c r="E8925" t="s">
        <v>35418</v>
      </c>
      <c r="F8925" t="s">
        <v>35422</v>
      </c>
      <c r="H8925">
        <v>72.435850000000002</v>
      </c>
      <c r="I8925">
        <v>-110.86595</v>
      </c>
      <c r="J8925" s="1" t="str">
        <f t="shared" si="745"/>
        <v>Fluid (stream)</v>
      </c>
      <c r="K8925" s="1" t="str">
        <f t="shared" si="746"/>
        <v>Untreated Water</v>
      </c>
      <c r="L8925">
        <v>12</v>
      </c>
      <c r="M8925" t="s">
        <v>29</v>
      </c>
      <c r="N8925">
        <v>186</v>
      </c>
      <c r="O8925">
        <v>1</v>
      </c>
      <c r="P8925" t="s">
        <v>247</v>
      </c>
      <c r="Q8925" t="s">
        <v>96</v>
      </c>
      <c r="R8925" t="s">
        <v>285</v>
      </c>
    </row>
    <row r="8926" spans="1:18" hidden="1" x14ac:dyDescent="0.3">
      <c r="A8926" t="s">
        <v>35423</v>
      </c>
      <c r="B8926" t="s">
        <v>35424</v>
      </c>
      <c r="C8926" s="1" t="str">
        <f t="shared" si="734"/>
        <v>21:1011</v>
      </c>
      <c r="D8926" s="1" t="str">
        <f t="shared" si="744"/>
        <v>21:0241</v>
      </c>
      <c r="E8926" t="s">
        <v>35425</v>
      </c>
      <c r="F8926" t="s">
        <v>35426</v>
      </c>
      <c r="H8926">
        <v>72.46781</v>
      </c>
      <c r="I8926">
        <v>-110.84295</v>
      </c>
      <c r="J8926" s="1" t="str">
        <f t="shared" si="745"/>
        <v>Fluid (stream)</v>
      </c>
      <c r="K8926" s="1" t="str">
        <f t="shared" si="746"/>
        <v>Untreated Water</v>
      </c>
      <c r="L8926">
        <v>12</v>
      </c>
      <c r="M8926" t="s">
        <v>52</v>
      </c>
      <c r="N8926">
        <v>187</v>
      </c>
      <c r="O8926">
        <v>1</v>
      </c>
      <c r="P8926" t="s">
        <v>356</v>
      </c>
      <c r="Q8926" t="s">
        <v>146</v>
      </c>
      <c r="R8926" t="s">
        <v>460</v>
      </c>
    </row>
    <row r="8927" spans="1:18" hidden="1" x14ac:dyDescent="0.3">
      <c r="A8927" t="s">
        <v>35427</v>
      </c>
      <c r="B8927" t="s">
        <v>35428</v>
      </c>
      <c r="C8927" s="1" t="str">
        <f t="shared" si="734"/>
        <v>21:1011</v>
      </c>
      <c r="D8927" s="1" t="str">
        <f t="shared" si="744"/>
        <v>21:0241</v>
      </c>
      <c r="E8927" t="s">
        <v>35429</v>
      </c>
      <c r="F8927" t="s">
        <v>35430</v>
      </c>
      <c r="H8927">
        <v>72.462000000000003</v>
      </c>
      <c r="I8927">
        <v>-110.71294</v>
      </c>
      <c r="J8927" s="1" t="str">
        <f t="shared" si="745"/>
        <v>Fluid (stream)</v>
      </c>
      <c r="K8927" s="1" t="str">
        <f t="shared" si="746"/>
        <v>Untreated Water</v>
      </c>
      <c r="L8927">
        <v>12</v>
      </c>
      <c r="M8927" t="s">
        <v>60</v>
      </c>
      <c r="N8927">
        <v>188</v>
      </c>
      <c r="O8927">
        <v>1</v>
      </c>
      <c r="P8927" t="s">
        <v>210</v>
      </c>
      <c r="Q8927" t="s">
        <v>24</v>
      </c>
      <c r="R8927" t="s">
        <v>3875</v>
      </c>
    </row>
    <row r="8928" spans="1:18" hidden="1" x14ac:dyDescent="0.3">
      <c r="A8928" t="s">
        <v>35431</v>
      </c>
      <c r="B8928" t="s">
        <v>35432</v>
      </c>
      <c r="C8928" s="1" t="str">
        <f t="shared" si="734"/>
        <v>21:1011</v>
      </c>
      <c r="D8928" s="1" t="str">
        <f t="shared" si="744"/>
        <v>21:0241</v>
      </c>
      <c r="E8928" t="s">
        <v>35433</v>
      </c>
      <c r="F8928" t="s">
        <v>35434</v>
      </c>
      <c r="H8928">
        <v>72.473590000000002</v>
      </c>
      <c r="I8928">
        <v>-110.72994</v>
      </c>
      <c r="J8928" s="1" t="str">
        <f t="shared" si="745"/>
        <v>Fluid (stream)</v>
      </c>
      <c r="K8928" s="1" t="str">
        <f t="shared" si="746"/>
        <v>Untreated Water</v>
      </c>
      <c r="L8928">
        <v>12</v>
      </c>
      <c r="M8928" t="s">
        <v>67</v>
      </c>
      <c r="N8928">
        <v>189</v>
      </c>
      <c r="O8928">
        <v>1</v>
      </c>
      <c r="P8928" t="s">
        <v>235</v>
      </c>
      <c r="Q8928" t="s">
        <v>146</v>
      </c>
      <c r="R8928" t="s">
        <v>401</v>
      </c>
    </row>
    <row r="8929" spans="1:18" hidden="1" x14ac:dyDescent="0.3">
      <c r="A8929" t="s">
        <v>35435</v>
      </c>
      <c r="B8929" t="s">
        <v>35436</v>
      </c>
      <c r="C8929" s="1" t="str">
        <f t="shared" si="734"/>
        <v>21:1011</v>
      </c>
      <c r="D8929" s="1" t="str">
        <f>HYPERLINK("http://geochem.nrcan.gc.ca/cdogs/content/svy/svy_e.htm", "")</f>
        <v/>
      </c>
      <c r="G8929" s="1" t="str">
        <f>HYPERLINK("http://geochem.nrcan.gc.ca/cdogs/content/cr_/cr_00305_e.htm", "305")</f>
        <v>305</v>
      </c>
      <c r="J8929" t="s">
        <v>85</v>
      </c>
      <c r="K8929" t="s">
        <v>86</v>
      </c>
      <c r="L8929">
        <v>12</v>
      </c>
      <c r="M8929" t="s">
        <v>87</v>
      </c>
      <c r="N8929">
        <v>190</v>
      </c>
      <c r="O8929">
        <v>8</v>
      </c>
      <c r="P8929" t="s">
        <v>521</v>
      </c>
      <c r="Q8929" t="s">
        <v>31</v>
      </c>
      <c r="R8929" t="s">
        <v>401</v>
      </c>
    </row>
    <row r="8930" spans="1:18" hidden="1" x14ac:dyDescent="0.3">
      <c r="A8930" t="s">
        <v>35437</v>
      </c>
      <c r="B8930" t="s">
        <v>35438</v>
      </c>
      <c r="C8930" s="1" t="str">
        <f t="shared" si="734"/>
        <v>21:1011</v>
      </c>
      <c r="D8930" s="1" t="str">
        <f t="shared" ref="D8930:D8950" si="747">HYPERLINK("http://geochem.nrcan.gc.ca/cdogs/content/svy/svy210241_e.htm", "21:0241")</f>
        <v>21:0241</v>
      </c>
      <c r="E8930" t="s">
        <v>35439</v>
      </c>
      <c r="F8930" t="s">
        <v>35440</v>
      </c>
      <c r="H8930">
        <v>72.507940000000005</v>
      </c>
      <c r="I8930">
        <v>-110.79795</v>
      </c>
      <c r="J8930" s="1" t="str">
        <f t="shared" ref="J8930:J8950" si="748">HYPERLINK("http://geochem.nrcan.gc.ca/cdogs/content/kwd/kwd020018_e.htm", "Fluid (stream)")</f>
        <v>Fluid (stream)</v>
      </c>
      <c r="K8930" s="1" t="str">
        <f t="shared" ref="K8930:K8950" si="749">HYPERLINK("http://geochem.nrcan.gc.ca/cdogs/content/kwd/kwd080007_e.htm", "Untreated Water")</f>
        <v>Untreated Water</v>
      </c>
      <c r="L8930">
        <v>12</v>
      </c>
      <c r="M8930" t="s">
        <v>74</v>
      </c>
      <c r="N8930">
        <v>191</v>
      </c>
      <c r="O8930">
        <v>1</v>
      </c>
      <c r="P8930" t="s">
        <v>414</v>
      </c>
      <c r="Q8930" t="s">
        <v>89</v>
      </c>
      <c r="R8930" t="s">
        <v>305</v>
      </c>
    </row>
    <row r="8931" spans="1:18" hidden="1" x14ac:dyDescent="0.3">
      <c r="A8931" t="s">
        <v>35441</v>
      </c>
      <c r="B8931" t="s">
        <v>35442</v>
      </c>
      <c r="C8931" s="1" t="str">
        <f t="shared" si="734"/>
        <v>21:1011</v>
      </c>
      <c r="D8931" s="1" t="str">
        <f t="shared" si="747"/>
        <v>21:0241</v>
      </c>
      <c r="E8931" t="s">
        <v>35443</v>
      </c>
      <c r="F8931" t="s">
        <v>35444</v>
      </c>
      <c r="H8931">
        <v>72.535610000000005</v>
      </c>
      <c r="I8931">
        <v>-110.75095</v>
      </c>
      <c r="J8931" s="1" t="str">
        <f t="shared" si="748"/>
        <v>Fluid (stream)</v>
      </c>
      <c r="K8931" s="1" t="str">
        <f t="shared" si="749"/>
        <v>Untreated Water</v>
      </c>
      <c r="L8931">
        <v>12</v>
      </c>
      <c r="M8931" t="s">
        <v>81</v>
      </c>
      <c r="N8931">
        <v>192</v>
      </c>
      <c r="O8931">
        <v>1</v>
      </c>
      <c r="P8931" t="s">
        <v>319</v>
      </c>
      <c r="Q8931" t="s">
        <v>146</v>
      </c>
      <c r="R8931" t="s">
        <v>687</v>
      </c>
    </row>
    <row r="8932" spans="1:18" hidden="1" x14ac:dyDescent="0.3">
      <c r="A8932" t="s">
        <v>35445</v>
      </c>
      <c r="B8932" t="s">
        <v>35446</v>
      </c>
      <c r="C8932" s="1" t="str">
        <f t="shared" ref="C8932:C8995" si="750">HYPERLINK("http://geochem.nrcan.gc.ca/cdogs/content/bdl/bdl211011_e.htm", "21:1011")</f>
        <v>21:1011</v>
      </c>
      <c r="D8932" s="1" t="str">
        <f t="shared" si="747"/>
        <v>21:0241</v>
      </c>
      <c r="E8932" t="s">
        <v>35447</v>
      </c>
      <c r="F8932" t="s">
        <v>35448</v>
      </c>
      <c r="H8932">
        <v>72.564599999999999</v>
      </c>
      <c r="I8932">
        <v>-110.70295</v>
      </c>
      <c r="J8932" s="1" t="str">
        <f t="shared" si="748"/>
        <v>Fluid (stream)</v>
      </c>
      <c r="K8932" s="1" t="str">
        <f t="shared" si="749"/>
        <v>Untreated Water</v>
      </c>
      <c r="L8932">
        <v>12</v>
      </c>
      <c r="M8932" t="s">
        <v>95</v>
      </c>
      <c r="N8932">
        <v>193</v>
      </c>
      <c r="O8932">
        <v>1</v>
      </c>
      <c r="P8932" t="s">
        <v>319</v>
      </c>
      <c r="Q8932" t="s">
        <v>96</v>
      </c>
      <c r="R8932" t="s">
        <v>522</v>
      </c>
    </row>
    <row r="8933" spans="1:18" hidden="1" x14ac:dyDescent="0.3">
      <c r="A8933" t="s">
        <v>35449</v>
      </c>
      <c r="B8933" t="s">
        <v>35450</v>
      </c>
      <c r="C8933" s="1" t="str">
        <f t="shared" si="750"/>
        <v>21:1011</v>
      </c>
      <c r="D8933" s="1" t="str">
        <f t="shared" si="747"/>
        <v>21:0241</v>
      </c>
      <c r="E8933" t="s">
        <v>35451</v>
      </c>
      <c r="F8933" t="s">
        <v>35452</v>
      </c>
      <c r="H8933">
        <v>72.554950000000005</v>
      </c>
      <c r="I8933">
        <v>-110.67195</v>
      </c>
      <c r="J8933" s="1" t="str">
        <f t="shared" si="748"/>
        <v>Fluid (stream)</v>
      </c>
      <c r="K8933" s="1" t="str">
        <f t="shared" si="749"/>
        <v>Untreated Water</v>
      </c>
      <c r="L8933">
        <v>12</v>
      </c>
      <c r="M8933" t="s">
        <v>101</v>
      </c>
      <c r="N8933">
        <v>194</v>
      </c>
      <c r="O8933">
        <v>1</v>
      </c>
      <c r="P8933" t="s">
        <v>256</v>
      </c>
      <c r="Q8933" t="s">
        <v>146</v>
      </c>
      <c r="R8933" t="s">
        <v>401</v>
      </c>
    </row>
    <row r="8934" spans="1:18" hidden="1" x14ac:dyDescent="0.3">
      <c r="A8934" t="s">
        <v>35453</v>
      </c>
      <c r="B8934" t="s">
        <v>35454</v>
      </c>
      <c r="C8934" s="1" t="str">
        <f t="shared" si="750"/>
        <v>21:1011</v>
      </c>
      <c r="D8934" s="1" t="str">
        <f t="shared" si="747"/>
        <v>21:0241</v>
      </c>
      <c r="E8934" t="s">
        <v>35455</v>
      </c>
      <c r="F8934" t="s">
        <v>35456</v>
      </c>
      <c r="H8934">
        <v>72.555059999999997</v>
      </c>
      <c r="I8934">
        <v>-110.58694</v>
      </c>
      <c r="J8934" s="1" t="str">
        <f t="shared" si="748"/>
        <v>Fluid (stream)</v>
      </c>
      <c r="K8934" s="1" t="str">
        <f t="shared" si="749"/>
        <v>Untreated Water</v>
      </c>
      <c r="L8934">
        <v>12</v>
      </c>
      <c r="M8934" t="s">
        <v>107</v>
      </c>
      <c r="N8934">
        <v>195</v>
      </c>
      <c r="O8934">
        <v>1</v>
      </c>
      <c r="P8934" t="s">
        <v>256</v>
      </c>
      <c r="Q8934" t="s">
        <v>31</v>
      </c>
      <c r="R8934" t="s">
        <v>3875</v>
      </c>
    </row>
    <row r="8935" spans="1:18" hidden="1" x14ac:dyDescent="0.3">
      <c r="A8935" t="s">
        <v>35457</v>
      </c>
      <c r="B8935" t="s">
        <v>35458</v>
      </c>
      <c r="C8935" s="1" t="str">
        <f t="shared" si="750"/>
        <v>21:1011</v>
      </c>
      <c r="D8935" s="1" t="str">
        <f t="shared" si="747"/>
        <v>21:0241</v>
      </c>
      <c r="E8935" t="s">
        <v>35459</v>
      </c>
      <c r="F8935" t="s">
        <v>35460</v>
      </c>
      <c r="H8935">
        <v>72.593350000000001</v>
      </c>
      <c r="I8935">
        <v>-110.52294000000001</v>
      </c>
      <c r="J8935" s="1" t="str">
        <f t="shared" si="748"/>
        <v>Fluid (stream)</v>
      </c>
      <c r="K8935" s="1" t="str">
        <f t="shared" si="749"/>
        <v>Untreated Water</v>
      </c>
      <c r="L8935">
        <v>12</v>
      </c>
      <c r="M8935" t="s">
        <v>114</v>
      </c>
      <c r="N8935">
        <v>196</v>
      </c>
      <c r="O8935">
        <v>1</v>
      </c>
      <c r="P8935" t="s">
        <v>247</v>
      </c>
      <c r="Q8935" t="s">
        <v>24</v>
      </c>
      <c r="R8935" t="s">
        <v>3875</v>
      </c>
    </row>
    <row r="8936" spans="1:18" hidden="1" x14ac:dyDescent="0.3">
      <c r="A8936" t="s">
        <v>35461</v>
      </c>
      <c r="B8936" t="s">
        <v>35462</v>
      </c>
      <c r="C8936" s="1" t="str">
        <f t="shared" si="750"/>
        <v>21:1011</v>
      </c>
      <c r="D8936" s="1" t="str">
        <f t="shared" si="747"/>
        <v>21:0241</v>
      </c>
      <c r="E8936" t="s">
        <v>35463</v>
      </c>
      <c r="F8936" t="s">
        <v>35464</v>
      </c>
      <c r="H8936">
        <v>72.615930000000006</v>
      </c>
      <c r="I8936">
        <v>-110.39892999999999</v>
      </c>
      <c r="J8936" s="1" t="str">
        <f t="shared" si="748"/>
        <v>Fluid (stream)</v>
      </c>
      <c r="K8936" s="1" t="str">
        <f t="shared" si="749"/>
        <v>Untreated Water</v>
      </c>
      <c r="L8936">
        <v>12</v>
      </c>
      <c r="M8936" t="s">
        <v>121</v>
      </c>
      <c r="N8936">
        <v>197</v>
      </c>
      <c r="O8936">
        <v>1</v>
      </c>
      <c r="P8936" t="s">
        <v>15080</v>
      </c>
      <c r="Q8936" t="s">
        <v>15080</v>
      </c>
      <c r="R8936" t="s">
        <v>15080</v>
      </c>
    </row>
    <row r="8937" spans="1:18" hidden="1" x14ac:dyDescent="0.3">
      <c r="A8937" t="s">
        <v>35465</v>
      </c>
      <c r="B8937" t="s">
        <v>35466</v>
      </c>
      <c r="C8937" s="1" t="str">
        <f t="shared" si="750"/>
        <v>21:1011</v>
      </c>
      <c r="D8937" s="1" t="str">
        <f t="shared" si="747"/>
        <v>21:0241</v>
      </c>
      <c r="E8937" t="s">
        <v>35467</v>
      </c>
      <c r="F8937" t="s">
        <v>35468</v>
      </c>
      <c r="H8937">
        <v>72.647940000000006</v>
      </c>
      <c r="I8937">
        <v>-110.31393</v>
      </c>
      <c r="J8937" s="1" t="str">
        <f t="shared" si="748"/>
        <v>Fluid (stream)</v>
      </c>
      <c r="K8937" s="1" t="str">
        <f t="shared" si="749"/>
        <v>Untreated Water</v>
      </c>
      <c r="L8937">
        <v>12</v>
      </c>
      <c r="M8937" t="s">
        <v>127</v>
      </c>
      <c r="N8937">
        <v>198</v>
      </c>
      <c r="O8937">
        <v>1</v>
      </c>
      <c r="P8937" t="s">
        <v>256</v>
      </c>
      <c r="Q8937" t="s">
        <v>24</v>
      </c>
      <c r="R8937" t="s">
        <v>522</v>
      </c>
    </row>
    <row r="8938" spans="1:18" hidden="1" x14ac:dyDescent="0.3">
      <c r="A8938" t="s">
        <v>35469</v>
      </c>
      <c r="B8938" t="s">
        <v>35470</v>
      </c>
      <c r="C8938" s="1" t="str">
        <f t="shared" si="750"/>
        <v>21:1011</v>
      </c>
      <c r="D8938" s="1" t="str">
        <f t="shared" si="747"/>
        <v>21:0241</v>
      </c>
      <c r="E8938" t="s">
        <v>35471</v>
      </c>
      <c r="F8938" t="s">
        <v>35472</v>
      </c>
      <c r="H8938">
        <v>72.676429999999996</v>
      </c>
      <c r="I8938">
        <v>-110.20192</v>
      </c>
      <c r="J8938" s="1" t="str">
        <f t="shared" si="748"/>
        <v>Fluid (stream)</v>
      </c>
      <c r="K8938" s="1" t="str">
        <f t="shared" si="749"/>
        <v>Untreated Water</v>
      </c>
      <c r="L8938">
        <v>12</v>
      </c>
      <c r="M8938" t="s">
        <v>133</v>
      </c>
      <c r="N8938">
        <v>199</v>
      </c>
      <c r="O8938">
        <v>1</v>
      </c>
      <c r="P8938" t="s">
        <v>247</v>
      </c>
      <c r="Q8938" t="s">
        <v>24</v>
      </c>
      <c r="R8938" t="s">
        <v>460</v>
      </c>
    </row>
    <row r="8939" spans="1:18" hidden="1" x14ac:dyDescent="0.3">
      <c r="A8939" t="s">
        <v>35473</v>
      </c>
      <c r="B8939" t="s">
        <v>35474</v>
      </c>
      <c r="C8939" s="1" t="str">
        <f t="shared" si="750"/>
        <v>21:1011</v>
      </c>
      <c r="D8939" s="1" t="str">
        <f t="shared" si="747"/>
        <v>21:0241</v>
      </c>
      <c r="E8939" t="s">
        <v>35475</v>
      </c>
      <c r="F8939" t="s">
        <v>35476</v>
      </c>
      <c r="H8939">
        <v>72.719220000000007</v>
      </c>
      <c r="I8939">
        <v>-110.13892</v>
      </c>
      <c r="J8939" s="1" t="str">
        <f t="shared" si="748"/>
        <v>Fluid (stream)</v>
      </c>
      <c r="K8939" s="1" t="str">
        <f t="shared" si="749"/>
        <v>Untreated Water</v>
      </c>
      <c r="L8939">
        <v>12</v>
      </c>
      <c r="M8939" t="s">
        <v>139</v>
      </c>
      <c r="N8939">
        <v>200</v>
      </c>
      <c r="O8939">
        <v>1</v>
      </c>
      <c r="P8939" t="s">
        <v>356</v>
      </c>
      <c r="Q8939" t="s">
        <v>146</v>
      </c>
      <c r="R8939" t="s">
        <v>599</v>
      </c>
    </row>
    <row r="8940" spans="1:18" hidden="1" x14ac:dyDescent="0.3">
      <c r="A8940" t="s">
        <v>35477</v>
      </c>
      <c r="B8940" t="s">
        <v>35478</v>
      </c>
      <c r="C8940" s="1" t="str">
        <f t="shared" si="750"/>
        <v>21:1011</v>
      </c>
      <c r="D8940" s="1" t="str">
        <f t="shared" si="747"/>
        <v>21:0241</v>
      </c>
      <c r="E8940" t="s">
        <v>35479</v>
      </c>
      <c r="F8940" t="s">
        <v>35480</v>
      </c>
      <c r="H8940">
        <v>72.765450000000001</v>
      </c>
      <c r="I8940">
        <v>-110.14493</v>
      </c>
      <c r="J8940" s="1" t="str">
        <f t="shared" si="748"/>
        <v>Fluid (stream)</v>
      </c>
      <c r="K8940" s="1" t="str">
        <f t="shared" si="749"/>
        <v>Untreated Water</v>
      </c>
      <c r="L8940">
        <v>12</v>
      </c>
      <c r="M8940" t="s">
        <v>241</v>
      </c>
      <c r="N8940">
        <v>201</v>
      </c>
      <c r="O8940">
        <v>1</v>
      </c>
      <c r="P8940" t="s">
        <v>256</v>
      </c>
      <c r="Q8940" t="s">
        <v>24</v>
      </c>
      <c r="R8940" t="s">
        <v>55</v>
      </c>
    </row>
    <row r="8941" spans="1:18" hidden="1" x14ac:dyDescent="0.3">
      <c r="A8941" t="s">
        <v>35481</v>
      </c>
      <c r="B8941" t="s">
        <v>35482</v>
      </c>
      <c r="C8941" s="1" t="str">
        <f t="shared" si="750"/>
        <v>21:1011</v>
      </c>
      <c r="D8941" s="1" t="str">
        <f t="shared" si="747"/>
        <v>21:0241</v>
      </c>
      <c r="E8941" t="s">
        <v>35483</v>
      </c>
      <c r="F8941" t="s">
        <v>35484</v>
      </c>
      <c r="H8941">
        <v>72.805710000000005</v>
      </c>
      <c r="I8941">
        <v>-110.15293</v>
      </c>
      <c r="J8941" s="1" t="str">
        <f t="shared" si="748"/>
        <v>Fluid (stream)</v>
      </c>
      <c r="K8941" s="1" t="str">
        <f t="shared" si="749"/>
        <v>Untreated Water</v>
      </c>
      <c r="L8941">
        <v>13</v>
      </c>
      <c r="M8941" t="s">
        <v>36</v>
      </c>
      <c r="N8941">
        <v>202</v>
      </c>
      <c r="O8941">
        <v>1</v>
      </c>
      <c r="P8941" t="s">
        <v>256</v>
      </c>
      <c r="Q8941" t="s">
        <v>24</v>
      </c>
      <c r="R8941" t="s">
        <v>500</v>
      </c>
    </row>
    <row r="8942" spans="1:18" hidden="1" x14ac:dyDescent="0.3">
      <c r="A8942" t="s">
        <v>35485</v>
      </c>
      <c r="B8942" t="s">
        <v>35486</v>
      </c>
      <c r="C8942" s="1" t="str">
        <f t="shared" si="750"/>
        <v>21:1011</v>
      </c>
      <c r="D8942" s="1" t="str">
        <f t="shared" si="747"/>
        <v>21:0241</v>
      </c>
      <c r="E8942" t="s">
        <v>35487</v>
      </c>
      <c r="F8942" t="s">
        <v>35488</v>
      </c>
      <c r="H8942">
        <v>72.827160000000006</v>
      </c>
      <c r="I8942">
        <v>-110.19293999999999</v>
      </c>
      <c r="J8942" s="1" t="str">
        <f t="shared" si="748"/>
        <v>Fluid (stream)</v>
      </c>
      <c r="K8942" s="1" t="str">
        <f t="shared" si="749"/>
        <v>Untreated Water</v>
      </c>
      <c r="L8942">
        <v>13</v>
      </c>
      <c r="M8942" t="s">
        <v>44</v>
      </c>
      <c r="N8942">
        <v>203</v>
      </c>
      <c r="O8942">
        <v>1</v>
      </c>
      <c r="P8942" t="s">
        <v>356</v>
      </c>
      <c r="Q8942" t="s">
        <v>146</v>
      </c>
      <c r="R8942" t="s">
        <v>401</v>
      </c>
    </row>
    <row r="8943" spans="1:18" hidden="1" x14ac:dyDescent="0.3">
      <c r="A8943" t="s">
        <v>35489</v>
      </c>
      <c r="B8943" t="s">
        <v>35490</v>
      </c>
      <c r="C8943" s="1" t="str">
        <f t="shared" si="750"/>
        <v>21:1011</v>
      </c>
      <c r="D8943" s="1" t="str">
        <f t="shared" si="747"/>
        <v>21:0241</v>
      </c>
      <c r="E8943" t="s">
        <v>35491</v>
      </c>
      <c r="F8943" t="s">
        <v>35492</v>
      </c>
      <c r="H8943">
        <v>72.834670000000003</v>
      </c>
      <c r="I8943">
        <v>-110.22794</v>
      </c>
      <c r="J8943" s="1" t="str">
        <f t="shared" si="748"/>
        <v>Fluid (stream)</v>
      </c>
      <c r="K8943" s="1" t="str">
        <f t="shared" si="749"/>
        <v>Untreated Water</v>
      </c>
      <c r="L8943">
        <v>13</v>
      </c>
      <c r="M8943" t="s">
        <v>52</v>
      </c>
      <c r="N8943">
        <v>204</v>
      </c>
      <c r="O8943">
        <v>1</v>
      </c>
      <c r="P8943" t="s">
        <v>247</v>
      </c>
      <c r="Q8943" t="s">
        <v>146</v>
      </c>
      <c r="R8943" t="s">
        <v>305</v>
      </c>
    </row>
    <row r="8944" spans="1:18" hidden="1" x14ac:dyDescent="0.3">
      <c r="A8944" t="s">
        <v>35493</v>
      </c>
      <c r="B8944" t="s">
        <v>35494</v>
      </c>
      <c r="C8944" s="1" t="str">
        <f t="shared" si="750"/>
        <v>21:1011</v>
      </c>
      <c r="D8944" s="1" t="str">
        <f t="shared" si="747"/>
        <v>21:0241</v>
      </c>
      <c r="E8944" t="s">
        <v>35495</v>
      </c>
      <c r="F8944" t="s">
        <v>35496</v>
      </c>
      <c r="H8944">
        <v>72.878510000000006</v>
      </c>
      <c r="I8944">
        <v>-110.06493</v>
      </c>
      <c r="J8944" s="1" t="str">
        <f t="shared" si="748"/>
        <v>Fluid (stream)</v>
      </c>
      <c r="K8944" s="1" t="str">
        <f t="shared" si="749"/>
        <v>Untreated Water</v>
      </c>
      <c r="L8944">
        <v>13</v>
      </c>
      <c r="M8944" t="s">
        <v>60</v>
      </c>
      <c r="N8944">
        <v>205</v>
      </c>
      <c r="O8944">
        <v>1</v>
      </c>
      <c r="P8944" t="s">
        <v>235</v>
      </c>
      <c r="Q8944" t="s">
        <v>62</v>
      </c>
      <c r="R8944" t="s">
        <v>329</v>
      </c>
    </row>
    <row r="8945" spans="1:18" hidden="1" x14ac:dyDescent="0.3">
      <c r="A8945" t="s">
        <v>35497</v>
      </c>
      <c r="B8945" t="s">
        <v>35498</v>
      </c>
      <c r="C8945" s="1" t="str">
        <f t="shared" si="750"/>
        <v>21:1011</v>
      </c>
      <c r="D8945" s="1" t="str">
        <f t="shared" si="747"/>
        <v>21:0241</v>
      </c>
      <c r="E8945" t="s">
        <v>35499</v>
      </c>
      <c r="F8945" t="s">
        <v>35500</v>
      </c>
      <c r="H8945">
        <v>72.889160000000004</v>
      </c>
      <c r="I8945">
        <v>-110.06094</v>
      </c>
      <c r="J8945" s="1" t="str">
        <f t="shared" si="748"/>
        <v>Fluid (stream)</v>
      </c>
      <c r="K8945" s="1" t="str">
        <f t="shared" si="749"/>
        <v>Untreated Water</v>
      </c>
      <c r="L8945">
        <v>13</v>
      </c>
      <c r="M8945" t="s">
        <v>67</v>
      </c>
      <c r="N8945">
        <v>206</v>
      </c>
      <c r="O8945">
        <v>1</v>
      </c>
      <c r="P8945" t="s">
        <v>356</v>
      </c>
      <c r="Q8945" t="s">
        <v>24</v>
      </c>
      <c r="R8945" t="s">
        <v>305</v>
      </c>
    </row>
    <row r="8946" spans="1:18" hidden="1" x14ac:dyDescent="0.3">
      <c r="A8946" t="s">
        <v>35501</v>
      </c>
      <c r="B8946" t="s">
        <v>35502</v>
      </c>
      <c r="C8946" s="1" t="str">
        <f t="shared" si="750"/>
        <v>21:1011</v>
      </c>
      <c r="D8946" s="1" t="str">
        <f t="shared" si="747"/>
        <v>21:0241</v>
      </c>
      <c r="E8946" t="s">
        <v>35503</v>
      </c>
      <c r="F8946" t="s">
        <v>35504</v>
      </c>
      <c r="H8946">
        <v>72.905029999999996</v>
      </c>
      <c r="I8946">
        <v>-109.96593</v>
      </c>
      <c r="J8946" s="1" t="str">
        <f t="shared" si="748"/>
        <v>Fluid (stream)</v>
      </c>
      <c r="K8946" s="1" t="str">
        <f t="shared" si="749"/>
        <v>Untreated Water</v>
      </c>
      <c r="L8946">
        <v>13</v>
      </c>
      <c r="M8946" t="s">
        <v>22</v>
      </c>
      <c r="N8946">
        <v>207</v>
      </c>
      <c r="O8946">
        <v>1</v>
      </c>
      <c r="P8946" t="s">
        <v>247</v>
      </c>
      <c r="Q8946" t="s">
        <v>31</v>
      </c>
      <c r="R8946" t="s">
        <v>55</v>
      </c>
    </row>
    <row r="8947" spans="1:18" hidden="1" x14ac:dyDescent="0.3">
      <c r="A8947" t="s">
        <v>35505</v>
      </c>
      <c r="B8947" t="s">
        <v>35506</v>
      </c>
      <c r="C8947" s="1" t="str">
        <f t="shared" si="750"/>
        <v>21:1011</v>
      </c>
      <c r="D8947" s="1" t="str">
        <f t="shared" si="747"/>
        <v>21:0241</v>
      </c>
      <c r="E8947" t="s">
        <v>35503</v>
      </c>
      <c r="F8947" t="s">
        <v>35507</v>
      </c>
      <c r="H8947">
        <v>72.905029999999996</v>
      </c>
      <c r="I8947">
        <v>-109.96593</v>
      </c>
      <c r="J8947" s="1" t="str">
        <f t="shared" si="748"/>
        <v>Fluid (stream)</v>
      </c>
      <c r="K8947" s="1" t="str">
        <f t="shared" si="749"/>
        <v>Untreated Water</v>
      </c>
      <c r="L8947">
        <v>13</v>
      </c>
      <c r="M8947" t="s">
        <v>29</v>
      </c>
      <c r="N8947">
        <v>208</v>
      </c>
      <c r="O8947">
        <v>1</v>
      </c>
      <c r="P8947" t="s">
        <v>272</v>
      </c>
      <c r="Q8947" t="s">
        <v>46</v>
      </c>
      <c r="R8947" t="s">
        <v>522</v>
      </c>
    </row>
    <row r="8948" spans="1:18" hidden="1" x14ac:dyDescent="0.3">
      <c r="A8948" t="s">
        <v>35508</v>
      </c>
      <c r="B8948" t="s">
        <v>35509</v>
      </c>
      <c r="C8948" s="1" t="str">
        <f t="shared" si="750"/>
        <v>21:1011</v>
      </c>
      <c r="D8948" s="1" t="str">
        <f t="shared" si="747"/>
        <v>21:0241</v>
      </c>
      <c r="E8948" t="s">
        <v>35510</v>
      </c>
      <c r="F8948" t="s">
        <v>35511</v>
      </c>
      <c r="H8948">
        <v>72.905810000000002</v>
      </c>
      <c r="I8948">
        <v>-109.90492999999999</v>
      </c>
      <c r="J8948" s="1" t="str">
        <f t="shared" si="748"/>
        <v>Fluid (stream)</v>
      </c>
      <c r="K8948" s="1" t="str">
        <f t="shared" si="749"/>
        <v>Untreated Water</v>
      </c>
      <c r="L8948">
        <v>13</v>
      </c>
      <c r="M8948" t="s">
        <v>74</v>
      </c>
      <c r="N8948">
        <v>209</v>
      </c>
      <c r="O8948">
        <v>1</v>
      </c>
      <c r="P8948" t="s">
        <v>262</v>
      </c>
      <c r="Q8948" t="s">
        <v>24</v>
      </c>
      <c r="R8948" t="s">
        <v>599</v>
      </c>
    </row>
    <row r="8949" spans="1:18" hidden="1" x14ac:dyDescent="0.3">
      <c r="A8949" t="s">
        <v>35512</v>
      </c>
      <c r="B8949" t="s">
        <v>35513</v>
      </c>
      <c r="C8949" s="1" t="str">
        <f t="shared" si="750"/>
        <v>21:1011</v>
      </c>
      <c r="D8949" s="1" t="str">
        <f t="shared" si="747"/>
        <v>21:0241</v>
      </c>
      <c r="E8949" t="s">
        <v>35514</v>
      </c>
      <c r="F8949" t="s">
        <v>35515</v>
      </c>
      <c r="H8949">
        <v>72.924679999999995</v>
      </c>
      <c r="I8949">
        <v>-109.84692</v>
      </c>
      <c r="J8949" s="1" t="str">
        <f t="shared" si="748"/>
        <v>Fluid (stream)</v>
      </c>
      <c r="K8949" s="1" t="str">
        <f t="shared" si="749"/>
        <v>Untreated Water</v>
      </c>
      <c r="L8949">
        <v>13</v>
      </c>
      <c r="M8949" t="s">
        <v>81</v>
      </c>
      <c r="N8949">
        <v>210</v>
      </c>
      <c r="O8949">
        <v>1</v>
      </c>
      <c r="P8949" t="s">
        <v>356</v>
      </c>
      <c r="Q8949" t="s">
        <v>46</v>
      </c>
      <c r="R8949" t="s">
        <v>532</v>
      </c>
    </row>
    <row r="8950" spans="1:18" hidden="1" x14ac:dyDescent="0.3">
      <c r="A8950" t="s">
        <v>35516</v>
      </c>
      <c r="B8950" t="s">
        <v>35517</v>
      </c>
      <c r="C8950" s="1" t="str">
        <f t="shared" si="750"/>
        <v>21:1011</v>
      </c>
      <c r="D8950" s="1" t="str">
        <f t="shared" si="747"/>
        <v>21:0241</v>
      </c>
      <c r="E8950" t="s">
        <v>35518</v>
      </c>
      <c r="F8950" t="s">
        <v>35519</v>
      </c>
      <c r="H8950">
        <v>72.942530000000005</v>
      </c>
      <c r="I8950">
        <v>-109.87193000000001</v>
      </c>
      <c r="J8950" s="1" t="str">
        <f t="shared" si="748"/>
        <v>Fluid (stream)</v>
      </c>
      <c r="K8950" s="1" t="str">
        <f t="shared" si="749"/>
        <v>Untreated Water</v>
      </c>
      <c r="L8950">
        <v>13</v>
      </c>
      <c r="M8950" t="s">
        <v>95</v>
      </c>
      <c r="N8950">
        <v>211</v>
      </c>
      <c r="O8950">
        <v>1</v>
      </c>
      <c r="P8950" t="s">
        <v>247</v>
      </c>
      <c r="Q8950" t="s">
        <v>96</v>
      </c>
      <c r="R8950" t="s">
        <v>329</v>
      </c>
    </row>
    <row r="8951" spans="1:18" hidden="1" x14ac:dyDescent="0.3">
      <c r="A8951" t="s">
        <v>35520</v>
      </c>
      <c r="B8951" t="s">
        <v>35521</v>
      </c>
      <c r="C8951" s="1" t="str">
        <f t="shared" si="750"/>
        <v>21:1011</v>
      </c>
      <c r="D8951" s="1" t="str">
        <f>HYPERLINK("http://geochem.nrcan.gc.ca/cdogs/content/svy/svy_e.htm", "")</f>
        <v/>
      </c>
      <c r="G8951" s="1" t="str">
        <f>HYPERLINK("http://geochem.nrcan.gc.ca/cdogs/content/cr_/cr_00306_e.htm", "306")</f>
        <v>306</v>
      </c>
      <c r="J8951" t="s">
        <v>85</v>
      </c>
      <c r="K8951" t="s">
        <v>86</v>
      </c>
      <c r="L8951">
        <v>13</v>
      </c>
      <c r="M8951" t="s">
        <v>87</v>
      </c>
      <c r="N8951">
        <v>212</v>
      </c>
      <c r="O8951">
        <v>8</v>
      </c>
      <c r="P8951" t="s">
        <v>3048</v>
      </c>
      <c r="Q8951" t="s">
        <v>96</v>
      </c>
      <c r="R8951" t="s">
        <v>47</v>
      </c>
    </row>
    <row r="8952" spans="1:18" hidden="1" x14ac:dyDescent="0.3">
      <c r="A8952" t="s">
        <v>35522</v>
      </c>
      <c r="B8952" t="s">
        <v>35523</v>
      </c>
      <c r="C8952" s="1" t="str">
        <f t="shared" si="750"/>
        <v>21:1011</v>
      </c>
      <c r="D8952" s="1" t="str">
        <f t="shared" ref="D8952:D8963" si="751">HYPERLINK("http://geochem.nrcan.gc.ca/cdogs/content/svy/svy210241_e.htm", "21:0241")</f>
        <v>21:0241</v>
      </c>
      <c r="E8952" t="s">
        <v>35524</v>
      </c>
      <c r="F8952" t="s">
        <v>35525</v>
      </c>
      <c r="H8952">
        <v>72.928560000000004</v>
      </c>
      <c r="I8952">
        <v>-109.68191</v>
      </c>
      <c r="J8952" s="1" t="str">
        <f t="shared" ref="J8952:J8963" si="752">HYPERLINK("http://geochem.nrcan.gc.ca/cdogs/content/kwd/kwd020018_e.htm", "Fluid (stream)")</f>
        <v>Fluid (stream)</v>
      </c>
      <c r="K8952" s="1" t="str">
        <f t="shared" ref="K8952:K8963" si="753">HYPERLINK("http://geochem.nrcan.gc.ca/cdogs/content/kwd/kwd080007_e.htm", "Untreated Water")</f>
        <v>Untreated Water</v>
      </c>
      <c r="L8952">
        <v>13</v>
      </c>
      <c r="M8952" t="s">
        <v>101</v>
      </c>
      <c r="N8952">
        <v>213</v>
      </c>
      <c r="O8952">
        <v>1</v>
      </c>
      <c r="P8952" t="s">
        <v>256</v>
      </c>
      <c r="Q8952" t="s">
        <v>146</v>
      </c>
      <c r="R8952" t="s">
        <v>522</v>
      </c>
    </row>
    <row r="8953" spans="1:18" hidden="1" x14ac:dyDescent="0.3">
      <c r="A8953" t="s">
        <v>35526</v>
      </c>
      <c r="B8953" t="s">
        <v>35527</v>
      </c>
      <c r="C8953" s="1" t="str">
        <f t="shared" si="750"/>
        <v>21:1011</v>
      </c>
      <c r="D8953" s="1" t="str">
        <f t="shared" si="751"/>
        <v>21:0241</v>
      </c>
      <c r="E8953" t="s">
        <v>35528</v>
      </c>
      <c r="F8953" t="s">
        <v>35529</v>
      </c>
      <c r="H8953">
        <v>72.775069999999999</v>
      </c>
      <c r="I8953">
        <v>-110.03391999999999</v>
      </c>
      <c r="J8953" s="1" t="str">
        <f t="shared" si="752"/>
        <v>Fluid (stream)</v>
      </c>
      <c r="K8953" s="1" t="str">
        <f t="shared" si="753"/>
        <v>Untreated Water</v>
      </c>
      <c r="L8953">
        <v>13</v>
      </c>
      <c r="M8953" t="s">
        <v>107</v>
      </c>
      <c r="N8953">
        <v>214</v>
      </c>
      <c r="O8953">
        <v>1</v>
      </c>
      <c r="P8953" t="s">
        <v>319</v>
      </c>
      <c r="Q8953" t="s">
        <v>96</v>
      </c>
      <c r="R8953" t="s">
        <v>102</v>
      </c>
    </row>
    <row r="8954" spans="1:18" hidden="1" x14ac:dyDescent="0.3">
      <c r="A8954" t="s">
        <v>35530</v>
      </c>
      <c r="B8954" t="s">
        <v>35531</v>
      </c>
      <c r="C8954" s="1" t="str">
        <f t="shared" si="750"/>
        <v>21:1011</v>
      </c>
      <c r="D8954" s="1" t="str">
        <f t="shared" si="751"/>
        <v>21:0241</v>
      </c>
      <c r="E8954" t="s">
        <v>35532</v>
      </c>
      <c r="F8954" t="s">
        <v>35533</v>
      </c>
      <c r="H8954">
        <v>72.820909999999998</v>
      </c>
      <c r="I8954">
        <v>-109.97692000000001</v>
      </c>
      <c r="J8954" s="1" t="str">
        <f t="shared" si="752"/>
        <v>Fluid (stream)</v>
      </c>
      <c r="K8954" s="1" t="str">
        <f t="shared" si="753"/>
        <v>Untreated Water</v>
      </c>
      <c r="L8954">
        <v>13</v>
      </c>
      <c r="M8954" t="s">
        <v>114</v>
      </c>
      <c r="N8954">
        <v>215</v>
      </c>
      <c r="O8954">
        <v>1</v>
      </c>
      <c r="P8954" t="s">
        <v>247</v>
      </c>
      <c r="Q8954" t="s">
        <v>31</v>
      </c>
      <c r="R8954" t="s">
        <v>500</v>
      </c>
    </row>
    <row r="8955" spans="1:18" hidden="1" x14ac:dyDescent="0.3">
      <c r="A8955" t="s">
        <v>35534</v>
      </c>
      <c r="B8955" t="s">
        <v>35535</v>
      </c>
      <c r="C8955" s="1" t="str">
        <f t="shared" si="750"/>
        <v>21:1011</v>
      </c>
      <c r="D8955" s="1" t="str">
        <f t="shared" si="751"/>
        <v>21:0241</v>
      </c>
      <c r="E8955" t="s">
        <v>35536</v>
      </c>
      <c r="F8955" t="s">
        <v>35537</v>
      </c>
      <c r="H8955">
        <v>72.839110000000005</v>
      </c>
      <c r="I8955">
        <v>-110.02293</v>
      </c>
      <c r="J8955" s="1" t="str">
        <f t="shared" si="752"/>
        <v>Fluid (stream)</v>
      </c>
      <c r="K8955" s="1" t="str">
        <f t="shared" si="753"/>
        <v>Untreated Water</v>
      </c>
      <c r="L8955">
        <v>13</v>
      </c>
      <c r="M8955" t="s">
        <v>121</v>
      </c>
      <c r="N8955">
        <v>216</v>
      </c>
      <c r="O8955">
        <v>1</v>
      </c>
      <c r="P8955" t="s">
        <v>356</v>
      </c>
      <c r="Q8955" t="s">
        <v>31</v>
      </c>
      <c r="R8955" t="s">
        <v>873</v>
      </c>
    </row>
    <row r="8956" spans="1:18" hidden="1" x14ac:dyDescent="0.3">
      <c r="A8956" t="s">
        <v>35538</v>
      </c>
      <c r="B8956" t="s">
        <v>35539</v>
      </c>
      <c r="C8956" s="1" t="str">
        <f t="shared" si="750"/>
        <v>21:1011</v>
      </c>
      <c r="D8956" s="1" t="str">
        <f t="shared" si="751"/>
        <v>21:0241</v>
      </c>
      <c r="E8956" t="s">
        <v>35540</v>
      </c>
      <c r="F8956" t="s">
        <v>35541</v>
      </c>
      <c r="H8956">
        <v>72.84254</v>
      </c>
      <c r="I8956">
        <v>-109.97992000000001</v>
      </c>
      <c r="J8956" s="1" t="str">
        <f t="shared" si="752"/>
        <v>Fluid (stream)</v>
      </c>
      <c r="K8956" s="1" t="str">
        <f t="shared" si="753"/>
        <v>Untreated Water</v>
      </c>
      <c r="L8956">
        <v>13</v>
      </c>
      <c r="M8956" t="s">
        <v>127</v>
      </c>
      <c r="N8956">
        <v>217</v>
      </c>
      <c r="O8956">
        <v>1</v>
      </c>
      <c r="P8956" t="s">
        <v>262</v>
      </c>
      <c r="Q8956" t="s">
        <v>31</v>
      </c>
      <c r="R8956" t="s">
        <v>532</v>
      </c>
    </row>
    <row r="8957" spans="1:18" hidden="1" x14ac:dyDescent="0.3">
      <c r="A8957" t="s">
        <v>35542</v>
      </c>
      <c r="B8957" t="s">
        <v>35543</v>
      </c>
      <c r="C8957" s="1" t="str">
        <f t="shared" si="750"/>
        <v>21:1011</v>
      </c>
      <c r="D8957" s="1" t="str">
        <f t="shared" si="751"/>
        <v>21:0241</v>
      </c>
      <c r="E8957" t="s">
        <v>35544</v>
      </c>
      <c r="F8957" t="s">
        <v>35545</v>
      </c>
      <c r="H8957">
        <v>72.851669999999999</v>
      </c>
      <c r="I8957">
        <v>-109.93592</v>
      </c>
      <c r="J8957" s="1" t="str">
        <f t="shared" si="752"/>
        <v>Fluid (stream)</v>
      </c>
      <c r="K8957" s="1" t="str">
        <f t="shared" si="753"/>
        <v>Untreated Water</v>
      </c>
      <c r="L8957">
        <v>13</v>
      </c>
      <c r="M8957" t="s">
        <v>133</v>
      </c>
      <c r="N8957">
        <v>218</v>
      </c>
      <c r="O8957">
        <v>1</v>
      </c>
      <c r="P8957" t="s">
        <v>256</v>
      </c>
      <c r="Q8957" t="s">
        <v>24</v>
      </c>
      <c r="R8957" t="s">
        <v>687</v>
      </c>
    </row>
    <row r="8958" spans="1:18" hidden="1" x14ac:dyDescent="0.3">
      <c r="A8958" t="s">
        <v>35546</v>
      </c>
      <c r="B8958" t="s">
        <v>35547</v>
      </c>
      <c r="C8958" s="1" t="str">
        <f t="shared" si="750"/>
        <v>21:1011</v>
      </c>
      <c r="D8958" s="1" t="str">
        <f t="shared" si="751"/>
        <v>21:0241</v>
      </c>
      <c r="E8958" t="s">
        <v>35548</v>
      </c>
      <c r="F8958" t="s">
        <v>35549</v>
      </c>
      <c r="H8958">
        <v>72.851889999999997</v>
      </c>
      <c r="I8958">
        <v>-109.86391999999999</v>
      </c>
      <c r="J8958" s="1" t="str">
        <f t="shared" si="752"/>
        <v>Fluid (stream)</v>
      </c>
      <c r="K8958" s="1" t="str">
        <f t="shared" si="753"/>
        <v>Untreated Water</v>
      </c>
      <c r="L8958">
        <v>13</v>
      </c>
      <c r="M8958" t="s">
        <v>139</v>
      </c>
      <c r="N8958">
        <v>219</v>
      </c>
      <c r="O8958">
        <v>1</v>
      </c>
      <c r="P8958" t="s">
        <v>356</v>
      </c>
      <c r="Q8958" t="s">
        <v>24</v>
      </c>
      <c r="R8958" t="s">
        <v>329</v>
      </c>
    </row>
    <row r="8959" spans="1:18" hidden="1" x14ac:dyDescent="0.3">
      <c r="A8959" t="s">
        <v>35550</v>
      </c>
      <c r="B8959" t="s">
        <v>35551</v>
      </c>
      <c r="C8959" s="1" t="str">
        <f t="shared" si="750"/>
        <v>21:1011</v>
      </c>
      <c r="D8959" s="1" t="str">
        <f t="shared" si="751"/>
        <v>21:0241</v>
      </c>
      <c r="E8959" t="s">
        <v>35552</v>
      </c>
      <c r="F8959" t="s">
        <v>35553</v>
      </c>
      <c r="H8959">
        <v>72.887450000000001</v>
      </c>
      <c r="I8959">
        <v>-109.82992</v>
      </c>
      <c r="J8959" s="1" t="str">
        <f t="shared" si="752"/>
        <v>Fluid (stream)</v>
      </c>
      <c r="K8959" s="1" t="str">
        <f t="shared" si="753"/>
        <v>Untreated Water</v>
      </c>
      <c r="L8959">
        <v>13</v>
      </c>
      <c r="M8959" t="s">
        <v>241</v>
      </c>
      <c r="N8959">
        <v>220</v>
      </c>
      <c r="O8959">
        <v>1</v>
      </c>
      <c r="P8959" t="s">
        <v>140</v>
      </c>
      <c r="Q8959" t="s">
        <v>46</v>
      </c>
      <c r="R8959" t="s">
        <v>347</v>
      </c>
    </row>
    <row r="8960" spans="1:18" hidden="1" x14ac:dyDescent="0.3">
      <c r="A8960" t="s">
        <v>35554</v>
      </c>
      <c r="B8960" t="s">
        <v>35555</v>
      </c>
      <c r="C8960" s="1" t="str">
        <f t="shared" si="750"/>
        <v>21:1011</v>
      </c>
      <c r="D8960" s="1" t="str">
        <f t="shared" si="751"/>
        <v>21:0241</v>
      </c>
      <c r="E8960" t="s">
        <v>35556</v>
      </c>
      <c r="F8960" t="s">
        <v>35557</v>
      </c>
      <c r="H8960">
        <v>72.882959999999997</v>
      </c>
      <c r="I8960">
        <v>-109.73591</v>
      </c>
      <c r="J8960" s="1" t="str">
        <f t="shared" si="752"/>
        <v>Fluid (stream)</v>
      </c>
      <c r="K8960" s="1" t="str">
        <f t="shared" si="753"/>
        <v>Untreated Water</v>
      </c>
      <c r="L8960">
        <v>14</v>
      </c>
      <c r="M8960" t="s">
        <v>36</v>
      </c>
      <c r="N8960">
        <v>221</v>
      </c>
      <c r="O8960">
        <v>1</v>
      </c>
      <c r="P8960" t="s">
        <v>82</v>
      </c>
      <c r="Q8960" t="s">
        <v>31</v>
      </c>
      <c r="R8960" t="s">
        <v>789</v>
      </c>
    </row>
    <row r="8961" spans="1:18" hidden="1" x14ac:dyDescent="0.3">
      <c r="A8961" t="s">
        <v>35558</v>
      </c>
      <c r="B8961" t="s">
        <v>35559</v>
      </c>
      <c r="C8961" s="1" t="str">
        <f t="shared" si="750"/>
        <v>21:1011</v>
      </c>
      <c r="D8961" s="1" t="str">
        <f t="shared" si="751"/>
        <v>21:0241</v>
      </c>
      <c r="E8961" t="s">
        <v>35560</v>
      </c>
      <c r="F8961" t="s">
        <v>35561</v>
      </c>
      <c r="H8961">
        <v>72.877970000000005</v>
      </c>
      <c r="I8961">
        <v>-109.73090999999999</v>
      </c>
      <c r="J8961" s="1" t="str">
        <f t="shared" si="752"/>
        <v>Fluid (stream)</v>
      </c>
      <c r="K8961" s="1" t="str">
        <f t="shared" si="753"/>
        <v>Untreated Water</v>
      </c>
      <c r="L8961">
        <v>14</v>
      </c>
      <c r="M8961" t="s">
        <v>44</v>
      </c>
      <c r="N8961">
        <v>222</v>
      </c>
      <c r="O8961">
        <v>1</v>
      </c>
      <c r="P8961" t="s">
        <v>15080</v>
      </c>
      <c r="Q8961" t="s">
        <v>15080</v>
      </c>
      <c r="R8961" t="s">
        <v>15080</v>
      </c>
    </row>
    <row r="8962" spans="1:18" hidden="1" x14ac:dyDescent="0.3">
      <c r="A8962" t="s">
        <v>35562</v>
      </c>
      <c r="B8962" t="s">
        <v>35563</v>
      </c>
      <c r="C8962" s="1" t="str">
        <f t="shared" si="750"/>
        <v>21:1011</v>
      </c>
      <c r="D8962" s="1" t="str">
        <f t="shared" si="751"/>
        <v>21:0241</v>
      </c>
      <c r="E8962" t="s">
        <v>35564</v>
      </c>
      <c r="F8962" t="s">
        <v>35565</v>
      </c>
      <c r="H8962">
        <v>72.855109999999996</v>
      </c>
      <c r="I8962">
        <v>-109.6679</v>
      </c>
      <c r="J8962" s="1" t="str">
        <f t="shared" si="752"/>
        <v>Fluid (stream)</v>
      </c>
      <c r="K8962" s="1" t="str">
        <f t="shared" si="753"/>
        <v>Untreated Water</v>
      </c>
      <c r="L8962">
        <v>14</v>
      </c>
      <c r="M8962" t="s">
        <v>22</v>
      </c>
      <c r="N8962">
        <v>223</v>
      </c>
      <c r="O8962">
        <v>1</v>
      </c>
      <c r="P8962" t="s">
        <v>194</v>
      </c>
      <c r="Q8962" t="s">
        <v>24</v>
      </c>
      <c r="R8962" t="s">
        <v>329</v>
      </c>
    </row>
    <row r="8963" spans="1:18" hidden="1" x14ac:dyDescent="0.3">
      <c r="A8963" t="s">
        <v>35566</v>
      </c>
      <c r="B8963" t="s">
        <v>35567</v>
      </c>
      <c r="C8963" s="1" t="str">
        <f t="shared" si="750"/>
        <v>21:1011</v>
      </c>
      <c r="D8963" s="1" t="str">
        <f t="shared" si="751"/>
        <v>21:0241</v>
      </c>
      <c r="E8963" t="s">
        <v>35564</v>
      </c>
      <c r="F8963" t="s">
        <v>35568</v>
      </c>
      <c r="H8963">
        <v>72.855109999999996</v>
      </c>
      <c r="I8963">
        <v>-109.6679</v>
      </c>
      <c r="J8963" s="1" t="str">
        <f t="shared" si="752"/>
        <v>Fluid (stream)</v>
      </c>
      <c r="K8963" s="1" t="str">
        <f t="shared" si="753"/>
        <v>Untreated Water</v>
      </c>
      <c r="L8963">
        <v>14</v>
      </c>
      <c r="M8963" t="s">
        <v>29</v>
      </c>
      <c r="N8963">
        <v>224</v>
      </c>
      <c r="O8963">
        <v>1</v>
      </c>
      <c r="P8963" t="s">
        <v>210</v>
      </c>
      <c r="Q8963" t="s">
        <v>24</v>
      </c>
      <c r="R8963" t="s">
        <v>2135</v>
      </c>
    </row>
    <row r="8964" spans="1:18" hidden="1" x14ac:dyDescent="0.3">
      <c r="A8964" t="s">
        <v>35569</v>
      </c>
      <c r="B8964" t="s">
        <v>35570</v>
      </c>
      <c r="C8964" s="1" t="str">
        <f t="shared" si="750"/>
        <v>21:1011</v>
      </c>
      <c r="D8964" s="1" t="str">
        <f>HYPERLINK("http://geochem.nrcan.gc.ca/cdogs/content/svy/svy_e.htm", "")</f>
        <v/>
      </c>
      <c r="G8964" s="1" t="str">
        <f>HYPERLINK("http://geochem.nrcan.gc.ca/cdogs/content/cr_/cr_00305_e.htm", "305")</f>
        <v>305</v>
      </c>
      <c r="J8964" t="s">
        <v>85</v>
      </c>
      <c r="K8964" t="s">
        <v>86</v>
      </c>
      <c r="L8964">
        <v>14</v>
      </c>
      <c r="M8964" t="s">
        <v>87</v>
      </c>
      <c r="N8964">
        <v>225</v>
      </c>
      <c r="O8964">
        <v>8</v>
      </c>
      <c r="P8964" t="s">
        <v>45</v>
      </c>
      <c r="Q8964" t="s">
        <v>96</v>
      </c>
      <c r="R8964" t="s">
        <v>189</v>
      </c>
    </row>
    <row r="8965" spans="1:18" hidden="1" x14ac:dyDescent="0.3">
      <c r="A8965" t="s">
        <v>35571</v>
      </c>
      <c r="B8965" t="s">
        <v>35572</v>
      </c>
      <c r="C8965" s="1" t="str">
        <f t="shared" si="750"/>
        <v>21:1011</v>
      </c>
      <c r="D8965" s="1" t="str">
        <f t="shared" ref="D8965:D8989" si="754">HYPERLINK("http://geochem.nrcan.gc.ca/cdogs/content/svy/svy210241_e.htm", "21:0241")</f>
        <v>21:0241</v>
      </c>
      <c r="E8965" t="s">
        <v>35573</v>
      </c>
      <c r="F8965" t="s">
        <v>35574</v>
      </c>
      <c r="H8965">
        <v>72.838239999999999</v>
      </c>
      <c r="I8965">
        <v>-109.55989</v>
      </c>
      <c r="J8965" s="1" t="str">
        <f t="shared" ref="J8965:J8989" si="755">HYPERLINK("http://geochem.nrcan.gc.ca/cdogs/content/kwd/kwd020018_e.htm", "Fluid (stream)")</f>
        <v>Fluid (stream)</v>
      </c>
      <c r="K8965" s="1" t="str">
        <f t="shared" ref="K8965:K8989" si="756">HYPERLINK("http://geochem.nrcan.gc.ca/cdogs/content/kwd/kwd080007_e.htm", "Untreated Water")</f>
        <v>Untreated Water</v>
      </c>
      <c r="L8965">
        <v>14</v>
      </c>
      <c r="M8965" t="s">
        <v>52</v>
      </c>
      <c r="N8965">
        <v>226</v>
      </c>
      <c r="O8965">
        <v>1</v>
      </c>
      <c r="P8965" t="s">
        <v>771</v>
      </c>
      <c r="Q8965" t="s">
        <v>24</v>
      </c>
      <c r="R8965" t="s">
        <v>211</v>
      </c>
    </row>
    <row r="8966" spans="1:18" hidden="1" x14ac:dyDescent="0.3">
      <c r="A8966" t="s">
        <v>35575</v>
      </c>
      <c r="B8966" t="s">
        <v>35576</v>
      </c>
      <c r="C8966" s="1" t="str">
        <f t="shared" si="750"/>
        <v>21:1011</v>
      </c>
      <c r="D8966" s="1" t="str">
        <f t="shared" si="754"/>
        <v>21:0241</v>
      </c>
      <c r="E8966" t="s">
        <v>35577</v>
      </c>
      <c r="F8966" t="s">
        <v>35578</v>
      </c>
      <c r="H8966">
        <v>72.824939999999998</v>
      </c>
      <c r="I8966">
        <v>-109.53189</v>
      </c>
      <c r="J8966" s="1" t="str">
        <f t="shared" si="755"/>
        <v>Fluid (stream)</v>
      </c>
      <c r="K8966" s="1" t="str">
        <f t="shared" si="756"/>
        <v>Untreated Water</v>
      </c>
      <c r="L8966">
        <v>14</v>
      </c>
      <c r="M8966" t="s">
        <v>60</v>
      </c>
      <c r="N8966">
        <v>227</v>
      </c>
      <c r="O8966">
        <v>1</v>
      </c>
      <c r="P8966" t="s">
        <v>225</v>
      </c>
      <c r="Q8966" t="s">
        <v>96</v>
      </c>
      <c r="R8966" t="s">
        <v>2503</v>
      </c>
    </row>
    <row r="8967" spans="1:18" hidden="1" x14ac:dyDescent="0.3">
      <c r="A8967" t="s">
        <v>35579</v>
      </c>
      <c r="B8967" t="s">
        <v>35580</v>
      </c>
      <c r="C8967" s="1" t="str">
        <f t="shared" si="750"/>
        <v>21:1011</v>
      </c>
      <c r="D8967" s="1" t="str">
        <f t="shared" si="754"/>
        <v>21:0241</v>
      </c>
      <c r="E8967" t="s">
        <v>35581</v>
      </c>
      <c r="F8967" t="s">
        <v>35582</v>
      </c>
      <c r="H8967">
        <v>72.816270000000003</v>
      </c>
      <c r="I8967">
        <v>-109.49388</v>
      </c>
      <c r="J8967" s="1" t="str">
        <f t="shared" si="755"/>
        <v>Fluid (stream)</v>
      </c>
      <c r="K8967" s="1" t="str">
        <f t="shared" si="756"/>
        <v>Untreated Water</v>
      </c>
      <c r="L8967">
        <v>14</v>
      </c>
      <c r="M8967" t="s">
        <v>67</v>
      </c>
      <c r="N8967">
        <v>228</v>
      </c>
      <c r="O8967">
        <v>1</v>
      </c>
      <c r="P8967" t="s">
        <v>134</v>
      </c>
      <c r="Q8967" t="s">
        <v>46</v>
      </c>
      <c r="R8967" t="s">
        <v>324</v>
      </c>
    </row>
    <row r="8968" spans="1:18" hidden="1" x14ac:dyDescent="0.3">
      <c r="A8968" t="s">
        <v>35583</v>
      </c>
      <c r="B8968" t="s">
        <v>35584</v>
      </c>
      <c r="C8968" s="1" t="str">
        <f t="shared" si="750"/>
        <v>21:1011</v>
      </c>
      <c r="D8968" s="1" t="str">
        <f t="shared" si="754"/>
        <v>21:0241</v>
      </c>
      <c r="E8968" t="s">
        <v>35585</v>
      </c>
      <c r="F8968" t="s">
        <v>35586</v>
      </c>
      <c r="H8968">
        <v>72.808490000000006</v>
      </c>
      <c r="I8968">
        <v>-109.46388</v>
      </c>
      <c r="J8968" s="1" t="str">
        <f t="shared" si="755"/>
        <v>Fluid (stream)</v>
      </c>
      <c r="K8968" s="1" t="str">
        <f t="shared" si="756"/>
        <v>Untreated Water</v>
      </c>
      <c r="L8968">
        <v>14</v>
      </c>
      <c r="M8968" t="s">
        <v>74</v>
      </c>
      <c r="N8968">
        <v>229</v>
      </c>
      <c r="O8968">
        <v>1</v>
      </c>
      <c r="P8968" t="s">
        <v>247</v>
      </c>
      <c r="Q8968" t="s">
        <v>96</v>
      </c>
      <c r="R8968" t="s">
        <v>305</v>
      </c>
    </row>
    <row r="8969" spans="1:18" hidden="1" x14ac:dyDescent="0.3">
      <c r="A8969" t="s">
        <v>35587</v>
      </c>
      <c r="B8969" t="s">
        <v>35588</v>
      </c>
      <c r="C8969" s="1" t="str">
        <f t="shared" si="750"/>
        <v>21:1011</v>
      </c>
      <c r="D8969" s="1" t="str">
        <f t="shared" si="754"/>
        <v>21:0241</v>
      </c>
      <c r="E8969" t="s">
        <v>35589</v>
      </c>
      <c r="F8969" t="s">
        <v>35590</v>
      </c>
      <c r="H8969">
        <v>72.789619999999999</v>
      </c>
      <c r="I8969">
        <v>-109.38787000000001</v>
      </c>
      <c r="J8969" s="1" t="str">
        <f t="shared" si="755"/>
        <v>Fluid (stream)</v>
      </c>
      <c r="K8969" s="1" t="str">
        <f t="shared" si="756"/>
        <v>Untreated Water</v>
      </c>
      <c r="L8969">
        <v>14</v>
      </c>
      <c r="M8969" t="s">
        <v>81</v>
      </c>
      <c r="N8969">
        <v>230</v>
      </c>
      <c r="O8969">
        <v>1</v>
      </c>
      <c r="P8969" t="s">
        <v>465</v>
      </c>
      <c r="Q8969" t="s">
        <v>146</v>
      </c>
      <c r="R8969" t="s">
        <v>90</v>
      </c>
    </row>
    <row r="8970" spans="1:18" hidden="1" x14ac:dyDescent="0.3">
      <c r="A8970" t="s">
        <v>35591</v>
      </c>
      <c r="B8970" t="s">
        <v>35592</v>
      </c>
      <c r="C8970" s="1" t="str">
        <f t="shared" si="750"/>
        <v>21:1011</v>
      </c>
      <c r="D8970" s="1" t="str">
        <f t="shared" si="754"/>
        <v>21:0241</v>
      </c>
      <c r="E8970" t="s">
        <v>35593</v>
      </c>
      <c r="F8970" t="s">
        <v>35594</v>
      </c>
      <c r="H8970">
        <v>72.754599999999996</v>
      </c>
      <c r="I8970">
        <v>-109.50588</v>
      </c>
      <c r="J8970" s="1" t="str">
        <f t="shared" si="755"/>
        <v>Fluid (stream)</v>
      </c>
      <c r="K8970" s="1" t="str">
        <f t="shared" si="756"/>
        <v>Untreated Water</v>
      </c>
      <c r="L8970">
        <v>14</v>
      </c>
      <c r="M8970" t="s">
        <v>95</v>
      </c>
      <c r="N8970">
        <v>231</v>
      </c>
      <c r="O8970">
        <v>1</v>
      </c>
      <c r="P8970" t="s">
        <v>272</v>
      </c>
      <c r="Q8970" t="s">
        <v>24</v>
      </c>
      <c r="R8970" t="s">
        <v>90</v>
      </c>
    </row>
    <row r="8971" spans="1:18" hidden="1" x14ac:dyDescent="0.3">
      <c r="A8971" t="s">
        <v>35595</v>
      </c>
      <c r="B8971" t="s">
        <v>35596</v>
      </c>
      <c r="C8971" s="1" t="str">
        <f t="shared" si="750"/>
        <v>21:1011</v>
      </c>
      <c r="D8971" s="1" t="str">
        <f t="shared" si="754"/>
        <v>21:0241</v>
      </c>
      <c r="E8971" t="s">
        <v>35597</v>
      </c>
      <c r="F8971" t="s">
        <v>35598</v>
      </c>
      <c r="H8971">
        <v>72.739180000000005</v>
      </c>
      <c r="I8971">
        <v>-109.59188</v>
      </c>
      <c r="J8971" s="1" t="str">
        <f t="shared" si="755"/>
        <v>Fluid (stream)</v>
      </c>
      <c r="K8971" s="1" t="str">
        <f t="shared" si="756"/>
        <v>Untreated Water</v>
      </c>
      <c r="L8971">
        <v>14</v>
      </c>
      <c r="M8971" t="s">
        <v>101</v>
      </c>
      <c r="N8971">
        <v>232</v>
      </c>
      <c r="O8971">
        <v>1</v>
      </c>
      <c r="P8971" t="s">
        <v>235</v>
      </c>
      <c r="Q8971" t="s">
        <v>89</v>
      </c>
      <c r="R8971" t="s">
        <v>687</v>
      </c>
    </row>
    <row r="8972" spans="1:18" hidden="1" x14ac:dyDescent="0.3">
      <c r="A8972" t="s">
        <v>35599</v>
      </c>
      <c r="B8972" t="s">
        <v>35600</v>
      </c>
      <c r="C8972" s="1" t="str">
        <f t="shared" si="750"/>
        <v>21:1011</v>
      </c>
      <c r="D8972" s="1" t="str">
        <f t="shared" si="754"/>
        <v>21:0241</v>
      </c>
      <c r="E8972" t="s">
        <v>35601</v>
      </c>
      <c r="F8972" t="s">
        <v>35602</v>
      </c>
      <c r="H8972">
        <v>72.767859999999999</v>
      </c>
      <c r="I8972">
        <v>-109.7349</v>
      </c>
      <c r="J8972" s="1" t="str">
        <f t="shared" si="755"/>
        <v>Fluid (stream)</v>
      </c>
      <c r="K8972" s="1" t="str">
        <f t="shared" si="756"/>
        <v>Untreated Water</v>
      </c>
      <c r="L8972">
        <v>14</v>
      </c>
      <c r="M8972" t="s">
        <v>107</v>
      </c>
      <c r="N8972">
        <v>233</v>
      </c>
      <c r="O8972">
        <v>1</v>
      </c>
      <c r="P8972" t="s">
        <v>262</v>
      </c>
      <c r="Q8972" t="s">
        <v>24</v>
      </c>
      <c r="R8972" t="s">
        <v>532</v>
      </c>
    </row>
    <row r="8973" spans="1:18" hidden="1" x14ac:dyDescent="0.3">
      <c r="A8973" t="s">
        <v>35603</v>
      </c>
      <c r="B8973" t="s">
        <v>35604</v>
      </c>
      <c r="C8973" s="1" t="str">
        <f t="shared" si="750"/>
        <v>21:1011</v>
      </c>
      <c r="D8973" s="1" t="str">
        <f t="shared" si="754"/>
        <v>21:0241</v>
      </c>
      <c r="E8973" t="s">
        <v>35605</v>
      </c>
      <c r="F8973" t="s">
        <v>35606</v>
      </c>
      <c r="H8973">
        <v>72.787930000000003</v>
      </c>
      <c r="I8973">
        <v>-109.7439</v>
      </c>
      <c r="J8973" s="1" t="str">
        <f t="shared" si="755"/>
        <v>Fluid (stream)</v>
      </c>
      <c r="K8973" s="1" t="str">
        <f t="shared" si="756"/>
        <v>Untreated Water</v>
      </c>
      <c r="L8973">
        <v>14</v>
      </c>
      <c r="M8973" t="s">
        <v>114</v>
      </c>
      <c r="N8973">
        <v>234</v>
      </c>
      <c r="O8973">
        <v>1</v>
      </c>
      <c r="P8973" t="s">
        <v>267</v>
      </c>
      <c r="Q8973" t="s">
        <v>24</v>
      </c>
      <c r="R8973" t="s">
        <v>401</v>
      </c>
    </row>
    <row r="8974" spans="1:18" hidden="1" x14ac:dyDescent="0.3">
      <c r="A8974" t="s">
        <v>35607</v>
      </c>
      <c r="B8974" t="s">
        <v>35608</v>
      </c>
      <c r="C8974" s="1" t="str">
        <f t="shared" si="750"/>
        <v>21:1011</v>
      </c>
      <c r="D8974" s="1" t="str">
        <f t="shared" si="754"/>
        <v>21:0241</v>
      </c>
      <c r="E8974" t="s">
        <v>35609</v>
      </c>
      <c r="F8974" t="s">
        <v>35610</v>
      </c>
      <c r="H8974">
        <v>72.767430000000004</v>
      </c>
      <c r="I8974">
        <v>-109.88691</v>
      </c>
      <c r="J8974" s="1" t="str">
        <f t="shared" si="755"/>
        <v>Fluid (stream)</v>
      </c>
      <c r="K8974" s="1" t="str">
        <f t="shared" si="756"/>
        <v>Untreated Water</v>
      </c>
      <c r="L8974">
        <v>14</v>
      </c>
      <c r="M8974" t="s">
        <v>121</v>
      </c>
      <c r="N8974">
        <v>235</v>
      </c>
      <c r="O8974">
        <v>1</v>
      </c>
      <c r="P8974" t="s">
        <v>267</v>
      </c>
      <c r="Q8974" t="s">
        <v>24</v>
      </c>
      <c r="R8974" t="s">
        <v>195</v>
      </c>
    </row>
    <row r="8975" spans="1:18" hidden="1" x14ac:dyDescent="0.3">
      <c r="A8975" t="s">
        <v>35611</v>
      </c>
      <c r="B8975" t="s">
        <v>35612</v>
      </c>
      <c r="C8975" s="1" t="str">
        <f t="shared" si="750"/>
        <v>21:1011</v>
      </c>
      <c r="D8975" s="1" t="str">
        <f t="shared" si="754"/>
        <v>21:0241</v>
      </c>
      <c r="E8975" t="s">
        <v>35613</v>
      </c>
      <c r="F8975" t="s">
        <v>35614</v>
      </c>
      <c r="H8975">
        <v>72.764269999999996</v>
      </c>
      <c r="I8975">
        <v>-109.89691000000001</v>
      </c>
      <c r="J8975" s="1" t="str">
        <f t="shared" si="755"/>
        <v>Fluid (stream)</v>
      </c>
      <c r="K8975" s="1" t="str">
        <f t="shared" si="756"/>
        <v>Untreated Water</v>
      </c>
      <c r="L8975">
        <v>14</v>
      </c>
      <c r="M8975" t="s">
        <v>127</v>
      </c>
      <c r="N8975">
        <v>236</v>
      </c>
      <c r="O8975">
        <v>1</v>
      </c>
      <c r="P8975" t="s">
        <v>235</v>
      </c>
      <c r="Q8975" t="s">
        <v>62</v>
      </c>
      <c r="R8975" t="s">
        <v>420</v>
      </c>
    </row>
    <row r="8976" spans="1:18" hidden="1" x14ac:dyDescent="0.3">
      <c r="A8976" t="s">
        <v>35615</v>
      </c>
      <c r="B8976" t="s">
        <v>35616</v>
      </c>
      <c r="C8976" s="1" t="str">
        <f t="shared" si="750"/>
        <v>21:1011</v>
      </c>
      <c r="D8976" s="1" t="str">
        <f t="shared" si="754"/>
        <v>21:0241</v>
      </c>
      <c r="E8976" t="s">
        <v>35617</v>
      </c>
      <c r="F8976" t="s">
        <v>35618</v>
      </c>
      <c r="H8976">
        <v>72.730400000000003</v>
      </c>
      <c r="I8976">
        <v>-109.79989999999999</v>
      </c>
      <c r="J8976" s="1" t="str">
        <f t="shared" si="755"/>
        <v>Fluid (stream)</v>
      </c>
      <c r="K8976" s="1" t="str">
        <f t="shared" si="756"/>
        <v>Untreated Water</v>
      </c>
      <c r="L8976">
        <v>14</v>
      </c>
      <c r="M8976" t="s">
        <v>133</v>
      </c>
      <c r="N8976">
        <v>237</v>
      </c>
      <c r="O8976">
        <v>1</v>
      </c>
      <c r="P8976" t="s">
        <v>356</v>
      </c>
      <c r="Q8976" t="s">
        <v>24</v>
      </c>
      <c r="R8976" t="s">
        <v>189</v>
      </c>
    </row>
    <row r="8977" spans="1:18" hidden="1" x14ac:dyDescent="0.3">
      <c r="A8977" t="s">
        <v>35619</v>
      </c>
      <c r="B8977" t="s">
        <v>35620</v>
      </c>
      <c r="C8977" s="1" t="str">
        <f t="shared" si="750"/>
        <v>21:1011</v>
      </c>
      <c r="D8977" s="1" t="str">
        <f t="shared" si="754"/>
        <v>21:0241</v>
      </c>
      <c r="E8977" t="s">
        <v>35621</v>
      </c>
      <c r="F8977" t="s">
        <v>35622</v>
      </c>
      <c r="H8977">
        <v>72.733130000000003</v>
      </c>
      <c r="I8977">
        <v>-109.68489</v>
      </c>
      <c r="J8977" s="1" t="str">
        <f t="shared" si="755"/>
        <v>Fluid (stream)</v>
      </c>
      <c r="K8977" s="1" t="str">
        <f t="shared" si="756"/>
        <v>Untreated Water</v>
      </c>
      <c r="L8977">
        <v>14</v>
      </c>
      <c r="M8977" t="s">
        <v>139</v>
      </c>
      <c r="N8977">
        <v>238</v>
      </c>
      <c r="O8977">
        <v>1</v>
      </c>
      <c r="P8977" t="s">
        <v>247</v>
      </c>
      <c r="Q8977" t="s">
        <v>31</v>
      </c>
      <c r="R8977" t="s">
        <v>3875</v>
      </c>
    </row>
    <row r="8978" spans="1:18" hidden="1" x14ac:dyDescent="0.3">
      <c r="A8978" t="s">
        <v>35623</v>
      </c>
      <c r="B8978" t="s">
        <v>35624</v>
      </c>
      <c r="C8978" s="1" t="str">
        <f t="shared" si="750"/>
        <v>21:1011</v>
      </c>
      <c r="D8978" s="1" t="str">
        <f t="shared" si="754"/>
        <v>21:0241</v>
      </c>
      <c r="E8978" t="s">
        <v>35625</v>
      </c>
      <c r="F8978" t="s">
        <v>35626</v>
      </c>
      <c r="H8978">
        <v>72.71602</v>
      </c>
      <c r="I8978">
        <v>-109.72089</v>
      </c>
      <c r="J8978" s="1" t="str">
        <f t="shared" si="755"/>
        <v>Fluid (stream)</v>
      </c>
      <c r="K8978" s="1" t="str">
        <f t="shared" si="756"/>
        <v>Untreated Water</v>
      </c>
      <c r="L8978">
        <v>14</v>
      </c>
      <c r="M8978" t="s">
        <v>241</v>
      </c>
      <c r="N8978">
        <v>239</v>
      </c>
      <c r="O8978">
        <v>1</v>
      </c>
      <c r="P8978" t="s">
        <v>15080</v>
      </c>
      <c r="Q8978" t="s">
        <v>15080</v>
      </c>
      <c r="R8978" t="s">
        <v>15080</v>
      </c>
    </row>
    <row r="8979" spans="1:18" hidden="1" x14ac:dyDescent="0.3">
      <c r="A8979" t="s">
        <v>35627</v>
      </c>
      <c r="B8979" t="s">
        <v>35628</v>
      </c>
      <c r="C8979" s="1" t="str">
        <f t="shared" si="750"/>
        <v>21:1011</v>
      </c>
      <c r="D8979" s="1" t="str">
        <f t="shared" si="754"/>
        <v>21:0241</v>
      </c>
      <c r="E8979" t="s">
        <v>35629</v>
      </c>
      <c r="F8979" t="s">
        <v>35630</v>
      </c>
      <c r="H8979">
        <v>72.671400000000006</v>
      </c>
      <c r="I8979">
        <v>-109.79989</v>
      </c>
      <c r="J8979" s="1" t="str">
        <f t="shared" si="755"/>
        <v>Fluid (stream)</v>
      </c>
      <c r="K8979" s="1" t="str">
        <f t="shared" si="756"/>
        <v>Untreated Water</v>
      </c>
      <c r="L8979">
        <v>15</v>
      </c>
      <c r="M8979" t="s">
        <v>36</v>
      </c>
      <c r="N8979">
        <v>240</v>
      </c>
      <c r="O8979">
        <v>1</v>
      </c>
      <c r="P8979" t="s">
        <v>1610</v>
      </c>
      <c r="Q8979" t="s">
        <v>146</v>
      </c>
      <c r="R8979" t="s">
        <v>401</v>
      </c>
    </row>
    <row r="8980" spans="1:18" hidden="1" x14ac:dyDescent="0.3">
      <c r="A8980" t="s">
        <v>35631</v>
      </c>
      <c r="B8980" t="s">
        <v>35632</v>
      </c>
      <c r="C8980" s="1" t="str">
        <f t="shared" si="750"/>
        <v>21:1011</v>
      </c>
      <c r="D8980" s="1" t="str">
        <f t="shared" si="754"/>
        <v>21:0241</v>
      </c>
      <c r="E8980" t="s">
        <v>35633</v>
      </c>
      <c r="F8980" t="s">
        <v>35634</v>
      </c>
      <c r="H8980">
        <v>72.669889999999995</v>
      </c>
      <c r="I8980">
        <v>-109.88290000000001</v>
      </c>
      <c r="J8980" s="1" t="str">
        <f t="shared" si="755"/>
        <v>Fluid (stream)</v>
      </c>
      <c r="K8980" s="1" t="str">
        <f t="shared" si="756"/>
        <v>Untreated Water</v>
      </c>
      <c r="L8980">
        <v>15</v>
      </c>
      <c r="M8980" t="s">
        <v>44</v>
      </c>
      <c r="N8980">
        <v>241</v>
      </c>
      <c r="O8980">
        <v>1</v>
      </c>
      <c r="P8980" t="s">
        <v>1896</v>
      </c>
      <c r="Q8980" t="s">
        <v>96</v>
      </c>
      <c r="R8980" t="s">
        <v>189</v>
      </c>
    </row>
    <row r="8981" spans="1:18" hidden="1" x14ac:dyDescent="0.3">
      <c r="A8981" t="s">
        <v>35635</v>
      </c>
      <c r="B8981" t="s">
        <v>35636</v>
      </c>
      <c r="C8981" s="1" t="str">
        <f t="shared" si="750"/>
        <v>21:1011</v>
      </c>
      <c r="D8981" s="1" t="str">
        <f t="shared" si="754"/>
        <v>21:0241</v>
      </c>
      <c r="E8981" t="s">
        <v>35637</v>
      </c>
      <c r="F8981" t="s">
        <v>35638</v>
      </c>
      <c r="H8981">
        <v>72.690269999999998</v>
      </c>
      <c r="I8981">
        <v>-109.96890999999999</v>
      </c>
      <c r="J8981" s="1" t="str">
        <f t="shared" si="755"/>
        <v>Fluid (stream)</v>
      </c>
      <c r="K8981" s="1" t="str">
        <f t="shared" si="756"/>
        <v>Untreated Water</v>
      </c>
      <c r="L8981">
        <v>15</v>
      </c>
      <c r="M8981" t="s">
        <v>22</v>
      </c>
      <c r="N8981">
        <v>242</v>
      </c>
      <c r="O8981">
        <v>1</v>
      </c>
      <c r="P8981" t="s">
        <v>267</v>
      </c>
      <c r="Q8981" t="s">
        <v>96</v>
      </c>
      <c r="R8981" t="s">
        <v>189</v>
      </c>
    </row>
    <row r="8982" spans="1:18" hidden="1" x14ac:dyDescent="0.3">
      <c r="A8982" t="s">
        <v>35639</v>
      </c>
      <c r="B8982" t="s">
        <v>35640</v>
      </c>
      <c r="C8982" s="1" t="str">
        <f t="shared" si="750"/>
        <v>21:1011</v>
      </c>
      <c r="D8982" s="1" t="str">
        <f t="shared" si="754"/>
        <v>21:0241</v>
      </c>
      <c r="E8982" t="s">
        <v>35637</v>
      </c>
      <c r="F8982" t="s">
        <v>35641</v>
      </c>
      <c r="H8982">
        <v>72.690269999999998</v>
      </c>
      <c r="I8982">
        <v>-109.96890999999999</v>
      </c>
      <c r="J8982" s="1" t="str">
        <f t="shared" si="755"/>
        <v>Fluid (stream)</v>
      </c>
      <c r="K8982" s="1" t="str">
        <f t="shared" si="756"/>
        <v>Untreated Water</v>
      </c>
      <c r="L8982">
        <v>15</v>
      </c>
      <c r="M8982" t="s">
        <v>29</v>
      </c>
      <c r="N8982">
        <v>243</v>
      </c>
      <c r="O8982">
        <v>1</v>
      </c>
      <c r="P8982" t="s">
        <v>272</v>
      </c>
      <c r="Q8982" t="s">
        <v>46</v>
      </c>
      <c r="R8982" t="s">
        <v>195</v>
      </c>
    </row>
    <row r="8983" spans="1:18" hidden="1" x14ac:dyDescent="0.3">
      <c r="A8983" t="s">
        <v>35642</v>
      </c>
      <c r="B8983" t="s">
        <v>35643</v>
      </c>
      <c r="C8983" s="1" t="str">
        <f t="shared" si="750"/>
        <v>21:1011</v>
      </c>
      <c r="D8983" s="1" t="str">
        <f t="shared" si="754"/>
        <v>21:0241</v>
      </c>
      <c r="E8983" t="s">
        <v>35644</v>
      </c>
      <c r="F8983" t="s">
        <v>35645</v>
      </c>
      <c r="H8983">
        <v>72.657660000000007</v>
      </c>
      <c r="I8983">
        <v>-109.9359</v>
      </c>
      <c r="J8983" s="1" t="str">
        <f t="shared" si="755"/>
        <v>Fluid (stream)</v>
      </c>
      <c r="K8983" s="1" t="str">
        <f t="shared" si="756"/>
        <v>Untreated Water</v>
      </c>
      <c r="L8983">
        <v>15</v>
      </c>
      <c r="M8983" t="s">
        <v>52</v>
      </c>
      <c r="N8983">
        <v>244</v>
      </c>
      <c r="O8983">
        <v>1</v>
      </c>
      <c r="P8983" t="s">
        <v>262</v>
      </c>
      <c r="Q8983" t="s">
        <v>146</v>
      </c>
      <c r="R8983" t="s">
        <v>183</v>
      </c>
    </row>
    <row r="8984" spans="1:18" hidden="1" x14ac:dyDescent="0.3">
      <c r="A8984" t="s">
        <v>35646</v>
      </c>
      <c r="B8984" t="s">
        <v>35647</v>
      </c>
      <c r="C8984" s="1" t="str">
        <f t="shared" si="750"/>
        <v>21:1011</v>
      </c>
      <c r="D8984" s="1" t="str">
        <f t="shared" si="754"/>
        <v>21:0241</v>
      </c>
      <c r="E8984" t="s">
        <v>35648</v>
      </c>
      <c r="F8984" t="s">
        <v>35649</v>
      </c>
      <c r="H8984">
        <v>72.525099999999995</v>
      </c>
      <c r="I8984">
        <v>-110.28891</v>
      </c>
      <c r="J8984" s="1" t="str">
        <f t="shared" si="755"/>
        <v>Fluid (stream)</v>
      </c>
      <c r="K8984" s="1" t="str">
        <f t="shared" si="756"/>
        <v>Untreated Water</v>
      </c>
      <c r="L8984">
        <v>15</v>
      </c>
      <c r="M8984" t="s">
        <v>60</v>
      </c>
      <c r="N8984">
        <v>245</v>
      </c>
      <c r="O8984">
        <v>1</v>
      </c>
      <c r="P8984" t="s">
        <v>247</v>
      </c>
      <c r="Q8984" t="s">
        <v>96</v>
      </c>
      <c r="R8984" t="s">
        <v>183</v>
      </c>
    </row>
    <row r="8985" spans="1:18" hidden="1" x14ac:dyDescent="0.3">
      <c r="A8985" t="s">
        <v>35650</v>
      </c>
      <c r="B8985" t="s">
        <v>35651</v>
      </c>
      <c r="C8985" s="1" t="str">
        <f t="shared" si="750"/>
        <v>21:1011</v>
      </c>
      <c r="D8985" s="1" t="str">
        <f t="shared" si="754"/>
        <v>21:0241</v>
      </c>
      <c r="E8985" t="s">
        <v>35652</v>
      </c>
      <c r="F8985" t="s">
        <v>35653</v>
      </c>
      <c r="H8985">
        <v>72.516130000000004</v>
      </c>
      <c r="I8985">
        <v>-110.40192</v>
      </c>
      <c r="J8985" s="1" t="str">
        <f t="shared" si="755"/>
        <v>Fluid (stream)</v>
      </c>
      <c r="K8985" s="1" t="str">
        <f t="shared" si="756"/>
        <v>Untreated Water</v>
      </c>
      <c r="L8985">
        <v>15</v>
      </c>
      <c r="M8985" t="s">
        <v>67</v>
      </c>
      <c r="N8985">
        <v>246</v>
      </c>
      <c r="O8985">
        <v>1</v>
      </c>
      <c r="P8985" t="s">
        <v>262</v>
      </c>
      <c r="Q8985" t="s">
        <v>96</v>
      </c>
      <c r="R8985" t="s">
        <v>522</v>
      </c>
    </row>
    <row r="8986" spans="1:18" hidden="1" x14ac:dyDescent="0.3">
      <c r="A8986" t="s">
        <v>35654</v>
      </c>
      <c r="B8986" t="s">
        <v>35655</v>
      </c>
      <c r="C8986" s="1" t="str">
        <f t="shared" si="750"/>
        <v>21:1011</v>
      </c>
      <c r="D8986" s="1" t="str">
        <f t="shared" si="754"/>
        <v>21:0241</v>
      </c>
      <c r="E8986" t="s">
        <v>35656</v>
      </c>
      <c r="F8986" t="s">
        <v>35657</v>
      </c>
      <c r="H8986">
        <v>72.468559999999997</v>
      </c>
      <c r="I8986">
        <v>-110.52493</v>
      </c>
      <c r="J8986" s="1" t="str">
        <f t="shared" si="755"/>
        <v>Fluid (stream)</v>
      </c>
      <c r="K8986" s="1" t="str">
        <f t="shared" si="756"/>
        <v>Untreated Water</v>
      </c>
      <c r="L8986">
        <v>15</v>
      </c>
      <c r="M8986" t="s">
        <v>74</v>
      </c>
      <c r="N8986">
        <v>247</v>
      </c>
      <c r="O8986">
        <v>1</v>
      </c>
      <c r="P8986" t="s">
        <v>210</v>
      </c>
      <c r="Q8986" t="s">
        <v>146</v>
      </c>
      <c r="R8986" t="s">
        <v>460</v>
      </c>
    </row>
    <row r="8987" spans="1:18" hidden="1" x14ac:dyDescent="0.3">
      <c r="A8987" t="s">
        <v>35658</v>
      </c>
      <c r="B8987" t="s">
        <v>35659</v>
      </c>
      <c r="C8987" s="1" t="str">
        <f t="shared" si="750"/>
        <v>21:1011</v>
      </c>
      <c r="D8987" s="1" t="str">
        <f t="shared" si="754"/>
        <v>21:0241</v>
      </c>
      <c r="E8987" t="s">
        <v>35660</v>
      </c>
      <c r="F8987" t="s">
        <v>35661</v>
      </c>
      <c r="H8987">
        <v>72.420410000000004</v>
      </c>
      <c r="I8987">
        <v>-110.70093</v>
      </c>
      <c r="J8987" s="1" t="str">
        <f t="shared" si="755"/>
        <v>Fluid (stream)</v>
      </c>
      <c r="K8987" s="1" t="str">
        <f t="shared" si="756"/>
        <v>Untreated Water</v>
      </c>
      <c r="L8987">
        <v>15</v>
      </c>
      <c r="M8987" t="s">
        <v>81</v>
      </c>
      <c r="N8987">
        <v>248</v>
      </c>
      <c r="O8987">
        <v>1</v>
      </c>
      <c r="P8987" t="s">
        <v>247</v>
      </c>
      <c r="Q8987" t="s">
        <v>96</v>
      </c>
      <c r="R8987" t="s">
        <v>195</v>
      </c>
    </row>
    <row r="8988" spans="1:18" hidden="1" x14ac:dyDescent="0.3">
      <c r="A8988" t="s">
        <v>35662</v>
      </c>
      <c r="B8988" t="s">
        <v>35663</v>
      </c>
      <c r="C8988" s="1" t="str">
        <f t="shared" si="750"/>
        <v>21:1011</v>
      </c>
      <c r="D8988" s="1" t="str">
        <f t="shared" si="754"/>
        <v>21:0241</v>
      </c>
      <c r="E8988" t="s">
        <v>35664</v>
      </c>
      <c r="F8988" t="s">
        <v>35665</v>
      </c>
      <c r="H8988">
        <v>72.371520000000004</v>
      </c>
      <c r="I8988">
        <v>-110.77692999999999</v>
      </c>
      <c r="J8988" s="1" t="str">
        <f t="shared" si="755"/>
        <v>Fluid (stream)</v>
      </c>
      <c r="K8988" s="1" t="str">
        <f t="shared" si="756"/>
        <v>Untreated Water</v>
      </c>
      <c r="L8988">
        <v>15</v>
      </c>
      <c r="M8988" t="s">
        <v>95</v>
      </c>
      <c r="N8988">
        <v>249</v>
      </c>
      <c r="O8988">
        <v>1</v>
      </c>
      <c r="P8988" t="s">
        <v>262</v>
      </c>
      <c r="Q8988" t="s">
        <v>146</v>
      </c>
      <c r="R8988" t="s">
        <v>55</v>
      </c>
    </row>
    <row r="8989" spans="1:18" hidden="1" x14ac:dyDescent="0.3">
      <c r="A8989" t="s">
        <v>35666</v>
      </c>
      <c r="B8989" t="s">
        <v>35667</v>
      </c>
      <c r="C8989" s="1" t="str">
        <f t="shared" si="750"/>
        <v>21:1011</v>
      </c>
      <c r="D8989" s="1" t="str">
        <f t="shared" si="754"/>
        <v>21:0241</v>
      </c>
      <c r="E8989" t="s">
        <v>35668</v>
      </c>
      <c r="F8989" t="s">
        <v>35669</v>
      </c>
      <c r="H8989">
        <v>72.33914</v>
      </c>
      <c r="I8989">
        <v>-110.98694999999999</v>
      </c>
      <c r="J8989" s="1" t="str">
        <f t="shared" si="755"/>
        <v>Fluid (stream)</v>
      </c>
      <c r="K8989" s="1" t="str">
        <f t="shared" si="756"/>
        <v>Untreated Water</v>
      </c>
      <c r="L8989">
        <v>15</v>
      </c>
      <c r="M8989" t="s">
        <v>101</v>
      </c>
      <c r="N8989">
        <v>250</v>
      </c>
      <c r="O8989">
        <v>1</v>
      </c>
      <c r="P8989" t="s">
        <v>272</v>
      </c>
      <c r="Q8989" t="s">
        <v>24</v>
      </c>
      <c r="R8989" t="s">
        <v>195</v>
      </c>
    </row>
    <row r="8990" spans="1:18" hidden="1" x14ac:dyDescent="0.3">
      <c r="A8990" t="s">
        <v>35670</v>
      </c>
      <c r="B8990" t="s">
        <v>35671</v>
      </c>
      <c r="C8990" s="1" t="str">
        <f t="shared" si="750"/>
        <v>21:1011</v>
      </c>
      <c r="D8990" s="1" t="str">
        <f>HYPERLINK("http://geochem.nrcan.gc.ca/cdogs/content/svy/svy_e.htm", "")</f>
        <v/>
      </c>
      <c r="G8990" s="1" t="str">
        <f>HYPERLINK("http://geochem.nrcan.gc.ca/cdogs/content/cr_/cr_00306_e.htm", "306")</f>
        <v>306</v>
      </c>
      <c r="J8990" t="s">
        <v>85</v>
      </c>
      <c r="K8990" t="s">
        <v>86</v>
      </c>
      <c r="L8990">
        <v>15</v>
      </c>
      <c r="M8990" t="s">
        <v>87</v>
      </c>
      <c r="N8990">
        <v>251</v>
      </c>
      <c r="O8990">
        <v>8</v>
      </c>
      <c r="P8990" t="s">
        <v>140</v>
      </c>
      <c r="Q8990" t="s">
        <v>46</v>
      </c>
      <c r="R8990" t="s">
        <v>449</v>
      </c>
    </row>
    <row r="8991" spans="1:18" hidden="1" x14ac:dyDescent="0.3">
      <c r="A8991" t="s">
        <v>35672</v>
      </c>
      <c r="B8991" t="s">
        <v>35673</v>
      </c>
      <c r="C8991" s="1" t="str">
        <f t="shared" si="750"/>
        <v>21:1011</v>
      </c>
      <c r="D8991" s="1" t="str">
        <f t="shared" ref="D8991:D9001" si="757">HYPERLINK("http://geochem.nrcan.gc.ca/cdogs/content/svy/svy210241_e.htm", "21:0241")</f>
        <v>21:0241</v>
      </c>
      <c r="E8991" t="s">
        <v>35674</v>
      </c>
      <c r="F8991" t="s">
        <v>35675</v>
      </c>
      <c r="H8991">
        <v>70.996870000000001</v>
      </c>
      <c r="I8991">
        <v>-115.98614999999999</v>
      </c>
      <c r="J8991" s="1" t="str">
        <f t="shared" ref="J8991:J9001" si="758">HYPERLINK("http://geochem.nrcan.gc.ca/cdogs/content/kwd/kwd020018_e.htm", "Fluid (stream)")</f>
        <v>Fluid (stream)</v>
      </c>
      <c r="K8991" s="1" t="str">
        <f t="shared" ref="K8991:K9001" si="759">HYPERLINK("http://geochem.nrcan.gc.ca/cdogs/content/kwd/kwd080007_e.htm", "Untreated Water")</f>
        <v>Untreated Water</v>
      </c>
      <c r="L8991">
        <v>16</v>
      </c>
      <c r="M8991" t="s">
        <v>36</v>
      </c>
      <c r="N8991">
        <v>252</v>
      </c>
      <c r="O8991">
        <v>1</v>
      </c>
      <c r="P8991" t="s">
        <v>267</v>
      </c>
      <c r="Q8991" t="s">
        <v>146</v>
      </c>
      <c r="R8991" t="s">
        <v>55</v>
      </c>
    </row>
    <row r="8992" spans="1:18" hidden="1" x14ac:dyDescent="0.3">
      <c r="A8992" t="s">
        <v>35676</v>
      </c>
      <c r="B8992" t="s">
        <v>35677</v>
      </c>
      <c r="C8992" s="1" t="str">
        <f t="shared" si="750"/>
        <v>21:1011</v>
      </c>
      <c r="D8992" s="1" t="str">
        <f t="shared" si="757"/>
        <v>21:0241</v>
      </c>
      <c r="E8992" t="s">
        <v>35678</v>
      </c>
      <c r="F8992" t="s">
        <v>35679</v>
      </c>
      <c r="H8992">
        <v>70.974720000000005</v>
      </c>
      <c r="I8992">
        <v>-115.99115</v>
      </c>
      <c r="J8992" s="1" t="str">
        <f t="shared" si="758"/>
        <v>Fluid (stream)</v>
      </c>
      <c r="K8992" s="1" t="str">
        <f t="shared" si="759"/>
        <v>Untreated Water</v>
      </c>
      <c r="L8992">
        <v>16</v>
      </c>
      <c r="M8992" t="s">
        <v>44</v>
      </c>
      <c r="N8992">
        <v>253</v>
      </c>
      <c r="O8992">
        <v>1</v>
      </c>
      <c r="P8992" t="s">
        <v>356</v>
      </c>
      <c r="Q8992" t="s">
        <v>31</v>
      </c>
      <c r="R8992" t="s">
        <v>55</v>
      </c>
    </row>
    <row r="8993" spans="1:18" hidden="1" x14ac:dyDescent="0.3">
      <c r="A8993" t="s">
        <v>35680</v>
      </c>
      <c r="B8993" t="s">
        <v>35681</v>
      </c>
      <c r="C8993" s="1" t="str">
        <f t="shared" si="750"/>
        <v>21:1011</v>
      </c>
      <c r="D8993" s="1" t="str">
        <f t="shared" si="757"/>
        <v>21:0241</v>
      </c>
      <c r="E8993" t="s">
        <v>35682</v>
      </c>
      <c r="F8993" t="s">
        <v>35683</v>
      </c>
      <c r="H8993">
        <v>70.962689999999995</v>
      </c>
      <c r="I8993">
        <v>-115.98215</v>
      </c>
      <c r="J8993" s="1" t="str">
        <f t="shared" si="758"/>
        <v>Fluid (stream)</v>
      </c>
      <c r="K8993" s="1" t="str">
        <f t="shared" si="759"/>
        <v>Untreated Water</v>
      </c>
      <c r="L8993">
        <v>16</v>
      </c>
      <c r="M8993" t="s">
        <v>52</v>
      </c>
      <c r="N8993">
        <v>254</v>
      </c>
      <c r="O8993">
        <v>1</v>
      </c>
      <c r="P8993" t="s">
        <v>465</v>
      </c>
      <c r="Q8993" t="s">
        <v>146</v>
      </c>
      <c r="R8993" t="s">
        <v>285</v>
      </c>
    </row>
    <row r="8994" spans="1:18" hidden="1" x14ac:dyDescent="0.3">
      <c r="A8994" t="s">
        <v>35684</v>
      </c>
      <c r="B8994" t="s">
        <v>35685</v>
      </c>
      <c r="C8994" s="1" t="str">
        <f t="shared" si="750"/>
        <v>21:1011</v>
      </c>
      <c r="D8994" s="1" t="str">
        <f t="shared" si="757"/>
        <v>21:0241</v>
      </c>
      <c r="E8994" t="s">
        <v>35686</v>
      </c>
      <c r="F8994" t="s">
        <v>35687</v>
      </c>
      <c r="H8994">
        <v>70.924359999999993</v>
      </c>
      <c r="I8994">
        <v>-115.97114000000001</v>
      </c>
      <c r="J8994" s="1" t="str">
        <f t="shared" si="758"/>
        <v>Fluid (stream)</v>
      </c>
      <c r="K8994" s="1" t="str">
        <f t="shared" si="759"/>
        <v>Untreated Water</v>
      </c>
      <c r="L8994">
        <v>16</v>
      </c>
      <c r="M8994" t="s">
        <v>60</v>
      </c>
      <c r="N8994">
        <v>255</v>
      </c>
      <c r="O8994">
        <v>1</v>
      </c>
      <c r="P8994" t="s">
        <v>210</v>
      </c>
      <c r="Q8994" t="s">
        <v>46</v>
      </c>
      <c r="R8994" t="s">
        <v>189</v>
      </c>
    </row>
    <row r="8995" spans="1:18" hidden="1" x14ac:dyDescent="0.3">
      <c r="A8995" t="s">
        <v>35688</v>
      </c>
      <c r="B8995" t="s">
        <v>35689</v>
      </c>
      <c r="C8995" s="1" t="str">
        <f t="shared" si="750"/>
        <v>21:1011</v>
      </c>
      <c r="D8995" s="1" t="str">
        <f t="shared" si="757"/>
        <v>21:0241</v>
      </c>
      <c r="E8995" t="s">
        <v>35690</v>
      </c>
      <c r="F8995" t="s">
        <v>35691</v>
      </c>
      <c r="H8995">
        <v>70.918660000000003</v>
      </c>
      <c r="I8995">
        <v>-115.93013999999999</v>
      </c>
      <c r="J8995" s="1" t="str">
        <f t="shared" si="758"/>
        <v>Fluid (stream)</v>
      </c>
      <c r="K8995" s="1" t="str">
        <f t="shared" si="759"/>
        <v>Untreated Water</v>
      </c>
      <c r="L8995">
        <v>16</v>
      </c>
      <c r="M8995" t="s">
        <v>67</v>
      </c>
      <c r="N8995">
        <v>256</v>
      </c>
      <c r="O8995">
        <v>1</v>
      </c>
      <c r="P8995" t="s">
        <v>15080</v>
      </c>
      <c r="Q8995" t="s">
        <v>15080</v>
      </c>
      <c r="R8995" t="s">
        <v>15080</v>
      </c>
    </row>
    <row r="8996" spans="1:18" hidden="1" x14ac:dyDescent="0.3">
      <c r="A8996" t="s">
        <v>35692</v>
      </c>
      <c r="B8996" t="s">
        <v>35693</v>
      </c>
      <c r="C8996" s="1" t="str">
        <f t="shared" ref="C8996:C9059" si="760">HYPERLINK("http://geochem.nrcan.gc.ca/cdogs/content/bdl/bdl211011_e.htm", "21:1011")</f>
        <v>21:1011</v>
      </c>
      <c r="D8996" s="1" t="str">
        <f t="shared" si="757"/>
        <v>21:0241</v>
      </c>
      <c r="E8996" t="s">
        <v>35694</v>
      </c>
      <c r="F8996" t="s">
        <v>35695</v>
      </c>
      <c r="H8996">
        <v>70.906739999999999</v>
      </c>
      <c r="I8996">
        <v>-115.77713</v>
      </c>
      <c r="J8996" s="1" t="str">
        <f t="shared" si="758"/>
        <v>Fluid (stream)</v>
      </c>
      <c r="K8996" s="1" t="str">
        <f t="shared" si="759"/>
        <v>Untreated Water</v>
      </c>
      <c r="L8996">
        <v>16</v>
      </c>
      <c r="M8996" t="s">
        <v>74</v>
      </c>
      <c r="N8996">
        <v>257</v>
      </c>
      <c r="O8996">
        <v>1</v>
      </c>
      <c r="P8996" t="s">
        <v>15080</v>
      </c>
      <c r="Q8996" t="s">
        <v>15080</v>
      </c>
      <c r="R8996" t="s">
        <v>15080</v>
      </c>
    </row>
    <row r="8997" spans="1:18" hidden="1" x14ac:dyDescent="0.3">
      <c r="A8997" t="s">
        <v>35696</v>
      </c>
      <c r="B8997" t="s">
        <v>35697</v>
      </c>
      <c r="C8997" s="1" t="str">
        <f t="shared" si="760"/>
        <v>21:1011</v>
      </c>
      <c r="D8997" s="1" t="str">
        <f t="shared" si="757"/>
        <v>21:0241</v>
      </c>
      <c r="E8997" t="s">
        <v>35698</v>
      </c>
      <c r="F8997" t="s">
        <v>35699</v>
      </c>
      <c r="H8997">
        <v>70.879279999999994</v>
      </c>
      <c r="I8997">
        <v>-115.79013</v>
      </c>
      <c r="J8997" s="1" t="str">
        <f t="shared" si="758"/>
        <v>Fluid (stream)</v>
      </c>
      <c r="K8997" s="1" t="str">
        <f t="shared" si="759"/>
        <v>Untreated Water</v>
      </c>
      <c r="L8997">
        <v>16</v>
      </c>
      <c r="M8997" t="s">
        <v>81</v>
      </c>
      <c r="N8997">
        <v>258</v>
      </c>
      <c r="O8997">
        <v>1</v>
      </c>
      <c r="P8997" t="s">
        <v>194</v>
      </c>
      <c r="Q8997" t="s">
        <v>24</v>
      </c>
      <c r="R8997" t="s">
        <v>3875</v>
      </c>
    </row>
    <row r="8998" spans="1:18" hidden="1" x14ac:dyDescent="0.3">
      <c r="A8998" t="s">
        <v>35700</v>
      </c>
      <c r="B8998" t="s">
        <v>35701</v>
      </c>
      <c r="C8998" s="1" t="str">
        <f t="shared" si="760"/>
        <v>21:1011</v>
      </c>
      <c r="D8998" s="1" t="str">
        <f t="shared" si="757"/>
        <v>21:0241</v>
      </c>
      <c r="E8998" t="s">
        <v>35702</v>
      </c>
      <c r="F8998" t="s">
        <v>35703</v>
      </c>
      <c r="H8998">
        <v>70.890889999999999</v>
      </c>
      <c r="I8998">
        <v>-115.57011</v>
      </c>
      <c r="J8998" s="1" t="str">
        <f t="shared" si="758"/>
        <v>Fluid (stream)</v>
      </c>
      <c r="K8998" s="1" t="str">
        <f t="shared" si="759"/>
        <v>Untreated Water</v>
      </c>
      <c r="L8998">
        <v>16</v>
      </c>
      <c r="M8998" t="s">
        <v>22</v>
      </c>
      <c r="N8998">
        <v>259</v>
      </c>
      <c r="O8998">
        <v>1</v>
      </c>
      <c r="P8998" t="s">
        <v>210</v>
      </c>
      <c r="Q8998" t="s">
        <v>96</v>
      </c>
      <c r="R8998" t="s">
        <v>285</v>
      </c>
    </row>
    <row r="8999" spans="1:18" hidden="1" x14ac:dyDescent="0.3">
      <c r="A8999" t="s">
        <v>35704</v>
      </c>
      <c r="B8999" t="s">
        <v>35705</v>
      </c>
      <c r="C8999" s="1" t="str">
        <f t="shared" si="760"/>
        <v>21:1011</v>
      </c>
      <c r="D8999" s="1" t="str">
        <f t="shared" si="757"/>
        <v>21:0241</v>
      </c>
      <c r="E8999" t="s">
        <v>35702</v>
      </c>
      <c r="F8999" t="s">
        <v>35706</v>
      </c>
      <c r="H8999">
        <v>70.890889999999999</v>
      </c>
      <c r="I8999">
        <v>-115.57011</v>
      </c>
      <c r="J8999" s="1" t="str">
        <f t="shared" si="758"/>
        <v>Fluid (stream)</v>
      </c>
      <c r="K8999" s="1" t="str">
        <f t="shared" si="759"/>
        <v>Untreated Water</v>
      </c>
      <c r="L8999">
        <v>16</v>
      </c>
      <c r="M8999" t="s">
        <v>29</v>
      </c>
      <c r="N8999">
        <v>260</v>
      </c>
      <c r="O8999">
        <v>1</v>
      </c>
      <c r="P8999" t="s">
        <v>210</v>
      </c>
      <c r="Q8999" t="s">
        <v>46</v>
      </c>
      <c r="R8999" t="s">
        <v>460</v>
      </c>
    </row>
    <row r="9000" spans="1:18" hidden="1" x14ac:dyDescent="0.3">
      <c r="A9000" t="s">
        <v>35707</v>
      </c>
      <c r="B9000" t="s">
        <v>35708</v>
      </c>
      <c r="C9000" s="1" t="str">
        <f t="shared" si="760"/>
        <v>21:1011</v>
      </c>
      <c r="D9000" s="1" t="str">
        <f t="shared" si="757"/>
        <v>21:0241</v>
      </c>
      <c r="E9000" t="s">
        <v>35709</v>
      </c>
      <c r="F9000" t="s">
        <v>35710</v>
      </c>
      <c r="H9000">
        <v>70.890709999999999</v>
      </c>
      <c r="I9000">
        <v>-115.52710999999999</v>
      </c>
      <c r="J9000" s="1" t="str">
        <f t="shared" si="758"/>
        <v>Fluid (stream)</v>
      </c>
      <c r="K9000" s="1" t="str">
        <f t="shared" si="759"/>
        <v>Untreated Water</v>
      </c>
      <c r="L9000">
        <v>16</v>
      </c>
      <c r="M9000" t="s">
        <v>95</v>
      </c>
      <c r="N9000">
        <v>261</v>
      </c>
      <c r="O9000">
        <v>1</v>
      </c>
      <c r="P9000" t="s">
        <v>247</v>
      </c>
      <c r="Q9000" t="s">
        <v>146</v>
      </c>
      <c r="R9000" t="s">
        <v>195</v>
      </c>
    </row>
    <row r="9001" spans="1:18" hidden="1" x14ac:dyDescent="0.3">
      <c r="A9001" t="s">
        <v>35711</v>
      </c>
      <c r="B9001" t="s">
        <v>35712</v>
      </c>
      <c r="C9001" s="1" t="str">
        <f t="shared" si="760"/>
        <v>21:1011</v>
      </c>
      <c r="D9001" s="1" t="str">
        <f t="shared" si="757"/>
        <v>21:0241</v>
      </c>
      <c r="E9001" t="s">
        <v>35713</v>
      </c>
      <c r="F9001" t="s">
        <v>35714</v>
      </c>
      <c r="H9001">
        <v>70.879540000000006</v>
      </c>
      <c r="I9001">
        <v>-115.51011</v>
      </c>
      <c r="J9001" s="1" t="str">
        <f t="shared" si="758"/>
        <v>Fluid (stream)</v>
      </c>
      <c r="K9001" s="1" t="str">
        <f t="shared" si="759"/>
        <v>Untreated Water</v>
      </c>
      <c r="L9001">
        <v>16</v>
      </c>
      <c r="M9001" t="s">
        <v>101</v>
      </c>
      <c r="N9001">
        <v>262</v>
      </c>
      <c r="O9001">
        <v>1</v>
      </c>
      <c r="P9001" t="s">
        <v>356</v>
      </c>
      <c r="Q9001" t="s">
        <v>31</v>
      </c>
      <c r="R9001" t="s">
        <v>460</v>
      </c>
    </row>
    <row r="9002" spans="1:18" hidden="1" x14ac:dyDescent="0.3">
      <c r="A9002" t="s">
        <v>35715</v>
      </c>
      <c r="B9002" t="s">
        <v>35716</v>
      </c>
      <c r="C9002" s="1" t="str">
        <f t="shared" si="760"/>
        <v>21:1011</v>
      </c>
      <c r="D9002" s="1" t="str">
        <f>HYPERLINK("http://geochem.nrcan.gc.ca/cdogs/content/svy/svy_e.htm", "")</f>
        <v/>
      </c>
      <c r="G9002" s="1" t="str">
        <f>HYPERLINK("http://geochem.nrcan.gc.ca/cdogs/content/cr_/cr_00306_e.htm", "306")</f>
        <v>306</v>
      </c>
      <c r="J9002" t="s">
        <v>85</v>
      </c>
      <c r="K9002" t="s">
        <v>86</v>
      </c>
      <c r="L9002">
        <v>16</v>
      </c>
      <c r="M9002" t="s">
        <v>87</v>
      </c>
      <c r="N9002">
        <v>263</v>
      </c>
      <c r="O9002">
        <v>8</v>
      </c>
      <c r="P9002" t="s">
        <v>188</v>
      </c>
      <c r="Q9002" t="s">
        <v>46</v>
      </c>
      <c r="R9002" t="s">
        <v>2135</v>
      </c>
    </row>
    <row r="9003" spans="1:18" hidden="1" x14ac:dyDescent="0.3">
      <c r="A9003" t="s">
        <v>35717</v>
      </c>
      <c r="B9003" t="s">
        <v>35718</v>
      </c>
      <c r="C9003" s="1" t="str">
        <f t="shared" si="760"/>
        <v>21:1011</v>
      </c>
      <c r="D9003" s="1" t="str">
        <f t="shared" ref="D9003:D9020" si="761">HYPERLINK("http://geochem.nrcan.gc.ca/cdogs/content/svy/svy210241_e.htm", "21:0241")</f>
        <v>21:0241</v>
      </c>
      <c r="E9003" t="s">
        <v>35719</v>
      </c>
      <c r="F9003" t="s">
        <v>35720</v>
      </c>
      <c r="H9003">
        <v>70.880179999999996</v>
      </c>
      <c r="I9003">
        <v>-115.4431</v>
      </c>
      <c r="J9003" s="1" t="str">
        <f t="shared" ref="J9003:J9020" si="762">HYPERLINK("http://geochem.nrcan.gc.ca/cdogs/content/kwd/kwd020018_e.htm", "Fluid (stream)")</f>
        <v>Fluid (stream)</v>
      </c>
      <c r="K9003" s="1" t="str">
        <f t="shared" ref="K9003:K9020" si="763">HYPERLINK("http://geochem.nrcan.gc.ca/cdogs/content/kwd/kwd080007_e.htm", "Untreated Water")</f>
        <v>Untreated Water</v>
      </c>
      <c r="L9003">
        <v>16</v>
      </c>
      <c r="M9003" t="s">
        <v>107</v>
      </c>
      <c r="N9003">
        <v>264</v>
      </c>
      <c r="O9003">
        <v>1</v>
      </c>
      <c r="P9003" t="s">
        <v>262</v>
      </c>
      <c r="Q9003" t="s">
        <v>24</v>
      </c>
      <c r="R9003" t="s">
        <v>189</v>
      </c>
    </row>
    <row r="9004" spans="1:18" hidden="1" x14ac:dyDescent="0.3">
      <c r="A9004" t="s">
        <v>35721</v>
      </c>
      <c r="B9004" t="s">
        <v>35722</v>
      </c>
      <c r="C9004" s="1" t="str">
        <f t="shared" si="760"/>
        <v>21:1011</v>
      </c>
      <c r="D9004" s="1" t="str">
        <f t="shared" si="761"/>
        <v>21:0241</v>
      </c>
      <c r="E9004" t="s">
        <v>35723</v>
      </c>
      <c r="F9004" t="s">
        <v>35724</v>
      </c>
      <c r="H9004">
        <v>70.904349999999994</v>
      </c>
      <c r="I9004">
        <v>-115.38509999999999</v>
      </c>
      <c r="J9004" s="1" t="str">
        <f t="shared" si="762"/>
        <v>Fluid (stream)</v>
      </c>
      <c r="K9004" s="1" t="str">
        <f t="shared" si="763"/>
        <v>Untreated Water</v>
      </c>
      <c r="L9004">
        <v>16</v>
      </c>
      <c r="M9004" t="s">
        <v>114</v>
      </c>
      <c r="N9004">
        <v>265</v>
      </c>
      <c r="O9004">
        <v>1</v>
      </c>
      <c r="P9004" t="s">
        <v>272</v>
      </c>
      <c r="Q9004" t="s">
        <v>89</v>
      </c>
      <c r="R9004" t="s">
        <v>55</v>
      </c>
    </row>
    <row r="9005" spans="1:18" hidden="1" x14ac:dyDescent="0.3">
      <c r="A9005" t="s">
        <v>35725</v>
      </c>
      <c r="B9005" t="s">
        <v>35726</v>
      </c>
      <c r="C9005" s="1" t="str">
        <f t="shared" si="760"/>
        <v>21:1011</v>
      </c>
      <c r="D9005" s="1" t="str">
        <f t="shared" si="761"/>
        <v>21:0241</v>
      </c>
      <c r="E9005" t="s">
        <v>35727</v>
      </c>
      <c r="F9005" t="s">
        <v>35728</v>
      </c>
      <c r="H9005">
        <v>70.892030000000005</v>
      </c>
      <c r="I9005">
        <v>-115.3351</v>
      </c>
      <c r="J9005" s="1" t="str">
        <f t="shared" si="762"/>
        <v>Fluid (stream)</v>
      </c>
      <c r="K9005" s="1" t="str">
        <f t="shared" si="763"/>
        <v>Untreated Water</v>
      </c>
      <c r="L9005">
        <v>16</v>
      </c>
      <c r="M9005" t="s">
        <v>121</v>
      </c>
      <c r="N9005">
        <v>266</v>
      </c>
      <c r="O9005">
        <v>1</v>
      </c>
      <c r="P9005" t="s">
        <v>272</v>
      </c>
      <c r="Q9005" t="s">
        <v>24</v>
      </c>
      <c r="R9005" t="s">
        <v>189</v>
      </c>
    </row>
    <row r="9006" spans="1:18" hidden="1" x14ac:dyDescent="0.3">
      <c r="A9006" t="s">
        <v>35729</v>
      </c>
      <c r="B9006" t="s">
        <v>35730</v>
      </c>
      <c r="C9006" s="1" t="str">
        <f t="shared" si="760"/>
        <v>21:1011</v>
      </c>
      <c r="D9006" s="1" t="str">
        <f t="shared" si="761"/>
        <v>21:0241</v>
      </c>
      <c r="E9006" t="s">
        <v>35731</v>
      </c>
      <c r="F9006" t="s">
        <v>35732</v>
      </c>
      <c r="H9006">
        <v>70.887609999999995</v>
      </c>
      <c r="I9006">
        <v>-115.27909</v>
      </c>
      <c r="J9006" s="1" t="str">
        <f t="shared" si="762"/>
        <v>Fluid (stream)</v>
      </c>
      <c r="K9006" s="1" t="str">
        <f t="shared" si="763"/>
        <v>Untreated Water</v>
      </c>
      <c r="L9006">
        <v>16</v>
      </c>
      <c r="M9006" t="s">
        <v>127</v>
      </c>
      <c r="N9006">
        <v>267</v>
      </c>
      <c r="O9006">
        <v>1</v>
      </c>
      <c r="P9006" t="s">
        <v>267</v>
      </c>
      <c r="Q9006" t="s">
        <v>24</v>
      </c>
      <c r="R9006" t="s">
        <v>285</v>
      </c>
    </row>
    <row r="9007" spans="1:18" hidden="1" x14ac:dyDescent="0.3">
      <c r="A9007" t="s">
        <v>35733</v>
      </c>
      <c r="B9007" t="s">
        <v>35734</v>
      </c>
      <c r="C9007" s="1" t="str">
        <f t="shared" si="760"/>
        <v>21:1011</v>
      </c>
      <c r="D9007" s="1" t="str">
        <f t="shared" si="761"/>
        <v>21:0241</v>
      </c>
      <c r="E9007" t="s">
        <v>35735</v>
      </c>
      <c r="F9007" t="s">
        <v>35736</v>
      </c>
      <c r="H9007">
        <v>70.888059999999996</v>
      </c>
      <c r="I9007">
        <v>-115.09408000000001</v>
      </c>
      <c r="J9007" s="1" t="str">
        <f t="shared" si="762"/>
        <v>Fluid (stream)</v>
      </c>
      <c r="K9007" s="1" t="str">
        <f t="shared" si="763"/>
        <v>Untreated Water</v>
      </c>
      <c r="L9007">
        <v>16</v>
      </c>
      <c r="M9007" t="s">
        <v>133</v>
      </c>
      <c r="N9007">
        <v>268</v>
      </c>
      <c r="O9007">
        <v>1</v>
      </c>
      <c r="P9007" t="s">
        <v>267</v>
      </c>
      <c r="Q9007" t="s">
        <v>46</v>
      </c>
      <c r="R9007" t="s">
        <v>460</v>
      </c>
    </row>
    <row r="9008" spans="1:18" hidden="1" x14ac:dyDescent="0.3">
      <c r="A9008" t="s">
        <v>35737</v>
      </c>
      <c r="B9008" t="s">
        <v>35738</v>
      </c>
      <c r="C9008" s="1" t="str">
        <f t="shared" si="760"/>
        <v>21:1011</v>
      </c>
      <c r="D9008" s="1" t="str">
        <f t="shared" si="761"/>
        <v>21:0241</v>
      </c>
      <c r="E9008" t="s">
        <v>35739</v>
      </c>
      <c r="F9008" t="s">
        <v>35740</v>
      </c>
      <c r="H9008">
        <v>70.891019999999997</v>
      </c>
      <c r="I9008">
        <v>-115.07308</v>
      </c>
      <c r="J9008" s="1" t="str">
        <f t="shared" si="762"/>
        <v>Fluid (stream)</v>
      </c>
      <c r="K9008" s="1" t="str">
        <f t="shared" si="763"/>
        <v>Untreated Water</v>
      </c>
      <c r="L9008">
        <v>16</v>
      </c>
      <c r="M9008" t="s">
        <v>139</v>
      </c>
      <c r="N9008">
        <v>269</v>
      </c>
      <c r="O9008">
        <v>1</v>
      </c>
      <c r="P9008" t="s">
        <v>272</v>
      </c>
      <c r="Q9008" t="s">
        <v>146</v>
      </c>
      <c r="R9008" t="s">
        <v>460</v>
      </c>
    </row>
    <row r="9009" spans="1:18" hidden="1" x14ac:dyDescent="0.3">
      <c r="A9009" t="s">
        <v>35741</v>
      </c>
      <c r="B9009" t="s">
        <v>35742</v>
      </c>
      <c r="C9009" s="1" t="str">
        <f t="shared" si="760"/>
        <v>21:1011</v>
      </c>
      <c r="D9009" s="1" t="str">
        <f t="shared" si="761"/>
        <v>21:0241</v>
      </c>
      <c r="E9009" t="s">
        <v>35743</v>
      </c>
      <c r="F9009" t="s">
        <v>35744</v>
      </c>
      <c r="H9009">
        <v>70.880700000000004</v>
      </c>
      <c r="I9009">
        <v>-114.72906</v>
      </c>
      <c r="J9009" s="1" t="str">
        <f t="shared" si="762"/>
        <v>Fluid (stream)</v>
      </c>
      <c r="K9009" s="1" t="str">
        <f t="shared" si="763"/>
        <v>Untreated Water</v>
      </c>
      <c r="L9009">
        <v>16</v>
      </c>
      <c r="M9009" t="s">
        <v>241</v>
      </c>
      <c r="N9009">
        <v>270</v>
      </c>
      <c r="O9009">
        <v>1</v>
      </c>
      <c r="P9009" t="s">
        <v>272</v>
      </c>
      <c r="Q9009" t="s">
        <v>96</v>
      </c>
      <c r="R9009" t="s">
        <v>189</v>
      </c>
    </row>
    <row r="9010" spans="1:18" hidden="1" x14ac:dyDescent="0.3">
      <c r="A9010" t="s">
        <v>35745</v>
      </c>
      <c r="B9010" t="s">
        <v>35746</v>
      </c>
      <c r="C9010" s="1" t="str">
        <f t="shared" si="760"/>
        <v>21:1011</v>
      </c>
      <c r="D9010" s="1" t="str">
        <f t="shared" si="761"/>
        <v>21:0241</v>
      </c>
      <c r="E9010" t="s">
        <v>35747</v>
      </c>
      <c r="F9010" t="s">
        <v>35748</v>
      </c>
      <c r="H9010">
        <v>70.884659999999997</v>
      </c>
      <c r="I9010">
        <v>-114.67404999999999</v>
      </c>
      <c r="J9010" s="1" t="str">
        <f t="shared" si="762"/>
        <v>Fluid (stream)</v>
      </c>
      <c r="K9010" s="1" t="str">
        <f t="shared" si="763"/>
        <v>Untreated Water</v>
      </c>
      <c r="L9010">
        <v>17</v>
      </c>
      <c r="M9010" t="s">
        <v>36</v>
      </c>
      <c r="N9010">
        <v>271</v>
      </c>
      <c r="O9010">
        <v>1</v>
      </c>
      <c r="P9010" t="s">
        <v>267</v>
      </c>
      <c r="Q9010" t="s">
        <v>31</v>
      </c>
      <c r="R9010" t="s">
        <v>890</v>
      </c>
    </row>
    <row r="9011" spans="1:18" hidden="1" x14ac:dyDescent="0.3">
      <c r="A9011" t="s">
        <v>35749</v>
      </c>
      <c r="B9011" t="s">
        <v>35750</v>
      </c>
      <c r="C9011" s="1" t="str">
        <f t="shared" si="760"/>
        <v>21:1011</v>
      </c>
      <c r="D9011" s="1" t="str">
        <f t="shared" si="761"/>
        <v>21:0241</v>
      </c>
      <c r="E9011" t="s">
        <v>35751</v>
      </c>
      <c r="F9011" t="s">
        <v>35752</v>
      </c>
      <c r="H9011">
        <v>70.884950000000003</v>
      </c>
      <c r="I9011">
        <v>-114.59505</v>
      </c>
      <c r="J9011" s="1" t="str">
        <f t="shared" si="762"/>
        <v>Fluid (stream)</v>
      </c>
      <c r="K9011" s="1" t="str">
        <f t="shared" si="763"/>
        <v>Untreated Water</v>
      </c>
      <c r="L9011">
        <v>17</v>
      </c>
      <c r="M9011" t="s">
        <v>44</v>
      </c>
      <c r="N9011">
        <v>272</v>
      </c>
      <c r="O9011">
        <v>1</v>
      </c>
      <c r="P9011" t="s">
        <v>267</v>
      </c>
      <c r="Q9011" t="s">
        <v>46</v>
      </c>
      <c r="R9011" t="s">
        <v>522</v>
      </c>
    </row>
    <row r="9012" spans="1:18" hidden="1" x14ac:dyDescent="0.3">
      <c r="A9012" t="s">
        <v>35753</v>
      </c>
      <c r="B9012" t="s">
        <v>35754</v>
      </c>
      <c r="C9012" s="1" t="str">
        <f t="shared" si="760"/>
        <v>21:1011</v>
      </c>
      <c r="D9012" s="1" t="str">
        <f t="shared" si="761"/>
        <v>21:0241</v>
      </c>
      <c r="E9012" t="s">
        <v>35755</v>
      </c>
      <c r="F9012" t="s">
        <v>35756</v>
      </c>
      <c r="H9012">
        <v>70.890169999999998</v>
      </c>
      <c r="I9012">
        <v>-114.39503000000001</v>
      </c>
      <c r="J9012" s="1" t="str">
        <f t="shared" si="762"/>
        <v>Fluid (stream)</v>
      </c>
      <c r="K9012" s="1" t="str">
        <f t="shared" si="763"/>
        <v>Untreated Water</v>
      </c>
      <c r="L9012">
        <v>17</v>
      </c>
      <c r="M9012" t="s">
        <v>22</v>
      </c>
      <c r="N9012">
        <v>273</v>
      </c>
      <c r="O9012">
        <v>1</v>
      </c>
      <c r="P9012" t="s">
        <v>465</v>
      </c>
      <c r="Q9012" t="s">
        <v>38</v>
      </c>
      <c r="R9012" t="s">
        <v>285</v>
      </c>
    </row>
    <row r="9013" spans="1:18" hidden="1" x14ac:dyDescent="0.3">
      <c r="A9013" t="s">
        <v>35757</v>
      </c>
      <c r="B9013" t="s">
        <v>35758</v>
      </c>
      <c r="C9013" s="1" t="str">
        <f t="shared" si="760"/>
        <v>21:1011</v>
      </c>
      <c r="D9013" s="1" t="str">
        <f t="shared" si="761"/>
        <v>21:0241</v>
      </c>
      <c r="E9013" t="s">
        <v>35755</v>
      </c>
      <c r="F9013" t="s">
        <v>35759</v>
      </c>
      <c r="H9013">
        <v>70.890169999999998</v>
      </c>
      <c r="I9013">
        <v>-114.39503000000001</v>
      </c>
      <c r="J9013" s="1" t="str">
        <f t="shared" si="762"/>
        <v>Fluid (stream)</v>
      </c>
      <c r="K9013" s="1" t="str">
        <f t="shared" si="763"/>
        <v>Untreated Water</v>
      </c>
      <c r="L9013">
        <v>17</v>
      </c>
      <c r="M9013" t="s">
        <v>29</v>
      </c>
      <c r="N9013">
        <v>274</v>
      </c>
      <c r="O9013">
        <v>1</v>
      </c>
      <c r="P9013" t="s">
        <v>247</v>
      </c>
      <c r="Q9013" t="s">
        <v>46</v>
      </c>
      <c r="R9013" t="s">
        <v>285</v>
      </c>
    </row>
    <row r="9014" spans="1:18" hidden="1" x14ac:dyDescent="0.3">
      <c r="A9014" t="s">
        <v>35760</v>
      </c>
      <c r="B9014" t="s">
        <v>35761</v>
      </c>
      <c r="C9014" s="1" t="str">
        <f t="shared" si="760"/>
        <v>21:1011</v>
      </c>
      <c r="D9014" s="1" t="str">
        <f t="shared" si="761"/>
        <v>21:0241</v>
      </c>
      <c r="E9014" t="s">
        <v>35762</v>
      </c>
      <c r="F9014" t="s">
        <v>35763</v>
      </c>
      <c r="H9014">
        <v>70.884550000000004</v>
      </c>
      <c r="I9014">
        <v>-114.22402</v>
      </c>
      <c r="J9014" s="1" t="str">
        <f t="shared" si="762"/>
        <v>Fluid (stream)</v>
      </c>
      <c r="K9014" s="1" t="str">
        <f t="shared" si="763"/>
        <v>Untreated Water</v>
      </c>
      <c r="L9014">
        <v>17</v>
      </c>
      <c r="M9014" t="s">
        <v>52</v>
      </c>
      <c r="N9014">
        <v>275</v>
      </c>
      <c r="O9014">
        <v>1</v>
      </c>
      <c r="P9014" t="s">
        <v>262</v>
      </c>
      <c r="Q9014" t="s">
        <v>96</v>
      </c>
      <c r="R9014" t="s">
        <v>522</v>
      </c>
    </row>
    <row r="9015" spans="1:18" hidden="1" x14ac:dyDescent="0.3">
      <c r="A9015" t="s">
        <v>35764</v>
      </c>
      <c r="B9015" t="s">
        <v>35765</v>
      </c>
      <c r="C9015" s="1" t="str">
        <f t="shared" si="760"/>
        <v>21:1011</v>
      </c>
      <c r="D9015" s="1" t="str">
        <f t="shared" si="761"/>
        <v>21:0241</v>
      </c>
      <c r="E9015" t="s">
        <v>35766</v>
      </c>
      <c r="F9015" t="s">
        <v>35767</v>
      </c>
      <c r="H9015">
        <v>70.883349999999993</v>
      </c>
      <c r="I9015">
        <v>-114.13602</v>
      </c>
      <c r="J9015" s="1" t="str">
        <f t="shared" si="762"/>
        <v>Fluid (stream)</v>
      </c>
      <c r="K9015" s="1" t="str">
        <f t="shared" si="763"/>
        <v>Untreated Water</v>
      </c>
      <c r="L9015">
        <v>17</v>
      </c>
      <c r="M9015" t="s">
        <v>60</v>
      </c>
      <c r="N9015">
        <v>276</v>
      </c>
      <c r="O9015">
        <v>1</v>
      </c>
      <c r="P9015" t="s">
        <v>272</v>
      </c>
      <c r="Q9015" t="s">
        <v>146</v>
      </c>
      <c r="R9015" t="s">
        <v>55</v>
      </c>
    </row>
    <row r="9016" spans="1:18" hidden="1" x14ac:dyDescent="0.3">
      <c r="A9016" t="s">
        <v>35768</v>
      </c>
      <c r="B9016" t="s">
        <v>35769</v>
      </c>
      <c r="C9016" s="1" t="str">
        <f t="shared" si="760"/>
        <v>21:1011</v>
      </c>
      <c r="D9016" s="1" t="str">
        <f t="shared" si="761"/>
        <v>21:0241</v>
      </c>
      <c r="E9016" t="s">
        <v>35770</v>
      </c>
      <c r="F9016" t="s">
        <v>35771</v>
      </c>
      <c r="H9016">
        <v>70.904169999999993</v>
      </c>
      <c r="I9016">
        <v>-114.13002</v>
      </c>
      <c r="J9016" s="1" t="str">
        <f t="shared" si="762"/>
        <v>Fluid (stream)</v>
      </c>
      <c r="K9016" s="1" t="str">
        <f t="shared" si="763"/>
        <v>Untreated Water</v>
      </c>
      <c r="L9016">
        <v>17</v>
      </c>
      <c r="M9016" t="s">
        <v>67</v>
      </c>
      <c r="N9016">
        <v>277</v>
      </c>
      <c r="O9016">
        <v>1</v>
      </c>
      <c r="P9016" t="s">
        <v>262</v>
      </c>
      <c r="Q9016" t="s">
        <v>146</v>
      </c>
      <c r="R9016" t="s">
        <v>285</v>
      </c>
    </row>
    <row r="9017" spans="1:18" hidden="1" x14ac:dyDescent="0.3">
      <c r="A9017" t="s">
        <v>35772</v>
      </c>
      <c r="B9017" t="s">
        <v>35773</v>
      </c>
      <c r="C9017" s="1" t="str">
        <f t="shared" si="760"/>
        <v>21:1011</v>
      </c>
      <c r="D9017" s="1" t="str">
        <f t="shared" si="761"/>
        <v>21:0241</v>
      </c>
      <c r="E9017" t="s">
        <v>35774</v>
      </c>
      <c r="F9017" t="s">
        <v>35775</v>
      </c>
      <c r="H9017">
        <v>70.903790000000001</v>
      </c>
      <c r="I9017">
        <v>-114.04101</v>
      </c>
      <c r="J9017" s="1" t="str">
        <f t="shared" si="762"/>
        <v>Fluid (stream)</v>
      </c>
      <c r="K9017" s="1" t="str">
        <f t="shared" si="763"/>
        <v>Untreated Water</v>
      </c>
      <c r="L9017">
        <v>17</v>
      </c>
      <c r="M9017" t="s">
        <v>74</v>
      </c>
      <c r="N9017">
        <v>278</v>
      </c>
      <c r="O9017">
        <v>1</v>
      </c>
      <c r="P9017" t="s">
        <v>272</v>
      </c>
      <c r="Q9017" t="s">
        <v>46</v>
      </c>
      <c r="R9017" t="s">
        <v>55</v>
      </c>
    </row>
    <row r="9018" spans="1:18" hidden="1" x14ac:dyDescent="0.3">
      <c r="A9018" t="s">
        <v>35776</v>
      </c>
      <c r="B9018" t="s">
        <v>35777</v>
      </c>
      <c r="C9018" s="1" t="str">
        <f t="shared" si="760"/>
        <v>21:1011</v>
      </c>
      <c r="D9018" s="1" t="str">
        <f t="shared" si="761"/>
        <v>21:0241</v>
      </c>
      <c r="E9018" t="s">
        <v>35778</v>
      </c>
      <c r="F9018" t="s">
        <v>35779</v>
      </c>
      <c r="H9018">
        <v>70.927490000000006</v>
      </c>
      <c r="I9018">
        <v>-114.04001</v>
      </c>
      <c r="J9018" s="1" t="str">
        <f t="shared" si="762"/>
        <v>Fluid (stream)</v>
      </c>
      <c r="K9018" s="1" t="str">
        <f t="shared" si="763"/>
        <v>Untreated Water</v>
      </c>
      <c r="L9018">
        <v>17</v>
      </c>
      <c r="M9018" t="s">
        <v>81</v>
      </c>
      <c r="N9018">
        <v>279</v>
      </c>
      <c r="O9018">
        <v>1</v>
      </c>
      <c r="P9018" t="s">
        <v>272</v>
      </c>
      <c r="Q9018" t="s">
        <v>146</v>
      </c>
      <c r="R9018" t="s">
        <v>55</v>
      </c>
    </row>
    <row r="9019" spans="1:18" hidden="1" x14ac:dyDescent="0.3">
      <c r="A9019" t="s">
        <v>35780</v>
      </c>
      <c r="B9019" t="s">
        <v>35781</v>
      </c>
      <c r="C9019" s="1" t="str">
        <f t="shared" si="760"/>
        <v>21:1011</v>
      </c>
      <c r="D9019" s="1" t="str">
        <f t="shared" si="761"/>
        <v>21:0241</v>
      </c>
      <c r="E9019" t="s">
        <v>35782</v>
      </c>
      <c r="F9019" t="s">
        <v>35783</v>
      </c>
      <c r="H9019">
        <v>70.988060000000004</v>
      </c>
      <c r="I9019">
        <v>-115.79013999999999</v>
      </c>
      <c r="J9019" s="1" t="str">
        <f t="shared" si="762"/>
        <v>Fluid (stream)</v>
      </c>
      <c r="K9019" s="1" t="str">
        <f t="shared" si="763"/>
        <v>Untreated Water</v>
      </c>
      <c r="L9019">
        <v>17</v>
      </c>
      <c r="M9019" t="s">
        <v>95</v>
      </c>
      <c r="N9019">
        <v>280</v>
      </c>
      <c r="O9019">
        <v>1</v>
      </c>
      <c r="P9019" t="s">
        <v>1610</v>
      </c>
      <c r="Q9019" t="s">
        <v>46</v>
      </c>
      <c r="R9019" t="s">
        <v>55</v>
      </c>
    </row>
    <row r="9020" spans="1:18" hidden="1" x14ac:dyDescent="0.3">
      <c r="A9020" t="s">
        <v>35784</v>
      </c>
      <c r="B9020" t="s">
        <v>35785</v>
      </c>
      <c r="C9020" s="1" t="str">
        <f t="shared" si="760"/>
        <v>21:1011</v>
      </c>
      <c r="D9020" s="1" t="str">
        <f t="shared" si="761"/>
        <v>21:0241</v>
      </c>
      <c r="E9020" t="s">
        <v>35786</v>
      </c>
      <c r="F9020" t="s">
        <v>35787</v>
      </c>
      <c r="H9020">
        <v>70.965689999999995</v>
      </c>
      <c r="I9020">
        <v>-115.76213</v>
      </c>
      <c r="J9020" s="1" t="str">
        <f t="shared" si="762"/>
        <v>Fluid (stream)</v>
      </c>
      <c r="K9020" s="1" t="str">
        <f t="shared" si="763"/>
        <v>Untreated Water</v>
      </c>
      <c r="L9020">
        <v>17</v>
      </c>
      <c r="M9020" t="s">
        <v>101</v>
      </c>
      <c r="N9020">
        <v>281</v>
      </c>
      <c r="O9020">
        <v>1</v>
      </c>
      <c r="P9020" t="s">
        <v>465</v>
      </c>
      <c r="Q9020" t="s">
        <v>38</v>
      </c>
      <c r="R9020" t="s">
        <v>460</v>
      </c>
    </row>
    <row r="9021" spans="1:18" hidden="1" x14ac:dyDescent="0.3">
      <c r="A9021" t="s">
        <v>35788</v>
      </c>
      <c r="B9021" t="s">
        <v>35789</v>
      </c>
      <c r="C9021" s="1" t="str">
        <f t="shared" si="760"/>
        <v>21:1011</v>
      </c>
      <c r="D9021" s="1" t="str">
        <f>HYPERLINK("http://geochem.nrcan.gc.ca/cdogs/content/svy/svy_e.htm", "")</f>
        <v/>
      </c>
      <c r="G9021" s="1" t="str">
        <f>HYPERLINK("http://geochem.nrcan.gc.ca/cdogs/content/cr_/cr_00305_e.htm", "305")</f>
        <v>305</v>
      </c>
      <c r="J9021" t="s">
        <v>85</v>
      </c>
      <c r="K9021" t="s">
        <v>86</v>
      </c>
      <c r="L9021">
        <v>17</v>
      </c>
      <c r="M9021" t="s">
        <v>87</v>
      </c>
      <c r="N9021">
        <v>282</v>
      </c>
      <c r="O9021">
        <v>8</v>
      </c>
      <c r="P9021" t="s">
        <v>30</v>
      </c>
      <c r="Q9021" t="s">
        <v>24</v>
      </c>
      <c r="R9021" t="s">
        <v>532</v>
      </c>
    </row>
    <row r="9022" spans="1:18" hidden="1" x14ac:dyDescent="0.3">
      <c r="A9022" t="s">
        <v>35790</v>
      </c>
      <c r="B9022" t="s">
        <v>35791</v>
      </c>
      <c r="C9022" s="1" t="str">
        <f t="shared" si="760"/>
        <v>21:1011</v>
      </c>
      <c r="D9022" s="1" t="str">
        <f t="shared" ref="D9022:D9028" si="764">HYPERLINK("http://geochem.nrcan.gc.ca/cdogs/content/svy/svy210241_e.htm", "21:0241")</f>
        <v>21:0241</v>
      </c>
      <c r="E9022" t="s">
        <v>35792</v>
      </c>
      <c r="F9022" t="s">
        <v>35793</v>
      </c>
      <c r="H9022">
        <v>70.964240000000004</v>
      </c>
      <c r="I9022">
        <v>-115.77713</v>
      </c>
      <c r="J9022" s="1" t="str">
        <f t="shared" ref="J9022:J9028" si="765">HYPERLINK("http://geochem.nrcan.gc.ca/cdogs/content/kwd/kwd020018_e.htm", "Fluid (stream)")</f>
        <v>Fluid (stream)</v>
      </c>
      <c r="K9022" s="1" t="str">
        <f t="shared" ref="K9022:K9028" si="766">HYPERLINK("http://geochem.nrcan.gc.ca/cdogs/content/kwd/kwd080007_e.htm", "Untreated Water")</f>
        <v>Untreated Water</v>
      </c>
      <c r="L9022">
        <v>17</v>
      </c>
      <c r="M9022" t="s">
        <v>107</v>
      </c>
      <c r="N9022">
        <v>283</v>
      </c>
      <c r="O9022">
        <v>1</v>
      </c>
      <c r="P9022" t="s">
        <v>267</v>
      </c>
      <c r="Q9022" t="s">
        <v>146</v>
      </c>
      <c r="R9022" t="s">
        <v>522</v>
      </c>
    </row>
    <row r="9023" spans="1:18" hidden="1" x14ac:dyDescent="0.3">
      <c r="A9023" t="s">
        <v>35794</v>
      </c>
      <c r="B9023" t="s">
        <v>35795</v>
      </c>
      <c r="C9023" s="1" t="str">
        <f t="shared" si="760"/>
        <v>21:1011</v>
      </c>
      <c r="D9023" s="1" t="str">
        <f t="shared" si="764"/>
        <v>21:0241</v>
      </c>
      <c r="E9023" t="s">
        <v>35796</v>
      </c>
      <c r="F9023" t="s">
        <v>35797</v>
      </c>
      <c r="H9023">
        <v>70.945080000000004</v>
      </c>
      <c r="I9023">
        <v>-115.73412999999999</v>
      </c>
      <c r="J9023" s="1" t="str">
        <f t="shared" si="765"/>
        <v>Fluid (stream)</v>
      </c>
      <c r="K9023" s="1" t="str">
        <f t="shared" si="766"/>
        <v>Untreated Water</v>
      </c>
      <c r="L9023">
        <v>17</v>
      </c>
      <c r="M9023" t="s">
        <v>114</v>
      </c>
      <c r="N9023">
        <v>284</v>
      </c>
      <c r="O9023">
        <v>1</v>
      </c>
      <c r="P9023" t="s">
        <v>272</v>
      </c>
      <c r="Q9023" t="s">
        <v>146</v>
      </c>
      <c r="R9023" t="s">
        <v>522</v>
      </c>
    </row>
    <row r="9024" spans="1:18" hidden="1" x14ac:dyDescent="0.3">
      <c r="A9024" t="s">
        <v>35798</v>
      </c>
      <c r="B9024" t="s">
        <v>35799</v>
      </c>
      <c r="C9024" s="1" t="str">
        <f t="shared" si="760"/>
        <v>21:1011</v>
      </c>
      <c r="D9024" s="1" t="str">
        <f t="shared" si="764"/>
        <v>21:0241</v>
      </c>
      <c r="E9024" t="s">
        <v>35800</v>
      </c>
      <c r="F9024" t="s">
        <v>35801</v>
      </c>
      <c r="H9024">
        <v>70.932569999999998</v>
      </c>
      <c r="I9024">
        <v>-115.68812</v>
      </c>
      <c r="J9024" s="1" t="str">
        <f t="shared" si="765"/>
        <v>Fluid (stream)</v>
      </c>
      <c r="K9024" s="1" t="str">
        <f t="shared" si="766"/>
        <v>Untreated Water</v>
      </c>
      <c r="L9024">
        <v>17</v>
      </c>
      <c r="M9024" t="s">
        <v>121</v>
      </c>
      <c r="N9024">
        <v>285</v>
      </c>
      <c r="O9024">
        <v>1</v>
      </c>
      <c r="P9024" t="s">
        <v>272</v>
      </c>
      <c r="Q9024" t="s">
        <v>31</v>
      </c>
      <c r="R9024" t="s">
        <v>890</v>
      </c>
    </row>
    <row r="9025" spans="1:18" hidden="1" x14ac:dyDescent="0.3">
      <c r="A9025" t="s">
        <v>35802</v>
      </c>
      <c r="B9025" t="s">
        <v>35803</v>
      </c>
      <c r="C9025" s="1" t="str">
        <f t="shared" si="760"/>
        <v>21:1011</v>
      </c>
      <c r="D9025" s="1" t="str">
        <f t="shared" si="764"/>
        <v>21:0241</v>
      </c>
      <c r="E9025" t="s">
        <v>35804</v>
      </c>
      <c r="F9025" t="s">
        <v>35805</v>
      </c>
      <c r="H9025">
        <v>70.9636</v>
      </c>
      <c r="I9025">
        <v>-115.46711000000001</v>
      </c>
      <c r="J9025" s="1" t="str">
        <f t="shared" si="765"/>
        <v>Fluid (stream)</v>
      </c>
      <c r="K9025" s="1" t="str">
        <f t="shared" si="766"/>
        <v>Untreated Water</v>
      </c>
      <c r="L9025">
        <v>17</v>
      </c>
      <c r="M9025" t="s">
        <v>127</v>
      </c>
      <c r="N9025">
        <v>286</v>
      </c>
      <c r="O9025">
        <v>1</v>
      </c>
      <c r="P9025" t="s">
        <v>262</v>
      </c>
      <c r="Q9025" t="s">
        <v>146</v>
      </c>
      <c r="R9025" t="s">
        <v>460</v>
      </c>
    </row>
    <row r="9026" spans="1:18" hidden="1" x14ac:dyDescent="0.3">
      <c r="A9026" t="s">
        <v>35806</v>
      </c>
      <c r="B9026" t="s">
        <v>35807</v>
      </c>
      <c r="C9026" s="1" t="str">
        <f t="shared" si="760"/>
        <v>21:1011</v>
      </c>
      <c r="D9026" s="1" t="str">
        <f t="shared" si="764"/>
        <v>21:0241</v>
      </c>
      <c r="E9026" t="s">
        <v>35808</v>
      </c>
      <c r="F9026" t="s">
        <v>35809</v>
      </c>
      <c r="H9026">
        <v>70.934659999999994</v>
      </c>
      <c r="I9026">
        <v>-115.33410000000001</v>
      </c>
      <c r="J9026" s="1" t="str">
        <f t="shared" si="765"/>
        <v>Fluid (stream)</v>
      </c>
      <c r="K9026" s="1" t="str">
        <f t="shared" si="766"/>
        <v>Untreated Water</v>
      </c>
      <c r="L9026">
        <v>17</v>
      </c>
      <c r="M9026" t="s">
        <v>133</v>
      </c>
      <c r="N9026">
        <v>287</v>
      </c>
      <c r="O9026">
        <v>1</v>
      </c>
      <c r="P9026" t="s">
        <v>272</v>
      </c>
      <c r="Q9026" t="s">
        <v>96</v>
      </c>
      <c r="R9026" t="s">
        <v>449</v>
      </c>
    </row>
    <row r="9027" spans="1:18" hidden="1" x14ac:dyDescent="0.3">
      <c r="A9027" t="s">
        <v>35810</v>
      </c>
      <c r="B9027" t="s">
        <v>35811</v>
      </c>
      <c r="C9027" s="1" t="str">
        <f t="shared" si="760"/>
        <v>21:1011</v>
      </c>
      <c r="D9027" s="1" t="str">
        <f t="shared" si="764"/>
        <v>21:0241</v>
      </c>
      <c r="E9027" t="s">
        <v>35812</v>
      </c>
      <c r="F9027" t="s">
        <v>35813</v>
      </c>
      <c r="H9027">
        <v>70.922120000000007</v>
      </c>
      <c r="I9027">
        <v>-115.2911</v>
      </c>
      <c r="J9027" s="1" t="str">
        <f t="shared" si="765"/>
        <v>Fluid (stream)</v>
      </c>
      <c r="K9027" s="1" t="str">
        <f t="shared" si="766"/>
        <v>Untreated Water</v>
      </c>
      <c r="L9027">
        <v>17</v>
      </c>
      <c r="M9027" t="s">
        <v>139</v>
      </c>
      <c r="N9027">
        <v>288</v>
      </c>
      <c r="O9027">
        <v>1</v>
      </c>
      <c r="P9027" t="s">
        <v>356</v>
      </c>
      <c r="Q9027" t="s">
        <v>146</v>
      </c>
      <c r="R9027" t="s">
        <v>911</v>
      </c>
    </row>
    <row r="9028" spans="1:18" hidden="1" x14ac:dyDescent="0.3">
      <c r="A9028" t="s">
        <v>35814</v>
      </c>
      <c r="B9028" t="s">
        <v>35815</v>
      </c>
      <c r="C9028" s="1" t="str">
        <f t="shared" si="760"/>
        <v>21:1011</v>
      </c>
      <c r="D9028" s="1" t="str">
        <f t="shared" si="764"/>
        <v>21:0241</v>
      </c>
      <c r="E9028" t="s">
        <v>35816</v>
      </c>
      <c r="F9028" t="s">
        <v>35817</v>
      </c>
      <c r="H9028">
        <v>70.927329999999998</v>
      </c>
      <c r="I9028">
        <v>-115.2861</v>
      </c>
      <c r="J9028" s="1" t="str">
        <f t="shared" si="765"/>
        <v>Fluid (stream)</v>
      </c>
      <c r="K9028" s="1" t="str">
        <f t="shared" si="766"/>
        <v>Untreated Water</v>
      </c>
      <c r="L9028">
        <v>17</v>
      </c>
      <c r="M9028" t="s">
        <v>241</v>
      </c>
      <c r="N9028">
        <v>289</v>
      </c>
      <c r="O9028">
        <v>1</v>
      </c>
      <c r="P9028" t="s">
        <v>356</v>
      </c>
      <c r="Q9028" t="s">
        <v>24</v>
      </c>
      <c r="R9028" t="s">
        <v>449</v>
      </c>
    </row>
    <row r="9029" spans="1:18" hidden="1" x14ac:dyDescent="0.3">
      <c r="A9029" t="s">
        <v>35818</v>
      </c>
      <c r="B9029" t="s">
        <v>35819</v>
      </c>
      <c r="C9029" s="1" t="str">
        <f t="shared" si="760"/>
        <v>21:1011</v>
      </c>
      <c r="D9029" s="1" t="str">
        <f>HYPERLINK("http://geochem.nrcan.gc.ca/cdogs/content/svy/svy_e.htm", "")</f>
        <v/>
      </c>
      <c r="G9029" s="1" t="str">
        <f>HYPERLINK("http://geochem.nrcan.gc.ca/cdogs/content/cr_/cr_00306_e.htm", "306")</f>
        <v>306</v>
      </c>
      <c r="J9029" t="s">
        <v>85</v>
      </c>
      <c r="K9029" t="s">
        <v>86</v>
      </c>
      <c r="L9029">
        <v>18</v>
      </c>
      <c r="M9029" t="s">
        <v>87</v>
      </c>
      <c r="N9029">
        <v>290</v>
      </c>
      <c r="O9029">
        <v>8</v>
      </c>
      <c r="P9029" t="s">
        <v>2573</v>
      </c>
      <c r="Q9029" t="s">
        <v>146</v>
      </c>
      <c r="R9029" t="s">
        <v>47</v>
      </c>
    </row>
    <row r="9030" spans="1:18" hidden="1" x14ac:dyDescent="0.3">
      <c r="A9030" t="s">
        <v>35820</v>
      </c>
      <c r="B9030" t="s">
        <v>35821</v>
      </c>
      <c r="C9030" s="1" t="str">
        <f t="shared" si="760"/>
        <v>21:1011</v>
      </c>
      <c r="D9030" s="1" t="str">
        <f t="shared" ref="D9030:D9063" si="767">HYPERLINK("http://geochem.nrcan.gc.ca/cdogs/content/svy/svy210241_e.htm", "21:0241")</f>
        <v>21:0241</v>
      </c>
      <c r="E9030" t="s">
        <v>35822</v>
      </c>
      <c r="F9030" t="s">
        <v>35823</v>
      </c>
      <c r="H9030">
        <v>70.916219999999996</v>
      </c>
      <c r="I9030">
        <v>-115.15609000000001</v>
      </c>
      <c r="J9030" s="1" t="str">
        <f t="shared" ref="J9030:J9063" si="768">HYPERLINK("http://geochem.nrcan.gc.ca/cdogs/content/kwd/kwd020018_e.htm", "Fluid (stream)")</f>
        <v>Fluid (stream)</v>
      </c>
      <c r="K9030" s="1" t="str">
        <f t="shared" ref="K9030:K9063" si="769">HYPERLINK("http://geochem.nrcan.gc.ca/cdogs/content/kwd/kwd080007_e.htm", "Untreated Water")</f>
        <v>Untreated Water</v>
      </c>
      <c r="L9030">
        <v>18</v>
      </c>
      <c r="M9030" t="s">
        <v>36</v>
      </c>
      <c r="N9030">
        <v>291</v>
      </c>
      <c r="O9030">
        <v>1</v>
      </c>
      <c r="P9030" t="s">
        <v>356</v>
      </c>
      <c r="Q9030" t="s">
        <v>31</v>
      </c>
      <c r="R9030" t="s">
        <v>195</v>
      </c>
    </row>
    <row r="9031" spans="1:18" hidden="1" x14ac:dyDescent="0.3">
      <c r="A9031" t="s">
        <v>35824</v>
      </c>
      <c r="B9031" t="s">
        <v>35825</v>
      </c>
      <c r="C9031" s="1" t="str">
        <f t="shared" si="760"/>
        <v>21:1011</v>
      </c>
      <c r="D9031" s="1" t="str">
        <f t="shared" si="767"/>
        <v>21:0241</v>
      </c>
      <c r="E9031" t="s">
        <v>35826</v>
      </c>
      <c r="F9031" t="s">
        <v>35827</v>
      </c>
      <c r="H9031">
        <v>70.914580000000001</v>
      </c>
      <c r="I9031">
        <v>-115.14309</v>
      </c>
      <c r="J9031" s="1" t="str">
        <f t="shared" si="768"/>
        <v>Fluid (stream)</v>
      </c>
      <c r="K9031" s="1" t="str">
        <f t="shared" si="769"/>
        <v>Untreated Water</v>
      </c>
      <c r="L9031">
        <v>18</v>
      </c>
      <c r="M9031" t="s">
        <v>44</v>
      </c>
      <c r="N9031">
        <v>292</v>
      </c>
      <c r="O9031">
        <v>1</v>
      </c>
      <c r="P9031" t="s">
        <v>256</v>
      </c>
      <c r="Q9031" t="s">
        <v>46</v>
      </c>
      <c r="R9031" t="s">
        <v>532</v>
      </c>
    </row>
    <row r="9032" spans="1:18" hidden="1" x14ac:dyDescent="0.3">
      <c r="A9032" t="s">
        <v>35828</v>
      </c>
      <c r="B9032" t="s">
        <v>35829</v>
      </c>
      <c r="C9032" s="1" t="str">
        <f t="shared" si="760"/>
        <v>21:1011</v>
      </c>
      <c r="D9032" s="1" t="str">
        <f t="shared" si="767"/>
        <v>21:0241</v>
      </c>
      <c r="E9032" t="s">
        <v>35830</v>
      </c>
      <c r="F9032" t="s">
        <v>35831</v>
      </c>
      <c r="H9032">
        <v>70.92071</v>
      </c>
      <c r="I9032">
        <v>-115.11409</v>
      </c>
      <c r="J9032" s="1" t="str">
        <f t="shared" si="768"/>
        <v>Fluid (stream)</v>
      </c>
      <c r="K9032" s="1" t="str">
        <f t="shared" si="769"/>
        <v>Untreated Water</v>
      </c>
      <c r="L9032">
        <v>18</v>
      </c>
      <c r="M9032" t="s">
        <v>52</v>
      </c>
      <c r="N9032">
        <v>293</v>
      </c>
      <c r="O9032">
        <v>1</v>
      </c>
      <c r="P9032" t="s">
        <v>235</v>
      </c>
      <c r="Q9032" t="s">
        <v>96</v>
      </c>
      <c r="R9032" t="s">
        <v>401</v>
      </c>
    </row>
    <row r="9033" spans="1:18" hidden="1" x14ac:dyDescent="0.3">
      <c r="A9033" t="s">
        <v>35832</v>
      </c>
      <c r="B9033" t="s">
        <v>35833</v>
      </c>
      <c r="C9033" s="1" t="str">
        <f t="shared" si="760"/>
        <v>21:1011</v>
      </c>
      <c r="D9033" s="1" t="str">
        <f t="shared" si="767"/>
        <v>21:0241</v>
      </c>
      <c r="E9033" t="s">
        <v>35834</v>
      </c>
      <c r="F9033" t="s">
        <v>35835</v>
      </c>
      <c r="H9033">
        <v>70.928380000000004</v>
      </c>
      <c r="I9033">
        <v>-115.10809</v>
      </c>
      <c r="J9033" s="1" t="str">
        <f t="shared" si="768"/>
        <v>Fluid (stream)</v>
      </c>
      <c r="K9033" s="1" t="str">
        <f t="shared" si="769"/>
        <v>Untreated Water</v>
      </c>
      <c r="L9033">
        <v>18</v>
      </c>
      <c r="M9033" t="s">
        <v>60</v>
      </c>
      <c r="N9033">
        <v>294</v>
      </c>
      <c r="O9033">
        <v>1</v>
      </c>
      <c r="P9033" t="s">
        <v>210</v>
      </c>
      <c r="Q9033" t="s">
        <v>31</v>
      </c>
      <c r="R9033" t="s">
        <v>629</v>
      </c>
    </row>
    <row r="9034" spans="1:18" hidden="1" x14ac:dyDescent="0.3">
      <c r="A9034" t="s">
        <v>35836</v>
      </c>
      <c r="B9034" t="s">
        <v>35837</v>
      </c>
      <c r="C9034" s="1" t="str">
        <f t="shared" si="760"/>
        <v>21:1011</v>
      </c>
      <c r="D9034" s="1" t="str">
        <f t="shared" si="767"/>
        <v>21:0241</v>
      </c>
      <c r="E9034" t="s">
        <v>35838</v>
      </c>
      <c r="F9034" t="s">
        <v>35839</v>
      </c>
      <c r="H9034">
        <v>70.936229999999995</v>
      </c>
      <c r="I9034">
        <v>-115.04707999999999</v>
      </c>
      <c r="J9034" s="1" t="str">
        <f t="shared" si="768"/>
        <v>Fluid (stream)</v>
      </c>
      <c r="K9034" s="1" t="str">
        <f t="shared" si="769"/>
        <v>Untreated Water</v>
      </c>
      <c r="L9034">
        <v>18</v>
      </c>
      <c r="M9034" t="s">
        <v>67</v>
      </c>
      <c r="N9034">
        <v>295</v>
      </c>
      <c r="O9034">
        <v>1</v>
      </c>
      <c r="P9034" t="s">
        <v>235</v>
      </c>
      <c r="Q9034" t="s">
        <v>24</v>
      </c>
      <c r="R9034" t="s">
        <v>522</v>
      </c>
    </row>
    <row r="9035" spans="1:18" hidden="1" x14ac:dyDescent="0.3">
      <c r="A9035" t="s">
        <v>35840</v>
      </c>
      <c r="B9035" t="s">
        <v>35841</v>
      </c>
      <c r="C9035" s="1" t="str">
        <f t="shared" si="760"/>
        <v>21:1011</v>
      </c>
      <c r="D9035" s="1" t="str">
        <f t="shared" si="767"/>
        <v>21:0241</v>
      </c>
      <c r="E9035" t="s">
        <v>35842</v>
      </c>
      <c r="F9035" t="s">
        <v>35843</v>
      </c>
      <c r="H9035">
        <v>70.941810000000004</v>
      </c>
      <c r="I9035">
        <v>-115.04308</v>
      </c>
      <c r="J9035" s="1" t="str">
        <f t="shared" si="768"/>
        <v>Fluid (stream)</v>
      </c>
      <c r="K9035" s="1" t="str">
        <f t="shared" si="769"/>
        <v>Untreated Water</v>
      </c>
      <c r="L9035">
        <v>18</v>
      </c>
      <c r="M9035" t="s">
        <v>74</v>
      </c>
      <c r="N9035">
        <v>296</v>
      </c>
      <c r="O9035">
        <v>1</v>
      </c>
      <c r="P9035" t="s">
        <v>356</v>
      </c>
      <c r="Q9035" t="s">
        <v>24</v>
      </c>
      <c r="R9035" t="s">
        <v>522</v>
      </c>
    </row>
    <row r="9036" spans="1:18" hidden="1" x14ac:dyDescent="0.3">
      <c r="A9036" t="s">
        <v>35844</v>
      </c>
      <c r="B9036" t="s">
        <v>35845</v>
      </c>
      <c r="C9036" s="1" t="str">
        <f t="shared" si="760"/>
        <v>21:1011</v>
      </c>
      <c r="D9036" s="1" t="str">
        <f t="shared" si="767"/>
        <v>21:0241</v>
      </c>
      <c r="E9036" t="s">
        <v>35846</v>
      </c>
      <c r="F9036" t="s">
        <v>35847</v>
      </c>
      <c r="H9036">
        <v>70.933130000000006</v>
      </c>
      <c r="I9036">
        <v>-114.98008</v>
      </c>
      <c r="J9036" s="1" t="str">
        <f t="shared" si="768"/>
        <v>Fluid (stream)</v>
      </c>
      <c r="K9036" s="1" t="str">
        <f t="shared" si="769"/>
        <v>Untreated Water</v>
      </c>
      <c r="L9036">
        <v>18</v>
      </c>
      <c r="M9036" t="s">
        <v>81</v>
      </c>
      <c r="N9036">
        <v>297</v>
      </c>
      <c r="O9036">
        <v>1</v>
      </c>
      <c r="P9036" t="s">
        <v>15080</v>
      </c>
      <c r="Q9036" t="s">
        <v>15080</v>
      </c>
      <c r="R9036" t="s">
        <v>15080</v>
      </c>
    </row>
    <row r="9037" spans="1:18" hidden="1" x14ac:dyDescent="0.3">
      <c r="A9037" t="s">
        <v>35848</v>
      </c>
      <c r="B9037" t="s">
        <v>35849</v>
      </c>
      <c r="C9037" s="1" t="str">
        <f t="shared" si="760"/>
        <v>21:1011</v>
      </c>
      <c r="D9037" s="1" t="str">
        <f t="shared" si="767"/>
        <v>21:0241</v>
      </c>
      <c r="E9037" t="s">
        <v>35850</v>
      </c>
      <c r="F9037" t="s">
        <v>35851</v>
      </c>
      <c r="H9037">
        <v>70.917950000000005</v>
      </c>
      <c r="I9037">
        <v>-114.96408</v>
      </c>
      <c r="J9037" s="1" t="str">
        <f t="shared" si="768"/>
        <v>Fluid (stream)</v>
      </c>
      <c r="K9037" s="1" t="str">
        <f t="shared" si="769"/>
        <v>Untreated Water</v>
      </c>
      <c r="L9037">
        <v>18</v>
      </c>
      <c r="M9037" t="s">
        <v>95</v>
      </c>
      <c r="N9037">
        <v>298</v>
      </c>
      <c r="O9037">
        <v>1</v>
      </c>
      <c r="P9037" t="s">
        <v>247</v>
      </c>
      <c r="Q9037" t="s">
        <v>146</v>
      </c>
      <c r="R9037" t="s">
        <v>599</v>
      </c>
    </row>
    <row r="9038" spans="1:18" hidden="1" x14ac:dyDescent="0.3">
      <c r="A9038" t="s">
        <v>35852</v>
      </c>
      <c r="B9038" t="s">
        <v>35853</v>
      </c>
      <c r="C9038" s="1" t="str">
        <f t="shared" si="760"/>
        <v>21:1011</v>
      </c>
      <c r="D9038" s="1" t="str">
        <f t="shared" si="767"/>
        <v>21:0241</v>
      </c>
      <c r="E9038" t="s">
        <v>35854</v>
      </c>
      <c r="F9038" t="s">
        <v>35855</v>
      </c>
      <c r="H9038">
        <v>70.91301</v>
      </c>
      <c r="I9038">
        <v>-114.96808</v>
      </c>
      <c r="J9038" s="1" t="str">
        <f t="shared" si="768"/>
        <v>Fluid (stream)</v>
      </c>
      <c r="K9038" s="1" t="str">
        <f t="shared" si="769"/>
        <v>Untreated Water</v>
      </c>
      <c r="L9038">
        <v>18</v>
      </c>
      <c r="M9038" t="s">
        <v>101</v>
      </c>
      <c r="N9038">
        <v>299</v>
      </c>
      <c r="O9038">
        <v>1</v>
      </c>
      <c r="P9038" t="s">
        <v>256</v>
      </c>
      <c r="Q9038" t="s">
        <v>46</v>
      </c>
      <c r="R9038" t="s">
        <v>599</v>
      </c>
    </row>
    <row r="9039" spans="1:18" hidden="1" x14ac:dyDescent="0.3">
      <c r="A9039" t="s">
        <v>35856</v>
      </c>
      <c r="B9039" t="s">
        <v>35857</v>
      </c>
      <c r="C9039" s="1" t="str">
        <f t="shared" si="760"/>
        <v>21:1011</v>
      </c>
      <c r="D9039" s="1" t="str">
        <f t="shared" si="767"/>
        <v>21:0241</v>
      </c>
      <c r="E9039" t="s">
        <v>35858</v>
      </c>
      <c r="F9039" t="s">
        <v>35859</v>
      </c>
      <c r="H9039">
        <v>70.910340000000005</v>
      </c>
      <c r="I9039">
        <v>-114.92507000000001</v>
      </c>
      <c r="J9039" s="1" t="str">
        <f t="shared" si="768"/>
        <v>Fluid (stream)</v>
      </c>
      <c r="K9039" s="1" t="str">
        <f t="shared" si="769"/>
        <v>Untreated Water</v>
      </c>
      <c r="L9039">
        <v>18</v>
      </c>
      <c r="M9039" t="s">
        <v>107</v>
      </c>
      <c r="N9039">
        <v>300</v>
      </c>
      <c r="O9039">
        <v>1</v>
      </c>
      <c r="P9039" t="s">
        <v>247</v>
      </c>
      <c r="Q9039" t="s">
        <v>146</v>
      </c>
      <c r="R9039" t="s">
        <v>305</v>
      </c>
    </row>
    <row r="9040" spans="1:18" hidden="1" x14ac:dyDescent="0.3">
      <c r="A9040" t="s">
        <v>35860</v>
      </c>
      <c r="B9040" t="s">
        <v>35861</v>
      </c>
      <c r="C9040" s="1" t="str">
        <f t="shared" si="760"/>
        <v>21:1011</v>
      </c>
      <c r="D9040" s="1" t="str">
        <f t="shared" si="767"/>
        <v>21:0241</v>
      </c>
      <c r="E9040" t="s">
        <v>35862</v>
      </c>
      <c r="F9040" t="s">
        <v>35863</v>
      </c>
      <c r="H9040">
        <v>70.918450000000007</v>
      </c>
      <c r="I9040">
        <v>-114.91507</v>
      </c>
      <c r="J9040" s="1" t="str">
        <f t="shared" si="768"/>
        <v>Fluid (stream)</v>
      </c>
      <c r="K9040" s="1" t="str">
        <f t="shared" si="769"/>
        <v>Untreated Water</v>
      </c>
      <c r="L9040">
        <v>18</v>
      </c>
      <c r="M9040" t="s">
        <v>114</v>
      </c>
      <c r="N9040">
        <v>301</v>
      </c>
      <c r="O9040">
        <v>1</v>
      </c>
      <c r="P9040" t="s">
        <v>247</v>
      </c>
      <c r="Q9040" t="s">
        <v>24</v>
      </c>
      <c r="R9040" t="s">
        <v>668</v>
      </c>
    </row>
    <row r="9041" spans="1:18" hidden="1" x14ac:dyDescent="0.3">
      <c r="A9041" t="s">
        <v>35864</v>
      </c>
      <c r="B9041" t="s">
        <v>35865</v>
      </c>
      <c r="C9041" s="1" t="str">
        <f t="shared" si="760"/>
        <v>21:1011</v>
      </c>
      <c r="D9041" s="1" t="str">
        <f t="shared" si="767"/>
        <v>21:0241</v>
      </c>
      <c r="E9041" t="s">
        <v>35866</v>
      </c>
      <c r="F9041" t="s">
        <v>35867</v>
      </c>
      <c r="H9041">
        <v>70.897859999999994</v>
      </c>
      <c r="I9041">
        <v>-114.87607</v>
      </c>
      <c r="J9041" s="1" t="str">
        <f t="shared" si="768"/>
        <v>Fluid (stream)</v>
      </c>
      <c r="K9041" s="1" t="str">
        <f t="shared" si="769"/>
        <v>Untreated Water</v>
      </c>
      <c r="L9041">
        <v>18</v>
      </c>
      <c r="M9041" t="s">
        <v>121</v>
      </c>
      <c r="N9041">
        <v>302</v>
      </c>
      <c r="O9041">
        <v>1</v>
      </c>
      <c r="P9041" t="s">
        <v>356</v>
      </c>
      <c r="Q9041" t="s">
        <v>31</v>
      </c>
      <c r="R9041" t="s">
        <v>873</v>
      </c>
    </row>
    <row r="9042" spans="1:18" hidden="1" x14ac:dyDescent="0.3">
      <c r="A9042" t="s">
        <v>35868</v>
      </c>
      <c r="B9042" t="s">
        <v>35869</v>
      </c>
      <c r="C9042" s="1" t="str">
        <f t="shared" si="760"/>
        <v>21:1011</v>
      </c>
      <c r="D9042" s="1" t="str">
        <f t="shared" si="767"/>
        <v>21:0241</v>
      </c>
      <c r="E9042" t="s">
        <v>35870</v>
      </c>
      <c r="F9042" t="s">
        <v>35871</v>
      </c>
      <c r="H9042">
        <v>70.900069999999999</v>
      </c>
      <c r="I9042">
        <v>-114.83105999999999</v>
      </c>
      <c r="J9042" s="1" t="str">
        <f t="shared" si="768"/>
        <v>Fluid (stream)</v>
      </c>
      <c r="K9042" s="1" t="str">
        <f t="shared" si="769"/>
        <v>Untreated Water</v>
      </c>
      <c r="L9042">
        <v>18</v>
      </c>
      <c r="M9042" t="s">
        <v>22</v>
      </c>
      <c r="N9042">
        <v>303</v>
      </c>
      <c r="O9042">
        <v>1</v>
      </c>
      <c r="P9042" t="s">
        <v>247</v>
      </c>
      <c r="Q9042" t="s">
        <v>89</v>
      </c>
      <c r="R9042" t="s">
        <v>890</v>
      </c>
    </row>
    <row r="9043" spans="1:18" hidden="1" x14ac:dyDescent="0.3">
      <c r="A9043" t="s">
        <v>35872</v>
      </c>
      <c r="B9043" t="s">
        <v>35873</v>
      </c>
      <c r="C9043" s="1" t="str">
        <f t="shared" si="760"/>
        <v>21:1011</v>
      </c>
      <c r="D9043" s="1" t="str">
        <f t="shared" si="767"/>
        <v>21:0241</v>
      </c>
      <c r="E9043" t="s">
        <v>35870</v>
      </c>
      <c r="F9043" t="s">
        <v>35874</v>
      </c>
      <c r="H9043">
        <v>70.900069999999999</v>
      </c>
      <c r="I9043">
        <v>-114.83105999999999</v>
      </c>
      <c r="J9043" s="1" t="str">
        <f t="shared" si="768"/>
        <v>Fluid (stream)</v>
      </c>
      <c r="K9043" s="1" t="str">
        <f t="shared" si="769"/>
        <v>Untreated Water</v>
      </c>
      <c r="L9043">
        <v>18</v>
      </c>
      <c r="M9043" t="s">
        <v>29</v>
      </c>
      <c r="N9043">
        <v>304</v>
      </c>
      <c r="O9043">
        <v>1</v>
      </c>
      <c r="P9043" t="s">
        <v>356</v>
      </c>
      <c r="Q9043" t="s">
        <v>31</v>
      </c>
      <c r="R9043" t="s">
        <v>599</v>
      </c>
    </row>
    <row r="9044" spans="1:18" hidden="1" x14ac:dyDescent="0.3">
      <c r="A9044" t="s">
        <v>35875</v>
      </c>
      <c r="B9044" t="s">
        <v>35876</v>
      </c>
      <c r="C9044" s="1" t="str">
        <f t="shared" si="760"/>
        <v>21:1011</v>
      </c>
      <c r="D9044" s="1" t="str">
        <f t="shared" si="767"/>
        <v>21:0241</v>
      </c>
      <c r="E9044" t="s">
        <v>35877</v>
      </c>
      <c r="F9044" t="s">
        <v>35878</v>
      </c>
      <c r="H9044">
        <v>70.923969999999997</v>
      </c>
      <c r="I9044">
        <v>-114.67206</v>
      </c>
      <c r="J9044" s="1" t="str">
        <f t="shared" si="768"/>
        <v>Fluid (stream)</v>
      </c>
      <c r="K9044" s="1" t="str">
        <f t="shared" si="769"/>
        <v>Untreated Water</v>
      </c>
      <c r="L9044">
        <v>18</v>
      </c>
      <c r="M9044" t="s">
        <v>127</v>
      </c>
      <c r="N9044">
        <v>305</v>
      </c>
      <c r="O9044">
        <v>1</v>
      </c>
      <c r="P9044" t="s">
        <v>356</v>
      </c>
      <c r="Q9044" t="s">
        <v>24</v>
      </c>
      <c r="R9044" t="s">
        <v>401</v>
      </c>
    </row>
    <row r="9045" spans="1:18" hidden="1" x14ac:dyDescent="0.3">
      <c r="A9045" t="s">
        <v>35879</v>
      </c>
      <c r="B9045" t="s">
        <v>35880</v>
      </c>
      <c r="C9045" s="1" t="str">
        <f t="shared" si="760"/>
        <v>21:1011</v>
      </c>
      <c r="D9045" s="1" t="str">
        <f t="shared" si="767"/>
        <v>21:0241</v>
      </c>
      <c r="E9045" t="s">
        <v>35881</v>
      </c>
      <c r="F9045" t="s">
        <v>35882</v>
      </c>
      <c r="H9045">
        <v>70.918289999999999</v>
      </c>
      <c r="I9045">
        <v>-114.58605</v>
      </c>
      <c r="J9045" s="1" t="str">
        <f t="shared" si="768"/>
        <v>Fluid (stream)</v>
      </c>
      <c r="K9045" s="1" t="str">
        <f t="shared" si="769"/>
        <v>Untreated Water</v>
      </c>
      <c r="L9045">
        <v>18</v>
      </c>
      <c r="M9045" t="s">
        <v>133</v>
      </c>
      <c r="N9045">
        <v>306</v>
      </c>
      <c r="O9045">
        <v>1</v>
      </c>
      <c r="P9045" t="s">
        <v>247</v>
      </c>
      <c r="Q9045" t="s">
        <v>146</v>
      </c>
      <c r="R9045" t="s">
        <v>195</v>
      </c>
    </row>
    <row r="9046" spans="1:18" hidden="1" x14ac:dyDescent="0.3">
      <c r="A9046" t="s">
        <v>35883</v>
      </c>
      <c r="B9046" t="s">
        <v>35884</v>
      </c>
      <c r="C9046" s="1" t="str">
        <f t="shared" si="760"/>
        <v>21:1011</v>
      </c>
      <c r="D9046" s="1" t="str">
        <f t="shared" si="767"/>
        <v>21:0241</v>
      </c>
      <c r="E9046" t="s">
        <v>35885</v>
      </c>
      <c r="F9046" t="s">
        <v>35886</v>
      </c>
      <c r="H9046">
        <v>70.899029999999996</v>
      </c>
      <c r="I9046">
        <v>-114.55504999999999</v>
      </c>
      <c r="J9046" s="1" t="str">
        <f t="shared" si="768"/>
        <v>Fluid (stream)</v>
      </c>
      <c r="K9046" s="1" t="str">
        <f t="shared" si="769"/>
        <v>Untreated Water</v>
      </c>
      <c r="L9046">
        <v>18</v>
      </c>
      <c r="M9046" t="s">
        <v>139</v>
      </c>
      <c r="N9046">
        <v>307</v>
      </c>
      <c r="O9046">
        <v>1</v>
      </c>
      <c r="P9046" t="s">
        <v>356</v>
      </c>
      <c r="Q9046" t="s">
        <v>46</v>
      </c>
      <c r="R9046" t="s">
        <v>460</v>
      </c>
    </row>
    <row r="9047" spans="1:18" hidden="1" x14ac:dyDescent="0.3">
      <c r="A9047" t="s">
        <v>35887</v>
      </c>
      <c r="B9047" t="s">
        <v>35888</v>
      </c>
      <c r="C9047" s="1" t="str">
        <f t="shared" si="760"/>
        <v>21:1011</v>
      </c>
      <c r="D9047" s="1" t="str">
        <f t="shared" si="767"/>
        <v>21:0241</v>
      </c>
      <c r="E9047" t="s">
        <v>35889</v>
      </c>
      <c r="F9047" t="s">
        <v>35890</v>
      </c>
      <c r="H9047">
        <v>70.895849999999996</v>
      </c>
      <c r="I9047">
        <v>-114.53904</v>
      </c>
      <c r="J9047" s="1" t="str">
        <f t="shared" si="768"/>
        <v>Fluid (stream)</v>
      </c>
      <c r="K9047" s="1" t="str">
        <f t="shared" si="769"/>
        <v>Untreated Water</v>
      </c>
      <c r="L9047">
        <v>18</v>
      </c>
      <c r="M9047" t="s">
        <v>241</v>
      </c>
      <c r="N9047">
        <v>308</v>
      </c>
      <c r="O9047">
        <v>1</v>
      </c>
      <c r="P9047" t="s">
        <v>262</v>
      </c>
      <c r="Q9047" t="s">
        <v>96</v>
      </c>
      <c r="R9047" t="s">
        <v>55</v>
      </c>
    </row>
    <row r="9048" spans="1:18" hidden="1" x14ac:dyDescent="0.3">
      <c r="A9048" t="s">
        <v>35891</v>
      </c>
      <c r="B9048" t="s">
        <v>35892</v>
      </c>
      <c r="C9048" s="1" t="str">
        <f t="shared" si="760"/>
        <v>21:1011</v>
      </c>
      <c r="D9048" s="1" t="str">
        <f t="shared" si="767"/>
        <v>21:0241</v>
      </c>
      <c r="E9048" t="s">
        <v>35893</v>
      </c>
      <c r="F9048" t="s">
        <v>35894</v>
      </c>
      <c r="H9048">
        <v>70.898390000000006</v>
      </c>
      <c r="I9048">
        <v>-114.29403000000001</v>
      </c>
      <c r="J9048" s="1" t="str">
        <f t="shared" si="768"/>
        <v>Fluid (stream)</v>
      </c>
      <c r="K9048" s="1" t="str">
        <f t="shared" si="769"/>
        <v>Untreated Water</v>
      </c>
      <c r="L9048">
        <v>19</v>
      </c>
      <c r="M9048" t="s">
        <v>36</v>
      </c>
      <c r="N9048">
        <v>309</v>
      </c>
      <c r="O9048">
        <v>1</v>
      </c>
      <c r="P9048" t="s">
        <v>256</v>
      </c>
      <c r="Q9048" t="s">
        <v>146</v>
      </c>
      <c r="R9048" t="s">
        <v>532</v>
      </c>
    </row>
    <row r="9049" spans="1:18" hidden="1" x14ac:dyDescent="0.3">
      <c r="A9049" t="s">
        <v>35895</v>
      </c>
      <c r="B9049" t="s">
        <v>35896</v>
      </c>
      <c r="C9049" s="1" t="str">
        <f t="shared" si="760"/>
        <v>21:1011</v>
      </c>
      <c r="D9049" s="1" t="str">
        <f t="shared" si="767"/>
        <v>21:0241</v>
      </c>
      <c r="E9049" t="s">
        <v>35897</v>
      </c>
      <c r="F9049" t="s">
        <v>35898</v>
      </c>
      <c r="H9049">
        <v>70.903880000000001</v>
      </c>
      <c r="I9049">
        <v>-114.29803</v>
      </c>
      <c r="J9049" s="1" t="str">
        <f t="shared" si="768"/>
        <v>Fluid (stream)</v>
      </c>
      <c r="K9049" s="1" t="str">
        <f t="shared" si="769"/>
        <v>Untreated Water</v>
      </c>
      <c r="L9049">
        <v>19</v>
      </c>
      <c r="M9049" t="s">
        <v>44</v>
      </c>
      <c r="N9049">
        <v>310</v>
      </c>
      <c r="O9049">
        <v>1</v>
      </c>
      <c r="P9049" t="s">
        <v>272</v>
      </c>
      <c r="Q9049" t="s">
        <v>146</v>
      </c>
      <c r="R9049" t="s">
        <v>460</v>
      </c>
    </row>
    <row r="9050" spans="1:18" hidden="1" x14ac:dyDescent="0.3">
      <c r="A9050" t="s">
        <v>35899</v>
      </c>
      <c r="B9050" t="s">
        <v>35900</v>
      </c>
      <c r="C9050" s="1" t="str">
        <f t="shared" si="760"/>
        <v>21:1011</v>
      </c>
      <c r="D9050" s="1" t="str">
        <f t="shared" si="767"/>
        <v>21:0241</v>
      </c>
      <c r="E9050" t="s">
        <v>35901</v>
      </c>
      <c r="F9050" t="s">
        <v>35902</v>
      </c>
      <c r="H9050">
        <v>70.905829999999995</v>
      </c>
      <c r="I9050">
        <v>-114.28303</v>
      </c>
      <c r="J9050" s="1" t="str">
        <f t="shared" si="768"/>
        <v>Fluid (stream)</v>
      </c>
      <c r="K9050" s="1" t="str">
        <f t="shared" si="769"/>
        <v>Untreated Water</v>
      </c>
      <c r="L9050">
        <v>19</v>
      </c>
      <c r="M9050" t="s">
        <v>52</v>
      </c>
      <c r="N9050">
        <v>311</v>
      </c>
      <c r="O9050">
        <v>1</v>
      </c>
      <c r="P9050" t="s">
        <v>267</v>
      </c>
      <c r="Q9050" t="s">
        <v>24</v>
      </c>
      <c r="R9050" t="s">
        <v>460</v>
      </c>
    </row>
    <row r="9051" spans="1:18" hidden="1" x14ac:dyDescent="0.3">
      <c r="A9051" t="s">
        <v>35903</v>
      </c>
      <c r="B9051" t="s">
        <v>35904</v>
      </c>
      <c r="C9051" s="1" t="str">
        <f t="shared" si="760"/>
        <v>21:1011</v>
      </c>
      <c r="D9051" s="1" t="str">
        <f t="shared" si="767"/>
        <v>21:0241</v>
      </c>
      <c r="E9051" t="s">
        <v>35905</v>
      </c>
      <c r="F9051" t="s">
        <v>35906</v>
      </c>
      <c r="H9051">
        <v>70.925619999999995</v>
      </c>
      <c r="I9051">
        <v>-114.14502</v>
      </c>
      <c r="J9051" s="1" t="str">
        <f t="shared" si="768"/>
        <v>Fluid (stream)</v>
      </c>
      <c r="K9051" s="1" t="str">
        <f t="shared" si="769"/>
        <v>Untreated Water</v>
      </c>
      <c r="L9051">
        <v>19</v>
      </c>
      <c r="M9051" t="s">
        <v>60</v>
      </c>
      <c r="N9051">
        <v>312</v>
      </c>
      <c r="O9051">
        <v>1</v>
      </c>
      <c r="P9051" t="s">
        <v>272</v>
      </c>
      <c r="Q9051" t="s">
        <v>38</v>
      </c>
      <c r="R9051" t="s">
        <v>55</v>
      </c>
    </row>
    <row r="9052" spans="1:18" hidden="1" x14ac:dyDescent="0.3">
      <c r="A9052" t="s">
        <v>35907</v>
      </c>
      <c r="B9052" t="s">
        <v>35908</v>
      </c>
      <c r="C9052" s="1" t="str">
        <f t="shared" si="760"/>
        <v>21:1011</v>
      </c>
      <c r="D9052" s="1" t="str">
        <f t="shared" si="767"/>
        <v>21:0241</v>
      </c>
      <c r="E9052" t="s">
        <v>35909</v>
      </c>
      <c r="F9052" t="s">
        <v>35910</v>
      </c>
      <c r="H9052">
        <v>70.988709999999998</v>
      </c>
      <c r="I9052">
        <v>-115.13109</v>
      </c>
      <c r="J9052" s="1" t="str">
        <f t="shared" si="768"/>
        <v>Fluid (stream)</v>
      </c>
      <c r="K9052" s="1" t="str">
        <f t="shared" si="769"/>
        <v>Untreated Water</v>
      </c>
      <c r="L9052">
        <v>19</v>
      </c>
      <c r="M9052" t="s">
        <v>67</v>
      </c>
      <c r="N9052">
        <v>313</v>
      </c>
      <c r="O9052">
        <v>1</v>
      </c>
      <c r="P9052" t="s">
        <v>272</v>
      </c>
      <c r="Q9052" t="s">
        <v>24</v>
      </c>
      <c r="R9052" t="s">
        <v>522</v>
      </c>
    </row>
    <row r="9053" spans="1:18" hidden="1" x14ac:dyDescent="0.3">
      <c r="A9053" t="s">
        <v>35911</v>
      </c>
      <c r="B9053" t="s">
        <v>35912</v>
      </c>
      <c r="C9053" s="1" t="str">
        <f t="shared" si="760"/>
        <v>21:1011</v>
      </c>
      <c r="D9053" s="1" t="str">
        <f t="shared" si="767"/>
        <v>21:0241</v>
      </c>
      <c r="E9053" t="s">
        <v>35913</v>
      </c>
      <c r="F9053" t="s">
        <v>35914</v>
      </c>
      <c r="H9053">
        <v>70.979039999999998</v>
      </c>
      <c r="I9053">
        <v>-115.1681</v>
      </c>
      <c r="J9053" s="1" t="str">
        <f t="shared" si="768"/>
        <v>Fluid (stream)</v>
      </c>
      <c r="K9053" s="1" t="str">
        <f t="shared" si="769"/>
        <v>Untreated Water</v>
      </c>
      <c r="L9053">
        <v>19</v>
      </c>
      <c r="M9053" t="s">
        <v>74</v>
      </c>
      <c r="N9053">
        <v>314</v>
      </c>
      <c r="O9053">
        <v>1</v>
      </c>
      <c r="P9053" t="s">
        <v>465</v>
      </c>
      <c r="Q9053" t="s">
        <v>248</v>
      </c>
      <c r="R9053" t="s">
        <v>55</v>
      </c>
    </row>
    <row r="9054" spans="1:18" hidden="1" x14ac:dyDescent="0.3">
      <c r="A9054" t="s">
        <v>35915</v>
      </c>
      <c r="B9054" t="s">
        <v>35916</v>
      </c>
      <c r="C9054" s="1" t="str">
        <f t="shared" si="760"/>
        <v>21:1011</v>
      </c>
      <c r="D9054" s="1" t="str">
        <f t="shared" si="767"/>
        <v>21:0241</v>
      </c>
      <c r="E9054" t="s">
        <v>35917</v>
      </c>
      <c r="F9054" t="s">
        <v>35918</v>
      </c>
      <c r="H9054">
        <v>70.958380000000005</v>
      </c>
      <c r="I9054">
        <v>-115.15909000000001</v>
      </c>
      <c r="J9054" s="1" t="str">
        <f t="shared" si="768"/>
        <v>Fluid (stream)</v>
      </c>
      <c r="K9054" s="1" t="str">
        <f t="shared" si="769"/>
        <v>Untreated Water</v>
      </c>
      <c r="L9054">
        <v>19</v>
      </c>
      <c r="M9054" t="s">
        <v>81</v>
      </c>
      <c r="N9054">
        <v>315</v>
      </c>
      <c r="O9054">
        <v>1</v>
      </c>
      <c r="P9054" t="s">
        <v>272</v>
      </c>
      <c r="Q9054" t="s">
        <v>96</v>
      </c>
      <c r="R9054" t="s">
        <v>195</v>
      </c>
    </row>
    <row r="9055" spans="1:18" hidden="1" x14ac:dyDescent="0.3">
      <c r="A9055" t="s">
        <v>35919</v>
      </c>
      <c r="B9055" t="s">
        <v>35920</v>
      </c>
      <c r="C9055" s="1" t="str">
        <f t="shared" si="760"/>
        <v>21:1011</v>
      </c>
      <c r="D9055" s="1" t="str">
        <f t="shared" si="767"/>
        <v>21:0241</v>
      </c>
      <c r="E9055" t="s">
        <v>35921</v>
      </c>
      <c r="F9055" t="s">
        <v>35922</v>
      </c>
      <c r="H9055">
        <v>70.956710000000001</v>
      </c>
      <c r="I9055">
        <v>-115.13909</v>
      </c>
      <c r="J9055" s="1" t="str">
        <f t="shared" si="768"/>
        <v>Fluid (stream)</v>
      </c>
      <c r="K9055" s="1" t="str">
        <f t="shared" si="769"/>
        <v>Untreated Water</v>
      </c>
      <c r="L9055">
        <v>19</v>
      </c>
      <c r="M9055" t="s">
        <v>95</v>
      </c>
      <c r="N9055">
        <v>316</v>
      </c>
      <c r="O9055">
        <v>1</v>
      </c>
      <c r="P9055" t="s">
        <v>272</v>
      </c>
      <c r="Q9055" t="s">
        <v>96</v>
      </c>
      <c r="R9055" t="s">
        <v>3875</v>
      </c>
    </row>
    <row r="9056" spans="1:18" hidden="1" x14ac:dyDescent="0.3">
      <c r="A9056" t="s">
        <v>35923</v>
      </c>
      <c r="B9056" t="s">
        <v>35924</v>
      </c>
      <c r="C9056" s="1" t="str">
        <f t="shared" si="760"/>
        <v>21:1011</v>
      </c>
      <c r="D9056" s="1" t="str">
        <f t="shared" si="767"/>
        <v>21:0241</v>
      </c>
      <c r="E9056" t="s">
        <v>35925</v>
      </c>
      <c r="F9056" t="s">
        <v>35926</v>
      </c>
      <c r="H9056">
        <v>70.966009999999997</v>
      </c>
      <c r="I9056">
        <v>-115.13009</v>
      </c>
      <c r="J9056" s="1" t="str">
        <f t="shared" si="768"/>
        <v>Fluid (stream)</v>
      </c>
      <c r="K9056" s="1" t="str">
        <f t="shared" si="769"/>
        <v>Untreated Water</v>
      </c>
      <c r="L9056">
        <v>19</v>
      </c>
      <c r="M9056" t="s">
        <v>101</v>
      </c>
      <c r="N9056">
        <v>317</v>
      </c>
      <c r="O9056">
        <v>1</v>
      </c>
      <c r="P9056" t="s">
        <v>267</v>
      </c>
      <c r="Q9056" t="s">
        <v>96</v>
      </c>
      <c r="R9056" t="s">
        <v>449</v>
      </c>
    </row>
    <row r="9057" spans="1:18" hidden="1" x14ac:dyDescent="0.3">
      <c r="A9057" t="s">
        <v>35927</v>
      </c>
      <c r="B9057" t="s">
        <v>35928</v>
      </c>
      <c r="C9057" s="1" t="str">
        <f t="shared" si="760"/>
        <v>21:1011</v>
      </c>
      <c r="D9057" s="1" t="str">
        <f t="shared" si="767"/>
        <v>21:0241</v>
      </c>
      <c r="E9057" t="s">
        <v>35929</v>
      </c>
      <c r="F9057" t="s">
        <v>35930</v>
      </c>
      <c r="H9057">
        <v>70.978440000000006</v>
      </c>
      <c r="I9057">
        <v>-114.89708</v>
      </c>
      <c r="J9057" s="1" t="str">
        <f t="shared" si="768"/>
        <v>Fluid (stream)</v>
      </c>
      <c r="K9057" s="1" t="str">
        <f t="shared" si="769"/>
        <v>Untreated Water</v>
      </c>
      <c r="L9057">
        <v>19</v>
      </c>
      <c r="M9057" t="s">
        <v>107</v>
      </c>
      <c r="N9057">
        <v>318</v>
      </c>
      <c r="O9057">
        <v>1</v>
      </c>
      <c r="P9057" t="s">
        <v>356</v>
      </c>
      <c r="Q9057" t="s">
        <v>31</v>
      </c>
      <c r="R9057" t="s">
        <v>102</v>
      </c>
    </row>
    <row r="9058" spans="1:18" hidden="1" x14ac:dyDescent="0.3">
      <c r="A9058" t="s">
        <v>35931</v>
      </c>
      <c r="B9058" t="s">
        <v>35932</v>
      </c>
      <c r="C9058" s="1" t="str">
        <f t="shared" si="760"/>
        <v>21:1011</v>
      </c>
      <c r="D9058" s="1" t="str">
        <f t="shared" si="767"/>
        <v>21:0241</v>
      </c>
      <c r="E9058" t="s">
        <v>35933</v>
      </c>
      <c r="F9058" t="s">
        <v>35934</v>
      </c>
      <c r="H9058">
        <v>70.998500000000007</v>
      </c>
      <c r="I9058">
        <v>-114.91607999999999</v>
      </c>
      <c r="J9058" s="1" t="str">
        <f t="shared" si="768"/>
        <v>Fluid (stream)</v>
      </c>
      <c r="K9058" s="1" t="str">
        <f t="shared" si="769"/>
        <v>Untreated Water</v>
      </c>
      <c r="L9058">
        <v>19</v>
      </c>
      <c r="M9058" t="s">
        <v>22</v>
      </c>
      <c r="N9058">
        <v>319</v>
      </c>
      <c r="O9058">
        <v>1</v>
      </c>
      <c r="P9058" t="s">
        <v>235</v>
      </c>
      <c r="Q9058" t="s">
        <v>31</v>
      </c>
      <c r="R9058" t="s">
        <v>90</v>
      </c>
    </row>
    <row r="9059" spans="1:18" hidden="1" x14ac:dyDescent="0.3">
      <c r="A9059" t="s">
        <v>35935</v>
      </c>
      <c r="B9059" t="s">
        <v>35936</v>
      </c>
      <c r="C9059" s="1" t="str">
        <f t="shared" si="760"/>
        <v>21:1011</v>
      </c>
      <c r="D9059" s="1" t="str">
        <f t="shared" si="767"/>
        <v>21:0241</v>
      </c>
      <c r="E9059" t="s">
        <v>35933</v>
      </c>
      <c r="F9059" t="s">
        <v>35937</v>
      </c>
      <c r="H9059">
        <v>70.998500000000007</v>
      </c>
      <c r="I9059">
        <v>-114.91607999999999</v>
      </c>
      <c r="J9059" s="1" t="str">
        <f t="shared" si="768"/>
        <v>Fluid (stream)</v>
      </c>
      <c r="K9059" s="1" t="str">
        <f t="shared" si="769"/>
        <v>Untreated Water</v>
      </c>
      <c r="L9059">
        <v>19</v>
      </c>
      <c r="M9059" t="s">
        <v>29</v>
      </c>
      <c r="N9059">
        <v>320</v>
      </c>
      <c r="O9059">
        <v>1</v>
      </c>
      <c r="P9059" t="s">
        <v>319</v>
      </c>
      <c r="Q9059" t="s">
        <v>146</v>
      </c>
      <c r="R9059" t="s">
        <v>305</v>
      </c>
    </row>
    <row r="9060" spans="1:18" hidden="1" x14ac:dyDescent="0.3">
      <c r="A9060" t="s">
        <v>35938</v>
      </c>
      <c r="B9060" t="s">
        <v>35939</v>
      </c>
      <c r="C9060" s="1" t="str">
        <f t="shared" ref="C9060:C9123" si="770">HYPERLINK("http://geochem.nrcan.gc.ca/cdogs/content/bdl/bdl211011_e.htm", "21:1011")</f>
        <v>21:1011</v>
      </c>
      <c r="D9060" s="1" t="str">
        <f t="shared" si="767"/>
        <v>21:0241</v>
      </c>
      <c r="E9060" t="s">
        <v>35940</v>
      </c>
      <c r="F9060" t="s">
        <v>35941</v>
      </c>
      <c r="H9060">
        <v>70.996619999999993</v>
      </c>
      <c r="I9060">
        <v>-114.74207</v>
      </c>
      <c r="J9060" s="1" t="str">
        <f t="shared" si="768"/>
        <v>Fluid (stream)</v>
      </c>
      <c r="K9060" s="1" t="str">
        <f t="shared" si="769"/>
        <v>Untreated Water</v>
      </c>
      <c r="L9060">
        <v>19</v>
      </c>
      <c r="M9060" t="s">
        <v>114</v>
      </c>
      <c r="N9060">
        <v>321</v>
      </c>
      <c r="O9060">
        <v>1</v>
      </c>
      <c r="P9060" t="s">
        <v>247</v>
      </c>
      <c r="Q9060" t="s">
        <v>96</v>
      </c>
      <c r="R9060" t="s">
        <v>890</v>
      </c>
    </row>
    <row r="9061" spans="1:18" hidden="1" x14ac:dyDescent="0.3">
      <c r="A9061" t="s">
        <v>35942</v>
      </c>
      <c r="B9061" t="s">
        <v>35943</v>
      </c>
      <c r="C9061" s="1" t="str">
        <f t="shared" si="770"/>
        <v>21:1011</v>
      </c>
      <c r="D9061" s="1" t="str">
        <f t="shared" si="767"/>
        <v>21:0241</v>
      </c>
      <c r="E9061" t="s">
        <v>35944</v>
      </c>
      <c r="F9061" t="s">
        <v>35945</v>
      </c>
      <c r="H9061">
        <v>70.969920000000002</v>
      </c>
      <c r="I9061">
        <v>-114.63006</v>
      </c>
      <c r="J9061" s="1" t="str">
        <f t="shared" si="768"/>
        <v>Fluid (stream)</v>
      </c>
      <c r="K9061" s="1" t="str">
        <f t="shared" si="769"/>
        <v>Untreated Water</v>
      </c>
      <c r="L9061">
        <v>19</v>
      </c>
      <c r="M9061" t="s">
        <v>121</v>
      </c>
      <c r="N9061">
        <v>322</v>
      </c>
      <c r="O9061">
        <v>1</v>
      </c>
      <c r="P9061" t="s">
        <v>356</v>
      </c>
      <c r="Q9061" t="s">
        <v>146</v>
      </c>
      <c r="R9061" t="s">
        <v>329</v>
      </c>
    </row>
    <row r="9062" spans="1:18" hidden="1" x14ac:dyDescent="0.3">
      <c r="A9062" t="s">
        <v>35946</v>
      </c>
      <c r="B9062" t="s">
        <v>35947</v>
      </c>
      <c r="C9062" s="1" t="str">
        <f t="shared" si="770"/>
        <v>21:1011</v>
      </c>
      <c r="D9062" s="1" t="str">
        <f t="shared" si="767"/>
        <v>21:0241</v>
      </c>
      <c r="E9062" t="s">
        <v>35948</v>
      </c>
      <c r="F9062" t="s">
        <v>35949</v>
      </c>
      <c r="H9062">
        <v>70.957099999999997</v>
      </c>
      <c r="I9062">
        <v>-114.56704999999999</v>
      </c>
      <c r="J9062" s="1" t="str">
        <f t="shared" si="768"/>
        <v>Fluid (stream)</v>
      </c>
      <c r="K9062" s="1" t="str">
        <f t="shared" si="769"/>
        <v>Untreated Water</v>
      </c>
      <c r="L9062">
        <v>19</v>
      </c>
      <c r="M9062" t="s">
        <v>127</v>
      </c>
      <c r="N9062">
        <v>323</v>
      </c>
      <c r="O9062">
        <v>1</v>
      </c>
      <c r="P9062" t="s">
        <v>272</v>
      </c>
      <c r="Q9062" t="s">
        <v>46</v>
      </c>
      <c r="R9062" t="s">
        <v>2135</v>
      </c>
    </row>
    <row r="9063" spans="1:18" hidden="1" x14ac:dyDescent="0.3">
      <c r="A9063" t="s">
        <v>35950</v>
      </c>
      <c r="B9063" t="s">
        <v>35951</v>
      </c>
      <c r="C9063" s="1" t="str">
        <f t="shared" si="770"/>
        <v>21:1011</v>
      </c>
      <c r="D9063" s="1" t="str">
        <f t="shared" si="767"/>
        <v>21:0241</v>
      </c>
      <c r="E9063" t="s">
        <v>35952</v>
      </c>
      <c r="F9063" t="s">
        <v>35953</v>
      </c>
      <c r="H9063">
        <v>70.955789999999993</v>
      </c>
      <c r="I9063">
        <v>-114.53305</v>
      </c>
      <c r="J9063" s="1" t="str">
        <f t="shared" si="768"/>
        <v>Fluid (stream)</v>
      </c>
      <c r="K9063" s="1" t="str">
        <f t="shared" si="769"/>
        <v>Untreated Water</v>
      </c>
      <c r="L9063">
        <v>19</v>
      </c>
      <c r="M9063" t="s">
        <v>133</v>
      </c>
      <c r="N9063">
        <v>324</v>
      </c>
      <c r="O9063">
        <v>1</v>
      </c>
      <c r="P9063" t="s">
        <v>256</v>
      </c>
      <c r="Q9063" t="s">
        <v>38</v>
      </c>
      <c r="R9063" t="s">
        <v>195</v>
      </c>
    </row>
    <row r="9064" spans="1:18" hidden="1" x14ac:dyDescent="0.3">
      <c r="A9064" t="s">
        <v>35954</v>
      </c>
      <c r="B9064" t="s">
        <v>35955</v>
      </c>
      <c r="C9064" s="1" t="str">
        <f t="shared" si="770"/>
        <v>21:1011</v>
      </c>
      <c r="D9064" s="1" t="str">
        <f>HYPERLINK("http://geochem.nrcan.gc.ca/cdogs/content/svy/svy_e.htm", "")</f>
        <v/>
      </c>
      <c r="G9064" s="1" t="str">
        <f>HYPERLINK("http://geochem.nrcan.gc.ca/cdogs/content/cr_/cr_00306_e.htm", "306")</f>
        <v>306</v>
      </c>
      <c r="J9064" t="s">
        <v>85</v>
      </c>
      <c r="K9064" t="s">
        <v>86</v>
      </c>
      <c r="L9064">
        <v>19</v>
      </c>
      <c r="M9064" t="s">
        <v>87</v>
      </c>
      <c r="N9064">
        <v>325</v>
      </c>
      <c r="O9064">
        <v>8</v>
      </c>
      <c r="P9064" t="s">
        <v>3526</v>
      </c>
      <c r="Q9064" t="s">
        <v>24</v>
      </c>
      <c r="R9064" t="s">
        <v>156</v>
      </c>
    </row>
    <row r="9065" spans="1:18" hidden="1" x14ac:dyDescent="0.3">
      <c r="A9065" t="s">
        <v>35956</v>
      </c>
      <c r="B9065" t="s">
        <v>35957</v>
      </c>
      <c r="C9065" s="1" t="str">
        <f t="shared" si="770"/>
        <v>21:1011</v>
      </c>
      <c r="D9065" s="1" t="str">
        <f t="shared" ref="D9065:D9071" si="771">HYPERLINK("http://geochem.nrcan.gc.ca/cdogs/content/svy/svy210241_e.htm", "21:0241")</f>
        <v>21:0241</v>
      </c>
      <c r="E9065" t="s">
        <v>35958</v>
      </c>
      <c r="F9065" t="s">
        <v>35959</v>
      </c>
      <c r="H9065">
        <v>70.972520000000003</v>
      </c>
      <c r="I9065">
        <v>-114.52605</v>
      </c>
      <c r="J9065" s="1" t="str">
        <f t="shared" ref="J9065:J9071" si="772">HYPERLINK("http://geochem.nrcan.gc.ca/cdogs/content/kwd/kwd020018_e.htm", "Fluid (stream)")</f>
        <v>Fluid (stream)</v>
      </c>
      <c r="K9065" s="1" t="str">
        <f t="shared" ref="K9065:K9071" si="773">HYPERLINK("http://geochem.nrcan.gc.ca/cdogs/content/kwd/kwd080007_e.htm", "Untreated Water")</f>
        <v>Untreated Water</v>
      </c>
      <c r="L9065">
        <v>19</v>
      </c>
      <c r="M9065" t="s">
        <v>139</v>
      </c>
      <c r="N9065">
        <v>326</v>
      </c>
      <c r="O9065">
        <v>1</v>
      </c>
      <c r="P9065" t="s">
        <v>235</v>
      </c>
      <c r="Q9065" t="s">
        <v>46</v>
      </c>
      <c r="R9065" t="s">
        <v>532</v>
      </c>
    </row>
    <row r="9066" spans="1:18" hidden="1" x14ac:dyDescent="0.3">
      <c r="A9066" t="s">
        <v>35960</v>
      </c>
      <c r="B9066" t="s">
        <v>35961</v>
      </c>
      <c r="C9066" s="1" t="str">
        <f t="shared" si="770"/>
        <v>21:1011</v>
      </c>
      <c r="D9066" s="1" t="str">
        <f t="shared" si="771"/>
        <v>21:0241</v>
      </c>
      <c r="E9066" t="s">
        <v>35962</v>
      </c>
      <c r="F9066" t="s">
        <v>35963</v>
      </c>
      <c r="H9066">
        <v>70.977609999999999</v>
      </c>
      <c r="I9066">
        <v>-114.53404999999999</v>
      </c>
      <c r="J9066" s="1" t="str">
        <f t="shared" si="772"/>
        <v>Fluid (stream)</v>
      </c>
      <c r="K9066" s="1" t="str">
        <f t="shared" si="773"/>
        <v>Untreated Water</v>
      </c>
      <c r="L9066">
        <v>19</v>
      </c>
      <c r="M9066" t="s">
        <v>241</v>
      </c>
      <c r="N9066">
        <v>327</v>
      </c>
      <c r="O9066">
        <v>1</v>
      </c>
      <c r="P9066" t="s">
        <v>256</v>
      </c>
      <c r="Q9066" t="s">
        <v>146</v>
      </c>
      <c r="R9066" t="s">
        <v>3875</v>
      </c>
    </row>
    <row r="9067" spans="1:18" hidden="1" x14ac:dyDescent="0.3">
      <c r="A9067" t="s">
        <v>35964</v>
      </c>
      <c r="B9067" t="s">
        <v>35965</v>
      </c>
      <c r="C9067" s="1" t="str">
        <f t="shared" si="770"/>
        <v>21:1011</v>
      </c>
      <c r="D9067" s="1" t="str">
        <f t="shared" si="771"/>
        <v>21:0241</v>
      </c>
      <c r="E9067" t="s">
        <v>35966</v>
      </c>
      <c r="F9067" t="s">
        <v>35967</v>
      </c>
      <c r="H9067">
        <v>70.989909999999995</v>
      </c>
      <c r="I9067">
        <v>-114.47305</v>
      </c>
      <c r="J9067" s="1" t="str">
        <f t="shared" si="772"/>
        <v>Fluid (stream)</v>
      </c>
      <c r="K9067" s="1" t="str">
        <f t="shared" si="773"/>
        <v>Untreated Water</v>
      </c>
      <c r="L9067">
        <v>20</v>
      </c>
      <c r="M9067" t="s">
        <v>36</v>
      </c>
      <c r="N9067">
        <v>328</v>
      </c>
      <c r="O9067">
        <v>1</v>
      </c>
      <c r="P9067" t="s">
        <v>256</v>
      </c>
      <c r="Q9067" t="s">
        <v>46</v>
      </c>
      <c r="R9067" t="s">
        <v>285</v>
      </c>
    </row>
    <row r="9068" spans="1:18" hidden="1" x14ac:dyDescent="0.3">
      <c r="A9068" t="s">
        <v>35968</v>
      </c>
      <c r="B9068" t="s">
        <v>35969</v>
      </c>
      <c r="C9068" s="1" t="str">
        <f t="shared" si="770"/>
        <v>21:1011</v>
      </c>
      <c r="D9068" s="1" t="str">
        <f t="shared" si="771"/>
        <v>21:0241</v>
      </c>
      <c r="E9068" t="s">
        <v>35970</v>
      </c>
      <c r="F9068" t="s">
        <v>35971</v>
      </c>
      <c r="H9068">
        <v>70.962109999999996</v>
      </c>
      <c r="I9068">
        <v>-114.43504</v>
      </c>
      <c r="J9068" s="1" t="str">
        <f t="shared" si="772"/>
        <v>Fluid (stream)</v>
      </c>
      <c r="K9068" s="1" t="str">
        <f t="shared" si="773"/>
        <v>Untreated Water</v>
      </c>
      <c r="L9068">
        <v>20</v>
      </c>
      <c r="M9068" t="s">
        <v>44</v>
      </c>
      <c r="N9068">
        <v>329</v>
      </c>
      <c r="O9068">
        <v>1</v>
      </c>
      <c r="P9068" t="s">
        <v>247</v>
      </c>
      <c r="Q9068" t="s">
        <v>146</v>
      </c>
      <c r="R9068" t="s">
        <v>55</v>
      </c>
    </row>
    <row r="9069" spans="1:18" hidden="1" x14ac:dyDescent="0.3">
      <c r="A9069" t="s">
        <v>35972</v>
      </c>
      <c r="B9069" t="s">
        <v>35973</v>
      </c>
      <c r="C9069" s="1" t="str">
        <f t="shared" si="770"/>
        <v>21:1011</v>
      </c>
      <c r="D9069" s="1" t="str">
        <f t="shared" si="771"/>
        <v>21:0241</v>
      </c>
      <c r="E9069" t="s">
        <v>35974</v>
      </c>
      <c r="F9069" t="s">
        <v>35975</v>
      </c>
      <c r="H9069">
        <v>70.948729999999998</v>
      </c>
      <c r="I9069">
        <v>-114.45104000000001</v>
      </c>
      <c r="J9069" s="1" t="str">
        <f t="shared" si="772"/>
        <v>Fluid (stream)</v>
      </c>
      <c r="K9069" s="1" t="str">
        <f t="shared" si="773"/>
        <v>Untreated Water</v>
      </c>
      <c r="L9069">
        <v>20</v>
      </c>
      <c r="M9069" t="s">
        <v>52</v>
      </c>
      <c r="N9069">
        <v>330</v>
      </c>
      <c r="O9069">
        <v>1</v>
      </c>
      <c r="P9069" t="s">
        <v>356</v>
      </c>
      <c r="Q9069" t="s">
        <v>62</v>
      </c>
      <c r="R9069" t="s">
        <v>285</v>
      </c>
    </row>
    <row r="9070" spans="1:18" hidden="1" x14ac:dyDescent="0.3">
      <c r="A9070" t="s">
        <v>35976</v>
      </c>
      <c r="B9070" t="s">
        <v>35977</v>
      </c>
      <c r="C9070" s="1" t="str">
        <f t="shared" si="770"/>
        <v>21:1011</v>
      </c>
      <c r="D9070" s="1" t="str">
        <f t="shared" si="771"/>
        <v>21:0241</v>
      </c>
      <c r="E9070" t="s">
        <v>35978</v>
      </c>
      <c r="F9070" t="s">
        <v>35979</v>
      </c>
      <c r="H9070">
        <v>70.948899999999995</v>
      </c>
      <c r="I9070">
        <v>-114.43404</v>
      </c>
      <c r="J9070" s="1" t="str">
        <f t="shared" si="772"/>
        <v>Fluid (stream)</v>
      </c>
      <c r="K9070" s="1" t="str">
        <f t="shared" si="773"/>
        <v>Untreated Water</v>
      </c>
      <c r="L9070">
        <v>20</v>
      </c>
      <c r="M9070" t="s">
        <v>60</v>
      </c>
      <c r="N9070">
        <v>331</v>
      </c>
      <c r="O9070">
        <v>1</v>
      </c>
      <c r="P9070" t="s">
        <v>256</v>
      </c>
      <c r="Q9070" t="s">
        <v>248</v>
      </c>
      <c r="R9070" t="s">
        <v>460</v>
      </c>
    </row>
    <row r="9071" spans="1:18" hidden="1" x14ac:dyDescent="0.3">
      <c r="A9071" t="s">
        <v>35980</v>
      </c>
      <c r="B9071" t="s">
        <v>35981</v>
      </c>
      <c r="C9071" s="1" t="str">
        <f t="shared" si="770"/>
        <v>21:1011</v>
      </c>
      <c r="D9071" s="1" t="str">
        <f t="shared" si="771"/>
        <v>21:0241</v>
      </c>
      <c r="E9071" t="s">
        <v>35982</v>
      </c>
      <c r="F9071" t="s">
        <v>35983</v>
      </c>
      <c r="H9071">
        <v>70.963239999999999</v>
      </c>
      <c r="I9071">
        <v>-114.35104</v>
      </c>
      <c r="J9071" s="1" t="str">
        <f t="shared" si="772"/>
        <v>Fluid (stream)</v>
      </c>
      <c r="K9071" s="1" t="str">
        <f t="shared" si="773"/>
        <v>Untreated Water</v>
      </c>
      <c r="L9071">
        <v>20</v>
      </c>
      <c r="M9071" t="s">
        <v>67</v>
      </c>
      <c r="N9071">
        <v>332</v>
      </c>
      <c r="O9071">
        <v>1</v>
      </c>
      <c r="P9071" t="s">
        <v>247</v>
      </c>
      <c r="Q9071" t="s">
        <v>62</v>
      </c>
      <c r="R9071" t="s">
        <v>195</v>
      </c>
    </row>
    <row r="9072" spans="1:18" hidden="1" x14ac:dyDescent="0.3">
      <c r="A9072" t="s">
        <v>35984</v>
      </c>
      <c r="B9072" t="s">
        <v>35985</v>
      </c>
      <c r="C9072" s="1" t="str">
        <f t="shared" si="770"/>
        <v>21:1011</v>
      </c>
      <c r="D9072" s="1" t="str">
        <f>HYPERLINK("http://geochem.nrcan.gc.ca/cdogs/content/svy/svy_e.htm", "")</f>
        <v/>
      </c>
      <c r="G9072" s="1" t="str">
        <f>HYPERLINK("http://geochem.nrcan.gc.ca/cdogs/content/cr_/cr_00306_e.htm", "306")</f>
        <v>306</v>
      </c>
      <c r="J9072" t="s">
        <v>85</v>
      </c>
      <c r="K9072" t="s">
        <v>86</v>
      </c>
      <c r="L9072">
        <v>20</v>
      </c>
      <c r="M9072" t="s">
        <v>87</v>
      </c>
      <c r="N9072">
        <v>333</v>
      </c>
      <c r="O9072">
        <v>8</v>
      </c>
      <c r="P9072" t="s">
        <v>82</v>
      </c>
      <c r="Q9072" t="s">
        <v>46</v>
      </c>
      <c r="R9072" t="s">
        <v>90</v>
      </c>
    </row>
    <row r="9073" spans="1:18" hidden="1" x14ac:dyDescent="0.3">
      <c r="A9073" t="s">
        <v>35986</v>
      </c>
      <c r="B9073" t="s">
        <v>35987</v>
      </c>
      <c r="C9073" s="1" t="str">
        <f t="shared" si="770"/>
        <v>21:1011</v>
      </c>
      <c r="D9073" s="1" t="str">
        <f t="shared" ref="D9073:D9080" si="774">HYPERLINK("http://geochem.nrcan.gc.ca/cdogs/content/svy/svy210241_e.htm", "21:0241")</f>
        <v>21:0241</v>
      </c>
      <c r="E9073" t="s">
        <v>35988</v>
      </c>
      <c r="F9073" t="s">
        <v>35989</v>
      </c>
      <c r="H9073">
        <v>70.993819999999999</v>
      </c>
      <c r="I9073">
        <v>-114.32404</v>
      </c>
      <c r="J9073" s="1" t="str">
        <f t="shared" ref="J9073:J9080" si="775">HYPERLINK("http://geochem.nrcan.gc.ca/cdogs/content/kwd/kwd020018_e.htm", "Fluid (stream)")</f>
        <v>Fluid (stream)</v>
      </c>
      <c r="K9073" s="1" t="str">
        <f t="shared" ref="K9073:K9080" si="776">HYPERLINK("http://geochem.nrcan.gc.ca/cdogs/content/kwd/kwd080007_e.htm", "Untreated Water")</f>
        <v>Untreated Water</v>
      </c>
      <c r="L9073">
        <v>20</v>
      </c>
      <c r="M9073" t="s">
        <v>74</v>
      </c>
      <c r="N9073">
        <v>334</v>
      </c>
      <c r="O9073">
        <v>1</v>
      </c>
      <c r="P9073" t="s">
        <v>256</v>
      </c>
      <c r="Q9073" t="s">
        <v>248</v>
      </c>
      <c r="R9073" t="s">
        <v>55</v>
      </c>
    </row>
    <row r="9074" spans="1:18" hidden="1" x14ac:dyDescent="0.3">
      <c r="A9074" t="s">
        <v>35990</v>
      </c>
      <c r="B9074" t="s">
        <v>35991</v>
      </c>
      <c r="C9074" s="1" t="str">
        <f t="shared" si="770"/>
        <v>21:1011</v>
      </c>
      <c r="D9074" s="1" t="str">
        <f t="shared" si="774"/>
        <v>21:0241</v>
      </c>
      <c r="E9074" t="s">
        <v>35992</v>
      </c>
      <c r="F9074" t="s">
        <v>35993</v>
      </c>
      <c r="H9074">
        <v>70.978669999999994</v>
      </c>
      <c r="I9074">
        <v>-114.18203</v>
      </c>
      <c r="J9074" s="1" t="str">
        <f t="shared" si="775"/>
        <v>Fluid (stream)</v>
      </c>
      <c r="K9074" s="1" t="str">
        <f t="shared" si="776"/>
        <v>Untreated Water</v>
      </c>
      <c r="L9074">
        <v>20</v>
      </c>
      <c r="M9074" t="s">
        <v>81</v>
      </c>
      <c r="N9074">
        <v>335</v>
      </c>
      <c r="O9074">
        <v>1</v>
      </c>
      <c r="P9074" t="s">
        <v>256</v>
      </c>
      <c r="Q9074" t="s">
        <v>31</v>
      </c>
      <c r="R9074" t="s">
        <v>55</v>
      </c>
    </row>
    <row r="9075" spans="1:18" hidden="1" x14ac:dyDescent="0.3">
      <c r="A9075" t="s">
        <v>35994</v>
      </c>
      <c r="B9075" t="s">
        <v>35995</v>
      </c>
      <c r="C9075" s="1" t="str">
        <f t="shared" si="770"/>
        <v>21:1011</v>
      </c>
      <c r="D9075" s="1" t="str">
        <f t="shared" si="774"/>
        <v>21:0241</v>
      </c>
      <c r="E9075" t="s">
        <v>35996</v>
      </c>
      <c r="F9075" t="s">
        <v>35997</v>
      </c>
      <c r="H9075">
        <v>70.977080000000001</v>
      </c>
      <c r="I9075">
        <v>-114.15403000000001</v>
      </c>
      <c r="J9075" s="1" t="str">
        <f t="shared" si="775"/>
        <v>Fluid (stream)</v>
      </c>
      <c r="K9075" s="1" t="str">
        <f t="shared" si="776"/>
        <v>Untreated Water</v>
      </c>
      <c r="L9075">
        <v>20</v>
      </c>
      <c r="M9075" t="s">
        <v>95</v>
      </c>
      <c r="N9075">
        <v>336</v>
      </c>
      <c r="O9075">
        <v>1</v>
      </c>
      <c r="P9075" t="s">
        <v>15080</v>
      </c>
      <c r="Q9075" t="s">
        <v>15080</v>
      </c>
      <c r="R9075" t="s">
        <v>15080</v>
      </c>
    </row>
    <row r="9076" spans="1:18" hidden="1" x14ac:dyDescent="0.3">
      <c r="A9076" t="s">
        <v>35998</v>
      </c>
      <c r="B9076" t="s">
        <v>35999</v>
      </c>
      <c r="C9076" s="1" t="str">
        <f t="shared" si="770"/>
        <v>21:1011</v>
      </c>
      <c r="D9076" s="1" t="str">
        <f t="shared" si="774"/>
        <v>21:0241</v>
      </c>
      <c r="E9076" t="s">
        <v>36000</v>
      </c>
      <c r="F9076" t="s">
        <v>36001</v>
      </c>
      <c r="H9076">
        <v>70.992660000000001</v>
      </c>
      <c r="I9076">
        <v>-114.04702</v>
      </c>
      <c r="J9076" s="1" t="str">
        <f t="shared" si="775"/>
        <v>Fluid (stream)</v>
      </c>
      <c r="K9076" s="1" t="str">
        <f t="shared" si="776"/>
        <v>Untreated Water</v>
      </c>
      <c r="L9076">
        <v>20</v>
      </c>
      <c r="M9076" t="s">
        <v>101</v>
      </c>
      <c r="N9076">
        <v>337</v>
      </c>
      <c r="O9076">
        <v>1</v>
      </c>
      <c r="P9076" t="s">
        <v>356</v>
      </c>
      <c r="Q9076" t="s">
        <v>62</v>
      </c>
      <c r="R9076" t="s">
        <v>911</v>
      </c>
    </row>
    <row r="9077" spans="1:18" hidden="1" x14ac:dyDescent="0.3">
      <c r="A9077" t="s">
        <v>36002</v>
      </c>
      <c r="B9077" t="s">
        <v>36003</v>
      </c>
      <c r="C9077" s="1" t="str">
        <f t="shared" si="770"/>
        <v>21:1011</v>
      </c>
      <c r="D9077" s="1" t="str">
        <f t="shared" si="774"/>
        <v>21:0241</v>
      </c>
      <c r="E9077" t="s">
        <v>36004</v>
      </c>
      <c r="F9077" t="s">
        <v>36005</v>
      </c>
      <c r="H9077">
        <v>70.990679999999998</v>
      </c>
      <c r="I9077">
        <v>-115.60413</v>
      </c>
      <c r="J9077" s="1" t="str">
        <f t="shared" si="775"/>
        <v>Fluid (stream)</v>
      </c>
      <c r="K9077" s="1" t="str">
        <f t="shared" si="776"/>
        <v>Untreated Water</v>
      </c>
      <c r="L9077">
        <v>21</v>
      </c>
      <c r="M9077" t="s">
        <v>36</v>
      </c>
      <c r="N9077">
        <v>338</v>
      </c>
      <c r="O9077">
        <v>1</v>
      </c>
      <c r="P9077" t="s">
        <v>267</v>
      </c>
      <c r="Q9077" t="s">
        <v>62</v>
      </c>
      <c r="R9077" t="s">
        <v>55</v>
      </c>
    </row>
    <row r="9078" spans="1:18" hidden="1" x14ac:dyDescent="0.3">
      <c r="A9078" t="s">
        <v>36006</v>
      </c>
      <c r="B9078" t="s">
        <v>36007</v>
      </c>
      <c r="C9078" s="1" t="str">
        <f t="shared" si="770"/>
        <v>21:1011</v>
      </c>
      <c r="D9078" s="1" t="str">
        <f t="shared" si="774"/>
        <v>21:0241</v>
      </c>
      <c r="E9078" t="s">
        <v>36008</v>
      </c>
      <c r="F9078" t="s">
        <v>36009</v>
      </c>
      <c r="H9078">
        <v>70.968980000000002</v>
      </c>
      <c r="I9078">
        <v>-115.65813</v>
      </c>
      <c r="J9078" s="1" t="str">
        <f t="shared" si="775"/>
        <v>Fluid (stream)</v>
      </c>
      <c r="K9078" s="1" t="str">
        <f t="shared" si="776"/>
        <v>Untreated Water</v>
      </c>
      <c r="L9078">
        <v>21</v>
      </c>
      <c r="M9078" t="s">
        <v>44</v>
      </c>
      <c r="N9078">
        <v>339</v>
      </c>
      <c r="O9078">
        <v>1</v>
      </c>
      <c r="P9078" t="s">
        <v>267</v>
      </c>
      <c r="Q9078" t="s">
        <v>62</v>
      </c>
      <c r="R9078" t="s">
        <v>55</v>
      </c>
    </row>
    <row r="9079" spans="1:18" hidden="1" x14ac:dyDescent="0.3">
      <c r="A9079" t="s">
        <v>36010</v>
      </c>
      <c r="B9079" t="s">
        <v>36011</v>
      </c>
      <c r="C9079" s="1" t="str">
        <f t="shared" si="770"/>
        <v>21:1011</v>
      </c>
      <c r="D9079" s="1" t="str">
        <f t="shared" si="774"/>
        <v>21:0241</v>
      </c>
      <c r="E9079" t="s">
        <v>36012</v>
      </c>
      <c r="F9079" t="s">
        <v>36013</v>
      </c>
      <c r="H9079">
        <v>70.968289999999996</v>
      </c>
      <c r="I9079">
        <v>-115.59112</v>
      </c>
      <c r="J9079" s="1" t="str">
        <f t="shared" si="775"/>
        <v>Fluid (stream)</v>
      </c>
      <c r="K9079" s="1" t="str">
        <f t="shared" si="776"/>
        <v>Untreated Water</v>
      </c>
      <c r="L9079">
        <v>21</v>
      </c>
      <c r="M9079" t="s">
        <v>52</v>
      </c>
      <c r="N9079">
        <v>340</v>
      </c>
      <c r="O9079">
        <v>1</v>
      </c>
      <c r="P9079" t="s">
        <v>319</v>
      </c>
      <c r="Q9079" t="s">
        <v>116</v>
      </c>
      <c r="R9079" t="s">
        <v>211</v>
      </c>
    </row>
    <row r="9080" spans="1:18" hidden="1" x14ac:dyDescent="0.3">
      <c r="A9080" t="s">
        <v>36014</v>
      </c>
      <c r="B9080" t="s">
        <v>36015</v>
      </c>
      <c r="C9080" s="1" t="str">
        <f t="shared" si="770"/>
        <v>21:1011</v>
      </c>
      <c r="D9080" s="1" t="str">
        <f t="shared" si="774"/>
        <v>21:0241</v>
      </c>
      <c r="E9080" t="s">
        <v>36016</v>
      </c>
      <c r="F9080" t="s">
        <v>36017</v>
      </c>
      <c r="H9080">
        <v>70.943129999999996</v>
      </c>
      <c r="I9080">
        <v>-115.20809</v>
      </c>
      <c r="J9080" s="1" t="str">
        <f t="shared" si="775"/>
        <v>Fluid (stream)</v>
      </c>
      <c r="K9080" s="1" t="str">
        <f t="shared" si="776"/>
        <v>Untreated Water</v>
      </c>
      <c r="L9080">
        <v>21</v>
      </c>
      <c r="M9080" t="s">
        <v>60</v>
      </c>
      <c r="N9080">
        <v>341</v>
      </c>
      <c r="O9080">
        <v>1</v>
      </c>
      <c r="P9080" t="s">
        <v>319</v>
      </c>
      <c r="Q9080" t="s">
        <v>776</v>
      </c>
      <c r="R9080" t="s">
        <v>329</v>
      </c>
    </row>
    <row r="9081" spans="1:18" hidden="1" x14ac:dyDescent="0.3">
      <c r="A9081" t="s">
        <v>36018</v>
      </c>
      <c r="B9081" t="s">
        <v>36019</v>
      </c>
      <c r="C9081" s="1" t="str">
        <f t="shared" si="770"/>
        <v>21:1011</v>
      </c>
      <c r="D9081" s="1" t="str">
        <f>HYPERLINK("http://geochem.nrcan.gc.ca/cdogs/content/svy/svy_e.htm", "")</f>
        <v/>
      </c>
      <c r="G9081" s="1" t="str">
        <f>HYPERLINK("http://geochem.nrcan.gc.ca/cdogs/content/cr_/cr_00305_e.htm", "305")</f>
        <v>305</v>
      </c>
      <c r="J9081" t="s">
        <v>85</v>
      </c>
      <c r="K9081" t="s">
        <v>86</v>
      </c>
      <c r="L9081">
        <v>21</v>
      </c>
      <c r="M9081" t="s">
        <v>87</v>
      </c>
      <c r="N9081">
        <v>342</v>
      </c>
      <c r="O9081">
        <v>8</v>
      </c>
      <c r="P9081" t="s">
        <v>23</v>
      </c>
      <c r="Q9081" t="s">
        <v>89</v>
      </c>
      <c r="R9081" t="s">
        <v>532</v>
      </c>
    </row>
    <row r="9082" spans="1:18" hidden="1" x14ac:dyDescent="0.3">
      <c r="A9082" t="s">
        <v>36020</v>
      </c>
      <c r="B9082" t="s">
        <v>36021</v>
      </c>
      <c r="C9082" s="1" t="str">
        <f t="shared" si="770"/>
        <v>21:1011</v>
      </c>
      <c r="D9082" s="1" t="str">
        <f t="shared" ref="D9082:D9096" si="777">HYPERLINK("http://geochem.nrcan.gc.ca/cdogs/content/svy/svy210241_e.htm", "21:0241")</f>
        <v>21:0241</v>
      </c>
      <c r="E9082" t="s">
        <v>36022</v>
      </c>
      <c r="F9082" t="s">
        <v>36023</v>
      </c>
      <c r="H9082">
        <v>70.953400000000002</v>
      </c>
      <c r="I9082">
        <v>-114.88507</v>
      </c>
      <c r="J9082" s="1" t="str">
        <f t="shared" ref="J9082:J9096" si="778">HYPERLINK("http://geochem.nrcan.gc.ca/cdogs/content/kwd/kwd020018_e.htm", "Fluid (stream)")</f>
        <v>Fluid (stream)</v>
      </c>
      <c r="K9082" s="1" t="str">
        <f t="shared" ref="K9082:K9096" si="779">HYPERLINK("http://geochem.nrcan.gc.ca/cdogs/content/kwd/kwd080007_e.htm", "Untreated Water")</f>
        <v>Untreated Water</v>
      </c>
      <c r="L9082">
        <v>21</v>
      </c>
      <c r="M9082" t="s">
        <v>67</v>
      </c>
      <c r="N9082">
        <v>343</v>
      </c>
      <c r="O9082">
        <v>1</v>
      </c>
      <c r="P9082" t="s">
        <v>235</v>
      </c>
      <c r="Q9082" t="s">
        <v>31</v>
      </c>
      <c r="R9082" t="s">
        <v>195</v>
      </c>
    </row>
    <row r="9083" spans="1:18" hidden="1" x14ac:dyDescent="0.3">
      <c r="A9083" t="s">
        <v>36024</v>
      </c>
      <c r="B9083" t="s">
        <v>36025</v>
      </c>
      <c r="C9083" s="1" t="str">
        <f t="shared" si="770"/>
        <v>21:1011</v>
      </c>
      <c r="D9083" s="1" t="str">
        <f t="shared" si="777"/>
        <v>21:0241</v>
      </c>
      <c r="E9083" t="s">
        <v>36026</v>
      </c>
      <c r="F9083" t="s">
        <v>36027</v>
      </c>
      <c r="H9083">
        <v>70.956339999999997</v>
      </c>
      <c r="I9083">
        <v>-114.69206</v>
      </c>
      <c r="J9083" s="1" t="str">
        <f t="shared" si="778"/>
        <v>Fluid (stream)</v>
      </c>
      <c r="K9083" s="1" t="str">
        <f t="shared" si="779"/>
        <v>Untreated Water</v>
      </c>
      <c r="L9083">
        <v>21</v>
      </c>
      <c r="M9083" t="s">
        <v>22</v>
      </c>
      <c r="N9083">
        <v>344</v>
      </c>
      <c r="O9083">
        <v>1</v>
      </c>
      <c r="P9083" t="s">
        <v>256</v>
      </c>
      <c r="Q9083" t="s">
        <v>89</v>
      </c>
      <c r="R9083" t="s">
        <v>449</v>
      </c>
    </row>
    <row r="9084" spans="1:18" hidden="1" x14ac:dyDescent="0.3">
      <c r="A9084" t="s">
        <v>36028</v>
      </c>
      <c r="B9084" t="s">
        <v>36029</v>
      </c>
      <c r="C9084" s="1" t="str">
        <f t="shared" si="770"/>
        <v>21:1011</v>
      </c>
      <c r="D9084" s="1" t="str">
        <f t="shared" si="777"/>
        <v>21:0241</v>
      </c>
      <c r="E9084" t="s">
        <v>36026</v>
      </c>
      <c r="F9084" t="s">
        <v>36030</v>
      </c>
      <c r="H9084">
        <v>70.956339999999997</v>
      </c>
      <c r="I9084">
        <v>-114.69206</v>
      </c>
      <c r="J9084" s="1" t="str">
        <f t="shared" si="778"/>
        <v>Fluid (stream)</v>
      </c>
      <c r="K9084" s="1" t="str">
        <f t="shared" si="779"/>
        <v>Untreated Water</v>
      </c>
      <c r="L9084">
        <v>21</v>
      </c>
      <c r="M9084" t="s">
        <v>29</v>
      </c>
      <c r="N9084">
        <v>345</v>
      </c>
      <c r="O9084">
        <v>1</v>
      </c>
      <c r="P9084" t="s">
        <v>247</v>
      </c>
      <c r="Q9084" t="s">
        <v>31</v>
      </c>
      <c r="R9084" t="s">
        <v>599</v>
      </c>
    </row>
    <row r="9085" spans="1:18" hidden="1" x14ac:dyDescent="0.3">
      <c r="A9085" t="s">
        <v>36031</v>
      </c>
      <c r="B9085" t="s">
        <v>36032</v>
      </c>
      <c r="C9085" s="1" t="str">
        <f t="shared" si="770"/>
        <v>21:1011</v>
      </c>
      <c r="D9085" s="1" t="str">
        <f t="shared" si="777"/>
        <v>21:0241</v>
      </c>
      <c r="E9085" t="s">
        <v>36033</v>
      </c>
      <c r="F9085" t="s">
        <v>36034</v>
      </c>
      <c r="H9085">
        <v>70.939350000000005</v>
      </c>
      <c r="I9085">
        <v>-114.53005</v>
      </c>
      <c r="J9085" s="1" t="str">
        <f t="shared" si="778"/>
        <v>Fluid (stream)</v>
      </c>
      <c r="K9085" s="1" t="str">
        <f t="shared" si="779"/>
        <v>Untreated Water</v>
      </c>
      <c r="L9085">
        <v>21</v>
      </c>
      <c r="M9085" t="s">
        <v>74</v>
      </c>
      <c r="N9085">
        <v>346</v>
      </c>
      <c r="O9085">
        <v>1</v>
      </c>
      <c r="P9085" t="s">
        <v>256</v>
      </c>
      <c r="Q9085" t="s">
        <v>24</v>
      </c>
      <c r="R9085" t="s">
        <v>55</v>
      </c>
    </row>
    <row r="9086" spans="1:18" hidden="1" x14ac:dyDescent="0.3">
      <c r="A9086" t="s">
        <v>36035</v>
      </c>
      <c r="B9086" t="s">
        <v>36036</v>
      </c>
      <c r="C9086" s="1" t="str">
        <f t="shared" si="770"/>
        <v>21:1011</v>
      </c>
      <c r="D9086" s="1" t="str">
        <f t="shared" si="777"/>
        <v>21:0241</v>
      </c>
      <c r="E9086" t="s">
        <v>36037</v>
      </c>
      <c r="F9086" t="s">
        <v>36038</v>
      </c>
      <c r="H9086">
        <v>70.938299999999998</v>
      </c>
      <c r="I9086">
        <v>-114.45104000000001</v>
      </c>
      <c r="J9086" s="1" t="str">
        <f t="shared" si="778"/>
        <v>Fluid (stream)</v>
      </c>
      <c r="K9086" s="1" t="str">
        <f t="shared" si="779"/>
        <v>Untreated Water</v>
      </c>
      <c r="L9086">
        <v>21</v>
      </c>
      <c r="M9086" t="s">
        <v>81</v>
      </c>
      <c r="N9086">
        <v>347</v>
      </c>
      <c r="O9086">
        <v>1</v>
      </c>
      <c r="P9086" t="s">
        <v>235</v>
      </c>
      <c r="Q9086" t="s">
        <v>31</v>
      </c>
      <c r="R9086" t="s">
        <v>55</v>
      </c>
    </row>
    <row r="9087" spans="1:18" hidden="1" x14ac:dyDescent="0.3">
      <c r="A9087" t="s">
        <v>36039</v>
      </c>
      <c r="B9087" t="s">
        <v>36040</v>
      </c>
      <c r="C9087" s="1" t="str">
        <f t="shared" si="770"/>
        <v>21:1011</v>
      </c>
      <c r="D9087" s="1" t="str">
        <f t="shared" si="777"/>
        <v>21:0241</v>
      </c>
      <c r="E9087" t="s">
        <v>36041</v>
      </c>
      <c r="F9087" t="s">
        <v>36042</v>
      </c>
      <c r="H9087">
        <v>70.94041</v>
      </c>
      <c r="I9087">
        <v>-114.32904000000001</v>
      </c>
      <c r="J9087" s="1" t="str">
        <f t="shared" si="778"/>
        <v>Fluid (stream)</v>
      </c>
      <c r="K9087" s="1" t="str">
        <f t="shared" si="779"/>
        <v>Untreated Water</v>
      </c>
      <c r="L9087">
        <v>21</v>
      </c>
      <c r="M9087" t="s">
        <v>95</v>
      </c>
      <c r="N9087">
        <v>348</v>
      </c>
      <c r="O9087">
        <v>1</v>
      </c>
      <c r="P9087" t="s">
        <v>247</v>
      </c>
      <c r="Q9087" t="s">
        <v>31</v>
      </c>
      <c r="R9087" t="s">
        <v>195</v>
      </c>
    </row>
    <row r="9088" spans="1:18" hidden="1" x14ac:dyDescent="0.3">
      <c r="A9088" t="s">
        <v>36043</v>
      </c>
      <c r="B9088" t="s">
        <v>36044</v>
      </c>
      <c r="C9088" s="1" t="str">
        <f t="shared" si="770"/>
        <v>21:1011</v>
      </c>
      <c r="D9088" s="1" t="str">
        <f t="shared" si="777"/>
        <v>21:0241</v>
      </c>
      <c r="E9088" t="s">
        <v>36045</v>
      </c>
      <c r="F9088" t="s">
        <v>36046</v>
      </c>
      <c r="H9088">
        <v>70.951759999999993</v>
      </c>
      <c r="I9088">
        <v>-114.19503</v>
      </c>
      <c r="J9088" s="1" t="str">
        <f t="shared" si="778"/>
        <v>Fluid (stream)</v>
      </c>
      <c r="K9088" s="1" t="str">
        <f t="shared" si="779"/>
        <v>Untreated Water</v>
      </c>
      <c r="L9088">
        <v>21</v>
      </c>
      <c r="M9088" t="s">
        <v>101</v>
      </c>
      <c r="N9088">
        <v>349</v>
      </c>
      <c r="O9088">
        <v>1</v>
      </c>
      <c r="P9088" t="s">
        <v>267</v>
      </c>
      <c r="Q9088" t="s">
        <v>46</v>
      </c>
      <c r="R9088" t="s">
        <v>285</v>
      </c>
    </row>
    <row r="9089" spans="1:18" hidden="1" x14ac:dyDescent="0.3">
      <c r="A9089" t="s">
        <v>36047</v>
      </c>
      <c r="B9089" t="s">
        <v>36048</v>
      </c>
      <c r="C9089" s="1" t="str">
        <f t="shared" si="770"/>
        <v>21:1011</v>
      </c>
      <c r="D9089" s="1" t="str">
        <f t="shared" si="777"/>
        <v>21:0241</v>
      </c>
      <c r="E9089" t="s">
        <v>36049</v>
      </c>
      <c r="F9089" t="s">
        <v>36050</v>
      </c>
      <c r="H9089">
        <v>70.962999999999994</v>
      </c>
      <c r="I9089">
        <v>-114.18903</v>
      </c>
      <c r="J9089" s="1" t="str">
        <f t="shared" si="778"/>
        <v>Fluid (stream)</v>
      </c>
      <c r="K9089" s="1" t="str">
        <f t="shared" si="779"/>
        <v>Untreated Water</v>
      </c>
      <c r="L9089">
        <v>21</v>
      </c>
      <c r="M9089" t="s">
        <v>107</v>
      </c>
      <c r="N9089">
        <v>350</v>
      </c>
      <c r="O9089">
        <v>1</v>
      </c>
      <c r="P9089" t="s">
        <v>272</v>
      </c>
      <c r="Q9089" t="s">
        <v>24</v>
      </c>
      <c r="R9089" t="s">
        <v>189</v>
      </c>
    </row>
    <row r="9090" spans="1:18" hidden="1" x14ac:dyDescent="0.3">
      <c r="A9090" t="s">
        <v>36051</v>
      </c>
      <c r="B9090" t="s">
        <v>36052</v>
      </c>
      <c r="C9090" s="1" t="str">
        <f t="shared" si="770"/>
        <v>21:1011</v>
      </c>
      <c r="D9090" s="1" t="str">
        <f t="shared" si="777"/>
        <v>21:0241</v>
      </c>
      <c r="E9090" t="s">
        <v>36053</v>
      </c>
      <c r="F9090" t="s">
        <v>36054</v>
      </c>
      <c r="H9090">
        <v>70.951509999999999</v>
      </c>
      <c r="I9090">
        <v>-114.17103</v>
      </c>
      <c r="J9090" s="1" t="str">
        <f t="shared" si="778"/>
        <v>Fluid (stream)</v>
      </c>
      <c r="K9090" s="1" t="str">
        <f t="shared" si="779"/>
        <v>Untreated Water</v>
      </c>
      <c r="L9090">
        <v>21</v>
      </c>
      <c r="M9090" t="s">
        <v>114</v>
      </c>
      <c r="N9090">
        <v>351</v>
      </c>
      <c r="O9090">
        <v>1</v>
      </c>
      <c r="P9090" t="s">
        <v>272</v>
      </c>
      <c r="Q9090" t="s">
        <v>62</v>
      </c>
      <c r="R9090" t="s">
        <v>55</v>
      </c>
    </row>
    <row r="9091" spans="1:18" hidden="1" x14ac:dyDescent="0.3">
      <c r="A9091" t="s">
        <v>36055</v>
      </c>
      <c r="B9091" t="s">
        <v>36056</v>
      </c>
      <c r="C9091" s="1" t="str">
        <f t="shared" si="770"/>
        <v>21:1011</v>
      </c>
      <c r="D9091" s="1" t="str">
        <f t="shared" si="777"/>
        <v>21:0241</v>
      </c>
      <c r="E9091" t="s">
        <v>36057</v>
      </c>
      <c r="F9091" t="s">
        <v>36058</v>
      </c>
      <c r="H9091">
        <v>70.974980000000002</v>
      </c>
      <c r="I9091">
        <v>-114.05602</v>
      </c>
      <c r="J9091" s="1" t="str">
        <f t="shared" si="778"/>
        <v>Fluid (stream)</v>
      </c>
      <c r="K9091" s="1" t="str">
        <f t="shared" si="779"/>
        <v>Untreated Water</v>
      </c>
      <c r="L9091">
        <v>21</v>
      </c>
      <c r="M9091" t="s">
        <v>121</v>
      </c>
      <c r="N9091">
        <v>352</v>
      </c>
      <c r="O9091">
        <v>1</v>
      </c>
      <c r="P9091" t="s">
        <v>267</v>
      </c>
      <c r="Q9091" t="s">
        <v>46</v>
      </c>
      <c r="R9091" t="s">
        <v>401</v>
      </c>
    </row>
    <row r="9092" spans="1:18" hidden="1" x14ac:dyDescent="0.3">
      <c r="A9092" t="s">
        <v>36059</v>
      </c>
      <c r="B9092" t="s">
        <v>36060</v>
      </c>
      <c r="C9092" s="1" t="str">
        <f t="shared" si="770"/>
        <v>21:1011</v>
      </c>
      <c r="D9092" s="1" t="str">
        <f t="shared" si="777"/>
        <v>21:0241</v>
      </c>
      <c r="E9092" t="s">
        <v>36061</v>
      </c>
      <c r="F9092" t="s">
        <v>36062</v>
      </c>
      <c r="H9092">
        <v>70.972020000000001</v>
      </c>
      <c r="I9092">
        <v>-114.04902</v>
      </c>
      <c r="J9092" s="1" t="str">
        <f t="shared" si="778"/>
        <v>Fluid (stream)</v>
      </c>
      <c r="K9092" s="1" t="str">
        <f t="shared" si="779"/>
        <v>Untreated Water</v>
      </c>
      <c r="L9092">
        <v>21</v>
      </c>
      <c r="M9092" t="s">
        <v>127</v>
      </c>
      <c r="N9092">
        <v>353</v>
      </c>
      <c r="O9092">
        <v>1</v>
      </c>
      <c r="P9092" t="s">
        <v>272</v>
      </c>
      <c r="Q9092" t="s">
        <v>62</v>
      </c>
      <c r="R9092" t="s">
        <v>195</v>
      </c>
    </row>
    <row r="9093" spans="1:18" hidden="1" x14ac:dyDescent="0.3">
      <c r="A9093" t="s">
        <v>36063</v>
      </c>
      <c r="B9093" t="s">
        <v>36064</v>
      </c>
      <c r="C9093" s="1" t="str">
        <f t="shared" si="770"/>
        <v>21:1011</v>
      </c>
      <c r="D9093" s="1" t="str">
        <f t="shared" si="777"/>
        <v>21:0241</v>
      </c>
      <c r="E9093" t="s">
        <v>36065</v>
      </c>
      <c r="F9093" t="s">
        <v>36066</v>
      </c>
      <c r="H9093">
        <v>71.986530000000002</v>
      </c>
      <c r="I9093">
        <v>-112.24299999999999</v>
      </c>
      <c r="J9093" s="1" t="str">
        <f t="shared" si="778"/>
        <v>Fluid (stream)</v>
      </c>
      <c r="K9093" s="1" t="str">
        <f t="shared" si="779"/>
        <v>Untreated Water</v>
      </c>
      <c r="L9093">
        <v>22</v>
      </c>
      <c r="M9093" t="s">
        <v>36</v>
      </c>
      <c r="N9093">
        <v>354</v>
      </c>
      <c r="O9093">
        <v>1</v>
      </c>
      <c r="P9093" t="s">
        <v>262</v>
      </c>
      <c r="Q9093" t="s">
        <v>62</v>
      </c>
      <c r="R9093" t="s">
        <v>55</v>
      </c>
    </row>
    <row r="9094" spans="1:18" hidden="1" x14ac:dyDescent="0.3">
      <c r="A9094" t="s">
        <v>36067</v>
      </c>
      <c r="B9094" t="s">
        <v>36068</v>
      </c>
      <c r="C9094" s="1" t="str">
        <f t="shared" si="770"/>
        <v>21:1011</v>
      </c>
      <c r="D9094" s="1" t="str">
        <f t="shared" si="777"/>
        <v>21:0241</v>
      </c>
      <c r="E9094" t="s">
        <v>36069</v>
      </c>
      <c r="F9094" t="s">
        <v>36070</v>
      </c>
      <c r="H9094">
        <v>71.983540000000005</v>
      </c>
      <c r="I9094">
        <v>-112.241</v>
      </c>
      <c r="J9094" s="1" t="str">
        <f t="shared" si="778"/>
        <v>Fluid (stream)</v>
      </c>
      <c r="K9094" s="1" t="str">
        <f t="shared" si="779"/>
        <v>Untreated Water</v>
      </c>
      <c r="L9094">
        <v>22</v>
      </c>
      <c r="M9094" t="s">
        <v>44</v>
      </c>
      <c r="N9094">
        <v>355</v>
      </c>
      <c r="O9094">
        <v>1</v>
      </c>
      <c r="P9094" t="s">
        <v>267</v>
      </c>
      <c r="Q9094" t="s">
        <v>579</v>
      </c>
      <c r="R9094" t="s">
        <v>55</v>
      </c>
    </row>
    <row r="9095" spans="1:18" hidden="1" x14ac:dyDescent="0.3">
      <c r="A9095" t="s">
        <v>36071</v>
      </c>
      <c r="B9095" t="s">
        <v>36072</v>
      </c>
      <c r="C9095" s="1" t="str">
        <f t="shared" si="770"/>
        <v>21:1011</v>
      </c>
      <c r="D9095" s="1" t="str">
        <f t="shared" si="777"/>
        <v>21:0241</v>
      </c>
      <c r="E9095" t="s">
        <v>36073</v>
      </c>
      <c r="F9095" t="s">
        <v>36074</v>
      </c>
      <c r="H9095">
        <v>71.978459999999998</v>
      </c>
      <c r="I9095">
        <v>-112.241</v>
      </c>
      <c r="J9095" s="1" t="str">
        <f t="shared" si="778"/>
        <v>Fluid (stream)</v>
      </c>
      <c r="K9095" s="1" t="str">
        <f t="shared" si="779"/>
        <v>Untreated Water</v>
      </c>
      <c r="L9095">
        <v>22</v>
      </c>
      <c r="M9095" t="s">
        <v>52</v>
      </c>
      <c r="N9095">
        <v>356</v>
      </c>
      <c r="O9095">
        <v>1</v>
      </c>
      <c r="P9095" t="s">
        <v>267</v>
      </c>
      <c r="Q9095" t="s">
        <v>236</v>
      </c>
      <c r="R9095" t="s">
        <v>55</v>
      </c>
    </row>
    <row r="9096" spans="1:18" hidden="1" x14ac:dyDescent="0.3">
      <c r="A9096" t="s">
        <v>36075</v>
      </c>
      <c r="B9096" t="s">
        <v>36076</v>
      </c>
      <c r="C9096" s="1" t="str">
        <f t="shared" si="770"/>
        <v>21:1011</v>
      </c>
      <c r="D9096" s="1" t="str">
        <f t="shared" si="777"/>
        <v>21:0241</v>
      </c>
      <c r="E9096" t="s">
        <v>36077</v>
      </c>
      <c r="F9096" t="s">
        <v>36078</v>
      </c>
      <c r="H9096">
        <v>71.975639999999999</v>
      </c>
      <c r="I9096">
        <v>-112.247</v>
      </c>
      <c r="J9096" s="1" t="str">
        <f t="shared" si="778"/>
        <v>Fluid (stream)</v>
      </c>
      <c r="K9096" s="1" t="str">
        <f t="shared" si="779"/>
        <v>Untreated Water</v>
      </c>
      <c r="L9096">
        <v>22</v>
      </c>
      <c r="M9096" t="s">
        <v>60</v>
      </c>
      <c r="N9096">
        <v>357</v>
      </c>
      <c r="O9096">
        <v>1</v>
      </c>
      <c r="P9096" t="s">
        <v>465</v>
      </c>
      <c r="Q9096" t="s">
        <v>579</v>
      </c>
      <c r="R9096" t="s">
        <v>55</v>
      </c>
    </row>
    <row r="9097" spans="1:18" hidden="1" x14ac:dyDescent="0.3">
      <c r="A9097" t="s">
        <v>36079</v>
      </c>
      <c r="B9097" t="s">
        <v>36080</v>
      </c>
      <c r="C9097" s="1" t="str">
        <f t="shared" si="770"/>
        <v>21:1011</v>
      </c>
      <c r="D9097" s="1" t="str">
        <f>HYPERLINK("http://geochem.nrcan.gc.ca/cdogs/content/svy/svy_e.htm", "")</f>
        <v/>
      </c>
      <c r="G9097" s="1" t="str">
        <f>HYPERLINK("http://geochem.nrcan.gc.ca/cdogs/content/cr_/cr_00305_e.htm", "305")</f>
        <v>305</v>
      </c>
      <c r="J9097" t="s">
        <v>85</v>
      </c>
      <c r="K9097" t="s">
        <v>86</v>
      </c>
      <c r="L9097">
        <v>22</v>
      </c>
      <c r="M9097" t="s">
        <v>87</v>
      </c>
      <c r="N9097">
        <v>358</v>
      </c>
      <c r="O9097">
        <v>8</v>
      </c>
      <c r="P9097" t="s">
        <v>558</v>
      </c>
      <c r="Q9097" t="s">
        <v>24</v>
      </c>
      <c r="R9097" t="s">
        <v>532</v>
      </c>
    </row>
    <row r="9098" spans="1:18" hidden="1" x14ac:dyDescent="0.3">
      <c r="A9098" t="s">
        <v>36081</v>
      </c>
      <c r="B9098" t="s">
        <v>36082</v>
      </c>
      <c r="C9098" s="1" t="str">
        <f t="shared" si="770"/>
        <v>21:1011</v>
      </c>
      <c r="D9098" s="1" t="str">
        <f t="shared" ref="D9098:D9123" si="780">HYPERLINK("http://geochem.nrcan.gc.ca/cdogs/content/svy/svy210241_e.htm", "21:0241")</f>
        <v>21:0241</v>
      </c>
      <c r="E9098" t="s">
        <v>36083</v>
      </c>
      <c r="F9098" t="s">
        <v>36084</v>
      </c>
      <c r="H9098">
        <v>71.984849999999994</v>
      </c>
      <c r="I9098">
        <v>-112.10999</v>
      </c>
      <c r="J9098" s="1" t="str">
        <f t="shared" ref="J9098:J9123" si="781">HYPERLINK("http://geochem.nrcan.gc.ca/cdogs/content/kwd/kwd020018_e.htm", "Fluid (stream)")</f>
        <v>Fluid (stream)</v>
      </c>
      <c r="K9098" s="1" t="str">
        <f t="shared" ref="K9098:K9123" si="782">HYPERLINK("http://geochem.nrcan.gc.ca/cdogs/content/kwd/kwd080007_e.htm", "Untreated Water")</f>
        <v>Untreated Water</v>
      </c>
      <c r="L9098">
        <v>22</v>
      </c>
      <c r="M9098" t="s">
        <v>67</v>
      </c>
      <c r="N9098">
        <v>359</v>
      </c>
      <c r="O9098">
        <v>1</v>
      </c>
      <c r="P9098" t="s">
        <v>465</v>
      </c>
      <c r="Q9098" t="s">
        <v>1292</v>
      </c>
      <c r="R9098" t="s">
        <v>55</v>
      </c>
    </row>
    <row r="9099" spans="1:18" hidden="1" x14ac:dyDescent="0.3">
      <c r="A9099" t="s">
        <v>36085</v>
      </c>
      <c r="B9099" t="s">
        <v>36086</v>
      </c>
      <c r="C9099" s="1" t="str">
        <f t="shared" si="770"/>
        <v>21:1011</v>
      </c>
      <c r="D9099" s="1" t="str">
        <f t="shared" si="780"/>
        <v>21:0241</v>
      </c>
      <c r="E9099" t="s">
        <v>36087</v>
      </c>
      <c r="F9099" t="s">
        <v>36088</v>
      </c>
      <c r="H9099">
        <v>71.961780000000005</v>
      </c>
      <c r="I9099">
        <v>-112.17399</v>
      </c>
      <c r="J9099" s="1" t="str">
        <f t="shared" si="781"/>
        <v>Fluid (stream)</v>
      </c>
      <c r="K9099" s="1" t="str">
        <f t="shared" si="782"/>
        <v>Untreated Water</v>
      </c>
      <c r="L9099">
        <v>22</v>
      </c>
      <c r="M9099" t="s">
        <v>74</v>
      </c>
      <c r="N9099">
        <v>360</v>
      </c>
      <c r="O9099">
        <v>1</v>
      </c>
      <c r="P9099" t="s">
        <v>1610</v>
      </c>
      <c r="Q9099" t="s">
        <v>1292</v>
      </c>
      <c r="R9099" t="s">
        <v>55</v>
      </c>
    </row>
    <row r="9100" spans="1:18" hidden="1" x14ac:dyDescent="0.3">
      <c r="A9100" t="s">
        <v>36089</v>
      </c>
      <c r="B9100" t="s">
        <v>36090</v>
      </c>
      <c r="C9100" s="1" t="str">
        <f t="shared" si="770"/>
        <v>21:1011</v>
      </c>
      <c r="D9100" s="1" t="str">
        <f t="shared" si="780"/>
        <v>21:0241</v>
      </c>
      <c r="E9100" t="s">
        <v>36091</v>
      </c>
      <c r="F9100" t="s">
        <v>36092</v>
      </c>
      <c r="H9100">
        <v>71.928330000000003</v>
      </c>
      <c r="I9100">
        <v>-112.07998000000001</v>
      </c>
      <c r="J9100" s="1" t="str">
        <f t="shared" si="781"/>
        <v>Fluid (stream)</v>
      </c>
      <c r="K9100" s="1" t="str">
        <f t="shared" si="782"/>
        <v>Untreated Water</v>
      </c>
      <c r="L9100">
        <v>22</v>
      </c>
      <c r="M9100" t="s">
        <v>81</v>
      </c>
      <c r="N9100">
        <v>361</v>
      </c>
      <c r="O9100">
        <v>1</v>
      </c>
      <c r="P9100" t="s">
        <v>465</v>
      </c>
      <c r="Q9100" t="s">
        <v>482</v>
      </c>
      <c r="R9100" t="s">
        <v>55</v>
      </c>
    </row>
    <row r="9101" spans="1:18" hidden="1" x14ac:dyDescent="0.3">
      <c r="A9101" t="s">
        <v>36093</v>
      </c>
      <c r="B9101" t="s">
        <v>36094</v>
      </c>
      <c r="C9101" s="1" t="str">
        <f t="shared" si="770"/>
        <v>21:1011</v>
      </c>
      <c r="D9101" s="1" t="str">
        <f t="shared" si="780"/>
        <v>21:0241</v>
      </c>
      <c r="E9101" t="s">
        <v>36095</v>
      </c>
      <c r="F9101" t="s">
        <v>36096</v>
      </c>
      <c r="H9101">
        <v>71.891149999999996</v>
      </c>
      <c r="I9101">
        <v>-112.19499</v>
      </c>
      <c r="J9101" s="1" t="str">
        <f t="shared" si="781"/>
        <v>Fluid (stream)</v>
      </c>
      <c r="K9101" s="1" t="str">
        <f t="shared" si="782"/>
        <v>Untreated Water</v>
      </c>
      <c r="L9101">
        <v>22</v>
      </c>
      <c r="M9101" t="s">
        <v>95</v>
      </c>
      <c r="N9101">
        <v>362</v>
      </c>
      <c r="O9101">
        <v>1</v>
      </c>
      <c r="P9101" t="s">
        <v>465</v>
      </c>
      <c r="Q9101" t="s">
        <v>236</v>
      </c>
      <c r="R9101" t="s">
        <v>55</v>
      </c>
    </row>
    <row r="9102" spans="1:18" hidden="1" x14ac:dyDescent="0.3">
      <c r="A9102" t="s">
        <v>36097</v>
      </c>
      <c r="B9102" t="s">
        <v>36098</v>
      </c>
      <c r="C9102" s="1" t="str">
        <f t="shared" si="770"/>
        <v>21:1011</v>
      </c>
      <c r="D9102" s="1" t="str">
        <f t="shared" si="780"/>
        <v>21:0241</v>
      </c>
      <c r="E9102" t="s">
        <v>36099</v>
      </c>
      <c r="F9102" t="s">
        <v>36100</v>
      </c>
      <c r="H9102">
        <v>71.888689999999997</v>
      </c>
      <c r="I9102">
        <v>-112.21299</v>
      </c>
      <c r="J9102" s="1" t="str">
        <f t="shared" si="781"/>
        <v>Fluid (stream)</v>
      </c>
      <c r="K9102" s="1" t="str">
        <f t="shared" si="782"/>
        <v>Untreated Water</v>
      </c>
      <c r="L9102">
        <v>22</v>
      </c>
      <c r="M9102" t="s">
        <v>101</v>
      </c>
      <c r="N9102">
        <v>363</v>
      </c>
      <c r="O9102">
        <v>1</v>
      </c>
      <c r="P9102" t="s">
        <v>1610</v>
      </c>
      <c r="Q9102" t="s">
        <v>310</v>
      </c>
      <c r="R9102" t="s">
        <v>55</v>
      </c>
    </row>
    <row r="9103" spans="1:18" hidden="1" x14ac:dyDescent="0.3">
      <c r="A9103" t="s">
        <v>36101</v>
      </c>
      <c r="B9103" t="s">
        <v>36102</v>
      </c>
      <c r="C9103" s="1" t="str">
        <f t="shared" si="770"/>
        <v>21:1011</v>
      </c>
      <c r="D9103" s="1" t="str">
        <f t="shared" si="780"/>
        <v>21:0241</v>
      </c>
      <c r="E9103" t="s">
        <v>36103</v>
      </c>
      <c r="F9103" t="s">
        <v>36104</v>
      </c>
      <c r="H9103">
        <v>71.862939999999995</v>
      </c>
      <c r="I9103">
        <v>-112.04297</v>
      </c>
      <c r="J9103" s="1" t="str">
        <f t="shared" si="781"/>
        <v>Fluid (stream)</v>
      </c>
      <c r="K9103" s="1" t="str">
        <f t="shared" si="782"/>
        <v>Untreated Water</v>
      </c>
      <c r="L9103">
        <v>22</v>
      </c>
      <c r="M9103" t="s">
        <v>22</v>
      </c>
      <c r="N9103">
        <v>364</v>
      </c>
      <c r="O9103">
        <v>1</v>
      </c>
      <c r="P9103" t="s">
        <v>1610</v>
      </c>
      <c r="Q9103" t="s">
        <v>236</v>
      </c>
      <c r="R9103" t="s">
        <v>55</v>
      </c>
    </row>
    <row r="9104" spans="1:18" hidden="1" x14ac:dyDescent="0.3">
      <c r="A9104" t="s">
        <v>36105</v>
      </c>
      <c r="B9104" t="s">
        <v>36106</v>
      </c>
      <c r="C9104" s="1" t="str">
        <f t="shared" si="770"/>
        <v>21:1011</v>
      </c>
      <c r="D9104" s="1" t="str">
        <f t="shared" si="780"/>
        <v>21:0241</v>
      </c>
      <c r="E9104" t="s">
        <v>36103</v>
      </c>
      <c r="F9104" t="s">
        <v>36107</v>
      </c>
      <c r="H9104">
        <v>71.862939999999995</v>
      </c>
      <c r="I9104">
        <v>-112.04297</v>
      </c>
      <c r="J9104" s="1" t="str">
        <f t="shared" si="781"/>
        <v>Fluid (stream)</v>
      </c>
      <c r="K9104" s="1" t="str">
        <f t="shared" si="782"/>
        <v>Untreated Water</v>
      </c>
      <c r="L9104">
        <v>22</v>
      </c>
      <c r="M9104" t="s">
        <v>29</v>
      </c>
      <c r="N9104">
        <v>365</v>
      </c>
      <c r="O9104">
        <v>1</v>
      </c>
      <c r="P9104" t="s">
        <v>465</v>
      </c>
      <c r="Q9104" t="s">
        <v>257</v>
      </c>
      <c r="R9104" t="s">
        <v>55</v>
      </c>
    </row>
    <row r="9105" spans="1:18" hidden="1" x14ac:dyDescent="0.3">
      <c r="A9105" t="s">
        <v>36108</v>
      </c>
      <c r="B9105" t="s">
        <v>36109</v>
      </c>
      <c r="C9105" s="1" t="str">
        <f t="shared" si="770"/>
        <v>21:1011</v>
      </c>
      <c r="D9105" s="1" t="str">
        <f t="shared" si="780"/>
        <v>21:0241</v>
      </c>
      <c r="E9105" t="s">
        <v>36110</v>
      </c>
      <c r="F9105" t="s">
        <v>36111</v>
      </c>
      <c r="H9105">
        <v>71.824299999999994</v>
      </c>
      <c r="I9105">
        <v>-111.98396</v>
      </c>
      <c r="J9105" s="1" t="str">
        <f t="shared" si="781"/>
        <v>Fluid (stream)</v>
      </c>
      <c r="K9105" s="1" t="str">
        <f t="shared" si="782"/>
        <v>Untreated Water</v>
      </c>
      <c r="L9105">
        <v>22</v>
      </c>
      <c r="M9105" t="s">
        <v>107</v>
      </c>
      <c r="N9105">
        <v>366</v>
      </c>
      <c r="O9105">
        <v>1</v>
      </c>
      <c r="P9105" t="s">
        <v>267</v>
      </c>
      <c r="Q9105" t="s">
        <v>96</v>
      </c>
      <c r="R9105" t="s">
        <v>55</v>
      </c>
    </row>
    <row r="9106" spans="1:18" hidden="1" x14ac:dyDescent="0.3">
      <c r="A9106" t="s">
        <v>36112</v>
      </c>
      <c r="B9106" t="s">
        <v>36113</v>
      </c>
      <c r="C9106" s="1" t="str">
        <f t="shared" si="770"/>
        <v>21:1011</v>
      </c>
      <c r="D9106" s="1" t="str">
        <f t="shared" si="780"/>
        <v>21:0241</v>
      </c>
      <c r="E9106" t="s">
        <v>36114</v>
      </c>
      <c r="F9106" t="s">
        <v>36115</v>
      </c>
      <c r="H9106">
        <v>71.819199999999995</v>
      </c>
      <c r="I9106">
        <v>-112.13898</v>
      </c>
      <c r="J9106" s="1" t="str">
        <f t="shared" si="781"/>
        <v>Fluid (stream)</v>
      </c>
      <c r="K9106" s="1" t="str">
        <f t="shared" si="782"/>
        <v>Untreated Water</v>
      </c>
      <c r="L9106">
        <v>22</v>
      </c>
      <c r="M9106" t="s">
        <v>114</v>
      </c>
      <c r="N9106">
        <v>367</v>
      </c>
      <c r="O9106">
        <v>1</v>
      </c>
      <c r="P9106" t="s">
        <v>1610</v>
      </c>
      <c r="Q9106" t="s">
        <v>62</v>
      </c>
      <c r="R9106" t="s">
        <v>55</v>
      </c>
    </row>
    <row r="9107" spans="1:18" hidden="1" x14ac:dyDescent="0.3">
      <c r="A9107" t="s">
        <v>36116</v>
      </c>
      <c r="B9107" t="s">
        <v>36117</v>
      </c>
      <c r="C9107" s="1" t="str">
        <f t="shared" si="770"/>
        <v>21:1011</v>
      </c>
      <c r="D9107" s="1" t="str">
        <f t="shared" si="780"/>
        <v>21:0241</v>
      </c>
      <c r="E9107" t="s">
        <v>36118</v>
      </c>
      <c r="F9107" t="s">
        <v>36119</v>
      </c>
      <c r="H9107">
        <v>71.819419999999994</v>
      </c>
      <c r="I9107">
        <v>-112.15497999999999</v>
      </c>
      <c r="J9107" s="1" t="str">
        <f t="shared" si="781"/>
        <v>Fluid (stream)</v>
      </c>
      <c r="K9107" s="1" t="str">
        <f t="shared" si="782"/>
        <v>Untreated Water</v>
      </c>
      <c r="L9107">
        <v>22</v>
      </c>
      <c r="M9107" t="s">
        <v>121</v>
      </c>
      <c r="N9107">
        <v>368</v>
      </c>
      <c r="O9107">
        <v>1</v>
      </c>
      <c r="P9107" t="s">
        <v>1896</v>
      </c>
      <c r="Q9107" t="s">
        <v>248</v>
      </c>
      <c r="R9107" t="s">
        <v>55</v>
      </c>
    </row>
    <row r="9108" spans="1:18" hidden="1" x14ac:dyDescent="0.3">
      <c r="A9108" t="s">
        <v>36120</v>
      </c>
      <c r="B9108" t="s">
        <v>36121</v>
      </c>
      <c r="C9108" s="1" t="str">
        <f t="shared" si="770"/>
        <v>21:1011</v>
      </c>
      <c r="D9108" s="1" t="str">
        <f t="shared" si="780"/>
        <v>21:0241</v>
      </c>
      <c r="E9108" t="s">
        <v>36122</v>
      </c>
      <c r="F9108" t="s">
        <v>36123</v>
      </c>
      <c r="H9108">
        <v>71.809160000000006</v>
      </c>
      <c r="I9108">
        <v>-112.16198</v>
      </c>
      <c r="J9108" s="1" t="str">
        <f t="shared" si="781"/>
        <v>Fluid (stream)</v>
      </c>
      <c r="K9108" s="1" t="str">
        <f t="shared" si="782"/>
        <v>Untreated Water</v>
      </c>
      <c r="L9108">
        <v>22</v>
      </c>
      <c r="M9108" t="s">
        <v>127</v>
      </c>
      <c r="N9108">
        <v>369</v>
      </c>
      <c r="O9108">
        <v>1</v>
      </c>
      <c r="P9108" t="s">
        <v>1610</v>
      </c>
      <c r="Q9108" t="s">
        <v>248</v>
      </c>
      <c r="R9108" t="s">
        <v>55</v>
      </c>
    </row>
    <row r="9109" spans="1:18" hidden="1" x14ac:dyDescent="0.3">
      <c r="A9109" t="s">
        <v>36124</v>
      </c>
      <c r="B9109" t="s">
        <v>36125</v>
      </c>
      <c r="C9109" s="1" t="str">
        <f t="shared" si="770"/>
        <v>21:1011</v>
      </c>
      <c r="D9109" s="1" t="str">
        <f t="shared" si="780"/>
        <v>21:0241</v>
      </c>
      <c r="E9109" t="s">
        <v>36126</v>
      </c>
      <c r="F9109" t="s">
        <v>36127</v>
      </c>
      <c r="H9109">
        <v>71.779030000000006</v>
      </c>
      <c r="I9109">
        <v>-112.06197</v>
      </c>
      <c r="J9109" s="1" t="str">
        <f t="shared" si="781"/>
        <v>Fluid (stream)</v>
      </c>
      <c r="K9109" s="1" t="str">
        <f t="shared" si="782"/>
        <v>Untreated Water</v>
      </c>
      <c r="L9109">
        <v>22</v>
      </c>
      <c r="M9109" t="s">
        <v>133</v>
      </c>
      <c r="N9109">
        <v>370</v>
      </c>
      <c r="O9109">
        <v>1</v>
      </c>
      <c r="P9109" t="s">
        <v>1896</v>
      </c>
      <c r="Q9109" t="s">
        <v>62</v>
      </c>
      <c r="R9109" t="s">
        <v>55</v>
      </c>
    </row>
    <row r="9110" spans="1:18" hidden="1" x14ac:dyDescent="0.3">
      <c r="A9110" t="s">
        <v>36128</v>
      </c>
      <c r="B9110" t="s">
        <v>36129</v>
      </c>
      <c r="C9110" s="1" t="str">
        <f t="shared" si="770"/>
        <v>21:1011</v>
      </c>
      <c r="D9110" s="1" t="str">
        <f t="shared" si="780"/>
        <v>21:0241</v>
      </c>
      <c r="E9110" t="s">
        <v>36130</v>
      </c>
      <c r="F9110" t="s">
        <v>36131</v>
      </c>
      <c r="H9110">
        <v>71.77373</v>
      </c>
      <c r="I9110">
        <v>-112.01696</v>
      </c>
      <c r="J9110" s="1" t="str">
        <f t="shared" si="781"/>
        <v>Fluid (stream)</v>
      </c>
      <c r="K9110" s="1" t="str">
        <f t="shared" si="782"/>
        <v>Untreated Water</v>
      </c>
      <c r="L9110">
        <v>22</v>
      </c>
      <c r="M9110" t="s">
        <v>139</v>
      </c>
      <c r="N9110">
        <v>371</v>
      </c>
      <c r="O9110">
        <v>1</v>
      </c>
      <c r="P9110" t="s">
        <v>356</v>
      </c>
      <c r="Q9110" t="s">
        <v>31</v>
      </c>
      <c r="R9110" t="s">
        <v>55</v>
      </c>
    </row>
    <row r="9111" spans="1:18" hidden="1" x14ac:dyDescent="0.3">
      <c r="A9111" t="s">
        <v>36132</v>
      </c>
      <c r="B9111" t="s">
        <v>36133</v>
      </c>
      <c r="C9111" s="1" t="str">
        <f t="shared" si="770"/>
        <v>21:1011</v>
      </c>
      <c r="D9111" s="1" t="str">
        <f t="shared" si="780"/>
        <v>21:0241</v>
      </c>
      <c r="E9111" t="s">
        <v>36134</v>
      </c>
      <c r="F9111" t="s">
        <v>36135</v>
      </c>
      <c r="H9111">
        <v>71.765929999999997</v>
      </c>
      <c r="I9111">
        <v>-112.05795999999999</v>
      </c>
      <c r="J9111" s="1" t="str">
        <f t="shared" si="781"/>
        <v>Fluid (stream)</v>
      </c>
      <c r="K9111" s="1" t="str">
        <f t="shared" si="782"/>
        <v>Untreated Water</v>
      </c>
      <c r="L9111">
        <v>22</v>
      </c>
      <c r="M9111" t="s">
        <v>241</v>
      </c>
      <c r="N9111">
        <v>372</v>
      </c>
      <c r="O9111">
        <v>1</v>
      </c>
      <c r="P9111" t="s">
        <v>356</v>
      </c>
      <c r="Q9111" t="s">
        <v>31</v>
      </c>
      <c r="R9111" t="s">
        <v>55</v>
      </c>
    </row>
    <row r="9112" spans="1:18" hidden="1" x14ac:dyDescent="0.3">
      <c r="A9112" t="s">
        <v>36136</v>
      </c>
      <c r="B9112" t="s">
        <v>36137</v>
      </c>
      <c r="C9112" s="1" t="str">
        <f t="shared" si="770"/>
        <v>21:1011</v>
      </c>
      <c r="D9112" s="1" t="str">
        <f t="shared" si="780"/>
        <v>21:0241</v>
      </c>
      <c r="E9112" t="s">
        <v>36138</v>
      </c>
      <c r="F9112" t="s">
        <v>36139</v>
      </c>
      <c r="H9112">
        <v>71.912099999999995</v>
      </c>
      <c r="I9112">
        <v>-112.05898000000001</v>
      </c>
      <c r="J9112" s="1" t="str">
        <f t="shared" si="781"/>
        <v>Fluid (stream)</v>
      </c>
      <c r="K9112" s="1" t="str">
        <f t="shared" si="782"/>
        <v>Untreated Water</v>
      </c>
      <c r="L9112">
        <v>23</v>
      </c>
      <c r="M9112" t="s">
        <v>36</v>
      </c>
      <c r="N9112">
        <v>373</v>
      </c>
      <c r="O9112">
        <v>1</v>
      </c>
      <c r="P9112" t="s">
        <v>267</v>
      </c>
      <c r="Q9112" t="s">
        <v>257</v>
      </c>
      <c r="R9112" t="s">
        <v>55</v>
      </c>
    </row>
    <row r="9113" spans="1:18" hidden="1" x14ac:dyDescent="0.3">
      <c r="A9113" t="s">
        <v>36140</v>
      </c>
      <c r="B9113" t="s">
        <v>36141</v>
      </c>
      <c r="C9113" s="1" t="str">
        <f t="shared" si="770"/>
        <v>21:1011</v>
      </c>
      <c r="D9113" s="1" t="str">
        <f t="shared" si="780"/>
        <v>21:0241</v>
      </c>
      <c r="E9113" t="s">
        <v>36142</v>
      </c>
      <c r="F9113" t="s">
        <v>36143</v>
      </c>
      <c r="H9113">
        <v>71.86345</v>
      </c>
      <c r="I9113">
        <v>-112.33699</v>
      </c>
      <c r="J9113" s="1" t="str">
        <f t="shared" si="781"/>
        <v>Fluid (stream)</v>
      </c>
      <c r="K9113" s="1" t="str">
        <f t="shared" si="782"/>
        <v>Untreated Water</v>
      </c>
      <c r="L9113">
        <v>23</v>
      </c>
      <c r="M9113" t="s">
        <v>44</v>
      </c>
      <c r="N9113">
        <v>374</v>
      </c>
      <c r="O9113">
        <v>1</v>
      </c>
      <c r="P9113" t="s">
        <v>267</v>
      </c>
      <c r="Q9113" t="s">
        <v>257</v>
      </c>
      <c r="R9113" t="s">
        <v>55</v>
      </c>
    </row>
    <row r="9114" spans="1:18" hidden="1" x14ac:dyDescent="0.3">
      <c r="A9114" t="s">
        <v>36144</v>
      </c>
      <c r="B9114" t="s">
        <v>36145</v>
      </c>
      <c r="C9114" s="1" t="str">
        <f t="shared" si="770"/>
        <v>21:1011</v>
      </c>
      <c r="D9114" s="1" t="str">
        <f t="shared" si="780"/>
        <v>21:0241</v>
      </c>
      <c r="E9114" t="s">
        <v>36146</v>
      </c>
      <c r="F9114" t="s">
        <v>36147</v>
      </c>
      <c r="H9114">
        <v>71.863829999999993</v>
      </c>
      <c r="I9114">
        <v>-112.352</v>
      </c>
      <c r="J9114" s="1" t="str">
        <f t="shared" si="781"/>
        <v>Fluid (stream)</v>
      </c>
      <c r="K9114" s="1" t="str">
        <f t="shared" si="782"/>
        <v>Untreated Water</v>
      </c>
      <c r="L9114">
        <v>23</v>
      </c>
      <c r="M9114" t="s">
        <v>52</v>
      </c>
      <c r="N9114">
        <v>375</v>
      </c>
      <c r="O9114">
        <v>1</v>
      </c>
      <c r="P9114" t="s">
        <v>465</v>
      </c>
      <c r="Q9114" t="s">
        <v>310</v>
      </c>
      <c r="R9114" t="s">
        <v>55</v>
      </c>
    </row>
    <row r="9115" spans="1:18" hidden="1" x14ac:dyDescent="0.3">
      <c r="A9115" t="s">
        <v>36148</v>
      </c>
      <c r="B9115" t="s">
        <v>36149</v>
      </c>
      <c r="C9115" s="1" t="str">
        <f t="shared" si="770"/>
        <v>21:1011</v>
      </c>
      <c r="D9115" s="1" t="str">
        <f t="shared" si="780"/>
        <v>21:0241</v>
      </c>
      <c r="E9115" t="s">
        <v>36150</v>
      </c>
      <c r="F9115" t="s">
        <v>36151</v>
      </c>
      <c r="H9115">
        <v>71.819720000000004</v>
      </c>
      <c r="I9115">
        <v>-112.41800000000001</v>
      </c>
      <c r="J9115" s="1" t="str">
        <f t="shared" si="781"/>
        <v>Fluid (stream)</v>
      </c>
      <c r="K9115" s="1" t="str">
        <f t="shared" si="782"/>
        <v>Untreated Water</v>
      </c>
      <c r="L9115">
        <v>23</v>
      </c>
      <c r="M9115" t="s">
        <v>60</v>
      </c>
      <c r="N9115">
        <v>376</v>
      </c>
      <c r="O9115">
        <v>1</v>
      </c>
      <c r="P9115" t="s">
        <v>465</v>
      </c>
      <c r="Q9115" t="s">
        <v>482</v>
      </c>
      <c r="R9115" t="s">
        <v>55</v>
      </c>
    </row>
    <row r="9116" spans="1:18" hidden="1" x14ac:dyDescent="0.3">
      <c r="A9116" t="s">
        <v>36152</v>
      </c>
      <c r="B9116" t="s">
        <v>36153</v>
      </c>
      <c r="C9116" s="1" t="str">
        <f t="shared" si="770"/>
        <v>21:1011</v>
      </c>
      <c r="D9116" s="1" t="str">
        <f t="shared" si="780"/>
        <v>21:0241</v>
      </c>
      <c r="E9116" t="s">
        <v>36154</v>
      </c>
      <c r="F9116" t="s">
        <v>36155</v>
      </c>
      <c r="H9116">
        <v>71.779820000000001</v>
      </c>
      <c r="I9116">
        <v>-112.38899000000001</v>
      </c>
      <c r="J9116" s="1" t="str">
        <f t="shared" si="781"/>
        <v>Fluid (stream)</v>
      </c>
      <c r="K9116" s="1" t="str">
        <f t="shared" si="782"/>
        <v>Untreated Water</v>
      </c>
      <c r="L9116">
        <v>23</v>
      </c>
      <c r="M9116" t="s">
        <v>67</v>
      </c>
      <c r="N9116">
        <v>377</v>
      </c>
      <c r="O9116">
        <v>1</v>
      </c>
      <c r="P9116" t="s">
        <v>1610</v>
      </c>
      <c r="Q9116" t="s">
        <v>482</v>
      </c>
      <c r="R9116" t="s">
        <v>55</v>
      </c>
    </row>
    <row r="9117" spans="1:18" hidden="1" x14ac:dyDescent="0.3">
      <c r="A9117" t="s">
        <v>36156</v>
      </c>
      <c r="B9117" t="s">
        <v>36157</v>
      </c>
      <c r="C9117" s="1" t="str">
        <f t="shared" si="770"/>
        <v>21:1011</v>
      </c>
      <c r="D9117" s="1" t="str">
        <f t="shared" si="780"/>
        <v>21:0241</v>
      </c>
      <c r="E9117" t="s">
        <v>36158</v>
      </c>
      <c r="F9117" t="s">
        <v>36159</v>
      </c>
      <c r="H9117">
        <v>71.756339999999994</v>
      </c>
      <c r="I9117">
        <v>-112.24798</v>
      </c>
      <c r="J9117" s="1" t="str">
        <f t="shared" si="781"/>
        <v>Fluid (stream)</v>
      </c>
      <c r="K9117" s="1" t="str">
        <f t="shared" si="782"/>
        <v>Untreated Water</v>
      </c>
      <c r="L9117">
        <v>23</v>
      </c>
      <c r="M9117" t="s">
        <v>22</v>
      </c>
      <c r="N9117">
        <v>378</v>
      </c>
      <c r="O9117">
        <v>1</v>
      </c>
      <c r="P9117" t="s">
        <v>356</v>
      </c>
      <c r="Q9117" t="s">
        <v>96</v>
      </c>
      <c r="R9117" t="s">
        <v>55</v>
      </c>
    </row>
    <row r="9118" spans="1:18" hidden="1" x14ac:dyDescent="0.3">
      <c r="A9118" t="s">
        <v>36160</v>
      </c>
      <c r="B9118" t="s">
        <v>36161</v>
      </c>
      <c r="C9118" s="1" t="str">
        <f t="shared" si="770"/>
        <v>21:1011</v>
      </c>
      <c r="D9118" s="1" t="str">
        <f t="shared" si="780"/>
        <v>21:0241</v>
      </c>
      <c r="E9118" t="s">
        <v>36158</v>
      </c>
      <c r="F9118" t="s">
        <v>36162</v>
      </c>
      <c r="H9118">
        <v>71.756339999999994</v>
      </c>
      <c r="I9118">
        <v>-112.24798</v>
      </c>
      <c r="J9118" s="1" t="str">
        <f t="shared" si="781"/>
        <v>Fluid (stream)</v>
      </c>
      <c r="K9118" s="1" t="str">
        <f t="shared" si="782"/>
        <v>Untreated Water</v>
      </c>
      <c r="L9118">
        <v>23</v>
      </c>
      <c r="M9118" t="s">
        <v>29</v>
      </c>
      <c r="N9118">
        <v>379</v>
      </c>
      <c r="O9118">
        <v>1</v>
      </c>
      <c r="P9118" t="s">
        <v>262</v>
      </c>
      <c r="Q9118" t="s">
        <v>31</v>
      </c>
      <c r="R9118" t="s">
        <v>55</v>
      </c>
    </row>
    <row r="9119" spans="1:18" hidden="1" x14ac:dyDescent="0.3">
      <c r="A9119" t="s">
        <v>36163</v>
      </c>
      <c r="B9119" t="s">
        <v>36164</v>
      </c>
      <c r="C9119" s="1" t="str">
        <f t="shared" si="770"/>
        <v>21:1011</v>
      </c>
      <c r="D9119" s="1" t="str">
        <f t="shared" si="780"/>
        <v>21:0241</v>
      </c>
      <c r="E9119" t="s">
        <v>36165</v>
      </c>
      <c r="F9119" t="s">
        <v>36166</v>
      </c>
      <c r="H9119">
        <v>71.750450000000001</v>
      </c>
      <c r="I9119">
        <v>-112.26197999999999</v>
      </c>
      <c r="J9119" s="1" t="str">
        <f t="shared" si="781"/>
        <v>Fluid (stream)</v>
      </c>
      <c r="K9119" s="1" t="str">
        <f t="shared" si="782"/>
        <v>Untreated Water</v>
      </c>
      <c r="L9119">
        <v>23</v>
      </c>
      <c r="M9119" t="s">
        <v>74</v>
      </c>
      <c r="N9119">
        <v>380</v>
      </c>
      <c r="O9119">
        <v>1</v>
      </c>
      <c r="P9119" t="s">
        <v>262</v>
      </c>
      <c r="Q9119" t="s">
        <v>248</v>
      </c>
      <c r="R9119" t="s">
        <v>55</v>
      </c>
    </row>
    <row r="9120" spans="1:18" hidden="1" x14ac:dyDescent="0.3">
      <c r="A9120" t="s">
        <v>36167</v>
      </c>
      <c r="B9120" t="s">
        <v>36168</v>
      </c>
      <c r="C9120" s="1" t="str">
        <f t="shared" si="770"/>
        <v>21:1011</v>
      </c>
      <c r="D9120" s="1" t="str">
        <f t="shared" si="780"/>
        <v>21:0241</v>
      </c>
      <c r="E9120" t="s">
        <v>36169</v>
      </c>
      <c r="F9120" t="s">
        <v>36170</v>
      </c>
      <c r="H9120">
        <v>71.678939999999997</v>
      </c>
      <c r="I9120">
        <v>-112.48399000000001</v>
      </c>
      <c r="J9120" s="1" t="str">
        <f t="shared" si="781"/>
        <v>Fluid (stream)</v>
      </c>
      <c r="K9120" s="1" t="str">
        <f t="shared" si="782"/>
        <v>Untreated Water</v>
      </c>
      <c r="L9120">
        <v>23</v>
      </c>
      <c r="M9120" t="s">
        <v>81</v>
      </c>
      <c r="N9120">
        <v>381</v>
      </c>
      <c r="O9120">
        <v>1</v>
      </c>
      <c r="P9120" t="s">
        <v>267</v>
      </c>
      <c r="Q9120" t="s">
        <v>310</v>
      </c>
      <c r="R9120" t="s">
        <v>55</v>
      </c>
    </row>
    <row r="9121" spans="1:18" hidden="1" x14ac:dyDescent="0.3">
      <c r="A9121" t="s">
        <v>36171</v>
      </c>
      <c r="B9121" t="s">
        <v>36172</v>
      </c>
      <c r="C9121" s="1" t="str">
        <f t="shared" si="770"/>
        <v>21:1011</v>
      </c>
      <c r="D9121" s="1" t="str">
        <f t="shared" si="780"/>
        <v>21:0241</v>
      </c>
      <c r="E9121" t="s">
        <v>36173</v>
      </c>
      <c r="F9121" t="s">
        <v>36174</v>
      </c>
      <c r="H9121">
        <v>71.668180000000007</v>
      </c>
      <c r="I9121">
        <v>-112.48497999999999</v>
      </c>
      <c r="J9121" s="1" t="str">
        <f t="shared" si="781"/>
        <v>Fluid (stream)</v>
      </c>
      <c r="K9121" s="1" t="str">
        <f t="shared" si="782"/>
        <v>Untreated Water</v>
      </c>
      <c r="L9121">
        <v>23</v>
      </c>
      <c r="M9121" t="s">
        <v>95</v>
      </c>
      <c r="N9121">
        <v>382</v>
      </c>
      <c r="O9121">
        <v>1</v>
      </c>
      <c r="P9121" t="s">
        <v>267</v>
      </c>
      <c r="Q9121" t="s">
        <v>310</v>
      </c>
      <c r="R9121" t="s">
        <v>460</v>
      </c>
    </row>
    <row r="9122" spans="1:18" hidden="1" x14ac:dyDescent="0.3">
      <c r="A9122" t="s">
        <v>36175</v>
      </c>
      <c r="B9122" t="s">
        <v>36176</v>
      </c>
      <c r="C9122" s="1" t="str">
        <f t="shared" si="770"/>
        <v>21:1011</v>
      </c>
      <c r="D9122" s="1" t="str">
        <f t="shared" si="780"/>
        <v>21:0241</v>
      </c>
      <c r="E9122" t="s">
        <v>36177</v>
      </c>
      <c r="F9122" t="s">
        <v>36178</v>
      </c>
      <c r="H9122">
        <v>71.626050000000006</v>
      </c>
      <c r="I9122">
        <v>-112.759</v>
      </c>
      <c r="J9122" s="1" t="str">
        <f t="shared" si="781"/>
        <v>Fluid (stream)</v>
      </c>
      <c r="K9122" s="1" t="str">
        <f t="shared" si="782"/>
        <v>Untreated Water</v>
      </c>
      <c r="L9122">
        <v>23</v>
      </c>
      <c r="M9122" t="s">
        <v>101</v>
      </c>
      <c r="N9122">
        <v>383</v>
      </c>
      <c r="O9122">
        <v>1</v>
      </c>
      <c r="P9122" t="s">
        <v>465</v>
      </c>
      <c r="Q9122" t="s">
        <v>482</v>
      </c>
      <c r="R9122" t="s">
        <v>55</v>
      </c>
    </row>
    <row r="9123" spans="1:18" hidden="1" x14ac:dyDescent="0.3">
      <c r="A9123" t="s">
        <v>36179</v>
      </c>
      <c r="B9123" t="s">
        <v>36180</v>
      </c>
      <c r="C9123" s="1" t="str">
        <f t="shared" si="770"/>
        <v>21:1011</v>
      </c>
      <c r="D9123" s="1" t="str">
        <f t="shared" si="780"/>
        <v>21:0241</v>
      </c>
      <c r="E9123" t="s">
        <v>36181</v>
      </c>
      <c r="F9123" t="s">
        <v>36182</v>
      </c>
      <c r="H9123">
        <v>71.626620000000003</v>
      </c>
      <c r="I9123">
        <v>-112.807</v>
      </c>
      <c r="J9123" s="1" t="str">
        <f t="shared" si="781"/>
        <v>Fluid (stream)</v>
      </c>
      <c r="K9123" s="1" t="str">
        <f t="shared" si="782"/>
        <v>Untreated Water</v>
      </c>
      <c r="L9123">
        <v>23</v>
      </c>
      <c r="M9123" t="s">
        <v>107</v>
      </c>
      <c r="N9123">
        <v>384</v>
      </c>
      <c r="O9123">
        <v>1</v>
      </c>
      <c r="P9123" t="s">
        <v>465</v>
      </c>
      <c r="Q9123" t="s">
        <v>579</v>
      </c>
      <c r="R9123" t="s">
        <v>55</v>
      </c>
    </row>
    <row r="9124" spans="1:18" hidden="1" x14ac:dyDescent="0.3">
      <c r="A9124" t="s">
        <v>36183</v>
      </c>
      <c r="B9124" t="s">
        <v>36184</v>
      </c>
      <c r="C9124" s="1" t="str">
        <f t="shared" ref="C9124:C9187" si="783">HYPERLINK("http://geochem.nrcan.gc.ca/cdogs/content/bdl/bdl211011_e.htm", "21:1011")</f>
        <v>21:1011</v>
      </c>
      <c r="D9124" s="1" t="str">
        <f>HYPERLINK("http://geochem.nrcan.gc.ca/cdogs/content/svy/svy_e.htm", "")</f>
        <v/>
      </c>
      <c r="G9124" s="1" t="str">
        <f>HYPERLINK("http://geochem.nrcan.gc.ca/cdogs/content/cr_/cr_00305_e.htm", "305")</f>
        <v>305</v>
      </c>
      <c r="J9124" t="s">
        <v>85</v>
      </c>
      <c r="K9124" t="s">
        <v>86</v>
      </c>
      <c r="L9124">
        <v>23</v>
      </c>
      <c r="M9124" t="s">
        <v>87</v>
      </c>
      <c r="N9124">
        <v>385</v>
      </c>
      <c r="O9124">
        <v>8</v>
      </c>
      <c r="P9124" t="s">
        <v>558</v>
      </c>
      <c r="Q9124" t="s">
        <v>89</v>
      </c>
      <c r="R9124" t="s">
        <v>532</v>
      </c>
    </row>
    <row r="9125" spans="1:18" hidden="1" x14ac:dyDescent="0.3">
      <c r="A9125" t="s">
        <v>36185</v>
      </c>
      <c r="B9125" t="s">
        <v>36186</v>
      </c>
      <c r="C9125" s="1" t="str">
        <f t="shared" si="783"/>
        <v>21:1011</v>
      </c>
      <c r="D9125" s="1" t="str">
        <f t="shared" ref="D9125:D9137" si="784">HYPERLINK("http://geochem.nrcan.gc.ca/cdogs/content/svy/svy210241_e.htm", "21:0241")</f>
        <v>21:0241</v>
      </c>
      <c r="E9125" t="s">
        <v>36187</v>
      </c>
      <c r="F9125" t="s">
        <v>36188</v>
      </c>
      <c r="H9125">
        <v>71.62285</v>
      </c>
      <c r="I9125">
        <v>-113.07501999999999</v>
      </c>
      <c r="J9125" s="1" t="str">
        <f t="shared" ref="J9125:J9137" si="785">HYPERLINK("http://geochem.nrcan.gc.ca/cdogs/content/kwd/kwd020018_e.htm", "Fluid (stream)")</f>
        <v>Fluid (stream)</v>
      </c>
      <c r="K9125" s="1" t="str">
        <f t="shared" ref="K9125:K9137" si="786">HYPERLINK("http://geochem.nrcan.gc.ca/cdogs/content/kwd/kwd080007_e.htm", "Untreated Water")</f>
        <v>Untreated Water</v>
      </c>
      <c r="L9125">
        <v>23</v>
      </c>
      <c r="M9125" t="s">
        <v>114</v>
      </c>
      <c r="N9125">
        <v>386</v>
      </c>
      <c r="O9125">
        <v>1</v>
      </c>
      <c r="P9125" t="s">
        <v>465</v>
      </c>
      <c r="Q9125" t="s">
        <v>310</v>
      </c>
      <c r="R9125" t="s">
        <v>55</v>
      </c>
    </row>
    <row r="9126" spans="1:18" hidden="1" x14ac:dyDescent="0.3">
      <c r="A9126" t="s">
        <v>36189</v>
      </c>
      <c r="B9126" t="s">
        <v>36190</v>
      </c>
      <c r="C9126" s="1" t="str">
        <f t="shared" si="783"/>
        <v>21:1011</v>
      </c>
      <c r="D9126" s="1" t="str">
        <f t="shared" si="784"/>
        <v>21:0241</v>
      </c>
      <c r="E9126" t="s">
        <v>36191</v>
      </c>
      <c r="F9126" t="s">
        <v>36192</v>
      </c>
      <c r="H9126">
        <v>71.640209999999996</v>
      </c>
      <c r="I9126">
        <v>-113.06301999999999</v>
      </c>
      <c r="J9126" s="1" t="str">
        <f t="shared" si="785"/>
        <v>Fluid (stream)</v>
      </c>
      <c r="K9126" s="1" t="str">
        <f t="shared" si="786"/>
        <v>Untreated Water</v>
      </c>
      <c r="L9126">
        <v>23</v>
      </c>
      <c r="M9126" t="s">
        <v>121</v>
      </c>
      <c r="N9126">
        <v>387</v>
      </c>
      <c r="O9126">
        <v>1</v>
      </c>
      <c r="P9126" t="s">
        <v>465</v>
      </c>
      <c r="Q9126" t="s">
        <v>482</v>
      </c>
      <c r="R9126" t="s">
        <v>55</v>
      </c>
    </row>
    <row r="9127" spans="1:18" hidden="1" x14ac:dyDescent="0.3">
      <c r="A9127" t="s">
        <v>36193</v>
      </c>
      <c r="B9127" t="s">
        <v>36194</v>
      </c>
      <c r="C9127" s="1" t="str">
        <f t="shared" si="783"/>
        <v>21:1011</v>
      </c>
      <c r="D9127" s="1" t="str">
        <f t="shared" si="784"/>
        <v>21:0241</v>
      </c>
      <c r="E9127" t="s">
        <v>36195</v>
      </c>
      <c r="F9127" t="s">
        <v>36196</v>
      </c>
      <c r="H9127">
        <v>71.637609999999995</v>
      </c>
      <c r="I9127">
        <v>-113.04801999999999</v>
      </c>
      <c r="J9127" s="1" t="str">
        <f t="shared" si="785"/>
        <v>Fluid (stream)</v>
      </c>
      <c r="K9127" s="1" t="str">
        <f t="shared" si="786"/>
        <v>Untreated Water</v>
      </c>
      <c r="L9127">
        <v>23</v>
      </c>
      <c r="M9127" t="s">
        <v>127</v>
      </c>
      <c r="N9127">
        <v>388</v>
      </c>
      <c r="O9127">
        <v>1</v>
      </c>
      <c r="P9127" t="s">
        <v>465</v>
      </c>
      <c r="Q9127" t="s">
        <v>482</v>
      </c>
      <c r="R9127" t="s">
        <v>55</v>
      </c>
    </row>
    <row r="9128" spans="1:18" hidden="1" x14ac:dyDescent="0.3">
      <c r="A9128" t="s">
        <v>36197</v>
      </c>
      <c r="B9128" t="s">
        <v>36198</v>
      </c>
      <c r="C9128" s="1" t="str">
        <f t="shared" si="783"/>
        <v>21:1011</v>
      </c>
      <c r="D9128" s="1" t="str">
        <f t="shared" si="784"/>
        <v>21:0241</v>
      </c>
      <c r="E9128" t="s">
        <v>36199</v>
      </c>
      <c r="F9128" t="s">
        <v>36200</v>
      </c>
      <c r="H9128">
        <v>71.639889999999994</v>
      </c>
      <c r="I9128">
        <v>-112.97802</v>
      </c>
      <c r="J9128" s="1" t="str">
        <f t="shared" si="785"/>
        <v>Fluid (stream)</v>
      </c>
      <c r="K9128" s="1" t="str">
        <f t="shared" si="786"/>
        <v>Untreated Water</v>
      </c>
      <c r="L9128">
        <v>23</v>
      </c>
      <c r="M9128" t="s">
        <v>133</v>
      </c>
      <c r="N9128">
        <v>389</v>
      </c>
      <c r="O9128">
        <v>1</v>
      </c>
      <c r="P9128" t="s">
        <v>267</v>
      </c>
      <c r="Q9128" t="s">
        <v>257</v>
      </c>
      <c r="R9128" t="s">
        <v>55</v>
      </c>
    </row>
    <row r="9129" spans="1:18" hidden="1" x14ac:dyDescent="0.3">
      <c r="A9129" t="s">
        <v>36201</v>
      </c>
      <c r="B9129" t="s">
        <v>36202</v>
      </c>
      <c r="C9129" s="1" t="str">
        <f t="shared" si="783"/>
        <v>21:1011</v>
      </c>
      <c r="D9129" s="1" t="str">
        <f t="shared" si="784"/>
        <v>21:0241</v>
      </c>
      <c r="E9129" t="s">
        <v>36203</v>
      </c>
      <c r="F9129" t="s">
        <v>36204</v>
      </c>
      <c r="H9129">
        <v>71.65034</v>
      </c>
      <c r="I9129">
        <v>-112.94001</v>
      </c>
      <c r="J9129" s="1" t="str">
        <f t="shared" si="785"/>
        <v>Fluid (stream)</v>
      </c>
      <c r="K9129" s="1" t="str">
        <f t="shared" si="786"/>
        <v>Untreated Water</v>
      </c>
      <c r="L9129">
        <v>23</v>
      </c>
      <c r="M9129" t="s">
        <v>139</v>
      </c>
      <c r="N9129">
        <v>390</v>
      </c>
      <c r="O9129">
        <v>1</v>
      </c>
      <c r="P9129" t="s">
        <v>267</v>
      </c>
      <c r="Q9129" t="s">
        <v>38</v>
      </c>
      <c r="R9129" t="s">
        <v>55</v>
      </c>
    </row>
    <row r="9130" spans="1:18" hidden="1" x14ac:dyDescent="0.3">
      <c r="A9130" t="s">
        <v>36205</v>
      </c>
      <c r="B9130" t="s">
        <v>36206</v>
      </c>
      <c r="C9130" s="1" t="str">
        <f t="shared" si="783"/>
        <v>21:1011</v>
      </c>
      <c r="D9130" s="1" t="str">
        <f t="shared" si="784"/>
        <v>21:0241</v>
      </c>
      <c r="E9130" t="s">
        <v>36207</v>
      </c>
      <c r="F9130" t="s">
        <v>36208</v>
      </c>
      <c r="H9130">
        <v>71.659850000000006</v>
      </c>
      <c r="I9130">
        <v>-112.95302</v>
      </c>
      <c r="J9130" s="1" t="str">
        <f t="shared" si="785"/>
        <v>Fluid (stream)</v>
      </c>
      <c r="K9130" s="1" t="str">
        <f t="shared" si="786"/>
        <v>Untreated Water</v>
      </c>
      <c r="L9130">
        <v>23</v>
      </c>
      <c r="M9130" t="s">
        <v>241</v>
      </c>
      <c r="N9130">
        <v>391</v>
      </c>
      <c r="O9130">
        <v>1</v>
      </c>
      <c r="P9130" t="s">
        <v>465</v>
      </c>
      <c r="Q9130" t="s">
        <v>310</v>
      </c>
      <c r="R9130" t="s">
        <v>55</v>
      </c>
    </row>
    <row r="9131" spans="1:18" hidden="1" x14ac:dyDescent="0.3">
      <c r="A9131" t="s">
        <v>36209</v>
      </c>
      <c r="B9131" t="s">
        <v>36210</v>
      </c>
      <c r="C9131" s="1" t="str">
        <f t="shared" si="783"/>
        <v>21:1011</v>
      </c>
      <c r="D9131" s="1" t="str">
        <f t="shared" si="784"/>
        <v>21:0241</v>
      </c>
      <c r="E9131" t="s">
        <v>36211</v>
      </c>
      <c r="F9131" t="s">
        <v>36212</v>
      </c>
      <c r="H9131">
        <v>71.662819999999996</v>
      </c>
      <c r="I9131">
        <v>-112.91201</v>
      </c>
      <c r="J9131" s="1" t="str">
        <f t="shared" si="785"/>
        <v>Fluid (stream)</v>
      </c>
      <c r="K9131" s="1" t="str">
        <f t="shared" si="786"/>
        <v>Untreated Water</v>
      </c>
      <c r="L9131">
        <v>24</v>
      </c>
      <c r="M9131" t="s">
        <v>36</v>
      </c>
      <c r="N9131">
        <v>392</v>
      </c>
      <c r="O9131">
        <v>1</v>
      </c>
      <c r="P9131" t="s">
        <v>272</v>
      </c>
      <c r="Q9131" t="s">
        <v>310</v>
      </c>
      <c r="R9131" t="s">
        <v>55</v>
      </c>
    </row>
    <row r="9132" spans="1:18" hidden="1" x14ac:dyDescent="0.3">
      <c r="A9132" t="s">
        <v>36213</v>
      </c>
      <c r="B9132" t="s">
        <v>36214</v>
      </c>
      <c r="C9132" s="1" t="str">
        <f t="shared" si="783"/>
        <v>21:1011</v>
      </c>
      <c r="D9132" s="1" t="str">
        <f t="shared" si="784"/>
        <v>21:0241</v>
      </c>
      <c r="E9132" t="s">
        <v>36215</v>
      </c>
      <c r="F9132" t="s">
        <v>36216</v>
      </c>
      <c r="H9132">
        <v>71.666780000000003</v>
      </c>
      <c r="I9132">
        <v>-112.92201</v>
      </c>
      <c r="J9132" s="1" t="str">
        <f t="shared" si="785"/>
        <v>Fluid (stream)</v>
      </c>
      <c r="K9132" s="1" t="str">
        <f t="shared" si="786"/>
        <v>Untreated Water</v>
      </c>
      <c r="L9132">
        <v>24</v>
      </c>
      <c r="M9132" t="s">
        <v>44</v>
      </c>
      <c r="N9132">
        <v>393</v>
      </c>
      <c r="O9132">
        <v>1</v>
      </c>
      <c r="P9132" t="s">
        <v>267</v>
      </c>
      <c r="Q9132" t="s">
        <v>310</v>
      </c>
      <c r="R9132" t="s">
        <v>55</v>
      </c>
    </row>
    <row r="9133" spans="1:18" hidden="1" x14ac:dyDescent="0.3">
      <c r="A9133" t="s">
        <v>36217</v>
      </c>
      <c r="B9133" t="s">
        <v>36218</v>
      </c>
      <c r="C9133" s="1" t="str">
        <f t="shared" si="783"/>
        <v>21:1011</v>
      </c>
      <c r="D9133" s="1" t="str">
        <f t="shared" si="784"/>
        <v>21:0241</v>
      </c>
      <c r="E9133" t="s">
        <v>36219</v>
      </c>
      <c r="F9133" t="s">
        <v>36220</v>
      </c>
      <c r="H9133">
        <v>71.684139999999999</v>
      </c>
      <c r="I9133">
        <v>-112.91202</v>
      </c>
      <c r="J9133" s="1" t="str">
        <f t="shared" si="785"/>
        <v>Fluid (stream)</v>
      </c>
      <c r="K9133" s="1" t="str">
        <f t="shared" si="786"/>
        <v>Untreated Water</v>
      </c>
      <c r="L9133">
        <v>24</v>
      </c>
      <c r="M9133" t="s">
        <v>52</v>
      </c>
      <c r="N9133">
        <v>394</v>
      </c>
      <c r="O9133">
        <v>1</v>
      </c>
      <c r="P9133" t="s">
        <v>267</v>
      </c>
      <c r="Q9133" t="s">
        <v>482</v>
      </c>
      <c r="R9133" t="s">
        <v>55</v>
      </c>
    </row>
    <row r="9134" spans="1:18" hidden="1" x14ac:dyDescent="0.3">
      <c r="A9134" t="s">
        <v>36221</v>
      </c>
      <c r="B9134" t="s">
        <v>36222</v>
      </c>
      <c r="C9134" s="1" t="str">
        <f t="shared" si="783"/>
        <v>21:1011</v>
      </c>
      <c r="D9134" s="1" t="str">
        <f t="shared" si="784"/>
        <v>21:0241</v>
      </c>
      <c r="E9134" t="s">
        <v>36223</v>
      </c>
      <c r="F9134" t="s">
        <v>36224</v>
      </c>
      <c r="H9134">
        <v>71.677610000000001</v>
      </c>
      <c r="I9134">
        <v>-112.72</v>
      </c>
      <c r="J9134" s="1" t="str">
        <f t="shared" si="785"/>
        <v>Fluid (stream)</v>
      </c>
      <c r="K9134" s="1" t="str">
        <f t="shared" si="786"/>
        <v>Untreated Water</v>
      </c>
      <c r="L9134">
        <v>24</v>
      </c>
      <c r="M9134" t="s">
        <v>60</v>
      </c>
      <c r="N9134">
        <v>395</v>
      </c>
      <c r="O9134">
        <v>1</v>
      </c>
      <c r="P9134" t="s">
        <v>465</v>
      </c>
      <c r="Q9134" t="s">
        <v>310</v>
      </c>
      <c r="R9134" t="s">
        <v>55</v>
      </c>
    </row>
    <row r="9135" spans="1:18" hidden="1" x14ac:dyDescent="0.3">
      <c r="A9135" t="s">
        <v>36225</v>
      </c>
      <c r="B9135" t="s">
        <v>36226</v>
      </c>
      <c r="C9135" s="1" t="str">
        <f t="shared" si="783"/>
        <v>21:1011</v>
      </c>
      <c r="D9135" s="1" t="str">
        <f t="shared" si="784"/>
        <v>21:0241</v>
      </c>
      <c r="E9135" t="s">
        <v>36227</v>
      </c>
      <c r="F9135" t="s">
        <v>36228</v>
      </c>
      <c r="H9135">
        <v>71.682289999999995</v>
      </c>
      <c r="I9135">
        <v>-112.72</v>
      </c>
      <c r="J9135" s="1" t="str">
        <f t="shared" si="785"/>
        <v>Fluid (stream)</v>
      </c>
      <c r="K9135" s="1" t="str">
        <f t="shared" si="786"/>
        <v>Untreated Water</v>
      </c>
      <c r="L9135">
        <v>24</v>
      </c>
      <c r="M9135" t="s">
        <v>67</v>
      </c>
      <c r="N9135">
        <v>396</v>
      </c>
      <c r="O9135">
        <v>1</v>
      </c>
      <c r="P9135" t="s">
        <v>465</v>
      </c>
      <c r="Q9135" t="s">
        <v>310</v>
      </c>
      <c r="R9135" t="s">
        <v>55</v>
      </c>
    </row>
    <row r="9136" spans="1:18" hidden="1" x14ac:dyDescent="0.3">
      <c r="A9136" t="s">
        <v>36229</v>
      </c>
      <c r="B9136" t="s">
        <v>36230</v>
      </c>
      <c r="C9136" s="1" t="str">
        <f t="shared" si="783"/>
        <v>21:1011</v>
      </c>
      <c r="D9136" s="1" t="str">
        <f t="shared" si="784"/>
        <v>21:0241</v>
      </c>
      <c r="E9136" t="s">
        <v>36231</v>
      </c>
      <c r="F9136" t="s">
        <v>36232</v>
      </c>
      <c r="H9136">
        <v>71.715980000000002</v>
      </c>
      <c r="I9136">
        <v>-112.53798999999999</v>
      </c>
      <c r="J9136" s="1" t="str">
        <f t="shared" si="785"/>
        <v>Fluid (stream)</v>
      </c>
      <c r="K9136" s="1" t="str">
        <f t="shared" si="786"/>
        <v>Untreated Water</v>
      </c>
      <c r="L9136">
        <v>24</v>
      </c>
      <c r="M9136" t="s">
        <v>74</v>
      </c>
      <c r="N9136">
        <v>397</v>
      </c>
      <c r="O9136">
        <v>1</v>
      </c>
      <c r="P9136" t="s">
        <v>1610</v>
      </c>
      <c r="Q9136" t="s">
        <v>236</v>
      </c>
      <c r="R9136" t="s">
        <v>55</v>
      </c>
    </row>
    <row r="9137" spans="1:18" hidden="1" x14ac:dyDescent="0.3">
      <c r="A9137" t="s">
        <v>36233</v>
      </c>
      <c r="B9137" t="s">
        <v>36234</v>
      </c>
      <c r="C9137" s="1" t="str">
        <f t="shared" si="783"/>
        <v>21:1011</v>
      </c>
      <c r="D9137" s="1" t="str">
        <f t="shared" si="784"/>
        <v>21:0241</v>
      </c>
      <c r="E9137" t="s">
        <v>36235</v>
      </c>
      <c r="F9137" t="s">
        <v>36236</v>
      </c>
      <c r="H9137">
        <v>71.718879999999999</v>
      </c>
      <c r="I9137">
        <v>-112.61</v>
      </c>
      <c r="J9137" s="1" t="str">
        <f t="shared" si="785"/>
        <v>Fluid (stream)</v>
      </c>
      <c r="K9137" s="1" t="str">
        <f t="shared" si="786"/>
        <v>Untreated Water</v>
      </c>
      <c r="L9137">
        <v>24</v>
      </c>
      <c r="M9137" t="s">
        <v>81</v>
      </c>
      <c r="N9137">
        <v>398</v>
      </c>
      <c r="O9137">
        <v>1</v>
      </c>
      <c r="P9137" t="s">
        <v>465</v>
      </c>
      <c r="Q9137" t="s">
        <v>310</v>
      </c>
      <c r="R9137" t="s">
        <v>55</v>
      </c>
    </row>
    <row r="9138" spans="1:18" hidden="1" x14ac:dyDescent="0.3">
      <c r="A9138" t="s">
        <v>36237</v>
      </c>
      <c r="B9138" t="s">
        <v>36238</v>
      </c>
      <c r="C9138" s="1" t="str">
        <f t="shared" si="783"/>
        <v>21:1011</v>
      </c>
      <c r="D9138" s="1" t="str">
        <f>HYPERLINK("http://geochem.nrcan.gc.ca/cdogs/content/svy/svy_e.htm", "")</f>
        <v/>
      </c>
      <c r="G9138" s="1" t="str">
        <f>HYPERLINK("http://geochem.nrcan.gc.ca/cdogs/content/cr_/cr_00306_e.htm", "306")</f>
        <v>306</v>
      </c>
      <c r="J9138" t="s">
        <v>85</v>
      </c>
      <c r="K9138" t="s">
        <v>86</v>
      </c>
      <c r="L9138">
        <v>24</v>
      </c>
      <c r="M9138" t="s">
        <v>87</v>
      </c>
      <c r="N9138">
        <v>399</v>
      </c>
      <c r="O9138">
        <v>8</v>
      </c>
      <c r="P9138" t="s">
        <v>3048</v>
      </c>
      <c r="Q9138" t="s">
        <v>31</v>
      </c>
      <c r="R9138" t="s">
        <v>156</v>
      </c>
    </row>
    <row r="9139" spans="1:18" hidden="1" x14ac:dyDescent="0.3">
      <c r="A9139" t="s">
        <v>36239</v>
      </c>
      <c r="B9139" t="s">
        <v>36240</v>
      </c>
      <c r="C9139" s="1" t="str">
        <f t="shared" si="783"/>
        <v>21:1011</v>
      </c>
      <c r="D9139" s="1" t="str">
        <f t="shared" ref="D9139:D9166" si="787">HYPERLINK("http://geochem.nrcan.gc.ca/cdogs/content/svy/svy210241_e.htm", "21:0241")</f>
        <v>21:0241</v>
      </c>
      <c r="E9139" t="s">
        <v>36241</v>
      </c>
      <c r="F9139" t="s">
        <v>36242</v>
      </c>
      <c r="H9139">
        <v>71.72672</v>
      </c>
      <c r="I9139">
        <v>-112.604</v>
      </c>
      <c r="J9139" s="1" t="str">
        <f t="shared" ref="J9139:J9166" si="788">HYPERLINK("http://geochem.nrcan.gc.ca/cdogs/content/kwd/kwd020018_e.htm", "Fluid (stream)")</f>
        <v>Fluid (stream)</v>
      </c>
      <c r="K9139" s="1" t="str">
        <f t="shared" ref="K9139:K9166" si="789">HYPERLINK("http://geochem.nrcan.gc.ca/cdogs/content/kwd/kwd080007_e.htm", "Untreated Water")</f>
        <v>Untreated Water</v>
      </c>
      <c r="L9139">
        <v>24</v>
      </c>
      <c r="M9139" t="s">
        <v>95</v>
      </c>
      <c r="N9139">
        <v>400</v>
      </c>
      <c r="O9139">
        <v>1</v>
      </c>
      <c r="P9139" t="s">
        <v>267</v>
      </c>
      <c r="Q9139" t="s">
        <v>257</v>
      </c>
      <c r="R9139" t="s">
        <v>55</v>
      </c>
    </row>
    <row r="9140" spans="1:18" hidden="1" x14ac:dyDescent="0.3">
      <c r="A9140" t="s">
        <v>36243</v>
      </c>
      <c r="B9140" t="s">
        <v>36244</v>
      </c>
      <c r="C9140" s="1" t="str">
        <f t="shared" si="783"/>
        <v>21:1011</v>
      </c>
      <c r="D9140" s="1" t="str">
        <f t="shared" si="787"/>
        <v>21:0241</v>
      </c>
      <c r="E9140" t="s">
        <v>36245</v>
      </c>
      <c r="F9140" t="s">
        <v>36246</v>
      </c>
      <c r="H9140">
        <v>71.742080000000001</v>
      </c>
      <c r="I9140">
        <v>-112.62</v>
      </c>
      <c r="J9140" s="1" t="str">
        <f t="shared" si="788"/>
        <v>Fluid (stream)</v>
      </c>
      <c r="K9140" s="1" t="str">
        <f t="shared" si="789"/>
        <v>Untreated Water</v>
      </c>
      <c r="L9140">
        <v>24</v>
      </c>
      <c r="M9140" t="s">
        <v>101</v>
      </c>
      <c r="N9140">
        <v>401</v>
      </c>
      <c r="O9140">
        <v>1</v>
      </c>
      <c r="P9140" t="s">
        <v>267</v>
      </c>
      <c r="Q9140" t="s">
        <v>54</v>
      </c>
      <c r="R9140" t="s">
        <v>55</v>
      </c>
    </row>
    <row r="9141" spans="1:18" hidden="1" x14ac:dyDescent="0.3">
      <c r="A9141" t="s">
        <v>36247</v>
      </c>
      <c r="B9141" t="s">
        <v>36248</v>
      </c>
      <c r="C9141" s="1" t="str">
        <f t="shared" si="783"/>
        <v>21:1011</v>
      </c>
      <c r="D9141" s="1" t="str">
        <f t="shared" si="787"/>
        <v>21:0241</v>
      </c>
      <c r="E9141" t="s">
        <v>36249</v>
      </c>
      <c r="F9141" t="s">
        <v>36250</v>
      </c>
      <c r="H9141">
        <v>71.773660000000007</v>
      </c>
      <c r="I9141">
        <v>-112.68601</v>
      </c>
      <c r="J9141" s="1" t="str">
        <f t="shared" si="788"/>
        <v>Fluid (stream)</v>
      </c>
      <c r="K9141" s="1" t="str">
        <f t="shared" si="789"/>
        <v>Untreated Water</v>
      </c>
      <c r="L9141">
        <v>24</v>
      </c>
      <c r="M9141" t="s">
        <v>107</v>
      </c>
      <c r="N9141">
        <v>402</v>
      </c>
      <c r="O9141">
        <v>1</v>
      </c>
      <c r="P9141" t="s">
        <v>465</v>
      </c>
      <c r="Q9141" t="s">
        <v>1292</v>
      </c>
      <c r="R9141" t="s">
        <v>55</v>
      </c>
    </row>
    <row r="9142" spans="1:18" hidden="1" x14ac:dyDescent="0.3">
      <c r="A9142" t="s">
        <v>36251</v>
      </c>
      <c r="B9142" t="s">
        <v>36252</v>
      </c>
      <c r="C9142" s="1" t="str">
        <f t="shared" si="783"/>
        <v>21:1011</v>
      </c>
      <c r="D9142" s="1" t="str">
        <f t="shared" si="787"/>
        <v>21:0241</v>
      </c>
      <c r="E9142" t="s">
        <v>36253</v>
      </c>
      <c r="F9142" t="s">
        <v>36254</v>
      </c>
      <c r="H9142">
        <v>71.744200000000006</v>
      </c>
      <c r="I9142">
        <v>-112.92601999999999</v>
      </c>
      <c r="J9142" s="1" t="str">
        <f t="shared" si="788"/>
        <v>Fluid (stream)</v>
      </c>
      <c r="K9142" s="1" t="str">
        <f t="shared" si="789"/>
        <v>Untreated Water</v>
      </c>
      <c r="L9142">
        <v>24</v>
      </c>
      <c r="M9142" t="s">
        <v>114</v>
      </c>
      <c r="N9142">
        <v>403</v>
      </c>
      <c r="O9142">
        <v>1</v>
      </c>
      <c r="P9142" t="s">
        <v>465</v>
      </c>
      <c r="Q9142" t="s">
        <v>236</v>
      </c>
      <c r="R9142" t="s">
        <v>55</v>
      </c>
    </row>
    <row r="9143" spans="1:18" hidden="1" x14ac:dyDescent="0.3">
      <c r="A9143" t="s">
        <v>36255</v>
      </c>
      <c r="B9143" t="s">
        <v>36256</v>
      </c>
      <c r="C9143" s="1" t="str">
        <f t="shared" si="783"/>
        <v>21:1011</v>
      </c>
      <c r="D9143" s="1" t="str">
        <f t="shared" si="787"/>
        <v>21:0241</v>
      </c>
      <c r="E9143" t="s">
        <v>36257</v>
      </c>
      <c r="F9143" t="s">
        <v>36258</v>
      </c>
      <c r="H9143">
        <v>71.750619999999998</v>
      </c>
      <c r="I9143">
        <v>-112.93602</v>
      </c>
      <c r="J9143" s="1" t="str">
        <f t="shared" si="788"/>
        <v>Fluid (stream)</v>
      </c>
      <c r="K9143" s="1" t="str">
        <f t="shared" si="789"/>
        <v>Untreated Water</v>
      </c>
      <c r="L9143">
        <v>24</v>
      </c>
      <c r="M9143" t="s">
        <v>22</v>
      </c>
      <c r="N9143">
        <v>404</v>
      </c>
      <c r="O9143">
        <v>1</v>
      </c>
      <c r="P9143" t="s">
        <v>1610</v>
      </c>
      <c r="Q9143" t="s">
        <v>579</v>
      </c>
      <c r="R9143" t="s">
        <v>55</v>
      </c>
    </row>
    <row r="9144" spans="1:18" hidden="1" x14ac:dyDescent="0.3">
      <c r="A9144" t="s">
        <v>36259</v>
      </c>
      <c r="B9144" t="s">
        <v>36260</v>
      </c>
      <c r="C9144" s="1" t="str">
        <f t="shared" si="783"/>
        <v>21:1011</v>
      </c>
      <c r="D9144" s="1" t="str">
        <f t="shared" si="787"/>
        <v>21:0241</v>
      </c>
      <c r="E9144" t="s">
        <v>36257</v>
      </c>
      <c r="F9144" t="s">
        <v>36261</v>
      </c>
      <c r="H9144">
        <v>71.750619999999998</v>
      </c>
      <c r="I9144">
        <v>-112.93602</v>
      </c>
      <c r="J9144" s="1" t="str">
        <f t="shared" si="788"/>
        <v>Fluid (stream)</v>
      </c>
      <c r="K9144" s="1" t="str">
        <f t="shared" si="789"/>
        <v>Untreated Water</v>
      </c>
      <c r="L9144">
        <v>24</v>
      </c>
      <c r="M9144" t="s">
        <v>29</v>
      </c>
      <c r="N9144">
        <v>405</v>
      </c>
      <c r="O9144">
        <v>1</v>
      </c>
      <c r="P9144" t="s">
        <v>272</v>
      </c>
      <c r="Q9144" t="s">
        <v>310</v>
      </c>
      <c r="R9144" t="s">
        <v>55</v>
      </c>
    </row>
    <row r="9145" spans="1:18" hidden="1" x14ac:dyDescent="0.3">
      <c r="A9145" t="s">
        <v>36262</v>
      </c>
      <c r="B9145" t="s">
        <v>36263</v>
      </c>
      <c r="C9145" s="1" t="str">
        <f t="shared" si="783"/>
        <v>21:1011</v>
      </c>
      <c r="D9145" s="1" t="str">
        <f t="shared" si="787"/>
        <v>21:0241</v>
      </c>
      <c r="E9145" t="s">
        <v>36264</v>
      </c>
      <c r="F9145" t="s">
        <v>36265</v>
      </c>
      <c r="H9145">
        <v>71.76003</v>
      </c>
      <c r="I9145">
        <v>-112.91902</v>
      </c>
      <c r="J9145" s="1" t="str">
        <f t="shared" si="788"/>
        <v>Fluid (stream)</v>
      </c>
      <c r="K9145" s="1" t="str">
        <f t="shared" si="789"/>
        <v>Untreated Water</v>
      </c>
      <c r="L9145">
        <v>24</v>
      </c>
      <c r="M9145" t="s">
        <v>121</v>
      </c>
      <c r="N9145">
        <v>406</v>
      </c>
      <c r="O9145">
        <v>1</v>
      </c>
      <c r="P9145" t="s">
        <v>465</v>
      </c>
      <c r="Q9145" t="s">
        <v>482</v>
      </c>
      <c r="R9145" t="s">
        <v>55</v>
      </c>
    </row>
    <row r="9146" spans="1:18" hidden="1" x14ac:dyDescent="0.3">
      <c r="A9146" t="s">
        <v>36266</v>
      </c>
      <c r="B9146" t="s">
        <v>36267</v>
      </c>
      <c r="C9146" s="1" t="str">
        <f t="shared" si="783"/>
        <v>21:1011</v>
      </c>
      <c r="D9146" s="1" t="str">
        <f t="shared" si="787"/>
        <v>21:0241</v>
      </c>
      <c r="E9146" t="s">
        <v>36268</v>
      </c>
      <c r="F9146" t="s">
        <v>36269</v>
      </c>
      <c r="H9146">
        <v>71.764309999999995</v>
      </c>
      <c r="I9146">
        <v>-112.93903</v>
      </c>
      <c r="J9146" s="1" t="str">
        <f t="shared" si="788"/>
        <v>Fluid (stream)</v>
      </c>
      <c r="K9146" s="1" t="str">
        <f t="shared" si="789"/>
        <v>Untreated Water</v>
      </c>
      <c r="L9146">
        <v>24</v>
      </c>
      <c r="M9146" t="s">
        <v>127</v>
      </c>
      <c r="N9146">
        <v>407</v>
      </c>
      <c r="O9146">
        <v>1</v>
      </c>
      <c r="P9146" t="s">
        <v>465</v>
      </c>
      <c r="Q9146" t="s">
        <v>482</v>
      </c>
      <c r="R9146" t="s">
        <v>55</v>
      </c>
    </row>
    <row r="9147" spans="1:18" hidden="1" x14ac:dyDescent="0.3">
      <c r="A9147" t="s">
        <v>36270</v>
      </c>
      <c r="B9147" t="s">
        <v>36271</v>
      </c>
      <c r="C9147" s="1" t="str">
        <f t="shared" si="783"/>
        <v>21:1011</v>
      </c>
      <c r="D9147" s="1" t="str">
        <f t="shared" si="787"/>
        <v>21:0241</v>
      </c>
      <c r="E9147" t="s">
        <v>36272</v>
      </c>
      <c r="F9147" t="s">
        <v>36273</v>
      </c>
      <c r="H9147">
        <v>71.813749999999999</v>
      </c>
      <c r="I9147">
        <v>-112.94203</v>
      </c>
      <c r="J9147" s="1" t="str">
        <f t="shared" si="788"/>
        <v>Fluid (stream)</v>
      </c>
      <c r="K9147" s="1" t="str">
        <f t="shared" si="789"/>
        <v>Untreated Water</v>
      </c>
      <c r="L9147">
        <v>24</v>
      </c>
      <c r="M9147" t="s">
        <v>133</v>
      </c>
      <c r="N9147">
        <v>408</v>
      </c>
      <c r="O9147">
        <v>1</v>
      </c>
      <c r="P9147" t="s">
        <v>465</v>
      </c>
      <c r="Q9147" t="s">
        <v>236</v>
      </c>
      <c r="R9147" t="s">
        <v>55</v>
      </c>
    </row>
    <row r="9148" spans="1:18" hidden="1" x14ac:dyDescent="0.3">
      <c r="A9148" t="s">
        <v>36274</v>
      </c>
      <c r="B9148" t="s">
        <v>36275</v>
      </c>
      <c r="C9148" s="1" t="str">
        <f t="shared" si="783"/>
        <v>21:1011</v>
      </c>
      <c r="D9148" s="1" t="str">
        <f t="shared" si="787"/>
        <v>21:0241</v>
      </c>
      <c r="E9148" t="s">
        <v>36276</v>
      </c>
      <c r="F9148" t="s">
        <v>36277</v>
      </c>
      <c r="H9148">
        <v>71.793430000000001</v>
      </c>
      <c r="I9148">
        <v>-112.78901999999999</v>
      </c>
      <c r="J9148" s="1" t="str">
        <f t="shared" si="788"/>
        <v>Fluid (stream)</v>
      </c>
      <c r="K9148" s="1" t="str">
        <f t="shared" si="789"/>
        <v>Untreated Water</v>
      </c>
      <c r="L9148">
        <v>24</v>
      </c>
      <c r="M9148" t="s">
        <v>139</v>
      </c>
      <c r="N9148">
        <v>409</v>
      </c>
      <c r="O9148">
        <v>1</v>
      </c>
      <c r="P9148" t="s">
        <v>1610</v>
      </c>
      <c r="Q9148" t="s">
        <v>54</v>
      </c>
      <c r="R9148" t="s">
        <v>55</v>
      </c>
    </row>
    <row r="9149" spans="1:18" hidden="1" x14ac:dyDescent="0.3">
      <c r="A9149" t="s">
        <v>36278</v>
      </c>
      <c r="B9149" t="s">
        <v>36279</v>
      </c>
      <c r="C9149" s="1" t="str">
        <f t="shared" si="783"/>
        <v>21:1011</v>
      </c>
      <c r="D9149" s="1" t="str">
        <f t="shared" si="787"/>
        <v>21:0241</v>
      </c>
      <c r="E9149" t="s">
        <v>36280</v>
      </c>
      <c r="F9149" t="s">
        <v>36281</v>
      </c>
      <c r="H9149">
        <v>71.80368</v>
      </c>
      <c r="I9149">
        <v>-112.512</v>
      </c>
      <c r="J9149" s="1" t="str">
        <f t="shared" si="788"/>
        <v>Fluid (stream)</v>
      </c>
      <c r="K9149" s="1" t="str">
        <f t="shared" si="789"/>
        <v>Untreated Water</v>
      </c>
      <c r="L9149">
        <v>24</v>
      </c>
      <c r="M9149" t="s">
        <v>241</v>
      </c>
      <c r="N9149">
        <v>410</v>
      </c>
      <c r="O9149">
        <v>1</v>
      </c>
      <c r="P9149" t="s">
        <v>1610</v>
      </c>
      <c r="Q9149" t="s">
        <v>1292</v>
      </c>
      <c r="R9149" t="s">
        <v>55</v>
      </c>
    </row>
    <row r="9150" spans="1:18" hidden="1" x14ac:dyDescent="0.3">
      <c r="A9150" t="s">
        <v>36282</v>
      </c>
      <c r="B9150" t="s">
        <v>36283</v>
      </c>
      <c r="C9150" s="1" t="str">
        <f t="shared" si="783"/>
        <v>21:1011</v>
      </c>
      <c r="D9150" s="1" t="str">
        <f t="shared" si="787"/>
        <v>21:0241</v>
      </c>
      <c r="E9150" t="s">
        <v>36284</v>
      </c>
      <c r="F9150" t="s">
        <v>36285</v>
      </c>
      <c r="H9150">
        <v>71.852000000000004</v>
      </c>
      <c r="I9150">
        <v>-112.473</v>
      </c>
      <c r="J9150" s="1" t="str">
        <f t="shared" si="788"/>
        <v>Fluid (stream)</v>
      </c>
      <c r="K9150" s="1" t="str">
        <f t="shared" si="789"/>
        <v>Untreated Water</v>
      </c>
      <c r="L9150">
        <v>25</v>
      </c>
      <c r="M9150" t="s">
        <v>36</v>
      </c>
      <c r="N9150">
        <v>411</v>
      </c>
      <c r="O9150">
        <v>1</v>
      </c>
      <c r="P9150" t="s">
        <v>1610</v>
      </c>
      <c r="Q9150" t="s">
        <v>1292</v>
      </c>
      <c r="R9150" t="s">
        <v>55</v>
      </c>
    </row>
    <row r="9151" spans="1:18" hidden="1" x14ac:dyDescent="0.3">
      <c r="A9151" t="s">
        <v>36286</v>
      </c>
      <c r="B9151" t="s">
        <v>36287</v>
      </c>
      <c r="C9151" s="1" t="str">
        <f t="shared" si="783"/>
        <v>21:1011</v>
      </c>
      <c r="D9151" s="1" t="str">
        <f t="shared" si="787"/>
        <v>21:0241</v>
      </c>
      <c r="E9151" t="s">
        <v>36288</v>
      </c>
      <c r="F9151" t="s">
        <v>36289</v>
      </c>
      <c r="H9151">
        <v>71.896829999999994</v>
      </c>
      <c r="I9151">
        <v>-112.38</v>
      </c>
      <c r="J9151" s="1" t="str">
        <f t="shared" si="788"/>
        <v>Fluid (stream)</v>
      </c>
      <c r="K9151" s="1" t="str">
        <f t="shared" si="789"/>
        <v>Untreated Water</v>
      </c>
      <c r="L9151">
        <v>25</v>
      </c>
      <c r="M9151" t="s">
        <v>44</v>
      </c>
      <c r="N9151">
        <v>412</v>
      </c>
      <c r="O9151">
        <v>1</v>
      </c>
      <c r="P9151" t="s">
        <v>465</v>
      </c>
      <c r="Q9151" t="s">
        <v>579</v>
      </c>
      <c r="R9151" t="s">
        <v>55</v>
      </c>
    </row>
    <row r="9152" spans="1:18" hidden="1" x14ac:dyDescent="0.3">
      <c r="A9152" t="s">
        <v>36290</v>
      </c>
      <c r="B9152" t="s">
        <v>36291</v>
      </c>
      <c r="C9152" s="1" t="str">
        <f t="shared" si="783"/>
        <v>21:1011</v>
      </c>
      <c r="D9152" s="1" t="str">
        <f t="shared" si="787"/>
        <v>21:0241</v>
      </c>
      <c r="E9152" t="s">
        <v>36292</v>
      </c>
      <c r="F9152" t="s">
        <v>36293</v>
      </c>
      <c r="H9152">
        <v>71.938360000000003</v>
      </c>
      <c r="I9152">
        <v>-112.40401</v>
      </c>
      <c r="J9152" s="1" t="str">
        <f t="shared" si="788"/>
        <v>Fluid (stream)</v>
      </c>
      <c r="K9152" s="1" t="str">
        <f t="shared" si="789"/>
        <v>Untreated Water</v>
      </c>
      <c r="L9152">
        <v>25</v>
      </c>
      <c r="M9152" t="s">
        <v>52</v>
      </c>
      <c r="N9152">
        <v>413</v>
      </c>
      <c r="O9152">
        <v>1</v>
      </c>
      <c r="P9152" t="s">
        <v>465</v>
      </c>
      <c r="Q9152" t="s">
        <v>579</v>
      </c>
      <c r="R9152" t="s">
        <v>55</v>
      </c>
    </row>
    <row r="9153" spans="1:18" hidden="1" x14ac:dyDescent="0.3">
      <c r="A9153" t="s">
        <v>36294</v>
      </c>
      <c r="B9153" t="s">
        <v>36295</v>
      </c>
      <c r="C9153" s="1" t="str">
        <f t="shared" si="783"/>
        <v>21:1011</v>
      </c>
      <c r="D9153" s="1" t="str">
        <f t="shared" si="787"/>
        <v>21:0241</v>
      </c>
      <c r="E9153" t="s">
        <v>36296</v>
      </c>
      <c r="F9153" t="s">
        <v>36297</v>
      </c>
      <c r="H9153">
        <v>71.941040000000001</v>
      </c>
      <c r="I9153">
        <v>-112.38401</v>
      </c>
      <c r="J9153" s="1" t="str">
        <f t="shared" si="788"/>
        <v>Fluid (stream)</v>
      </c>
      <c r="K9153" s="1" t="str">
        <f t="shared" si="789"/>
        <v>Untreated Water</v>
      </c>
      <c r="L9153">
        <v>25</v>
      </c>
      <c r="M9153" t="s">
        <v>60</v>
      </c>
      <c r="N9153">
        <v>414</v>
      </c>
      <c r="O9153">
        <v>1</v>
      </c>
      <c r="P9153" t="s">
        <v>1610</v>
      </c>
      <c r="Q9153" t="s">
        <v>579</v>
      </c>
      <c r="R9153" t="s">
        <v>55</v>
      </c>
    </row>
    <row r="9154" spans="1:18" hidden="1" x14ac:dyDescent="0.3">
      <c r="A9154" t="s">
        <v>36298</v>
      </c>
      <c r="B9154" t="s">
        <v>36299</v>
      </c>
      <c r="C9154" s="1" t="str">
        <f t="shared" si="783"/>
        <v>21:1011</v>
      </c>
      <c r="D9154" s="1" t="str">
        <f t="shared" si="787"/>
        <v>21:0241</v>
      </c>
      <c r="E9154" t="s">
        <v>36300</v>
      </c>
      <c r="F9154" t="s">
        <v>36301</v>
      </c>
      <c r="H9154">
        <v>71.954620000000006</v>
      </c>
      <c r="I9154">
        <v>-112.38500999999999</v>
      </c>
      <c r="J9154" s="1" t="str">
        <f t="shared" si="788"/>
        <v>Fluid (stream)</v>
      </c>
      <c r="K9154" s="1" t="str">
        <f t="shared" si="789"/>
        <v>Untreated Water</v>
      </c>
      <c r="L9154">
        <v>25</v>
      </c>
      <c r="M9154" t="s">
        <v>67</v>
      </c>
      <c r="N9154">
        <v>415</v>
      </c>
      <c r="O9154">
        <v>1</v>
      </c>
      <c r="P9154" t="s">
        <v>1610</v>
      </c>
      <c r="Q9154" t="s">
        <v>310</v>
      </c>
      <c r="R9154" t="s">
        <v>55</v>
      </c>
    </row>
    <row r="9155" spans="1:18" hidden="1" x14ac:dyDescent="0.3">
      <c r="A9155" t="s">
        <v>36302</v>
      </c>
      <c r="B9155" t="s">
        <v>36303</v>
      </c>
      <c r="C9155" s="1" t="str">
        <f t="shared" si="783"/>
        <v>21:1011</v>
      </c>
      <c r="D9155" s="1" t="str">
        <f t="shared" si="787"/>
        <v>21:0241</v>
      </c>
      <c r="E9155" t="s">
        <v>36304</v>
      </c>
      <c r="F9155" t="s">
        <v>36305</v>
      </c>
      <c r="H9155">
        <v>71.97972</v>
      </c>
      <c r="I9155">
        <v>-112.60503</v>
      </c>
      <c r="J9155" s="1" t="str">
        <f t="shared" si="788"/>
        <v>Fluid (stream)</v>
      </c>
      <c r="K9155" s="1" t="str">
        <f t="shared" si="789"/>
        <v>Untreated Water</v>
      </c>
      <c r="L9155">
        <v>25</v>
      </c>
      <c r="M9155" t="s">
        <v>74</v>
      </c>
      <c r="N9155">
        <v>416</v>
      </c>
      <c r="O9155">
        <v>1</v>
      </c>
      <c r="P9155" t="s">
        <v>465</v>
      </c>
      <c r="Q9155" t="s">
        <v>482</v>
      </c>
      <c r="R9155" t="s">
        <v>55</v>
      </c>
    </row>
    <row r="9156" spans="1:18" hidden="1" x14ac:dyDescent="0.3">
      <c r="A9156" t="s">
        <v>36306</v>
      </c>
      <c r="B9156" t="s">
        <v>36307</v>
      </c>
      <c r="C9156" s="1" t="str">
        <f t="shared" si="783"/>
        <v>21:1011</v>
      </c>
      <c r="D9156" s="1" t="str">
        <f t="shared" si="787"/>
        <v>21:0241</v>
      </c>
      <c r="E9156" t="s">
        <v>36308</v>
      </c>
      <c r="F9156" t="s">
        <v>36309</v>
      </c>
      <c r="H9156">
        <v>71.809960000000004</v>
      </c>
      <c r="I9156">
        <v>-112.91103</v>
      </c>
      <c r="J9156" s="1" t="str">
        <f t="shared" si="788"/>
        <v>Fluid (stream)</v>
      </c>
      <c r="K9156" s="1" t="str">
        <f t="shared" si="789"/>
        <v>Untreated Water</v>
      </c>
      <c r="L9156">
        <v>25</v>
      </c>
      <c r="M9156" t="s">
        <v>81</v>
      </c>
      <c r="N9156">
        <v>417</v>
      </c>
      <c r="O9156">
        <v>1</v>
      </c>
      <c r="P9156" t="s">
        <v>1610</v>
      </c>
      <c r="Q9156" t="s">
        <v>310</v>
      </c>
      <c r="R9156" t="s">
        <v>55</v>
      </c>
    </row>
    <row r="9157" spans="1:18" hidden="1" x14ac:dyDescent="0.3">
      <c r="A9157" t="s">
        <v>36310</v>
      </c>
      <c r="B9157" t="s">
        <v>36311</v>
      </c>
      <c r="C9157" s="1" t="str">
        <f t="shared" si="783"/>
        <v>21:1011</v>
      </c>
      <c r="D9157" s="1" t="str">
        <f t="shared" si="787"/>
        <v>21:0241</v>
      </c>
      <c r="E9157" t="s">
        <v>36312</v>
      </c>
      <c r="F9157" t="s">
        <v>36313</v>
      </c>
      <c r="H9157">
        <v>71.893900000000002</v>
      </c>
      <c r="I9157">
        <v>-113.08605</v>
      </c>
      <c r="J9157" s="1" t="str">
        <f t="shared" si="788"/>
        <v>Fluid (stream)</v>
      </c>
      <c r="K9157" s="1" t="str">
        <f t="shared" si="789"/>
        <v>Untreated Water</v>
      </c>
      <c r="L9157">
        <v>25</v>
      </c>
      <c r="M9157" t="s">
        <v>95</v>
      </c>
      <c r="N9157">
        <v>418</v>
      </c>
      <c r="O9157">
        <v>1</v>
      </c>
      <c r="P9157" t="s">
        <v>465</v>
      </c>
      <c r="Q9157" t="s">
        <v>62</v>
      </c>
      <c r="R9157" t="s">
        <v>55</v>
      </c>
    </row>
    <row r="9158" spans="1:18" hidden="1" x14ac:dyDescent="0.3">
      <c r="A9158" t="s">
        <v>36314</v>
      </c>
      <c r="B9158" t="s">
        <v>36315</v>
      </c>
      <c r="C9158" s="1" t="str">
        <f t="shared" si="783"/>
        <v>21:1011</v>
      </c>
      <c r="D9158" s="1" t="str">
        <f t="shared" si="787"/>
        <v>21:0241</v>
      </c>
      <c r="E9158" t="s">
        <v>36316</v>
      </c>
      <c r="F9158" t="s">
        <v>36317</v>
      </c>
      <c r="H9158">
        <v>71.863230000000001</v>
      </c>
      <c r="I9158">
        <v>-113.15304999999999</v>
      </c>
      <c r="J9158" s="1" t="str">
        <f t="shared" si="788"/>
        <v>Fluid (stream)</v>
      </c>
      <c r="K9158" s="1" t="str">
        <f t="shared" si="789"/>
        <v>Untreated Water</v>
      </c>
      <c r="L9158">
        <v>25</v>
      </c>
      <c r="M9158" t="s">
        <v>22</v>
      </c>
      <c r="N9158">
        <v>419</v>
      </c>
      <c r="O9158">
        <v>1</v>
      </c>
      <c r="P9158" t="s">
        <v>256</v>
      </c>
      <c r="Q9158" t="s">
        <v>62</v>
      </c>
      <c r="R9158" t="s">
        <v>55</v>
      </c>
    </row>
    <row r="9159" spans="1:18" hidden="1" x14ac:dyDescent="0.3">
      <c r="A9159" t="s">
        <v>36318</v>
      </c>
      <c r="B9159" t="s">
        <v>36319</v>
      </c>
      <c r="C9159" s="1" t="str">
        <f t="shared" si="783"/>
        <v>21:1011</v>
      </c>
      <c r="D9159" s="1" t="str">
        <f t="shared" si="787"/>
        <v>21:0241</v>
      </c>
      <c r="E9159" t="s">
        <v>36316</v>
      </c>
      <c r="F9159" t="s">
        <v>36320</v>
      </c>
      <c r="H9159">
        <v>71.863230000000001</v>
      </c>
      <c r="I9159">
        <v>-113.15304999999999</v>
      </c>
      <c r="J9159" s="1" t="str">
        <f t="shared" si="788"/>
        <v>Fluid (stream)</v>
      </c>
      <c r="K9159" s="1" t="str">
        <f t="shared" si="789"/>
        <v>Untreated Water</v>
      </c>
      <c r="L9159">
        <v>25</v>
      </c>
      <c r="M9159" t="s">
        <v>29</v>
      </c>
      <c r="N9159">
        <v>420</v>
      </c>
      <c r="O9159">
        <v>1</v>
      </c>
      <c r="P9159" t="s">
        <v>319</v>
      </c>
      <c r="Q9159" t="s">
        <v>146</v>
      </c>
      <c r="R9159" t="s">
        <v>460</v>
      </c>
    </row>
    <row r="9160" spans="1:18" hidden="1" x14ac:dyDescent="0.3">
      <c r="A9160" t="s">
        <v>36321</v>
      </c>
      <c r="B9160" t="s">
        <v>36322</v>
      </c>
      <c r="C9160" s="1" t="str">
        <f t="shared" si="783"/>
        <v>21:1011</v>
      </c>
      <c r="D9160" s="1" t="str">
        <f t="shared" si="787"/>
        <v>21:0241</v>
      </c>
      <c r="E9160" t="s">
        <v>36323</v>
      </c>
      <c r="F9160" t="s">
        <v>36324</v>
      </c>
      <c r="H9160">
        <v>71.798879999999997</v>
      </c>
      <c r="I9160">
        <v>-113.39606000000001</v>
      </c>
      <c r="J9160" s="1" t="str">
        <f t="shared" si="788"/>
        <v>Fluid (stream)</v>
      </c>
      <c r="K9160" s="1" t="str">
        <f t="shared" si="789"/>
        <v>Untreated Water</v>
      </c>
      <c r="L9160">
        <v>25</v>
      </c>
      <c r="M9160" t="s">
        <v>101</v>
      </c>
      <c r="N9160">
        <v>421</v>
      </c>
      <c r="O9160">
        <v>1</v>
      </c>
      <c r="P9160" t="s">
        <v>319</v>
      </c>
      <c r="Q9160" t="s">
        <v>46</v>
      </c>
      <c r="R9160" t="s">
        <v>55</v>
      </c>
    </row>
    <row r="9161" spans="1:18" hidden="1" x14ac:dyDescent="0.3">
      <c r="A9161" t="s">
        <v>36325</v>
      </c>
      <c r="B9161" t="s">
        <v>36326</v>
      </c>
      <c r="C9161" s="1" t="str">
        <f t="shared" si="783"/>
        <v>21:1011</v>
      </c>
      <c r="D9161" s="1" t="str">
        <f t="shared" si="787"/>
        <v>21:0241</v>
      </c>
      <c r="E9161" t="s">
        <v>36327</v>
      </c>
      <c r="F9161" t="s">
        <v>36328</v>
      </c>
      <c r="H9161">
        <v>71.772549999999995</v>
      </c>
      <c r="I9161">
        <v>-113.48707</v>
      </c>
      <c r="J9161" s="1" t="str">
        <f t="shared" si="788"/>
        <v>Fluid (stream)</v>
      </c>
      <c r="K9161" s="1" t="str">
        <f t="shared" si="789"/>
        <v>Untreated Water</v>
      </c>
      <c r="L9161">
        <v>25</v>
      </c>
      <c r="M9161" t="s">
        <v>107</v>
      </c>
      <c r="N9161">
        <v>422</v>
      </c>
      <c r="O9161">
        <v>1</v>
      </c>
      <c r="P9161" t="s">
        <v>319</v>
      </c>
      <c r="Q9161" t="s">
        <v>62</v>
      </c>
      <c r="R9161" t="s">
        <v>2135</v>
      </c>
    </row>
    <row r="9162" spans="1:18" hidden="1" x14ac:dyDescent="0.3">
      <c r="A9162" t="s">
        <v>36329</v>
      </c>
      <c r="B9162" t="s">
        <v>36330</v>
      </c>
      <c r="C9162" s="1" t="str">
        <f t="shared" si="783"/>
        <v>21:1011</v>
      </c>
      <c r="D9162" s="1" t="str">
        <f t="shared" si="787"/>
        <v>21:0241</v>
      </c>
      <c r="E9162" t="s">
        <v>36331</v>
      </c>
      <c r="F9162" t="s">
        <v>36332</v>
      </c>
      <c r="H9162">
        <v>71.758409999999998</v>
      </c>
      <c r="I9162">
        <v>-113.49506</v>
      </c>
      <c r="J9162" s="1" t="str">
        <f t="shared" si="788"/>
        <v>Fluid (stream)</v>
      </c>
      <c r="K9162" s="1" t="str">
        <f t="shared" si="789"/>
        <v>Untreated Water</v>
      </c>
      <c r="L9162">
        <v>25</v>
      </c>
      <c r="M9162" t="s">
        <v>114</v>
      </c>
      <c r="N9162">
        <v>423</v>
      </c>
      <c r="O9162">
        <v>1</v>
      </c>
      <c r="P9162" t="s">
        <v>319</v>
      </c>
      <c r="Q9162" t="s">
        <v>46</v>
      </c>
      <c r="R9162" t="s">
        <v>55</v>
      </c>
    </row>
    <row r="9163" spans="1:18" hidden="1" x14ac:dyDescent="0.3">
      <c r="A9163" t="s">
        <v>36333</v>
      </c>
      <c r="B9163" t="s">
        <v>36334</v>
      </c>
      <c r="C9163" s="1" t="str">
        <f t="shared" si="783"/>
        <v>21:1011</v>
      </c>
      <c r="D9163" s="1" t="str">
        <f t="shared" si="787"/>
        <v>21:0241</v>
      </c>
      <c r="E9163" t="s">
        <v>36335</v>
      </c>
      <c r="F9163" t="s">
        <v>36336</v>
      </c>
      <c r="H9163">
        <v>71.636349999999993</v>
      </c>
      <c r="I9163">
        <v>-113.77106999999999</v>
      </c>
      <c r="J9163" s="1" t="str">
        <f t="shared" si="788"/>
        <v>Fluid (stream)</v>
      </c>
      <c r="K9163" s="1" t="str">
        <f t="shared" si="789"/>
        <v>Untreated Water</v>
      </c>
      <c r="L9163">
        <v>25</v>
      </c>
      <c r="M9163" t="s">
        <v>121</v>
      </c>
      <c r="N9163">
        <v>424</v>
      </c>
      <c r="O9163">
        <v>1</v>
      </c>
      <c r="P9163" t="s">
        <v>247</v>
      </c>
      <c r="Q9163" t="s">
        <v>146</v>
      </c>
      <c r="R9163" t="s">
        <v>189</v>
      </c>
    </row>
    <row r="9164" spans="1:18" hidden="1" x14ac:dyDescent="0.3">
      <c r="A9164" t="s">
        <v>36337</v>
      </c>
      <c r="B9164" t="s">
        <v>36338</v>
      </c>
      <c r="C9164" s="1" t="str">
        <f t="shared" si="783"/>
        <v>21:1011</v>
      </c>
      <c r="D9164" s="1" t="str">
        <f t="shared" si="787"/>
        <v>21:0241</v>
      </c>
      <c r="E9164" t="s">
        <v>36339</v>
      </c>
      <c r="F9164" t="s">
        <v>36340</v>
      </c>
      <c r="H9164">
        <v>71.607910000000004</v>
      </c>
      <c r="I9164">
        <v>-113.85807</v>
      </c>
      <c r="J9164" s="1" t="str">
        <f t="shared" si="788"/>
        <v>Fluid (stream)</v>
      </c>
      <c r="K9164" s="1" t="str">
        <f t="shared" si="789"/>
        <v>Untreated Water</v>
      </c>
      <c r="L9164">
        <v>25</v>
      </c>
      <c r="M9164" t="s">
        <v>127</v>
      </c>
      <c r="N9164">
        <v>425</v>
      </c>
      <c r="O9164">
        <v>1</v>
      </c>
      <c r="P9164" t="s">
        <v>256</v>
      </c>
      <c r="Q9164" t="s">
        <v>146</v>
      </c>
      <c r="R9164" t="s">
        <v>55</v>
      </c>
    </row>
    <row r="9165" spans="1:18" hidden="1" x14ac:dyDescent="0.3">
      <c r="A9165" t="s">
        <v>36341</v>
      </c>
      <c r="B9165" t="s">
        <v>36342</v>
      </c>
      <c r="C9165" s="1" t="str">
        <f t="shared" si="783"/>
        <v>21:1011</v>
      </c>
      <c r="D9165" s="1" t="str">
        <f t="shared" si="787"/>
        <v>21:0241</v>
      </c>
      <c r="E9165" t="s">
        <v>36343</v>
      </c>
      <c r="F9165" t="s">
        <v>36344</v>
      </c>
      <c r="H9165">
        <v>71.598770000000002</v>
      </c>
      <c r="I9165">
        <v>-113.98808</v>
      </c>
      <c r="J9165" s="1" t="str">
        <f t="shared" si="788"/>
        <v>Fluid (stream)</v>
      </c>
      <c r="K9165" s="1" t="str">
        <f t="shared" si="789"/>
        <v>Untreated Water</v>
      </c>
      <c r="L9165">
        <v>25</v>
      </c>
      <c r="M9165" t="s">
        <v>133</v>
      </c>
      <c r="N9165">
        <v>426</v>
      </c>
      <c r="O9165">
        <v>1</v>
      </c>
      <c r="P9165" t="s">
        <v>235</v>
      </c>
      <c r="Q9165" t="s">
        <v>62</v>
      </c>
      <c r="R9165" t="s">
        <v>401</v>
      </c>
    </row>
    <row r="9166" spans="1:18" hidden="1" x14ac:dyDescent="0.3">
      <c r="A9166" t="s">
        <v>36345</v>
      </c>
      <c r="B9166" t="s">
        <v>36346</v>
      </c>
      <c r="C9166" s="1" t="str">
        <f t="shared" si="783"/>
        <v>21:1011</v>
      </c>
      <c r="D9166" s="1" t="str">
        <f t="shared" si="787"/>
        <v>21:0241</v>
      </c>
      <c r="E9166" t="s">
        <v>36347</v>
      </c>
      <c r="F9166" t="s">
        <v>36348</v>
      </c>
      <c r="H9166">
        <v>71.577569999999994</v>
      </c>
      <c r="I9166">
        <v>-113.98208</v>
      </c>
      <c r="J9166" s="1" t="str">
        <f t="shared" si="788"/>
        <v>Fluid (stream)</v>
      </c>
      <c r="K9166" s="1" t="str">
        <f t="shared" si="789"/>
        <v>Untreated Water</v>
      </c>
      <c r="L9166">
        <v>25</v>
      </c>
      <c r="M9166" t="s">
        <v>139</v>
      </c>
      <c r="N9166">
        <v>427</v>
      </c>
      <c r="O9166">
        <v>1</v>
      </c>
      <c r="P9166" t="s">
        <v>256</v>
      </c>
      <c r="Q9166" t="s">
        <v>96</v>
      </c>
      <c r="R9166" t="s">
        <v>55</v>
      </c>
    </row>
    <row r="9167" spans="1:18" hidden="1" x14ac:dyDescent="0.3">
      <c r="A9167" t="s">
        <v>36349</v>
      </c>
      <c r="B9167" t="s">
        <v>36350</v>
      </c>
      <c r="C9167" s="1" t="str">
        <f t="shared" si="783"/>
        <v>21:1011</v>
      </c>
      <c r="D9167" s="1" t="str">
        <f>HYPERLINK("http://geochem.nrcan.gc.ca/cdogs/content/svy/svy_e.htm", "")</f>
        <v/>
      </c>
      <c r="G9167" s="1" t="str">
        <f>HYPERLINK("http://geochem.nrcan.gc.ca/cdogs/content/cr_/cr_00306_e.htm", "306")</f>
        <v>306</v>
      </c>
      <c r="J9167" t="s">
        <v>85</v>
      </c>
      <c r="K9167" t="s">
        <v>86</v>
      </c>
      <c r="L9167">
        <v>25</v>
      </c>
      <c r="M9167" t="s">
        <v>87</v>
      </c>
      <c r="N9167">
        <v>428</v>
      </c>
      <c r="O9167">
        <v>8</v>
      </c>
      <c r="P9167" t="s">
        <v>537</v>
      </c>
      <c r="Q9167" t="s">
        <v>96</v>
      </c>
      <c r="R9167" t="s">
        <v>305</v>
      </c>
    </row>
    <row r="9168" spans="1:18" hidden="1" x14ac:dyDescent="0.3">
      <c r="A9168" t="s">
        <v>36351</v>
      </c>
      <c r="B9168" t="s">
        <v>36352</v>
      </c>
      <c r="C9168" s="1" t="str">
        <f t="shared" si="783"/>
        <v>21:1011</v>
      </c>
      <c r="D9168" s="1" t="str">
        <f t="shared" ref="D9168:D9185" si="790">HYPERLINK("http://geochem.nrcan.gc.ca/cdogs/content/svy/svy210241_e.htm", "21:0241")</f>
        <v>21:0241</v>
      </c>
      <c r="E9168" t="s">
        <v>36353</v>
      </c>
      <c r="F9168" t="s">
        <v>36354</v>
      </c>
      <c r="H9168">
        <v>71.544229999999999</v>
      </c>
      <c r="I9168">
        <v>-113.97908</v>
      </c>
      <c r="J9168" s="1" t="str">
        <f t="shared" ref="J9168:J9185" si="791">HYPERLINK("http://geochem.nrcan.gc.ca/cdogs/content/kwd/kwd020018_e.htm", "Fluid (stream)")</f>
        <v>Fluid (stream)</v>
      </c>
      <c r="K9168" s="1" t="str">
        <f t="shared" ref="K9168:K9185" si="792">HYPERLINK("http://geochem.nrcan.gc.ca/cdogs/content/kwd/kwd080007_e.htm", "Untreated Water")</f>
        <v>Untreated Water</v>
      </c>
      <c r="L9168">
        <v>25</v>
      </c>
      <c r="M9168" t="s">
        <v>241</v>
      </c>
      <c r="N9168">
        <v>429</v>
      </c>
      <c r="O9168">
        <v>1</v>
      </c>
      <c r="P9168" t="s">
        <v>1851</v>
      </c>
      <c r="Q9168" t="s">
        <v>46</v>
      </c>
      <c r="R9168" t="s">
        <v>934</v>
      </c>
    </row>
    <row r="9169" spans="1:18" hidden="1" x14ac:dyDescent="0.3">
      <c r="A9169" t="s">
        <v>36355</v>
      </c>
      <c r="B9169" t="s">
        <v>36356</v>
      </c>
      <c r="C9169" s="1" t="str">
        <f t="shared" si="783"/>
        <v>21:1011</v>
      </c>
      <c r="D9169" s="1" t="str">
        <f t="shared" si="790"/>
        <v>21:0241</v>
      </c>
      <c r="E9169" t="s">
        <v>36357</v>
      </c>
      <c r="F9169" t="s">
        <v>36358</v>
      </c>
      <c r="H9169">
        <v>71.493669999999995</v>
      </c>
      <c r="I9169">
        <v>-114.22009</v>
      </c>
      <c r="J9169" s="1" t="str">
        <f t="shared" si="791"/>
        <v>Fluid (stream)</v>
      </c>
      <c r="K9169" s="1" t="str">
        <f t="shared" si="792"/>
        <v>Untreated Water</v>
      </c>
      <c r="L9169">
        <v>26</v>
      </c>
      <c r="M9169" t="s">
        <v>36</v>
      </c>
      <c r="N9169">
        <v>430</v>
      </c>
      <c r="O9169">
        <v>1</v>
      </c>
      <c r="P9169" t="s">
        <v>15080</v>
      </c>
      <c r="Q9169" t="s">
        <v>15080</v>
      </c>
      <c r="R9169" t="s">
        <v>15080</v>
      </c>
    </row>
    <row r="9170" spans="1:18" hidden="1" x14ac:dyDescent="0.3">
      <c r="A9170" t="s">
        <v>36359</v>
      </c>
      <c r="B9170" t="s">
        <v>36360</v>
      </c>
      <c r="C9170" s="1" t="str">
        <f t="shared" si="783"/>
        <v>21:1011</v>
      </c>
      <c r="D9170" s="1" t="str">
        <f t="shared" si="790"/>
        <v>21:0241</v>
      </c>
      <c r="E9170" t="s">
        <v>36361</v>
      </c>
      <c r="F9170" t="s">
        <v>36362</v>
      </c>
      <c r="H9170">
        <v>71.498230000000007</v>
      </c>
      <c r="I9170">
        <v>-114.36409999999999</v>
      </c>
      <c r="J9170" s="1" t="str">
        <f t="shared" si="791"/>
        <v>Fluid (stream)</v>
      </c>
      <c r="K9170" s="1" t="str">
        <f t="shared" si="792"/>
        <v>Untreated Water</v>
      </c>
      <c r="L9170">
        <v>26</v>
      </c>
      <c r="M9170" t="s">
        <v>44</v>
      </c>
      <c r="N9170">
        <v>431</v>
      </c>
      <c r="O9170">
        <v>1</v>
      </c>
      <c r="P9170" t="s">
        <v>319</v>
      </c>
      <c r="Q9170" t="s">
        <v>38</v>
      </c>
      <c r="R9170" t="s">
        <v>55</v>
      </c>
    </row>
    <row r="9171" spans="1:18" hidden="1" x14ac:dyDescent="0.3">
      <c r="A9171" t="s">
        <v>36363</v>
      </c>
      <c r="B9171" t="s">
        <v>36364</v>
      </c>
      <c r="C9171" s="1" t="str">
        <f t="shared" si="783"/>
        <v>21:1011</v>
      </c>
      <c r="D9171" s="1" t="str">
        <f t="shared" si="790"/>
        <v>21:0241</v>
      </c>
      <c r="E9171" t="s">
        <v>36365</v>
      </c>
      <c r="F9171" t="s">
        <v>36366</v>
      </c>
      <c r="H9171">
        <v>71.475430000000003</v>
      </c>
      <c r="I9171">
        <v>-114.4211</v>
      </c>
      <c r="J9171" s="1" t="str">
        <f t="shared" si="791"/>
        <v>Fluid (stream)</v>
      </c>
      <c r="K9171" s="1" t="str">
        <f t="shared" si="792"/>
        <v>Untreated Water</v>
      </c>
      <c r="L9171">
        <v>26</v>
      </c>
      <c r="M9171" t="s">
        <v>52</v>
      </c>
      <c r="N9171">
        <v>432</v>
      </c>
      <c r="O9171">
        <v>1</v>
      </c>
      <c r="P9171" t="s">
        <v>225</v>
      </c>
      <c r="Q9171" t="s">
        <v>146</v>
      </c>
      <c r="R9171" t="s">
        <v>55</v>
      </c>
    </row>
    <row r="9172" spans="1:18" hidden="1" x14ac:dyDescent="0.3">
      <c r="A9172" t="s">
        <v>36367</v>
      </c>
      <c r="B9172" t="s">
        <v>36368</v>
      </c>
      <c r="C9172" s="1" t="str">
        <f t="shared" si="783"/>
        <v>21:1011</v>
      </c>
      <c r="D9172" s="1" t="str">
        <f t="shared" si="790"/>
        <v>21:0241</v>
      </c>
      <c r="E9172" t="s">
        <v>36369</v>
      </c>
      <c r="F9172" t="s">
        <v>36370</v>
      </c>
      <c r="H9172">
        <v>71.422889999999995</v>
      </c>
      <c r="I9172">
        <v>-114.5341</v>
      </c>
      <c r="J9172" s="1" t="str">
        <f t="shared" si="791"/>
        <v>Fluid (stream)</v>
      </c>
      <c r="K9172" s="1" t="str">
        <f t="shared" si="792"/>
        <v>Untreated Water</v>
      </c>
      <c r="L9172">
        <v>26</v>
      </c>
      <c r="M9172" t="s">
        <v>60</v>
      </c>
      <c r="N9172">
        <v>433</v>
      </c>
      <c r="O9172">
        <v>1</v>
      </c>
      <c r="P9172" t="s">
        <v>61</v>
      </c>
      <c r="Q9172" t="s">
        <v>146</v>
      </c>
      <c r="R9172" t="s">
        <v>449</v>
      </c>
    </row>
    <row r="9173" spans="1:18" hidden="1" x14ac:dyDescent="0.3">
      <c r="A9173" t="s">
        <v>36371</v>
      </c>
      <c r="B9173" t="s">
        <v>36372</v>
      </c>
      <c r="C9173" s="1" t="str">
        <f t="shared" si="783"/>
        <v>21:1011</v>
      </c>
      <c r="D9173" s="1" t="str">
        <f t="shared" si="790"/>
        <v>21:0241</v>
      </c>
      <c r="E9173" t="s">
        <v>36373</v>
      </c>
      <c r="F9173" t="s">
        <v>36374</v>
      </c>
      <c r="H9173">
        <v>71.37397</v>
      </c>
      <c r="I9173">
        <v>-115.04813</v>
      </c>
      <c r="J9173" s="1" t="str">
        <f t="shared" si="791"/>
        <v>Fluid (stream)</v>
      </c>
      <c r="K9173" s="1" t="str">
        <f t="shared" si="792"/>
        <v>Untreated Water</v>
      </c>
      <c r="L9173">
        <v>26</v>
      </c>
      <c r="M9173" t="s">
        <v>67</v>
      </c>
      <c r="N9173">
        <v>434</v>
      </c>
      <c r="O9173">
        <v>1</v>
      </c>
      <c r="P9173" t="s">
        <v>134</v>
      </c>
      <c r="Q9173" t="s">
        <v>24</v>
      </c>
      <c r="R9173" t="s">
        <v>285</v>
      </c>
    </row>
    <row r="9174" spans="1:18" hidden="1" x14ac:dyDescent="0.3">
      <c r="A9174" t="s">
        <v>36375</v>
      </c>
      <c r="B9174" t="s">
        <v>36376</v>
      </c>
      <c r="C9174" s="1" t="str">
        <f t="shared" si="783"/>
        <v>21:1011</v>
      </c>
      <c r="D9174" s="1" t="str">
        <f t="shared" si="790"/>
        <v>21:0241</v>
      </c>
      <c r="E9174" t="s">
        <v>36377</v>
      </c>
      <c r="F9174" t="s">
        <v>36378</v>
      </c>
      <c r="H9174">
        <v>71.384649999999993</v>
      </c>
      <c r="I9174">
        <v>-115.16513999999999</v>
      </c>
      <c r="J9174" s="1" t="str">
        <f t="shared" si="791"/>
        <v>Fluid (stream)</v>
      </c>
      <c r="K9174" s="1" t="str">
        <f t="shared" si="792"/>
        <v>Untreated Water</v>
      </c>
      <c r="L9174">
        <v>26</v>
      </c>
      <c r="M9174" t="s">
        <v>74</v>
      </c>
      <c r="N9174">
        <v>435</v>
      </c>
      <c r="O9174">
        <v>1</v>
      </c>
      <c r="P9174" t="s">
        <v>235</v>
      </c>
      <c r="Q9174" t="s">
        <v>62</v>
      </c>
      <c r="R9174" t="s">
        <v>55</v>
      </c>
    </row>
    <row r="9175" spans="1:18" hidden="1" x14ac:dyDescent="0.3">
      <c r="A9175" t="s">
        <v>36379</v>
      </c>
      <c r="B9175" t="s">
        <v>36380</v>
      </c>
      <c r="C9175" s="1" t="str">
        <f t="shared" si="783"/>
        <v>21:1011</v>
      </c>
      <c r="D9175" s="1" t="str">
        <f t="shared" si="790"/>
        <v>21:0241</v>
      </c>
      <c r="E9175" t="s">
        <v>36381</v>
      </c>
      <c r="F9175" t="s">
        <v>36382</v>
      </c>
      <c r="H9175">
        <v>71.375519999999995</v>
      </c>
      <c r="I9175">
        <v>-115.28915000000001</v>
      </c>
      <c r="J9175" s="1" t="str">
        <f t="shared" si="791"/>
        <v>Fluid (stream)</v>
      </c>
      <c r="K9175" s="1" t="str">
        <f t="shared" si="792"/>
        <v>Untreated Water</v>
      </c>
      <c r="L9175">
        <v>26</v>
      </c>
      <c r="M9175" t="s">
        <v>22</v>
      </c>
      <c r="N9175">
        <v>436</v>
      </c>
      <c r="O9175">
        <v>1</v>
      </c>
      <c r="P9175" t="s">
        <v>134</v>
      </c>
      <c r="Q9175" t="s">
        <v>96</v>
      </c>
      <c r="R9175" t="s">
        <v>401</v>
      </c>
    </row>
    <row r="9176" spans="1:18" hidden="1" x14ac:dyDescent="0.3">
      <c r="A9176" t="s">
        <v>36383</v>
      </c>
      <c r="B9176" t="s">
        <v>36384</v>
      </c>
      <c r="C9176" s="1" t="str">
        <f t="shared" si="783"/>
        <v>21:1011</v>
      </c>
      <c r="D9176" s="1" t="str">
        <f t="shared" si="790"/>
        <v>21:0241</v>
      </c>
      <c r="E9176" t="s">
        <v>36381</v>
      </c>
      <c r="F9176" t="s">
        <v>36385</v>
      </c>
      <c r="H9176">
        <v>71.375519999999995</v>
      </c>
      <c r="I9176">
        <v>-115.28915000000001</v>
      </c>
      <c r="J9176" s="1" t="str">
        <f t="shared" si="791"/>
        <v>Fluid (stream)</v>
      </c>
      <c r="K9176" s="1" t="str">
        <f t="shared" si="792"/>
        <v>Untreated Water</v>
      </c>
      <c r="L9176">
        <v>26</v>
      </c>
      <c r="M9176" t="s">
        <v>29</v>
      </c>
      <c r="N9176">
        <v>437</v>
      </c>
      <c r="O9176">
        <v>1</v>
      </c>
      <c r="P9176" t="s">
        <v>414</v>
      </c>
      <c r="Q9176" t="s">
        <v>96</v>
      </c>
      <c r="R9176" t="s">
        <v>522</v>
      </c>
    </row>
    <row r="9177" spans="1:18" hidden="1" x14ac:dyDescent="0.3">
      <c r="A9177" t="s">
        <v>36386</v>
      </c>
      <c r="B9177" t="s">
        <v>36387</v>
      </c>
      <c r="C9177" s="1" t="str">
        <f t="shared" si="783"/>
        <v>21:1011</v>
      </c>
      <c r="D9177" s="1" t="str">
        <f t="shared" si="790"/>
        <v>21:0241</v>
      </c>
      <c r="E9177" t="s">
        <v>36388</v>
      </c>
      <c r="F9177" t="s">
        <v>36389</v>
      </c>
      <c r="H9177">
        <v>71.374120000000005</v>
      </c>
      <c r="I9177">
        <v>-115.35514999999999</v>
      </c>
      <c r="J9177" s="1" t="str">
        <f t="shared" si="791"/>
        <v>Fluid (stream)</v>
      </c>
      <c r="K9177" s="1" t="str">
        <f t="shared" si="792"/>
        <v>Untreated Water</v>
      </c>
      <c r="L9177">
        <v>26</v>
      </c>
      <c r="M9177" t="s">
        <v>81</v>
      </c>
      <c r="N9177">
        <v>438</v>
      </c>
      <c r="O9177">
        <v>1</v>
      </c>
      <c r="P9177" t="s">
        <v>45</v>
      </c>
      <c r="Q9177" t="s">
        <v>31</v>
      </c>
      <c r="R9177" t="s">
        <v>305</v>
      </c>
    </row>
    <row r="9178" spans="1:18" hidden="1" x14ac:dyDescent="0.3">
      <c r="A9178" t="s">
        <v>36390</v>
      </c>
      <c r="B9178" t="s">
        <v>36391</v>
      </c>
      <c r="C9178" s="1" t="str">
        <f t="shared" si="783"/>
        <v>21:1011</v>
      </c>
      <c r="D9178" s="1" t="str">
        <f t="shared" si="790"/>
        <v>21:0241</v>
      </c>
      <c r="E9178" t="s">
        <v>36392</v>
      </c>
      <c r="F9178" t="s">
        <v>36393</v>
      </c>
      <c r="H9178">
        <v>71.368819999999999</v>
      </c>
      <c r="I9178">
        <v>-115.35615</v>
      </c>
      <c r="J9178" s="1" t="str">
        <f t="shared" si="791"/>
        <v>Fluid (stream)</v>
      </c>
      <c r="K9178" s="1" t="str">
        <f t="shared" si="792"/>
        <v>Untreated Water</v>
      </c>
      <c r="L9178">
        <v>26</v>
      </c>
      <c r="M9178" t="s">
        <v>95</v>
      </c>
      <c r="N9178">
        <v>439</v>
      </c>
      <c r="O9178">
        <v>1</v>
      </c>
      <c r="P9178" t="s">
        <v>188</v>
      </c>
      <c r="Q9178" t="s">
        <v>116</v>
      </c>
      <c r="R9178" t="s">
        <v>305</v>
      </c>
    </row>
    <row r="9179" spans="1:18" hidden="1" x14ac:dyDescent="0.3">
      <c r="A9179" t="s">
        <v>36394</v>
      </c>
      <c r="B9179" t="s">
        <v>36395</v>
      </c>
      <c r="C9179" s="1" t="str">
        <f t="shared" si="783"/>
        <v>21:1011</v>
      </c>
      <c r="D9179" s="1" t="str">
        <f t="shared" si="790"/>
        <v>21:0241</v>
      </c>
      <c r="E9179" t="s">
        <v>36396</v>
      </c>
      <c r="F9179" t="s">
        <v>36397</v>
      </c>
      <c r="H9179">
        <v>71.349609999999998</v>
      </c>
      <c r="I9179">
        <v>-115.49816</v>
      </c>
      <c r="J9179" s="1" t="str">
        <f t="shared" si="791"/>
        <v>Fluid (stream)</v>
      </c>
      <c r="K9179" s="1" t="str">
        <f t="shared" si="792"/>
        <v>Untreated Water</v>
      </c>
      <c r="L9179">
        <v>26</v>
      </c>
      <c r="M9179" t="s">
        <v>101</v>
      </c>
      <c r="N9179">
        <v>440</v>
      </c>
      <c r="O9179">
        <v>1</v>
      </c>
      <c r="P9179" t="s">
        <v>161</v>
      </c>
      <c r="Q9179" t="s">
        <v>24</v>
      </c>
      <c r="R9179" t="s">
        <v>189</v>
      </c>
    </row>
    <row r="9180" spans="1:18" hidden="1" x14ac:dyDescent="0.3">
      <c r="A9180" t="s">
        <v>36398</v>
      </c>
      <c r="B9180" t="s">
        <v>36399</v>
      </c>
      <c r="C9180" s="1" t="str">
        <f t="shared" si="783"/>
        <v>21:1011</v>
      </c>
      <c r="D9180" s="1" t="str">
        <f t="shared" si="790"/>
        <v>21:0241</v>
      </c>
      <c r="E9180" t="s">
        <v>36400</v>
      </c>
      <c r="F9180" t="s">
        <v>36401</v>
      </c>
      <c r="H9180">
        <v>71.329120000000003</v>
      </c>
      <c r="I9180">
        <v>-115.48215</v>
      </c>
      <c r="J9180" s="1" t="str">
        <f t="shared" si="791"/>
        <v>Fluid (stream)</v>
      </c>
      <c r="K9180" s="1" t="str">
        <f t="shared" si="792"/>
        <v>Untreated Water</v>
      </c>
      <c r="L9180">
        <v>26</v>
      </c>
      <c r="M9180" t="s">
        <v>107</v>
      </c>
      <c r="N9180">
        <v>441</v>
      </c>
      <c r="O9180">
        <v>1</v>
      </c>
      <c r="P9180" t="s">
        <v>115</v>
      </c>
      <c r="Q9180" t="s">
        <v>24</v>
      </c>
      <c r="R9180" t="s">
        <v>55</v>
      </c>
    </row>
    <row r="9181" spans="1:18" hidden="1" x14ac:dyDescent="0.3">
      <c r="A9181" t="s">
        <v>36402</v>
      </c>
      <c r="B9181" t="s">
        <v>36403</v>
      </c>
      <c r="C9181" s="1" t="str">
        <f t="shared" si="783"/>
        <v>21:1011</v>
      </c>
      <c r="D9181" s="1" t="str">
        <f t="shared" si="790"/>
        <v>21:0241</v>
      </c>
      <c r="E9181" t="s">
        <v>36404</v>
      </c>
      <c r="F9181" t="s">
        <v>36405</v>
      </c>
      <c r="H9181">
        <v>71.305109999999999</v>
      </c>
      <c r="I9181">
        <v>-115.47815</v>
      </c>
      <c r="J9181" s="1" t="str">
        <f t="shared" si="791"/>
        <v>Fluid (stream)</v>
      </c>
      <c r="K9181" s="1" t="str">
        <f t="shared" si="792"/>
        <v>Untreated Water</v>
      </c>
      <c r="L9181">
        <v>26</v>
      </c>
      <c r="M9181" t="s">
        <v>114</v>
      </c>
      <c r="N9181">
        <v>442</v>
      </c>
      <c r="O9181">
        <v>1</v>
      </c>
      <c r="P9181" t="s">
        <v>200</v>
      </c>
      <c r="Q9181" t="s">
        <v>62</v>
      </c>
      <c r="R9181" t="s">
        <v>55</v>
      </c>
    </row>
    <row r="9182" spans="1:18" hidden="1" x14ac:dyDescent="0.3">
      <c r="A9182" t="s">
        <v>36406</v>
      </c>
      <c r="B9182" t="s">
        <v>36407</v>
      </c>
      <c r="C9182" s="1" t="str">
        <f t="shared" si="783"/>
        <v>21:1011</v>
      </c>
      <c r="D9182" s="1" t="str">
        <f t="shared" si="790"/>
        <v>21:0241</v>
      </c>
      <c r="E9182" t="s">
        <v>36408</v>
      </c>
      <c r="F9182" t="s">
        <v>36409</v>
      </c>
      <c r="H9182">
        <v>71.285830000000004</v>
      </c>
      <c r="I9182">
        <v>-115.49315</v>
      </c>
      <c r="J9182" s="1" t="str">
        <f t="shared" si="791"/>
        <v>Fluid (stream)</v>
      </c>
      <c r="K9182" s="1" t="str">
        <f t="shared" si="792"/>
        <v>Untreated Water</v>
      </c>
      <c r="L9182">
        <v>26</v>
      </c>
      <c r="M9182" t="s">
        <v>121</v>
      </c>
      <c r="N9182">
        <v>443</v>
      </c>
      <c r="O9182">
        <v>1</v>
      </c>
      <c r="P9182" t="s">
        <v>247</v>
      </c>
      <c r="Q9182" t="s">
        <v>24</v>
      </c>
      <c r="R9182" t="s">
        <v>55</v>
      </c>
    </row>
    <row r="9183" spans="1:18" hidden="1" x14ac:dyDescent="0.3">
      <c r="A9183" t="s">
        <v>36410</v>
      </c>
      <c r="B9183" t="s">
        <v>36411</v>
      </c>
      <c r="C9183" s="1" t="str">
        <f t="shared" si="783"/>
        <v>21:1011</v>
      </c>
      <c r="D9183" s="1" t="str">
        <f t="shared" si="790"/>
        <v>21:0241</v>
      </c>
      <c r="E9183" t="s">
        <v>36412</v>
      </c>
      <c r="F9183" t="s">
        <v>36413</v>
      </c>
      <c r="H9183">
        <v>71.291340000000005</v>
      </c>
      <c r="I9183">
        <v>-115.52715000000001</v>
      </c>
      <c r="J9183" s="1" t="str">
        <f t="shared" si="791"/>
        <v>Fluid (stream)</v>
      </c>
      <c r="K9183" s="1" t="str">
        <f t="shared" si="792"/>
        <v>Untreated Water</v>
      </c>
      <c r="L9183">
        <v>26</v>
      </c>
      <c r="M9183" t="s">
        <v>127</v>
      </c>
      <c r="N9183">
        <v>444</v>
      </c>
      <c r="O9183">
        <v>1</v>
      </c>
      <c r="P9183" t="s">
        <v>262</v>
      </c>
      <c r="Q9183" t="s">
        <v>24</v>
      </c>
      <c r="R9183" t="s">
        <v>55</v>
      </c>
    </row>
    <row r="9184" spans="1:18" hidden="1" x14ac:dyDescent="0.3">
      <c r="A9184" t="s">
        <v>36414</v>
      </c>
      <c r="B9184" t="s">
        <v>36415</v>
      </c>
      <c r="C9184" s="1" t="str">
        <f t="shared" si="783"/>
        <v>21:1011</v>
      </c>
      <c r="D9184" s="1" t="str">
        <f t="shared" si="790"/>
        <v>21:0241</v>
      </c>
      <c r="E9184" t="s">
        <v>36416</v>
      </c>
      <c r="F9184" t="s">
        <v>36417</v>
      </c>
      <c r="H9184">
        <v>71.271680000000003</v>
      </c>
      <c r="I9184">
        <v>-115.92218</v>
      </c>
      <c r="J9184" s="1" t="str">
        <f t="shared" si="791"/>
        <v>Fluid (stream)</v>
      </c>
      <c r="K9184" s="1" t="str">
        <f t="shared" si="792"/>
        <v>Untreated Water</v>
      </c>
      <c r="L9184">
        <v>26</v>
      </c>
      <c r="M9184" t="s">
        <v>133</v>
      </c>
      <c r="N9184">
        <v>445</v>
      </c>
      <c r="O9184">
        <v>1</v>
      </c>
      <c r="P9184" t="s">
        <v>200</v>
      </c>
      <c r="Q9184" t="s">
        <v>31</v>
      </c>
      <c r="R9184" t="s">
        <v>55</v>
      </c>
    </row>
    <row r="9185" spans="1:18" hidden="1" x14ac:dyDescent="0.3">
      <c r="A9185" t="s">
        <v>36418</v>
      </c>
      <c r="B9185" t="s">
        <v>36419</v>
      </c>
      <c r="C9185" s="1" t="str">
        <f t="shared" si="783"/>
        <v>21:1011</v>
      </c>
      <c r="D9185" s="1" t="str">
        <f t="shared" si="790"/>
        <v>21:0241</v>
      </c>
      <c r="E9185" t="s">
        <v>36420</v>
      </c>
      <c r="F9185" t="s">
        <v>36421</v>
      </c>
      <c r="H9185">
        <v>71.26652</v>
      </c>
      <c r="I9185">
        <v>-115.93818</v>
      </c>
      <c r="J9185" s="1" t="str">
        <f t="shared" si="791"/>
        <v>Fluid (stream)</v>
      </c>
      <c r="K9185" s="1" t="str">
        <f t="shared" si="792"/>
        <v>Untreated Water</v>
      </c>
      <c r="L9185">
        <v>26</v>
      </c>
      <c r="M9185" t="s">
        <v>139</v>
      </c>
      <c r="N9185">
        <v>446</v>
      </c>
      <c r="O9185">
        <v>1</v>
      </c>
      <c r="P9185" t="s">
        <v>194</v>
      </c>
      <c r="Q9185" t="s">
        <v>146</v>
      </c>
      <c r="R9185" t="s">
        <v>55</v>
      </c>
    </row>
    <row r="9186" spans="1:18" hidden="1" x14ac:dyDescent="0.3">
      <c r="A9186" t="s">
        <v>36422</v>
      </c>
      <c r="B9186" t="s">
        <v>36423</v>
      </c>
      <c r="C9186" s="1" t="str">
        <f t="shared" si="783"/>
        <v>21:1011</v>
      </c>
      <c r="D9186" s="1" t="str">
        <f>HYPERLINK("http://geochem.nrcan.gc.ca/cdogs/content/svy/svy_e.htm", "")</f>
        <v/>
      </c>
      <c r="G9186" s="1" t="str">
        <f>HYPERLINK("http://geochem.nrcan.gc.ca/cdogs/content/cr_/cr_00306_e.htm", "306")</f>
        <v>306</v>
      </c>
      <c r="J9186" t="s">
        <v>85</v>
      </c>
      <c r="K9186" t="s">
        <v>86</v>
      </c>
      <c r="L9186">
        <v>26</v>
      </c>
      <c r="M9186" t="s">
        <v>87</v>
      </c>
      <c r="N9186">
        <v>447</v>
      </c>
      <c r="O9186">
        <v>8</v>
      </c>
      <c r="P9186" t="s">
        <v>3963</v>
      </c>
      <c r="Q9186" t="s">
        <v>31</v>
      </c>
      <c r="R9186" t="s">
        <v>47</v>
      </c>
    </row>
    <row r="9187" spans="1:18" hidden="1" x14ac:dyDescent="0.3">
      <c r="A9187" t="s">
        <v>36424</v>
      </c>
      <c r="B9187" t="s">
        <v>36425</v>
      </c>
      <c r="C9187" s="1" t="str">
        <f t="shared" si="783"/>
        <v>21:1011</v>
      </c>
      <c r="D9187" s="1" t="str">
        <f t="shared" ref="D9187:D9194" si="793">HYPERLINK("http://geochem.nrcan.gc.ca/cdogs/content/svy/svy210241_e.htm", "21:0241")</f>
        <v>21:0241</v>
      </c>
      <c r="E9187" t="s">
        <v>36426</v>
      </c>
      <c r="F9187" t="s">
        <v>36427</v>
      </c>
      <c r="H9187">
        <v>71.263630000000006</v>
      </c>
      <c r="I9187">
        <v>-115.99218</v>
      </c>
      <c r="J9187" s="1" t="str">
        <f t="shared" ref="J9187:J9194" si="794">HYPERLINK("http://geochem.nrcan.gc.ca/cdogs/content/kwd/kwd020018_e.htm", "Fluid (stream)")</f>
        <v>Fluid (stream)</v>
      </c>
      <c r="K9187" s="1" t="str">
        <f t="shared" ref="K9187:K9194" si="795">HYPERLINK("http://geochem.nrcan.gc.ca/cdogs/content/kwd/kwd080007_e.htm", "Untreated Water")</f>
        <v>Untreated Water</v>
      </c>
      <c r="L9187">
        <v>26</v>
      </c>
      <c r="M9187" t="s">
        <v>241</v>
      </c>
      <c r="N9187">
        <v>448</v>
      </c>
      <c r="O9187">
        <v>1</v>
      </c>
      <c r="P9187" t="s">
        <v>537</v>
      </c>
      <c r="Q9187" t="s">
        <v>96</v>
      </c>
      <c r="R9187" t="s">
        <v>55</v>
      </c>
    </row>
    <row r="9188" spans="1:18" hidden="1" x14ac:dyDescent="0.3">
      <c r="A9188" t="s">
        <v>36428</v>
      </c>
      <c r="B9188" t="s">
        <v>36429</v>
      </c>
      <c r="C9188" s="1" t="str">
        <f t="shared" ref="C9188:C9251" si="796">HYPERLINK("http://geochem.nrcan.gc.ca/cdogs/content/bdl/bdl211011_e.htm", "21:1011")</f>
        <v>21:1011</v>
      </c>
      <c r="D9188" s="1" t="str">
        <f t="shared" si="793"/>
        <v>21:0241</v>
      </c>
      <c r="E9188" t="s">
        <v>36430</v>
      </c>
      <c r="F9188" t="s">
        <v>36431</v>
      </c>
      <c r="H9188">
        <v>71.253919999999994</v>
      </c>
      <c r="I9188">
        <v>-115.91117</v>
      </c>
      <c r="J9188" s="1" t="str">
        <f t="shared" si="794"/>
        <v>Fluid (stream)</v>
      </c>
      <c r="K9188" s="1" t="str">
        <f t="shared" si="795"/>
        <v>Untreated Water</v>
      </c>
      <c r="L9188">
        <v>27</v>
      </c>
      <c r="M9188" t="s">
        <v>36</v>
      </c>
      <c r="N9188">
        <v>449</v>
      </c>
      <c r="O9188">
        <v>1</v>
      </c>
      <c r="P9188" t="s">
        <v>414</v>
      </c>
      <c r="Q9188" t="s">
        <v>38</v>
      </c>
      <c r="R9188" t="s">
        <v>55</v>
      </c>
    </row>
    <row r="9189" spans="1:18" hidden="1" x14ac:dyDescent="0.3">
      <c r="A9189" t="s">
        <v>36432</v>
      </c>
      <c r="B9189" t="s">
        <v>36433</v>
      </c>
      <c r="C9189" s="1" t="str">
        <f t="shared" si="796"/>
        <v>21:1011</v>
      </c>
      <c r="D9189" s="1" t="str">
        <f t="shared" si="793"/>
        <v>21:0241</v>
      </c>
      <c r="E9189" t="s">
        <v>36434</v>
      </c>
      <c r="F9189" t="s">
        <v>36435</v>
      </c>
      <c r="H9189">
        <v>71.191109999999995</v>
      </c>
      <c r="I9189">
        <v>-115.98417000000001</v>
      </c>
      <c r="J9189" s="1" t="str">
        <f t="shared" si="794"/>
        <v>Fluid (stream)</v>
      </c>
      <c r="K9189" s="1" t="str">
        <f t="shared" si="795"/>
        <v>Untreated Water</v>
      </c>
      <c r="L9189">
        <v>27</v>
      </c>
      <c r="M9189" t="s">
        <v>44</v>
      </c>
      <c r="N9189">
        <v>450</v>
      </c>
      <c r="O9189">
        <v>1</v>
      </c>
      <c r="P9189" t="s">
        <v>319</v>
      </c>
      <c r="Q9189" t="s">
        <v>96</v>
      </c>
      <c r="R9189" t="s">
        <v>55</v>
      </c>
    </row>
    <row r="9190" spans="1:18" hidden="1" x14ac:dyDescent="0.3">
      <c r="A9190" t="s">
        <v>36436</v>
      </c>
      <c r="B9190" t="s">
        <v>36437</v>
      </c>
      <c r="C9190" s="1" t="str">
        <f t="shared" si="796"/>
        <v>21:1011</v>
      </c>
      <c r="D9190" s="1" t="str">
        <f t="shared" si="793"/>
        <v>21:0241</v>
      </c>
      <c r="E9190" t="s">
        <v>36438</v>
      </c>
      <c r="F9190" t="s">
        <v>36439</v>
      </c>
      <c r="H9190">
        <v>71.152709999999999</v>
      </c>
      <c r="I9190">
        <v>-115.98917</v>
      </c>
      <c r="J9190" s="1" t="str">
        <f t="shared" si="794"/>
        <v>Fluid (stream)</v>
      </c>
      <c r="K9190" s="1" t="str">
        <f t="shared" si="795"/>
        <v>Untreated Water</v>
      </c>
      <c r="L9190">
        <v>27</v>
      </c>
      <c r="M9190" t="s">
        <v>52</v>
      </c>
      <c r="N9190">
        <v>451</v>
      </c>
      <c r="O9190">
        <v>1</v>
      </c>
      <c r="P9190" t="s">
        <v>235</v>
      </c>
      <c r="Q9190" t="s">
        <v>31</v>
      </c>
      <c r="R9190" t="s">
        <v>55</v>
      </c>
    </row>
    <row r="9191" spans="1:18" hidden="1" x14ac:dyDescent="0.3">
      <c r="A9191" t="s">
        <v>36440</v>
      </c>
      <c r="B9191" t="s">
        <v>36441</v>
      </c>
      <c r="C9191" s="1" t="str">
        <f t="shared" si="796"/>
        <v>21:1011</v>
      </c>
      <c r="D9191" s="1" t="str">
        <f t="shared" si="793"/>
        <v>21:0241</v>
      </c>
      <c r="E9191" t="s">
        <v>36442</v>
      </c>
      <c r="F9191" t="s">
        <v>36443</v>
      </c>
      <c r="H9191">
        <v>71.101249999999993</v>
      </c>
      <c r="I9191">
        <v>-115.95616</v>
      </c>
      <c r="J9191" s="1" t="str">
        <f t="shared" si="794"/>
        <v>Fluid (stream)</v>
      </c>
      <c r="K9191" s="1" t="str">
        <f t="shared" si="795"/>
        <v>Untreated Water</v>
      </c>
      <c r="L9191">
        <v>27</v>
      </c>
      <c r="M9191" t="s">
        <v>60</v>
      </c>
      <c r="N9191">
        <v>452</v>
      </c>
      <c r="O9191">
        <v>1</v>
      </c>
      <c r="P9191" t="s">
        <v>319</v>
      </c>
      <c r="Q9191" t="s">
        <v>24</v>
      </c>
      <c r="R9191" t="s">
        <v>522</v>
      </c>
    </row>
    <row r="9192" spans="1:18" hidden="1" x14ac:dyDescent="0.3">
      <c r="A9192" t="s">
        <v>36444</v>
      </c>
      <c r="B9192" t="s">
        <v>36445</v>
      </c>
      <c r="C9192" s="1" t="str">
        <f t="shared" si="796"/>
        <v>21:1011</v>
      </c>
      <c r="D9192" s="1" t="str">
        <f t="shared" si="793"/>
        <v>21:0241</v>
      </c>
      <c r="E9192" t="s">
        <v>36446</v>
      </c>
      <c r="F9192" t="s">
        <v>36447</v>
      </c>
      <c r="H9192">
        <v>71.080020000000005</v>
      </c>
      <c r="I9192">
        <v>-115.95716</v>
      </c>
      <c r="J9192" s="1" t="str">
        <f t="shared" si="794"/>
        <v>Fluid (stream)</v>
      </c>
      <c r="K9192" s="1" t="str">
        <f t="shared" si="795"/>
        <v>Untreated Water</v>
      </c>
      <c r="L9192">
        <v>27</v>
      </c>
      <c r="M9192" t="s">
        <v>67</v>
      </c>
      <c r="N9192">
        <v>453</v>
      </c>
      <c r="O9192">
        <v>1</v>
      </c>
      <c r="P9192" t="s">
        <v>210</v>
      </c>
      <c r="Q9192" t="s">
        <v>31</v>
      </c>
      <c r="R9192" t="s">
        <v>2135</v>
      </c>
    </row>
    <row r="9193" spans="1:18" hidden="1" x14ac:dyDescent="0.3">
      <c r="A9193" t="s">
        <v>36448</v>
      </c>
      <c r="B9193" t="s">
        <v>36449</v>
      </c>
      <c r="C9193" s="1" t="str">
        <f t="shared" si="796"/>
        <v>21:1011</v>
      </c>
      <c r="D9193" s="1" t="str">
        <f t="shared" si="793"/>
        <v>21:0241</v>
      </c>
      <c r="E9193" t="s">
        <v>36450</v>
      </c>
      <c r="F9193" t="s">
        <v>36451</v>
      </c>
      <c r="H9193">
        <v>71.052869999999999</v>
      </c>
      <c r="I9193">
        <v>-115.93015</v>
      </c>
      <c r="J9193" s="1" t="str">
        <f t="shared" si="794"/>
        <v>Fluid (stream)</v>
      </c>
      <c r="K9193" s="1" t="str">
        <f t="shared" si="795"/>
        <v>Untreated Water</v>
      </c>
      <c r="L9193">
        <v>27</v>
      </c>
      <c r="M9193" t="s">
        <v>74</v>
      </c>
      <c r="N9193">
        <v>454</v>
      </c>
      <c r="O9193">
        <v>1</v>
      </c>
      <c r="P9193" t="s">
        <v>247</v>
      </c>
      <c r="Q9193" t="s">
        <v>24</v>
      </c>
      <c r="R9193" t="s">
        <v>55</v>
      </c>
    </row>
    <row r="9194" spans="1:18" hidden="1" x14ac:dyDescent="0.3">
      <c r="A9194" t="s">
        <v>36452</v>
      </c>
      <c r="B9194" t="s">
        <v>36453</v>
      </c>
      <c r="C9194" s="1" t="str">
        <f t="shared" si="796"/>
        <v>21:1011</v>
      </c>
      <c r="D9194" s="1" t="str">
        <f t="shared" si="793"/>
        <v>21:0241</v>
      </c>
      <c r="E9194" t="s">
        <v>36454</v>
      </c>
      <c r="F9194" t="s">
        <v>36455</v>
      </c>
      <c r="H9194">
        <v>71.034310000000005</v>
      </c>
      <c r="I9194">
        <v>-115.95014999999999</v>
      </c>
      <c r="J9194" s="1" t="str">
        <f t="shared" si="794"/>
        <v>Fluid (stream)</v>
      </c>
      <c r="K9194" s="1" t="str">
        <f t="shared" si="795"/>
        <v>Untreated Water</v>
      </c>
      <c r="L9194">
        <v>27</v>
      </c>
      <c r="M9194" t="s">
        <v>81</v>
      </c>
      <c r="N9194">
        <v>455</v>
      </c>
      <c r="O9194">
        <v>1</v>
      </c>
      <c r="P9194" t="s">
        <v>247</v>
      </c>
      <c r="Q9194" t="s">
        <v>31</v>
      </c>
      <c r="R9194" t="s">
        <v>55</v>
      </c>
    </row>
    <row r="9195" spans="1:18" hidden="1" x14ac:dyDescent="0.3">
      <c r="A9195" t="s">
        <v>36456</v>
      </c>
      <c r="B9195" t="s">
        <v>36457</v>
      </c>
      <c r="C9195" s="1" t="str">
        <f t="shared" si="796"/>
        <v>21:1011</v>
      </c>
      <c r="D9195" s="1" t="str">
        <f>HYPERLINK("http://geochem.nrcan.gc.ca/cdogs/content/svy/svy_e.htm", "")</f>
        <v/>
      </c>
      <c r="G9195" s="1" t="str">
        <f>HYPERLINK("http://geochem.nrcan.gc.ca/cdogs/content/cr_/cr_00305_e.htm", "305")</f>
        <v>305</v>
      </c>
      <c r="J9195" t="s">
        <v>85</v>
      </c>
      <c r="K9195" t="s">
        <v>86</v>
      </c>
      <c r="L9195">
        <v>27</v>
      </c>
      <c r="M9195" t="s">
        <v>87</v>
      </c>
      <c r="N9195">
        <v>456</v>
      </c>
      <c r="O9195">
        <v>8</v>
      </c>
      <c r="P9195" t="s">
        <v>521</v>
      </c>
      <c r="Q9195" t="s">
        <v>89</v>
      </c>
      <c r="R9195" t="s">
        <v>189</v>
      </c>
    </row>
    <row r="9196" spans="1:18" hidden="1" x14ac:dyDescent="0.3">
      <c r="A9196" t="s">
        <v>36458</v>
      </c>
      <c r="B9196" t="s">
        <v>36459</v>
      </c>
      <c r="C9196" s="1" t="str">
        <f t="shared" si="796"/>
        <v>21:1011</v>
      </c>
      <c r="D9196" s="1" t="str">
        <f t="shared" ref="D9196:D9217" si="797">HYPERLINK("http://geochem.nrcan.gc.ca/cdogs/content/svy/svy210241_e.htm", "21:0241")</f>
        <v>21:0241</v>
      </c>
      <c r="E9196" t="s">
        <v>36460</v>
      </c>
      <c r="F9196" t="s">
        <v>36461</v>
      </c>
      <c r="H9196">
        <v>71.02901</v>
      </c>
      <c r="I9196">
        <v>-115.94515</v>
      </c>
      <c r="J9196" s="1" t="str">
        <f t="shared" ref="J9196:J9217" si="798">HYPERLINK("http://geochem.nrcan.gc.ca/cdogs/content/kwd/kwd020018_e.htm", "Fluid (stream)")</f>
        <v>Fluid (stream)</v>
      </c>
      <c r="K9196" s="1" t="str">
        <f t="shared" ref="K9196:K9217" si="799">HYPERLINK("http://geochem.nrcan.gc.ca/cdogs/content/kwd/kwd080007_e.htm", "Untreated Water")</f>
        <v>Untreated Water</v>
      </c>
      <c r="L9196">
        <v>27</v>
      </c>
      <c r="M9196" t="s">
        <v>95</v>
      </c>
      <c r="N9196">
        <v>457</v>
      </c>
      <c r="O9196">
        <v>1</v>
      </c>
      <c r="P9196" t="s">
        <v>256</v>
      </c>
      <c r="Q9196" t="s">
        <v>96</v>
      </c>
      <c r="R9196" t="s">
        <v>55</v>
      </c>
    </row>
    <row r="9197" spans="1:18" hidden="1" x14ac:dyDescent="0.3">
      <c r="A9197" t="s">
        <v>36462</v>
      </c>
      <c r="B9197" t="s">
        <v>36463</v>
      </c>
      <c r="C9197" s="1" t="str">
        <f t="shared" si="796"/>
        <v>21:1011</v>
      </c>
      <c r="D9197" s="1" t="str">
        <f t="shared" si="797"/>
        <v>21:0241</v>
      </c>
      <c r="E9197" t="s">
        <v>36464</v>
      </c>
      <c r="F9197" t="s">
        <v>36465</v>
      </c>
      <c r="H9197">
        <v>71.030439999999999</v>
      </c>
      <c r="I9197">
        <v>-115.86515</v>
      </c>
      <c r="J9197" s="1" t="str">
        <f t="shared" si="798"/>
        <v>Fluid (stream)</v>
      </c>
      <c r="K9197" s="1" t="str">
        <f t="shared" si="799"/>
        <v>Untreated Water</v>
      </c>
      <c r="L9197">
        <v>27</v>
      </c>
      <c r="M9197" t="s">
        <v>101</v>
      </c>
      <c r="N9197">
        <v>458</v>
      </c>
      <c r="O9197">
        <v>1</v>
      </c>
      <c r="P9197" t="s">
        <v>262</v>
      </c>
      <c r="Q9197" t="s">
        <v>46</v>
      </c>
      <c r="R9197" t="s">
        <v>55</v>
      </c>
    </row>
    <row r="9198" spans="1:18" hidden="1" x14ac:dyDescent="0.3">
      <c r="A9198" t="s">
        <v>36466</v>
      </c>
      <c r="B9198" t="s">
        <v>36467</v>
      </c>
      <c r="C9198" s="1" t="str">
        <f t="shared" si="796"/>
        <v>21:1011</v>
      </c>
      <c r="D9198" s="1" t="str">
        <f t="shared" si="797"/>
        <v>21:0241</v>
      </c>
      <c r="E9198" t="s">
        <v>36468</v>
      </c>
      <c r="F9198" t="s">
        <v>36469</v>
      </c>
      <c r="J9198" s="1" t="str">
        <f t="shared" si="798"/>
        <v>Fluid (stream)</v>
      </c>
      <c r="K9198" s="1" t="str">
        <f t="shared" si="799"/>
        <v>Untreated Water</v>
      </c>
      <c r="L9198">
        <v>27</v>
      </c>
      <c r="M9198" t="s">
        <v>107</v>
      </c>
      <c r="N9198">
        <v>459</v>
      </c>
      <c r="O9198">
        <v>1</v>
      </c>
      <c r="P9198" t="s">
        <v>272</v>
      </c>
      <c r="Q9198" t="s">
        <v>46</v>
      </c>
      <c r="R9198" t="s">
        <v>55</v>
      </c>
    </row>
    <row r="9199" spans="1:18" hidden="1" x14ac:dyDescent="0.3">
      <c r="A9199" t="s">
        <v>36470</v>
      </c>
      <c r="B9199" t="s">
        <v>36471</v>
      </c>
      <c r="C9199" s="1" t="str">
        <f t="shared" si="796"/>
        <v>21:1011</v>
      </c>
      <c r="D9199" s="1" t="str">
        <f t="shared" si="797"/>
        <v>21:0241</v>
      </c>
      <c r="E9199" t="s">
        <v>36472</v>
      </c>
      <c r="F9199" t="s">
        <v>36473</v>
      </c>
      <c r="H9199">
        <v>71.823539999999994</v>
      </c>
      <c r="I9199">
        <v>-113.02603999999999</v>
      </c>
      <c r="J9199" s="1" t="str">
        <f t="shared" si="798"/>
        <v>Fluid (stream)</v>
      </c>
      <c r="K9199" s="1" t="str">
        <f t="shared" si="799"/>
        <v>Untreated Water</v>
      </c>
      <c r="L9199">
        <v>27</v>
      </c>
      <c r="M9199" t="s">
        <v>114</v>
      </c>
      <c r="N9199">
        <v>460</v>
      </c>
      <c r="O9199">
        <v>1</v>
      </c>
      <c r="P9199" t="s">
        <v>465</v>
      </c>
      <c r="Q9199" t="s">
        <v>236</v>
      </c>
      <c r="R9199" t="s">
        <v>55</v>
      </c>
    </row>
    <row r="9200" spans="1:18" hidden="1" x14ac:dyDescent="0.3">
      <c r="A9200" t="s">
        <v>36474</v>
      </c>
      <c r="B9200" t="s">
        <v>36475</v>
      </c>
      <c r="C9200" s="1" t="str">
        <f t="shared" si="796"/>
        <v>21:1011</v>
      </c>
      <c r="D9200" s="1" t="str">
        <f t="shared" si="797"/>
        <v>21:0241</v>
      </c>
      <c r="E9200" t="s">
        <v>36476</v>
      </c>
      <c r="F9200" t="s">
        <v>36477</v>
      </c>
      <c r="H9200">
        <v>71.781199999999998</v>
      </c>
      <c r="I9200">
        <v>-113.15204</v>
      </c>
      <c r="J9200" s="1" t="str">
        <f t="shared" si="798"/>
        <v>Fluid (stream)</v>
      </c>
      <c r="K9200" s="1" t="str">
        <f t="shared" si="799"/>
        <v>Untreated Water</v>
      </c>
      <c r="L9200">
        <v>27</v>
      </c>
      <c r="M9200" t="s">
        <v>121</v>
      </c>
      <c r="N9200">
        <v>461</v>
      </c>
      <c r="O9200">
        <v>1</v>
      </c>
      <c r="P9200" t="s">
        <v>465</v>
      </c>
      <c r="Q9200" t="s">
        <v>38</v>
      </c>
      <c r="R9200" t="s">
        <v>55</v>
      </c>
    </row>
    <row r="9201" spans="1:18" hidden="1" x14ac:dyDescent="0.3">
      <c r="A9201" t="s">
        <v>36478</v>
      </c>
      <c r="B9201" t="s">
        <v>36479</v>
      </c>
      <c r="C9201" s="1" t="str">
        <f t="shared" si="796"/>
        <v>21:1011</v>
      </c>
      <c r="D9201" s="1" t="str">
        <f t="shared" si="797"/>
        <v>21:0241</v>
      </c>
      <c r="E9201" t="s">
        <v>36480</v>
      </c>
      <c r="F9201" t="s">
        <v>36481</v>
      </c>
      <c r="H9201">
        <v>71.773420000000002</v>
      </c>
      <c r="I9201">
        <v>-113.13804</v>
      </c>
      <c r="J9201" s="1" t="str">
        <f t="shared" si="798"/>
        <v>Fluid (stream)</v>
      </c>
      <c r="K9201" s="1" t="str">
        <f t="shared" si="799"/>
        <v>Untreated Water</v>
      </c>
      <c r="L9201">
        <v>27</v>
      </c>
      <c r="M9201" t="s">
        <v>127</v>
      </c>
      <c r="N9201">
        <v>462</v>
      </c>
      <c r="O9201">
        <v>1</v>
      </c>
      <c r="P9201" t="s">
        <v>267</v>
      </c>
      <c r="Q9201" t="s">
        <v>24</v>
      </c>
      <c r="R9201" t="s">
        <v>55</v>
      </c>
    </row>
    <row r="9202" spans="1:18" hidden="1" x14ac:dyDescent="0.3">
      <c r="A9202" t="s">
        <v>36482</v>
      </c>
      <c r="B9202" t="s">
        <v>36483</v>
      </c>
      <c r="C9202" s="1" t="str">
        <f t="shared" si="796"/>
        <v>21:1011</v>
      </c>
      <c r="D9202" s="1" t="str">
        <f t="shared" si="797"/>
        <v>21:0241</v>
      </c>
      <c r="E9202" t="s">
        <v>36484</v>
      </c>
      <c r="F9202" t="s">
        <v>36485</v>
      </c>
      <c r="H9202">
        <v>71.770690000000002</v>
      </c>
      <c r="I9202">
        <v>-113.14503999999999</v>
      </c>
      <c r="J9202" s="1" t="str">
        <f t="shared" si="798"/>
        <v>Fluid (stream)</v>
      </c>
      <c r="K9202" s="1" t="str">
        <f t="shared" si="799"/>
        <v>Untreated Water</v>
      </c>
      <c r="L9202">
        <v>27</v>
      </c>
      <c r="M9202" t="s">
        <v>133</v>
      </c>
      <c r="N9202">
        <v>463</v>
      </c>
      <c r="O9202">
        <v>1</v>
      </c>
      <c r="P9202" t="s">
        <v>465</v>
      </c>
      <c r="Q9202" t="s">
        <v>248</v>
      </c>
      <c r="R9202" t="s">
        <v>55</v>
      </c>
    </row>
    <row r="9203" spans="1:18" hidden="1" x14ac:dyDescent="0.3">
      <c r="A9203" t="s">
        <v>36486</v>
      </c>
      <c r="B9203" t="s">
        <v>36487</v>
      </c>
      <c r="C9203" s="1" t="str">
        <f t="shared" si="796"/>
        <v>21:1011</v>
      </c>
      <c r="D9203" s="1" t="str">
        <f t="shared" si="797"/>
        <v>21:0241</v>
      </c>
      <c r="E9203" t="s">
        <v>36488</v>
      </c>
      <c r="F9203" t="s">
        <v>36489</v>
      </c>
      <c r="H9203">
        <v>71.731459999999998</v>
      </c>
      <c r="I9203">
        <v>-113.16904</v>
      </c>
      <c r="J9203" s="1" t="str">
        <f t="shared" si="798"/>
        <v>Fluid (stream)</v>
      </c>
      <c r="K9203" s="1" t="str">
        <f t="shared" si="799"/>
        <v>Untreated Water</v>
      </c>
      <c r="L9203">
        <v>27</v>
      </c>
      <c r="M9203" t="s">
        <v>139</v>
      </c>
      <c r="N9203">
        <v>464</v>
      </c>
      <c r="O9203">
        <v>1</v>
      </c>
      <c r="P9203" t="s">
        <v>465</v>
      </c>
      <c r="Q9203" t="s">
        <v>236</v>
      </c>
      <c r="R9203" t="s">
        <v>55</v>
      </c>
    </row>
    <row r="9204" spans="1:18" hidden="1" x14ac:dyDescent="0.3">
      <c r="A9204" t="s">
        <v>36490</v>
      </c>
      <c r="B9204" t="s">
        <v>36491</v>
      </c>
      <c r="C9204" s="1" t="str">
        <f t="shared" si="796"/>
        <v>21:1011</v>
      </c>
      <c r="D9204" s="1" t="str">
        <f t="shared" si="797"/>
        <v>21:0241</v>
      </c>
      <c r="E9204" t="s">
        <v>36492</v>
      </c>
      <c r="F9204" t="s">
        <v>36493</v>
      </c>
      <c r="H9204">
        <v>71.731089999999995</v>
      </c>
      <c r="I9204">
        <v>-113.18804</v>
      </c>
      <c r="J9204" s="1" t="str">
        <f t="shared" si="798"/>
        <v>Fluid (stream)</v>
      </c>
      <c r="K9204" s="1" t="str">
        <f t="shared" si="799"/>
        <v>Untreated Water</v>
      </c>
      <c r="L9204">
        <v>27</v>
      </c>
      <c r="M9204" t="s">
        <v>241</v>
      </c>
      <c r="N9204">
        <v>465</v>
      </c>
      <c r="O9204">
        <v>1</v>
      </c>
      <c r="P9204" t="s">
        <v>267</v>
      </c>
      <c r="Q9204" t="s">
        <v>310</v>
      </c>
      <c r="R9204" t="s">
        <v>55</v>
      </c>
    </row>
    <row r="9205" spans="1:18" hidden="1" x14ac:dyDescent="0.3">
      <c r="A9205" t="s">
        <v>36494</v>
      </c>
      <c r="B9205" t="s">
        <v>36495</v>
      </c>
      <c r="C9205" s="1" t="str">
        <f t="shared" si="796"/>
        <v>21:1011</v>
      </c>
      <c r="D9205" s="1" t="str">
        <f t="shared" si="797"/>
        <v>21:0241</v>
      </c>
      <c r="E9205" t="s">
        <v>36496</v>
      </c>
      <c r="F9205" t="s">
        <v>36497</v>
      </c>
      <c r="H9205">
        <v>71.696039999999996</v>
      </c>
      <c r="I9205">
        <v>-113.24804</v>
      </c>
      <c r="J9205" s="1" t="str">
        <f t="shared" si="798"/>
        <v>Fluid (stream)</v>
      </c>
      <c r="K9205" s="1" t="str">
        <f t="shared" si="799"/>
        <v>Untreated Water</v>
      </c>
      <c r="L9205">
        <v>27</v>
      </c>
      <c r="M9205" t="s">
        <v>22</v>
      </c>
      <c r="N9205">
        <v>466</v>
      </c>
      <c r="O9205">
        <v>1</v>
      </c>
      <c r="P9205" t="s">
        <v>272</v>
      </c>
      <c r="Q9205" t="s">
        <v>257</v>
      </c>
      <c r="R9205" t="s">
        <v>55</v>
      </c>
    </row>
    <row r="9206" spans="1:18" hidden="1" x14ac:dyDescent="0.3">
      <c r="A9206" t="s">
        <v>36498</v>
      </c>
      <c r="B9206" t="s">
        <v>36499</v>
      </c>
      <c r="C9206" s="1" t="str">
        <f t="shared" si="796"/>
        <v>21:1011</v>
      </c>
      <c r="D9206" s="1" t="str">
        <f t="shared" si="797"/>
        <v>21:0241</v>
      </c>
      <c r="E9206" t="s">
        <v>36496</v>
      </c>
      <c r="F9206" t="s">
        <v>36500</v>
      </c>
      <c r="H9206">
        <v>71.696039999999996</v>
      </c>
      <c r="I9206">
        <v>-113.24804</v>
      </c>
      <c r="J9206" s="1" t="str">
        <f t="shared" si="798"/>
        <v>Fluid (stream)</v>
      </c>
      <c r="K9206" s="1" t="str">
        <f t="shared" si="799"/>
        <v>Untreated Water</v>
      </c>
      <c r="L9206">
        <v>27</v>
      </c>
      <c r="M9206" t="s">
        <v>29</v>
      </c>
      <c r="N9206">
        <v>467</v>
      </c>
      <c r="O9206">
        <v>1</v>
      </c>
      <c r="P9206" t="s">
        <v>267</v>
      </c>
      <c r="Q9206" t="s">
        <v>257</v>
      </c>
      <c r="R9206" t="s">
        <v>55</v>
      </c>
    </row>
    <row r="9207" spans="1:18" hidden="1" x14ac:dyDescent="0.3">
      <c r="A9207" t="s">
        <v>36501</v>
      </c>
      <c r="B9207" t="s">
        <v>36502</v>
      </c>
      <c r="C9207" s="1" t="str">
        <f t="shared" si="796"/>
        <v>21:1011</v>
      </c>
      <c r="D9207" s="1" t="str">
        <f t="shared" si="797"/>
        <v>21:0241</v>
      </c>
      <c r="E9207" t="s">
        <v>36503</v>
      </c>
      <c r="F9207" t="s">
        <v>36504</v>
      </c>
      <c r="H9207">
        <v>71.581130000000002</v>
      </c>
      <c r="I9207">
        <v>-113.65906</v>
      </c>
      <c r="J9207" s="1" t="str">
        <f t="shared" si="798"/>
        <v>Fluid (stream)</v>
      </c>
      <c r="K9207" s="1" t="str">
        <f t="shared" si="799"/>
        <v>Untreated Water</v>
      </c>
      <c r="L9207">
        <v>28</v>
      </c>
      <c r="M9207" t="s">
        <v>36</v>
      </c>
      <c r="N9207">
        <v>468</v>
      </c>
      <c r="O9207">
        <v>1</v>
      </c>
      <c r="P9207" t="s">
        <v>262</v>
      </c>
      <c r="Q9207" t="s">
        <v>89</v>
      </c>
      <c r="R9207" t="s">
        <v>55</v>
      </c>
    </row>
    <row r="9208" spans="1:18" hidden="1" x14ac:dyDescent="0.3">
      <c r="A9208" t="s">
        <v>36505</v>
      </c>
      <c r="B9208" t="s">
        <v>36506</v>
      </c>
      <c r="C9208" s="1" t="str">
        <f t="shared" si="796"/>
        <v>21:1011</v>
      </c>
      <c r="D9208" s="1" t="str">
        <f t="shared" si="797"/>
        <v>21:0241</v>
      </c>
      <c r="E9208" t="s">
        <v>36507</v>
      </c>
      <c r="F9208" t="s">
        <v>36508</v>
      </c>
      <c r="H9208">
        <v>71.552109999999999</v>
      </c>
      <c r="I9208">
        <v>-113.76006</v>
      </c>
      <c r="J9208" s="1" t="str">
        <f t="shared" si="798"/>
        <v>Fluid (stream)</v>
      </c>
      <c r="K9208" s="1" t="str">
        <f t="shared" si="799"/>
        <v>Untreated Water</v>
      </c>
      <c r="L9208">
        <v>28</v>
      </c>
      <c r="M9208" t="s">
        <v>44</v>
      </c>
      <c r="N9208">
        <v>469</v>
      </c>
      <c r="O9208">
        <v>1</v>
      </c>
      <c r="P9208" t="s">
        <v>272</v>
      </c>
      <c r="Q9208" t="s">
        <v>96</v>
      </c>
      <c r="R9208" t="s">
        <v>55</v>
      </c>
    </row>
    <row r="9209" spans="1:18" hidden="1" x14ac:dyDescent="0.3">
      <c r="A9209" t="s">
        <v>36509</v>
      </c>
      <c r="B9209" t="s">
        <v>36510</v>
      </c>
      <c r="C9209" s="1" t="str">
        <f t="shared" si="796"/>
        <v>21:1011</v>
      </c>
      <c r="D9209" s="1" t="str">
        <f t="shared" si="797"/>
        <v>21:0241</v>
      </c>
      <c r="E9209" t="s">
        <v>36511</v>
      </c>
      <c r="F9209" t="s">
        <v>36512</v>
      </c>
      <c r="H9209">
        <v>71.529539999999997</v>
      </c>
      <c r="I9209">
        <v>-113.87806999999999</v>
      </c>
      <c r="J9209" s="1" t="str">
        <f t="shared" si="798"/>
        <v>Fluid (stream)</v>
      </c>
      <c r="K9209" s="1" t="str">
        <f t="shared" si="799"/>
        <v>Untreated Water</v>
      </c>
      <c r="L9209">
        <v>28</v>
      </c>
      <c r="M9209" t="s">
        <v>52</v>
      </c>
      <c r="N9209">
        <v>470</v>
      </c>
      <c r="O9209">
        <v>1</v>
      </c>
      <c r="P9209" t="s">
        <v>262</v>
      </c>
      <c r="Q9209" t="s">
        <v>96</v>
      </c>
      <c r="R9209" t="s">
        <v>55</v>
      </c>
    </row>
    <row r="9210" spans="1:18" hidden="1" x14ac:dyDescent="0.3">
      <c r="A9210" t="s">
        <v>36513</v>
      </c>
      <c r="B9210" t="s">
        <v>36514</v>
      </c>
      <c r="C9210" s="1" t="str">
        <f t="shared" si="796"/>
        <v>21:1011</v>
      </c>
      <c r="D9210" s="1" t="str">
        <f t="shared" si="797"/>
        <v>21:0241</v>
      </c>
      <c r="E9210" t="s">
        <v>36515</v>
      </c>
      <c r="F9210" t="s">
        <v>36516</v>
      </c>
      <c r="H9210">
        <v>71.47439</v>
      </c>
      <c r="I9210">
        <v>-114.11408</v>
      </c>
      <c r="J9210" s="1" t="str">
        <f t="shared" si="798"/>
        <v>Fluid (stream)</v>
      </c>
      <c r="K9210" s="1" t="str">
        <f t="shared" si="799"/>
        <v>Untreated Water</v>
      </c>
      <c r="L9210">
        <v>28</v>
      </c>
      <c r="M9210" t="s">
        <v>60</v>
      </c>
      <c r="N9210">
        <v>471</v>
      </c>
      <c r="O9210">
        <v>1</v>
      </c>
      <c r="P9210" t="s">
        <v>1006</v>
      </c>
      <c r="Q9210" t="s">
        <v>89</v>
      </c>
      <c r="R9210" t="s">
        <v>449</v>
      </c>
    </row>
    <row r="9211" spans="1:18" hidden="1" x14ac:dyDescent="0.3">
      <c r="A9211" t="s">
        <v>36517</v>
      </c>
      <c r="B9211" t="s">
        <v>36518</v>
      </c>
      <c r="C9211" s="1" t="str">
        <f t="shared" si="796"/>
        <v>21:1011</v>
      </c>
      <c r="D9211" s="1" t="str">
        <f t="shared" si="797"/>
        <v>21:0241</v>
      </c>
      <c r="E9211" t="s">
        <v>36519</v>
      </c>
      <c r="F9211" t="s">
        <v>36520</v>
      </c>
      <c r="H9211">
        <v>71.418660000000003</v>
      </c>
      <c r="I9211">
        <v>-114.36009</v>
      </c>
      <c r="J9211" s="1" t="str">
        <f t="shared" si="798"/>
        <v>Fluid (stream)</v>
      </c>
      <c r="K9211" s="1" t="str">
        <f t="shared" si="799"/>
        <v>Untreated Water</v>
      </c>
      <c r="L9211">
        <v>28</v>
      </c>
      <c r="M9211" t="s">
        <v>67</v>
      </c>
      <c r="N9211">
        <v>472</v>
      </c>
      <c r="O9211">
        <v>1</v>
      </c>
      <c r="P9211" t="s">
        <v>200</v>
      </c>
      <c r="Q9211" t="s">
        <v>96</v>
      </c>
      <c r="R9211" t="s">
        <v>522</v>
      </c>
    </row>
    <row r="9212" spans="1:18" hidden="1" x14ac:dyDescent="0.3">
      <c r="A9212" t="s">
        <v>36521</v>
      </c>
      <c r="B9212" t="s">
        <v>36522</v>
      </c>
      <c r="C9212" s="1" t="str">
        <f t="shared" si="796"/>
        <v>21:1011</v>
      </c>
      <c r="D9212" s="1" t="str">
        <f t="shared" si="797"/>
        <v>21:0241</v>
      </c>
      <c r="E9212" t="s">
        <v>36523</v>
      </c>
      <c r="F9212" t="s">
        <v>36524</v>
      </c>
      <c r="H9212">
        <v>71.405119999999997</v>
      </c>
      <c r="I9212">
        <v>-114.41209000000001</v>
      </c>
      <c r="J9212" s="1" t="str">
        <f t="shared" si="798"/>
        <v>Fluid (stream)</v>
      </c>
      <c r="K9212" s="1" t="str">
        <f t="shared" si="799"/>
        <v>Untreated Water</v>
      </c>
      <c r="L9212">
        <v>28</v>
      </c>
      <c r="M9212" t="s">
        <v>74</v>
      </c>
      <c r="N9212">
        <v>473</v>
      </c>
      <c r="O9212">
        <v>1</v>
      </c>
      <c r="P9212" t="s">
        <v>15080</v>
      </c>
      <c r="Q9212" t="s">
        <v>15080</v>
      </c>
      <c r="R9212" t="s">
        <v>15080</v>
      </c>
    </row>
    <row r="9213" spans="1:18" hidden="1" x14ac:dyDescent="0.3">
      <c r="A9213" t="s">
        <v>36525</v>
      </c>
      <c r="B9213" t="s">
        <v>36526</v>
      </c>
      <c r="C9213" s="1" t="str">
        <f t="shared" si="796"/>
        <v>21:1011</v>
      </c>
      <c r="D9213" s="1" t="str">
        <f t="shared" si="797"/>
        <v>21:0241</v>
      </c>
      <c r="E9213" t="s">
        <v>36527</v>
      </c>
      <c r="F9213" t="s">
        <v>36528</v>
      </c>
      <c r="H9213">
        <v>71.352999999999994</v>
      </c>
      <c r="I9213">
        <v>-114.81111</v>
      </c>
      <c r="J9213" s="1" t="str">
        <f t="shared" si="798"/>
        <v>Fluid (stream)</v>
      </c>
      <c r="K9213" s="1" t="str">
        <f t="shared" si="799"/>
        <v>Untreated Water</v>
      </c>
      <c r="L9213">
        <v>28</v>
      </c>
      <c r="M9213" t="s">
        <v>81</v>
      </c>
      <c r="N9213">
        <v>474</v>
      </c>
      <c r="O9213">
        <v>1</v>
      </c>
      <c r="P9213" t="s">
        <v>235</v>
      </c>
      <c r="Q9213" t="s">
        <v>46</v>
      </c>
      <c r="R9213" t="s">
        <v>55</v>
      </c>
    </row>
    <row r="9214" spans="1:18" hidden="1" x14ac:dyDescent="0.3">
      <c r="A9214" t="s">
        <v>36529</v>
      </c>
      <c r="B9214" t="s">
        <v>36530</v>
      </c>
      <c r="C9214" s="1" t="str">
        <f t="shared" si="796"/>
        <v>21:1011</v>
      </c>
      <c r="D9214" s="1" t="str">
        <f t="shared" si="797"/>
        <v>21:0241</v>
      </c>
      <c r="E9214" t="s">
        <v>36531</v>
      </c>
      <c r="F9214" t="s">
        <v>36532</v>
      </c>
      <c r="H9214">
        <v>71.356769999999997</v>
      </c>
      <c r="I9214">
        <v>-114.88012000000001</v>
      </c>
      <c r="J9214" s="1" t="str">
        <f t="shared" si="798"/>
        <v>Fluid (stream)</v>
      </c>
      <c r="K9214" s="1" t="str">
        <f t="shared" si="799"/>
        <v>Untreated Water</v>
      </c>
      <c r="L9214">
        <v>28</v>
      </c>
      <c r="M9214" t="s">
        <v>22</v>
      </c>
      <c r="N9214">
        <v>475</v>
      </c>
      <c r="O9214">
        <v>1</v>
      </c>
      <c r="P9214" t="s">
        <v>235</v>
      </c>
      <c r="Q9214" t="s">
        <v>62</v>
      </c>
      <c r="R9214" t="s">
        <v>532</v>
      </c>
    </row>
    <row r="9215" spans="1:18" hidden="1" x14ac:dyDescent="0.3">
      <c r="A9215" t="s">
        <v>36533</v>
      </c>
      <c r="B9215" t="s">
        <v>36534</v>
      </c>
      <c r="C9215" s="1" t="str">
        <f t="shared" si="796"/>
        <v>21:1011</v>
      </c>
      <c r="D9215" s="1" t="str">
        <f t="shared" si="797"/>
        <v>21:0241</v>
      </c>
      <c r="E9215" t="s">
        <v>36531</v>
      </c>
      <c r="F9215" t="s">
        <v>36535</v>
      </c>
      <c r="H9215">
        <v>71.356769999999997</v>
      </c>
      <c r="I9215">
        <v>-114.88012000000001</v>
      </c>
      <c r="J9215" s="1" t="str">
        <f t="shared" si="798"/>
        <v>Fluid (stream)</v>
      </c>
      <c r="K9215" s="1" t="str">
        <f t="shared" si="799"/>
        <v>Untreated Water</v>
      </c>
      <c r="L9215">
        <v>28</v>
      </c>
      <c r="M9215" t="s">
        <v>29</v>
      </c>
      <c r="N9215">
        <v>476</v>
      </c>
      <c r="O9215">
        <v>1</v>
      </c>
      <c r="P9215" t="s">
        <v>256</v>
      </c>
      <c r="Q9215" t="s">
        <v>46</v>
      </c>
      <c r="R9215" t="s">
        <v>401</v>
      </c>
    </row>
    <row r="9216" spans="1:18" hidden="1" x14ac:dyDescent="0.3">
      <c r="A9216" t="s">
        <v>36536</v>
      </c>
      <c r="B9216" t="s">
        <v>36537</v>
      </c>
      <c r="C9216" s="1" t="str">
        <f t="shared" si="796"/>
        <v>21:1011</v>
      </c>
      <c r="D9216" s="1" t="str">
        <f t="shared" si="797"/>
        <v>21:0241</v>
      </c>
      <c r="E9216" t="s">
        <v>36538</v>
      </c>
      <c r="F9216" t="s">
        <v>36539</v>
      </c>
      <c r="H9216">
        <v>71.34769</v>
      </c>
      <c r="I9216">
        <v>-114.90512</v>
      </c>
      <c r="J9216" s="1" t="str">
        <f t="shared" si="798"/>
        <v>Fluid (stream)</v>
      </c>
      <c r="K9216" s="1" t="str">
        <f t="shared" si="799"/>
        <v>Untreated Water</v>
      </c>
      <c r="L9216">
        <v>28</v>
      </c>
      <c r="M9216" t="s">
        <v>95</v>
      </c>
      <c r="N9216">
        <v>477</v>
      </c>
      <c r="O9216">
        <v>1</v>
      </c>
      <c r="P9216" t="s">
        <v>262</v>
      </c>
      <c r="Q9216" t="s">
        <v>62</v>
      </c>
      <c r="R9216" t="s">
        <v>55</v>
      </c>
    </row>
    <row r="9217" spans="1:18" hidden="1" x14ac:dyDescent="0.3">
      <c r="A9217" t="s">
        <v>36540</v>
      </c>
      <c r="B9217" t="s">
        <v>36541</v>
      </c>
      <c r="C9217" s="1" t="str">
        <f t="shared" si="796"/>
        <v>21:1011</v>
      </c>
      <c r="D9217" s="1" t="str">
        <f t="shared" si="797"/>
        <v>21:0241</v>
      </c>
      <c r="E9217" t="s">
        <v>36542</v>
      </c>
      <c r="F9217" t="s">
        <v>36543</v>
      </c>
      <c r="H9217">
        <v>71.354650000000007</v>
      </c>
      <c r="I9217">
        <v>-114.97911999999999</v>
      </c>
      <c r="J9217" s="1" t="str">
        <f t="shared" si="798"/>
        <v>Fluid (stream)</v>
      </c>
      <c r="K9217" s="1" t="str">
        <f t="shared" si="799"/>
        <v>Untreated Water</v>
      </c>
      <c r="L9217">
        <v>28</v>
      </c>
      <c r="M9217" t="s">
        <v>101</v>
      </c>
      <c r="N9217">
        <v>478</v>
      </c>
      <c r="O9217">
        <v>1</v>
      </c>
      <c r="P9217" t="s">
        <v>414</v>
      </c>
      <c r="Q9217" t="s">
        <v>146</v>
      </c>
      <c r="R9217" t="s">
        <v>687</v>
      </c>
    </row>
    <row r="9218" spans="1:18" hidden="1" x14ac:dyDescent="0.3">
      <c r="A9218" t="s">
        <v>36544</v>
      </c>
      <c r="B9218" t="s">
        <v>36545</v>
      </c>
      <c r="C9218" s="1" t="str">
        <f t="shared" si="796"/>
        <v>21:1011</v>
      </c>
      <c r="D9218" s="1" t="str">
        <f>HYPERLINK("http://geochem.nrcan.gc.ca/cdogs/content/svy/svy_e.htm", "")</f>
        <v/>
      </c>
      <c r="G9218" s="1" t="str">
        <f>HYPERLINK("http://geochem.nrcan.gc.ca/cdogs/content/cr_/cr_00306_e.htm", "306")</f>
        <v>306</v>
      </c>
      <c r="J9218" t="s">
        <v>85</v>
      </c>
      <c r="K9218" t="s">
        <v>86</v>
      </c>
      <c r="L9218">
        <v>28</v>
      </c>
      <c r="M9218" t="s">
        <v>87</v>
      </c>
      <c r="N9218">
        <v>479</v>
      </c>
      <c r="O9218">
        <v>8</v>
      </c>
      <c r="P9218" t="s">
        <v>225</v>
      </c>
      <c r="Q9218" t="s">
        <v>146</v>
      </c>
      <c r="R9218" t="s">
        <v>449</v>
      </c>
    </row>
    <row r="9219" spans="1:18" hidden="1" x14ac:dyDescent="0.3">
      <c r="A9219" t="s">
        <v>36546</v>
      </c>
      <c r="B9219" t="s">
        <v>36547</v>
      </c>
      <c r="C9219" s="1" t="str">
        <f t="shared" si="796"/>
        <v>21:1011</v>
      </c>
      <c r="D9219" s="1" t="str">
        <f t="shared" ref="D9219:D9232" si="800">HYPERLINK("http://geochem.nrcan.gc.ca/cdogs/content/svy/svy210241_e.htm", "21:0241")</f>
        <v>21:0241</v>
      </c>
      <c r="E9219" t="s">
        <v>36548</v>
      </c>
      <c r="F9219" t="s">
        <v>36549</v>
      </c>
      <c r="H9219">
        <v>71.328230000000005</v>
      </c>
      <c r="I9219">
        <v>-115.15613</v>
      </c>
      <c r="J9219" s="1" t="str">
        <f t="shared" ref="J9219:J9232" si="801">HYPERLINK("http://geochem.nrcan.gc.ca/cdogs/content/kwd/kwd020018_e.htm", "Fluid (stream)")</f>
        <v>Fluid (stream)</v>
      </c>
      <c r="K9219" s="1" t="str">
        <f t="shared" ref="K9219:K9232" si="802">HYPERLINK("http://geochem.nrcan.gc.ca/cdogs/content/kwd/kwd080007_e.htm", "Untreated Water")</f>
        <v>Untreated Water</v>
      </c>
      <c r="L9219">
        <v>28</v>
      </c>
      <c r="M9219" t="s">
        <v>107</v>
      </c>
      <c r="N9219">
        <v>480</v>
      </c>
      <c r="O9219">
        <v>1</v>
      </c>
      <c r="P9219" t="s">
        <v>188</v>
      </c>
      <c r="Q9219" t="s">
        <v>89</v>
      </c>
      <c r="R9219" t="s">
        <v>90</v>
      </c>
    </row>
    <row r="9220" spans="1:18" hidden="1" x14ac:dyDescent="0.3">
      <c r="A9220" t="s">
        <v>36550</v>
      </c>
      <c r="B9220" t="s">
        <v>36551</v>
      </c>
      <c r="C9220" s="1" t="str">
        <f t="shared" si="796"/>
        <v>21:1011</v>
      </c>
      <c r="D9220" s="1" t="str">
        <f t="shared" si="800"/>
        <v>21:0241</v>
      </c>
      <c r="E9220" t="s">
        <v>36552</v>
      </c>
      <c r="F9220" t="s">
        <v>36553</v>
      </c>
      <c r="H9220">
        <v>71.315129999999996</v>
      </c>
      <c r="I9220">
        <v>-115.31814</v>
      </c>
      <c r="J9220" s="1" t="str">
        <f t="shared" si="801"/>
        <v>Fluid (stream)</v>
      </c>
      <c r="K9220" s="1" t="str">
        <f t="shared" si="802"/>
        <v>Untreated Water</v>
      </c>
      <c r="L9220">
        <v>28</v>
      </c>
      <c r="M9220" t="s">
        <v>114</v>
      </c>
      <c r="N9220">
        <v>481</v>
      </c>
      <c r="O9220">
        <v>1</v>
      </c>
      <c r="P9220" t="s">
        <v>200</v>
      </c>
      <c r="Q9220" t="s">
        <v>96</v>
      </c>
      <c r="R9220" t="s">
        <v>55</v>
      </c>
    </row>
    <row r="9221" spans="1:18" hidden="1" x14ac:dyDescent="0.3">
      <c r="A9221" t="s">
        <v>36554</v>
      </c>
      <c r="B9221" t="s">
        <v>36555</v>
      </c>
      <c r="C9221" s="1" t="str">
        <f t="shared" si="796"/>
        <v>21:1011</v>
      </c>
      <c r="D9221" s="1" t="str">
        <f t="shared" si="800"/>
        <v>21:0241</v>
      </c>
      <c r="E9221" t="s">
        <v>36556</v>
      </c>
      <c r="F9221" t="s">
        <v>36557</v>
      </c>
      <c r="H9221">
        <v>71.308009999999996</v>
      </c>
      <c r="I9221">
        <v>-115.31113999999999</v>
      </c>
      <c r="J9221" s="1" t="str">
        <f t="shared" si="801"/>
        <v>Fluid (stream)</v>
      </c>
      <c r="K9221" s="1" t="str">
        <f t="shared" si="802"/>
        <v>Untreated Water</v>
      </c>
      <c r="L9221">
        <v>28</v>
      </c>
      <c r="M9221" t="s">
        <v>121</v>
      </c>
      <c r="N9221">
        <v>482</v>
      </c>
      <c r="O9221">
        <v>1</v>
      </c>
      <c r="P9221" t="s">
        <v>247</v>
      </c>
      <c r="Q9221" t="s">
        <v>46</v>
      </c>
      <c r="R9221" t="s">
        <v>285</v>
      </c>
    </row>
    <row r="9222" spans="1:18" hidden="1" x14ac:dyDescent="0.3">
      <c r="A9222" t="s">
        <v>36558</v>
      </c>
      <c r="B9222" t="s">
        <v>36559</v>
      </c>
      <c r="C9222" s="1" t="str">
        <f t="shared" si="796"/>
        <v>21:1011</v>
      </c>
      <c r="D9222" s="1" t="str">
        <f t="shared" si="800"/>
        <v>21:0241</v>
      </c>
      <c r="E9222" t="s">
        <v>36560</v>
      </c>
      <c r="F9222" t="s">
        <v>36561</v>
      </c>
      <c r="H9222">
        <v>71.275360000000006</v>
      </c>
      <c r="I9222">
        <v>-115.39413999999999</v>
      </c>
      <c r="J9222" s="1" t="str">
        <f t="shared" si="801"/>
        <v>Fluid (stream)</v>
      </c>
      <c r="K9222" s="1" t="str">
        <f t="shared" si="802"/>
        <v>Untreated Water</v>
      </c>
      <c r="L9222">
        <v>28</v>
      </c>
      <c r="M9222" t="s">
        <v>127</v>
      </c>
      <c r="N9222">
        <v>483</v>
      </c>
      <c r="O9222">
        <v>1</v>
      </c>
      <c r="P9222" t="s">
        <v>200</v>
      </c>
      <c r="Q9222" t="s">
        <v>96</v>
      </c>
      <c r="R9222" t="s">
        <v>522</v>
      </c>
    </row>
    <row r="9223" spans="1:18" hidden="1" x14ac:dyDescent="0.3">
      <c r="A9223" t="s">
        <v>36562</v>
      </c>
      <c r="B9223" t="s">
        <v>36563</v>
      </c>
      <c r="C9223" s="1" t="str">
        <f t="shared" si="796"/>
        <v>21:1011</v>
      </c>
      <c r="D9223" s="1" t="str">
        <f t="shared" si="800"/>
        <v>21:0241</v>
      </c>
      <c r="E9223" t="s">
        <v>36564</v>
      </c>
      <c r="F9223" t="s">
        <v>36565</v>
      </c>
      <c r="H9223">
        <v>71.269120000000001</v>
      </c>
      <c r="I9223">
        <v>-115.39614</v>
      </c>
      <c r="J9223" s="1" t="str">
        <f t="shared" si="801"/>
        <v>Fluid (stream)</v>
      </c>
      <c r="K9223" s="1" t="str">
        <f t="shared" si="802"/>
        <v>Untreated Water</v>
      </c>
      <c r="L9223">
        <v>28</v>
      </c>
      <c r="M9223" t="s">
        <v>133</v>
      </c>
      <c r="N9223">
        <v>484</v>
      </c>
      <c r="O9223">
        <v>1</v>
      </c>
      <c r="P9223" t="s">
        <v>235</v>
      </c>
      <c r="Q9223" t="s">
        <v>46</v>
      </c>
      <c r="R9223" t="s">
        <v>195</v>
      </c>
    </row>
    <row r="9224" spans="1:18" hidden="1" x14ac:dyDescent="0.3">
      <c r="A9224" t="s">
        <v>36566</v>
      </c>
      <c r="B9224" t="s">
        <v>36567</v>
      </c>
      <c r="C9224" s="1" t="str">
        <f t="shared" si="796"/>
        <v>21:1011</v>
      </c>
      <c r="D9224" s="1" t="str">
        <f t="shared" si="800"/>
        <v>21:0241</v>
      </c>
      <c r="E9224" t="s">
        <v>36568</v>
      </c>
      <c r="F9224" t="s">
        <v>36569</v>
      </c>
      <c r="H9224">
        <v>71.261219999999994</v>
      </c>
      <c r="I9224">
        <v>-115.47015</v>
      </c>
      <c r="J9224" s="1" t="str">
        <f t="shared" si="801"/>
        <v>Fluid (stream)</v>
      </c>
      <c r="K9224" s="1" t="str">
        <f t="shared" si="802"/>
        <v>Untreated Water</v>
      </c>
      <c r="L9224">
        <v>28</v>
      </c>
      <c r="M9224" t="s">
        <v>139</v>
      </c>
      <c r="N9224">
        <v>485</v>
      </c>
      <c r="O9224">
        <v>1</v>
      </c>
      <c r="P9224" t="s">
        <v>319</v>
      </c>
      <c r="Q9224" t="s">
        <v>24</v>
      </c>
      <c r="R9224" t="s">
        <v>522</v>
      </c>
    </row>
    <row r="9225" spans="1:18" hidden="1" x14ac:dyDescent="0.3">
      <c r="A9225" t="s">
        <v>36570</v>
      </c>
      <c r="B9225" t="s">
        <v>36571</v>
      </c>
      <c r="C9225" s="1" t="str">
        <f t="shared" si="796"/>
        <v>21:1011</v>
      </c>
      <c r="D9225" s="1" t="str">
        <f t="shared" si="800"/>
        <v>21:0241</v>
      </c>
      <c r="E9225" t="s">
        <v>36572</v>
      </c>
      <c r="F9225" t="s">
        <v>36573</v>
      </c>
      <c r="H9225">
        <v>71.250519999999995</v>
      </c>
      <c r="I9225">
        <v>-115.52115000000001</v>
      </c>
      <c r="J9225" s="1" t="str">
        <f t="shared" si="801"/>
        <v>Fluid (stream)</v>
      </c>
      <c r="K9225" s="1" t="str">
        <f t="shared" si="802"/>
        <v>Untreated Water</v>
      </c>
      <c r="L9225">
        <v>28</v>
      </c>
      <c r="M9225" t="s">
        <v>241</v>
      </c>
      <c r="N9225">
        <v>486</v>
      </c>
      <c r="O9225">
        <v>1</v>
      </c>
      <c r="P9225" t="s">
        <v>262</v>
      </c>
      <c r="Q9225" t="s">
        <v>146</v>
      </c>
      <c r="R9225" t="s">
        <v>285</v>
      </c>
    </row>
    <row r="9226" spans="1:18" hidden="1" x14ac:dyDescent="0.3">
      <c r="A9226" t="s">
        <v>36574</v>
      </c>
      <c r="B9226" t="s">
        <v>36575</v>
      </c>
      <c r="C9226" s="1" t="str">
        <f t="shared" si="796"/>
        <v>21:1011</v>
      </c>
      <c r="D9226" s="1" t="str">
        <f t="shared" si="800"/>
        <v>21:0241</v>
      </c>
      <c r="E9226" t="s">
        <v>36576</v>
      </c>
      <c r="F9226" t="s">
        <v>36577</v>
      </c>
      <c r="H9226">
        <v>71.235489999999999</v>
      </c>
      <c r="I9226">
        <v>-115.65616</v>
      </c>
      <c r="J9226" s="1" t="str">
        <f t="shared" si="801"/>
        <v>Fluid (stream)</v>
      </c>
      <c r="K9226" s="1" t="str">
        <f t="shared" si="802"/>
        <v>Untreated Water</v>
      </c>
      <c r="L9226">
        <v>29</v>
      </c>
      <c r="M9226" t="s">
        <v>36</v>
      </c>
      <c r="N9226">
        <v>487</v>
      </c>
      <c r="O9226">
        <v>1</v>
      </c>
      <c r="P9226" t="s">
        <v>272</v>
      </c>
      <c r="Q9226" t="s">
        <v>46</v>
      </c>
      <c r="R9226" t="s">
        <v>55</v>
      </c>
    </row>
    <row r="9227" spans="1:18" hidden="1" x14ac:dyDescent="0.3">
      <c r="A9227" t="s">
        <v>36578</v>
      </c>
      <c r="B9227" t="s">
        <v>36579</v>
      </c>
      <c r="C9227" s="1" t="str">
        <f t="shared" si="796"/>
        <v>21:1011</v>
      </c>
      <c r="D9227" s="1" t="str">
        <f t="shared" si="800"/>
        <v>21:0241</v>
      </c>
      <c r="E9227" t="s">
        <v>36580</v>
      </c>
      <c r="F9227" t="s">
        <v>36581</v>
      </c>
      <c r="H9227">
        <v>71.237189999999998</v>
      </c>
      <c r="I9227">
        <v>-115.67216000000001</v>
      </c>
      <c r="J9227" s="1" t="str">
        <f t="shared" si="801"/>
        <v>Fluid (stream)</v>
      </c>
      <c r="K9227" s="1" t="str">
        <f t="shared" si="802"/>
        <v>Untreated Water</v>
      </c>
      <c r="L9227">
        <v>29</v>
      </c>
      <c r="M9227" t="s">
        <v>44</v>
      </c>
      <c r="N9227">
        <v>488</v>
      </c>
      <c r="O9227">
        <v>1</v>
      </c>
      <c r="P9227" t="s">
        <v>262</v>
      </c>
      <c r="Q9227" t="s">
        <v>96</v>
      </c>
      <c r="R9227" t="s">
        <v>55</v>
      </c>
    </row>
    <row r="9228" spans="1:18" hidden="1" x14ac:dyDescent="0.3">
      <c r="A9228" t="s">
        <v>36582</v>
      </c>
      <c r="B9228" t="s">
        <v>36583</v>
      </c>
      <c r="C9228" s="1" t="str">
        <f t="shared" si="796"/>
        <v>21:1011</v>
      </c>
      <c r="D9228" s="1" t="str">
        <f t="shared" si="800"/>
        <v>21:0241</v>
      </c>
      <c r="E9228" t="s">
        <v>36584</v>
      </c>
      <c r="F9228" t="s">
        <v>36585</v>
      </c>
      <c r="H9228">
        <v>71.21696</v>
      </c>
      <c r="I9228">
        <v>-115.69016000000001</v>
      </c>
      <c r="J9228" s="1" t="str">
        <f t="shared" si="801"/>
        <v>Fluid (stream)</v>
      </c>
      <c r="K9228" s="1" t="str">
        <f t="shared" si="802"/>
        <v>Untreated Water</v>
      </c>
      <c r="L9228">
        <v>29</v>
      </c>
      <c r="M9228" t="s">
        <v>52</v>
      </c>
      <c r="N9228">
        <v>489</v>
      </c>
      <c r="O9228">
        <v>1</v>
      </c>
      <c r="P9228" t="s">
        <v>15080</v>
      </c>
      <c r="Q9228" t="s">
        <v>15080</v>
      </c>
      <c r="R9228" t="s">
        <v>15080</v>
      </c>
    </row>
    <row r="9229" spans="1:18" hidden="1" x14ac:dyDescent="0.3">
      <c r="A9229" t="s">
        <v>36586</v>
      </c>
      <c r="B9229" t="s">
        <v>36587</v>
      </c>
      <c r="C9229" s="1" t="str">
        <f t="shared" si="796"/>
        <v>21:1011</v>
      </c>
      <c r="D9229" s="1" t="str">
        <f t="shared" si="800"/>
        <v>21:0241</v>
      </c>
      <c r="E9229" t="s">
        <v>36588</v>
      </c>
      <c r="F9229" t="s">
        <v>36589</v>
      </c>
      <c r="H9229">
        <v>71.195760000000007</v>
      </c>
      <c r="I9229">
        <v>-115.87417000000001</v>
      </c>
      <c r="J9229" s="1" t="str">
        <f t="shared" si="801"/>
        <v>Fluid (stream)</v>
      </c>
      <c r="K9229" s="1" t="str">
        <f t="shared" si="802"/>
        <v>Untreated Water</v>
      </c>
      <c r="L9229">
        <v>29</v>
      </c>
      <c r="M9229" t="s">
        <v>60</v>
      </c>
      <c r="N9229">
        <v>490</v>
      </c>
      <c r="O9229">
        <v>1</v>
      </c>
      <c r="P9229" t="s">
        <v>356</v>
      </c>
      <c r="Q9229" t="s">
        <v>24</v>
      </c>
      <c r="R9229" t="s">
        <v>55</v>
      </c>
    </row>
    <row r="9230" spans="1:18" hidden="1" x14ac:dyDescent="0.3">
      <c r="A9230" t="s">
        <v>36590</v>
      </c>
      <c r="B9230" t="s">
        <v>36591</v>
      </c>
      <c r="C9230" s="1" t="str">
        <f t="shared" si="796"/>
        <v>21:1011</v>
      </c>
      <c r="D9230" s="1" t="str">
        <f t="shared" si="800"/>
        <v>21:0241</v>
      </c>
      <c r="E9230" t="s">
        <v>36592</v>
      </c>
      <c r="F9230" t="s">
        <v>36593</v>
      </c>
      <c r="H9230">
        <v>71.175600000000003</v>
      </c>
      <c r="I9230">
        <v>-115.70914999999999</v>
      </c>
      <c r="J9230" s="1" t="str">
        <f t="shared" si="801"/>
        <v>Fluid (stream)</v>
      </c>
      <c r="K9230" s="1" t="str">
        <f t="shared" si="802"/>
        <v>Untreated Water</v>
      </c>
      <c r="L9230">
        <v>29</v>
      </c>
      <c r="M9230" t="s">
        <v>67</v>
      </c>
      <c r="N9230">
        <v>491</v>
      </c>
      <c r="O9230">
        <v>1</v>
      </c>
      <c r="P9230" t="s">
        <v>356</v>
      </c>
      <c r="Q9230" t="s">
        <v>46</v>
      </c>
      <c r="R9230" t="s">
        <v>55</v>
      </c>
    </row>
    <row r="9231" spans="1:18" hidden="1" x14ac:dyDescent="0.3">
      <c r="A9231" t="s">
        <v>36594</v>
      </c>
      <c r="B9231" t="s">
        <v>36595</v>
      </c>
      <c r="C9231" s="1" t="str">
        <f t="shared" si="796"/>
        <v>21:1011</v>
      </c>
      <c r="D9231" s="1" t="str">
        <f t="shared" si="800"/>
        <v>21:0241</v>
      </c>
      <c r="E9231" t="s">
        <v>36596</v>
      </c>
      <c r="F9231" t="s">
        <v>36597</v>
      </c>
      <c r="H9231">
        <v>71.138440000000003</v>
      </c>
      <c r="I9231">
        <v>-115.68715</v>
      </c>
      <c r="J9231" s="1" t="str">
        <f t="shared" si="801"/>
        <v>Fluid (stream)</v>
      </c>
      <c r="K9231" s="1" t="str">
        <f t="shared" si="802"/>
        <v>Untreated Water</v>
      </c>
      <c r="L9231">
        <v>29</v>
      </c>
      <c r="M9231" t="s">
        <v>74</v>
      </c>
      <c r="N9231">
        <v>492</v>
      </c>
      <c r="O9231">
        <v>1</v>
      </c>
      <c r="P9231" t="s">
        <v>247</v>
      </c>
      <c r="Q9231" t="s">
        <v>24</v>
      </c>
      <c r="R9231" t="s">
        <v>55</v>
      </c>
    </row>
    <row r="9232" spans="1:18" hidden="1" x14ac:dyDescent="0.3">
      <c r="A9232" t="s">
        <v>36598</v>
      </c>
      <c r="B9232" t="s">
        <v>36599</v>
      </c>
      <c r="C9232" s="1" t="str">
        <f t="shared" si="796"/>
        <v>21:1011</v>
      </c>
      <c r="D9232" s="1" t="str">
        <f t="shared" si="800"/>
        <v>21:0241</v>
      </c>
      <c r="E9232" t="s">
        <v>36600</v>
      </c>
      <c r="F9232" t="s">
        <v>36601</v>
      </c>
      <c r="H9232">
        <v>71.018619999999999</v>
      </c>
      <c r="I9232">
        <v>-113.55898999999999</v>
      </c>
      <c r="J9232" s="1" t="str">
        <f t="shared" si="801"/>
        <v>Fluid (stream)</v>
      </c>
      <c r="K9232" s="1" t="str">
        <f t="shared" si="802"/>
        <v>Untreated Water</v>
      </c>
      <c r="L9232">
        <v>29</v>
      </c>
      <c r="M9232" t="s">
        <v>81</v>
      </c>
      <c r="N9232">
        <v>493</v>
      </c>
      <c r="O9232">
        <v>1</v>
      </c>
      <c r="P9232" t="s">
        <v>15080</v>
      </c>
      <c r="Q9232" t="s">
        <v>15080</v>
      </c>
      <c r="R9232" t="s">
        <v>15080</v>
      </c>
    </row>
    <row r="9233" spans="1:18" hidden="1" x14ac:dyDescent="0.3">
      <c r="A9233" t="s">
        <v>36602</v>
      </c>
      <c r="B9233" t="s">
        <v>36603</v>
      </c>
      <c r="C9233" s="1" t="str">
        <f t="shared" si="796"/>
        <v>21:1011</v>
      </c>
      <c r="D9233" s="1" t="str">
        <f>HYPERLINK("http://geochem.nrcan.gc.ca/cdogs/content/svy/svy_e.htm", "")</f>
        <v/>
      </c>
      <c r="G9233" s="1" t="str">
        <f>HYPERLINK("http://geochem.nrcan.gc.ca/cdogs/content/cr_/cr_00306_e.htm", "306")</f>
        <v>306</v>
      </c>
      <c r="J9233" t="s">
        <v>85</v>
      </c>
      <c r="K9233" t="s">
        <v>86</v>
      </c>
      <c r="L9233">
        <v>29</v>
      </c>
      <c r="M9233" t="s">
        <v>87</v>
      </c>
      <c r="N9233">
        <v>494</v>
      </c>
      <c r="O9233">
        <v>8</v>
      </c>
      <c r="P9233" t="s">
        <v>225</v>
      </c>
      <c r="Q9233" t="s">
        <v>46</v>
      </c>
      <c r="R9233" t="s">
        <v>449</v>
      </c>
    </row>
    <row r="9234" spans="1:18" hidden="1" x14ac:dyDescent="0.3">
      <c r="A9234" t="s">
        <v>36604</v>
      </c>
      <c r="B9234" t="s">
        <v>36605</v>
      </c>
      <c r="C9234" s="1" t="str">
        <f t="shared" si="796"/>
        <v>21:1011</v>
      </c>
      <c r="D9234" s="1" t="str">
        <f t="shared" ref="D9234:D9247" si="803">HYPERLINK("http://geochem.nrcan.gc.ca/cdogs/content/svy/svy210241_e.htm", "21:0241")</f>
        <v>21:0241</v>
      </c>
      <c r="E9234" t="s">
        <v>36606</v>
      </c>
      <c r="F9234" t="s">
        <v>36607</v>
      </c>
      <c r="H9234">
        <v>71.068299999999994</v>
      </c>
      <c r="I9234">
        <v>-113.51699000000001</v>
      </c>
      <c r="J9234" s="1" t="str">
        <f t="shared" ref="J9234:J9247" si="804">HYPERLINK("http://geochem.nrcan.gc.ca/cdogs/content/kwd/kwd020018_e.htm", "Fluid (stream)")</f>
        <v>Fluid (stream)</v>
      </c>
      <c r="K9234" s="1" t="str">
        <f t="shared" ref="K9234:K9247" si="805">HYPERLINK("http://geochem.nrcan.gc.ca/cdogs/content/kwd/kwd080007_e.htm", "Untreated Water")</f>
        <v>Untreated Water</v>
      </c>
      <c r="L9234">
        <v>29</v>
      </c>
      <c r="M9234" t="s">
        <v>95</v>
      </c>
      <c r="N9234">
        <v>495</v>
      </c>
      <c r="O9234">
        <v>1</v>
      </c>
      <c r="P9234" t="s">
        <v>15080</v>
      </c>
      <c r="Q9234" t="s">
        <v>15080</v>
      </c>
      <c r="R9234" t="s">
        <v>15080</v>
      </c>
    </row>
    <row r="9235" spans="1:18" hidden="1" x14ac:dyDescent="0.3">
      <c r="A9235" t="s">
        <v>36608</v>
      </c>
      <c r="B9235" t="s">
        <v>36609</v>
      </c>
      <c r="C9235" s="1" t="str">
        <f t="shared" si="796"/>
        <v>21:1011</v>
      </c>
      <c r="D9235" s="1" t="str">
        <f t="shared" si="803"/>
        <v>21:0241</v>
      </c>
      <c r="E9235" t="s">
        <v>36610</v>
      </c>
      <c r="F9235" t="s">
        <v>36611</v>
      </c>
      <c r="H9235">
        <v>71.631619999999998</v>
      </c>
      <c r="I9235">
        <v>-113.30904</v>
      </c>
      <c r="J9235" s="1" t="str">
        <f t="shared" si="804"/>
        <v>Fluid (stream)</v>
      </c>
      <c r="K9235" s="1" t="str">
        <f t="shared" si="805"/>
        <v>Untreated Water</v>
      </c>
      <c r="L9235">
        <v>29</v>
      </c>
      <c r="M9235" t="s">
        <v>101</v>
      </c>
      <c r="N9235">
        <v>496</v>
      </c>
      <c r="O9235">
        <v>1</v>
      </c>
      <c r="P9235" t="s">
        <v>267</v>
      </c>
      <c r="Q9235" t="s">
        <v>236</v>
      </c>
      <c r="R9235" t="s">
        <v>55</v>
      </c>
    </row>
    <row r="9236" spans="1:18" hidden="1" x14ac:dyDescent="0.3">
      <c r="A9236" t="s">
        <v>36612</v>
      </c>
      <c r="B9236" t="s">
        <v>36613</v>
      </c>
      <c r="C9236" s="1" t="str">
        <f t="shared" si="796"/>
        <v>21:1011</v>
      </c>
      <c r="D9236" s="1" t="str">
        <f t="shared" si="803"/>
        <v>21:0241</v>
      </c>
      <c r="E9236" t="s">
        <v>36614</v>
      </c>
      <c r="F9236" t="s">
        <v>36615</v>
      </c>
      <c r="H9236">
        <v>71.539630000000002</v>
      </c>
      <c r="I9236">
        <v>-113.71006</v>
      </c>
      <c r="J9236" s="1" t="str">
        <f t="shared" si="804"/>
        <v>Fluid (stream)</v>
      </c>
      <c r="K9236" s="1" t="str">
        <f t="shared" si="805"/>
        <v>Untreated Water</v>
      </c>
      <c r="L9236">
        <v>29</v>
      </c>
      <c r="M9236" t="s">
        <v>22</v>
      </c>
      <c r="N9236">
        <v>497</v>
      </c>
      <c r="O9236">
        <v>1</v>
      </c>
      <c r="P9236" t="s">
        <v>256</v>
      </c>
      <c r="Q9236" t="s">
        <v>146</v>
      </c>
      <c r="R9236" t="s">
        <v>55</v>
      </c>
    </row>
    <row r="9237" spans="1:18" hidden="1" x14ac:dyDescent="0.3">
      <c r="A9237" t="s">
        <v>36616</v>
      </c>
      <c r="B9237" t="s">
        <v>36617</v>
      </c>
      <c r="C9237" s="1" t="str">
        <f t="shared" si="796"/>
        <v>21:1011</v>
      </c>
      <c r="D9237" s="1" t="str">
        <f t="shared" si="803"/>
        <v>21:0241</v>
      </c>
      <c r="E9237" t="s">
        <v>36614</v>
      </c>
      <c r="F9237" t="s">
        <v>36618</v>
      </c>
      <c r="H9237">
        <v>71.539630000000002</v>
      </c>
      <c r="I9237">
        <v>-113.71006</v>
      </c>
      <c r="J9237" s="1" t="str">
        <f t="shared" si="804"/>
        <v>Fluid (stream)</v>
      </c>
      <c r="K9237" s="1" t="str">
        <f t="shared" si="805"/>
        <v>Untreated Water</v>
      </c>
      <c r="L9237">
        <v>29</v>
      </c>
      <c r="M9237" t="s">
        <v>29</v>
      </c>
      <c r="N9237">
        <v>498</v>
      </c>
      <c r="O9237">
        <v>1</v>
      </c>
      <c r="P9237" t="s">
        <v>256</v>
      </c>
      <c r="Q9237" t="s">
        <v>46</v>
      </c>
      <c r="R9237" t="s">
        <v>55</v>
      </c>
    </row>
    <row r="9238" spans="1:18" hidden="1" x14ac:dyDescent="0.3">
      <c r="A9238" t="s">
        <v>36619</v>
      </c>
      <c r="B9238" t="s">
        <v>36620</v>
      </c>
      <c r="C9238" s="1" t="str">
        <f t="shared" si="796"/>
        <v>21:1011</v>
      </c>
      <c r="D9238" s="1" t="str">
        <f t="shared" si="803"/>
        <v>21:0241</v>
      </c>
      <c r="E9238" t="s">
        <v>36621</v>
      </c>
      <c r="F9238" t="s">
        <v>36622</v>
      </c>
      <c r="H9238">
        <v>71.524000000000001</v>
      </c>
      <c r="I9238">
        <v>-113.72206</v>
      </c>
      <c r="J9238" s="1" t="str">
        <f t="shared" si="804"/>
        <v>Fluid (stream)</v>
      </c>
      <c r="K9238" s="1" t="str">
        <f t="shared" si="805"/>
        <v>Untreated Water</v>
      </c>
      <c r="L9238">
        <v>29</v>
      </c>
      <c r="M9238" t="s">
        <v>107</v>
      </c>
      <c r="N9238">
        <v>499</v>
      </c>
      <c r="O9238">
        <v>1</v>
      </c>
      <c r="P9238" t="s">
        <v>235</v>
      </c>
      <c r="Q9238" t="s">
        <v>96</v>
      </c>
      <c r="R9238" t="s">
        <v>401</v>
      </c>
    </row>
    <row r="9239" spans="1:18" hidden="1" x14ac:dyDescent="0.3">
      <c r="A9239" t="s">
        <v>36623</v>
      </c>
      <c r="B9239" t="s">
        <v>36624</v>
      </c>
      <c r="C9239" s="1" t="str">
        <f t="shared" si="796"/>
        <v>21:1011</v>
      </c>
      <c r="D9239" s="1" t="str">
        <f t="shared" si="803"/>
        <v>21:0241</v>
      </c>
      <c r="E9239" t="s">
        <v>36625</v>
      </c>
      <c r="F9239" t="s">
        <v>36626</v>
      </c>
      <c r="H9239">
        <v>71.515389999999996</v>
      </c>
      <c r="I9239">
        <v>-113.75706</v>
      </c>
      <c r="J9239" s="1" t="str">
        <f t="shared" si="804"/>
        <v>Fluid (stream)</v>
      </c>
      <c r="K9239" s="1" t="str">
        <f t="shared" si="805"/>
        <v>Untreated Water</v>
      </c>
      <c r="L9239">
        <v>29</v>
      </c>
      <c r="M9239" t="s">
        <v>114</v>
      </c>
      <c r="N9239">
        <v>500</v>
      </c>
      <c r="O9239">
        <v>1</v>
      </c>
      <c r="P9239" t="s">
        <v>247</v>
      </c>
      <c r="Q9239" t="s">
        <v>146</v>
      </c>
      <c r="R9239" t="s">
        <v>55</v>
      </c>
    </row>
    <row r="9240" spans="1:18" hidden="1" x14ac:dyDescent="0.3">
      <c r="A9240" t="s">
        <v>36627</v>
      </c>
      <c r="B9240" t="s">
        <v>36628</v>
      </c>
      <c r="C9240" s="1" t="str">
        <f t="shared" si="796"/>
        <v>21:1011</v>
      </c>
      <c r="D9240" s="1" t="str">
        <f t="shared" si="803"/>
        <v>21:0241</v>
      </c>
      <c r="E9240" t="s">
        <v>36629</v>
      </c>
      <c r="F9240" t="s">
        <v>36630</v>
      </c>
      <c r="H9240">
        <v>71.503190000000004</v>
      </c>
      <c r="I9240">
        <v>-113.79906</v>
      </c>
      <c r="J9240" s="1" t="str">
        <f t="shared" si="804"/>
        <v>Fluid (stream)</v>
      </c>
      <c r="K9240" s="1" t="str">
        <f t="shared" si="805"/>
        <v>Untreated Water</v>
      </c>
      <c r="L9240">
        <v>29</v>
      </c>
      <c r="M9240" t="s">
        <v>121</v>
      </c>
      <c r="N9240">
        <v>501</v>
      </c>
      <c r="O9240">
        <v>1</v>
      </c>
      <c r="P9240" t="s">
        <v>247</v>
      </c>
      <c r="Q9240" t="s">
        <v>146</v>
      </c>
      <c r="R9240" t="s">
        <v>55</v>
      </c>
    </row>
    <row r="9241" spans="1:18" hidden="1" x14ac:dyDescent="0.3">
      <c r="A9241" t="s">
        <v>36631</v>
      </c>
      <c r="B9241" t="s">
        <v>36632</v>
      </c>
      <c r="C9241" s="1" t="str">
        <f t="shared" si="796"/>
        <v>21:1011</v>
      </c>
      <c r="D9241" s="1" t="str">
        <f t="shared" si="803"/>
        <v>21:0241</v>
      </c>
      <c r="E9241" t="s">
        <v>36633</v>
      </c>
      <c r="F9241" t="s">
        <v>36634</v>
      </c>
      <c r="H9241">
        <v>71.474580000000003</v>
      </c>
      <c r="I9241">
        <v>-113.82205999999999</v>
      </c>
      <c r="J9241" s="1" t="str">
        <f t="shared" si="804"/>
        <v>Fluid (stream)</v>
      </c>
      <c r="K9241" s="1" t="str">
        <f t="shared" si="805"/>
        <v>Untreated Water</v>
      </c>
      <c r="L9241">
        <v>29</v>
      </c>
      <c r="M9241" t="s">
        <v>127</v>
      </c>
      <c r="N9241">
        <v>502</v>
      </c>
      <c r="O9241">
        <v>1</v>
      </c>
      <c r="P9241" t="s">
        <v>272</v>
      </c>
      <c r="Q9241" t="s">
        <v>46</v>
      </c>
      <c r="R9241" t="s">
        <v>55</v>
      </c>
    </row>
    <row r="9242" spans="1:18" hidden="1" x14ac:dyDescent="0.3">
      <c r="A9242" t="s">
        <v>36635</v>
      </c>
      <c r="B9242" t="s">
        <v>36636</v>
      </c>
      <c r="C9242" s="1" t="str">
        <f t="shared" si="796"/>
        <v>21:1011</v>
      </c>
      <c r="D9242" s="1" t="str">
        <f t="shared" si="803"/>
        <v>21:0241</v>
      </c>
      <c r="E9242" t="s">
        <v>36637</v>
      </c>
      <c r="F9242" t="s">
        <v>36638</v>
      </c>
      <c r="H9242">
        <v>71.454440000000005</v>
      </c>
      <c r="I9242">
        <v>-113.80204999999999</v>
      </c>
      <c r="J9242" s="1" t="str">
        <f t="shared" si="804"/>
        <v>Fluid (stream)</v>
      </c>
      <c r="K9242" s="1" t="str">
        <f t="shared" si="805"/>
        <v>Untreated Water</v>
      </c>
      <c r="L9242">
        <v>29</v>
      </c>
      <c r="M9242" t="s">
        <v>133</v>
      </c>
      <c r="N9242">
        <v>503</v>
      </c>
      <c r="O9242">
        <v>1</v>
      </c>
      <c r="P9242" t="s">
        <v>272</v>
      </c>
      <c r="Q9242" t="s">
        <v>62</v>
      </c>
      <c r="R9242" t="s">
        <v>55</v>
      </c>
    </row>
    <row r="9243" spans="1:18" hidden="1" x14ac:dyDescent="0.3">
      <c r="A9243" t="s">
        <v>36639</v>
      </c>
      <c r="B9243" t="s">
        <v>36640</v>
      </c>
      <c r="C9243" s="1" t="str">
        <f t="shared" si="796"/>
        <v>21:1011</v>
      </c>
      <c r="D9243" s="1" t="str">
        <f t="shared" si="803"/>
        <v>21:0241</v>
      </c>
      <c r="E9243" t="s">
        <v>36641</v>
      </c>
      <c r="F9243" t="s">
        <v>36642</v>
      </c>
      <c r="H9243">
        <v>71.448930000000004</v>
      </c>
      <c r="I9243">
        <v>-113.85505999999999</v>
      </c>
      <c r="J9243" s="1" t="str">
        <f t="shared" si="804"/>
        <v>Fluid (stream)</v>
      </c>
      <c r="K9243" s="1" t="str">
        <f t="shared" si="805"/>
        <v>Untreated Water</v>
      </c>
      <c r="L9243">
        <v>29</v>
      </c>
      <c r="M9243" t="s">
        <v>139</v>
      </c>
      <c r="N9243">
        <v>504</v>
      </c>
      <c r="O9243">
        <v>1</v>
      </c>
      <c r="P9243" t="s">
        <v>200</v>
      </c>
      <c r="Q9243" t="s">
        <v>146</v>
      </c>
      <c r="R9243" t="s">
        <v>55</v>
      </c>
    </row>
    <row r="9244" spans="1:18" hidden="1" x14ac:dyDescent="0.3">
      <c r="A9244" t="s">
        <v>36643</v>
      </c>
      <c r="B9244" t="s">
        <v>36644</v>
      </c>
      <c r="C9244" s="1" t="str">
        <f t="shared" si="796"/>
        <v>21:1011</v>
      </c>
      <c r="D9244" s="1" t="str">
        <f t="shared" si="803"/>
        <v>21:0241</v>
      </c>
      <c r="E9244" t="s">
        <v>36645</v>
      </c>
      <c r="F9244" t="s">
        <v>36646</v>
      </c>
      <c r="H9244">
        <v>71.434460000000001</v>
      </c>
      <c r="I9244">
        <v>-113.84405</v>
      </c>
      <c r="J9244" s="1" t="str">
        <f t="shared" si="804"/>
        <v>Fluid (stream)</v>
      </c>
      <c r="K9244" s="1" t="str">
        <f t="shared" si="805"/>
        <v>Untreated Water</v>
      </c>
      <c r="L9244">
        <v>29</v>
      </c>
      <c r="M9244" t="s">
        <v>241</v>
      </c>
      <c r="N9244">
        <v>505</v>
      </c>
      <c r="O9244">
        <v>1</v>
      </c>
      <c r="P9244" t="s">
        <v>200</v>
      </c>
      <c r="Q9244" t="s">
        <v>24</v>
      </c>
      <c r="R9244" t="s">
        <v>285</v>
      </c>
    </row>
    <row r="9245" spans="1:18" hidden="1" x14ac:dyDescent="0.3">
      <c r="A9245" t="s">
        <v>36647</v>
      </c>
      <c r="B9245" t="s">
        <v>36648</v>
      </c>
      <c r="C9245" s="1" t="str">
        <f t="shared" si="796"/>
        <v>21:1011</v>
      </c>
      <c r="D9245" s="1" t="str">
        <f t="shared" si="803"/>
        <v>21:0241</v>
      </c>
      <c r="E9245" t="s">
        <v>36649</v>
      </c>
      <c r="F9245" t="s">
        <v>36650</v>
      </c>
      <c r="H9245">
        <v>71.428629999999998</v>
      </c>
      <c r="I9245">
        <v>-113.85305</v>
      </c>
      <c r="J9245" s="1" t="str">
        <f t="shared" si="804"/>
        <v>Fluid (stream)</v>
      </c>
      <c r="K9245" s="1" t="str">
        <f t="shared" si="805"/>
        <v>Untreated Water</v>
      </c>
      <c r="L9245">
        <v>30</v>
      </c>
      <c r="M9245" t="s">
        <v>36</v>
      </c>
      <c r="N9245">
        <v>506</v>
      </c>
      <c r="O9245">
        <v>1</v>
      </c>
      <c r="P9245" t="s">
        <v>319</v>
      </c>
      <c r="Q9245" t="s">
        <v>248</v>
      </c>
      <c r="R9245" t="s">
        <v>55</v>
      </c>
    </row>
    <row r="9246" spans="1:18" hidden="1" x14ac:dyDescent="0.3">
      <c r="A9246" t="s">
        <v>36651</v>
      </c>
      <c r="B9246" t="s">
        <v>36652</v>
      </c>
      <c r="C9246" s="1" t="str">
        <f t="shared" si="796"/>
        <v>21:1011</v>
      </c>
      <c r="D9246" s="1" t="str">
        <f t="shared" si="803"/>
        <v>21:0241</v>
      </c>
      <c r="E9246" t="s">
        <v>36653</v>
      </c>
      <c r="F9246" t="s">
        <v>36654</v>
      </c>
      <c r="H9246">
        <v>71.407570000000007</v>
      </c>
      <c r="I9246">
        <v>-113.83905</v>
      </c>
      <c r="J9246" s="1" t="str">
        <f t="shared" si="804"/>
        <v>Fluid (stream)</v>
      </c>
      <c r="K9246" s="1" t="str">
        <f t="shared" si="805"/>
        <v>Untreated Water</v>
      </c>
      <c r="L9246">
        <v>30</v>
      </c>
      <c r="M9246" t="s">
        <v>44</v>
      </c>
      <c r="N9246">
        <v>507</v>
      </c>
      <c r="O9246">
        <v>1</v>
      </c>
      <c r="P9246" t="s">
        <v>256</v>
      </c>
      <c r="Q9246" t="s">
        <v>24</v>
      </c>
      <c r="R9246" t="s">
        <v>55</v>
      </c>
    </row>
    <row r="9247" spans="1:18" hidden="1" x14ac:dyDescent="0.3">
      <c r="A9247" t="s">
        <v>36655</v>
      </c>
      <c r="B9247" t="s">
        <v>36656</v>
      </c>
      <c r="C9247" s="1" t="str">
        <f t="shared" si="796"/>
        <v>21:1011</v>
      </c>
      <c r="D9247" s="1" t="str">
        <f t="shared" si="803"/>
        <v>21:0241</v>
      </c>
      <c r="E9247" t="s">
        <v>36657</v>
      </c>
      <c r="F9247" t="s">
        <v>36658</v>
      </c>
      <c r="H9247">
        <v>71.404290000000003</v>
      </c>
      <c r="I9247">
        <v>-113.85205000000001</v>
      </c>
      <c r="J9247" s="1" t="str">
        <f t="shared" si="804"/>
        <v>Fluid (stream)</v>
      </c>
      <c r="K9247" s="1" t="str">
        <f t="shared" si="805"/>
        <v>Untreated Water</v>
      </c>
      <c r="L9247">
        <v>30</v>
      </c>
      <c r="M9247" t="s">
        <v>52</v>
      </c>
      <c r="N9247">
        <v>508</v>
      </c>
      <c r="O9247">
        <v>1</v>
      </c>
      <c r="P9247" t="s">
        <v>235</v>
      </c>
      <c r="Q9247" t="s">
        <v>96</v>
      </c>
      <c r="R9247" t="s">
        <v>55</v>
      </c>
    </row>
    <row r="9248" spans="1:18" hidden="1" x14ac:dyDescent="0.3">
      <c r="A9248" t="s">
        <v>36659</v>
      </c>
      <c r="B9248" t="s">
        <v>36660</v>
      </c>
      <c r="C9248" s="1" t="str">
        <f t="shared" si="796"/>
        <v>21:1011</v>
      </c>
      <c r="D9248" s="1" t="str">
        <f>HYPERLINK("http://geochem.nrcan.gc.ca/cdogs/content/svy/svy_e.htm", "")</f>
        <v/>
      </c>
      <c r="G9248" s="1" t="str">
        <f>HYPERLINK("http://geochem.nrcan.gc.ca/cdogs/content/cr_/cr_00306_e.htm", "306")</f>
        <v>306</v>
      </c>
      <c r="J9248" t="s">
        <v>85</v>
      </c>
      <c r="K9248" t="s">
        <v>86</v>
      </c>
      <c r="L9248">
        <v>30</v>
      </c>
      <c r="M9248" t="s">
        <v>87</v>
      </c>
      <c r="N9248">
        <v>509</v>
      </c>
      <c r="O9248">
        <v>8</v>
      </c>
      <c r="P9248" t="s">
        <v>1310</v>
      </c>
      <c r="Q9248" t="s">
        <v>96</v>
      </c>
      <c r="R9248" t="s">
        <v>47</v>
      </c>
    </row>
    <row r="9249" spans="1:18" hidden="1" x14ac:dyDescent="0.3">
      <c r="A9249" t="s">
        <v>36661</v>
      </c>
      <c r="B9249" t="s">
        <v>36662</v>
      </c>
      <c r="C9249" s="1" t="str">
        <f t="shared" si="796"/>
        <v>21:1011</v>
      </c>
      <c r="D9249" s="1" t="str">
        <f t="shared" ref="D9249:D9268" si="806">HYPERLINK("http://geochem.nrcan.gc.ca/cdogs/content/svy/svy210241_e.htm", "21:0241")</f>
        <v>21:0241</v>
      </c>
      <c r="E9249" t="s">
        <v>36663</v>
      </c>
      <c r="F9249" t="s">
        <v>36664</v>
      </c>
      <c r="H9249">
        <v>71.396550000000005</v>
      </c>
      <c r="I9249">
        <v>-113.92006000000001</v>
      </c>
      <c r="J9249" s="1" t="str">
        <f t="shared" ref="J9249:J9268" si="807">HYPERLINK("http://geochem.nrcan.gc.ca/cdogs/content/kwd/kwd020018_e.htm", "Fluid (stream)")</f>
        <v>Fluid (stream)</v>
      </c>
      <c r="K9249" s="1" t="str">
        <f t="shared" ref="K9249:K9268" si="808">HYPERLINK("http://geochem.nrcan.gc.ca/cdogs/content/kwd/kwd080007_e.htm", "Untreated Water")</f>
        <v>Untreated Water</v>
      </c>
      <c r="L9249">
        <v>30</v>
      </c>
      <c r="M9249" t="s">
        <v>60</v>
      </c>
      <c r="N9249">
        <v>510</v>
      </c>
      <c r="O9249">
        <v>1</v>
      </c>
      <c r="P9249" t="s">
        <v>247</v>
      </c>
      <c r="Q9249" t="s">
        <v>24</v>
      </c>
      <c r="R9249" t="s">
        <v>55</v>
      </c>
    </row>
    <row r="9250" spans="1:18" hidden="1" x14ac:dyDescent="0.3">
      <c r="A9250" t="s">
        <v>36665</v>
      </c>
      <c r="B9250" t="s">
        <v>36666</v>
      </c>
      <c r="C9250" s="1" t="str">
        <f t="shared" si="796"/>
        <v>21:1011</v>
      </c>
      <c r="D9250" s="1" t="str">
        <f t="shared" si="806"/>
        <v>21:0241</v>
      </c>
      <c r="E9250" t="s">
        <v>36667</v>
      </c>
      <c r="F9250" t="s">
        <v>36668</v>
      </c>
      <c r="H9250">
        <v>71.3964</v>
      </c>
      <c r="I9250">
        <v>-114.02106000000001</v>
      </c>
      <c r="J9250" s="1" t="str">
        <f t="shared" si="807"/>
        <v>Fluid (stream)</v>
      </c>
      <c r="K9250" s="1" t="str">
        <f t="shared" si="808"/>
        <v>Untreated Water</v>
      </c>
      <c r="L9250">
        <v>30</v>
      </c>
      <c r="M9250" t="s">
        <v>67</v>
      </c>
      <c r="N9250">
        <v>511</v>
      </c>
      <c r="O9250">
        <v>1</v>
      </c>
      <c r="P9250" t="s">
        <v>256</v>
      </c>
      <c r="Q9250" t="s">
        <v>89</v>
      </c>
      <c r="R9250" t="s">
        <v>668</v>
      </c>
    </row>
    <row r="9251" spans="1:18" hidden="1" x14ac:dyDescent="0.3">
      <c r="A9251" t="s">
        <v>36669</v>
      </c>
      <c r="B9251" t="s">
        <v>36670</v>
      </c>
      <c r="C9251" s="1" t="str">
        <f t="shared" si="796"/>
        <v>21:1011</v>
      </c>
      <c r="D9251" s="1" t="str">
        <f t="shared" si="806"/>
        <v>21:0241</v>
      </c>
      <c r="E9251" t="s">
        <v>36671</v>
      </c>
      <c r="F9251" t="s">
        <v>36672</v>
      </c>
      <c r="H9251">
        <v>71.387709999999998</v>
      </c>
      <c r="I9251">
        <v>-114.15206999999999</v>
      </c>
      <c r="J9251" s="1" t="str">
        <f t="shared" si="807"/>
        <v>Fluid (stream)</v>
      </c>
      <c r="K9251" s="1" t="str">
        <f t="shared" si="808"/>
        <v>Untreated Water</v>
      </c>
      <c r="L9251">
        <v>30</v>
      </c>
      <c r="M9251" t="s">
        <v>22</v>
      </c>
      <c r="N9251">
        <v>512</v>
      </c>
      <c r="O9251">
        <v>1</v>
      </c>
      <c r="P9251" t="s">
        <v>210</v>
      </c>
      <c r="Q9251" t="s">
        <v>24</v>
      </c>
      <c r="R9251" t="s">
        <v>55</v>
      </c>
    </row>
    <row r="9252" spans="1:18" hidden="1" x14ac:dyDescent="0.3">
      <c r="A9252" t="s">
        <v>36673</v>
      </c>
      <c r="B9252" t="s">
        <v>36674</v>
      </c>
      <c r="C9252" s="1" t="str">
        <f t="shared" ref="C9252:C9315" si="809">HYPERLINK("http://geochem.nrcan.gc.ca/cdogs/content/bdl/bdl211011_e.htm", "21:1011")</f>
        <v>21:1011</v>
      </c>
      <c r="D9252" s="1" t="str">
        <f t="shared" si="806"/>
        <v>21:0241</v>
      </c>
      <c r="E9252" t="s">
        <v>36671</v>
      </c>
      <c r="F9252" t="s">
        <v>36675</v>
      </c>
      <c r="H9252">
        <v>71.387709999999998</v>
      </c>
      <c r="I9252">
        <v>-114.15206999999999</v>
      </c>
      <c r="J9252" s="1" t="str">
        <f t="shared" si="807"/>
        <v>Fluid (stream)</v>
      </c>
      <c r="K9252" s="1" t="str">
        <f t="shared" si="808"/>
        <v>Untreated Water</v>
      </c>
      <c r="L9252">
        <v>30</v>
      </c>
      <c r="M9252" t="s">
        <v>29</v>
      </c>
      <c r="N9252">
        <v>513</v>
      </c>
      <c r="O9252">
        <v>1</v>
      </c>
      <c r="P9252" t="s">
        <v>210</v>
      </c>
      <c r="Q9252" t="s">
        <v>146</v>
      </c>
      <c r="R9252" t="s">
        <v>55</v>
      </c>
    </row>
    <row r="9253" spans="1:18" hidden="1" x14ac:dyDescent="0.3">
      <c r="A9253" t="s">
        <v>36676</v>
      </c>
      <c r="B9253" t="s">
        <v>36677</v>
      </c>
      <c r="C9253" s="1" t="str">
        <f t="shared" si="809"/>
        <v>21:1011</v>
      </c>
      <c r="D9253" s="1" t="str">
        <f t="shared" si="806"/>
        <v>21:0241</v>
      </c>
      <c r="E9253" t="s">
        <v>36678</v>
      </c>
      <c r="F9253" t="s">
        <v>36679</v>
      </c>
      <c r="H9253">
        <v>71.326269999999994</v>
      </c>
      <c r="I9253">
        <v>-114.23806999999999</v>
      </c>
      <c r="J9253" s="1" t="str">
        <f t="shared" si="807"/>
        <v>Fluid (stream)</v>
      </c>
      <c r="K9253" s="1" t="str">
        <f t="shared" si="808"/>
        <v>Untreated Water</v>
      </c>
      <c r="L9253">
        <v>30</v>
      </c>
      <c r="M9253" t="s">
        <v>74</v>
      </c>
      <c r="N9253">
        <v>514</v>
      </c>
      <c r="O9253">
        <v>1</v>
      </c>
      <c r="P9253" t="s">
        <v>225</v>
      </c>
      <c r="Q9253" t="s">
        <v>96</v>
      </c>
      <c r="R9253" t="s">
        <v>55</v>
      </c>
    </row>
    <row r="9254" spans="1:18" hidden="1" x14ac:dyDescent="0.3">
      <c r="A9254" t="s">
        <v>36680</v>
      </c>
      <c r="B9254" t="s">
        <v>36681</v>
      </c>
      <c r="C9254" s="1" t="str">
        <f t="shared" si="809"/>
        <v>21:1011</v>
      </c>
      <c r="D9254" s="1" t="str">
        <f t="shared" si="806"/>
        <v>21:0241</v>
      </c>
      <c r="E9254" t="s">
        <v>36682</v>
      </c>
      <c r="F9254" t="s">
        <v>36683</v>
      </c>
      <c r="H9254">
        <v>71.319329999999994</v>
      </c>
      <c r="I9254">
        <v>-114.28707</v>
      </c>
      <c r="J9254" s="1" t="str">
        <f t="shared" si="807"/>
        <v>Fluid (stream)</v>
      </c>
      <c r="K9254" s="1" t="str">
        <f t="shared" si="808"/>
        <v>Untreated Water</v>
      </c>
      <c r="L9254">
        <v>30</v>
      </c>
      <c r="M9254" t="s">
        <v>81</v>
      </c>
      <c r="N9254">
        <v>515</v>
      </c>
      <c r="O9254">
        <v>1</v>
      </c>
      <c r="P9254" t="s">
        <v>235</v>
      </c>
      <c r="Q9254" t="s">
        <v>24</v>
      </c>
      <c r="R9254" t="s">
        <v>55</v>
      </c>
    </row>
    <row r="9255" spans="1:18" hidden="1" x14ac:dyDescent="0.3">
      <c r="A9255" t="s">
        <v>36684</v>
      </c>
      <c r="B9255" t="s">
        <v>36685</v>
      </c>
      <c r="C9255" s="1" t="str">
        <f t="shared" si="809"/>
        <v>21:1011</v>
      </c>
      <c r="D9255" s="1" t="str">
        <f t="shared" si="806"/>
        <v>21:0241</v>
      </c>
      <c r="E9255" t="s">
        <v>36686</v>
      </c>
      <c r="F9255" t="s">
        <v>36687</v>
      </c>
      <c r="H9255">
        <v>71.298180000000002</v>
      </c>
      <c r="I9255">
        <v>-114.27406999999999</v>
      </c>
      <c r="J9255" s="1" t="str">
        <f t="shared" si="807"/>
        <v>Fluid (stream)</v>
      </c>
      <c r="K9255" s="1" t="str">
        <f t="shared" si="808"/>
        <v>Untreated Water</v>
      </c>
      <c r="L9255">
        <v>30</v>
      </c>
      <c r="M9255" t="s">
        <v>95</v>
      </c>
      <c r="N9255">
        <v>516</v>
      </c>
      <c r="O9255">
        <v>1</v>
      </c>
      <c r="P9255" t="s">
        <v>188</v>
      </c>
      <c r="Q9255" t="s">
        <v>46</v>
      </c>
      <c r="R9255" t="s">
        <v>195</v>
      </c>
    </row>
    <row r="9256" spans="1:18" hidden="1" x14ac:dyDescent="0.3">
      <c r="A9256" t="s">
        <v>36688</v>
      </c>
      <c r="B9256" t="s">
        <v>36689</v>
      </c>
      <c r="C9256" s="1" t="str">
        <f t="shared" si="809"/>
        <v>21:1011</v>
      </c>
      <c r="D9256" s="1" t="str">
        <f t="shared" si="806"/>
        <v>21:0241</v>
      </c>
      <c r="E9256" t="s">
        <v>36690</v>
      </c>
      <c r="F9256" t="s">
        <v>36691</v>
      </c>
      <c r="H9256">
        <v>71.287880000000001</v>
      </c>
      <c r="I9256">
        <v>-114.27007</v>
      </c>
      <c r="J9256" s="1" t="str">
        <f t="shared" si="807"/>
        <v>Fluid (stream)</v>
      </c>
      <c r="K9256" s="1" t="str">
        <f t="shared" si="808"/>
        <v>Untreated Water</v>
      </c>
      <c r="L9256">
        <v>30</v>
      </c>
      <c r="M9256" t="s">
        <v>101</v>
      </c>
      <c r="N9256">
        <v>517</v>
      </c>
      <c r="O9256">
        <v>1</v>
      </c>
      <c r="P9256" t="s">
        <v>115</v>
      </c>
      <c r="Q9256" t="s">
        <v>146</v>
      </c>
      <c r="R9256" t="s">
        <v>460</v>
      </c>
    </row>
    <row r="9257" spans="1:18" hidden="1" x14ac:dyDescent="0.3">
      <c r="A9257" t="s">
        <v>36692</v>
      </c>
      <c r="B9257" t="s">
        <v>36693</v>
      </c>
      <c r="C9257" s="1" t="str">
        <f t="shared" si="809"/>
        <v>21:1011</v>
      </c>
      <c r="D9257" s="1" t="str">
        <f t="shared" si="806"/>
        <v>21:0241</v>
      </c>
      <c r="E9257" t="s">
        <v>36694</v>
      </c>
      <c r="F9257" t="s">
        <v>36695</v>
      </c>
      <c r="H9257">
        <v>71.276380000000003</v>
      </c>
      <c r="I9257">
        <v>-114.40208</v>
      </c>
      <c r="J9257" s="1" t="str">
        <f t="shared" si="807"/>
        <v>Fluid (stream)</v>
      </c>
      <c r="K9257" s="1" t="str">
        <f t="shared" si="808"/>
        <v>Untreated Water</v>
      </c>
      <c r="L9257">
        <v>30</v>
      </c>
      <c r="M9257" t="s">
        <v>107</v>
      </c>
      <c r="N9257">
        <v>518</v>
      </c>
      <c r="O9257">
        <v>1</v>
      </c>
      <c r="P9257" t="s">
        <v>1006</v>
      </c>
      <c r="Q9257" t="s">
        <v>24</v>
      </c>
      <c r="R9257" t="s">
        <v>285</v>
      </c>
    </row>
    <row r="9258" spans="1:18" hidden="1" x14ac:dyDescent="0.3">
      <c r="A9258" t="s">
        <v>36696</v>
      </c>
      <c r="B9258" t="s">
        <v>36697</v>
      </c>
      <c r="C9258" s="1" t="str">
        <f t="shared" si="809"/>
        <v>21:1011</v>
      </c>
      <c r="D9258" s="1" t="str">
        <f t="shared" si="806"/>
        <v>21:0241</v>
      </c>
      <c r="E9258" t="s">
        <v>36698</v>
      </c>
      <c r="F9258" t="s">
        <v>36699</v>
      </c>
      <c r="H9258">
        <v>71.266970000000001</v>
      </c>
      <c r="I9258">
        <v>-114.59108999999999</v>
      </c>
      <c r="J9258" s="1" t="str">
        <f t="shared" si="807"/>
        <v>Fluid (stream)</v>
      </c>
      <c r="K9258" s="1" t="str">
        <f t="shared" si="808"/>
        <v>Untreated Water</v>
      </c>
      <c r="L9258">
        <v>30</v>
      </c>
      <c r="M9258" t="s">
        <v>114</v>
      </c>
      <c r="N9258">
        <v>519</v>
      </c>
      <c r="O9258">
        <v>1</v>
      </c>
      <c r="P9258" t="s">
        <v>553</v>
      </c>
      <c r="Q9258" t="s">
        <v>146</v>
      </c>
      <c r="R9258" t="s">
        <v>3875</v>
      </c>
    </row>
    <row r="9259" spans="1:18" hidden="1" x14ac:dyDescent="0.3">
      <c r="A9259" t="s">
        <v>36700</v>
      </c>
      <c r="B9259" t="s">
        <v>36701</v>
      </c>
      <c r="C9259" s="1" t="str">
        <f t="shared" si="809"/>
        <v>21:1011</v>
      </c>
      <c r="D9259" s="1" t="str">
        <f t="shared" si="806"/>
        <v>21:0241</v>
      </c>
      <c r="E9259" t="s">
        <v>36702</v>
      </c>
      <c r="F9259" t="s">
        <v>36703</v>
      </c>
      <c r="H9259">
        <v>71.265950000000004</v>
      </c>
      <c r="I9259">
        <v>-114.60809</v>
      </c>
      <c r="J9259" s="1" t="str">
        <f t="shared" si="807"/>
        <v>Fluid (stream)</v>
      </c>
      <c r="K9259" s="1" t="str">
        <f t="shared" si="808"/>
        <v>Untreated Water</v>
      </c>
      <c r="L9259">
        <v>30</v>
      </c>
      <c r="M9259" t="s">
        <v>121</v>
      </c>
      <c r="N9259">
        <v>520</v>
      </c>
      <c r="O9259">
        <v>1</v>
      </c>
      <c r="P9259" t="s">
        <v>235</v>
      </c>
      <c r="Q9259" t="s">
        <v>24</v>
      </c>
      <c r="R9259" t="s">
        <v>460</v>
      </c>
    </row>
    <row r="9260" spans="1:18" hidden="1" x14ac:dyDescent="0.3">
      <c r="A9260" t="s">
        <v>36704</v>
      </c>
      <c r="B9260" t="s">
        <v>36705</v>
      </c>
      <c r="C9260" s="1" t="str">
        <f t="shared" si="809"/>
        <v>21:1011</v>
      </c>
      <c r="D9260" s="1" t="str">
        <f t="shared" si="806"/>
        <v>21:0241</v>
      </c>
      <c r="E9260" t="s">
        <v>36706</v>
      </c>
      <c r="F9260" t="s">
        <v>36707</v>
      </c>
      <c r="H9260">
        <v>71.26567</v>
      </c>
      <c r="I9260">
        <v>-114.77509999999999</v>
      </c>
      <c r="J9260" s="1" t="str">
        <f t="shared" si="807"/>
        <v>Fluid (stream)</v>
      </c>
      <c r="K9260" s="1" t="str">
        <f t="shared" si="808"/>
        <v>Untreated Water</v>
      </c>
      <c r="L9260">
        <v>30</v>
      </c>
      <c r="M9260" t="s">
        <v>127</v>
      </c>
      <c r="N9260">
        <v>521</v>
      </c>
      <c r="O9260">
        <v>1</v>
      </c>
      <c r="P9260" t="s">
        <v>256</v>
      </c>
      <c r="Q9260" t="s">
        <v>89</v>
      </c>
      <c r="R9260" t="s">
        <v>3470</v>
      </c>
    </row>
    <row r="9261" spans="1:18" hidden="1" x14ac:dyDescent="0.3">
      <c r="A9261" t="s">
        <v>36708</v>
      </c>
      <c r="B9261" t="s">
        <v>36709</v>
      </c>
      <c r="C9261" s="1" t="str">
        <f t="shared" si="809"/>
        <v>21:1011</v>
      </c>
      <c r="D9261" s="1" t="str">
        <f t="shared" si="806"/>
        <v>21:0241</v>
      </c>
      <c r="E9261" t="s">
        <v>36710</v>
      </c>
      <c r="F9261" t="s">
        <v>36711</v>
      </c>
      <c r="H9261">
        <v>71.261380000000003</v>
      </c>
      <c r="I9261">
        <v>-114.8111</v>
      </c>
      <c r="J9261" s="1" t="str">
        <f t="shared" si="807"/>
        <v>Fluid (stream)</v>
      </c>
      <c r="K9261" s="1" t="str">
        <f t="shared" si="808"/>
        <v>Untreated Water</v>
      </c>
      <c r="L9261">
        <v>30</v>
      </c>
      <c r="M9261" t="s">
        <v>133</v>
      </c>
      <c r="N9261">
        <v>522</v>
      </c>
      <c r="O9261">
        <v>1</v>
      </c>
      <c r="P9261" t="s">
        <v>247</v>
      </c>
      <c r="Q9261" t="s">
        <v>24</v>
      </c>
      <c r="R9261" t="s">
        <v>189</v>
      </c>
    </row>
    <row r="9262" spans="1:18" hidden="1" x14ac:dyDescent="0.3">
      <c r="A9262" t="s">
        <v>36712</v>
      </c>
      <c r="B9262" t="s">
        <v>36713</v>
      </c>
      <c r="C9262" s="1" t="str">
        <f t="shared" si="809"/>
        <v>21:1011</v>
      </c>
      <c r="D9262" s="1" t="str">
        <f t="shared" si="806"/>
        <v>21:0241</v>
      </c>
      <c r="E9262" t="s">
        <v>36714</v>
      </c>
      <c r="F9262" t="s">
        <v>36715</v>
      </c>
      <c r="H9262">
        <v>71.266819999999996</v>
      </c>
      <c r="I9262">
        <v>-114.8391</v>
      </c>
      <c r="J9262" s="1" t="str">
        <f t="shared" si="807"/>
        <v>Fluid (stream)</v>
      </c>
      <c r="K9262" s="1" t="str">
        <f t="shared" si="808"/>
        <v>Untreated Water</v>
      </c>
      <c r="L9262">
        <v>30</v>
      </c>
      <c r="M9262" t="s">
        <v>139</v>
      </c>
      <c r="N9262">
        <v>523</v>
      </c>
      <c r="O9262">
        <v>1</v>
      </c>
      <c r="P9262" t="s">
        <v>356</v>
      </c>
      <c r="Q9262" t="s">
        <v>24</v>
      </c>
      <c r="R9262" t="s">
        <v>522</v>
      </c>
    </row>
    <row r="9263" spans="1:18" hidden="1" x14ac:dyDescent="0.3">
      <c r="A9263" t="s">
        <v>36716</v>
      </c>
      <c r="B9263" t="s">
        <v>36717</v>
      </c>
      <c r="C9263" s="1" t="str">
        <f t="shared" si="809"/>
        <v>21:1011</v>
      </c>
      <c r="D9263" s="1" t="str">
        <f t="shared" si="806"/>
        <v>21:0241</v>
      </c>
      <c r="E9263" t="s">
        <v>36718</v>
      </c>
      <c r="F9263" t="s">
        <v>36719</v>
      </c>
      <c r="H9263">
        <v>71.252170000000007</v>
      </c>
      <c r="I9263">
        <v>-114.94311</v>
      </c>
      <c r="J9263" s="1" t="str">
        <f t="shared" si="807"/>
        <v>Fluid (stream)</v>
      </c>
      <c r="K9263" s="1" t="str">
        <f t="shared" si="808"/>
        <v>Untreated Water</v>
      </c>
      <c r="L9263">
        <v>30</v>
      </c>
      <c r="M9263" t="s">
        <v>241</v>
      </c>
      <c r="N9263">
        <v>524</v>
      </c>
      <c r="O9263">
        <v>1</v>
      </c>
      <c r="P9263" t="s">
        <v>272</v>
      </c>
      <c r="Q9263" t="s">
        <v>146</v>
      </c>
      <c r="R9263" t="s">
        <v>55</v>
      </c>
    </row>
    <row r="9264" spans="1:18" hidden="1" x14ac:dyDescent="0.3">
      <c r="A9264" t="s">
        <v>36720</v>
      </c>
      <c r="B9264" t="s">
        <v>36721</v>
      </c>
      <c r="C9264" s="1" t="str">
        <f t="shared" si="809"/>
        <v>21:1011</v>
      </c>
      <c r="D9264" s="1" t="str">
        <f t="shared" si="806"/>
        <v>21:0241</v>
      </c>
      <c r="E9264" t="s">
        <v>36722</v>
      </c>
      <c r="F9264" t="s">
        <v>36723</v>
      </c>
      <c r="H9264">
        <v>71.211070000000007</v>
      </c>
      <c r="I9264">
        <v>-115.24012999999999</v>
      </c>
      <c r="J9264" s="1" t="str">
        <f t="shared" si="807"/>
        <v>Fluid (stream)</v>
      </c>
      <c r="K9264" s="1" t="str">
        <f t="shared" si="808"/>
        <v>Untreated Water</v>
      </c>
      <c r="L9264">
        <v>31</v>
      </c>
      <c r="M9264" t="s">
        <v>36</v>
      </c>
      <c r="N9264">
        <v>525</v>
      </c>
      <c r="O9264">
        <v>1</v>
      </c>
      <c r="P9264" t="s">
        <v>356</v>
      </c>
      <c r="Q9264" t="s">
        <v>31</v>
      </c>
      <c r="R9264" t="s">
        <v>285</v>
      </c>
    </row>
    <row r="9265" spans="1:18" hidden="1" x14ac:dyDescent="0.3">
      <c r="A9265" t="s">
        <v>36724</v>
      </c>
      <c r="B9265" t="s">
        <v>36725</v>
      </c>
      <c r="C9265" s="1" t="str">
        <f t="shared" si="809"/>
        <v>21:1011</v>
      </c>
      <c r="D9265" s="1" t="str">
        <f t="shared" si="806"/>
        <v>21:0241</v>
      </c>
      <c r="E9265" t="s">
        <v>36726</v>
      </c>
      <c r="F9265" t="s">
        <v>36727</v>
      </c>
      <c r="H9265">
        <v>71.208380000000005</v>
      </c>
      <c r="I9265">
        <v>-115.25812999999999</v>
      </c>
      <c r="J9265" s="1" t="str">
        <f t="shared" si="807"/>
        <v>Fluid (stream)</v>
      </c>
      <c r="K9265" s="1" t="str">
        <f t="shared" si="808"/>
        <v>Untreated Water</v>
      </c>
      <c r="L9265">
        <v>31</v>
      </c>
      <c r="M9265" t="s">
        <v>44</v>
      </c>
      <c r="N9265">
        <v>526</v>
      </c>
      <c r="O9265">
        <v>1</v>
      </c>
      <c r="P9265" t="s">
        <v>267</v>
      </c>
      <c r="Q9265" t="s">
        <v>24</v>
      </c>
      <c r="R9265" t="s">
        <v>460</v>
      </c>
    </row>
    <row r="9266" spans="1:18" hidden="1" x14ac:dyDescent="0.3">
      <c r="A9266" t="s">
        <v>36728</v>
      </c>
      <c r="B9266" t="s">
        <v>36729</v>
      </c>
      <c r="C9266" s="1" t="str">
        <f t="shared" si="809"/>
        <v>21:1011</v>
      </c>
      <c r="D9266" s="1" t="str">
        <f t="shared" si="806"/>
        <v>21:0241</v>
      </c>
      <c r="E9266" t="s">
        <v>36730</v>
      </c>
      <c r="F9266" t="s">
        <v>36731</v>
      </c>
      <c r="H9266">
        <v>71.180639999999997</v>
      </c>
      <c r="I9266">
        <v>-115.23812</v>
      </c>
      <c r="J9266" s="1" t="str">
        <f t="shared" si="807"/>
        <v>Fluid (stream)</v>
      </c>
      <c r="K9266" s="1" t="str">
        <f t="shared" si="808"/>
        <v>Untreated Water</v>
      </c>
      <c r="L9266">
        <v>31</v>
      </c>
      <c r="M9266" t="s">
        <v>52</v>
      </c>
      <c r="N9266">
        <v>527</v>
      </c>
      <c r="O9266">
        <v>1</v>
      </c>
      <c r="P9266" t="s">
        <v>1610</v>
      </c>
      <c r="Q9266" t="s">
        <v>24</v>
      </c>
      <c r="R9266" t="s">
        <v>55</v>
      </c>
    </row>
    <row r="9267" spans="1:18" hidden="1" x14ac:dyDescent="0.3">
      <c r="A9267" t="s">
        <v>36732</v>
      </c>
      <c r="B9267" t="s">
        <v>36733</v>
      </c>
      <c r="C9267" s="1" t="str">
        <f t="shared" si="809"/>
        <v>21:1011</v>
      </c>
      <c r="D9267" s="1" t="str">
        <f t="shared" si="806"/>
        <v>21:0241</v>
      </c>
      <c r="E9267" t="s">
        <v>36734</v>
      </c>
      <c r="F9267" t="s">
        <v>36735</v>
      </c>
      <c r="H9267">
        <v>71.155799999999999</v>
      </c>
      <c r="I9267">
        <v>-115.39713</v>
      </c>
      <c r="J9267" s="1" t="str">
        <f t="shared" si="807"/>
        <v>Fluid (stream)</v>
      </c>
      <c r="K9267" s="1" t="str">
        <f t="shared" si="808"/>
        <v>Untreated Water</v>
      </c>
      <c r="L9267">
        <v>31</v>
      </c>
      <c r="M9267" t="s">
        <v>60</v>
      </c>
      <c r="N9267">
        <v>528</v>
      </c>
      <c r="O9267">
        <v>1</v>
      </c>
      <c r="P9267" t="s">
        <v>465</v>
      </c>
      <c r="Q9267" t="s">
        <v>31</v>
      </c>
      <c r="R9267" t="s">
        <v>460</v>
      </c>
    </row>
    <row r="9268" spans="1:18" hidden="1" x14ac:dyDescent="0.3">
      <c r="A9268" t="s">
        <v>36736</v>
      </c>
      <c r="B9268" t="s">
        <v>36737</v>
      </c>
      <c r="C9268" s="1" t="str">
        <f t="shared" si="809"/>
        <v>21:1011</v>
      </c>
      <c r="D9268" s="1" t="str">
        <f t="shared" si="806"/>
        <v>21:0241</v>
      </c>
      <c r="E9268" t="s">
        <v>36738</v>
      </c>
      <c r="F9268" t="s">
        <v>36739</v>
      </c>
      <c r="H9268">
        <v>71.143050000000002</v>
      </c>
      <c r="I9268">
        <v>-115.47613</v>
      </c>
      <c r="J9268" s="1" t="str">
        <f t="shared" si="807"/>
        <v>Fluid (stream)</v>
      </c>
      <c r="K9268" s="1" t="str">
        <f t="shared" si="808"/>
        <v>Untreated Water</v>
      </c>
      <c r="L9268">
        <v>31</v>
      </c>
      <c r="M9268" t="s">
        <v>67</v>
      </c>
      <c r="N9268">
        <v>529</v>
      </c>
      <c r="O9268">
        <v>1</v>
      </c>
      <c r="P9268" t="s">
        <v>1896</v>
      </c>
      <c r="Q9268" t="s">
        <v>31</v>
      </c>
      <c r="R9268" t="s">
        <v>285</v>
      </c>
    </row>
    <row r="9269" spans="1:18" hidden="1" x14ac:dyDescent="0.3">
      <c r="A9269" t="s">
        <v>36740</v>
      </c>
      <c r="B9269" t="s">
        <v>36741</v>
      </c>
      <c r="C9269" s="1" t="str">
        <f t="shared" si="809"/>
        <v>21:1011</v>
      </c>
      <c r="D9269" s="1" t="str">
        <f>HYPERLINK("http://geochem.nrcan.gc.ca/cdogs/content/svy/svy_e.htm", "")</f>
        <v/>
      </c>
      <c r="G9269" s="1" t="str">
        <f>HYPERLINK("http://geochem.nrcan.gc.ca/cdogs/content/cr_/cr_00306_e.htm", "306")</f>
        <v>306</v>
      </c>
      <c r="J9269" t="s">
        <v>85</v>
      </c>
      <c r="K9269" t="s">
        <v>86</v>
      </c>
      <c r="L9269">
        <v>31</v>
      </c>
      <c r="M9269" t="s">
        <v>87</v>
      </c>
      <c r="N9269">
        <v>530</v>
      </c>
      <c r="O9269">
        <v>8</v>
      </c>
      <c r="P9269" t="s">
        <v>5140</v>
      </c>
      <c r="Q9269" t="s">
        <v>96</v>
      </c>
      <c r="R9269" t="s">
        <v>47</v>
      </c>
    </row>
    <row r="9270" spans="1:18" hidden="1" x14ac:dyDescent="0.3">
      <c r="A9270" t="s">
        <v>36742</v>
      </c>
      <c r="B9270" t="s">
        <v>36743</v>
      </c>
      <c r="C9270" s="1" t="str">
        <f t="shared" si="809"/>
        <v>21:1011</v>
      </c>
      <c r="D9270" s="1" t="str">
        <f t="shared" ref="D9270:D9294" si="810">HYPERLINK("http://geochem.nrcan.gc.ca/cdogs/content/svy/svy210241_e.htm", "21:0241")</f>
        <v>21:0241</v>
      </c>
      <c r="E9270" t="s">
        <v>36744</v>
      </c>
      <c r="F9270" t="s">
        <v>36745</v>
      </c>
      <c r="H9270">
        <v>71.094329999999999</v>
      </c>
      <c r="I9270">
        <v>-115.64214</v>
      </c>
      <c r="J9270" s="1" t="str">
        <f t="shared" ref="J9270:J9294" si="811">HYPERLINK("http://geochem.nrcan.gc.ca/cdogs/content/kwd/kwd020018_e.htm", "Fluid (stream)")</f>
        <v>Fluid (stream)</v>
      </c>
      <c r="K9270" s="1" t="str">
        <f t="shared" ref="K9270:K9294" si="812">HYPERLINK("http://geochem.nrcan.gc.ca/cdogs/content/kwd/kwd080007_e.htm", "Untreated Water")</f>
        <v>Untreated Water</v>
      </c>
      <c r="L9270">
        <v>31</v>
      </c>
      <c r="M9270" t="s">
        <v>74</v>
      </c>
      <c r="N9270">
        <v>531</v>
      </c>
      <c r="O9270">
        <v>1</v>
      </c>
      <c r="P9270" t="s">
        <v>262</v>
      </c>
      <c r="Q9270" t="s">
        <v>96</v>
      </c>
      <c r="R9270" t="s">
        <v>55</v>
      </c>
    </row>
    <row r="9271" spans="1:18" hidden="1" x14ac:dyDescent="0.3">
      <c r="A9271" t="s">
        <v>36746</v>
      </c>
      <c r="B9271" t="s">
        <v>36747</v>
      </c>
      <c r="C9271" s="1" t="str">
        <f t="shared" si="809"/>
        <v>21:1011</v>
      </c>
      <c r="D9271" s="1" t="str">
        <f t="shared" si="810"/>
        <v>21:0241</v>
      </c>
      <c r="E9271" t="s">
        <v>36748</v>
      </c>
      <c r="F9271" t="s">
        <v>36749</v>
      </c>
      <c r="H9271">
        <v>71.086920000000006</v>
      </c>
      <c r="I9271">
        <v>-115.65613999999999</v>
      </c>
      <c r="J9271" s="1" t="str">
        <f t="shared" si="811"/>
        <v>Fluid (stream)</v>
      </c>
      <c r="K9271" s="1" t="str">
        <f t="shared" si="812"/>
        <v>Untreated Water</v>
      </c>
      <c r="L9271">
        <v>31</v>
      </c>
      <c r="M9271" t="s">
        <v>81</v>
      </c>
      <c r="N9271">
        <v>532</v>
      </c>
      <c r="O9271">
        <v>1</v>
      </c>
      <c r="P9271" t="s">
        <v>272</v>
      </c>
      <c r="Q9271" t="s">
        <v>31</v>
      </c>
      <c r="R9271" t="s">
        <v>55</v>
      </c>
    </row>
    <row r="9272" spans="1:18" hidden="1" x14ac:dyDescent="0.3">
      <c r="A9272" t="s">
        <v>36750</v>
      </c>
      <c r="B9272" t="s">
        <v>36751</v>
      </c>
      <c r="C9272" s="1" t="str">
        <f t="shared" si="809"/>
        <v>21:1011</v>
      </c>
      <c r="D9272" s="1" t="str">
        <f t="shared" si="810"/>
        <v>21:0241</v>
      </c>
      <c r="E9272" t="s">
        <v>36752</v>
      </c>
      <c r="F9272" t="s">
        <v>36753</v>
      </c>
      <c r="H9272">
        <v>71.018190000000004</v>
      </c>
      <c r="I9272">
        <v>-115.45612</v>
      </c>
      <c r="J9272" s="1" t="str">
        <f t="shared" si="811"/>
        <v>Fluid (stream)</v>
      </c>
      <c r="K9272" s="1" t="str">
        <f t="shared" si="812"/>
        <v>Untreated Water</v>
      </c>
      <c r="L9272">
        <v>31</v>
      </c>
      <c r="M9272" t="s">
        <v>95</v>
      </c>
      <c r="N9272">
        <v>533</v>
      </c>
      <c r="O9272">
        <v>1</v>
      </c>
      <c r="P9272" t="s">
        <v>319</v>
      </c>
      <c r="Q9272" t="s">
        <v>24</v>
      </c>
      <c r="R9272" t="s">
        <v>211</v>
      </c>
    </row>
    <row r="9273" spans="1:18" hidden="1" x14ac:dyDescent="0.3">
      <c r="A9273" t="s">
        <v>36754</v>
      </c>
      <c r="B9273" t="s">
        <v>36755</v>
      </c>
      <c r="C9273" s="1" t="str">
        <f t="shared" si="809"/>
        <v>21:1011</v>
      </c>
      <c r="D9273" s="1" t="str">
        <f t="shared" si="810"/>
        <v>21:0241</v>
      </c>
      <c r="E9273" t="s">
        <v>36756</v>
      </c>
      <c r="F9273" t="s">
        <v>36757</v>
      </c>
      <c r="H9273">
        <v>71.015320000000003</v>
      </c>
      <c r="I9273">
        <v>-115.43711999999999</v>
      </c>
      <c r="J9273" s="1" t="str">
        <f t="shared" si="811"/>
        <v>Fluid (stream)</v>
      </c>
      <c r="K9273" s="1" t="str">
        <f t="shared" si="812"/>
        <v>Untreated Water</v>
      </c>
      <c r="L9273">
        <v>31</v>
      </c>
      <c r="M9273" t="s">
        <v>101</v>
      </c>
      <c r="N9273">
        <v>534</v>
      </c>
      <c r="O9273">
        <v>1</v>
      </c>
      <c r="P9273" t="s">
        <v>247</v>
      </c>
      <c r="Q9273" t="s">
        <v>96</v>
      </c>
      <c r="R9273" t="s">
        <v>687</v>
      </c>
    </row>
    <row r="9274" spans="1:18" hidden="1" x14ac:dyDescent="0.3">
      <c r="A9274" t="s">
        <v>36758</v>
      </c>
      <c r="B9274" t="s">
        <v>36759</v>
      </c>
      <c r="C9274" s="1" t="str">
        <f t="shared" si="809"/>
        <v>21:1011</v>
      </c>
      <c r="D9274" s="1" t="str">
        <f t="shared" si="810"/>
        <v>21:0241</v>
      </c>
      <c r="E9274" t="s">
        <v>36760</v>
      </c>
      <c r="F9274" t="s">
        <v>36761</v>
      </c>
      <c r="H9274">
        <v>71.027780000000007</v>
      </c>
      <c r="I9274">
        <v>-115.35611</v>
      </c>
      <c r="J9274" s="1" t="str">
        <f t="shared" si="811"/>
        <v>Fluid (stream)</v>
      </c>
      <c r="K9274" s="1" t="str">
        <f t="shared" si="812"/>
        <v>Untreated Water</v>
      </c>
      <c r="L9274">
        <v>31</v>
      </c>
      <c r="M9274" t="s">
        <v>107</v>
      </c>
      <c r="N9274">
        <v>535</v>
      </c>
      <c r="O9274">
        <v>1</v>
      </c>
      <c r="P9274" t="s">
        <v>247</v>
      </c>
      <c r="Q9274" t="s">
        <v>24</v>
      </c>
      <c r="R9274" t="s">
        <v>195</v>
      </c>
    </row>
    <row r="9275" spans="1:18" hidden="1" x14ac:dyDescent="0.3">
      <c r="A9275" t="s">
        <v>36762</v>
      </c>
      <c r="B9275" t="s">
        <v>36763</v>
      </c>
      <c r="C9275" s="1" t="str">
        <f t="shared" si="809"/>
        <v>21:1011</v>
      </c>
      <c r="D9275" s="1" t="str">
        <f t="shared" si="810"/>
        <v>21:0241</v>
      </c>
      <c r="E9275" t="s">
        <v>36764</v>
      </c>
      <c r="F9275" t="s">
        <v>36765</v>
      </c>
      <c r="H9275">
        <v>71.024420000000006</v>
      </c>
      <c r="I9275">
        <v>-115.34011</v>
      </c>
      <c r="J9275" s="1" t="str">
        <f t="shared" si="811"/>
        <v>Fluid (stream)</v>
      </c>
      <c r="K9275" s="1" t="str">
        <f t="shared" si="812"/>
        <v>Untreated Water</v>
      </c>
      <c r="L9275">
        <v>31</v>
      </c>
      <c r="M9275" t="s">
        <v>114</v>
      </c>
      <c r="N9275">
        <v>536</v>
      </c>
      <c r="O9275">
        <v>1</v>
      </c>
      <c r="P9275" t="s">
        <v>256</v>
      </c>
      <c r="Q9275" t="s">
        <v>96</v>
      </c>
      <c r="R9275" t="s">
        <v>890</v>
      </c>
    </row>
    <row r="9276" spans="1:18" hidden="1" x14ac:dyDescent="0.3">
      <c r="A9276" t="s">
        <v>36766</v>
      </c>
      <c r="B9276" t="s">
        <v>36767</v>
      </c>
      <c r="C9276" s="1" t="str">
        <f t="shared" si="809"/>
        <v>21:1011</v>
      </c>
      <c r="D9276" s="1" t="str">
        <f t="shared" si="810"/>
        <v>21:0241</v>
      </c>
      <c r="E9276" t="s">
        <v>36768</v>
      </c>
      <c r="F9276" t="s">
        <v>36769</v>
      </c>
      <c r="H9276">
        <v>71.03895</v>
      </c>
      <c r="I9276">
        <v>-115.32411</v>
      </c>
      <c r="J9276" s="1" t="str">
        <f t="shared" si="811"/>
        <v>Fluid (stream)</v>
      </c>
      <c r="K9276" s="1" t="str">
        <f t="shared" si="812"/>
        <v>Untreated Water</v>
      </c>
      <c r="L9276">
        <v>31</v>
      </c>
      <c r="M9276" t="s">
        <v>121</v>
      </c>
      <c r="N9276">
        <v>537</v>
      </c>
      <c r="O9276">
        <v>1</v>
      </c>
      <c r="P9276" t="s">
        <v>356</v>
      </c>
      <c r="Q9276" t="s">
        <v>146</v>
      </c>
      <c r="R9276" t="s">
        <v>55</v>
      </c>
    </row>
    <row r="9277" spans="1:18" hidden="1" x14ac:dyDescent="0.3">
      <c r="A9277" t="s">
        <v>36770</v>
      </c>
      <c r="B9277" t="s">
        <v>36771</v>
      </c>
      <c r="C9277" s="1" t="str">
        <f t="shared" si="809"/>
        <v>21:1011</v>
      </c>
      <c r="D9277" s="1" t="str">
        <f t="shared" si="810"/>
        <v>21:0241</v>
      </c>
      <c r="E9277" t="s">
        <v>36772</v>
      </c>
      <c r="F9277" t="s">
        <v>36773</v>
      </c>
      <c r="H9277">
        <v>71.014870000000002</v>
      </c>
      <c r="I9277">
        <v>-115.17610000000001</v>
      </c>
      <c r="J9277" s="1" t="str">
        <f t="shared" si="811"/>
        <v>Fluid (stream)</v>
      </c>
      <c r="K9277" s="1" t="str">
        <f t="shared" si="812"/>
        <v>Untreated Water</v>
      </c>
      <c r="L9277">
        <v>31</v>
      </c>
      <c r="M9277" t="s">
        <v>127</v>
      </c>
      <c r="N9277">
        <v>538</v>
      </c>
      <c r="O9277">
        <v>1</v>
      </c>
      <c r="P9277" t="s">
        <v>356</v>
      </c>
      <c r="Q9277" t="s">
        <v>31</v>
      </c>
      <c r="R9277" t="s">
        <v>522</v>
      </c>
    </row>
    <row r="9278" spans="1:18" hidden="1" x14ac:dyDescent="0.3">
      <c r="A9278" t="s">
        <v>36774</v>
      </c>
      <c r="B9278" t="s">
        <v>36775</v>
      </c>
      <c r="C9278" s="1" t="str">
        <f t="shared" si="809"/>
        <v>21:1011</v>
      </c>
      <c r="D9278" s="1" t="str">
        <f t="shared" si="810"/>
        <v>21:0241</v>
      </c>
      <c r="E9278" t="s">
        <v>36776</v>
      </c>
      <c r="F9278" t="s">
        <v>36777</v>
      </c>
      <c r="H9278">
        <v>71.015739999999994</v>
      </c>
      <c r="I9278">
        <v>-115.1621</v>
      </c>
      <c r="J9278" s="1" t="str">
        <f t="shared" si="811"/>
        <v>Fluid (stream)</v>
      </c>
      <c r="K9278" s="1" t="str">
        <f t="shared" si="812"/>
        <v>Untreated Water</v>
      </c>
      <c r="L9278">
        <v>31</v>
      </c>
      <c r="M9278" t="s">
        <v>133</v>
      </c>
      <c r="N9278">
        <v>539</v>
      </c>
      <c r="O9278">
        <v>1</v>
      </c>
      <c r="P9278" t="s">
        <v>256</v>
      </c>
      <c r="Q9278" t="s">
        <v>96</v>
      </c>
      <c r="R9278" t="s">
        <v>401</v>
      </c>
    </row>
    <row r="9279" spans="1:18" hidden="1" x14ac:dyDescent="0.3">
      <c r="A9279" t="s">
        <v>36778</v>
      </c>
      <c r="B9279" t="s">
        <v>36779</v>
      </c>
      <c r="C9279" s="1" t="str">
        <f t="shared" si="809"/>
        <v>21:1011</v>
      </c>
      <c r="D9279" s="1" t="str">
        <f t="shared" si="810"/>
        <v>21:0241</v>
      </c>
      <c r="E9279" t="s">
        <v>36780</v>
      </c>
      <c r="F9279" t="s">
        <v>36781</v>
      </c>
      <c r="H9279">
        <v>71.004800000000003</v>
      </c>
      <c r="I9279">
        <v>-115.1421</v>
      </c>
      <c r="J9279" s="1" t="str">
        <f t="shared" si="811"/>
        <v>Fluid (stream)</v>
      </c>
      <c r="K9279" s="1" t="str">
        <f t="shared" si="812"/>
        <v>Untreated Water</v>
      </c>
      <c r="L9279">
        <v>31</v>
      </c>
      <c r="M9279" t="s">
        <v>139</v>
      </c>
      <c r="N9279">
        <v>540</v>
      </c>
      <c r="O9279">
        <v>1</v>
      </c>
      <c r="P9279" t="s">
        <v>356</v>
      </c>
      <c r="Q9279" t="s">
        <v>31</v>
      </c>
      <c r="R9279" t="s">
        <v>401</v>
      </c>
    </row>
    <row r="9280" spans="1:18" hidden="1" x14ac:dyDescent="0.3">
      <c r="A9280" t="s">
        <v>36782</v>
      </c>
      <c r="B9280" t="s">
        <v>36783</v>
      </c>
      <c r="C9280" s="1" t="str">
        <f t="shared" si="809"/>
        <v>21:1011</v>
      </c>
      <c r="D9280" s="1" t="str">
        <f t="shared" si="810"/>
        <v>21:0241</v>
      </c>
      <c r="E9280" t="s">
        <v>36784</v>
      </c>
      <c r="F9280" t="s">
        <v>36785</v>
      </c>
      <c r="H9280">
        <v>71.040980000000005</v>
      </c>
      <c r="I9280">
        <v>-113.96602</v>
      </c>
      <c r="J9280" s="1" t="str">
        <f t="shared" si="811"/>
        <v>Fluid (stream)</v>
      </c>
      <c r="K9280" s="1" t="str">
        <f t="shared" si="812"/>
        <v>Untreated Water</v>
      </c>
      <c r="L9280">
        <v>31</v>
      </c>
      <c r="M9280" t="s">
        <v>241</v>
      </c>
      <c r="N9280">
        <v>541</v>
      </c>
      <c r="O9280">
        <v>1</v>
      </c>
      <c r="P9280" t="s">
        <v>247</v>
      </c>
      <c r="Q9280" t="s">
        <v>31</v>
      </c>
      <c r="R9280" t="s">
        <v>55</v>
      </c>
    </row>
    <row r="9281" spans="1:18" hidden="1" x14ac:dyDescent="0.3">
      <c r="A9281" t="s">
        <v>36786</v>
      </c>
      <c r="B9281" t="s">
        <v>36787</v>
      </c>
      <c r="C9281" s="1" t="str">
        <f t="shared" si="809"/>
        <v>21:1011</v>
      </c>
      <c r="D9281" s="1" t="str">
        <f t="shared" si="810"/>
        <v>21:0241</v>
      </c>
      <c r="E9281" t="s">
        <v>36788</v>
      </c>
      <c r="F9281" t="s">
        <v>36789</v>
      </c>
      <c r="H9281">
        <v>71.06653</v>
      </c>
      <c r="I9281">
        <v>-113.91401999999999</v>
      </c>
      <c r="J9281" s="1" t="str">
        <f t="shared" si="811"/>
        <v>Fluid (stream)</v>
      </c>
      <c r="K9281" s="1" t="str">
        <f t="shared" si="812"/>
        <v>Untreated Water</v>
      </c>
      <c r="L9281">
        <v>31</v>
      </c>
      <c r="M9281" t="s">
        <v>22</v>
      </c>
      <c r="N9281">
        <v>542</v>
      </c>
      <c r="O9281">
        <v>1</v>
      </c>
      <c r="P9281" t="s">
        <v>247</v>
      </c>
      <c r="Q9281" t="s">
        <v>46</v>
      </c>
      <c r="R9281" t="s">
        <v>3875</v>
      </c>
    </row>
    <row r="9282" spans="1:18" hidden="1" x14ac:dyDescent="0.3">
      <c r="A9282" t="s">
        <v>36790</v>
      </c>
      <c r="B9282" t="s">
        <v>36791</v>
      </c>
      <c r="C9282" s="1" t="str">
        <f t="shared" si="809"/>
        <v>21:1011</v>
      </c>
      <c r="D9282" s="1" t="str">
        <f t="shared" si="810"/>
        <v>21:0241</v>
      </c>
      <c r="E9282" t="s">
        <v>36788</v>
      </c>
      <c r="F9282" t="s">
        <v>36792</v>
      </c>
      <c r="H9282">
        <v>71.06653</v>
      </c>
      <c r="I9282">
        <v>-113.91401999999999</v>
      </c>
      <c r="J9282" s="1" t="str">
        <f t="shared" si="811"/>
        <v>Fluid (stream)</v>
      </c>
      <c r="K9282" s="1" t="str">
        <f t="shared" si="812"/>
        <v>Untreated Water</v>
      </c>
      <c r="L9282">
        <v>31</v>
      </c>
      <c r="M9282" t="s">
        <v>29</v>
      </c>
      <c r="N9282">
        <v>543</v>
      </c>
      <c r="O9282">
        <v>1</v>
      </c>
      <c r="P9282" t="s">
        <v>247</v>
      </c>
      <c r="Q9282" t="s">
        <v>146</v>
      </c>
      <c r="R9282" t="s">
        <v>401</v>
      </c>
    </row>
    <row r="9283" spans="1:18" hidden="1" x14ac:dyDescent="0.3">
      <c r="A9283" t="s">
        <v>36793</v>
      </c>
      <c r="B9283" t="s">
        <v>36794</v>
      </c>
      <c r="C9283" s="1" t="str">
        <f t="shared" si="809"/>
        <v>21:1011</v>
      </c>
      <c r="D9283" s="1" t="str">
        <f t="shared" si="810"/>
        <v>21:0241</v>
      </c>
      <c r="E9283" t="s">
        <v>36795</v>
      </c>
      <c r="F9283" t="s">
        <v>36796</v>
      </c>
      <c r="H9283">
        <v>71.054659999999998</v>
      </c>
      <c r="I9283">
        <v>-113.78001</v>
      </c>
      <c r="J9283" s="1" t="str">
        <f t="shared" si="811"/>
        <v>Fluid (stream)</v>
      </c>
      <c r="K9283" s="1" t="str">
        <f t="shared" si="812"/>
        <v>Untreated Water</v>
      </c>
      <c r="L9283">
        <v>32</v>
      </c>
      <c r="M9283" t="s">
        <v>36</v>
      </c>
      <c r="N9283">
        <v>544</v>
      </c>
      <c r="O9283">
        <v>1</v>
      </c>
      <c r="P9283" t="s">
        <v>356</v>
      </c>
      <c r="Q9283" t="s">
        <v>46</v>
      </c>
      <c r="R9283" t="s">
        <v>55</v>
      </c>
    </row>
    <row r="9284" spans="1:18" hidden="1" x14ac:dyDescent="0.3">
      <c r="A9284" t="s">
        <v>36797</v>
      </c>
      <c r="B9284" t="s">
        <v>36798</v>
      </c>
      <c r="C9284" s="1" t="str">
        <f t="shared" si="809"/>
        <v>21:1011</v>
      </c>
      <c r="D9284" s="1" t="str">
        <f t="shared" si="810"/>
        <v>21:0241</v>
      </c>
      <c r="E9284" t="s">
        <v>36799</v>
      </c>
      <c r="F9284" t="s">
        <v>36800</v>
      </c>
      <c r="H9284">
        <v>71.099180000000004</v>
      </c>
      <c r="I9284">
        <v>-113.81102</v>
      </c>
      <c r="J9284" s="1" t="str">
        <f t="shared" si="811"/>
        <v>Fluid (stream)</v>
      </c>
      <c r="K9284" s="1" t="str">
        <f t="shared" si="812"/>
        <v>Untreated Water</v>
      </c>
      <c r="L9284">
        <v>32</v>
      </c>
      <c r="M9284" t="s">
        <v>44</v>
      </c>
      <c r="N9284">
        <v>545</v>
      </c>
      <c r="O9284">
        <v>1</v>
      </c>
      <c r="P9284" t="s">
        <v>247</v>
      </c>
      <c r="Q9284" t="s">
        <v>96</v>
      </c>
      <c r="R9284" t="s">
        <v>401</v>
      </c>
    </row>
    <row r="9285" spans="1:18" hidden="1" x14ac:dyDescent="0.3">
      <c r="A9285" t="s">
        <v>36801</v>
      </c>
      <c r="B9285" t="s">
        <v>36802</v>
      </c>
      <c r="C9285" s="1" t="str">
        <f t="shared" si="809"/>
        <v>21:1011</v>
      </c>
      <c r="D9285" s="1" t="str">
        <f t="shared" si="810"/>
        <v>21:0241</v>
      </c>
      <c r="E9285" t="s">
        <v>36803</v>
      </c>
      <c r="F9285" t="s">
        <v>36804</v>
      </c>
      <c r="H9285">
        <v>71.100530000000006</v>
      </c>
      <c r="I9285">
        <v>-113.82402</v>
      </c>
      <c r="J9285" s="1" t="str">
        <f t="shared" si="811"/>
        <v>Fluid (stream)</v>
      </c>
      <c r="K9285" s="1" t="str">
        <f t="shared" si="812"/>
        <v>Untreated Water</v>
      </c>
      <c r="L9285">
        <v>32</v>
      </c>
      <c r="M9285" t="s">
        <v>52</v>
      </c>
      <c r="N9285">
        <v>546</v>
      </c>
      <c r="O9285">
        <v>1</v>
      </c>
      <c r="P9285" t="s">
        <v>356</v>
      </c>
      <c r="Q9285" t="s">
        <v>146</v>
      </c>
      <c r="R9285" t="s">
        <v>189</v>
      </c>
    </row>
    <row r="9286" spans="1:18" hidden="1" x14ac:dyDescent="0.3">
      <c r="A9286" t="s">
        <v>36805</v>
      </c>
      <c r="B9286" t="s">
        <v>36806</v>
      </c>
      <c r="C9286" s="1" t="str">
        <f t="shared" si="809"/>
        <v>21:1011</v>
      </c>
      <c r="D9286" s="1" t="str">
        <f t="shared" si="810"/>
        <v>21:0241</v>
      </c>
      <c r="E9286" t="s">
        <v>36807</v>
      </c>
      <c r="F9286" t="s">
        <v>36808</v>
      </c>
      <c r="H9286">
        <v>71.1053</v>
      </c>
      <c r="I9286">
        <v>-113.83102</v>
      </c>
      <c r="J9286" s="1" t="str">
        <f t="shared" si="811"/>
        <v>Fluid (stream)</v>
      </c>
      <c r="K9286" s="1" t="str">
        <f t="shared" si="812"/>
        <v>Untreated Water</v>
      </c>
      <c r="L9286">
        <v>32</v>
      </c>
      <c r="M9286" t="s">
        <v>60</v>
      </c>
      <c r="N9286">
        <v>547</v>
      </c>
      <c r="O9286">
        <v>1</v>
      </c>
      <c r="P9286" t="s">
        <v>356</v>
      </c>
      <c r="Q9286" t="s">
        <v>96</v>
      </c>
      <c r="R9286" t="s">
        <v>3875</v>
      </c>
    </row>
    <row r="9287" spans="1:18" hidden="1" x14ac:dyDescent="0.3">
      <c r="A9287" t="s">
        <v>36809</v>
      </c>
      <c r="B9287" t="s">
        <v>36810</v>
      </c>
      <c r="C9287" s="1" t="str">
        <f t="shared" si="809"/>
        <v>21:1011</v>
      </c>
      <c r="D9287" s="1" t="str">
        <f t="shared" si="810"/>
        <v>21:0241</v>
      </c>
      <c r="E9287" t="s">
        <v>36811</v>
      </c>
      <c r="F9287" t="s">
        <v>36812</v>
      </c>
      <c r="H9287">
        <v>71.252790000000005</v>
      </c>
      <c r="I9287">
        <v>-113.17099</v>
      </c>
      <c r="J9287" s="1" t="str">
        <f t="shared" si="811"/>
        <v>Fluid (stream)</v>
      </c>
      <c r="K9287" s="1" t="str">
        <f t="shared" si="812"/>
        <v>Untreated Water</v>
      </c>
      <c r="L9287">
        <v>32</v>
      </c>
      <c r="M9287" t="s">
        <v>67</v>
      </c>
      <c r="N9287">
        <v>548</v>
      </c>
      <c r="O9287">
        <v>1</v>
      </c>
      <c r="P9287" t="s">
        <v>414</v>
      </c>
      <c r="Q9287" t="s">
        <v>46</v>
      </c>
      <c r="R9287" t="s">
        <v>285</v>
      </c>
    </row>
    <row r="9288" spans="1:18" hidden="1" x14ac:dyDescent="0.3">
      <c r="A9288" t="s">
        <v>36813</v>
      </c>
      <c r="B9288" t="s">
        <v>36814</v>
      </c>
      <c r="C9288" s="1" t="str">
        <f t="shared" si="809"/>
        <v>21:1011</v>
      </c>
      <c r="D9288" s="1" t="str">
        <f t="shared" si="810"/>
        <v>21:0241</v>
      </c>
      <c r="E9288" t="s">
        <v>36815</v>
      </c>
      <c r="F9288" t="s">
        <v>36816</v>
      </c>
      <c r="H9288">
        <v>71.247529999999998</v>
      </c>
      <c r="I9288">
        <v>-113.10098000000001</v>
      </c>
      <c r="J9288" s="1" t="str">
        <f t="shared" si="811"/>
        <v>Fluid (stream)</v>
      </c>
      <c r="K9288" s="1" t="str">
        <f t="shared" si="812"/>
        <v>Untreated Water</v>
      </c>
      <c r="L9288">
        <v>32</v>
      </c>
      <c r="M9288" t="s">
        <v>74</v>
      </c>
      <c r="N9288">
        <v>549</v>
      </c>
      <c r="O9288">
        <v>1</v>
      </c>
      <c r="P9288" t="s">
        <v>235</v>
      </c>
      <c r="Q9288" t="s">
        <v>146</v>
      </c>
      <c r="R9288" t="s">
        <v>55</v>
      </c>
    </row>
    <row r="9289" spans="1:18" hidden="1" x14ac:dyDescent="0.3">
      <c r="A9289" t="s">
        <v>36817</v>
      </c>
      <c r="B9289" t="s">
        <v>36818</v>
      </c>
      <c r="C9289" s="1" t="str">
        <f t="shared" si="809"/>
        <v>21:1011</v>
      </c>
      <c r="D9289" s="1" t="str">
        <f t="shared" si="810"/>
        <v>21:0241</v>
      </c>
      <c r="E9289" t="s">
        <v>36819</v>
      </c>
      <c r="F9289" t="s">
        <v>36820</v>
      </c>
      <c r="H9289">
        <v>71.245599999999996</v>
      </c>
      <c r="I9289">
        <v>-113.05298000000001</v>
      </c>
      <c r="J9289" s="1" t="str">
        <f t="shared" si="811"/>
        <v>Fluid (stream)</v>
      </c>
      <c r="K9289" s="1" t="str">
        <f t="shared" si="812"/>
        <v>Untreated Water</v>
      </c>
      <c r="L9289">
        <v>32</v>
      </c>
      <c r="M9289" t="s">
        <v>81</v>
      </c>
      <c r="N9289">
        <v>550</v>
      </c>
      <c r="O9289">
        <v>1</v>
      </c>
      <c r="P9289" t="s">
        <v>235</v>
      </c>
      <c r="Q9289" t="s">
        <v>146</v>
      </c>
      <c r="R9289" t="s">
        <v>55</v>
      </c>
    </row>
    <row r="9290" spans="1:18" hidden="1" x14ac:dyDescent="0.3">
      <c r="A9290" t="s">
        <v>36821</v>
      </c>
      <c r="B9290" t="s">
        <v>36822</v>
      </c>
      <c r="C9290" s="1" t="str">
        <f t="shared" si="809"/>
        <v>21:1011</v>
      </c>
      <c r="D9290" s="1" t="str">
        <f t="shared" si="810"/>
        <v>21:0241</v>
      </c>
      <c r="E9290" t="s">
        <v>36823</v>
      </c>
      <c r="F9290" t="s">
        <v>36824</v>
      </c>
      <c r="H9290">
        <v>71.328050000000005</v>
      </c>
      <c r="I9290">
        <v>-113.02999</v>
      </c>
      <c r="J9290" s="1" t="str">
        <f t="shared" si="811"/>
        <v>Fluid (stream)</v>
      </c>
      <c r="K9290" s="1" t="str">
        <f t="shared" si="812"/>
        <v>Untreated Water</v>
      </c>
      <c r="L9290">
        <v>32</v>
      </c>
      <c r="M9290" t="s">
        <v>95</v>
      </c>
      <c r="N9290">
        <v>551</v>
      </c>
      <c r="O9290">
        <v>1</v>
      </c>
      <c r="P9290" t="s">
        <v>256</v>
      </c>
      <c r="Q9290" t="s">
        <v>146</v>
      </c>
      <c r="R9290" t="s">
        <v>55</v>
      </c>
    </row>
    <row r="9291" spans="1:18" hidden="1" x14ac:dyDescent="0.3">
      <c r="A9291" t="s">
        <v>36825</v>
      </c>
      <c r="B9291" t="s">
        <v>36826</v>
      </c>
      <c r="C9291" s="1" t="str">
        <f t="shared" si="809"/>
        <v>21:1011</v>
      </c>
      <c r="D9291" s="1" t="str">
        <f t="shared" si="810"/>
        <v>21:0241</v>
      </c>
      <c r="E9291" t="s">
        <v>36827</v>
      </c>
      <c r="F9291" t="s">
        <v>36828</v>
      </c>
      <c r="H9291">
        <v>71.484989999999996</v>
      </c>
      <c r="I9291">
        <v>-112.97499999999999</v>
      </c>
      <c r="J9291" s="1" t="str">
        <f t="shared" si="811"/>
        <v>Fluid (stream)</v>
      </c>
      <c r="K9291" s="1" t="str">
        <f t="shared" si="812"/>
        <v>Untreated Water</v>
      </c>
      <c r="L9291">
        <v>32</v>
      </c>
      <c r="M9291" t="s">
        <v>101</v>
      </c>
      <c r="N9291">
        <v>552</v>
      </c>
      <c r="O9291">
        <v>1</v>
      </c>
      <c r="P9291" t="s">
        <v>262</v>
      </c>
      <c r="Q9291" t="s">
        <v>248</v>
      </c>
      <c r="R9291" t="s">
        <v>55</v>
      </c>
    </row>
    <row r="9292" spans="1:18" hidden="1" x14ac:dyDescent="0.3">
      <c r="A9292" t="s">
        <v>36829</v>
      </c>
      <c r="B9292" t="s">
        <v>36830</v>
      </c>
      <c r="C9292" s="1" t="str">
        <f t="shared" si="809"/>
        <v>21:1011</v>
      </c>
      <c r="D9292" s="1" t="str">
        <f t="shared" si="810"/>
        <v>21:0241</v>
      </c>
      <c r="E9292" t="s">
        <v>36831</v>
      </c>
      <c r="F9292" t="s">
        <v>36832</v>
      </c>
      <c r="H9292">
        <v>71.615089999999995</v>
      </c>
      <c r="I9292">
        <v>-112.93201000000001</v>
      </c>
      <c r="J9292" s="1" t="str">
        <f t="shared" si="811"/>
        <v>Fluid (stream)</v>
      </c>
      <c r="K9292" s="1" t="str">
        <f t="shared" si="812"/>
        <v>Untreated Water</v>
      </c>
      <c r="L9292">
        <v>32</v>
      </c>
      <c r="M9292" t="s">
        <v>107</v>
      </c>
      <c r="N9292">
        <v>553</v>
      </c>
      <c r="O9292">
        <v>1</v>
      </c>
      <c r="P9292" t="s">
        <v>272</v>
      </c>
      <c r="Q9292" t="s">
        <v>257</v>
      </c>
      <c r="R9292" t="s">
        <v>55</v>
      </c>
    </row>
    <row r="9293" spans="1:18" hidden="1" x14ac:dyDescent="0.3">
      <c r="A9293" t="s">
        <v>36833</v>
      </c>
      <c r="B9293" t="s">
        <v>36834</v>
      </c>
      <c r="C9293" s="1" t="str">
        <f t="shared" si="809"/>
        <v>21:1011</v>
      </c>
      <c r="D9293" s="1" t="str">
        <f t="shared" si="810"/>
        <v>21:0241</v>
      </c>
      <c r="E9293" t="s">
        <v>36835</v>
      </c>
      <c r="F9293" t="s">
        <v>36836</v>
      </c>
      <c r="H9293">
        <v>71.514070000000004</v>
      </c>
      <c r="I9293">
        <v>-113.40503</v>
      </c>
      <c r="J9293" s="1" t="str">
        <f t="shared" si="811"/>
        <v>Fluid (stream)</v>
      </c>
      <c r="K9293" s="1" t="str">
        <f t="shared" si="812"/>
        <v>Untreated Water</v>
      </c>
      <c r="L9293">
        <v>32</v>
      </c>
      <c r="M9293" t="s">
        <v>114</v>
      </c>
      <c r="N9293">
        <v>554</v>
      </c>
      <c r="O9293">
        <v>1</v>
      </c>
      <c r="P9293" t="s">
        <v>267</v>
      </c>
      <c r="Q9293" t="s">
        <v>62</v>
      </c>
      <c r="R9293" t="s">
        <v>55</v>
      </c>
    </row>
    <row r="9294" spans="1:18" hidden="1" x14ac:dyDescent="0.3">
      <c r="A9294" t="s">
        <v>36837</v>
      </c>
      <c r="B9294" t="s">
        <v>36838</v>
      </c>
      <c r="C9294" s="1" t="str">
        <f t="shared" si="809"/>
        <v>21:1011</v>
      </c>
      <c r="D9294" s="1" t="str">
        <f t="shared" si="810"/>
        <v>21:0241</v>
      </c>
      <c r="E9294" t="s">
        <v>36839</v>
      </c>
      <c r="F9294" t="s">
        <v>36840</v>
      </c>
      <c r="H9294">
        <v>71.505920000000003</v>
      </c>
      <c r="I9294">
        <v>-113.41403</v>
      </c>
      <c r="J9294" s="1" t="str">
        <f t="shared" si="811"/>
        <v>Fluid (stream)</v>
      </c>
      <c r="K9294" s="1" t="str">
        <f t="shared" si="812"/>
        <v>Untreated Water</v>
      </c>
      <c r="L9294">
        <v>32</v>
      </c>
      <c r="M9294" t="s">
        <v>121</v>
      </c>
      <c r="N9294">
        <v>555</v>
      </c>
      <c r="O9294">
        <v>1</v>
      </c>
      <c r="P9294" t="s">
        <v>267</v>
      </c>
      <c r="Q9294" t="s">
        <v>46</v>
      </c>
      <c r="R9294" t="s">
        <v>55</v>
      </c>
    </row>
    <row r="9295" spans="1:18" hidden="1" x14ac:dyDescent="0.3">
      <c r="A9295" t="s">
        <v>36841</v>
      </c>
      <c r="B9295" t="s">
        <v>36842</v>
      </c>
      <c r="C9295" s="1" t="str">
        <f t="shared" si="809"/>
        <v>21:1011</v>
      </c>
      <c r="D9295" s="1" t="str">
        <f>HYPERLINK("http://geochem.nrcan.gc.ca/cdogs/content/svy/svy_e.htm", "")</f>
        <v/>
      </c>
      <c r="G9295" s="1" t="str">
        <f>HYPERLINK("http://geochem.nrcan.gc.ca/cdogs/content/cr_/cr_00305_e.htm", "305")</f>
        <v>305</v>
      </c>
      <c r="J9295" t="s">
        <v>85</v>
      </c>
      <c r="K9295" t="s">
        <v>86</v>
      </c>
      <c r="L9295">
        <v>32</v>
      </c>
      <c r="M9295" t="s">
        <v>87</v>
      </c>
      <c r="N9295">
        <v>556</v>
      </c>
      <c r="O9295">
        <v>8</v>
      </c>
      <c r="P9295" t="s">
        <v>558</v>
      </c>
      <c r="Q9295" t="s">
        <v>31</v>
      </c>
      <c r="R9295" t="s">
        <v>3875</v>
      </c>
    </row>
    <row r="9296" spans="1:18" hidden="1" x14ac:dyDescent="0.3">
      <c r="A9296" t="s">
        <v>36843</v>
      </c>
      <c r="B9296" t="s">
        <v>36844</v>
      </c>
      <c r="C9296" s="1" t="str">
        <f t="shared" si="809"/>
        <v>21:1011</v>
      </c>
      <c r="D9296" s="1" t="str">
        <f t="shared" ref="D9296:D9305" si="813">HYPERLINK("http://geochem.nrcan.gc.ca/cdogs/content/svy/svy210241_e.htm", "21:0241")</f>
        <v>21:0241</v>
      </c>
      <c r="E9296" t="s">
        <v>36845</v>
      </c>
      <c r="F9296" t="s">
        <v>36846</v>
      </c>
      <c r="H9296">
        <v>71.461680000000001</v>
      </c>
      <c r="I9296">
        <v>-113.42703</v>
      </c>
      <c r="J9296" s="1" t="str">
        <f t="shared" ref="J9296:J9305" si="814">HYPERLINK("http://geochem.nrcan.gc.ca/cdogs/content/kwd/kwd020018_e.htm", "Fluid (stream)")</f>
        <v>Fluid (stream)</v>
      </c>
      <c r="K9296" s="1" t="str">
        <f t="shared" ref="K9296:K9305" si="815">HYPERLINK("http://geochem.nrcan.gc.ca/cdogs/content/kwd/kwd080007_e.htm", "Untreated Water")</f>
        <v>Untreated Water</v>
      </c>
      <c r="L9296">
        <v>32</v>
      </c>
      <c r="M9296" t="s">
        <v>127</v>
      </c>
      <c r="N9296">
        <v>557</v>
      </c>
      <c r="O9296">
        <v>1</v>
      </c>
      <c r="P9296" t="s">
        <v>356</v>
      </c>
      <c r="Q9296" t="s">
        <v>24</v>
      </c>
      <c r="R9296" t="s">
        <v>55</v>
      </c>
    </row>
    <row r="9297" spans="1:18" hidden="1" x14ac:dyDescent="0.3">
      <c r="A9297" t="s">
        <v>36847</v>
      </c>
      <c r="B9297" t="s">
        <v>36848</v>
      </c>
      <c r="C9297" s="1" t="str">
        <f t="shared" si="809"/>
        <v>21:1011</v>
      </c>
      <c r="D9297" s="1" t="str">
        <f t="shared" si="813"/>
        <v>21:0241</v>
      </c>
      <c r="E9297" t="s">
        <v>36849</v>
      </c>
      <c r="F9297" t="s">
        <v>36850</v>
      </c>
      <c r="H9297">
        <v>71.42586</v>
      </c>
      <c r="I9297">
        <v>-113.53703</v>
      </c>
      <c r="J9297" s="1" t="str">
        <f t="shared" si="814"/>
        <v>Fluid (stream)</v>
      </c>
      <c r="K9297" s="1" t="str">
        <f t="shared" si="815"/>
        <v>Untreated Water</v>
      </c>
      <c r="L9297">
        <v>32</v>
      </c>
      <c r="M9297" t="s">
        <v>22</v>
      </c>
      <c r="N9297">
        <v>558</v>
      </c>
      <c r="O9297">
        <v>1</v>
      </c>
      <c r="P9297" t="s">
        <v>272</v>
      </c>
      <c r="Q9297" t="s">
        <v>257</v>
      </c>
      <c r="R9297" t="s">
        <v>55</v>
      </c>
    </row>
    <row r="9298" spans="1:18" hidden="1" x14ac:dyDescent="0.3">
      <c r="A9298" t="s">
        <v>36851</v>
      </c>
      <c r="B9298" t="s">
        <v>36852</v>
      </c>
      <c r="C9298" s="1" t="str">
        <f t="shared" si="809"/>
        <v>21:1011</v>
      </c>
      <c r="D9298" s="1" t="str">
        <f t="shared" si="813"/>
        <v>21:0241</v>
      </c>
      <c r="E9298" t="s">
        <v>36849</v>
      </c>
      <c r="F9298" t="s">
        <v>36853</v>
      </c>
      <c r="H9298">
        <v>71.42586</v>
      </c>
      <c r="I9298">
        <v>-113.53703</v>
      </c>
      <c r="J9298" s="1" t="str">
        <f t="shared" si="814"/>
        <v>Fluid (stream)</v>
      </c>
      <c r="K9298" s="1" t="str">
        <f t="shared" si="815"/>
        <v>Untreated Water</v>
      </c>
      <c r="L9298">
        <v>32</v>
      </c>
      <c r="M9298" t="s">
        <v>29</v>
      </c>
      <c r="N9298">
        <v>559</v>
      </c>
      <c r="O9298">
        <v>1</v>
      </c>
      <c r="P9298" t="s">
        <v>267</v>
      </c>
      <c r="Q9298" t="s">
        <v>46</v>
      </c>
      <c r="R9298" t="s">
        <v>55</v>
      </c>
    </row>
    <row r="9299" spans="1:18" hidden="1" x14ac:dyDescent="0.3">
      <c r="A9299" t="s">
        <v>36854</v>
      </c>
      <c r="B9299" t="s">
        <v>36855</v>
      </c>
      <c r="C9299" s="1" t="str">
        <f t="shared" si="809"/>
        <v>21:1011</v>
      </c>
      <c r="D9299" s="1" t="str">
        <f t="shared" si="813"/>
        <v>21:0241</v>
      </c>
      <c r="E9299" t="s">
        <v>36856</v>
      </c>
      <c r="F9299" t="s">
        <v>36857</v>
      </c>
      <c r="H9299">
        <v>71.421589999999995</v>
      </c>
      <c r="I9299">
        <v>-113.54603</v>
      </c>
      <c r="J9299" s="1" t="str">
        <f t="shared" si="814"/>
        <v>Fluid (stream)</v>
      </c>
      <c r="K9299" s="1" t="str">
        <f t="shared" si="815"/>
        <v>Untreated Water</v>
      </c>
      <c r="L9299">
        <v>32</v>
      </c>
      <c r="M9299" t="s">
        <v>133</v>
      </c>
      <c r="N9299">
        <v>560</v>
      </c>
      <c r="O9299">
        <v>1</v>
      </c>
      <c r="P9299" t="s">
        <v>465</v>
      </c>
      <c r="Q9299" t="s">
        <v>62</v>
      </c>
      <c r="R9299" t="s">
        <v>55</v>
      </c>
    </row>
    <row r="9300" spans="1:18" hidden="1" x14ac:dyDescent="0.3">
      <c r="A9300" t="s">
        <v>36858</v>
      </c>
      <c r="B9300" t="s">
        <v>36859</v>
      </c>
      <c r="C9300" s="1" t="str">
        <f t="shared" si="809"/>
        <v>21:1011</v>
      </c>
      <c r="D9300" s="1" t="str">
        <f t="shared" si="813"/>
        <v>21:0241</v>
      </c>
      <c r="E9300" t="s">
        <v>36860</v>
      </c>
      <c r="F9300" t="s">
        <v>36861</v>
      </c>
      <c r="H9300">
        <v>71.412180000000006</v>
      </c>
      <c r="I9300">
        <v>-113.64304</v>
      </c>
      <c r="J9300" s="1" t="str">
        <f t="shared" si="814"/>
        <v>Fluid (stream)</v>
      </c>
      <c r="K9300" s="1" t="str">
        <f t="shared" si="815"/>
        <v>Untreated Water</v>
      </c>
      <c r="L9300">
        <v>32</v>
      </c>
      <c r="M9300" t="s">
        <v>139</v>
      </c>
      <c r="N9300">
        <v>561</v>
      </c>
      <c r="O9300">
        <v>1</v>
      </c>
      <c r="P9300" t="s">
        <v>465</v>
      </c>
      <c r="Q9300" t="s">
        <v>257</v>
      </c>
      <c r="R9300" t="s">
        <v>55</v>
      </c>
    </row>
    <row r="9301" spans="1:18" hidden="1" x14ac:dyDescent="0.3">
      <c r="A9301" t="s">
        <v>36862</v>
      </c>
      <c r="B9301" t="s">
        <v>36863</v>
      </c>
      <c r="C9301" s="1" t="str">
        <f t="shared" si="809"/>
        <v>21:1011</v>
      </c>
      <c r="D9301" s="1" t="str">
        <f t="shared" si="813"/>
        <v>21:0241</v>
      </c>
      <c r="E9301" t="s">
        <v>36864</v>
      </c>
      <c r="F9301" t="s">
        <v>36865</v>
      </c>
      <c r="H9301">
        <v>71.40034</v>
      </c>
      <c r="I9301">
        <v>-113.47302000000001</v>
      </c>
      <c r="J9301" s="1" t="str">
        <f t="shared" si="814"/>
        <v>Fluid (stream)</v>
      </c>
      <c r="K9301" s="1" t="str">
        <f t="shared" si="815"/>
        <v>Untreated Water</v>
      </c>
      <c r="L9301">
        <v>32</v>
      </c>
      <c r="M9301" t="s">
        <v>241</v>
      </c>
      <c r="N9301">
        <v>562</v>
      </c>
      <c r="O9301">
        <v>1</v>
      </c>
      <c r="P9301" t="s">
        <v>267</v>
      </c>
      <c r="Q9301" t="s">
        <v>46</v>
      </c>
      <c r="R9301" t="s">
        <v>55</v>
      </c>
    </row>
    <row r="9302" spans="1:18" hidden="1" x14ac:dyDescent="0.3">
      <c r="A9302" t="s">
        <v>36866</v>
      </c>
      <c r="B9302" t="s">
        <v>36867</v>
      </c>
      <c r="C9302" s="1" t="str">
        <f t="shared" si="809"/>
        <v>21:1011</v>
      </c>
      <c r="D9302" s="1" t="str">
        <f t="shared" si="813"/>
        <v>21:0241</v>
      </c>
      <c r="E9302" t="s">
        <v>36868</v>
      </c>
      <c r="F9302" t="s">
        <v>36869</v>
      </c>
      <c r="H9302">
        <v>71.357919999999993</v>
      </c>
      <c r="I9302">
        <v>-113.49002</v>
      </c>
      <c r="J9302" s="1" t="str">
        <f t="shared" si="814"/>
        <v>Fluid (stream)</v>
      </c>
      <c r="K9302" s="1" t="str">
        <f t="shared" si="815"/>
        <v>Untreated Water</v>
      </c>
      <c r="L9302">
        <v>33</v>
      </c>
      <c r="M9302" t="s">
        <v>36</v>
      </c>
      <c r="N9302">
        <v>563</v>
      </c>
      <c r="O9302">
        <v>1</v>
      </c>
      <c r="P9302" t="s">
        <v>465</v>
      </c>
      <c r="Q9302" t="s">
        <v>62</v>
      </c>
      <c r="R9302" t="s">
        <v>55</v>
      </c>
    </row>
    <row r="9303" spans="1:18" hidden="1" x14ac:dyDescent="0.3">
      <c r="A9303" t="s">
        <v>36870</v>
      </c>
      <c r="B9303" t="s">
        <v>36871</v>
      </c>
      <c r="C9303" s="1" t="str">
        <f t="shared" si="809"/>
        <v>21:1011</v>
      </c>
      <c r="D9303" s="1" t="str">
        <f t="shared" si="813"/>
        <v>21:0241</v>
      </c>
      <c r="E9303" t="s">
        <v>36872</v>
      </c>
      <c r="F9303" t="s">
        <v>36873</v>
      </c>
      <c r="H9303">
        <v>71.319140000000004</v>
      </c>
      <c r="I9303">
        <v>-113.62303</v>
      </c>
      <c r="J9303" s="1" t="str">
        <f t="shared" si="814"/>
        <v>Fluid (stream)</v>
      </c>
      <c r="K9303" s="1" t="str">
        <f t="shared" si="815"/>
        <v>Untreated Water</v>
      </c>
      <c r="L9303">
        <v>33</v>
      </c>
      <c r="M9303" t="s">
        <v>44</v>
      </c>
      <c r="N9303">
        <v>564</v>
      </c>
      <c r="O9303">
        <v>1</v>
      </c>
      <c r="P9303" t="s">
        <v>465</v>
      </c>
      <c r="Q9303" t="s">
        <v>46</v>
      </c>
      <c r="R9303" t="s">
        <v>55</v>
      </c>
    </row>
    <row r="9304" spans="1:18" hidden="1" x14ac:dyDescent="0.3">
      <c r="A9304" t="s">
        <v>36874</v>
      </c>
      <c r="B9304" t="s">
        <v>36875</v>
      </c>
      <c r="C9304" s="1" t="str">
        <f t="shared" si="809"/>
        <v>21:1011</v>
      </c>
      <c r="D9304" s="1" t="str">
        <f t="shared" si="813"/>
        <v>21:0241</v>
      </c>
      <c r="E9304" t="s">
        <v>36876</v>
      </c>
      <c r="F9304" t="s">
        <v>36877</v>
      </c>
      <c r="H9304">
        <v>71.364869999999996</v>
      </c>
      <c r="I9304">
        <v>-113.73403999999999</v>
      </c>
      <c r="J9304" s="1" t="str">
        <f t="shared" si="814"/>
        <v>Fluid (stream)</v>
      </c>
      <c r="K9304" s="1" t="str">
        <f t="shared" si="815"/>
        <v>Untreated Water</v>
      </c>
      <c r="L9304">
        <v>33</v>
      </c>
      <c r="M9304" t="s">
        <v>52</v>
      </c>
      <c r="N9304">
        <v>565</v>
      </c>
      <c r="O9304">
        <v>1</v>
      </c>
      <c r="P9304" t="s">
        <v>272</v>
      </c>
      <c r="Q9304" t="s">
        <v>46</v>
      </c>
      <c r="R9304" t="s">
        <v>55</v>
      </c>
    </row>
    <row r="9305" spans="1:18" hidden="1" x14ac:dyDescent="0.3">
      <c r="A9305" t="s">
        <v>36878</v>
      </c>
      <c r="B9305" t="s">
        <v>36879</v>
      </c>
      <c r="C9305" s="1" t="str">
        <f t="shared" si="809"/>
        <v>21:1011</v>
      </c>
      <c r="D9305" s="1" t="str">
        <f t="shared" si="813"/>
        <v>21:0241</v>
      </c>
      <c r="E9305" t="s">
        <v>36880</v>
      </c>
      <c r="F9305" t="s">
        <v>36881</v>
      </c>
      <c r="H9305">
        <v>71.368520000000004</v>
      </c>
      <c r="I9305">
        <v>-113.73403999999999</v>
      </c>
      <c r="J9305" s="1" t="str">
        <f t="shared" si="814"/>
        <v>Fluid (stream)</v>
      </c>
      <c r="K9305" s="1" t="str">
        <f t="shared" si="815"/>
        <v>Untreated Water</v>
      </c>
      <c r="L9305">
        <v>33</v>
      </c>
      <c r="M9305" t="s">
        <v>60</v>
      </c>
      <c r="N9305">
        <v>566</v>
      </c>
      <c r="O9305">
        <v>1</v>
      </c>
      <c r="P9305" t="s">
        <v>267</v>
      </c>
      <c r="Q9305" t="s">
        <v>62</v>
      </c>
      <c r="R9305" t="s">
        <v>55</v>
      </c>
    </row>
    <row r="9306" spans="1:18" hidden="1" x14ac:dyDescent="0.3">
      <c r="A9306" t="s">
        <v>36882</v>
      </c>
      <c r="B9306" t="s">
        <v>36883</v>
      </c>
      <c r="C9306" s="1" t="str">
        <f t="shared" si="809"/>
        <v>21:1011</v>
      </c>
      <c r="D9306" s="1" t="str">
        <f>HYPERLINK("http://geochem.nrcan.gc.ca/cdogs/content/svy/svy_e.htm", "")</f>
        <v/>
      </c>
      <c r="G9306" s="1" t="str">
        <f>HYPERLINK("http://geochem.nrcan.gc.ca/cdogs/content/cr_/cr_00306_e.htm", "306")</f>
        <v>306</v>
      </c>
      <c r="J9306" t="s">
        <v>85</v>
      </c>
      <c r="K9306" t="s">
        <v>86</v>
      </c>
      <c r="L9306">
        <v>33</v>
      </c>
      <c r="M9306" t="s">
        <v>87</v>
      </c>
      <c r="N9306">
        <v>567</v>
      </c>
      <c r="O9306">
        <v>8</v>
      </c>
      <c r="P9306" t="s">
        <v>161</v>
      </c>
      <c r="Q9306" t="s">
        <v>46</v>
      </c>
      <c r="R9306" t="s">
        <v>90</v>
      </c>
    </row>
    <row r="9307" spans="1:18" hidden="1" x14ac:dyDescent="0.3">
      <c r="A9307" t="s">
        <v>36884</v>
      </c>
      <c r="B9307" t="s">
        <v>36885</v>
      </c>
      <c r="C9307" s="1" t="str">
        <f t="shared" si="809"/>
        <v>21:1011</v>
      </c>
      <c r="D9307" s="1" t="str">
        <f t="shared" ref="D9307:D9336" si="816">HYPERLINK("http://geochem.nrcan.gc.ca/cdogs/content/svy/svy210241_e.htm", "21:0241")</f>
        <v>21:0241</v>
      </c>
      <c r="E9307" t="s">
        <v>36886</v>
      </c>
      <c r="F9307" t="s">
        <v>36887</v>
      </c>
      <c r="H9307">
        <v>71.344899999999996</v>
      </c>
      <c r="I9307">
        <v>-113.81204</v>
      </c>
      <c r="J9307" s="1" t="str">
        <f t="shared" ref="J9307:J9336" si="817">HYPERLINK("http://geochem.nrcan.gc.ca/cdogs/content/kwd/kwd020018_e.htm", "Fluid (stream)")</f>
        <v>Fluid (stream)</v>
      </c>
      <c r="K9307" s="1" t="str">
        <f t="shared" ref="K9307:K9336" si="818">HYPERLINK("http://geochem.nrcan.gc.ca/cdogs/content/kwd/kwd080007_e.htm", "Untreated Water")</f>
        <v>Untreated Water</v>
      </c>
      <c r="L9307">
        <v>33</v>
      </c>
      <c r="M9307" t="s">
        <v>67</v>
      </c>
      <c r="N9307">
        <v>568</v>
      </c>
      <c r="O9307">
        <v>1</v>
      </c>
      <c r="P9307" t="s">
        <v>272</v>
      </c>
      <c r="Q9307" t="s">
        <v>24</v>
      </c>
      <c r="R9307" t="s">
        <v>55</v>
      </c>
    </row>
    <row r="9308" spans="1:18" hidden="1" x14ac:dyDescent="0.3">
      <c r="A9308" t="s">
        <v>36888</v>
      </c>
      <c r="B9308" t="s">
        <v>36889</v>
      </c>
      <c r="C9308" s="1" t="str">
        <f t="shared" si="809"/>
        <v>21:1011</v>
      </c>
      <c r="D9308" s="1" t="str">
        <f t="shared" si="816"/>
        <v>21:0241</v>
      </c>
      <c r="E9308" t="s">
        <v>36890</v>
      </c>
      <c r="F9308" t="s">
        <v>36891</v>
      </c>
      <c r="H9308">
        <v>71.350930000000005</v>
      </c>
      <c r="I9308">
        <v>-113.81504</v>
      </c>
      <c r="J9308" s="1" t="str">
        <f t="shared" si="817"/>
        <v>Fluid (stream)</v>
      </c>
      <c r="K9308" s="1" t="str">
        <f t="shared" si="818"/>
        <v>Untreated Water</v>
      </c>
      <c r="L9308">
        <v>33</v>
      </c>
      <c r="M9308" t="s">
        <v>74</v>
      </c>
      <c r="N9308">
        <v>569</v>
      </c>
      <c r="O9308">
        <v>1</v>
      </c>
      <c r="P9308" t="s">
        <v>272</v>
      </c>
      <c r="Q9308" t="s">
        <v>62</v>
      </c>
      <c r="R9308" t="s">
        <v>55</v>
      </c>
    </row>
    <row r="9309" spans="1:18" hidden="1" x14ac:dyDescent="0.3">
      <c r="A9309" t="s">
        <v>36892</v>
      </c>
      <c r="B9309" t="s">
        <v>36893</v>
      </c>
      <c r="C9309" s="1" t="str">
        <f t="shared" si="809"/>
        <v>21:1011</v>
      </c>
      <c r="D9309" s="1" t="str">
        <f t="shared" si="816"/>
        <v>21:0241</v>
      </c>
      <c r="E9309" t="s">
        <v>36894</v>
      </c>
      <c r="F9309" t="s">
        <v>36895</v>
      </c>
      <c r="H9309">
        <v>71.353819999999999</v>
      </c>
      <c r="I9309">
        <v>-113.82704</v>
      </c>
      <c r="J9309" s="1" t="str">
        <f t="shared" si="817"/>
        <v>Fluid (stream)</v>
      </c>
      <c r="K9309" s="1" t="str">
        <f t="shared" si="818"/>
        <v>Untreated Water</v>
      </c>
      <c r="L9309">
        <v>33</v>
      </c>
      <c r="M9309" t="s">
        <v>81</v>
      </c>
      <c r="N9309">
        <v>570</v>
      </c>
      <c r="O9309">
        <v>1</v>
      </c>
      <c r="P9309" t="s">
        <v>262</v>
      </c>
      <c r="Q9309" t="s">
        <v>257</v>
      </c>
      <c r="R9309" t="s">
        <v>55</v>
      </c>
    </row>
    <row r="9310" spans="1:18" hidden="1" x14ac:dyDescent="0.3">
      <c r="A9310" t="s">
        <v>36896</v>
      </c>
      <c r="B9310" t="s">
        <v>36897</v>
      </c>
      <c r="C9310" s="1" t="str">
        <f t="shared" si="809"/>
        <v>21:1011</v>
      </c>
      <c r="D9310" s="1" t="str">
        <f t="shared" si="816"/>
        <v>21:0241</v>
      </c>
      <c r="E9310" t="s">
        <v>36898</v>
      </c>
      <c r="F9310" t="s">
        <v>36899</v>
      </c>
      <c r="H9310">
        <v>71.361419999999995</v>
      </c>
      <c r="I9310">
        <v>-113.85105</v>
      </c>
      <c r="J9310" s="1" t="str">
        <f t="shared" si="817"/>
        <v>Fluid (stream)</v>
      </c>
      <c r="K9310" s="1" t="str">
        <f t="shared" si="818"/>
        <v>Untreated Water</v>
      </c>
      <c r="L9310">
        <v>33</v>
      </c>
      <c r="M9310" t="s">
        <v>95</v>
      </c>
      <c r="N9310">
        <v>571</v>
      </c>
      <c r="O9310">
        <v>1</v>
      </c>
      <c r="P9310" t="s">
        <v>356</v>
      </c>
      <c r="Q9310" t="s">
        <v>146</v>
      </c>
      <c r="R9310" t="s">
        <v>55</v>
      </c>
    </row>
    <row r="9311" spans="1:18" hidden="1" x14ac:dyDescent="0.3">
      <c r="A9311" t="s">
        <v>36900</v>
      </c>
      <c r="B9311" t="s">
        <v>36901</v>
      </c>
      <c r="C9311" s="1" t="str">
        <f t="shared" si="809"/>
        <v>21:1011</v>
      </c>
      <c r="D9311" s="1" t="str">
        <f t="shared" si="816"/>
        <v>21:0241</v>
      </c>
      <c r="E9311" t="s">
        <v>36902</v>
      </c>
      <c r="F9311" t="s">
        <v>36903</v>
      </c>
      <c r="H9311">
        <v>71.35069</v>
      </c>
      <c r="I9311">
        <v>-113.88005</v>
      </c>
      <c r="J9311" s="1" t="str">
        <f t="shared" si="817"/>
        <v>Fluid (stream)</v>
      </c>
      <c r="K9311" s="1" t="str">
        <f t="shared" si="818"/>
        <v>Untreated Water</v>
      </c>
      <c r="L9311">
        <v>33</v>
      </c>
      <c r="M9311" t="s">
        <v>101</v>
      </c>
      <c r="N9311">
        <v>572</v>
      </c>
      <c r="O9311">
        <v>1</v>
      </c>
      <c r="P9311" t="s">
        <v>134</v>
      </c>
      <c r="Q9311" t="s">
        <v>248</v>
      </c>
      <c r="R9311" t="s">
        <v>55</v>
      </c>
    </row>
    <row r="9312" spans="1:18" hidden="1" x14ac:dyDescent="0.3">
      <c r="A9312" t="s">
        <v>36904</v>
      </c>
      <c r="B9312" t="s">
        <v>36905</v>
      </c>
      <c r="C9312" s="1" t="str">
        <f t="shared" si="809"/>
        <v>21:1011</v>
      </c>
      <c r="D9312" s="1" t="str">
        <f t="shared" si="816"/>
        <v>21:0241</v>
      </c>
      <c r="E9312" t="s">
        <v>36906</v>
      </c>
      <c r="F9312" t="s">
        <v>36907</v>
      </c>
      <c r="H9312">
        <v>71.317859999999996</v>
      </c>
      <c r="I9312">
        <v>-113.90405</v>
      </c>
      <c r="J9312" s="1" t="str">
        <f t="shared" si="817"/>
        <v>Fluid (stream)</v>
      </c>
      <c r="K9312" s="1" t="str">
        <f t="shared" si="818"/>
        <v>Untreated Water</v>
      </c>
      <c r="L9312">
        <v>33</v>
      </c>
      <c r="M9312" t="s">
        <v>107</v>
      </c>
      <c r="N9312">
        <v>573</v>
      </c>
      <c r="O9312">
        <v>1</v>
      </c>
      <c r="P9312" t="s">
        <v>771</v>
      </c>
      <c r="Q9312" t="s">
        <v>146</v>
      </c>
      <c r="R9312" t="s">
        <v>55</v>
      </c>
    </row>
    <row r="9313" spans="1:18" hidden="1" x14ac:dyDescent="0.3">
      <c r="A9313" t="s">
        <v>36908</v>
      </c>
      <c r="B9313" t="s">
        <v>36909</v>
      </c>
      <c r="C9313" s="1" t="str">
        <f t="shared" si="809"/>
        <v>21:1011</v>
      </c>
      <c r="D9313" s="1" t="str">
        <f t="shared" si="816"/>
        <v>21:0241</v>
      </c>
      <c r="E9313" t="s">
        <v>36910</v>
      </c>
      <c r="F9313" t="s">
        <v>36911</v>
      </c>
      <c r="H9313">
        <v>71.306719999999999</v>
      </c>
      <c r="I9313">
        <v>-113.88903999999999</v>
      </c>
      <c r="J9313" s="1" t="str">
        <f t="shared" si="817"/>
        <v>Fluid (stream)</v>
      </c>
      <c r="K9313" s="1" t="str">
        <f t="shared" si="818"/>
        <v>Untreated Water</v>
      </c>
      <c r="L9313">
        <v>33</v>
      </c>
      <c r="M9313" t="s">
        <v>114</v>
      </c>
      <c r="N9313">
        <v>574</v>
      </c>
      <c r="O9313">
        <v>1</v>
      </c>
      <c r="P9313" t="s">
        <v>414</v>
      </c>
      <c r="Q9313" t="s">
        <v>310</v>
      </c>
      <c r="R9313" t="s">
        <v>55</v>
      </c>
    </row>
    <row r="9314" spans="1:18" hidden="1" x14ac:dyDescent="0.3">
      <c r="A9314" t="s">
        <v>36912</v>
      </c>
      <c r="B9314" t="s">
        <v>36913</v>
      </c>
      <c r="C9314" s="1" t="str">
        <f t="shared" si="809"/>
        <v>21:1011</v>
      </c>
      <c r="D9314" s="1" t="str">
        <f t="shared" si="816"/>
        <v>21:0241</v>
      </c>
      <c r="E9314" t="s">
        <v>36914</v>
      </c>
      <c r="F9314" t="s">
        <v>36915</v>
      </c>
      <c r="H9314">
        <v>71.168189999999996</v>
      </c>
      <c r="I9314">
        <v>-114.20305</v>
      </c>
      <c r="J9314" s="1" t="str">
        <f t="shared" si="817"/>
        <v>Fluid (stream)</v>
      </c>
      <c r="K9314" s="1" t="str">
        <f t="shared" si="818"/>
        <v>Untreated Water</v>
      </c>
      <c r="L9314">
        <v>33</v>
      </c>
      <c r="M9314" t="s">
        <v>22</v>
      </c>
      <c r="N9314">
        <v>575</v>
      </c>
      <c r="O9314">
        <v>1</v>
      </c>
      <c r="P9314" t="s">
        <v>319</v>
      </c>
      <c r="Q9314" t="s">
        <v>96</v>
      </c>
      <c r="R9314" t="s">
        <v>183</v>
      </c>
    </row>
    <row r="9315" spans="1:18" hidden="1" x14ac:dyDescent="0.3">
      <c r="A9315" t="s">
        <v>36916</v>
      </c>
      <c r="B9315" t="s">
        <v>36917</v>
      </c>
      <c r="C9315" s="1" t="str">
        <f t="shared" si="809"/>
        <v>21:1011</v>
      </c>
      <c r="D9315" s="1" t="str">
        <f t="shared" si="816"/>
        <v>21:0241</v>
      </c>
      <c r="E9315" t="s">
        <v>36914</v>
      </c>
      <c r="F9315" t="s">
        <v>36918</v>
      </c>
      <c r="H9315">
        <v>71.168189999999996</v>
      </c>
      <c r="I9315">
        <v>-114.20305</v>
      </c>
      <c r="J9315" s="1" t="str">
        <f t="shared" si="817"/>
        <v>Fluid (stream)</v>
      </c>
      <c r="K9315" s="1" t="str">
        <f t="shared" si="818"/>
        <v>Untreated Water</v>
      </c>
      <c r="L9315">
        <v>33</v>
      </c>
      <c r="M9315" t="s">
        <v>29</v>
      </c>
      <c r="N9315">
        <v>576</v>
      </c>
      <c r="O9315">
        <v>1</v>
      </c>
      <c r="P9315" t="s">
        <v>256</v>
      </c>
      <c r="Q9315" t="s">
        <v>146</v>
      </c>
      <c r="R9315" t="s">
        <v>347</v>
      </c>
    </row>
    <row r="9316" spans="1:18" hidden="1" x14ac:dyDescent="0.3">
      <c r="A9316" t="s">
        <v>36919</v>
      </c>
      <c r="B9316" t="s">
        <v>36920</v>
      </c>
      <c r="C9316" s="1" t="str">
        <f t="shared" ref="C9316:C9379" si="819">HYPERLINK("http://geochem.nrcan.gc.ca/cdogs/content/bdl/bdl211011_e.htm", "21:1011")</f>
        <v>21:1011</v>
      </c>
      <c r="D9316" s="1" t="str">
        <f t="shared" si="816"/>
        <v>21:0241</v>
      </c>
      <c r="E9316" t="s">
        <v>36921</v>
      </c>
      <c r="F9316" t="s">
        <v>36922</v>
      </c>
      <c r="H9316">
        <v>71.163669999999996</v>
      </c>
      <c r="I9316">
        <v>-114.22205</v>
      </c>
      <c r="J9316" s="1" t="str">
        <f t="shared" si="817"/>
        <v>Fluid (stream)</v>
      </c>
      <c r="K9316" s="1" t="str">
        <f t="shared" si="818"/>
        <v>Untreated Water</v>
      </c>
      <c r="L9316">
        <v>33</v>
      </c>
      <c r="M9316" t="s">
        <v>121</v>
      </c>
      <c r="N9316">
        <v>577</v>
      </c>
      <c r="O9316">
        <v>1</v>
      </c>
      <c r="P9316" t="s">
        <v>247</v>
      </c>
      <c r="Q9316" t="s">
        <v>62</v>
      </c>
      <c r="R9316" t="s">
        <v>522</v>
      </c>
    </row>
    <row r="9317" spans="1:18" hidden="1" x14ac:dyDescent="0.3">
      <c r="A9317" t="s">
        <v>36923</v>
      </c>
      <c r="B9317" t="s">
        <v>36924</v>
      </c>
      <c r="C9317" s="1" t="str">
        <f t="shared" si="819"/>
        <v>21:1011</v>
      </c>
      <c r="D9317" s="1" t="str">
        <f t="shared" si="816"/>
        <v>21:0241</v>
      </c>
      <c r="E9317" t="s">
        <v>36925</v>
      </c>
      <c r="F9317" t="s">
        <v>36926</v>
      </c>
      <c r="H9317">
        <v>71.182990000000004</v>
      </c>
      <c r="I9317">
        <v>-114.22305</v>
      </c>
      <c r="J9317" s="1" t="str">
        <f t="shared" si="817"/>
        <v>Fluid (stream)</v>
      </c>
      <c r="K9317" s="1" t="str">
        <f t="shared" si="818"/>
        <v>Untreated Water</v>
      </c>
      <c r="L9317">
        <v>33</v>
      </c>
      <c r="M9317" t="s">
        <v>127</v>
      </c>
      <c r="N9317">
        <v>578</v>
      </c>
      <c r="O9317">
        <v>1</v>
      </c>
      <c r="P9317" t="s">
        <v>247</v>
      </c>
      <c r="Q9317" t="s">
        <v>24</v>
      </c>
      <c r="R9317" t="s">
        <v>211</v>
      </c>
    </row>
    <row r="9318" spans="1:18" hidden="1" x14ac:dyDescent="0.3">
      <c r="A9318" t="s">
        <v>36927</v>
      </c>
      <c r="B9318" t="s">
        <v>36928</v>
      </c>
      <c r="C9318" s="1" t="str">
        <f t="shared" si="819"/>
        <v>21:1011</v>
      </c>
      <c r="D9318" s="1" t="str">
        <f t="shared" si="816"/>
        <v>21:0241</v>
      </c>
      <c r="E9318" t="s">
        <v>36929</v>
      </c>
      <c r="F9318" t="s">
        <v>36930</v>
      </c>
      <c r="H9318">
        <v>71.201689999999999</v>
      </c>
      <c r="I9318">
        <v>-114.32906</v>
      </c>
      <c r="J9318" s="1" t="str">
        <f t="shared" si="817"/>
        <v>Fluid (stream)</v>
      </c>
      <c r="K9318" s="1" t="str">
        <f t="shared" si="818"/>
        <v>Untreated Water</v>
      </c>
      <c r="L9318">
        <v>33</v>
      </c>
      <c r="M9318" t="s">
        <v>133</v>
      </c>
      <c r="N9318">
        <v>579</v>
      </c>
      <c r="O9318">
        <v>1</v>
      </c>
      <c r="P9318" t="s">
        <v>356</v>
      </c>
      <c r="Q9318" t="s">
        <v>24</v>
      </c>
      <c r="R9318" t="s">
        <v>195</v>
      </c>
    </row>
    <row r="9319" spans="1:18" hidden="1" x14ac:dyDescent="0.3">
      <c r="A9319" t="s">
        <v>36931</v>
      </c>
      <c r="B9319" t="s">
        <v>36932</v>
      </c>
      <c r="C9319" s="1" t="str">
        <f t="shared" si="819"/>
        <v>21:1011</v>
      </c>
      <c r="D9319" s="1" t="str">
        <f t="shared" si="816"/>
        <v>21:0241</v>
      </c>
      <c r="E9319" t="s">
        <v>36933</v>
      </c>
      <c r="F9319" t="s">
        <v>36934</v>
      </c>
      <c r="H9319">
        <v>71.225639999999999</v>
      </c>
      <c r="I9319">
        <v>-114.26406</v>
      </c>
      <c r="J9319" s="1" t="str">
        <f t="shared" si="817"/>
        <v>Fluid (stream)</v>
      </c>
      <c r="K9319" s="1" t="str">
        <f t="shared" si="818"/>
        <v>Untreated Water</v>
      </c>
      <c r="L9319">
        <v>33</v>
      </c>
      <c r="M9319" t="s">
        <v>139</v>
      </c>
      <c r="N9319">
        <v>580</v>
      </c>
      <c r="O9319">
        <v>1</v>
      </c>
      <c r="P9319" t="s">
        <v>356</v>
      </c>
      <c r="Q9319" t="s">
        <v>146</v>
      </c>
      <c r="R9319" t="s">
        <v>189</v>
      </c>
    </row>
    <row r="9320" spans="1:18" hidden="1" x14ac:dyDescent="0.3">
      <c r="A9320" t="s">
        <v>36935</v>
      </c>
      <c r="B9320" t="s">
        <v>36936</v>
      </c>
      <c r="C9320" s="1" t="str">
        <f t="shared" si="819"/>
        <v>21:1011</v>
      </c>
      <c r="D9320" s="1" t="str">
        <f t="shared" si="816"/>
        <v>21:0241</v>
      </c>
      <c r="E9320" t="s">
        <v>36937</v>
      </c>
      <c r="F9320" t="s">
        <v>36938</v>
      </c>
      <c r="H9320">
        <v>71.229330000000004</v>
      </c>
      <c r="I9320">
        <v>-114.33207</v>
      </c>
      <c r="J9320" s="1" t="str">
        <f t="shared" si="817"/>
        <v>Fluid (stream)</v>
      </c>
      <c r="K9320" s="1" t="str">
        <f t="shared" si="818"/>
        <v>Untreated Water</v>
      </c>
      <c r="L9320">
        <v>33</v>
      </c>
      <c r="M9320" t="s">
        <v>241</v>
      </c>
      <c r="N9320">
        <v>581</v>
      </c>
      <c r="O9320">
        <v>1</v>
      </c>
      <c r="P9320" t="s">
        <v>771</v>
      </c>
      <c r="Q9320" t="s">
        <v>62</v>
      </c>
      <c r="R9320" t="s">
        <v>3875</v>
      </c>
    </row>
    <row r="9321" spans="1:18" hidden="1" x14ac:dyDescent="0.3">
      <c r="A9321" t="s">
        <v>36939</v>
      </c>
      <c r="B9321" t="s">
        <v>36940</v>
      </c>
      <c r="C9321" s="1" t="str">
        <f t="shared" si="819"/>
        <v>21:1011</v>
      </c>
      <c r="D9321" s="1" t="str">
        <f t="shared" si="816"/>
        <v>21:0241</v>
      </c>
      <c r="E9321" t="s">
        <v>36941</v>
      </c>
      <c r="F9321" t="s">
        <v>36942</v>
      </c>
      <c r="H9321">
        <v>71.224209999999999</v>
      </c>
      <c r="I9321">
        <v>-114.36707</v>
      </c>
      <c r="J9321" s="1" t="str">
        <f t="shared" si="817"/>
        <v>Fluid (stream)</v>
      </c>
      <c r="K9321" s="1" t="str">
        <f t="shared" si="818"/>
        <v>Untreated Water</v>
      </c>
      <c r="L9321">
        <v>34</v>
      </c>
      <c r="M9321" t="s">
        <v>36</v>
      </c>
      <c r="N9321">
        <v>582</v>
      </c>
      <c r="O9321">
        <v>1</v>
      </c>
      <c r="P9321" t="s">
        <v>356</v>
      </c>
      <c r="Q9321" t="s">
        <v>38</v>
      </c>
      <c r="R9321" t="s">
        <v>55</v>
      </c>
    </row>
    <row r="9322" spans="1:18" hidden="1" x14ac:dyDescent="0.3">
      <c r="A9322" t="s">
        <v>36943</v>
      </c>
      <c r="B9322" t="s">
        <v>36944</v>
      </c>
      <c r="C9322" s="1" t="str">
        <f t="shared" si="819"/>
        <v>21:1011</v>
      </c>
      <c r="D9322" s="1" t="str">
        <f t="shared" si="816"/>
        <v>21:0241</v>
      </c>
      <c r="E9322" t="s">
        <v>36945</v>
      </c>
      <c r="F9322" t="s">
        <v>36946</v>
      </c>
      <c r="H9322">
        <v>71.211470000000006</v>
      </c>
      <c r="I9322">
        <v>-114.50508000000001</v>
      </c>
      <c r="J9322" s="1" t="str">
        <f t="shared" si="817"/>
        <v>Fluid (stream)</v>
      </c>
      <c r="K9322" s="1" t="str">
        <f t="shared" si="818"/>
        <v>Untreated Water</v>
      </c>
      <c r="L9322">
        <v>34</v>
      </c>
      <c r="M9322" t="s">
        <v>44</v>
      </c>
      <c r="N9322">
        <v>583</v>
      </c>
      <c r="O9322">
        <v>1</v>
      </c>
      <c r="P9322" t="s">
        <v>272</v>
      </c>
      <c r="Q9322" t="s">
        <v>146</v>
      </c>
      <c r="R9322" t="s">
        <v>55</v>
      </c>
    </row>
    <row r="9323" spans="1:18" hidden="1" x14ac:dyDescent="0.3">
      <c r="A9323" t="s">
        <v>36947</v>
      </c>
      <c r="B9323" t="s">
        <v>36948</v>
      </c>
      <c r="C9323" s="1" t="str">
        <f t="shared" si="819"/>
        <v>21:1011</v>
      </c>
      <c r="D9323" s="1" t="str">
        <f t="shared" si="816"/>
        <v>21:0241</v>
      </c>
      <c r="E9323" t="s">
        <v>36949</v>
      </c>
      <c r="F9323" t="s">
        <v>36950</v>
      </c>
      <c r="H9323">
        <v>71.195530000000005</v>
      </c>
      <c r="I9323">
        <v>-114.59108000000001</v>
      </c>
      <c r="J9323" s="1" t="str">
        <f t="shared" si="817"/>
        <v>Fluid (stream)</v>
      </c>
      <c r="K9323" s="1" t="str">
        <f t="shared" si="818"/>
        <v>Untreated Water</v>
      </c>
      <c r="L9323">
        <v>34</v>
      </c>
      <c r="M9323" t="s">
        <v>52</v>
      </c>
      <c r="N9323">
        <v>584</v>
      </c>
      <c r="O9323">
        <v>1</v>
      </c>
      <c r="P9323" t="s">
        <v>267</v>
      </c>
      <c r="Q9323" t="s">
        <v>62</v>
      </c>
      <c r="R9323" t="s">
        <v>55</v>
      </c>
    </row>
    <row r="9324" spans="1:18" hidden="1" x14ac:dyDescent="0.3">
      <c r="A9324" t="s">
        <v>36951</v>
      </c>
      <c r="B9324" t="s">
        <v>36952</v>
      </c>
      <c r="C9324" s="1" t="str">
        <f t="shared" si="819"/>
        <v>21:1011</v>
      </c>
      <c r="D9324" s="1" t="str">
        <f t="shared" si="816"/>
        <v>21:0241</v>
      </c>
      <c r="E9324" t="s">
        <v>36953</v>
      </c>
      <c r="F9324" t="s">
        <v>36954</v>
      </c>
      <c r="H9324">
        <v>71.174530000000004</v>
      </c>
      <c r="I9324">
        <v>-114.46207</v>
      </c>
      <c r="J9324" s="1" t="str">
        <f t="shared" si="817"/>
        <v>Fluid (stream)</v>
      </c>
      <c r="K9324" s="1" t="str">
        <f t="shared" si="818"/>
        <v>Untreated Water</v>
      </c>
      <c r="L9324">
        <v>34</v>
      </c>
      <c r="M9324" t="s">
        <v>60</v>
      </c>
      <c r="N9324">
        <v>585</v>
      </c>
      <c r="O9324">
        <v>1</v>
      </c>
      <c r="P9324" t="s">
        <v>272</v>
      </c>
      <c r="Q9324" t="s">
        <v>31</v>
      </c>
      <c r="R9324" t="s">
        <v>55</v>
      </c>
    </row>
    <row r="9325" spans="1:18" hidden="1" x14ac:dyDescent="0.3">
      <c r="A9325" t="s">
        <v>36955</v>
      </c>
      <c r="B9325" t="s">
        <v>36956</v>
      </c>
      <c r="C9325" s="1" t="str">
        <f t="shared" si="819"/>
        <v>21:1011</v>
      </c>
      <c r="D9325" s="1" t="str">
        <f t="shared" si="816"/>
        <v>21:0241</v>
      </c>
      <c r="E9325" t="s">
        <v>36957</v>
      </c>
      <c r="F9325" t="s">
        <v>36958</v>
      </c>
      <c r="H9325">
        <v>71.120059999999995</v>
      </c>
      <c r="I9325">
        <v>-114.59707</v>
      </c>
      <c r="J9325" s="1" t="str">
        <f t="shared" si="817"/>
        <v>Fluid (stream)</v>
      </c>
      <c r="K9325" s="1" t="str">
        <f t="shared" si="818"/>
        <v>Untreated Water</v>
      </c>
      <c r="L9325">
        <v>34</v>
      </c>
      <c r="M9325" t="s">
        <v>67</v>
      </c>
      <c r="N9325">
        <v>586</v>
      </c>
      <c r="O9325">
        <v>1</v>
      </c>
      <c r="P9325" t="s">
        <v>15080</v>
      </c>
      <c r="Q9325" t="s">
        <v>15080</v>
      </c>
      <c r="R9325" t="s">
        <v>15080</v>
      </c>
    </row>
    <row r="9326" spans="1:18" hidden="1" x14ac:dyDescent="0.3">
      <c r="A9326" t="s">
        <v>36959</v>
      </c>
      <c r="B9326" t="s">
        <v>36960</v>
      </c>
      <c r="C9326" s="1" t="str">
        <f t="shared" si="819"/>
        <v>21:1011</v>
      </c>
      <c r="D9326" s="1" t="str">
        <f t="shared" si="816"/>
        <v>21:0241</v>
      </c>
      <c r="E9326" t="s">
        <v>36961</v>
      </c>
      <c r="F9326" t="s">
        <v>36962</v>
      </c>
      <c r="H9326">
        <v>71.140360000000001</v>
      </c>
      <c r="I9326">
        <v>-114.71508</v>
      </c>
      <c r="J9326" s="1" t="str">
        <f t="shared" si="817"/>
        <v>Fluid (stream)</v>
      </c>
      <c r="K9326" s="1" t="str">
        <f t="shared" si="818"/>
        <v>Untreated Water</v>
      </c>
      <c r="L9326">
        <v>34</v>
      </c>
      <c r="M9326" t="s">
        <v>74</v>
      </c>
      <c r="N9326">
        <v>587</v>
      </c>
      <c r="O9326">
        <v>1</v>
      </c>
      <c r="P9326" t="s">
        <v>356</v>
      </c>
      <c r="Q9326" t="s">
        <v>96</v>
      </c>
      <c r="R9326" t="s">
        <v>55</v>
      </c>
    </row>
    <row r="9327" spans="1:18" hidden="1" x14ac:dyDescent="0.3">
      <c r="A9327" t="s">
        <v>36963</v>
      </c>
      <c r="B9327" t="s">
        <v>36964</v>
      </c>
      <c r="C9327" s="1" t="str">
        <f t="shared" si="819"/>
        <v>21:1011</v>
      </c>
      <c r="D9327" s="1" t="str">
        <f t="shared" si="816"/>
        <v>21:0241</v>
      </c>
      <c r="E9327" t="s">
        <v>36965</v>
      </c>
      <c r="F9327" t="s">
        <v>36966</v>
      </c>
      <c r="H9327">
        <v>71.125879999999995</v>
      </c>
      <c r="I9327">
        <v>-114.9631</v>
      </c>
      <c r="J9327" s="1" t="str">
        <f t="shared" si="817"/>
        <v>Fluid (stream)</v>
      </c>
      <c r="K9327" s="1" t="str">
        <f t="shared" si="818"/>
        <v>Untreated Water</v>
      </c>
      <c r="L9327">
        <v>34</v>
      </c>
      <c r="M9327" t="s">
        <v>81</v>
      </c>
      <c r="N9327">
        <v>588</v>
      </c>
      <c r="O9327">
        <v>1</v>
      </c>
      <c r="P9327" t="s">
        <v>256</v>
      </c>
      <c r="Q9327" t="s">
        <v>89</v>
      </c>
      <c r="R9327" t="s">
        <v>522</v>
      </c>
    </row>
    <row r="9328" spans="1:18" hidden="1" x14ac:dyDescent="0.3">
      <c r="A9328" t="s">
        <v>36967</v>
      </c>
      <c r="B9328" t="s">
        <v>36968</v>
      </c>
      <c r="C9328" s="1" t="str">
        <f t="shared" si="819"/>
        <v>21:1011</v>
      </c>
      <c r="D9328" s="1" t="str">
        <f t="shared" si="816"/>
        <v>21:0241</v>
      </c>
      <c r="E9328" t="s">
        <v>36969</v>
      </c>
      <c r="F9328" t="s">
        <v>36970</v>
      </c>
      <c r="H9328">
        <v>71.142039999999994</v>
      </c>
      <c r="I9328">
        <v>-114.96810000000001</v>
      </c>
      <c r="J9328" s="1" t="str">
        <f t="shared" si="817"/>
        <v>Fluid (stream)</v>
      </c>
      <c r="K9328" s="1" t="str">
        <f t="shared" si="818"/>
        <v>Untreated Water</v>
      </c>
      <c r="L9328">
        <v>34</v>
      </c>
      <c r="M9328" t="s">
        <v>95</v>
      </c>
      <c r="N9328">
        <v>589</v>
      </c>
      <c r="O9328">
        <v>1</v>
      </c>
      <c r="P9328" t="s">
        <v>256</v>
      </c>
      <c r="Q9328" t="s">
        <v>96</v>
      </c>
      <c r="R9328" t="s">
        <v>189</v>
      </c>
    </row>
    <row r="9329" spans="1:18" hidden="1" x14ac:dyDescent="0.3">
      <c r="A9329" t="s">
        <v>36971</v>
      </c>
      <c r="B9329" t="s">
        <v>36972</v>
      </c>
      <c r="C9329" s="1" t="str">
        <f t="shared" si="819"/>
        <v>21:1011</v>
      </c>
      <c r="D9329" s="1" t="str">
        <f t="shared" si="816"/>
        <v>21:0241</v>
      </c>
      <c r="E9329" t="s">
        <v>36973</v>
      </c>
      <c r="F9329" t="s">
        <v>36974</v>
      </c>
      <c r="H9329">
        <v>71.163970000000006</v>
      </c>
      <c r="I9329">
        <v>-115.03310999999999</v>
      </c>
      <c r="J9329" s="1" t="str">
        <f t="shared" si="817"/>
        <v>Fluid (stream)</v>
      </c>
      <c r="K9329" s="1" t="str">
        <f t="shared" si="818"/>
        <v>Untreated Water</v>
      </c>
      <c r="L9329">
        <v>34</v>
      </c>
      <c r="M9329" t="s">
        <v>101</v>
      </c>
      <c r="N9329">
        <v>590</v>
      </c>
      <c r="O9329">
        <v>1</v>
      </c>
      <c r="P9329" t="s">
        <v>194</v>
      </c>
      <c r="Q9329" t="s">
        <v>96</v>
      </c>
      <c r="R9329" t="s">
        <v>55</v>
      </c>
    </row>
    <row r="9330" spans="1:18" hidden="1" x14ac:dyDescent="0.3">
      <c r="A9330" t="s">
        <v>36975</v>
      </c>
      <c r="B9330" t="s">
        <v>36976</v>
      </c>
      <c r="C9330" s="1" t="str">
        <f t="shared" si="819"/>
        <v>21:1011</v>
      </c>
      <c r="D9330" s="1" t="str">
        <f t="shared" si="816"/>
        <v>21:0241</v>
      </c>
      <c r="E9330" t="s">
        <v>36977</v>
      </c>
      <c r="F9330" t="s">
        <v>36978</v>
      </c>
      <c r="H9330">
        <v>71.095240000000004</v>
      </c>
      <c r="I9330">
        <v>-115.56513</v>
      </c>
      <c r="J9330" s="1" t="str">
        <f t="shared" si="817"/>
        <v>Fluid (stream)</v>
      </c>
      <c r="K9330" s="1" t="str">
        <f t="shared" si="818"/>
        <v>Untreated Water</v>
      </c>
      <c r="L9330">
        <v>34</v>
      </c>
      <c r="M9330" t="s">
        <v>107</v>
      </c>
      <c r="N9330">
        <v>591</v>
      </c>
      <c r="O9330">
        <v>1</v>
      </c>
      <c r="P9330" t="s">
        <v>356</v>
      </c>
      <c r="Q9330" t="s">
        <v>31</v>
      </c>
      <c r="R9330" t="s">
        <v>55</v>
      </c>
    </row>
    <row r="9331" spans="1:18" hidden="1" x14ac:dyDescent="0.3">
      <c r="A9331" t="s">
        <v>36979</v>
      </c>
      <c r="B9331" t="s">
        <v>36980</v>
      </c>
      <c r="C9331" s="1" t="str">
        <f t="shared" si="819"/>
        <v>21:1011</v>
      </c>
      <c r="D9331" s="1" t="str">
        <f t="shared" si="816"/>
        <v>21:0241</v>
      </c>
      <c r="E9331" t="s">
        <v>36981</v>
      </c>
      <c r="F9331" t="s">
        <v>36982</v>
      </c>
      <c r="H9331">
        <v>71.061490000000006</v>
      </c>
      <c r="I9331">
        <v>-114.87008</v>
      </c>
      <c r="J9331" s="1" t="str">
        <f t="shared" si="817"/>
        <v>Fluid (stream)</v>
      </c>
      <c r="K9331" s="1" t="str">
        <f t="shared" si="818"/>
        <v>Untreated Water</v>
      </c>
      <c r="L9331">
        <v>34</v>
      </c>
      <c r="M9331" t="s">
        <v>114</v>
      </c>
      <c r="N9331">
        <v>592</v>
      </c>
      <c r="O9331">
        <v>1</v>
      </c>
      <c r="P9331" t="s">
        <v>262</v>
      </c>
      <c r="Q9331" t="s">
        <v>96</v>
      </c>
      <c r="R9331" t="s">
        <v>2135</v>
      </c>
    </row>
    <row r="9332" spans="1:18" hidden="1" x14ac:dyDescent="0.3">
      <c r="A9332" t="s">
        <v>36983</v>
      </c>
      <c r="B9332" t="s">
        <v>36984</v>
      </c>
      <c r="C9332" s="1" t="str">
        <f t="shared" si="819"/>
        <v>21:1011</v>
      </c>
      <c r="D9332" s="1" t="str">
        <f t="shared" si="816"/>
        <v>21:0241</v>
      </c>
      <c r="E9332" t="s">
        <v>36985</v>
      </c>
      <c r="F9332" t="s">
        <v>36986</v>
      </c>
      <c r="H9332">
        <v>71.087459999999993</v>
      </c>
      <c r="I9332">
        <v>-114.91209000000001</v>
      </c>
      <c r="J9332" s="1" t="str">
        <f t="shared" si="817"/>
        <v>Fluid (stream)</v>
      </c>
      <c r="K9332" s="1" t="str">
        <f t="shared" si="818"/>
        <v>Untreated Water</v>
      </c>
      <c r="L9332">
        <v>34</v>
      </c>
      <c r="M9332" t="s">
        <v>121</v>
      </c>
      <c r="N9332">
        <v>593</v>
      </c>
      <c r="O9332">
        <v>1</v>
      </c>
      <c r="P9332" t="s">
        <v>267</v>
      </c>
      <c r="Q9332" t="s">
        <v>24</v>
      </c>
      <c r="R9332" t="s">
        <v>195</v>
      </c>
    </row>
    <row r="9333" spans="1:18" hidden="1" x14ac:dyDescent="0.3">
      <c r="A9333" t="s">
        <v>36987</v>
      </c>
      <c r="B9333" t="s">
        <v>36988</v>
      </c>
      <c r="C9333" s="1" t="str">
        <f t="shared" si="819"/>
        <v>21:1011</v>
      </c>
      <c r="D9333" s="1" t="str">
        <f t="shared" si="816"/>
        <v>21:0241</v>
      </c>
      <c r="E9333" t="s">
        <v>36989</v>
      </c>
      <c r="F9333" t="s">
        <v>36990</v>
      </c>
      <c r="H9333">
        <v>71.096990000000005</v>
      </c>
      <c r="I9333">
        <v>-114.89509</v>
      </c>
      <c r="J9333" s="1" t="str">
        <f t="shared" si="817"/>
        <v>Fluid (stream)</v>
      </c>
      <c r="K9333" s="1" t="str">
        <f t="shared" si="818"/>
        <v>Untreated Water</v>
      </c>
      <c r="L9333">
        <v>34</v>
      </c>
      <c r="M9333" t="s">
        <v>127</v>
      </c>
      <c r="N9333">
        <v>594</v>
      </c>
      <c r="O9333">
        <v>1</v>
      </c>
      <c r="P9333" t="s">
        <v>465</v>
      </c>
      <c r="Q9333" t="s">
        <v>146</v>
      </c>
      <c r="R9333" t="s">
        <v>3875</v>
      </c>
    </row>
    <row r="9334" spans="1:18" hidden="1" x14ac:dyDescent="0.3">
      <c r="A9334" t="s">
        <v>36991</v>
      </c>
      <c r="B9334" t="s">
        <v>36992</v>
      </c>
      <c r="C9334" s="1" t="str">
        <f t="shared" si="819"/>
        <v>21:1011</v>
      </c>
      <c r="D9334" s="1" t="str">
        <f t="shared" si="816"/>
        <v>21:0241</v>
      </c>
      <c r="E9334" t="s">
        <v>36993</v>
      </c>
      <c r="F9334" t="s">
        <v>36994</v>
      </c>
      <c r="H9334">
        <v>71.099010000000007</v>
      </c>
      <c r="I9334">
        <v>-114.87609</v>
      </c>
      <c r="J9334" s="1" t="str">
        <f t="shared" si="817"/>
        <v>Fluid (stream)</v>
      </c>
      <c r="K9334" s="1" t="str">
        <f t="shared" si="818"/>
        <v>Untreated Water</v>
      </c>
      <c r="L9334">
        <v>34</v>
      </c>
      <c r="M9334" t="s">
        <v>133</v>
      </c>
      <c r="N9334">
        <v>595</v>
      </c>
      <c r="O9334">
        <v>1</v>
      </c>
      <c r="P9334" t="s">
        <v>1610</v>
      </c>
      <c r="Q9334" t="s">
        <v>46</v>
      </c>
      <c r="R9334" t="s">
        <v>195</v>
      </c>
    </row>
    <row r="9335" spans="1:18" hidden="1" x14ac:dyDescent="0.3">
      <c r="A9335" t="s">
        <v>36995</v>
      </c>
      <c r="B9335" t="s">
        <v>36996</v>
      </c>
      <c r="C9335" s="1" t="str">
        <f t="shared" si="819"/>
        <v>21:1011</v>
      </c>
      <c r="D9335" s="1" t="str">
        <f t="shared" si="816"/>
        <v>21:0241</v>
      </c>
      <c r="E9335" t="s">
        <v>36997</v>
      </c>
      <c r="F9335" t="s">
        <v>36998</v>
      </c>
      <c r="H9335">
        <v>71.082459999999998</v>
      </c>
      <c r="I9335">
        <v>-114.72708</v>
      </c>
      <c r="J9335" s="1" t="str">
        <f t="shared" si="817"/>
        <v>Fluid (stream)</v>
      </c>
      <c r="K9335" s="1" t="str">
        <f t="shared" si="818"/>
        <v>Untreated Water</v>
      </c>
      <c r="L9335">
        <v>34</v>
      </c>
      <c r="M9335" t="s">
        <v>22</v>
      </c>
      <c r="N9335">
        <v>596</v>
      </c>
      <c r="O9335">
        <v>1</v>
      </c>
      <c r="P9335" t="s">
        <v>1896</v>
      </c>
      <c r="Q9335" t="s">
        <v>46</v>
      </c>
      <c r="R9335" t="s">
        <v>285</v>
      </c>
    </row>
    <row r="9336" spans="1:18" hidden="1" x14ac:dyDescent="0.3">
      <c r="A9336" t="s">
        <v>36999</v>
      </c>
      <c r="B9336" t="s">
        <v>37000</v>
      </c>
      <c r="C9336" s="1" t="str">
        <f t="shared" si="819"/>
        <v>21:1011</v>
      </c>
      <c r="D9336" s="1" t="str">
        <f t="shared" si="816"/>
        <v>21:0241</v>
      </c>
      <c r="E9336" t="s">
        <v>36997</v>
      </c>
      <c r="F9336" t="s">
        <v>37001</v>
      </c>
      <c r="H9336">
        <v>71.082459999999998</v>
      </c>
      <c r="I9336">
        <v>-114.72708</v>
      </c>
      <c r="J9336" s="1" t="str">
        <f t="shared" si="817"/>
        <v>Fluid (stream)</v>
      </c>
      <c r="K9336" s="1" t="str">
        <f t="shared" si="818"/>
        <v>Untreated Water</v>
      </c>
      <c r="L9336">
        <v>34</v>
      </c>
      <c r="M9336" t="s">
        <v>29</v>
      </c>
      <c r="N9336">
        <v>597</v>
      </c>
      <c r="O9336">
        <v>1</v>
      </c>
      <c r="P9336" t="s">
        <v>1610</v>
      </c>
      <c r="Q9336" t="s">
        <v>62</v>
      </c>
      <c r="R9336" t="s">
        <v>189</v>
      </c>
    </row>
    <row r="9337" spans="1:18" hidden="1" x14ac:dyDescent="0.3">
      <c r="A9337" t="s">
        <v>37002</v>
      </c>
      <c r="B9337" t="s">
        <v>37003</v>
      </c>
      <c r="C9337" s="1" t="str">
        <f t="shared" si="819"/>
        <v>21:1011</v>
      </c>
      <c r="D9337" s="1" t="str">
        <f>HYPERLINK("http://geochem.nrcan.gc.ca/cdogs/content/svy/svy_e.htm", "")</f>
        <v/>
      </c>
      <c r="G9337" s="1" t="str">
        <f>HYPERLINK("http://geochem.nrcan.gc.ca/cdogs/content/cr_/cr_00305_e.htm", "305")</f>
        <v>305</v>
      </c>
      <c r="J9337" t="s">
        <v>85</v>
      </c>
      <c r="K9337" t="s">
        <v>86</v>
      </c>
      <c r="L9337">
        <v>34</v>
      </c>
      <c r="M9337" t="s">
        <v>87</v>
      </c>
      <c r="N9337">
        <v>598</v>
      </c>
      <c r="O9337">
        <v>8</v>
      </c>
      <c r="P9337" t="s">
        <v>68</v>
      </c>
      <c r="Q9337" t="s">
        <v>96</v>
      </c>
      <c r="R9337" t="s">
        <v>189</v>
      </c>
    </row>
    <row r="9338" spans="1:18" hidden="1" x14ac:dyDescent="0.3">
      <c r="A9338" t="s">
        <v>37004</v>
      </c>
      <c r="B9338" t="s">
        <v>37005</v>
      </c>
      <c r="C9338" s="1" t="str">
        <f t="shared" si="819"/>
        <v>21:1011</v>
      </c>
      <c r="D9338" s="1" t="str">
        <f t="shared" ref="D9338:D9351" si="820">HYPERLINK("http://geochem.nrcan.gc.ca/cdogs/content/svy/svy210241_e.htm", "21:0241")</f>
        <v>21:0241</v>
      </c>
      <c r="E9338" t="s">
        <v>37006</v>
      </c>
      <c r="F9338" t="s">
        <v>37007</v>
      </c>
      <c r="H9338">
        <v>71.070509999999999</v>
      </c>
      <c r="I9338">
        <v>-114.73208</v>
      </c>
      <c r="J9338" s="1" t="str">
        <f t="shared" ref="J9338:J9351" si="821">HYPERLINK("http://geochem.nrcan.gc.ca/cdogs/content/kwd/kwd020018_e.htm", "Fluid (stream)")</f>
        <v>Fluid (stream)</v>
      </c>
      <c r="K9338" s="1" t="str">
        <f t="shared" ref="K9338:K9351" si="822">HYPERLINK("http://geochem.nrcan.gc.ca/cdogs/content/kwd/kwd080007_e.htm", "Untreated Water")</f>
        <v>Untreated Water</v>
      </c>
      <c r="L9338">
        <v>34</v>
      </c>
      <c r="M9338" t="s">
        <v>139</v>
      </c>
      <c r="N9338">
        <v>599</v>
      </c>
      <c r="O9338">
        <v>1</v>
      </c>
      <c r="P9338" t="s">
        <v>356</v>
      </c>
      <c r="Q9338" t="s">
        <v>24</v>
      </c>
      <c r="R9338" t="s">
        <v>599</v>
      </c>
    </row>
    <row r="9339" spans="1:18" hidden="1" x14ac:dyDescent="0.3">
      <c r="A9339" t="s">
        <v>37008</v>
      </c>
      <c r="B9339" t="s">
        <v>37009</v>
      </c>
      <c r="C9339" s="1" t="str">
        <f t="shared" si="819"/>
        <v>21:1011</v>
      </c>
      <c r="D9339" s="1" t="str">
        <f t="shared" si="820"/>
        <v>21:0241</v>
      </c>
      <c r="E9339" t="s">
        <v>37010</v>
      </c>
      <c r="F9339" t="s">
        <v>37011</v>
      </c>
      <c r="H9339">
        <v>71.065600000000003</v>
      </c>
      <c r="I9339">
        <v>-114.71607</v>
      </c>
      <c r="J9339" s="1" t="str">
        <f t="shared" si="821"/>
        <v>Fluid (stream)</v>
      </c>
      <c r="K9339" s="1" t="str">
        <f t="shared" si="822"/>
        <v>Untreated Water</v>
      </c>
      <c r="L9339">
        <v>34</v>
      </c>
      <c r="M9339" t="s">
        <v>241</v>
      </c>
      <c r="N9339">
        <v>600</v>
      </c>
      <c r="O9339">
        <v>1</v>
      </c>
      <c r="P9339" t="s">
        <v>272</v>
      </c>
      <c r="Q9339" t="s">
        <v>248</v>
      </c>
      <c r="R9339" t="s">
        <v>195</v>
      </c>
    </row>
    <row r="9340" spans="1:18" hidden="1" x14ac:dyDescent="0.3">
      <c r="A9340" t="s">
        <v>37012</v>
      </c>
      <c r="B9340" t="s">
        <v>37013</v>
      </c>
      <c r="C9340" s="1" t="str">
        <f t="shared" si="819"/>
        <v>21:1011</v>
      </c>
      <c r="D9340" s="1" t="str">
        <f t="shared" si="820"/>
        <v>21:0241</v>
      </c>
      <c r="E9340" t="s">
        <v>37014</v>
      </c>
      <c r="F9340" t="s">
        <v>37015</v>
      </c>
      <c r="H9340">
        <v>71.068809999999999</v>
      </c>
      <c r="I9340">
        <v>-114.66107</v>
      </c>
      <c r="J9340" s="1" t="str">
        <f t="shared" si="821"/>
        <v>Fluid (stream)</v>
      </c>
      <c r="K9340" s="1" t="str">
        <f t="shared" si="822"/>
        <v>Untreated Water</v>
      </c>
      <c r="L9340">
        <v>35</v>
      </c>
      <c r="M9340" t="s">
        <v>36</v>
      </c>
      <c r="N9340">
        <v>601</v>
      </c>
      <c r="O9340">
        <v>1</v>
      </c>
      <c r="P9340" t="s">
        <v>210</v>
      </c>
      <c r="Q9340" t="s">
        <v>46</v>
      </c>
      <c r="R9340" t="s">
        <v>401</v>
      </c>
    </row>
    <row r="9341" spans="1:18" hidden="1" x14ac:dyDescent="0.3">
      <c r="A9341" t="s">
        <v>37016</v>
      </c>
      <c r="B9341" t="s">
        <v>37017</v>
      </c>
      <c r="C9341" s="1" t="str">
        <f t="shared" si="819"/>
        <v>21:1011</v>
      </c>
      <c r="D9341" s="1" t="str">
        <f t="shared" si="820"/>
        <v>21:0241</v>
      </c>
      <c r="E9341" t="s">
        <v>37018</v>
      </c>
      <c r="F9341" t="s">
        <v>37019</v>
      </c>
      <c r="H9341">
        <v>71.074089999999998</v>
      </c>
      <c r="I9341">
        <v>-114.64606999999999</v>
      </c>
      <c r="J9341" s="1" t="str">
        <f t="shared" si="821"/>
        <v>Fluid (stream)</v>
      </c>
      <c r="K9341" s="1" t="str">
        <f t="shared" si="822"/>
        <v>Untreated Water</v>
      </c>
      <c r="L9341">
        <v>35</v>
      </c>
      <c r="M9341" t="s">
        <v>44</v>
      </c>
      <c r="N9341">
        <v>602</v>
      </c>
      <c r="O9341">
        <v>1</v>
      </c>
      <c r="P9341" t="s">
        <v>262</v>
      </c>
      <c r="Q9341" t="s">
        <v>96</v>
      </c>
      <c r="R9341" t="s">
        <v>532</v>
      </c>
    </row>
    <row r="9342" spans="1:18" hidden="1" x14ac:dyDescent="0.3">
      <c r="A9342" t="s">
        <v>37020</v>
      </c>
      <c r="B9342" t="s">
        <v>37021</v>
      </c>
      <c r="C9342" s="1" t="str">
        <f t="shared" si="819"/>
        <v>21:1011</v>
      </c>
      <c r="D9342" s="1" t="str">
        <f t="shared" si="820"/>
        <v>21:0241</v>
      </c>
      <c r="E9342" t="s">
        <v>37022</v>
      </c>
      <c r="F9342" t="s">
        <v>37023</v>
      </c>
      <c r="H9342">
        <v>71.079099999999997</v>
      </c>
      <c r="I9342">
        <v>-114.67307</v>
      </c>
      <c r="J9342" s="1" t="str">
        <f t="shared" si="821"/>
        <v>Fluid (stream)</v>
      </c>
      <c r="K9342" s="1" t="str">
        <f t="shared" si="822"/>
        <v>Untreated Water</v>
      </c>
      <c r="L9342">
        <v>35</v>
      </c>
      <c r="M9342" t="s">
        <v>52</v>
      </c>
      <c r="N9342">
        <v>603</v>
      </c>
      <c r="O9342">
        <v>1</v>
      </c>
      <c r="P9342" t="s">
        <v>262</v>
      </c>
      <c r="Q9342" t="s">
        <v>96</v>
      </c>
      <c r="R9342" t="s">
        <v>195</v>
      </c>
    </row>
    <row r="9343" spans="1:18" hidden="1" x14ac:dyDescent="0.3">
      <c r="A9343" t="s">
        <v>37024</v>
      </c>
      <c r="B9343" t="s">
        <v>37025</v>
      </c>
      <c r="C9343" s="1" t="str">
        <f t="shared" si="819"/>
        <v>21:1011</v>
      </c>
      <c r="D9343" s="1" t="str">
        <f t="shared" si="820"/>
        <v>21:0241</v>
      </c>
      <c r="E9343" t="s">
        <v>37026</v>
      </c>
      <c r="F9343" t="s">
        <v>37027</v>
      </c>
      <c r="H9343">
        <v>71.094949999999997</v>
      </c>
      <c r="I9343">
        <v>-114.53407</v>
      </c>
      <c r="J9343" s="1" t="str">
        <f t="shared" si="821"/>
        <v>Fluid (stream)</v>
      </c>
      <c r="K9343" s="1" t="str">
        <f t="shared" si="822"/>
        <v>Untreated Water</v>
      </c>
      <c r="L9343">
        <v>35</v>
      </c>
      <c r="M9343" t="s">
        <v>60</v>
      </c>
      <c r="N9343">
        <v>604</v>
      </c>
      <c r="O9343">
        <v>1</v>
      </c>
      <c r="P9343" t="s">
        <v>37028</v>
      </c>
      <c r="Q9343" t="s">
        <v>89</v>
      </c>
      <c r="R9343" t="s">
        <v>522</v>
      </c>
    </row>
    <row r="9344" spans="1:18" hidden="1" x14ac:dyDescent="0.3">
      <c r="A9344" t="s">
        <v>37029</v>
      </c>
      <c r="B9344" t="s">
        <v>37030</v>
      </c>
      <c r="C9344" s="1" t="str">
        <f t="shared" si="819"/>
        <v>21:1011</v>
      </c>
      <c r="D9344" s="1" t="str">
        <f t="shared" si="820"/>
        <v>21:0241</v>
      </c>
      <c r="E9344" t="s">
        <v>37031</v>
      </c>
      <c r="F9344" t="s">
        <v>37032</v>
      </c>
      <c r="H9344">
        <v>71.090720000000005</v>
      </c>
      <c r="I9344">
        <v>-114.53506</v>
      </c>
      <c r="J9344" s="1" t="str">
        <f t="shared" si="821"/>
        <v>Fluid (stream)</v>
      </c>
      <c r="K9344" s="1" t="str">
        <f t="shared" si="822"/>
        <v>Untreated Water</v>
      </c>
      <c r="L9344">
        <v>35</v>
      </c>
      <c r="M9344" t="s">
        <v>67</v>
      </c>
      <c r="N9344">
        <v>605</v>
      </c>
      <c r="O9344">
        <v>1</v>
      </c>
      <c r="P9344" t="s">
        <v>267</v>
      </c>
      <c r="Q9344" t="s">
        <v>24</v>
      </c>
      <c r="R9344" t="s">
        <v>522</v>
      </c>
    </row>
    <row r="9345" spans="1:18" hidden="1" x14ac:dyDescent="0.3">
      <c r="A9345" t="s">
        <v>37033</v>
      </c>
      <c r="B9345" t="s">
        <v>37034</v>
      </c>
      <c r="C9345" s="1" t="str">
        <f t="shared" si="819"/>
        <v>21:1011</v>
      </c>
      <c r="D9345" s="1" t="str">
        <f t="shared" si="820"/>
        <v>21:0241</v>
      </c>
      <c r="E9345" t="s">
        <v>37035</v>
      </c>
      <c r="F9345" t="s">
        <v>37036</v>
      </c>
      <c r="H9345">
        <v>71.083500000000001</v>
      </c>
      <c r="I9345">
        <v>-114.29304999999999</v>
      </c>
      <c r="J9345" s="1" t="str">
        <f t="shared" si="821"/>
        <v>Fluid (stream)</v>
      </c>
      <c r="K9345" s="1" t="str">
        <f t="shared" si="822"/>
        <v>Untreated Water</v>
      </c>
      <c r="L9345">
        <v>35</v>
      </c>
      <c r="M9345" t="s">
        <v>74</v>
      </c>
      <c r="N9345">
        <v>606</v>
      </c>
      <c r="O9345">
        <v>1</v>
      </c>
      <c r="P9345" t="s">
        <v>272</v>
      </c>
      <c r="Q9345" t="s">
        <v>62</v>
      </c>
      <c r="R9345" t="s">
        <v>55</v>
      </c>
    </row>
    <row r="9346" spans="1:18" hidden="1" x14ac:dyDescent="0.3">
      <c r="A9346" t="s">
        <v>37037</v>
      </c>
      <c r="B9346" t="s">
        <v>37038</v>
      </c>
      <c r="C9346" s="1" t="str">
        <f t="shared" si="819"/>
        <v>21:1011</v>
      </c>
      <c r="D9346" s="1" t="str">
        <f t="shared" si="820"/>
        <v>21:0241</v>
      </c>
      <c r="E9346" t="s">
        <v>37039</v>
      </c>
      <c r="F9346" t="s">
        <v>37040</v>
      </c>
      <c r="H9346">
        <v>71.085890000000006</v>
      </c>
      <c r="I9346">
        <v>-114.25505</v>
      </c>
      <c r="J9346" s="1" t="str">
        <f t="shared" si="821"/>
        <v>Fluid (stream)</v>
      </c>
      <c r="K9346" s="1" t="str">
        <f t="shared" si="822"/>
        <v>Untreated Water</v>
      </c>
      <c r="L9346">
        <v>35</v>
      </c>
      <c r="M9346" t="s">
        <v>81</v>
      </c>
      <c r="N9346">
        <v>607</v>
      </c>
      <c r="O9346">
        <v>1</v>
      </c>
      <c r="P9346" t="s">
        <v>272</v>
      </c>
      <c r="Q9346" t="s">
        <v>96</v>
      </c>
      <c r="R9346" t="s">
        <v>668</v>
      </c>
    </row>
    <row r="9347" spans="1:18" hidden="1" x14ac:dyDescent="0.3">
      <c r="A9347" t="s">
        <v>37041</v>
      </c>
      <c r="B9347" t="s">
        <v>37042</v>
      </c>
      <c r="C9347" s="1" t="str">
        <f t="shared" si="819"/>
        <v>21:1011</v>
      </c>
      <c r="D9347" s="1" t="str">
        <f t="shared" si="820"/>
        <v>21:0241</v>
      </c>
      <c r="E9347" t="s">
        <v>37043</v>
      </c>
      <c r="F9347" t="s">
        <v>37044</v>
      </c>
      <c r="H9347">
        <v>71.090310000000002</v>
      </c>
      <c r="I9347">
        <v>-114.26105</v>
      </c>
      <c r="J9347" s="1" t="str">
        <f t="shared" si="821"/>
        <v>Fluid (stream)</v>
      </c>
      <c r="K9347" s="1" t="str">
        <f t="shared" si="822"/>
        <v>Untreated Water</v>
      </c>
      <c r="L9347">
        <v>35</v>
      </c>
      <c r="M9347" t="s">
        <v>95</v>
      </c>
      <c r="N9347">
        <v>608</v>
      </c>
      <c r="O9347">
        <v>1</v>
      </c>
      <c r="P9347" t="s">
        <v>465</v>
      </c>
      <c r="Q9347" t="s">
        <v>248</v>
      </c>
      <c r="R9347" t="s">
        <v>532</v>
      </c>
    </row>
    <row r="9348" spans="1:18" hidden="1" x14ac:dyDescent="0.3">
      <c r="A9348" t="s">
        <v>37045</v>
      </c>
      <c r="B9348" t="s">
        <v>37046</v>
      </c>
      <c r="C9348" s="1" t="str">
        <f t="shared" si="819"/>
        <v>21:1011</v>
      </c>
      <c r="D9348" s="1" t="str">
        <f t="shared" si="820"/>
        <v>21:0241</v>
      </c>
      <c r="E9348" t="s">
        <v>37047</v>
      </c>
      <c r="F9348" t="s">
        <v>37048</v>
      </c>
      <c r="H9348">
        <v>71.113110000000006</v>
      </c>
      <c r="I9348">
        <v>-114.28805</v>
      </c>
      <c r="J9348" s="1" t="str">
        <f t="shared" si="821"/>
        <v>Fluid (stream)</v>
      </c>
      <c r="K9348" s="1" t="str">
        <f t="shared" si="822"/>
        <v>Untreated Water</v>
      </c>
      <c r="L9348">
        <v>35</v>
      </c>
      <c r="M9348" t="s">
        <v>101</v>
      </c>
      <c r="N9348">
        <v>609</v>
      </c>
      <c r="O9348">
        <v>1</v>
      </c>
      <c r="P9348" t="s">
        <v>262</v>
      </c>
      <c r="Q9348" t="s">
        <v>38</v>
      </c>
      <c r="R9348" t="s">
        <v>55</v>
      </c>
    </row>
    <row r="9349" spans="1:18" hidden="1" x14ac:dyDescent="0.3">
      <c r="A9349" t="s">
        <v>37049</v>
      </c>
      <c r="B9349" t="s">
        <v>37050</v>
      </c>
      <c r="C9349" s="1" t="str">
        <f t="shared" si="819"/>
        <v>21:1011</v>
      </c>
      <c r="D9349" s="1" t="str">
        <f t="shared" si="820"/>
        <v>21:0241</v>
      </c>
      <c r="E9349" t="s">
        <v>37051</v>
      </c>
      <c r="F9349" t="s">
        <v>37052</v>
      </c>
      <c r="H9349">
        <v>71.111760000000004</v>
      </c>
      <c r="I9349">
        <v>-114.31205</v>
      </c>
      <c r="J9349" s="1" t="str">
        <f t="shared" si="821"/>
        <v>Fluid (stream)</v>
      </c>
      <c r="K9349" s="1" t="str">
        <f t="shared" si="822"/>
        <v>Untreated Water</v>
      </c>
      <c r="L9349">
        <v>35</v>
      </c>
      <c r="M9349" t="s">
        <v>107</v>
      </c>
      <c r="N9349">
        <v>610</v>
      </c>
      <c r="O9349">
        <v>1</v>
      </c>
      <c r="P9349" t="s">
        <v>272</v>
      </c>
      <c r="Q9349" t="s">
        <v>24</v>
      </c>
      <c r="R9349" t="s">
        <v>189</v>
      </c>
    </row>
    <row r="9350" spans="1:18" hidden="1" x14ac:dyDescent="0.3">
      <c r="A9350" t="s">
        <v>37053</v>
      </c>
      <c r="B9350" t="s">
        <v>37054</v>
      </c>
      <c r="C9350" s="1" t="str">
        <f t="shared" si="819"/>
        <v>21:1011</v>
      </c>
      <c r="D9350" s="1" t="str">
        <f t="shared" si="820"/>
        <v>21:0241</v>
      </c>
      <c r="E9350" t="s">
        <v>37055</v>
      </c>
      <c r="F9350" t="s">
        <v>37056</v>
      </c>
      <c r="H9350">
        <v>71.119119999999995</v>
      </c>
      <c r="I9350">
        <v>-114.30905</v>
      </c>
      <c r="J9350" s="1" t="str">
        <f t="shared" si="821"/>
        <v>Fluid (stream)</v>
      </c>
      <c r="K9350" s="1" t="str">
        <f t="shared" si="822"/>
        <v>Untreated Water</v>
      </c>
      <c r="L9350">
        <v>35</v>
      </c>
      <c r="M9350" t="s">
        <v>114</v>
      </c>
      <c r="N9350">
        <v>611</v>
      </c>
      <c r="O9350">
        <v>1</v>
      </c>
      <c r="P9350" t="s">
        <v>256</v>
      </c>
      <c r="Q9350" t="s">
        <v>89</v>
      </c>
      <c r="R9350" t="s">
        <v>532</v>
      </c>
    </row>
    <row r="9351" spans="1:18" hidden="1" x14ac:dyDescent="0.3">
      <c r="A9351" t="s">
        <v>37057</v>
      </c>
      <c r="B9351" t="s">
        <v>37058</v>
      </c>
      <c r="C9351" s="1" t="str">
        <f t="shared" si="819"/>
        <v>21:1011</v>
      </c>
      <c r="D9351" s="1" t="str">
        <f t="shared" si="820"/>
        <v>21:0241</v>
      </c>
      <c r="E9351" t="s">
        <v>37059</v>
      </c>
      <c r="F9351" t="s">
        <v>37060</v>
      </c>
      <c r="H9351">
        <v>71.137429999999995</v>
      </c>
      <c r="I9351">
        <v>-114.22605</v>
      </c>
      <c r="J9351" s="1" t="str">
        <f t="shared" si="821"/>
        <v>Fluid (stream)</v>
      </c>
      <c r="K9351" s="1" t="str">
        <f t="shared" si="822"/>
        <v>Untreated Water</v>
      </c>
      <c r="L9351">
        <v>35</v>
      </c>
      <c r="M9351" t="s">
        <v>121</v>
      </c>
      <c r="N9351">
        <v>612</v>
      </c>
      <c r="O9351">
        <v>1</v>
      </c>
      <c r="P9351" t="s">
        <v>247</v>
      </c>
      <c r="Q9351" t="s">
        <v>146</v>
      </c>
      <c r="R9351" t="s">
        <v>3875</v>
      </c>
    </row>
    <row r="9352" spans="1:18" hidden="1" x14ac:dyDescent="0.3">
      <c r="A9352" t="s">
        <v>37061</v>
      </c>
      <c r="B9352" t="s">
        <v>37062</v>
      </c>
      <c r="C9352" s="1" t="str">
        <f t="shared" si="819"/>
        <v>21:1011</v>
      </c>
      <c r="D9352" s="1" t="str">
        <f>HYPERLINK("http://geochem.nrcan.gc.ca/cdogs/content/svy/svy_e.htm", "")</f>
        <v/>
      </c>
      <c r="G9352" s="1" t="str">
        <f>HYPERLINK("http://geochem.nrcan.gc.ca/cdogs/content/cr_/cr_00306_e.htm", "306")</f>
        <v>306</v>
      </c>
      <c r="J9352" t="s">
        <v>85</v>
      </c>
      <c r="K9352" t="s">
        <v>86</v>
      </c>
      <c r="L9352">
        <v>35</v>
      </c>
      <c r="M9352" t="s">
        <v>87</v>
      </c>
      <c r="N9352">
        <v>613</v>
      </c>
      <c r="O9352">
        <v>8</v>
      </c>
      <c r="P9352" t="s">
        <v>1310</v>
      </c>
      <c r="Q9352" t="s">
        <v>24</v>
      </c>
      <c r="R9352" t="s">
        <v>854</v>
      </c>
    </row>
    <row r="9353" spans="1:18" hidden="1" x14ac:dyDescent="0.3">
      <c r="A9353" t="s">
        <v>37063</v>
      </c>
      <c r="B9353" t="s">
        <v>37064</v>
      </c>
      <c r="C9353" s="1" t="str">
        <f t="shared" si="819"/>
        <v>21:1011</v>
      </c>
      <c r="D9353" s="1" t="str">
        <f t="shared" ref="D9353:D9359" si="823">HYPERLINK("http://geochem.nrcan.gc.ca/cdogs/content/svy/svy210241_e.htm", "21:0241")</f>
        <v>21:0241</v>
      </c>
      <c r="E9353" t="s">
        <v>37065</v>
      </c>
      <c r="F9353" t="s">
        <v>37066</v>
      </c>
      <c r="H9353">
        <v>71.130319999999998</v>
      </c>
      <c r="I9353">
        <v>-114.16304</v>
      </c>
      <c r="J9353" s="1" t="str">
        <f t="shared" ref="J9353:J9359" si="824">HYPERLINK("http://geochem.nrcan.gc.ca/cdogs/content/kwd/kwd020018_e.htm", "Fluid (stream)")</f>
        <v>Fluid (stream)</v>
      </c>
      <c r="K9353" s="1" t="str">
        <f t="shared" ref="K9353:K9359" si="825">HYPERLINK("http://geochem.nrcan.gc.ca/cdogs/content/kwd/kwd080007_e.htm", "Untreated Water")</f>
        <v>Untreated Water</v>
      </c>
      <c r="L9353">
        <v>35</v>
      </c>
      <c r="M9353" t="s">
        <v>22</v>
      </c>
      <c r="N9353">
        <v>614</v>
      </c>
      <c r="O9353">
        <v>1</v>
      </c>
      <c r="P9353" t="s">
        <v>235</v>
      </c>
      <c r="Q9353" t="s">
        <v>146</v>
      </c>
      <c r="R9353" t="s">
        <v>189</v>
      </c>
    </row>
    <row r="9354" spans="1:18" hidden="1" x14ac:dyDescent="0.3">
      <c r="A9354" t="s">
        <v>37067</v>
      </c>
      <c r="B9354" t="s">
        <v>37068</v>
      </c>
      <c r="C9354" s="1" t="str">
        <f t="shared" si="819"/>
        <v>21:1011</v>
      </c>
      <c r="D9354" s="1" t="str">
        <f t="shared" si="823"/>
        <v>21:0241</v>
      </c>
      <c r="E9354" t="s">
        <v>37065</v>
      </c>
      <c r="F9354" t="s">
        <v>37069</v>
      </c>
      <c r="H9354">
        <v>71.130319999999998</v>
      </c>
      <c r="I9354">
        <v>-114.16304</v>
      </c>
      <c r="J9354" s="1" t="str">
        <f t="shared" si="824"/>
        <v>Fluid (stream)</v>
      </c>
      <c r="K9354" s="1" t="str">
        <f t="shared" si="825"/>
        <v>Untreated Water</v>
      </c>
      <c r="L9354">
        <v>35</v>
      </c>
      <c r="M9354" t="s">
        <v>29</v>
      </c>
      <c r="N9354">
        <v>615</v>
      </c>
      <c r="O9354">
        <v>1</v>
      </c>
      <c r="P9354" t="s">
        <v>356</v>
      </c>
      <c r="Q9354" t="s">
        <v>146</v>
      </c>
      <c r="R9354" t="s">
        <v>522</v>
      </c>
    </row>
    <row r="9355" spans="1:18" hidden="1" x14ac:dyDescent="0.3">
      <c r="A9355" t="s">
        <v>37070</v>
      </c>
      <c r="B9355" t="s">
        <v>37071</v>
      </c>
      <c r="C9355" s="1" t="str">
        <f t="shared" si="819"/>
        <v>21:1011</v>
      </c>
      <c r="D9355" s="1" t="str">
        <f t="shared" si="823"/>
        <v>21:0241</v>
      </c>
      <c r="E9355" t="s">
        <v>37072</v>
      </c>
      <c r="F9355" t="s">
        <v>37073</v>
      </c>
      <c r="H9355">
        <v>71.118449999999996</v>
      </c>
      <c r="I9355">
        <v>-114.14704</v>
      </c>
      <c r="J9355" s="1" t="str">
        <f t="shared" si="824"/>
        <v>Fluid (stream)</v>
      </c>
      <c r="K9355" s="1" t="str">
        <f t="shared" si="825"/>
        <v>Untreated Water</v>
      </c>
      <c r="L9355">
        <v>35</v>
      </c>
      <c r="M9355" t="s">
        <v>127</v>
      </c>
      <c r="N9355">
        <v>616</v>
      </c>
      <c r="O9355">
        <v>1</v>
      </c>
      <c r="P9355" t="s">
        <v>272</v>
      </c>
      <c r="Q9355" t="s">
        <v>31</v>
      </c>
      <c r="R9355" t="s">
        <v>211</v>
      </c>
    </row>
    <row r="9356" spans="1:18" hidden="1" x14ac:dyDescent="0.3">
      <c r="A9356" t="s">
        <v>37074</v>
      </c>
      <c r="B9356" t="s">
        <v>37075</v>
      </c>
      <c r="C9356" s="1" t="str">
        <f t="shared" si="819"/>
        <v>21:1011</v>
      </c>
      <c r="D9356" s="1" t="str">
        <f t="shared" si="823"/>
        <v>21:0241</v>
      </c>
      <c r="E9356" t="s">
        <v>37076</v>
      </c>
      <c r="F9356" t="s">
        <v>37077</v>
      </c>
      <c r="H9356">
        <v>71.113389999999995</v>
      </c>
      <c r="I9356">
        <v>-114.14604</v>
      </c>
      <c r="J9356" s="1" t="str">
        <f t="shared" si="824"/>
        <v>Fluid (stream)</v>
      </c>
      <c r="K9356" s="1" t="str">
        <f t="shared" si="825"/>
        <v>Untreated Water</v>
      </c>
      <c r="L9356">
        <v>35</v>
      </c>
      <c r="M9356" t="s">
        <v>133</v>
      </c>
      <c r="N9356">
        <v>617</v>
      </c>
      <c r="O9356">
        <v>1</v>
      </c>
      <c r="P9356" t="s">
        <v>465</v>
      </c>
      <c r="Q9356" t="s">
        <v>146</v>
      </c>
      <c r="R9356" t="s">
        <v>55</v>
      </c>
    </row>
    <row r="9357" spans="1:18" hidden="1" x14ac:dyDescent="0.3">
      <c r="A9357" t="s">
        <v>37078</v>
      </c>
      <c r="B9357" t="s">
        <v>37079</v>
      </c>
      <c r="C9357" s="1" t="str">
        <f t="shared" si="819"/>
        <v>21:1011</v>
      </c>
      <c r="D9357" s="1" t="str">
        <f t="shared" si="823"/>
        <v>21:0241</v>
      </c>
      <c r="E9357" t="s">
        <v>37080</v>
      </c>
      <c r="F9357" t="s">
        <v>37081</v>
      </c>
      <c r="H9357">
        <v>71.205520000000007</v>
      </c>
      <c r="I9357">
        <v>-113.98703999999999</v>
      </c>
      <c r="J9357" s="1" t="str">
        <f t="shared" si="824"/>
        <v>Fluid (stream)</v>
      </c>
      <c r="K9357" s="1" t="str">
        <f t="shared" si="825"/>
        <v>Untreated Water</v>
      </c>
      <c r="L9357">
        <v>35</v>
      </c>
      <c r="M9357" t="s">
        <v>139</v>
      </c>
      <c r="N9357">
        <v>618</v>
      </c>
      <c r="O9357">
        <v>1</v>
      </c>
      <c r="P9357" t="s">
        <v>1846</v>
      </c>
      <c r="Q9357" t="s">
        <v>96</v>
      </c>
      <c r="R9357" t="s">
        <v>599</v>
      </c>
    </row>
    <row r="9358" spans="1:18" hidden="1" x14ac:dyDescent="0.3">
      <c r="A9358" t="s">
        <v>37082</v>
      </c>
      <c r="B9358" t="s">
        <v>37083</v>
      </c>
      <c r="C9358" s="1" t="str">
        <f t="shared" si="819"/>
        <v>21:1011</v>
      </c>
      <c r="D9358" s="1" t="str">
        <f t="shared" si="823"/>
        <v>21:0241</v>
      </c>
      <c r="E9358" t="s">
        <v>37084</v>
      </c>
      <c r="F9358" t="s">
        <v>37085</v>
      </c>
      <c r="H9358">
        <v>71.200729999999993</v>
      </c>
      <c r="I9358">
        <v>-113.91603000000001</v>
      </c>
      <c r="J9358" s="1" t="str">
        <f t="shared" si="824"/>
        <v>Fluid (stream)</v>
      </c>
      <c r="K9358" s="1" t="str">
        <f t="shared" si="825"/>
        <v>Untreated Water</v>
      </c>
      <c r="L9358">
        <v>35</v>
      </c>
      <c r="M9358" t="s">
        <v>241</v>
      </c>
      <c r="N9358">
        <v>619</v>
      </c>
      <c r="O9358">
        <v>1</v>
      </c>
      <c r="P9358" t="s">
        <v>272</v>
      </c>
      <c r="Q9358" t="s">
        <v>31</v>
      </c>
      <c r="R9358" t="s">
        <v>522</v>
      </c>
    </row>
    <row r="9359" spans="1:18" hidden="1" x14ac:dyDescent="0.3">
      <c r="A9359" t="s">
        <v>37086</v>
      </c>
      <c r="B9359" t="s">
        <v>37087</v>
      </c>
      <c r="C9359" s="1" t="str">
        <f t="shared" si="819"/>
        <v>21:1011</v>
      </c>
      <c r="D9359" s="1" t="str">
        <f t="shared" si="823"/>
        <v>21:0241</v>
      </c>
      <c r="E9359" t="s">
        <v>37088</v>
      </c>
      <c r="F9359" t="s">
        <v>37089</v>
      </c>
      <c r="H9359">
        <v>71.153030000000001</v>
      </c>
      <c r="I9359">
        <v>-113.91303000000001</v>
      </c>
      <c r="J9359" s="1" t="str">
        <f t="shared" si="824"/>
        <v>Fluid (stream)</v>
      </c>
      <c r="K9359" s="1" t="str">
        <f t="shared" si="825"/>
        <v>Untreated Water</v>
      </c>
      <c r="L9359">
        <v>36</v>
      </c>
      <c r="M9359" t="s">
        <v>36</v>
      </c>
      <c r="N9359">
        <v>620</v>
      </c>
      <c r="O9359">
        <v>1</v>
      </c>
      <c r="P9359" t="s">
        <v>37090</v>
      </c>
      <c r="Q9359" t="s">
        <v>38</v>
      </c>
      <c r="R9359" t="s">
        <v>460</v>
      </c>
    </row>
    <row r="9360" spans="1:18" hidden="1" x14ac:dyDescent="0.3">
      <c r="A9360" t="s">
        <v>37091</v>
      </c>
      <c r="B9360" t="s">
        <v>37092</v>
      </c>
      <c r="C9360" s="1" t="str">
        <f t="shared" si="819"/>
        <v>21:1011</v>
      </c>
      <c r="D9360" s="1" t="str">
        <f>HYPERLINK("http://geochem.nrcan.gc.ca/cdogs/content/svy/svy_e.htm", "")</f>
        <v/>
      </c>
      <c r="G9360" s="1" t="str">
        <f>HYPERLINK("http://geochem.nrcan.gc.ca/cdogs/content/cr_/cr_00306_e.htm", "306")</f>
        <v>306</v>
      </c>
      <c r="J9360" t="s">
        <v>85</v>
      </c>
      <c r="K9360" t="s">
        <v>86</v>
      </c>
      <c r="L9360">
        <v>36</v>
      </c>
      <c r="M9360" t="s">
        <v>87</v>
      </c>
      <c r="N9360">
        <v>621</v>
      </c>
      <c r="O9360">
        <v>8</v>
      </c>
      <c r="P9360" t="s">
        <v>53</v>
      </c>
      <c r="Q9360" t="s">
        <v>46</v>
      </c>
      <c r="R9360" t="s">
        <v>90</v>
      </c>
    </row>
    <row r="9361" spans="1:18" hidden="1" x14ac:dyDescent="0.3">
      <c r="A9361" t="s">
        <v>37093</v>
      </c>
      <c r="B9361" t="s">
        <v>37094</v>
      </c>
      <c r="C9361" s="1" t="str">
        <f t="shared" si="819"/>
        <v>21:1011</v>
      </c>
      <c r="D9361" s="1" t="str">
        <f t="shared" ref="D9361:D9372" si="826">HYPERLINK("http://geochem.nrcan.gc.ca/cdogs/content/svy/svy210241_e.htm", "21:0241")</f>
        <v>21:0241</v>
      </c>
      <c r="E9361" t="s">
        <v>37095</v>
      </c>
      <c r="F9361" t="s">
        <v>37096</v>
      </c>
      <c r="H9361">
        <v>71.166319999999999</v>
      </c>
      <c r="I9361">
        <v>-113.88703</v>
      </c>
      <c r="J9361" s="1" t="str">
        <f t="shared" ref="J9361:J9372" si="827">HYPERLINK("http://geochem.nrcan.gc.ca/cdogs/content/kwd/kwd020018_e.htm", "Fluid (stream)")</f>
        <v>Fluid (stream)</v>
      </c>
      <c r="K9361" s="1" t="str">
        <f t="shared" ref="K9361:K9372" si="828">HYPERLINK("http://geochem.nrcan.gc.ca/cdogs/content/kwd/kwd080007_e.htm", "Untreated Water")</f>
        <v>Untreated Water</v>
      </c>
      <c r="L9361">
        <v>36</v>
      </c>
      <c r="M9361" t="s">
        <v>44</v>
      </c>
      <c r="N9361">
        <v>622</v>
      </c>
      <c r="O9361">
        <v>1</v>
      </c>
      <c r="P9361" t="s">
        <v>272</v>
      </c>
      <c r="Q9361" t="s">
        <v>146</v>
      </c>
      <c r="R9361" t="s">
        <v>55</v>
      </c>
    </row>
    <row r="9362" spans="1:18" hidden="1" x14ac:dyDescent="0.3">
      <c r="A9362" t="s">
        <v>37097</v>
      </c>
      <c r="B9362" t="s">
        <v>37098</v>
      </c>
      <c r="C9362" s="1" t="str">
        <f t="shared" si="819"/>
        <v>21:1011</v>
      </c>
      <c r="D9362" s="1" t="str">
        <f t="shared" si="826"/>
        <v>21:0241</v>
      </c>
      <c r="E9362" t="s">
        <v>37099</v>
      </c>
      <c r="F9362" t="s">
        <v>37100</v>
      </c>
      <c r="H9362">
        <v>71.188230000000004</v>
      </c>
      <c r="I9362">
        <v>-113.65201999999999</v>
      </c>
      <c r="J9362" s="1" t="str">
        <f t="shared" si="827"/>
        <v>Fluid (stream)</v>
      </c>
      <c r="K9362" s="1" t="str">
        <f t="shared" si="828"/>
        <v>Untreated Water</v>
      </c>
      <c r="L9362">
        <v>36</v>
      </c>
      <c r="M9362" t="s">
        <v>52</v>
      </c>
      <c r="N9362">
        <v>623</v>
      </c>
      <c r="O9362">
        <v>1</v>
      </c>
      <c r="P9362" t="s">
        <v>1610</v>
      </c>
      <c r="Q9362" t="s">
        <v>24</v>
      </c>
      <c r="R9362" t="s">
        <v>460</v>
      </c>
    </row>
    <row r="9363" spans="1:18" hidden="1" x14ac:dyDescent="0.3">
      <c r="A9363" t="s">
        <v>37101</v>
      </c>
      <c r="B9363" t="s">
        <v>37102</v>
      </c>
      <c r="C9363" s="1" t="str">
        <f t="shared" si="819"/>
        <v>21:1011</v>
      </c>
      <c r="D9363" s="1" t="str">
        <f t="shared" si="826"/>
        <v>21:0241</v>
      </c>
      <c r="E9363" t="s">
        <v>37103</v>
      </c>
      <c r="F9363" t="s">
        <v>37104</v>
      </c>
      <c r="H9363">
        <v>71.211830000000006</v>
      </c>
      <c r="I9363">
        <v>-113.69902</v>
      </c>
      <c r="J9363" s="1" t="str">
        <f t="shared" si="827"/>
        <v>Fluid (stream)</v>
      </c>
      <c r="K9363" s="1" t="str">
        <f t="shared" si="828"/>
        <v>Untreated Water</v>
      </c>
      <c r="L9363">
        <v>36</v>
      </c>
      <c r="M9363" t="s">
        <v>60</v>
      </c>
      <c r="N9363">
        <v>624</v>
      </c>
      <c r="O9363">
        <v>1</v>
      </c>
      <c r="P9363" t="s">
        <v>15080</v>
      </c>
      <c r="Q9363" t="s">
        <v>15080</v>
      </c>
      <c r="R9363" t="s">
        <v>15080</v>
      </c>
    </row>
    <row r="9364" spans="1:18" hidden="1" x14ac:dyDescent="0.3">
      <c r="A9364" t="s">
        <v>37105</v>
      </c>
      <c r="B9364" t="s">
        <v>37106</v>
      </c>
      <c r="C9364" s="1" t="str">
        <f t="shared" si="819"/>
        <v>21:1011</v>
      </c>
      <c r="D9364" s="1" t="str">
        <f t="shared" si="826"/>
        <v>21:0241</v>
      </c>
      <c r="E9364" t="s">
        <v>37107</v>
      </c>
      <c r="F9364" t="s">
        <v>37108</v>
      </c>
      <c r="H9364">
        <v>71.258200000000002</v>
      </c>
      <c r="I9364">
        <v>-113.47301</v>
      </c>
      <c r="J9364" s="1" t="str">
        <f t="shared" si="827"/>
        <v>Fluid (stream)</v>
      </c>
      <c r="K9364" s="1" t="str">
        <f t="shared" si="828"/>
        <v>Untreated Water</v>
      </c>
      <c r="L9364">
        <v>36</v>
      </c>
      <c r="M9364" t="s">
        <v>67</v>
      </c>
      <c r="N9364">
        <v>625</v>
      </c>
      <c r="O9364">
        <v>1</v>
      </c>
      <c r="P9364" t="s">
        <v>262</v>
      </c>
      <c r="Q9364" t="s">
        <v>146</v>
      </c>
      <c r="R9364" t="s">
        <v>55</v>
      </c>
    </row>
    <row r="9365" spans="1:18" hidden="1" x14ac:dyDescent="0.3">
      <c r="A9365" t="s">
        <v>37109</v>
      </c>
      <c r="B9365" t="s">
        <v>37110</v>
      </c>
      <c r="C9365" s="1" t="str">
        <f t="shared" si="819"/>
        <v>21:1011</v>
      </c>
      <c r="D9365" s="1" t="str">
        <f t="shared" si="826"/>
        <v>21:0241</v>
      </c>
      <c r="E9365" t="s">
        <v>37111</v>
      </c>
      <c r="F9365" t="s">
        <v>37112</v>
      </c>
      <c r="H9365">
        <v>71.246859999999998</v>
      </c>
      <c r="I9365">
        <v>-113.45101</v>
      </c>
      <c r="J9365" s="1" t="str">
        <f t="shared" si="827"/>
        <v>Fluid (stream)</v>
      </c>
      <c r="K9365" s="1" t="str">
        <f t="shared" si="828"/>
        <v>Untreated Water</v>
      </c>
      <c r="L9365">
        <v>36</v>
      </c>
      <c r="M9365" t="s">
        <v>74</v>
      </c>
      <c r="N9365">
        <v>626</v>
      </c>
      <c r="O9365">
        <v>1</v>
      </c>
      <c r="P9365" t="s">
        <v>356</v>
      </c>
      <c r="Q9365" t="s">
        <v>24</v>
      </c>
      <c r="R9365" t="s">
        <v>55</v>
      </c>
    </row>
    <row r="9366" spans="1:18" hidden="1" x14ac:dyDescent="0.3">
      <c r="A9366" t="s">
        <v>37113</v>
      </c>
      <c r="B9366" t="s">
        <v>37114</v>
      </c>
      <c r="C9366" s="1" t="str">
        <f t="shared" si="819"/>
        <v>21:1011</v>
      </c>
      <c r="D9366" s="1" t="str">
        <f t="shared" si="826"/>
        <v>21:0241</v>
      </c>
      <c r="E9366" t="s">
        <v>37115</v>
      </c>
      <c r="F9366" t="s">
        <v>37116</v>
      </c>
      <c r="H9366">
        <v>71.247829999999993</v>
      </c>
      <c r="I9366">
        <v>-113.44001</v>
      </c>
      <c r="J9366" s="1" t="str">
        <f t="shared" si="827"/>
        <v>Fluid (stream)</v>
      </c>
      <c r="K9366" s="1" t="str">
        <f t="shared" si="828"/>
        <v>Untreated Water</v>
      </c>
      <c r="L9366">
        <v>36</v>
      </c>
      <c r="M9366" t="s">
        <v>81</v>
      </c>
      <c r="N9366">
        <v>627</v>
      </c>
      <c r="O9366">
        <v>1</v>
      </c>
      <c r="P9366" t="s">
        <v>15080</v>
      </c>
      <c r="Q9366" t="s">
        <v>15080</v>
      </c>
      <c r="R9366" t="s">
        <v>15080</v>
      </c>
    </row>
    <row r="9367" spans="1:18" hidden="1" x14ac:dyDescent="0.3">
      <c r="A9367" t="s">
        <v>37117</v>
      </c>
      <c r="B9367" t="s">
        <v>37118</v>
      </c>
      <c r="C9367" s="1" t="str">
        <f t="shared" si="819"/>
        <v>21:1011</v>
      </c>
      <c r="D9367" s="1" t="str">
        <f t="shared" si="826"/>
        <v>21:0241</v>
      </c>
      <c r="E9367" t="s">
        <v>37119</v>
      </c>
      <c r="F9367" t="s">
        <v>37120</v>
      </c>
      <c r="H9367">
        <v>71.997900000000001</v>
      </c>
      <c r="I9367">
        <v>-112.95105</v>
      </c>
      <c r="J9367" s="1" t="str">
        <f t="shared" si="827"/>
        <v>Fluid (stream)</v>
      </c>
      <c r="K9367" s="1" t="str">
        <f t="shared" si="828"/>
        <v>Untreated Water</v>
      </c>
      <c r="L9367">
        <v>37</v>
      </c>
      <c r="M9367" t="s">
        <v>36</v>
      </c>
      <c r="N9367">
        <v>628</v>
      </c>
      <c r="O9367">
        <v>1</v>
      </c>
      <c r="P9367" t="s">
        <v>319</v>
      </c>
      <c r="Q9367" t="s">
        <v>24</v>
      </c>
      <c r="R9367" t="s">
        <v>55</v>
      </c>
    </row>
    <row r="9368" spans="1:18" hidden="1" x14ac:dyDescent="0.3">
      <c r="A9368" t="s">
        <v>37121</v>
      </c>
      <c r="B9368" t="s">
        <v>37122</v>
      </c>
      <c r="C9368" s="1" t="str">
        <f t="shared" si="819"/>
        <v>21:1011</v>
      </c>
      <c r="D9368" s="1" t="str">
        <f t="shared" si="826"/>
        <v>21:0241</v>
      </c>
      <c r="E9368" t="s">
        <v>37123</v>
      </c>
      <c r="F9368" t="s">
        <v>37124</v>
      </c>
      <c r="H9368">
        <v>71.942369999999997</v>
      </c>
      <c r="I9368">
        <v>-113.00005</v>
      </c>
      <c r="J9368" s="1" t="str">
        <f t="shared" si="827"/>
        <v>Fluid (stream)</v>
      </c>
      <c r="K9368" s="1" t="str">
        <f t="shared" si="828"/>
        <v>Untreated Water</v>
      </c>
      <c r="L9368">
        <v>37</v>
      </c>
      <c r="M9368" t="s">
        <v>44</v>
      </c>
      <c r="N9368">
        <v>629</v>
      </c>
      <c r="O9368">
        <v>1</v>
      </c>
      <c r="P9368" t="s">
        <v>356</v>
      </c>
      <c r="Q9368" t="s">
        <v>62</v>
      </c>
      <c r="R9368" t="s">
        <v>55</v>
      </c>
    </row>
    <row r="9369" spans="1:18" hidden="1" x14ac:dyDescent="0.3">
      <c r="A9369" t="s">
        <v>37125</v>
      </c>
      <c r="B9369" t="s">
        <v>37126</v>
      </c>
      <c r="C9369" s="1" t="str">
        <f t="shared" si="819"/>
        <v>21:1011</v>
      </c>
      <c r="D9369" s="1" t="str">
        <f t="shared" si="826"/>
        <v>21:0241</v>
      </c>
      <c r="E9369" t="s">
        <v>37127</v>
      </c>
      <c r="F9369" t="s">
        <v>37128</v>
      </c>
      <c r="H9369">
        <v>71.875820000000004</v>
      </c>
      <c r="I9369">
        <v>-113.23005999999999</v>
      </c>
      <c r="J9369" s="1" t="str">
        <f t="shared" si="827"/>
        <v>Fluid (stream)</v>
      </c>
      <c r="K9369" s="1" t="str">
        <f t="shared" si="828"/>
        <v>Untreated Water</v>
      </c>
      <c r="L9369">
        <v>37</v>
      </c>
      <c r="M9369" t="s">
        <v>52</v>
      </c>
      <c r="N9369">
        <v>630</v>
      </c>
      <c r="O9369">
        <v>1</v>
      </c>
      <c r="P9369" t="s">
        <v>188</v>
      </c>
      <c r="Q9369" t="s">
        <v>24</v>
      </c>
      <c r="R9369" t="s">
        <v>55</v>
      </c>
    </row>
    <row r="9370" spans="1:18" hidden="1" x14ac:dyDescent="0.3">
      <c r="A9370" t="s">
        <v>37129</v>
      </c>
      <c r="B9370" t="s">
        <v>37130</v>
      </c>
      <c r="C9370" s="1" t="str">
        <f t="shared" si="819"/>
        <v>21:1011</v>
      </c>
      <c r="D9370" s="1" t="str">
        <f t="shared" si="826"/>
        <v>21:0241</v>
      </c>
      <c r="E9370" t="s">
        <v>37131</v>
      </c>
      <c r="F9370" t="s">
        <v>37132</v>
      </c>
      <c r="H9370">
        <v>71.864580000000004</v>
      </c>
      <c r="I9370">
        <v>-113.29206000000001</v>
      </c>
      <c r="J9370" s="1" t="str">
        <f t="shared" si="827"/>
        <v>Fluid (stream)</v>
      </c>
      <c r="K9370" s="1" t="str">
        <f t="shared" si="828"/>
        <v>Untreated Water</v>
      </c>
      <c r="L9370">
        <v>37</v>
      </c>
      <c r="M9370" t="s">
        <v>60</v>
      </c>
      <c r="N9370">
        <v>631</v>
      </c>
      <c r="O9370">
        <v>1</v>
      </c>
      <c r="P9370" t="s">
        <v>256</v>
      </c>
      <c r="Q9370" t="s">
        <v>46</v>
      </c>
      <c r="R9370" t="s">
        <v>55</v>
      </c>
    </row>
    <row r="9371" spans="1:18" hidden="1" x14ac:dyDescent="0.3">
      <c r="A9371" t="s">
        <v>37133</v>
      </c>
      <c r="B9371" t="s">
        <v>37134</v>
      </c>
      <c r="C9371" s="1" t="str">
        <f t="shared" si="819"/>
        <v>21:1011</v>
      </c>
      <c r="D9371" s="1" t="str">
        <f t="shared" si="826"/>
        <v>21:0241</v>
      </c>
      <c r="E9371" t="s">
        <v>37135</v>
      </c>
      <c r="F9371" t="s">
        <v>37136</v>
      </c>
      <c r="H9371">
        <v>71.873930000000001</v>
      </c>
      <c r="I9371">
        <v>-113.42507000000001</v>
      </c>
      <c r="J9371" s="1" t="str">
        <f t="shared" si="827"/>
        <v>Fluid (stream)</v>
      </c>
      <c r="K9371" s="1" t="str">
        <f t="shared" si="828"/>
        <v>Untreated Water</v>
      </c>
      <c r="L9371">
        <v>37</v>
      </c>
      <c r="M9371" t="s">
        <v>67</v>
      </c>
      <c r="N9371">
        <v>632</v>
      </c>
      <c r="O9371">
        <v>1</v>
      </c>
      <c r="P9371" t="s">
        <v>210</v>
      </c>
      <c r="Q9371" t="s">
        <v>89</v>
      </c>
      <c r="R9371" t="s">
        <v>522</v>
      </c>
    </row>
    <row r="9372" spans="1:18" hidden="1" x14ac:dyDescent="0.3">
      <c r="A9372" t="s">
        <v>37137</v>
      </c>
      <c r="B9372" t="s">
        <v>37138</v>
      </c>
      <c r="C9372" s="1" t="str">
        <f t="shared" si="819"/>
        <v>21:1011</v>
      </c>
      <c r="D9372" s="1" t="str">
        <f t="shared" si="826"/>
        <v>21:0241</v>
      </c>
      <c r="E9372" t="s">
        <v>37139</v>
      </c>
      <c r="F9372" t="s">
        <v>37140</v>
      </c>
      <c r="H9372">
        <v>71.858930000000001</v>
      </c>
      <c r="I9372">
        <v>-113.49408</v>
      </c>
      <c r="J9372" s="1" t="str">
        <f t="shared" si="827"/>
        <v>Fluid (stream)</v>
      </c>
      <c r="K9372" s="1" t="str">
        <f t="shared" si="828"/>
        <v>Untreated Water</v>
      </c>
      <c r="L9372">
        <v>37</v>
      </c>
      <c r="M9372" t="s">
        <v>74</v>
      </c>
      <c r="N9372">
        <v>633</v>
      </c>
      <c r="O9372">
        <v>1</v>
      </c>
      <c r="P9372" t="s">
        <v>356</v>
      </c>
      <c r="Q9372" t="s">
        <v>46</v>
      </c>
      <c r="R9372" t="s">
        <v>55</v>
      </c>
    </row>
    <row r="9373" spans="1:18" hidden="1" x14ac:dyDescent="0.3">
      <c r="A9373" t="s">
        <v>37141</v>
      </c>
      <c r="B9373" t="s">
        <v>37142</v>
      </c>
      <c r="C9373" s="1" t="str">
        <f t="shared" si="819"/>
        <v>21:1011</v>
      </c>
      <c r="D9373" s="1" t="str">
        <f>HYPERLINK("http://geochem.nrcan.gc.ca/cdogs/content/svy/svy_e.htm", "")</f>
        <v/>
      </c>
      <c r="G9373" s="1" t="str">
        <f>HYPERLINK("http://geochem.nrcan.gc.ca/cdogs/content/cr_/cr_00306_e.htm", "306")</f>
        <v>306</v>
      </c>
      <c r="J9373" t="s">
        <v>85</v>
      </c>
      <c r="K9373" t="s">
        <v>86</v>
      </c>
      <c r="L9373">
        <v>37</v>
      </c>
      <c r="M9373" t="s">
        <v>87</v>
      </c>
      <c r="N9373">
        <v>634</v>
      </c>
      <c r="O9373">
        <v>8</v>
      </c>
      <c r="P9373" t="s">
        <v>3048</v>
      </c>
      <c r="Q9373" t="s">
        <v>146</v>
      </c>
      <c r="R9373" t="s">
        <v>4784</v>
      </c>
    </row>
    <row r="9374" spans="1:18" hidden="1" x14ac:dyDescent="0.3">
      <c r="A9374" t="s">
        <v>37143</v>
      </c>
      <c r="B9374" t="s">
        <v>37144</v>
      </c>
      <c r="C9374" s="1" t="str">
        <f t="shared" si="819"/>
        <v>21:1011</v>
      </c>
      <c r="D9374" s="1" t="str">
        <f t="shared" ref="D9374:D9394" si="829">HYPERLINK("http://geochem.nrcan.gc.ca/cdogs/content/svy/svy210241_e.htm", "21:0241")</f>
        <v>21:0241</v>
      </c>
      <c r="E9374" t="s">
        <v>37145</v>
      </c>
      <c r="F9374" t="s">
        <v>37146</v>
      </c>
      <c r="H9374">
        <v>71.849310000000003</v>
      </c>
      <c r="I9374">
        <v>-113.44607000000001</v>
      </c>
      <c r="J9374" s="1" t="str">
        <f t="shared" ref="J9374:J9394" si="830">HYPERLINK("http://geochem.nrcan.gc.ca/cdogs/content/kwd/kwd020018_e.htm", "Fluid (stream)")</f>
        <v>Fluid (stream)</v>
      </c>
      <c r="K9374" s="1" t="str">
        <f t="shared" ref="K9374:K9394" si="831">HYPERLINK("http://geochem.nrcan.gc.ca/cdogs/content/kwd/kwd080007_e.htm", "Untreated Water")</f>
        <v>Untreated Water</v>
      </c>
      <c r="L9374">
        <v>37</v>
      </c>
      <c r="M9374" t="s">
        <v>81</v>
      </c>
      <c r="N9374">
        <v>635</v>
      </c>
      <c r="O9374">
        <v>1</v>
      </c>
      <c r="P9374" t="s">
        <v>134</v>
      </c>
      <c r="Q9374" t="s">
        <v>96</v>
      </c>
      <c r="R9374" t="s">
        <v>55</v>
      </c>
    </row>
    <row r="9375" spans="1:18" hidden="1" x14ac:dyDescent="0.3">
      <c r="A9375" t="s">
        <v>37147</v>
      </c>
      <c r="B9375" t="s">
        <v>37148</v>
      </c>
      <c r="C9375" s="1" t="str">
        <f t="shared" si="819"/>
        <v>21:1011</v>
      </c>
      <c r="D9375" s="1" t="str">
        <f t="shared" si="829"/>
        <v>21:0241</v>
      </c>
      <c r="E9375" t="s">
        <v>37149</v>
      </c>
      <c r="F9375" t="s">
        <v>37150</v>
      </c>
      <c r="H9375">
        <v>71.845259999999996</v>
      </c>
      <c r="I9375">
        <v>-113.46807</v>
      </c>
      <c r="J9375" s="1" t="str">
        <f t="shared" si="830"/>
        <v>Fluid (stream)</v>
      </c>
      <c r="K9375" s="1" t="str">
        <f t="shared" si="831"/>
        <v>Untreated Water</v>
      </c>
      <c r="L9375">
        <v>37</v>
      </c>
      <c r="M9375" t="s">
        <v>95</v>
      </c>
      <c r="N9375">
        <v>636</v>
      </c>
      <c r="O9375">
        <v>1</v>
      </c>
      <c r="P9375" t="s">
        <v>356</v>
      </c>
      <c r="Q9375" t="s">
        <v>62</v>
      </c>
      <c r="R9375" t="s">
        <v>285</v>
      </c>
    </row>
    <row r="9376" spans="1:18" hidden="1" x14ac:dyDescent="0.3">
      <c r="A9376" t="s">
        <v>37151</v>
      </c>
      <c r="B9376" t="s">
        <v>37152</v>
      </c>
      <c r="C9376" s="1" t="str">
        <f t="shared" si="819"/>
        <v>21:1011</v>
      </c>
      <c r="D9376" s="1" t="str">
        <f t="shared" si="829"/>
        <v>21:0241</v>
      </c>
      <c r="E9376" t="s">
        <v>37153</v>
      </c>
      <c r="F9376" t="s">
        <v>37154</v>
      </c>
      <c r="H9376">
        <v>71.806989999999999</v>
      </c>
      <c r="I9376">
        <v>-113.50207</v>
      </c>
      <c r="J9376" s="1" t="str">
        <f t="shared" si="830"/>
        <v>Fluid (stream)</v>
      </c>
      <c r="K9376" s="1" t="str">
        <f t="shared" si="831"/>
        <v>Untreated Water</v>
      </c>
      <c r="L9376">
        <v>37</v>
      </c>
      <c r="M9376" t="s">
        <v>22</v>
      </c>
      <c r="N9376">
        <v>637</v>
      </c>
      <c r="O9376">
        <v>1</v>
      </c>
      <c r="P9376" t="s">
        <v>235</v>
      </c>
      <c r="Q9376" t="s">
        <v>96</v>
      </c>
      <c r="R9376" t="s">
        <v>55</v>
      </c>
    </row>
    <row r="9377" spans="1:18" hidden="1" x14ac:dyDescent="0.3">
      <c r="A9377" t="s">
        <v>37155</v>
      </c>
      <c r="B9377" t="s">
        <v>37156</v>
      </c>
      <c r="C9377" s="1" t="str">
        <f t="shared" si="819"/>
        <v>21:1011</v>
      </c>
      <c r="D9377" s="1" t="str">
        <f t="shared" si="829"/>
        <v>21:0241</v>
      </c>
      <c r="E9377" t="s">
        <v>37153</v>
      </c>
      <c r="F9377" t="s">
        <v>37157</v>
      </c>
      <c r="H9377">
        <v>71.806989999999999</v>
      </c>
      <c r="I9377">
        <v>-113.50207</v>
      </c>
      <c r="J9377" s="1" t="str">
        <f t="shared" si="830"/>
        <v>Fluid (stream)</v>
      </c>
      <c r="K9377" s="1" t="str">
        <f t="shared" si="831"/>
        <v>Untreated Water</v>
      </c>
      <c r="L9377">
        <v>37</v>
      </c>
      <c r="M9377" t="s">
        <v>29</v>
      </c>
      <c r="N9377">
        <v>638</v>
      </c>
      <c r="O9377">
        <v>1</v>
      </c>
      <c r="P9377" t="s">
        <v>319</v>
      </c>
      <c r="Q9377" t="s">
        <v>96</v>
      </c>
      <c r="R9377" t="s">
        <v>285</v>
      </c>
    </row>
    <row r="9378" spans="1:18" hidden="1" x14ac:dyDescent="0.3">
      <c r="A9378" t="s">
        <v>37158</v>
      </c>
      <c r="B9378" t="s">
        <v>37159</v>
      </c>
      <c r="C9378" s="1" t="str">
        <f t="shared" si="819"/>
        <v>21:1011</v>
      </c>
      <c r="D9378" s="1" t="str">
        <f t="shared" si="829"/>
        <v>21:0241</v>
      </c>
      <c r="E9378" t="s">
        <v>37160</v>
      </c>
      <c r="F9378" t="s">
        <v>37161</v>
      </c>
      <c r="H9378">
        <v>71.778270000000006</v>
      </c>
      <c r="I9378">
        <v>-113.45706</v>
      </c>
      <c r="J9378" s="1" t="str">
        <f t="shared" si="830"/>
        <v>Fluid (stream)</v>
      </c>
      <c r="K9378" s="1" t="str">
        <f t="shared" si="831"/>
        <v>Untreated Water</v>
      </c>
      <c r="L9378">
        <v>37</v>
      </c>
      <c r="M9378" t="s">
        <v>101</v>
      </c>
      <c r="N9378">
        <v>639</v>
      </c>
      <c r="O9378">
        <v>1</v>
      </c>
      <c r="P9378" t="s">
        <v>256</v>
      </c>
      <c r="Q9378" t="s">
        <v>776</v>
      </c>
      <c r="R9378" t="s">
        <v>532</v>
      </c>
    </row>
    <row r="9379" spans="1:18" hidden="1" x14ac:dyDescent="0.3">
      <c r="A9379" t="s">
        <v>37162</v>
      </c>
      <c r="B9379" t="s">
        <v>37163</v>
      </c>
      <c r="C9379" s="1" t="str">
        <f t="shared" si="819"/>
        <v>21:1011</v>
      </c>
      <c r="D9379" s="1" t="str">
        <f t="shared" si="829"/>
        <v>21:0241</v>
      </c>
      <c r="E9379" t="s">
        <v>37164</v>
      </c>
      <c r="F9379" t="s">
        <v>37165</v>
      </c>
      <c r="H9379">
        <v>71.773880000000005</v>
      </c>
      <c r="I9379">
        <v>-113.43505999999999</v>
      </c>
      <c r="J9379" s="1" t="str">
        <f t="shared" si="830"/>
        <v>Fluid (stream)</v>
      </c>
      <c r="K9379" s="1" t="str">
        <f t="shared" si="831"/>
        <v>Untreated Water</v>
      </c>
      <c r="L9379">
        <v>37</v>
      </c>
      <c r="M9379" t="s">
        <v>107</v>
      </c>
      <c r="N9379">
        <v>640</v>
      </c>
      <c r="O9379">
        <v>1</v>
      </c>
      <c r="P9379" t="s">
        <v>256</v>
      </c>
      <c r="Q9379" t="s">
        <v>146</v>
      </c>
      <c r="R9379" t="s">
        <v>55</v>
      </c>
    </row>
    <row r="9380" spans="1:18" hidden="1" x14ac:dyDescent="0.3">
      <c r="A9380" t="s">
        <v>37166</v>
      </c>
      <c r="B9380" t="s">
        <v>37167</v>
      </c>
      <c r="C9380" s="1" t="str">
        <f t="shared" ref="C9380:C9443" si="832">HYPERLINK("http://geochem.nrcan.gc.ca/cdogs/content/bdl/bdl211011_e.htm", "21:1011")</f>
        <v>21:1011</v>
      </c>
      <c r="D9380" s="1" t="str">
        <f t="shared" si="829"/>
        <v>21:0241</v>
      </c>
      <c r="E9380" t="s">
        <v>37168</v>
      </c>
      <c r="F9380" t="s">
        <v>37169</v>
      </c>
      <c r="H9380">
        <v>71.714939999999999</v>
      </c>
      <c r="I9380">
        <v>-113.44405999999999</v>
      </c>
      <c r="J9380" s="1" t="str">
        <f t="shared" si="830"/>
        <v>Fluid (stream)</v>
      </c>
      <c r="K9380" s="1" t="str">
        <f t="shared" si="831"/>
        <v>Untreated Water</v>
      </c>
      <c r="L9380">
        <v>37</v>
      </c>
      <c r="M9380" t="s">
        <v>114</v>
      </c>
      <c r="N9380">
        <v>641</v>
      </c>
      <c r="O9380">
        <v>1</v>
      </c>
      <c r="P9380" t="s">
        <v>235</v>
      </c>
      <c r="Q9380" t="s">
        <v>146</v>
      </c>
      <c r="R9380" t="s">
        <v>55</v>
      </c>
    </row>
    <row r="9381" spans="1:18" hidden="1" x14ac:dyDescent="0.3">
      <c r="A9381" t="s">
        <v>37170</v>
      </c>
      <c r="B9381" t="s">
        <v>37171</v>
      </c>
      <c r="C9381" s="1" t="str">
        <f t="shared" si="832"/>
        <v>21:1011</v>
      </c>
      <c r="D9381" s="1" t="str">
        <f t="shared" si="829"/>
        <v>21:0241</v>
      </c>
      <c r="E9381" t="s">
        <v>37172</v>
      </c>
      <c r="F9381" t="s">
        <v>37173</v>
      </c>
      <c r="H9381">
        <v>71.663240000000002</v>
      </c>
      <c r="I9381">
        <v>-113.41905</v>
      </c>
      <c r="J9381" s="1" t="str">
        <f t="shared" si="830"/>
        <v>Fluid (stream)</v>
      </c>
      <c r="K9381" s="1" t="str">
        <f t="shared" si="831"/>
        <v>Untreated Water</v>
      </c>
      <c r="L9381">
        <v>37</v>
      </c>
      <c r="M9381" t="s">
        <v>121</v>
      </c>
      <c r="N9381">
        <v>642</v>
      </c>
      <c r="O9381">
        <v>1</v>
      </c>
      <c r="P9381" t="s">
        <v>262</v>
      </c>
      <c r="Q9381" t="s">
        <v>146</v>
      </c>
      <c r="R9381" t="s">
        <v>55</v>
      </c>
    </row>
    <row r="9382" spans="1:18" hidden="1" x14ac:dyDescent="0.3">
      <c r="A9382" t="s">
        <v>37174</v>
      </c>
      <c r="B9382" t="s">
        <v>37175</v>
      </c>
      <c r="C9382" s="1" t="str">
        <f t="shared" si="832"/>
        <v>21:1011</v>
      </c>
      <c r="D9382" s="1" t="str">
        <f t="shared" si="829"/>
        <v>21:0241</v>
      </c>
      <c r="E9382" t="s">
        <v>37176</v>
      </c>
      <c r="F9382" t="s">
        <v>37177</v>
      </c>
      <c r="H9382">
        <v>71.661519999999996</v>
      </c>
      <c r="I9382">
        <v>-113.40904999999999</v>
      </c>
      <c r="J9382" s="1" t="str">
        <f t="shared" si="830"/>
        <v>Fluid (stream)</v>
      </c>
      <c r="K9382" s="1" t="str">
        <f t="shared" si="831"/>
        <v>Untreated Water</v>
      </c>
      <c r="L9382">
        <v>37</v>
      </c>
      <c r="M9382" t="s">
        <v>127</v>
      </c>
      <c r="N9382">
        <v>643</v>
      </c>
      <c r="O9382">
        <v>1</v>
      </c>
      <c r="P9382" t="s">
        <v>267</v>
      </c>
      <c r="Q9382" t="s">
        <v>24</v>
      </c>
      <c r="R9382" t="s">
        <v>55</v>
      </c>
    </row>
    <row r="9383" spans="1:18" hidden="1" x14ac:dyDescent="0.3">
      <c r="A9383" t="s">
        <v>37178</v>
      </c>
      <c r="B9383" t="s">
        <v>37179</v>
      </c>
      <c r="C9383" s="1" t="str">
        <f t="shared" si="832"/>
        <v>21:1011</v>
      </c>
      <c r="D9383" s="1" t="str">
        <f t="shared" si="829"/>
        <v>21:0241</v>
      </c>
      <c r="E9383" t="s">
        <v>37180</v>
      </c>
      <c r="F9383" t="s">
        <v>37181</v>
      </c>
      <c r="H9383">
        <v>71.702160000000006</v>
      </c>
      <c r="I9383">
        <v>-113.37405</v>
      </c>
      <c r="J9383" s="1" t="str">
        <f t="shared" si="830"/>
        <v>Fluid (stream)</v>
      </c>
      <c r="K9383" s="1" t="str">
        <f t="shared" si="831"/>
        <v>Untreated Water</v>
      </c>
      <c r="L9383">
        <v>37</v>
      </c>
      <c r="M9383" t="s">
        <v>133</v>
      </c>
      <c r="N9383">
        <v>644</v>
      </c>
      <c r="O9383">
        <v>1</v>
      </c>
      <c r="P9383" t="s">
        <v>262</v>
      </c>
      <c r="Q9383" t="s">
        <v>46</v>
      </c>
      <c r="R9383" t="s">
        <v>55</v>
      </c>
    </row>
    <row r="9384" spans="1:18" hidden="1" x14ac:dyDescent="0.3">
      <c r="A9384" t="s">
        <v>37182</v>
      </c>
      <c r="B9384" t="s">
        <v>37183</v>
      </c>
      <c r="C9384" s="1" t="str">
        <f t="shared" si="832"/>
        <v>21:1011</v>
      </c>
      <c r="D9384" s="1" t="str">
        <f t="shared" si="829"/>
        <v>21:0241</v>
      </c>
      <c r="E9384" t="s">
        <v>37184</v>
      </c>
      <c r="F9384" t="s">
        <v>37185</v>
      </c>
      <c r="H9384">
        <v>71.765600000000006</v>
      </c>
      <c r="I9384">
        <v>-113.34305000000001</v>
      </c>
      <c r="J9384" s="1" t="str">
        <f t="shared" si="830"/>
        <v>Fluid (stream)</v>
      </c>
      <c r="K9384" s="1" t="str">
        <f t="shared" si="831"/>
        <v>Untreated Water</v>
      </c>
      <c r="L9384">
        <v>37</v>
      </c>
      <c r="M9384" t="s">
        <v>139</v>
      </c>
      <c r="N9384">
        <v>645</v>
      </c>
      <c r="O9384">
        <v>1</v>
      </c>
      <c r="P9384" t="s">
        <v>210</v>
      </c>
      <c r="Q9384" t="s">
        <v>24</v>
      </c>
      <c r="R9384" t="s">
        <v>55</v>
      </c>
    </row>
    <row r="9385" spans="1:18" hidden="1" x14ac:dyDescent="0.3">
      <c r="A9385" t="s">
        <v>37186</v>
      </c>
      <c r="B9385" t="s">
        <v>37187</v>
      </c>
      <c r="C9385" s="1" t="str">
        <f t="shared" si="832"/>
        <v>21:1011</v>
      </c>
      <c r="D9385" s="1" t="str">
        <f t="shared" si="829"/>
        <v>21:0241</v>
      </c>
      <c r="E9385" t="s">
        <v>37188</v>
      </c>
      <c r="F9385" t="s">
        <v>37189</v>
      </c>
      <c r="H9385">
        <v>71.824659999999994</v>
      </c>
      <c r="I9385">
        <v>-113.34206</v>
      </c>
      <c r="J9385" s="1" t="str">
        <f t="shared" si="830"/>
        <v>Fluid (stream)</v>
      </c>
      <c r="K9385" s="1" t="str">
        <f t="shared" si="831"/>
        <v>Untreated Water</v>
      </c>
      <c r="L9385">
        <v>37</v>
      </c>
      <c r="M9385" t="s">
        <v>241</v>
      </c>
      <c r="N9385">
        <v>646</v>
      </c>
      <c r="O9385">
        <v>1</v>
      </c>
      <c r="P9385" t="s">
        <v>235</v>
      </c>
      <c r="Q9385" t="s">
        <v>38</v>
      </c>
      <c r="R9385" t="s">
        <v>55</v>
      </c>
    </row>
    <row r="9386" spans="1:18" hidden="1" x14ac:dyDescent="0.3">
      <c r="A9386" t="s">
        <v>37190</v>
      </c>
      <c r="B9386" t="s">
        <v>37191</v>
      </c>
      <c r="C9386" s="1" t="str">
        <f t="shared" si="832"/>
        <v>21:1011</v>
      </c>
      <c r="D9386" s="1" t="str">
        <f t="shared" si="829"/>
        <v>21:0241</v>
      </c>
      <c r="E9386" t="s">
        <v>37192</v>
      </c>
      <c r="F9386" t="s">
        <v>37193</v>
      </c>
      <c r="H9386">
        <v>71.807090000000002</v>
      </c>
      <c r="I9386">
        <v>-113.24705</v>
      </c>
      <c r="J9386" s="1" t="str">
        <f t="shared" si="830"/>
        <v>Fluid (stream)</v>
      </c>
      <c r="K9386" s="1" t="str">
        <f t="shared" si="831"/>
        <v>Untreated Water</v>
      </c>
      <c r="L9386">
        <v>38</v>
      </c>
      <c r="M9386" t="s">
        <v>36</v>
      </c>
      <c r="N9386">
        <v>647</v>
      </c>
      <c r="O9386">
        <v>1</v>
      </c>
      <c r="P9386" t="s">
        <v>247</v>
      </c>
      <c r="Q9386" t="s">
        <v>146</v>
      </c>
      <c r="R9386" t="s">
        <v>55</v>
      </c>
    </row>
    <row r="9387" spans="1:18" hidden="1" x14ac:dyDescent="0.3">
      <c r="A9387" t="s">
        <v>37194</v>
      </c>
      <c r="B9387" t="s">
        <v>37195</v>
      </c>
      <c r="C9387" s="1" t="str">
        <f t="shared" si="832"/>
        <v>21:1011</v>
      </c>
      <c r="D9387" s="1" t="str">
        <f t="shared" si="829"/>
        <v>21:0241</v>
      </c>
      <c r="E9387" t="s">
        <v>37196</v>
      </c>
      <c r="F9387" t="s">
        <v>37197</v>
      </c>
      <c r="H9387">
        <v>71.838620000000006</v>
      </c>
      <c r="I9387">
        <v>-113.20305</v>
      </c>
      <c r="J9387" s="1" t="str">
        <f t="shared" si="830"/>
        <v>Fluid (stream)</v>
      </c>
      <c r="K9387" s="1" t="str">
        <f t="shared" si="831"/>
        <v>Untreated Water</v>
      </c>
      <c r="L9387">
        <v>38</v>
      </c>
      <c r="M9387" t="s">
        <v>22</v>
      </c>
      <c r="N9387">
        <v>648</v>
      </c>
      <c r="O9387">
        <v>1</v>
      </c>
      <c r="P9387" t="s">
        <v>200</v>
      </c>
      <c r="Q9387" t="s">
        <v>146</v>
      </c>
      <c r="R9387" t="s">
        <v>55</v>
      </c>
    </row>
    <row r="9388" spans="1:18" hidden="1" x14ac:dyDescent="0.3">
      <c r="A9388" t="s">
        <v>37198</v>
      </c>
      <c r="B9388" t="s">
        <v>37199</v>
      </c>
      <c r="C9388" s="1" t="str">
        <f t="shared" si="832"/>
        <v>21:1011</v>
      </c>
      <c r="D9388" s="1" t="str">
        <f t="shared" si="829"/>
        <v>21:0241</v>
      </c>
      <c r="E9388" t="s">
        <v>37196</v>
      </c>
      <c r="F9388" t="s">
        <v>37200</v>
      </c>
      <c r="H9388">
        <v>71.838620000000006</v>
      </c>
      <c r="I9388">
        <v>-113.20305</v>
      </c>
      <c r="J9388" s="1" t="str">
        <f t="shared" si="830"/>
        <v>Fluid (stream)</v>
      </c>
      <c r="K9388" s="1" t="str">
        <f t="shared" si="831"/>
        <v>Untreated Water</v>
      </c>
      <c r="L9388">
        <v>38</v>
      </c>
      <c r="M9388" t="s">
        <v>29</v>
      </c>
      <c r="N9388">
        <v>649</v>
      </c>
      <c r="O9388">
        <v>1</v>
      </c>
      <c r="P9388" t="s">
        <v>134</v>
      </c>
      <c r="Q9388" t="s">
        <v>46</v>
      </c>
      <c r="R9388" t="s">
        <v>55</v>
      </c>
    </row>
    <row r="9389" spans="1:18" hidden="1" x14ac:dyDescent="0.3">
      <c r="A9389" t="s">
        <v>37201</v>
      </c>
      <c r="B9389" t="s">
        <v>37202</v>
      </c>
      <c r="C9389" s="1" t="str">
        <f t="shared" si="832"/>
        <v>21:1011</v>
      </c>
      <c r="D9389" s="1" t="str">
        <f t="shared" si="829"/>
        <v>21:0241</v>
      </c>
      <c r="E9389" t="s">
        <v>37203</v>
      </c>
      <c r="F9389" t="s">
        <v>37204</v>
      </c>
      <c r="H9389">
        <v>71.872230000000002</v>
      </c>
      <c r="I9389">
        <v>-113.04304999999999</v>
      </c>
      <c r="J9389" s="1" t="str">
        <f t="shared" si="830"/>
        <v>Fluid (stream)</v>
      </c>
      <c r="K9389" s="1" t="str">
        <f t="shared" si="831"/>
        <v>Untreated Water</v>
      </c>
      <c r="L9389">
        <v>38</v>
      </c>
      <c r="M9389" t="s">
        <v>44</v>
      </c>
      <c r="N9389">
        <v>650</v>
      </c>
      <c r="O9389">
        <v>1</v>
      </c>
      <c r="P9389" t="s">
        <v>247</v>
      </c>
      <c r="Q9389" t="s">
        <v>38</v>
      </c>
      <c r="R9389" t="s">
        <v>55</v>
      </c>
    </row>
    <row r="9390" spans="1:18" hidden="1" x14ac:dyDescent="0.3">
      <c r="A9390" t="s">
        <v>37205</v>
      </c>
      <c r="B9390" t="s">
        <v>37206</v>
      </c>
      <c r="C9390" s="1" t="str">
        <f t="shared" si="832"/>
        <v>21:1011</v>
      </c>
      <c r="D9390" s="1" t="str">
        <f t="shared" si="829"/>
        <v>21:0241</v>
      </c>
      <c r="E9390" t="s">
        <v>37207</v>
      </c>
      <c r="F9390" t="s">
        <v>37208</v>
      </c>
      <c r="H9390">
        <v>71.893069999999994</v>
      </c>
      <c r="I9390">
        <v>-112.98004</v>
      </c>
      <c r="J9390" s="1" t="str">
        <f t="shared" si="830"/>
        <v>Fluid (stream)</v>
      </c>
      <c r="K9390" s="1" t="str">
        <f t="shared" si="831"/>
        <v>Untreated Water</v>
      </c>
      <c r="L9390">
        <v>38</v>
      </c>
      <c r="M9390" t="s">
        <v>52</v>
      </c>
      <c r="N9390">
        <v>651</v>
      </c>
      <c r="O9390">
        <v>1</v>
      </c>
      <c r="P9390" t="s">
        <v>267</v>
      </c>
      <c r="Q9390" t="s">
        <v>248</v>
      </c>
      <c r="R9390" t="s">
        <v>55</v>
      </c>
    </row>
    <row r="9391" spans="1:18" hidden="1" x14ac:dyDescent="0.3">
      <c r="A9391" t="s">
        <v>37209</v>
      </c>
      <c r="B9391" t="s">
        <v>37210</v>
      </c>
      <c r="C9391" s="1" t="str">
        <f t="shared" si="832"/>
        <v>21:1011</v>
      </c>
      <c r="D9391" s="1" t="str">
        <f t="shared" si="829"/>
        <v>21:0241</v>
      </c>
      <c r="E9391" t="s">
        <v>37211</v>
      </c>
      <c r="F9391" t="s">
        <v>37212</v>
      </c>
      <c r="H9391">
        <v>71.902230000000003</v>
      </c>
      <c r="I9391">
        <v>-112.93004000000001</v>
      </c>
      <c r="J9391" s="1" t="str">
        <f t="shared" si="830"/>
        <v>Fluid (stream)</v>
      </c>
      <c r="K9391" s="1" t="str">
        <f t="shared" si="831"/>
        <v>Untreated Water</v>
      </c>
      <c r="L9391">
        <v>38</v>
      </c>
      <c r="M9391" t="s">
        <v>60</v>
      </c>
      <c r="N9391">
        <v>652</v>
      </c>
      <c r="O9391">
        <v>1</v>
      </c>
      <c r="P9391" t="s">
        <v>465</v>
      </c>
      <c r="Q9391" t="s">
        <v>482</v>
      </c>
      <c r="R9391" t="s">
        <v>55</v>
      </c>
    </row>
    <row r="9392" spans="1:18" hidden="1" x14ac:dyDescent="0.3">
      <c r="A9392" t="s">
        <v>37213</v>
      </c>
      <c r="B9392" t="s">
        <v>37214</v>
      </c>
      <c r="C9392" s="1" t="str">
        <f t="shared" si="832"/>
        <v>21:1011</v>
      </c>
      <c r="D9392" s="1" t="str">
        <f t="shared" si="829"/>
        <v>21:0241</v>
      </c>
      <c r="E9392" t="s">
        <v>37215</v>
      </c>
      <c r="F9392" t="s">
        <v>37216</v>
      </c>
      <c r="H9392">
        <v>71.939660000000003</v>
      </c>
      <c r="I9392">
        <v>-112.94105</v>
      </c>
      <c r="J9392" s="1" t="str">
        <f t="shared" si="830"/>
        <v>Fluid (stream)</v>
      </c>
      <c r="K9392" s="1" t="str">
        <f t="shared" si="831"/>
        <v>Untreated Water</v>
      </c>
      <c r="L9392">
        <v>38</v>
      </c>
      <c r="M9392" t="s">
        <v>67</v>
      </c>
      <c r="N9392">
        <v>653</v>
      </c>
      <c r="O9392">
        <v>1</v>
      </c>
      <c r="P9392" t="s">
        <v>256</v>
      </c>
      <c r="Q9392" t="s">
        <v>46</v>
      </c>
      <c r="R9392" t="s">
        <v>55</v>
      </c>
    </row>
    <row r="9393" spans="1:18" hidden="1" x14ac:dyDescent="0.3">
      <c r="A9393" t="s">
        <v>37217</v>
      </c>
      <c r="B9393" t="s">
        <v>37218</v>
      </c>
      <c r="C9393" s="1" t="str">
        <f t="shared" si="832"/>
        <v>21:1011</v>
      </c>
      <c r="D9393" s="1" t="str">
        <f t="shared" si="829"/>
        <v>21:0241</v>
      </c>
      <c r="E9393" t="s">
        <v>37219</v>
      </c>
      <c r="F9393" t="s">
        <v>37220</v>
      </c>
      <c r="H9393">
        <v>71.959549999999993</v>
      </c>
      <c r="I9393">
        <v>-112.91804999999999</v>
      </c>
      <c r="J9393" s="1" t="str">
        <f t="shared" si="830"/>
        <v>Fluid (stream)</v>
      </c>
      <c r="K9393" s="1" t="str">
        <f t="shared" si="831"/>
        <v>Untreated Water</v>
      </c>
      <c r="L9393">
        <v>38</v>
      </c>
      <c r="M9393" t="s">
        <v>74</v>
      </c>
      <c r="N9393">
        <v>654</v>
      </c>
      <c r="O9393">
        <v>1</v>
      </c>
      <c r="P9393" t="s">
        <v>356</v>
      </c>
      <c r="Q9393" t="s">
        <v>146</v>
      </c>
      <c r="R9393" t="s">
        <v>55</v>
      </c>
    </row>
    <row r="9394" spans="1:18" hidden="1" x14ac:dyDescent="0.3">
      <c r="A9394" t="s">
        <v>37221</v>
      </c>
      <c r="B9394" t="s">
        <v>37222</v>
      </c>
      <c r="C9394" s="1" t="str">
        <f t="shared" si="832"/>
        <v>21:1011</v>
      </c>
      <c r="D9394" s="1" t="str">
        <f t="shared" si="829"/>
        <v>21:0241</v>
      </c>
      <c r="E9394" t="s">
        <v>37223</v>
      </c>
      <c r="F9394" t="s">
        <v>37224</v>
      </c>
      <c r="H9394">
        <v>71.966080000000005</v>
      </c>
      <c r="I9394">
        <v>-112.94905</v>
      </c>
      <c r="J9394" s="1" t="str">
        <f t="shared" si="830"/>
        <v>Fluid (stream)</v>
      </c>
      <c r="K9394" s="1" t="str">
        <f t="shared" si="831"/>
        <v>Untreated Water</v>
      </c>
      <c r="L9394">
        <v>38</v>
      </c>
      <c r="M9394" t="s">
        <v>81</v>
      </c>
      <c r="N9394">
        <v>655</v>
      </c>
      <c r="O9394">
        <v>1</v>
      </c>
      <c r="P9394" t="s">
        <v>235</v>
      </c>
      <c r="Q9394" t="s">
        <v>146</v>
      </c>
      <c r="R9394" t="s">
        <v>55</v>
      </c>
    </row>
    <row r="9395" spans="1:18" hidden="1" x14ac:dyDescent="0.3">
      <c r="A9395" t="s">
        <v>37225</v>
      </c>
      <c r="B9395" t="s">
        <v>37226</v>
      </c>
      <c r="C9395" s="1" t="str">
        <f t="shared" si="832"/>
        <v>21:1011</v>
      </c>
      <c r="D9395" s="1" t="str">
        <f>HYPERLINK("http://geochem.nrcan.gc.ca/cdogs/content/svy/svy_e.htm", "")</f>
        <v/>
      </c>
      <c r="G9395" s="1" t="str">
        <f>HYPERLINK("http://geochem.nrcan.gc.ca/cdogs/content/cr_/cr_00306_e.htm", "306")</f>
        <v>306</v>
      </c>
      <c r="J9395" t="s">
        <v>85</v>
      </c>
      <c r="K9395" t="s">
        <v>86</v>
      </c>
      <c r="L9395">
        <v>38</v>
      </c>
      <c r="M9395" t="s">
        <v>87</v>
      </c>
      <c r="N9395">
        <v>656</v>
      </c>
      <c r="O9395">
        <v>8</v>
      </c>
      <c r="P9395" t="s">
        <v>537</v>
      </c>
      <c r="Q9395" t="s">
        <v>62</v>
      </c>
      <c r="R9395" t="s">
        <v>90</v>
      </c>
    </row>
    <row r="9396" spans="1:18" hidden="1" x14ac:dyDescent="0.3">
      <c r="A9396" t="s">
        <v>37227</v>
      </c>
      <c r="B9396" t="s">
        <v>37228</v>
      </c>
      <c r="C9396" s="1" t="str">
        <f t="shared" si="832"/>
        <v>21:1011</v>
      </c>
      <c r="D9396" s="1" t="str">
        <f t="shared" ref="D9396:D9405" si="833">HYPERLINK("http://geochem.nrcan.gc.ca/cdogs/content/svy/svy210241_e.htm", "21:0241")</f>
        <v>21:0241</v>
      </c>
      <c r="E9396" t="s">
        <v>37229</v>
      </c>
      <c r="F9396" t="s">
        <v>37230</v>
      </c>
      <c r="H9396">
        <v>71.980890000000002</v>
      </c>
      <c r="I9396">
        <v>-112.73804</v>
      </c>
      <c r="J9396" s="1" t="str">
        <f t="shared" ref="J9396:J9405" si="834">HYPERLINK("http://geochem.nrcan.gc.ca/cdogs/content/kwd/kwd020018_e.htm", "Fluid (stream)")</f>
        <v>Fluid (stream)</v>
      </c>
      <c r="K9396" s="1" t="str">
        <f t="shared" ref="K9396:K9405" si="835">HYPERLINK("http://geochem.nrcan.gc.ca/cdogs/content/kwd/kwd080007_e.htm", "Untreated Water")</f>
        <v>Untreated Water</v>
      </c>
      <c r="L9396">
        <v>38</v>
      </c>
      <c r="M9396" t="s">
        <v>95</v>
      </c>
      <c r="N9396">
        <v>657</v>
      </c>
      <c r="O9396">
        <v>1</v>
      </c>
      <c r="P9396" t="s">
        <v>267</v>
      </c>
      <c r="Q9396" t="s">
        <v>62</v>
      </c>
      <c r="R9396" t="s">
        <v>55</v>
      </c>
    </row>
    <row r="9397" spans="1:18" hidden="1" x14ac:dyDescent="0.3">
      <c r="A9397" t="s">
        <v>37231</v>
      </c>
      <c r="B9397" t="s">
        <v>37232</v>
      </c>
      <c r="C9397" s="1" t="str">
        <f t="shared" si="832"/>
        <v>21:1011</v>
      </c>
      <c r="D9397" s="1" t="str">
        <f t="shared" si="833"/>
        <v>21:0241</v>
      </c>
      <c r="E9397" t="s">
        <v>37233</v>
      </c>
      <c r="F9397" t="s">
        <v>37234</v>
      </c>
      <c r="H9397">
        <v>71.986530000000002</v>
      </c>
      <c r="I9397">
        <v>-112.70802999999999</v>
      </c>
      <c r="J9397" s="1" t="str">
        <f t="shared" si="834"/>
        <v>Fluid (stream)</v>
      </c>
      <c r="K9397" s="1" t="str">
        <f t="shared" si="835"/>
        <v>Untreated Water</v>
      </c>
      <c r="L9397">
        <v>38</v>
      </c>
      <c r="M9397" t="s">
        <v>101</v>
      </c>
      <c r="N9397">
        <v>658</v>
      </c>
      <c r="O9397">
        <v>1</v>
      </c>
      <c r="P9397" t="s">
        <v>465</v>
      </c>
      <c r="Q9397" t="s">
        <v>482</v>
      </c>
      <c r="R9397" t="s">
        <v>55</v>
      </c>
    </row>
    <row r="9398" spans="1:18" hidden="1" x14ac:dyDescent="0.3">
      <c r="A9398" t="s">
        <v>37235</v>
      </c>
      <c r="B9398" t="s">
        <v>37236</v>
      </c>
      <c r="C9398" s="1" t="str">
        <f t="shared" si="832"/>
        <v>21:1011</v>
      </c>
      <c r="D9398" s="1" t="str">
        <f t="shared" si="833"/>
        <v>21:0241</v>
      </c>
      <c r="E9398" t="s">
        <v>37237</v>
      </c>
      <c r="F9398" t="s">
        <v>37238</v>
      </c>
      <c r="H9398">
        <v>71.993459999999999</v>
      </c>
      <c r="I9398">
        <v>-112.68403000000001</v>
      </c>
      <c r="J9398" s="1" t="str">
        <f t="shared" si="834"/>
        <v>Fluid (stream)</v>
      </c>
      <c r="K9398" s="1" t="str">
        <f t="shared" si="835"/>
        <v>Untreated Water</v>
      </c>
      <c r="L9398">
        <v>38</v>
      </c>
      <c r="M9398" t="s">
        <v>107</v>
      </c>
      <c r="N9398">
        <v>659</v>
      </c>
      <c r="O9398">
        <v>1</v>
      </c>
      <c r="P9398" t="s">
        <v>465</v>
      </c>
      <c r="Q9398" t="s">
        <v>248</v>
      </c>
      <c r="R9398" t="s">
        <v>55</v>
      </c>
    </row>
    <row r="9399" spans="1:18" hidden="1" x14ac:dyDescent="0.3">
      <c r="A9399" t="s">
        <v>37239</v>
      </c>
      <c r="B9399" t="s">
        <v>37240</v>
      </c>
      <c r="C9399" s="1" t="str">
        <f t="shared" si="832"/>
        <v>21:1011</v>
      </c>
      <c r="D9399" s="1" t="str">
        <f t="shared" si="833"/>
        <v>21:0241</v>
      </c>
      <c r="E9399" t="s">
        <v>37241</v>
      </c>
      <c r="F9399" t="s">
        <v>37242</v>
      </c>
      <c r="H9399">
        <v>71.972800000000007</v>
      </c>
      <c r="I9399">
        <v>-112.84204</v>
      </c>
      <c r="J9399" s="1" t="str">
        <f t="shared" si="834"/>
        <v>Fluid (stream)</v>
      </c>
      <c r="K9399" s="1" t="str">
        <f t="shared" si="835"/>
        <v>Untreated Water</v>
      </c>
      <c r="L9399">
        <v>38</v>
      </c>
      <c r="M9399" t="s">
        <v>114</v>
      </c>
      <c r="N9399">
        <v>660</v>
      </c>
      <c r="O9399">
        <v>1</v>
      </c>
      <c r="P9399" t="s">
        <v>267</v>
      </c>
      <c r="Q9399" t="s">
        <v>96</v>
      </c>
      <c r="R9399" t="s">
        <v>55</v>
      </c>
    </row>
    <row r="9400" spans="1:18" hidden="1" x14ac:dyDescent="0.3">
      <c r="A9400" t="s">
        <v>37243</v>
      </c>
      <c r="B9400" t="s">
        <v>37244</v>
      </c>
      <c r="C9400" s="1" t="str">
        <f t="shared" si="832"/>
        <v>21:1011</v>
      </c>
      <c r="D9400" s="1" t="str">
        <f t="shared" si="833"/>
        <v>21:0241</v>
      </c>
      <c r="E9400" t="s">
        <v>37245</v>
      </c>
      <c r="F9400" t="s">
        <v>37246</v>
      </c>
      <c r="H9400">
        <v>71.93638</v>
      </c>
      <c r="I9400">
        <v>-112.84604</v>
      </c>
      <c r="J9400" s="1" t="str">
        <f t="shared" si="834"/>
        <v>Fluid (stream)</v>
      </c>
      <c r="K9400" s="1" t="str">
        <f t="shared" si="835"/>
        <v>Untreated Water</v>
      </c>
      <c r="L9400">
        <v>38</v>
      </c>
      <c r="M9400" t="s">
        <v>121</v>
      </c>
      <c r="N9400">
        <v>661</v>
      </c>
      <c r="O9400">
        <v>1</v>
      </c>
      <c r="P9400" t="s">
        <v>465</v>
      </c>
      <c r="Q9400" t="s">
        <v>62</v>
      </c>
      <c r="R9400" t="s">
        <v>55</v>
      </c>
    </row>
    <row r="9401" spans="1:18" hidden="1" x14ac:dyDescent="0.3">
      <c r="A9401" t="s">
        <v>37247</v>
      </c>
      <c r="B9401" t="s">
        <v>37248</v>
      </c>
      <c r="C9401" s="1" t="str">
        <f t="shared" si="832"/>
        <v>21:1011</v>
      </c>
      <c r="D9401" s="1" t="str">
        <f t="shared" si="833"/>
        <v>21:0241</v>
      </c>
      <c r="E9401" t="s">
        <v>37249</v>
      </c>
      <c r="F9401" t="s">
        <v>37250</v>
      </c>
      <c r="H9401">
        <v>71.892449999999997</v>
      </c>
      <c r="I9401">
        <v>-112.85203</v>
      </c>
      <c r="J9401" s="1" t="str">
        <f t="shared" si="834"/>
        <v>Fluid (stream)</v>
      </c>
      <c r="K9401" s="1" t="str">
        <f t="shared" si="835"/>
        <v>Untreated Water</v>
      </c>
      <c r="L9401">
        <v>38</v>
      </c>
      <c r="M9401" t="s">
        <v>127</v>
      </c>
      <c r="N9401">
        <v>662</v>
      </c>
      <c r="O9401">
        <v>1</v>
      </c>
      <c r="P9401" t="s">
        <v>272</v>
      </c>
      <c r="Q9401" t="s">
        <v>54</v>
      </c>
      <c r="R9401" t="s">
        <v>55</v>
      </c>
    </row>
    <row r="9402" spans="1:18" hidden="1" x14ac:dyDescent="0.3">
      <c r="A9402" t="s">
        <v>37251</v>
      </c>
      <c r="B9402" t="s">
        <v>37252</v>
      </c>
      <c r="C9402" s="1" t="str">
        <f t="shared" si="832"/>
        <v>21:1011</v>
      </c>
      <c r="D9402" s="1" t="str">
        <f t="shared" si="833"/>
        <v>21:0241</v>
      </c>
      <c r="E9402" t="s">
        <v>37253</v>
      </c>
      <c r="F9402" t="s">
        <v>37254</v>
      </c>
      <c r="H9402">
        <v>71.85163</v>
      </c>
      <c r="I9402">
        <v>-113.00803999999999</v>
      </c>
      <c r="J9402" s="1" t="str">
        <f t="shared" si="834"/>
        <v>Fluid (stream)</v>
      </c>
      <c r="K9402" s="1" t="str">
        <f t="shared" si="835"/>
        <v>Untreated Water</v>
      </c>
      <c r="L9402">
        <v>38</v>
      </c>
      <c r="M9402" t="s">
        <v>133</v>
      </c>
      <c r="N9402">
        <v>663</v>
      </c>
      <c r="O9402">
        <v>1</v>
      </c>
      <c r="P9402" t="s">
        <v>267</v>
      </c>
      <c r="Q9402" t="s">
        <v>310</v>
      </c>
      <c r="R9402" t="s">
        <v>55</v>
      </c>
    </row>
    <row r="9403" spans="1:18" hidden="1" x14ac:dyDescent="0.3">
      <c r="A9403" t="s">
        <v>37255</v>
      </c>
      <c r="B9403" t="s">
        <v>37256</v>
      </c>
      <c r="C9403" s="1" t="str">
        <f t="shared" si="832"/>
        <v>21:1011</v>
      </c>
      <c r="D9403" s="1" t="str">
        <f t="shared" si="833"/>
        <v>21:0241</v>
      </c>
      <c r="E9403" t="s">
        <v>37257</v>
      </c>
      <c r="F9403" t="s">
        <v>37258</v>
      </c>
      <c r="H9403">
        <v>71.822220000000002</v>
      </c>
      <c r="I9403">
        <v>-113.10104</v>
      </c>
      <c r="J9403" s="1" t="str">
        <f t="shared" si="834"/>
        <v>Fluid (stream)</v>
      </c>
      <c r="K9403" s="1" t="str">
        <f t="shared" si="835"/>
        <v>Untreated Water</v>
      </c>
      <c r="L9403">
        <v>38</v>
      </c>
      <c r="M9403" t="s">
        <v>139</v>
      </c>
      <c r="N9403">
        <v>664</v>
      </c>
      <c r="O9403">
        <v>1</v>
      </c>
      <c r="P9403" t="s">
        <v>267</v>
      </c>
      <c r="Q9403" t="s">
        <v>146</v>
      </c>
      <c r="R9403" t="s">
        <v>55</v>
      </c>
    </row>
    <row r="9404" spans="1:18" hidden="1" x14ac:dyDescent="0.3">
      <c r="A9404" t="s">
        <v>37259</v>
      </c>
      <c r="B9404" t="s">
        <v>37260</v>
      </c>
      <c r="C9404" s="1" t="str">
        <f t="shared" si="832"/>
        <v>21:1011</v>
      </c>
      <c r="D9404" s="1" t="str">
        <f t="shared" si="833"/>
        <v>21:0241</v>
      </c>
      <c r="E9404" t="s">
        <v>37261</v>
      </c>
      <c r="F9404" t="s">
        <v>37262</v>
      </c>
      <c r="H9404">
        <v>71.832350000000005</v>
      </c>
      <c r="I9404">
        <v>-113.16605</v>
      </c>
      <c r="J9404" s="1" t="str">
        <f t="shared" si="834"/>
        <v>Fluid (stream)</v>
      </c>
      <c r="K9404" s="1" t="str">
        <f t="shared" si="835"/>
        <v>Untreated Water</v>
      </c>
      <c r="L9404">
        <v>38</v>
      </c>
      <c r="M9404" t="s">
        <v>241</v>
      </c>
      <c r="N9404">
        <v>665</v>
      </c>
      <c r="O9404">
        <v>1</v>
      </c>
      <c r="P9404" t="s">
        <v>465</v>
      </c>
      <c r="Q9404" t="s">
        <v>146</v>
      </c>
      <c r="R9404" t="s">
        <v>55</v>
      </c>
    </row>
    <row r="9405" spans="1:18" hidden="1" x14ac:dyDescent="0.3">
      <c r="A9405" t="s">
        <v>37263</v>
      </c>
      <c r="B9405" t="s">
        <v>37264</v>
      </c>
      <c r="C9405" s="1" t="str">
        <f t="shared" si="832"/>
        <v>21:1011</v>
      </c>
      <c r="D9405" s="1" t="str">
        <f t="shared" si="833"/>
        <v>21:0241</v>
      </c>
      <c r="E9405" t="s">
        <v>37265</v>
      </c>
      <c r="F9405" t="s">
        <v>37266</v>
      </c>
      <c r="H9405">
        <v>71.826139999999995</v>
      </c>
      <c r="I9405">
        <v>-113.16305</v>
      </c>
      <c r="J9405" s="1" t="str">
        <f t="shared" si="834"/>
        <v>Fluid (stream)</v>
      </c>
      <c r="K9405" s="1" t="str">
        <f t="shared" si="835"/>
        <v>Untreated Water</v>
      </c>
      <c r="L9405">
        <v>39</v>
      </c>
      <c r="M9405" t="s">
        <v>36</v>
      </c>
      <c r="N9405">
        <v>666</v>
      </c>
      <c r="O9405">
        <v>1</v>
      </c>
      <c r="P9405" t="s">
        <v>1896</v>
      </c>
      <c r="Q9405" t="s">
        <v>46</v>
      </c>
      <c r="R9405" t="s">
        <v>55</v>
      </c>
    </row>
    <row r="9406" spans="1:18" hidden="1" x14ac:dyDescent="0.3">
      <c r="A9406" t="s">
        <v>37267</v>
      </c>
      <c r="B9406" t="s">
        <v>37268</v>
      </c>
      <c r="C9406" s="1" t="str">
        <f t="shared" si="832"/>
        <v>21:1011</v>
      </c>
      <c r="D9406" s="1" t="str">
        <f>HYPERLINK("http://geochem.nrcan.gc.ca/cdogs/content/svy/svy_e.htm", "")</f>
        <v/>
      </c>
      <c r="G9406" s="1" t="str">
        <f>HYPERLINK("http://geochem.nrcan.gc.ca/cdogs/content/cr_/cr_00306_e.htm", "306")</f>
        <v>306</v>
      </c>
      <c r="J9406" t="s">
        <v>85</v>
      </c>
      <c r="K9406" t="s">
        <v>86</v>
      </c>
      <c r="L9406">
        <v>39</v>
      </c>
      <c r="M9406" t="s">
        <v>87</v>
      </c>
      <c r="N9406">
        <v>667</v>
      </c>
      <c r="O9406">
        <v>8</v>
      </c>
      <c r="P9406" t="s">
        <v>140</v>
      </c>
      <c r="Q9406" t="s">
        <v>146</v>
      </c>
      <c r="R9406" t="s">
        <v>449</v>
      </c>
    </row>
    <row r="9407" spans="1:18" hidden="1" x14ac:dyDescent="0.3">
      <c r="A9407" t="s">
        <v>37269</v>
      </c>
      <c r="B9407" t="s">
        <v>37270</v>
      </c>
      <c r="C9407" s="1" t="str">
        <f t="shared" si="832"/>
        <v>21:1011</v>
      </c>
      <c r="D9407" s="1" t="str">
        <f t="shared" ref="D9407:D9433" si="836">HYPERLINK("http://geochem.nrcan.gc.ca/cdogs/content/svy/svy210241_e.htm", "21:0241")</f>
        <v>21:0241</v>
      </c>
      <c r="E9407" t="s">
        <v>37271</v>
      </c>
      <c r="F9407" t="s">
        <v>37272</v>
      </c>
      <c r="H9407">
        <v>71.805589999999995</v>
      </c>
      <c r="I9407">
        <v>-113.18105</v>
      </c>
      <c r="J9407" s="1" t="str">
        <f t="shared" ref="J9407:J9433" si="837">HYPERLINK("http://geochem.nrcan.gc.ca/cdogs/content/kwd/kwd020018_e.htm", "Fluid (stream)")</f>
        <v>Fluid (stream)</v>
      </c>
      <c r="K9407" s="1" t="str">
        <f t="shared" ref="K9407:K9433" si="838">HYPERLINK("http://geochem.nrcan.gc.ca/cdogs/content/kwd/kwd080007_e.htm", "Untreated Water")</f>
        <v>Untreated Water</v>
      </c>
      <c r="L9407">
        <v>39</v>
      </c>
      <c r="M9407" t="s">
        <v>22</v>
      </c>
      <c r="N9407">
        <v>668</v>
      </c>
      <c r="O9407">
        <v>1</v>
      </c>
      <c r="P9407" t="s">
        <v>272</v>
      </c>
      <c r="Q9407" t="s">
        <v>96</v>
      </c>
      <c r="R9407" t="s">
        <v>55</v>
      </c>
    </row>
    <row r="9408" spans="1:18" hidden="1" x14ac:dyDescent="0.3">
      <c r="A9408" t="s">
        <v>37273</v>
      </c>
      <c r="B9408" t="s">
        <v>37274</v>
      </c>
      <c r="C9408" s="1" t="str">
        <f t="shared" si="832"/>
        <v>21:1011</v>
      </c>
      <c r="D9408" s="1" t="str">
        <f t="shared" si="836"/>
        <v>21:0241</v>
      </c>
      <c r="E9408" t="s">
        <v>37271</v>
      </c>
      <c r="F9408" t="s">
        <v>37275</v>
      </c>
      <c r="H9408">
        <v>71.805589999999995</v>
      </c>
      <c r="I9408">
        <v>-113.18105</v>
      </c>
      <c r="J9408" s="1" t="str">
        <f t="shared" si="837"/>
        <v>Fluid (stream)</v>
      </c>
      <c r="K9408" s="1" t="str">
        <f t="shared" si="838"/>
        <v>Untreated Water</v>
      </c>
      <c r="L9408">
        <v>39</v>
      </c>
      <c r="M9408" t="s">
        <v>29</v>
      </c>
      <c r="N9408">
        <v>669</v>
      </c>
      <c r="O9408">
        <v>1</v>
      </c>
      <c r="P9408" t="s">
        <v>267</v>
      </c>
      <c r="Q9408" t="s">
        <v>31</v>
      </c>
      <c r="R9408" t="s">
        <v>55</v>
      </c>
    </row>
    <row r="9409" spans="1:18" hidden="1" x14ac:dyDescent="0.3">
      <c r="A9409" t="s">
        <v>37276</v>
      </c>
      <c r="B9409" t="s">
        <v>37277</v>
      </c>
      <c r="C9409" s="1" t="str">
        <f t="shared" si="832"/>
        <v>21:1011</v>
      </c>
      <c r="D9409" s="1" t="str">
        <f t="shared" si="836"/>
        <v>21:0241</v>
      </c>
      <c r="E9409" t="s">
        <v>37278</v>
      </c>
      <c r="F9409" t="s">
        <v>37279</v>
      </c>
      <c r="H9409">
        <v>71.790869999999998</v>
      </c>
      <c r="I9409">
        <v>-113.16905</v>
      </c>
      <c r="J9409" s="1" t="str">
        <f t="shared" si="837"/>
        <v>Fluid (stream)</v>
      </c>
      <c r="K9409" s="1" t="str">
        <f t="shared" si="838"/>
        <v>Untreated Water</v>
      </c>
      <c r="L9409">
        <v>39</v>
      </c>
      <c r="M9409" t="s">
        <v>44</v>
      </c>
      <c r="N9409">
        <v>670</v>
      </c>
      <c r="O9409">
        <v>1</v>
      </c>
      <c r="P9409" t="s">
        <v>1610</v>
      </c>
      <c r="Q9409" t="s">
        <v>46</v>
      </c>
      <c r="R9409" t="s">
        <v>55</v>
      </c>
    </row>
    <row r="9410" spans="1:18" hidden="1" x14ac:dyDescent="0.3">
      <c r="A9410" t="s">
        <v>37280</v>
      </c>
      <c r="B9410" t="s">
        <v>37281</v>
      </c>
      <c r="C9410" s="1" t="str">
        <f t="shared" si="832"/>
        <v>21:1011</v>
      </c>
      <c r="D9410" s="1" t="str">
        <f t="shared" si="836"/>
        <v>21:0241</v>
      </c>
      <c r="E9410" t="s">
        <v>37282</v>
      </c>
      <c r="F9410" t="s">
        <v>37283</v>
      </c>
      <c r="H9410">
        <v>71.776529999999994</v>
      </c>
      <c r="I9410">
        <v>-113.19705</v>
      </c>
      <c r="J9410" s="1" t="str">
        <f t="shared" si="837"/>
        <v>Fluid (stream)</v>
      </c>
      <c r="K9410" s="1" t="str">
        <f t="shared" si="838"/>
        <v>Untreated Water</v>
      </c>
      <c r="L9410">
        <v>39</v>
      </c>
      <c r="M9410" t="s">
        <v>52</v>
      </c>
      <c r="N9410">
        <v>671</v>
      </c>
      <c r="O9410">
        <v>1</v>
      </c>
      <c r="P9410" t="s">
        <v>465</v>
      </c>
      <c r="Q9410" t="s">
        <v>62</v>
      </c>
      <c r="R9410" t="s">
        <v>55</v>
      </c>
    </row>
    <row r="9411" spans="1:18" hidden="1" x14ac:dyDescent="0.3">
      <c r="A9411" t="s">
        <v>37284</v>
      </c>
      <c r="B9411" t="s">
        <v>37285</v>
      </c>
      <c r="C9411" s="1" t="str">
        <f t="shared" si="832"/>
        <v>21:1011</v>
      </c>
      <c r="D9411" s="1" t="str">
        <f t="shared" si="836"/>
        <v>21:0241</v>
      </c>
      <c r="E9411" t="s">
        <v>37286</v>
      </c>
      <c r="F9411" t="s">
        <v>37287</v>
      </c>
      <c r="H9411">
        <v>71.751990000000006</v>
      </c>
      <c r="I9411">
        <v>-113.21404</v>
      </c>
      <c r="J9411" s="1" t="str">
        <f t="shared" si="837"/>
        <v>Fluid (stream)</v>
      </c>
      <c r="K9411" s="1" t="str">
        <f t="shared" si="838"/>
        <v>Untreated Water</v>
      </c>
      <c r="L9411">
        <v>39</v>
      </c>
      <c r="M9411" t="s">
        <v>60</v>
      </c>
      <c r="N9411">
        <v>672</v>
      </c>
      <c r="O9411">
        <v>1</v>
      </c>
      <c r="P9411" t="s">
        <v>1896</v>
      </c>
      <c r="Q9411" t="s">
        <v>236</v>
      </c>
      <c r="R9411" t="s">
        <v>55</v>
      </c>
    </row>
    <row r="9412" spans="1:18" hidden="1" x14ac:dyDescent="0.3">
      <c r="A9412" t="s">
        <v>37288</v>
      </c>
      <c r="B9412" t="s">
        <v>37289</v>
      </c>
      <c r="C9412" s="1" t="str">
        <f t="shared" si="832"/>
        <v>21:1011</v>
      </c>
      <c r="D9412" s="1" t="str">
        <f t="shared" si="836"/>
        <v>21:0241</v>
      </c>
      <c r="E9412" t="s">
        <v>37290</v>
      </c>
      <c r="F9412" t="s">
        <v>37291</v>
      </c>
      <c r="H9412">
        <v>71.744739999999993</v>
      </c>
      <c r="I9412">
        <v>-113.26705</v>
      </c>
      <c r="J9412" s="1" t="str">
        <f t="shared" si="837"/>
        <v>Fluid (stream)</v>
      </c>
      <c r="K9412" s="1" t="str">
        <f t="shared" si="838"/>
        <v>Untreated Water</v>
      </c>
      <c r="L9412">
        <v>39</v>
      </c>
      <c r="M9412" t="s">
        <v>67</v>
      </c>
      <c r="N9412">
        <v>673</v>
      </c>
      <c r="O9412">
        <v>1</v>
      </c>
      <c r="P9412" t="s">
        <v>256</v>
      </c>
      <c r="Q9412" t="s">
        <v>146</v>
      </c>
      <c r="R9412" t="s">
        <v>285</v>
      </c>
    </row>
    <row r="9413" spans="1:18" hidden="1" x14ac:dyDescent="0.3">
      <c r="A9413" t="s">
        <v>37292</v>
      </c>
      <c r="B9413" t="s">
        <v>37293</v>
      </c>
      <c r="C9413" s="1" t="str">
        <f t="shared" si="832"/>
        <v>21:1011</v>
      </c>
      <c r="D9413" s="1" t="str">
        <f t="shared" si="836"/>
        <v>21:0241</v>
      </c>
      <c r="E9413" t="s">
        <v>37294</v>
      </c>
      <c r="F9413" t="s">
        <v>37295</v>
      </c>
      <c r="H9413">
        <v>71.736059999999995</v>
      </c>
      <c r="I9413">
        <v>-113.26105</v>
      </c>
      <c r="J9413" s="1" t="str">
        <f t="shared" si="837"/>
        <v>Fluid (stream)</v>
      </c>
      <c r="K9413" s="1" t="str">
        <f t="shared" si="838"/>
        <v>Untreated Water</v>
      </c>
      <c r="L9413">
        <v>39</v>
      </c>
      <c r="M9413" t="s">
        <v>74</v>
      </c>
      <c r="N9413">
        <v>674</v>
      </c>
      <c r="O9413">
        <v>1</v>
      </c>
      <c r="P9413" t="s">
        <v>356</v>
      </c>
      <c r="Q9413" t="s">
        <v>146</v>
      </c>
      <c r="R9413" t="s">
        <v>55</v>
      </c>
    </row>
    <row r="9414" spans="1:18" hidden="1" x14ac:dyDescent="0.3">
      <c r="A9414" t="s">
        <v>37296</v>
      </c>
      <c r="B9414" t="s">
        <v>37297</v>
      </c>
      <c r="C9414" s="1" t="str">
        <f t="shared" si="832"/>
        <v>21:1011</v>
      </c>
      <c r="D9414" s="1" t="str">
        <f t="shared" si="836"/>
        <v>21:0241</v>
      </c>
      <c r="E9414" t="s">
        <v>37298</v>
      </c>
      <c r="F9414" t="s">
        <v>37299</v>
      </c>
      <c r="H9414">
        <v>71.710599999999999</v>
      </c>
      <c r="I9414">
        <v>-113.44206</v>
      </c>
      <c r="J9414" s="1" t="str">
        <f t="shared" si="837"/>
        <v>Fluid (stream)</v>
      </c>
      <c r="K9414" s="1" t="str">
        <f t="shared" si="838"/>
        <v>Untreated Water</v>
      </c>
      <c r="L9414">
        <v>39</v>
      </c>
      <c r="M9414" t="s">
        <v>81</v>
      </c>
      <c r="N9414">
        <v>675</v>
      </c>
      <c r="O9414">
        <v>1</v>
      </c>
      <c r="P9414" t="s">
        <v>262</v>
      </c>
      <c r="Q9414" t="s">
        <v>146</v>
      </c>
      <c r="R9414" t="s">
        <v>55</v>
      </c>
    </row>
    <row r="9415" spans="1:18" hidden="1" x14ac:dyDescent="0.3">
      <c r="A9415" t="s">
        <v>37300</v>
      </c>
      <c r="B9415" t="s">
        <v>37301</v>
      </c>
      <c r="C9415" s="1" t="str">
        <f t="shared" si="832"/>
        <v>21:1011</v>
      </c>
      <c r="D9415" s="1" t="str">
        <f t="shared" si="836"/>
        <v>21:0241</v>
      </c>
      <c r="E9415" t="s">
        <v>37302</v>
      </c>
      <c r="F9415" t="s">
        <v>37303</v>
      </c>
      <c r="H9415">
        <v>71.697659999999999</v>
      </c>
      <c r="I9415">
        <v>-113.47105999999999</v>
      </c>
      <c r="J9415" s="1" t="str">
        <f t="shared" si="837"/>
        <v>Fluid (stream)</v>
      </c>
      <c r="K9415" s="1" t="str">
        <f t="shared" si="838"/>
        <v>Untreated Water</v>
      </c>
      <c r="L9415">
        <v>39</v>
      </c>
      <c r="M9415" t="s">
        <v>95</v>
      </c>
      <c r="N9415">
        <v>676</v>
      </c>
      <c r="O9415">
        <v>1</v>
      </c>
      <c r="P9415" t="s">
        <v>356</v>
      </c>
      <c r="Q9415" t="s">
        <v>62</v>
      </c>
      <c r="R9415" t="s">
        <v>55</v>
      </c>
    </row>
    <row r="9416" spans="1:18" hidden="1" x14ac:dyDescent="0.3">
      <c r="A9416" t="s">
        <v>37304</v>
      </c>
      <c r="B9416" t="s">
        <v>37305</v>
      </c>
      <c r="C9416" s="1" t="str">
        <f t="shared" si="832"/>
        <v>21:1011</v>
      </c>
      <c r="D9416" s="1" t="str">
        <f t="shared" si="836"/>
        <v>21:0241</v>
      </c>
      <c r="E9416" t="s">
        <v>37306</v>
      </c>
      <c r="F9416" t="s">
        <v>37307</v>
      </c>
      <c r="H9416">
        <v>71.65719</v>
      </c>
      <c r="I9416">
        <v>-113.50205</v>
      </c>
      <c r="J9416" s="1" t="str">
        <f t="shared" si="837"/>
        <v>Fluid (stream)</v>
      </c>
      <c r="K9416" s="1" t="str">
        <f t="shared" si="838"/>
        <v>Untreated Water</v>
      </c>
      <c r="L9416">
        <v>39</v>
      </c>
      <c r="M9416" t="s">
        <v>101</v>
      </c>
      <c r="N9416">
        <v>677</v>
      </c>
      <c r="O9416">
        <v>1</v>
      </c>
      <c r="P9416" t="s">
        <v>356</v>
      </c>
      <c r="Q9416" t="s">
        <v>96</v>
      </c>
      <c r="R9416" t="s">
        <v>55</v>
      </c>
    </row>
    <row r="9417" spans="1:18" hidden="1" x14ac:dyDescent="0.3">
      <c r="A9417" t="s">
        <v>37308</v>
      </c>
      <c r="B9417" t="s">
        <v>37309</v>
      </c>
      <c r="C9417" s="1" t="str">
        <f t="shared" si="832"/>
        <v>21:1011</v>
      </c>
      <c r="D9417" s="1" t="str">
        <f t="shared" si="836"/>
        <v>21:0241</v>
      </c>
      <c r="E9417" t="s">
        <v>37310</v>
      </c>
      <c r="F9417" t="s">
        <v>37311</v>
      </c>
      <c r="H9417">
        <v>71.631609999999995</v>
      </c>
      <c r="I9417">
        <v>-113.56005999999999</v>
      </c>
      <c r="J9417" s="1" t="str">
        <f t="shared" si="837"/>
        <v>Fluid (stream)</v>
      </c>
      <c r="K9417" s="1" t="str">
        <f t="shared" si="838"/>
        <v>Untreated Water</v>
      </c>
      <c r="L9417">
        <v>39</v>
      </c>
      <c r="M9417" t="s">
        <v>107</v>
      </c>
      <c r="N9417">
        <v>678</v>
      </c>
      <c r="O9417">
        <v>1</v>
      </c>
      <c r="P9417" t="s">
        <v>262</v>
      </c>
      <c r="Q9417" t="s">
        <v>146</v>
      </c>
      <c r="R9417" t="s">
        <v>460</v>
      </c>
    </row>
    <row r="9418" spans="1:18" hidden="1" x14ac:dyDescent="0.3">
      <c r="A9418" t="s">
        <v>37312</v>
      </c>
      <c r="B9418" t="s">
        <v>37313</v>
      </c>
      <c r="C9418" s="1" t="str">
        <f t="shared" si="832"/>
        <v>21:1011</v>
      </c>
      <c r="D9418" s="1" t="str">
        <f t="shared" si="836"/>
        <v>21:0241</v>
      </c>
      <c r="E9418" t="s">
        <v>37314</v>
      </c>
      <c r="F9418" t="s">
        <v>37315</v>
      </c>
      <c r="H9418">
        <v>71.590940000000003</v>
      </c>
      <c r="I9418">
        <v>-113.65806000000001</v>
      </c>
      <c r="J9418" s="1" t="str">
        <f t="shared" si="837"/>
        <v>Fluid (stream)</v>
      </c>
      <c r="K9418" s="1" t="str">
        <f t="shared" si="838"/>
        <v>Untreated Water</v>
      </c>
      <c r="L9418">
        <v>39</v>
      </c>
      <c r="M9418" t="s">
        <v>114</v>
      </c>
      <c r="N9418">
        <v>679</v>
      </c>
      <c r="O9418">
        <v>1</v>
      </c>
      <c r="P9418" t="s">
        <v>356</v>
      </c>
      <c r="Q9418" t="s">
        <v>96</v>
      </c>
      <c r="R9418" t="s">
        <v>401</v>
      </c>
    </row>
    <row r="9419" spans="1:18" hidden="1" x14ac:dyDescent="0.3">
      <c r="A9419" t="s">
        <v>37316</v>
      </c>
      <c r="B9419" t="s">
        <v>37317</v>
      </c>
      <c r="C9419" s="1" t="str">
        <f t="shared" si="832"/>
        <v>21:1011</v>
      </c>
      <c r="D9419" s="1" t="str">
        <f t="shared" si="836"/>
        <v>21:0241</v>
      </c>
      <c r="E9419" t="s">
        <v>37318</v>
      </c>
      <c r="F9419" t="s">
        <v>37319</v>
      </c>
      <c r="H9419">
        <v>71.597409999999996</v>
      </c>
      <c r="I9419">
        <v>-113.78807</v>
      </c>
      <c r="J9419" s="1" t="str">
        <f t="shared" si="837"/>
        <v>Fluid (stream)</v>
      </c>
      <c r="K9419" s="1" t="str">
        <f t="shared" si="838"/>
        <v>Untreated Water</v>
      </c>
      <c r="L9419">
        <v>39</v>
      </c>
      <c r="M9419" t="s">
        <v>121</v>
      </c>
      <c r="N9419">
        <v>680</v>
      </c>
      <c r="O9419">
        <v>1</v>
      </c>
      <c r="P9419" t="s">
        <v>319</v>
      </c>
      <c r="Q9419" t="s">
        <v>96</v>
      </c>
      <c r="R9419" t="s">
        <v>55</v>
      </c>
    </row>
    <row r="9420" spans="1:18" hidden="1" x14ac:dyDescent="0.3">
      <c r="A9420" t="s">
        <v>37320</v>
      </c>
      <c r="B9420" t="s">
        <v>37321</v>
      </c>
      <c r="C9420" s="1" t="str">
        <f t="shared" si="832"/>
        <v>21:1011</v>
      </c>
      <c r="D9420" s="1" t="str">
        <f t="shared" si="836"/>
        <v>21:0241</v>
      </c>
      <c r="E9420" t="s">
        <v>37322</v>
      </c>
      <c r="F9420" t="s">
        <v>37323</v>
      </c>
      <c r="H9420">
        <v>71.536469999999994</v>
      </c>
      <c r="I9420">
        <v>-113.89707</v>
      </c>
      <c r="J9420" s="1" t="str">
        <f t="shared" si="837"/>
        <v>Fluid (stream)</v>
      </c>
      <c r="K9420" s="1" t="str">
        <f t="shared" si="838"/>
        <v>Untreated Water</v>
      </c>
      <c r="L9420">
        <v>39</v>
      </c>
      <c r="M9420" t="s">
        <v>127</v>
      </c>
      <c r="N9420">
        <v>681</v>
      </c>
      <c r="O9420">
        <v>1</v>
      </c>
      <c r="P9420" t="s">
        <v>247</v>
      </c>
      <c r="Q9420" t="s">
        <v>24</v>
      </c>
      <c r="R9420" t="s">
        <v>285</v>
      </c>
    </row>
    <row r="9421" spans="1:18" hidden="1" x14ac:dyDescent="0.3">
      <c r="A9421" t="s">
        <v>37324</v>
      </c>
      <c r="B9421" t="s">
        <v>37325</v>
      </c>
      <c r="C9421" s="1" t="str">
        <f t="shared" si="832"/>
        <v>21:1011</v>
      </c>
      <c r="D9421" s="1" t="str">
        <f t="shared" si="836"/>
        <v>21:0241</v>
      </c>
      <c r="E9421" t="s">
        <v>37326</v>
      </c>
      <c r="F9421" t="s">
        <v>37327</v>
      </c>
      <c r="H9421">
        <v>71.518249999999995</v>
      </c>
      <c r="I9421">
        <v>-113.93707000000001</v>
      </c>
      <c r="J9421" s="1" t="str">
        <f t="shared" si="837"/>
        <v>Fluid (stream)</v>
      </c>
      <c r="K9421" s="1" t="str">
        <f t="shared" si="838"/>
        <v>Untreated Water</v>
      </c>
      <c r="L9421">
        <v>39</v>
      </c>
      <c r="M9421" t="s">
        <v>133</v>
      </c>
      <c r="N9421">
        <v>682</v>
      </c>
      <c r="O9421">
        <v>1</v>
      </c>
      <c r="P9421" t="s">
        <v>235</v>
      </c>
      <c r="Q9421" t="s">
        <v>146</v>
      </c>
      <c r="R9421" t="s">
        <v>55</v>
      </c>
    </row>
    <row r="9422" spans="1:18" hidden="1" x14ac:dyDescent="0.3">
      <c r="A9422" t="s">
        <v>37328</v>
      </c>
      <c r="B9422" t="s">
        <v>37329</v>
      </c>
      <c r="C9422" s="1" t="str">
        <f t="shared" si="832"/>
        <v>21:1011</v>
      </c>
      <c r="D9422" s="1" t="str">
        <f t="shared" si="836"/>
        <v>21:0241</v>
      </c>
      <c r="E9422" t="s">
        <v>37330</v>
      </c>
      <c r="F9422" t="s">
        <v>37331</v>
      </c>
      <c r="H9422">
        <v>71.479439999999997</v>
      </c>
      <c r="I9422">
        <v>-114.08408</v>
      </c>
      <c r="J9422" s="1" t="str">
        <f t="shared" si="837"/>
        <v>Fluid (stream)</v>
      </c>
      <c r="K9422" s="1" t="str">
        <f t="shared" si="838"/>
        <v>Untreated Water</v>
      </c>
      <c r="L9422">
        <v>39</v>
      </c>
      <c r="M9422" t="s">
        <v>139</v>
      </c>
      <c r="N9422">
        <v>683</v>
      </c>
      <c r="O9422">
        <v>1</v>
      </c>
      <c r="P9422" t="s">
        <v>200</v>
      </c>
      <c r="Q9422" t="s">
        <v>89</v>
      </c>
      <c r="R9422" t="s">
        <v>911</v>
      </c>
    </row>
    <row r="9423" spans="1:18" hidden="1" x14ac:dyDescent="0.3">
      <c r="A9423" t="s">
        <v>37332</v>
      </c>
      <c r="B9423" t="s">
        <v>37333</v>
      </c>
      <c r="C9423" s="1" t="str">
        <f t="shared" si="832"/>
        <v>21:1011</v>
      </c>
      <c r="D9423" s="1" t="str">
        <f t="shared" si="836"/>
        <v>21:0241</v>
      </c>
      <c r="E9423" t="s">
        <v>37334</v>
      </c>
      <c r="F9423" t="s">
        <v>37335</v>
      </c>
      <c r="H9423">
        <v>71.483400000000003</v>
      </c>
      <c r="I9423">
        <v>-114.22409</v>
      </c>
      <c r="J9423" s="1" t="str">
        <f t="shared" si="837"/>
        <v>Fluid (stream)</v>
      </c>
      <c r="K9423" s="1" t="str">
        <f t="shared" si="838"/>
        <v>Untreated Water</v>
      </c>
      <c r="L9423">
        <v>39</v>
      </c>
      <c r="M9423" t="s">
        <v>241</v>
      </c>
      <c r="N9423">
        <v>684</v>
      </c>
      <c r="O9423">
        <v>1</v>
      </c>
      <c r="P9423" t="s">
        <v>319</v>
      </c>
      <c r="Q9423" t="s">
        <v>46</v>
      </c>
      <c r="R9423" t="s">
        <v>55</v>
      </c>
    </row>
    <row r="9424" spans="1:18" hidden="1" x14ac:dyDescent="0.3">
      <c r="A9424" t="s">
        <v>37336</v>
      </c>
      <c r="B9424" t="s">
        <v>37337</v>
      </c>
      <c r="C9424" s="1" t="str">
        <f t="shared" si="832"/>
        <v>21:1011</v>
      </c>
      <c r="D9424" s="1" t="str">
        <f t="shared" si="836"/>
        <v>21:0241</v>
      </c>
      <c r="E9424" t="s">
        <v>37338</v>
      </c>
      <c r="F9424" t="s">
        <v>37339</v>
      </c>
      <c r="H9424">
        <v>71.480429999999998</v>
      </c>
      <c r="I9424">
        <v>-114.24109</v>
      </c>
      <c r="J9424" s="1" t="str">
        <f t="shared" si="837"/>
        <v>Fluid (stream)</v>
      </c>
      <c r="K9424" s="1" t="str">
        <f t="shared" si="838"/>
        <v>Untreated Water</v>
      </c>
      <c r="L9424">
        <v>40</v>
      </c>
      <c r="M9424" t="s">
        <v>36</v>
      </c>
      <c r="N9424">
        <v>685</v>
      </c>
      <c r="O9424">
        <v>1</v>
      </c>
      <c r="P9424" t="s">
        <v>319</v>
      </c>
      <c r="Q9424" t="s">
        <v>96</v>
      </c>
      <c r="R9424" t="s">
        <v>522</v>
      </c>
    </row>
    <row r="9425" spans="1:18" hidden="1" x14ac:dyDescent="0.3">
      <c r="A9425" t="s">
        <v>37340</v>
      </c>
      <c r="B9425" t="s">
        <v>37341</v>
      </c>
      <c r="C9425" s="1" t="str">
        <f t="shared" si="832"/>
        <v>21:1011</v>
      </c>
      <c r="D9425" s="1" t="str">
        <f t="shared" si="836"/>
        <v>21:0241</v>
      </c>
      <c r="E9425" t="s">
        <v>37342</v>
      </c>
      <c r="F9425" t="s">
        <v>37343</v>
      </c>
      <c r="H9425">
        <v>71.458770000000001</v>
      </c>
      <c r="I9425">
        <v>-114.30409</v>
      </c>
      <c r="J9425" s="1" t="str">
        <f t="shared" si="837"/>
        <v>Fluid (stream)</v>
      </c>
      <c r="K9425" s="1" t="str">
        <f t="shared" si="838"/>
        <v>Untreated Water</v>
      </c>
      <c r="L9425">
        <v>40</v>
      </c>
      <c r="M9425" t="s">
        <v>22</v>
      </c>
      <c r="N9425">
        <v>686</v>
      </c>
      <c r="O9425">
        <v>1</v>
      </c>
      <c r="P9425" t="s">
        <v>235</v>
      </c>
      <c r="Q9425" t="s">
        <v>116</v>
      </c>
      <c r="R9425" t="s">
        <v>449</v>
      </c>
    </row>
    <row r="9426" spans="1:18" hidden="1" x14ac:dyDescent="0.3">
      <c r="A9426" t="s">
        <v>37344</v>
      </c>
      <c r="B9426" t="s">
        <v>37345</v>
      </c>
      <c r="C9426" s="1" t="str">
        <f t="shared" si="832"/>
        <v>21:1011</v>
      </c>
      <c r="D9426" s="1" t="str">
        <f t="shared" si="836"/>
        <v>21:0241</v>
      </c>
      <c r="E9426" t="s">
        <v>37342</v>
      </c>
      <c r="F9426" t="s">
        <v>37346</v>
      </c>
      <c r="H9426">
        <v>71.458770000000001</v>
      </c>
      <c r="I9426">
        <v>-114.30409</v>
      </c>
      <c r="J9426" s="1" t="str">
        <f t="shared" si="837"/>
        <v>Fluid (stream)</v>
      </c>
      <c r="K9426" s="1" t="str">
        <f t="shared" si="838"/>
        <v>Untreated Water</v>
      </c>
      <c r="L9426">
        <v>40</v>
      </c>
      <c r="M9426" t="s">
        <v>29</v>
      </c>
      <c r="N9426">
        <v>687</v>
      </c>
      <c r="O9426">
        <v>1</v>
      </c>
      <c r="P9426" t="s">
        <v>256</v>
      </c>
      <c r="Q9426" t="s">
        <v>24</v>
      </c>
      <c r="R9426" t="s">
        <v>873</v>
      </c>
    </row>
    <row r="9427" spans="1:18" hidden="1" x14ac:dyDescent="0.3">
      <c r="A9427" t="s">
        <v>37347</v>
      </c>
      <c r="B9427" t="s">
        <v>37348</v>
      </c>
      <c r="C9427" s="1" t="str">
        <f t="shared" si="832"/>
        <v>21:1011</v>
      </c>
      <c r="D9427" s="1" t="str">
        <f t="shared" si="836"/>
        <v>21:0241</v>
      </c>
      <c r="E9427" t="s">
        <v>37349</v>
      </c>
      <c r="F9427" t="s">
        <v>37350</v>
      </c>
      <c r="H9427">
        <v>71.42174</v>
      </c>
      <c r="I9427">
        <v>-114.44909</v>
      </c>
      <c r="J9427" s="1" t="str">
        <f t="shared" si="837"/>
        <v>Fluid (stream)</v>
      </c>
      <c r="K9427" s="1" t="str">
        <f t="shared" si="838"/>
        <v>Untreated Water</v>
      </c>
      <c r="L9427">
        <v>40</v>
      </c>
      <c r="M9427" t="s">
        <v>44</v>
      </c>
      <c r="N9427">
        <v>688</v>
      </c>
      <c r="O9427">
        <v>1</v>
      </c>
      <c r="P9427" t="s">
        <v>247</v>
      </c>
      <c r="Q9427" t="s">
        <v>38</v>
      </c>
      <c r="R9427" t="s">
        <v>55</v>
      </c>
    </row>
    <row r="9428" spans="1:18" hidden="1" x14ac:dyDescent="0.3">
      <c r="A9428" t="s">
        <v>37351</v>
      </c>
      <c r="B9428" t="s">
        <v>37352</v>
      </c>
      <c r="C9428" s="1" t="str">
        <f t="shared" si="832"/>
        <v>21:1011</v>
      </c>
      <c r="D9428" s="1" t="str">
        <f t="shared" si="836"/>
        <v>21:0241</v>
      </c>
      <c r="E9428" t="s">
        <v>37353</v>
      </c>
      <c r="F9428" t="s">
        <v>37354</v>
      </c>
      <c r="H9428">
        <v>71.406149999999997</v>
      </c>
      <c r="I9428">
        <v>-114.46608999999999</v>
      </c>
      <c r="J9428" s="1" t="str">
        <f t="shared" si="837"/>
        <v>Fluid (stream)</v>
      </c>
      <c r="K9428" s="1" t="str">
        <f t="shared" si="838"/>
        <v>Untreated Water</v>
      </c>
      <c r="L9428">
        <v>40</v>
      </c>
      <c r="M9428" t="s">
        <v>52</v>
      </c>
      <c r="N9428">
        <v>689</v>
      </c>
      <c r="O9428">
        <v>1</v>
      </c>
      <c r="P9428" t="s">
        <v>256</v>
      </c>
      <c r="Q9428" t="s">
        <v>62</v>
      </c>
      <c r="R9428" t="s">
        <v>460</v>
      </c>
    </row>
    <row r="9429" spans="1:18" hidden="1" x14ac:dyDescent="0.3">
      <c r="A9429" t="s">
        <v>37355</v>
      </c>
      <c r="B9429" t="s">
        <v>37356</v>
      </c>
      <c r="C9429" s="1" t="str">
        <f t="shared" si="832"/>
        <v>21:1011</v>
      </c>
      <c r="D9429" s="1" t="str">
        <f t="shared" si="836"/>
        <v>21:0241</v>
      </c>
      <c r="E9429" t="s">
        <v>37357</v>
      </c>
      <c r="F9429" t="s">
        <v>37358</v>
      </c>
      <c r="H9429">
        <v>71.369900000000001</v>
      </c>
      <c r="I9429">
        <v>-114.6571</v>
      </c>
      <c r="J9429" s="1" t="str">
        <f t="shared" si="837"/>
        <v>Fluid (stream)</v>
      </c>
      <c r="K9429" s="1" t="str">
        <f t="shared" si="838"/>
        <v>Untreated Water</v>
      </c>
      <c r="L9429">
        <v>40</v>
      </c>
      <c r="M9429" t="s">
        <v>60</v>
      </c>
      <c r="N9429">
        <v>690</v>
      </c>
      <c r="O9429">
        <v>1</v>
      </c>
      <c r="P9429" t="s">
        <v>256</v>
      </c>
      <c r="Q9429" t="s">
        <v>146</v>
      </c>
      <c r="R9429" t="s">
        <v>55</v>
      </c>
    </row>
    <row r="9430" spans="1:18" hidden="1" x14ac:dyDescent="0.3">
      <c r="A9430" t="s">
        <v>37359</v>
      </c>
      <c r="B9430" t="s">
        <v>37360</v>
      </c>
      <c r="C9430" s="1" t="str">
        <f t="shared" si="832"/>
        <v>21:1011</v>
      </c>
      <c r="D9430" s="1" t="str">
        <f t="shared" si="836"/>
        <v>21:0241</v>
      </c>
      <c r="E9430" t="s">
        <v>37361</v>
      </c>
      <c r="F9430" t="s">
        <v>37362</v>
      </c>
      <c r="H9430">
        <v>71.36627</v>
      </c>
      <c r="I9430">
        <v>-114.80311</v>
      </c>
      <c r="J9430" s="1" t="str">
        <f t="shared" si="837"/>
        <v>Fluid (stream)</v>
      </c>
      <c r="K9430" s="1" t="str">
        <f t="shared" si="838"/>
        <v>Untreated Water</v>
      </c>
      <c r="L9430">
        <v>40</v>
      </c>
      <c r="M9430" t="s">
        <v>67</v>
      </c>
      <c r="N9430">
        <v>691</v>
      </c>
      <c r="O9430">
        <v>1</v>
      </c>
      <c r="P9430" t="s">
        <v>194</v>
      </c>
      <c r="Q9430" t="s">
        <v>24</v>
      </c>
      <c r="R9430" t="s">
        <v>460</v>
      </c>
    </row>
    <row r="9431" spans="1:18" hidden="1" x14ac:dyDescent="0.3">
      <c r="A9431" t="s">
        <v>37363</v>
      </c>
      <c r="B9431" t="s">
        <v>37364</v>
      </c>
      <c r="C9431" s="1" t="str">
        <f t="shared" si="832"/>
        <v>21:1011</v>
      </c>
      <c r="D9431" s="1" t="str">
        <f t="shared" si="836"/>
        <v>21:0241</v>
      </c>
      <c r="E9431" t="s">
        <v>37365</v>
      </c>
      <c r="F9431" t="s">
        <v>37366</v>
      </c>
      <c r="H9431">
        <v>71.37236</v>
      </c>
      <c r="I9431">
        <v>-114.93312</v>
      </c>
      <c r="J9431" s="1" t="str">
        <f t="shared" si="837"/>
        <v>Fluid (stream)</v>
      </c>
      <c r="K9431" s="1" t="str">
        <f t="shared" si="838"/>
        <v>Untreated Water</v>
      </c>
      <c r="L9431">
        <v>40</v>
      </c>
      <c r="M9431" t="s">
        <v>74</v>
      </c>
      <c r="N9431">
        <v>692</v>
      </c>
      <c r="O9431">
        <v>1</v>
      </c>
      <c r="P9431" t="s">
        <v>537</v>
      </c>
      <c r="Q9431" t="s">
        <v>24</v>
      </c>
      <c r="R9431" t="s">
        <v>873</v>
      </c>
    </row>
    <row r="9432" spans="1:18" hidden="1" x14ac:dyDescent="0.3">
      <c r="A9432" t="s">
        <v>37367</v>
      </c>
      <c r="B9432" t="s">
        <v>37368</v>
      </c>
      <c r="C9432" s="1" t="str">
        <f t="shared" si="832"/>
        <v>21:1011</v>
      </c>
      <c r="D9432" s="1" t="str">
        <f t="shared" si="836"/>
        <v>21:0241</v>
      </c>
      <c r="E9432" t="s">
        <v>37369</v>
      </c>
      <c r="F9432" t="s">
        <v>37370</v>
      </c>
      <c r="H9432">
        <v>71.361339999999998</v>
      </c>
      <c r="I9432">
        <v>-114.99112</v>
      </c>
      <c r="J9432" s="1" t="str">
        <f t="shared" si="837"/>
        <v>Fluid (stream)</v>
      </c>
      <c r="K9432" s="1" t="str">
        <f t="shared" si="838"/>
        <v>Untreated Water</v>
      </c>
      <c r="L9432">
        <v>40</v>
      </c>
      <c r="M9432" t="s">
        <v>81</v>
      </c>
      <c r="N9432">
        <v>693</v>
      </c>
      <c r="O9432">
        <v>1</v>
      </c>
      <c r="P9432" t="s">
        <v>521</v>
      </c>
      <c r="Q9432" t="s">
        <v>96</v>
      </c>
      <c r="R9432" t="s">
        <v>890</v>
      </c>
    </row>
    <row r="9433" spans="1:18" hidden="1" x14ac:dyDescent="0.3">
      <c r="A9433" t="s">
        <v>37371</v>
      </c>
      <c r="B9433" t="s">
        <v>37372</v>
      </c>
      <c r="C9433" s="1" t="str">
        <f t="shared" si="832"/>
        <v>21:1011</v>
      </c>
      <c r="D9433" s="1" t="str">
        <f t="shared" si="836"/>
        <v>21:0241</v>
      </c>
      <c r="E9433" t="s">
        <v>37373</v>
      </c>
      <c r="F9433" t="s">
        <v>37374</v>
      </c>
      <c r="H9433">
        <v>71.351219999999998</v>
      </c>
      <c r="I9433">
        <v>-115.16614</v>
      </c>
      <c r="J9433" s="1" t="str">
        <f t="shared" si="837"/>
        <v>Fluid (stream)</v>
      </c>
      <c r="K9433" s="1" t="str">
        <f t="shared" si="838"/>
        <v>Untreated Water</v>
      </c>
      <c r="L9433">
        <v>40</v>
      </c>
      <c r="M9433" t="s">
        <v>95</v>
      </c>
      <c r="N9433">
        <v>694</v>
      </c>
      <c r="O9433">
        <v>1</v>
      </c>
      <c r="P9433" t="s">
        <v>262</v>
      </c>
      <c r="Q9433" t="s">
        <v>46</v>
      </c>
      <c r="R9433" t="s">
        <v>55</v>
      </c>
    </row>
    <row r="9434" spans="1:18" hidden="1" x14ac:dyDescent="0.3">
      <c r="A9434" t="s">
        <v>37375</v>
      </c>
      <c r="B9434" t="s">
        <v>37376</v>
      </c>
      <c r="C9434" s="1" t="str">
        <f t="shared" si="832"/>
        <v>21:1011</v>
      </c>
      <c r="D9434" s="1" t="str">
        <f>HYPERLINK("http://geochem.nrcan.gc.ca/cdogs/content/svy/svy_e.htm", "")</f>
        <v/>
      </c>
      <c r="G9434" s="1" t="str">
        <f>HYPERLINK("http://geochem.nrcan.gc.ca/cdogs/content/cr_/cr_00305_e.htm", "305")</f>
        <v>305</v>
      </c>
      <c r="J9434" t="s">
        <v>85</v>
      </c>
      <c r="K9434" t="s">
        <v>86</v>
      </c>
      <c r="L9434">
        <v>40</v>
      </c>
      <c r="M9434" t="s">
        <v>87</v>
      </c>
      <c r="N9434">
        <v>695</v>
      </c>
      <c r="O9434">
        <v>8</v>
      </c>
      <c r="P9434" t="s">
        <v>108</v>
      </c>
      <c r="Q9434" t="s">
        <v>31</v>
      </c>
      <c r="R9434" t="s">
        <v>522</v>
      </c>
    </row>
    <row r="9435" spans="1:18" hidden="1" x14ac:dyDescent="0.3">
      <c r="A9435" t="s">
        <v>37377</v>
      </c>
      <c r="B9435" t="s">
        <v>37378</v>
      </c>
      <c r="C9435" s="1" t="str">
        <f t="shared" si="832"/>
        <v>21:1011</v>
      </c>
      <c r="D9435" s="1" t="str">
        <f t="shared" ref="D9435:D9447" si="839">HYPERLINK("http://geochem.nrcan.gc.ca/cdogs/content/svy/svy210241_e.htm", "21:0241")</f>
        <v>21:0241</v>
      </c>
      <c r="E9435" t="s">
        <v>37379</v>
      </c>
      <c r="F9435" t="s">
        <v>37380</v>
      </c>
      <c r="H9435">
        <v>71.351709999999997</v>
      </c>
      <c r="I9435">
        <v>-115.24214000000001</v>
      </c>
      <c r="J9435" s="1" t="str">
        <f t="shared" ref="J9435:J9447" si="840">HYPERLINK("http://geochem.nrcan.gc.ca/cdogs/content/kwd/kwd020018_e.htm", "Fluid (stream)")</f>
        <v>Fluid (stream)</v>
      </c>
      <c r="K9435" s="1" t="str">
        <f t="shared" ref="K9435:K9447" si="841">HYPERLINK("http://geochem.nrcan.gc.ca/cdogs/content/kwd/kwd080007_e.htm", "Untreated Water")</f>
        <v>Untreated Water</v>
      </c>
      <c r="L9435">
        <v>40</v>
      </c>
      <c r="M9435" t="s">
        <v>101</v>
      </c>
      <c r="N9435">
        <v>696</v>
      </c>
      <c r="O9435">
        <v>1</v>
      </c>
      <c r="P9435" t="s">
        <v>225</v>
      </c>
      <c r="Q9435" t="s">
        <v>31</v>
      </c>
      <c r="R9435" t="s">
        <v>532</v>
      </c>
    </row>
    <row r="9436" spans="1:18" hidden="1" x14ac:dyDescent="0.3">
      <c r="A9436" t="s">
        <v>37381</v>
      </c>
      <c r="B9436" t="s">
        <v>37382</v>
      </c>
      <c r="C9436" s="1" t="str">
        <f t="shared" si="832"/>
        <v>21:1011</v>
      </c>
      <c r="D9436" s="1" t="str">
        <f t="shared" si="839"/>
        <v>21:0241</v>
      </c>
      <c r="E9436" t="s">
        <v>37383</v>
      </c>
      <c r="F9436" t="s">
        <v>37384</v>
      </c>
      <c r="H9436">
        <v>71.343710000000002</v>
      </c>
      <c r="I9436">
        <v>-115.29013999999999</v>
      </c>
      <c r="J9436" s="1" t="str">
        <f t="shared" si="840"/>
        <v>Fluid (stream)</v>
      </c>
      <c r="K9436" s="1" t="str">
        <f t="shared" si="841"/>
        <v>Untreated Water</v>
      </c>
      <c r="L9436">
        <v>40</v>
      </c>
      <c r="M9436" t="s">
        <v>107</v>
      </c>
      <c r="N9436">
        <v>697</v>
      </c>
      <c r="O9436">
        <v>1</v>
      </c>
      <c r="P9436" t="s">
        <v>194</v>
      </c>
      <c r="Q9436" t="s">
        <v>46</v>
      </c>
      <c r="R9436" t="s">
        <v>285</v>
      </c>
    </row>
    <row r="9437" spans="1:18" hidden="1" x14ac:dyDescent="0.3">
      <c r="A9437" t="s">
        <v>37385</v>
      </c>
      <c r="B9437" t="s">
        <v>37386</v>
      </c>
      <c r="C9437" s="1" t="str">
        <f t="shared" si="832"/>
        <v>21:1011</v>
      </c>
      <c r="D9437" s="1" t="str">
        <f t="shared" si="839"/>
        <v>21:0241</v>
      </c>
      <c r="E9437" t="s">
        <v>37387</v>
      </c>
      <c r="F9437" t="s">
        <v>37388</v>
      </c>
      <c r="H9437">
        <v>71.339299999999994</v>
      </c>
      <c r="I9437">
        <v>-115.38915</v>
      </c>
      <c r="J9437" s="1" t="str">
        <f t="shared" si="840"/>
        <v>Fluid (stream)</v>
      </c>
      <c r="K9437" s="1" t="str">
        <f t="shared" si="841"/>
        <v>Untreated Water</v>
      </c>
      <c r="L9437">
        <v>40</v>
      </c>
      <c r="M9437" t="s">
        <v>114</v>
      </c>
      <c r="N9437">
        <v>698</v>
      </c>
      <c r="O9437">
        <v>1</v>
      </c>
      <c r="P9437" t="s">
        <v>15080</v>
      </c>
      <c r="Q9437" t="s">
        <v>15080</v>
      </c>
      <c r="R9437" t="s">
        <v>15080</v>
      </c>
    </row>
    <row r="9438" spans="1:18" hidden="1" x14ac:dyDescent="0.3">
      <c r="A9438" t="s">
        <v>37389</v>
      </c>
      <c r="B9438" t="s">
        <v>37390</v>
      </c>
      <c r="C9438" s="1" t="str">
        <f t="shared" si="832"/>
        <v>21:1011</v>
      </c>
      <c r="D9438" s="1" t="str">
        <f t="shared" si="839"/>
        <v>21:0241</v>
      </c>
      <c r="E9438" t="s">
        <v>37391</v>
      </c>
      <c r="F9438" t="s">
        <v>37392</v>
      </c>
      <c r="H9438">
        <v>71.252970000000005</v>
      </c>
      <c r="I9438">
        <v>-115.68016</v>
      </c>
      <c r="J9438" s="1" t="str">
        <f t="shared" si="840"/>
        <v>Fluid (stream)</v>
      </c>
      <c r="K9438" s="1" t="str">
        <f t="shared" si="841"/>
        <v>Untreated Water</v>
      </c>
      <c r="L9438">
        <v>40</v>
      </c>
      <c r="M9438" t="s">
        <v>121</v>
      </c>
      <c r="N9438">
        <v>699</v>
      </c>
      <c r="O9438">
        <v>1</v>
      </c>
      <c r="P9438" t="s">
        <v>210</v>
      </c>
      <c r="Q9438" t="s">
        <v>46</v>
      </c>
      <c r="R9438" t="s">
        <v>55</v>
      </c>
    </row>
    <row r="9439" spans="1:18" hidden="1" x14ac:dyDescent="0.3">
      <c r="A9439" t="s">
        <v>37393</v>
      </c>
      <c r="B9439" t="s">
        <v>37394</v>
      </c>
      <c r="C9439" s="1" t="str">
        <f t="shared" si="832"/>
        <v>21:1011</v>
      </c>
      <c r="D9439" s="1" t="str">
        <f t="shared" si="839"/>
        <v>21:0241</v>
      </c>
      <c r="E9439" t="s">
        <v>37395</v>
      </c>
      <c r="F9439" t="s">
        <v>37396</v>
      </c>
      <c r="H9439">
        <v>71.244579999999999</v>
      </c>
      <c r="I9439">
        <v>-115.74616</v>
      </c>
      <c r="J9439" s="1" t="str">
        <f t="shared" si="840"/>
        <v>Fluid (stream)</v>
      </c>
      <c r="K9439" s="1" t="str">
        <f t="shared" si="841"/>
        <v>Untreated Water</v>
      </c>
      <c r="L9439">
        <v>40</v>
      </c>
      <c r="M9439" t="s">
        <v>127</v>
      </c>
      <c r="N9439">
        <v>700</v>
      </c>
      <c r="O9439">
        <v>1</v>
      </c>
      <c r="P9439" t="s">
        <v>235</v>
      </c>
      <c r="Q9439" t="s">
        <v>24</v>
      </c>
      <c r="R9439" t="s">
        <v>55</v>
      </c>
    </row>
    <row r="9440" spans="1:18" hidden="1" x14ac:dyDescent="0.3">
      <c r="A9440" t="s">
        <v>37397</v>
      </c>
      <c r="B9440" t="s">
        <v>37398</v>
      </c>
      <c r="C9440" s="1" t="str">
        <f t="shared" si="832"/>
        <v>21:1011</v>
      </c>
      <c r="D9440" s="1" t="str">
        <f t="shared" si="839"/>
        <v>21:0241</v>
      </c>
      <c r="E9440" t="s">
        <v>37399</v>
      </c>
      <c r="F9440" t="s">
        <v>37400</v>
      </c>
      <c r="H9440">
        <v>71.225269999999995</v>
      </c>
      <c r="I9440">
        <v>-115.81417</v>
      </c>
      <c r="J9440" s="1" t="str">
        <f t="shared" si="840"/>
        <v>Fluid (stream)</v>
      </c>
      <c r="K9440" s="1" t="str">
        <f t="shared" si="841"/>
        <v>Untreated Water</v>
      </c>
      <c r="L9440">
        <v>40</v>
      </c>
      <c r="M9440" t="s">
        <v>133</v>
      </c>
      <c r="N9440">
        <v>701</v>
      </c>
      <c r="O9440">
        <v>1</v>
      </c>
      <c r="P9440" t="s">
        <v>319</v>
      </c>
      <c r="Q9440" t="s">
        <v>146</v>
      </c>
      <c r="R9440" t="s">
        <v>195</v>
      </c>
    </row>
    <row r="9441" spans="1:18" hidden="1" x14ac:dyDescent="0.3">
      <c r="A9441" t="s">
        <v>37401</v>
      </c>
      <c r="B9441" t="s">
        <v>37402</v>
      </c>
      <c r="C9441" s="1" t="str">
        <f t="shared" si="832"/>
        <v>21:1011</v>
      </c>
      <c r="D9441" s="1" t="str">
        <f t="shared" si="839"/>
        <v>21:0241</v>
      </c>
      <c r="E9441" t="s">
        <v>37403</v>
      </c>
      <c r="F9441" t="s">
        <v>37404</v>
      </c>
      <c r="H9441">
        <v>71.197090000000003</v>
      </c>
      <c r="I9441">
        <v>-115.86317</v>
      </c>
      <c r="J9441" s="1" t="str">
        <f t="shared" si="840"/>
        <v>Fluid (stream)</v>
      </c>
      <c r="K9441" s="1" t="str">
        <f t="shared" si="841"/>
        <v>Untreated Water</v>
      </c>
      <c r="L9441">
        <v>40</v>
      </c>
      <c r="M9441" t="s">
        <v>139</v>
      </c>
      <c r="N9441">
        <v>702</v>
      </c>
      <c r="O9441">
        <v>1</v>
      </c>
      <c r="P9441" t="s">
        <v>356</v>
      </c>
      <c r="Q9441" t="s">
        <v>146</v>
      </c>
      <c r="R9441" t="s">
        <v>55</v>
      </c>
    </row>
    <row r="9442" spans="1:18" hidden="1" x14ac:dyDescent="0.3">
      <c r="A9442" t="s">
        <v>37405</v>
      </c>
      <c r="B9442" t="s">
        <v>37406</v>
      </c>
      <c r="C9442" s="1" t="str">
        <f t="shared" si="832"/>
        <v>21:1011</v>
      </c>
      <c r="D9442" s="1" t="str">
        <f t="shared" si="839"/>
        <v>21:0241</v>
      </c>
      <c r="E9442" t="s">
        <v>37407</v>
      </c>
      <c r="F9442" t="s">
        <v>37408</v>
      </c>
      <c r="H9442">
        <v>71.121260000000007</v>
      </c>
      <c r="I9442">
        <v>-115.86116</v>
      </c>
      <c r="J9442" s="1" t="str">
        <f t="shared" si="840"/>
        <v>Fluid (stream)</v>
      </c>
      <c r="K9442" s="1" t="str">
        <f t="shared" si="841"/>
        <v>Untreated Water</v>
      </c>
      <c r="L9442">
        <v>40</v>
      </c>
      <c r="M9442" t="s">
        <v>241</v>
      </c>
      <c r="N9442">
        <v>703</v>
      </c>
      <c r="O9442">
        <v>1</v>
      </c>
      <c r="P9442" t="s">
        <v>356</v>
      </c>
      <c r="Q9442" t="s">
        <v>89</v>
      </c>
      <c r="R9442" t="s">
        <v>55</v>
      </c>
    </row>
    <row r="9443" spans="1:18" hidden="1" x14ac:dyDescent="0.3">
      <c r="A9443" t="s">
        <v>37409</v>
      </c>
      <c r="B9443" t="s">
        <v>37410</v>
      </c>
      <c r="C9443" s="1" t="str">
        <f t="shared" si="832"/>
        <v>21:1011</v>
      </c>
      <c r="D9443" s="1" t="str">
        <f t="shared" si="839"/>
        <v>21:0241</v>
      </c>
      <c r="E9443" t="s">
        <v>37411</v>
      </c>
      <c r="F9443" t="s">
        <v>37412</v>
      </c>
      <c r="H9443">
        <v>71.115769999999998</v>
      </c>
      <c r="I9443">
        <v>-115.84716</v>
      </c>
      <c r="J9443" s="1" t="str">
        <f t="shared" si="840"/>
        <v>Fluid (stream)</v>
      </c>
      <c r="K9443" s="1" t="str">
        <f t="shared" si="841"/>
        <v>Untreated Water</v>
      </c>
      <c r="L9443">
        <v>41</v>
      </c>
      <c r="M9443" t="s">
        <v>36</v>
      </c>
      <c r="N9443">
        <v>704</v>
      </c>
      <c r="O9443">
        <v>1</v>
      </c>
      <c r="P9443" t="s">
        <v>194</v>
      </c>
      <c r="Q9443" t="s">
        <v>89</v>
      </c>
      <c r="R9443" t="s">
        <v>460</v>
      </c>
    </row>
    <row r="9444" spans="1:18" hidden="1" x14ac:dyDescent="0.3">
      <c r="A9444" t="s">
        <v>37413</v>
      </c>
      <c r="B9444" t="s">
        <v>37414</v>
      </c>
      <c r="C9444" s="1" t="str">
        <f t="shared" ref="C9444:C9507" si="842">HYPERLINK("http://geochem.nrcan.gc.ca/cdogs/content/bdl/bdl211011_e.htm", "21:1011")</f>
        <v>21:1011</v>
      </c>
      <c r="D9444" s="1" t="str">
        <f t="shared" si="839"/>
        <v>21:0241</v>
      </c>
      <c r="E9444" t="s">
        <v>37415</v>
      </c>
      <c r="F9444" t="s">
        <v>37416</v>
      </c>
      <c r="H9444">
        <v>71.12379</v>
      </c>
      <c r="I9444">
        <v>-115.75915000000001</v>
      </c>
      <c r="J9444" s="1" t="str">
        <f t="shared" si="840"/>
        <v>Fluid (stream)</v>
      </c>
      <c r="K9444" s="1" t="str">
        <f t="shared" si="841"/>
        <v>Untreated Water</v>
      </c>
      <c r="L9444">
        <v>41</v>
      </c>
      <c r="M9444" t="s">
        <v>44</v>
      </c>
      <c r="N9444">
        <v>705</v>
      </c>
      <c r="O9444">
        <v>1</v>
      </c>
      <c r="P9444" t="s">
        <v>235</v>
      </c>
      <c r="Q9444" t="s">
        <v>96</v>
      </c>
      <c r="R9444" t="s">
        <v>55</v>
      </c>
    </row>
    <row r="9445" spans="1:18" hidden="1" x14ac:dyDescent="0.3">
      <c r="A9445" t="s">
        <v>37417</v>
      </c>
      <c r="B9445" t="s">
        <v>37418</v>
      </c>
      <c r="C9445" s="1" t="str">
        <f t="shared" si="842"/>
        <v>21:1011</v>
      </c>
      <c r="D9445" s="1" t="str">
        <f t="shared" si="839"/>
        <v>21:0241</v>
      </c>
      <c r="E9445" t="s">
        <v>37419</v>
      </c>
      <c r="F9445" t="s">
        <v>37420</v>
      </c>
      <c r="H9445">
        <v>71.121030000000005</v>
      </c>
      <c r="I9445">
        <v>-115.70115</v>
      </c>
      <c r="J9445" s="1" t="str">
        <f t="shared" si="840"/>
        <v>Fluid (stream)</v>
      </c>
      <c r="K9445" s="1" t="str">
        <f t="shared" si="841"/>
        <v>Untreated Water</v>
      </c>
      <c r="L9445">
        <v>41</v>
      </c>
      <c r="M9445" t="s">
        <v>52</v>
      </c>
      <c r="N9445">
        <v>706</v>
      </c>
      <c r="O9445">
        <v>1</v>
      </c>
      <c r="P9445" t="s">
        <v>356</v>
      </c>
      <c r="Q9445" t="s">
        <v>96</v>
      </c>
      <c r="R9445" t="s">
        <v>55</v>
      </c>
    </row>
    <row r="9446" spans="1:18" hidden="1" x14ac:dyDescent="0.3">
      <c r="A9446" t="s">
        <v>37421</v>
      </c>
      <c r="B9446" t="s">
        <v>37422</v>
      </c>
      <c r="C9446" s="1" t="str">
        <f t="shared" si="842"/>
        <v>21:1011</v>
      </c>
      <c r="D9446" s="1" t="str">
        <f t="shared" si="839"/>
        <v>21:0241</v>
      </c>
      <c r="E9446" t="s">
        <v>37423</v>
      </c>
      <c r="F9446" t="s">
        <v>37424</v>
      </c>
      <c r="H9446">
        <v>71.067999999999998</v>
      </c>
      <c r="I9446">
        <v>-115.67214</v>
      </c>
      <c r="J9446" s="1" t="str">
        <f t="shared" si="840"/>
        <v>Fluid (stream)</v>
      </c>
      <c r="K9446" s="1" t="str">
        <f t="shared" si="841"/>
        <v>Untreated Water</v>
      </c>
      <c r="L9446">
        <v>41</v>
      </c>
      <c r="M9446" t="s">
        <v>60</v>
      </c>
      <c r="N9446">
        <v>707</v>
      </c>
      <c r="O9446">
        <v>1</v>
      </c>
      <c r="P9446" t="s">
        <v>262</v>
      </c>
      <c r="Q9446" t="s">
        <v>24</v>
      </c>
      <c r="R9446" t="s">
        <v>55</v>
      </c>
    </row>
    <row r="9447" spans="1:18" hidden="1" x14ac:dyDescent="0.3">
      <c r="A9447" t="s">
        <v>37425</v>
      </c>
      <c r="B9447" t="s">
        <v>37426</v>
      </c>
      <c r="C9447" s="1" t="str">
        <f t="shared" si="842"/>
        <v>21:1011</v>
      </c>
      <c r="D9447" s="1" t="str">
        <f t="shared" si="839"/>
        <v>21:0241</v>
      </c>
      <c r="E9447" t="s">
        <v>37427</v>
      </c>
      <c r="F9447" t="s">
        <v>37428</v>
      </c>
      <c r="H9447">
        <v>71.070760000000007</v>
      </c>
      <c r="I9447">
        <v>-115.63614</v>
      </c>
      <c r="J9447" s="1" t="str">
        <f t="shared" si="840"/>
        <v>Fluid (stream)</v>
      </c>
      <c r="K9447" s="1" t="str">
        <f t="shared" si="841"/>
        <v>Untreated Water</v>
      </c>
      <c r="L9447">
        <v>41</v>
      </c>
      <c r="M9447" t="s">
        <v>67</v>
      </c>
      <c r="N9447">
        <v>708</v>
      </c>
      <c r="O9447">
        <v>1</v>
      </c>
      <c r="P9447" t="s">
        <v>465</v>
      </c>
      <c r="Q9447" t="s">
        <v>24</v>
      </c>
      <c r="R9447" t="s">
        <v>55</v>
      </c>
    </row>
    <row r="9448" spans="1:18" hidden="1" x14ac:dyDescent="0.3">
      <c r="A9448" t="s">
        <v>37429</v>
      </c>
      <c r="B9448" t="s">
        <v>37430</v>
      </c>
      <c r="C9448" s="1" t="str">
        <f t="shared" si="842"/>
        <v>21:1011</v>
      </c>
      <c r="D9448" s="1" t="str">
        <f>HYPERLINK("http://geochem.nrcan.gc.ca/cdogs/content/svy/svy_e.htm", "")</f>
        <v/>
      </c>
      <c r="G9448" s="1" t="str">
        <f>HYPERLINK("http://geochem.nrcan.gc.ca/cdogs/content/cr_/cr_00306_e.htm", "306")</f>
        <v>306</v>
      </c>
      <c r="J9448" t="s">
        <v>85</v>
      </c>
      <c r="K9448" t="s">
        <v>86</v>
      </c>
      <c r="L9448">
        <v>41</v>
      </c>
      <c r="M9448" t="s">
        <v>87</v>
      </c>
      <c r="N9448">
        <v>709</v>
      </c>
      <c r="O9448">
        <v>8</v>
      </c>
      <c r="P9448" t="s">
        <v>150</v>
      </c>
      <c r="Q9448" t="s">
        <v>24</v>
      </c>
      <c r="R9448" t="s">
        <v>5874</v>
      </c>
    </row>
    <row r="9449" spans="1:18" hidden="1" x14ac:dyDescent="0.3">
      <c r="A9449" t="s">
        <v>37431</v>
      </c>
      <c r="B9449" t="s">
        <v>37432</v>
      </c>
      <c r="C9449" s="1" t="str">
        <f t="shared" si="842"/>
        <v>21:1011</v>
      </c>
      <c r="D9449" s="1" t="str">
        <f t="shared" ref="D9449:D9471" si="843">HYPERLINK("http://geochem.nrcan.gc.ca/cdogs/content/svy/svy210241_e.htm", "21:0241")</f>
        <v>21:0241</v>
      </c>
      <c r="E9449" t="s">
        <v>37433</v>
      </c>
      <c r="F9449" t="s">
        <v>37434</v>
      </c>
      <c r="H9449">
        <v>71.045760000000001</v>
      </c>
      <c r="I9449">
        <v>-115.56813</v>
      </c>
      <c r="J9449" s="1" t="str">
        <f t="shared" ref="J9449:J9471" si="844">HYPERLINK("http://geochem.nrcan.gc.ca/cdogs/content/kwd/kwd020018_e.htm", "Fluid (stream)")</f>
        <v>Fluid (stream)</v>
      </c>
      <c r="K9449" s="1" t="str">
        <f t="shared" ref="K9449:K9471" si="845">HYPERLINK("http://geochem.nrcan.gc.ca/cdogs/content/kwd/kwd080007_e.htm", "Untreated Water")</f>
        <v>Untreated Water</v>
      </c>
      <c r="L9449">
        <v>41</v>
      </c>
      <c r="M9449" t="s">
        <v>22</v>
      </c>
      <c r="N9449">
        <v>710</v>
      </c>
      <c r="O9449">
        <v>1</v>
      </c>
      <c r="P9449" t="s">
        <v>465</v>
      </c>
      <c r="Q9449" t="s">
        <v>146</v>
      </c>
      <c r="R9449" t="s">
        <v>55</v>
      </c>
    </row>
    <row r="9450" spans="1:18" hidden="1" x14ac:dyDescent="0.3">
      <c r="A9450" t="s">
        <v>37435</v>
      </c>
      <c r="B9450" t="s">
        <v>37436</v>
      </c>
      <c r="C9450" s="1" t="str">
        <f t="shared" si="842"/>
        <v>21:1011</v>
      </c>
      <c r="D9450" s="1" t="str">
        <f t="shared" si="843"/>
        <v>21:0241</v>
      </c>
      <c r="E9450" t="s">
        <v>37433</v>
      </c>
      <c r="F9450" t="s">
        <v>37437</v>
      </c>
      <c r="H9450">
        <v>71.045760000000001</v>
      </c>
      <c r="I9450">
        <v>-115.56813</v>
      </c>
      <c r="J9450" s="1" t="str">
        <f t="shared" si="844"/>
        <v>Fluid (stream)</v>
      </c>
      <c r="K9450" s="1" t="str">
        <f t="shared" si="845"/>
        <v>Untreated Water</v>
      </c>
      <c r="L9450">
        <v>41</v>
      </c>
      <c r="M9450" t="s">
        <v>29</v>
      </c>
      <c r="N9450">
        <v>711</v>
      </c>
      <c r="O9450">
        <v>1</v>
      </c>
      <c r="P9450" t="s">
        <v>465</v>
      </c>
      <c r="Q9450" t="s">
        <v>62</v>
      </c>
      <c r="R9450" t="s">
        <v>55</v>
      </c>
    </row>
    <row r="9451" spans="1:18" hidden="1" x14ac:dyDescent="0.3">
      <c r="A9451" t="s">
        <v>37438</v>
      </c>
      <c r="B9451" t="s">
        <v>37439</v>
      </c>
      <c r="C9451" s="1" t="str">
        <f t="shared" si="842"/>
        <v>21:1011</v>
      </c>
      <c r="D9451" s="1" t="str">
        <f t="shared" si="843"/>
        <v>21:0241</v>
      </c>
      <c r="E9451" t="s">
        <v>37440</v>
      </c>
      <c r="F9451" t="s">
        <v>37441</v>
      </c>
      <c r="H9451">
        <v>71.055109999999999</v>
      </c>
      <c r="I9451">
        <v>-115.53813</v>
      </c>
      <c r="J9451" s="1" t="str">
        <f t="shared" si="844"/>
        <v>Fluid (stream)</v>
      </c>
      <c r="K9451" s="1" t="str">
        <f t="shared" si="845"/>
        <v>Untreated Water</v>
      </c>
      <c r="L9451">
        <v>41</v>
      </c>
      <c r="M9451" t="s">
        <v>74</v>
      </c>
      <c r="N9451">
        <v>712</v>
      </c>
      <c r="O9451">
        <v>1</v>
      </c>
      <c r="P9451" t="s">
        <v>1610</v>
      </c>
      <c r="Q9451" t="s">
        <v>24</v>
      </c>
      <c r="R9451" t="s">
        <v>55</v>
      </c>
    </row>
    <row r="9452" spans="1:18" hidden="1" x14ac:dyDescent="0.3">
      <c r="A9452" t="s">
        <v>37442</v>
      </c>
      <c r="B9452" t="s">
        <v>37443</v>
      </c>
      <c r="C9452" s="1" t="str">
        <f t="shared" si="842"/>
        <v>21:1011</v>
      </c>
      <c r="D9452" s="1" t="str">
        <f t="shared" si="843"/>
        <v>21:0241</v>
      </c>
      <c r="E9452" t="s">
        <v>37444</v>
      </c>
      <c r="F9452" t="s">
        <v>37445</v>
      </c>
      <c r="H9452">
        <v>71.105959999999996</v>
      </c>
      <c r="I9452">
        <v>-115.37712000000001</v>
      </c>
      <c r="J9452" s="1" t="str">
        <f t="shared" si="844"/>
        <v>Fluid (stream)</v>
      </c>
      <c r="K9452" s="1" t="str">
        <f t="shared" si="845"/>
        <v>Untreated Water</v>
      </c>
      <c r="L9452">
        <v>41</v>
      </c>
      <c r="M9452" t="s">
        <v>81</v>
      </c>
      <c r="N9452">
        <v>713</v>
      </c>
      <c r="O9452">
        <v>1</v>
      </c>
      <c r="P9452" t="s">
        <v>356</v>
      </c>
      <c r="Q9452" t="s">
        <v>96</v>
      </c>
      <c r="R9452" t="s">
        <v>3875</v>
      </c>
    </row>
    <row r="9453" spans="1:18" hidden="1" x14ac:dyDescent="0.3">
      <c r="A9453" t="s">
        <v>37446</v>
      </c>
      <c r="B9453" t="s">
        <v>37447</v>
      </c>
      <c r="C9453" s="1" t="str">
        <f t="shared" si="842"/>
        <v>21:1011</v>
      </c>
      <c r="D9453" s="1" t="str">
        <f t="shared" si="843"/>
        <v>21:0241</v>
      </c>
      <c r="E9453" t="s">
        <v>37448</v>
      </c>
      <c r="F9453" t="s">
        <v>37449</v>
      </c>
      <c r="H9453">
        <v>71.118780000000001</v>
      </c>
      <c r="I9453">
        <v>-115.33311999999999</v>
      </c>
      <c r="J9453" s="1" t="str">
        <f t="shared" si="844"/>
        <v>Fluid (stream)</v>
      </c>
      <c r="K9453" s="1" t="str">
        <f t="shared" si="845"/>
        <v>Untreated Water</v>
      </c>
      <c r="L9453">
        <v>41</v>
      </c>
      <c r="M9453" t="s">
        <v>95</v>
      </c>
      <c r="N9453">
        <v>714</v>
      </c>
      <c r="O9453">
        <v>1</v>
      </c>
      <c r="P9453" t="s">
        <v>272</v>
      </c>
      <c r="Q9453" t="s">
        <v>24</v>
      </c>
      <c r="R9453" t="s">
        <v>55</v>
      </c>
    </row>
    <row r="9454" spans="1:18" hidden="1" x14ac:dyDescent="0.3">
      <c r="A9454" t="s">
        <v>37450</v>
      </c>
      <c r="B9454" t="s">
        <v>37451</v>
      </c>
      <c r="C9454" s="1" t="str">
        <f t="shared" si="842"/>
        <v>21:1011</v>
      </c>
      <c r="D9454" s="1" t="str">
        <f t="shared" si="843"/>
        <v>21:0241</v>
      </c>
      <c r="E9454" t="s">
        <v>37452</v>
      </c>
      <c r="F9454" t="s">
        <v>37453</v>
      </c>
      <c r="H9454">
        <v>71.037790000000001</v>
      </c>
      <c r="I9454">
        <v>-115.0831</v>
      </c>
      <c r="J9454" s="1" t="str">
        <f t="shared" si="844"/>
        <v>Fluid (stream)</v>
      </c>
      <c r="K9454" s="1" t="str">
        <f t="shared" si="845"/>
        <v>Untreated Water</v>
      </c>
      <c r="L9454">
        <v>41</v>
      </c>
      <c r="M9454" t="s">
        <v>101</v>
      </c>
      <c r="N9454">
        <v>715</v>
      </c>
      <c r="O9454">
        <v>1</v>
      </c>
      <c r="P9454" t="s">
        <v>465</v>
      </c>
      <c r="Q9454" t="s">
        <v>31</v>
      </c>
      <c r="R9454" t="s">
        <v>873</v>
      </c>
    </row>
    <row r="9455" spans="1:18" hidden="1" x14ac:dyDescent="0.3">
      <c r="A9455" t="s">
        <v>37454</v>
      </c>
      <c r="B9455" t="s">
        <v>37455</v>
      </c>
      <c r="C9455" s="1" t="str">
        <f t="shared" si="842"/>
        <v>21:1011</v>
      </c>
      <c r="D9455" s="1" t="str">
        <f t="shared" si="843"/>
        <v>21:0241</v>
      </c>
      <c r="E9455" t="s">
        <v>37456</v>
      </c>
      <c r="F9455" t="s">
        <v>37457</v>
      </c>
      <c r="H9455">
        <v>71.0107</v>
      </c>
      <c r="I9455">
        <v>-114.86008</v>
      </c>
      <c r="J9455" s="1" t="str">
        <f t="shared" si="844"/>
        <v>Fluid (stream)</v>
      </c>
      <c r="K9455" s="1" t="str">
        <f t="shared" si="845"/>
        <v>Untreated Water</v>
      </c>
      <c r="L9455">
        <v>41</v>
      </c>
      <c r="M9455" t="s">
        <v>107</v>
      </c>
      <c r="N9455">
        <v>716</v>
      </c>
      <c r="O9455">
        <v>1</v>
      </c>
      <c r="P9455" t="s">
        <v>262</v>
      </c>
      <c r="Q9455" t="s">
        <v>146</v>
      </c>
      <c r="R9455" t="s">
        <v>890</v>
      </c>
    </row>
    <row r="9456" spans="1:18" hidden="1" x14ac:dyDescent="0.3">
      <c r="A9456" t="s">
        <v>37458</v>
      </c>
      <c r="B9456" t="s">
        <v>37459</v>
      </c>
      <c r="C9456" s="1" t="str">
        <f t="shared" si="842"/>
        <v>21:1011</v>
      </c>
      <c r="D9456" s="1" t="str">
        <f t="shared" si="843"/>
        <v>21:0241</v>
      </c>
      <c r="E9456" t="s">
        <v>37460</v>
      </c>
      <c r="F9456" t="s">
        <v>37461</v>
      </c>
      <c r="H9456">
        <v>71.018420000000006</v>
      </c>
      <c r="I9456">
        <v>-114.65407</v>
      </c>
      <c r="J9456" s="1" t="str">
        <f t="shared" si="844"/>
        <v>Fluid (stream)</v>
      </c>
      <c r="K9456" s="1" t="str">
        <f t="shared" si="845"/>
        <v>Untreated Water</v>
      </c>
      <c r="L9456">
        <v>41</v>
      </c>
      <c r="M9456" t="s">
        <v>114</v>
      </c>
      <c r="N9456">
        <v>717</v>
      </c>
      <c r="O9456">
        <v>1</v>
      </c>
      <c r="P9456" t="s">
        <v>272</v>
      </c>
      <c r="Q9456" t="s">
        <v>89</v>
      </c>
      <c r="R9456" t="s">
        <v>324</v>
      </c>
    </row>
    <row r="9457" spans="1:18" hidden="1" x14ac:dyDescent="0.3">
      <c r="A9457" t="s">
        <v>37462</v>
      </c>
      <c r="B9457" t="s">
        <v>37463</v>
      </c>
      <c r="C9457" s="1" t="str">
        <f t="shared" si="842"/>
        <v>21:1011</v>
      </c>
      <c r="D9457" s="1" t="str">
        <f t="shared" si="843"/>
        <v>21:0241</v>
      </c>
      <c r="E9457" t="s">
        <v>37464</v>
      </c>
      <c r="F9457" t="s">
        <v>37465</v>
      </c>
      <c r="H9457">
        <v>71.007329999999996</v>
      </c>
      <c r="I9457">
        <v>-114.34904</v>
      </c>
      <c r="J9457" s="1" t="str">
        <f t="shared" si="844"/>
        <v>Fluid (stream)</v>
      </c>
      <c r="K9457" s="1" t="str">
        <f t="shared" si="845"/>
        <v>Untreated Water</v>
      </c>
      <c r="L9457">
        <v>41</v>
      </c>
      <c r="M9457" t="s">
        <v>121</v>
      </c>
      <c r="N9457">
        <v>718</v>
      </c>
      <c r="O9457">
        <v>1</v>
      </c>
      <c r="P9457" t="s">
        <v>356</v>
      </c>
      <c r="Q9457" t="s">
        <v>96</v>
      </c>
      <c r="R9457" t="s">
        <v>532</v>
      </c>
    </row>
    <row r="9458" spans="1:18" hidden="1" x14ac:dyDescent="0.3">
      <c r="A9458" t="s">
        <v>37466</v>
      </c>
      <c r="B9458" t="s">
        <v>37467</v>
      </c>
      <c r="C9458" s="1" t="str">
        <f t="shared" si="842"/>
        <v>21:1011</v>
      </c>
      <c r="D9458" s="1" t="str">
        <f t="shared" si="843"/>
        <v>21:0241</v>
      </c>
      <c r="E9458" t="s">
        <v>37468</v>
      </c>
      <c r="F9458" t="s">
        <v>37469</v>
      </c>
      <c r="H9458">
        <v>71.018590000000003</v>
      </c>
      <c r="I9458">
        <v>-114.23103999999999</v>
      </c>
      <c r="J9458" s="1" t="str">
        <f t="shared" si="844"/>
        <v>Fluid (stream)</v>
      </c>
      <c r="K9458" s="1" t="str">
        <f t="shared" si="845"/>
        <v>Untreated Water</v>
      </c>
      <c r="L9458">
        <v>41</v>
      </c>
      <c r="M9458" t="s">
        <v>127</v>
      </c>
      <c r="N9458">
        <v>719</v>
      </c>
      <c r="O9458">
        <v>1</v>
      </c>
      <c r="P9458" t="s">
        <v>465</v>
      </c>
      <c r="Q9458" t="s">
        <v>24</v>
      </c>
      <c r="R9458" t="s">
        <v>55</v>
      </c>
    </row>
    <row r="9459" spans="1:18" hidden="1" x14ac:dyDescent="0.3">
      <c r="A9459" t="s">
        <v>37470</v>
      </c>
      <c r="B9459" t="s">
        <v>37471</v>
      </c>
      <c r="C9459" s="1" t="str">
        <f t="shared" si="842"/>
        <v>21:1011</v>
      </c>
      <c r="D9459" s="1" t="str">
        <f t="shared" si="843"/>
        <v>21:0241</v>
      </c>
      <c r="E9459" t="s">
        <v>37472</v>
      </c>
      <c r="F9459" t="s">
        <v>37473</v>
      </c>
      <c r="H9459">
        <v>71.025890000000004</v>
      </c>
      <c r="I9459">
        <v>-114.14503000000001</v>
      </c>
      <c r="J9459" s="1" t="str">
        <f t="shared" si="844"/>
        <v>Fluid (stream)</v>
      </c>
      <c r="K9459" s="1" t="str">
        <f t="shared" si="845"/>
        <v>Untreated Water</v>
      </c>
      <c r="L9459">
        <v>41</v>
      </c>
      <c r="M9459" t="s">
        <v>133</v>
      </c>
      <c r="N9459">
        <v>720</v>
      </c>
      <c r="O9459">
        <v>1</v>
      </c>
      <c r="P9459" t="s">
        <v>262</v>
      </c>
      <c r="Q9459" t="s">
        <v>31</v>
      </c>
      <c r="R9459" t="s">
        <v>460</v>
      </c>
    </row>
    <row r="9460" spans="1:18" hidden="1" x14ac:dyDescent="0.3">
      <c r="A9460" t="s">
        <v>37474</v>
      </c>
      <c r="B9460" t="s">
        <v>37475</v>
      </c>
      <c r="C9460" s="1" t="str">
        <f t="shared" si="842"/>
        <v>21:1011</v>
      </c>
      <c r="D9460" s="1" t="str">
        <f t="shared" si="843"/>
        <v>21:0241</v>
      </c>
      <c r="E9460" t="s">
        <v>37476</v>
      </c>
      <c r="F9460" t="s">
        <v>37477</v>
      </c>
      <c r="H9460">
        <v>71.046250000000001</v>
      </c>
      <c r="I9460">
        <v>-114.09603</v>
      </c>
      <c r="J9460" s="1" t="str">
        <f t="shared" si="844"/>
        <v>Fluid (stream)</v>
      </c>
      <c r="K9460" s="1" t="str">
        <f t="shared" si="845"/>
        <v>Untreated Water</v>
      </c>
      <c r="L9460">
        <v>41</v>
      </c>
      <c r="M9460" t="s">
        <v>139</v>
      </c>
      <c r="N9460">
        <v>721</v>
      </c>
      <c r="O9460">
        <v>1</v>
      </c>
      <c r="P9460" t="s">
        <v>272</v>
      </c>
      <c r="Q9460" t="s">
        <v>146</v>
      </c>
      <c r="R9460" t="s">
        <v>55</v>
      </c>
    </row>
    <row r="9461" spans="1:18" hidden="1" x14ac:dyDescent="0.3">
      <c r="A9461" t="s">
        <v>37478</v>
      </c>
      <c r="B9461" t="s">
        <v>37479</v>
      </c>
      <c r="C9461" s="1" t="str">
        <f t="shared" si="842"/>
        <v>21:1011</v>
      </c>
      <c r="D9461" s="1" t="str">
        <f t="shared" si="843"/>
        <v>21:0241</v>
      </c>
      <c r="E9461" t="s">
        <v>37480</v>
      </c>
      <c r="F9461" t="s">
        <v>37481</v>
      </c>
      <c r="H9461">
        <v>71.016419999999997</v>
      </c>
      <c r="I9461">
        <v>-113.88901</v>
      </c>
      <c r="J9461" s="1" t="str">
        <f t="shared" si="844"/>
        <v>Fluid (stream)</v>
      </c>
      <c r="K9461" s="1" t="str">
        <f t="shared" si="845"/>
        <v>Untreated Water</v>
      </c>
      <c r="L9461">
        <v>41</v>
      </c>
      <c r="M9461" t="s">
        <v>241</v>
      </c>
      <c r="N9461">
        <v>722</v>
      </c>
      <c r="O9461">
        <v>1</v>
      </c>
      <c r="P9461" t="s">
        <v>272</v>
      </c>
      <c r="Q9461" t="s">
        <v>146</v>
      </c>
      <c r="R9461" t="s">
        <v>55</v>
      </c>
    </row>
    <row r="9462" spans="1:18" hidden="1" x14ac:dyDescent="0.3">
      <c r="A9462" t="s">
        <v>37482</v>
      </c>
      <c r="B9462" t="s">
        <v>37483</v>
      </c>
      <c r="C9462" s="1" t="str">
        <f t="shared" si="842"/>
        <v>21:1011</v>
      </c>
      <c r="D9462" s="1" t="str">
        <f t="shared" si="843"/>
        <v>21:0241</v>
      </c>
      <c r="E9462" t="s">
        <v>37484</v>
      </c>
      <c r="F9462" t="s">
        <v>37485</v>
      </c>
      <c r="H9462">
        <v>71.016949999999994</v>
      </c>
      <c r="I9462">
        <v>-113.79401</v>
      </c>
      <c r="J9462" s="1" t="str">
        <f t="shared" si="844"/>
        <v>Fluid (stream)</v>
      </c>
      <c r="K9462" s="1" t="str">
        <f t="shared" si="845"/>
        <v>Untreated Water</v>
      </c>
      <c r="L9462">
        <v>42</v>
      </c>
      <c r="M9462" t="s">
        <v>36</v>
      </c>
      <c r="N9462">
        <v>723</v>
      </c>
      <c r="O9462">
        <v>1</v>
      </c>
      <c r="P9462" t="s">
        <v>262</v>
      </c>
      <c r="Q9462" t="s">
        <v>89</v>
      </c>
      <c r="R9462" t="s">
        <v>460</v>
      </c>
    </row>
    <row r="9463" spans="1:18" hidden="1" x14ac:dyDescent="0.3">
      <c r="A9463" t="s">
        <v>37486</v>
      </c>
      <c r="B9463" t="s">
        <v>37487</v>
      </c>
      <c r="C9463" s="1" t="str">
        <f t="shared" si="842"/>
        <v>21:1011</v>
      </c>
      <c r="D9463" s="1" t="str">
        <f t="shared" si="843"/>
        <v>21:0241</v>
      </c>
      <c r="E9463" t="s">
        <v>37488</v>
      </c>
      <c r="F9463" t="s">
        <v>37489</v>
      </c>
      <c r="H9463">
        <v>71.031850000000006</v>
      </c>
      <c r="I9463">
        <v>-113.611</v>
      </c>
      <c r="J9463" s="1" t="str">
        <f t="shared" si="844"/>
        <v>Fluid (stream)</v>
      </c>
      <c r="K9463" s="1" t="str">
        <f t="shared" si="845"/>
        <v>Untreated Water</v>
      </c>
      <c r="L9463">
        <v>42</v>
      </c>
      <c r="M9463" t="s">
        <v>44</v>
      </c>
      <c r="N9463">
        <v>724</v>
      </c>
      <c r="O9463">
        <v>1</v>
      </c>
      <c r="P9463" t="s">
        <v>272</v>
      </c>
      <c r="Q9463" t="s">
        <v>31</v>
      </c>
      <c r="R9463" t="s">
        <v>55</v>
      </c>
    </row>
    <row r="9464" spans="1:18" hidden="1" x14ac:dyDescent="0.3">
      <c r="A9464" t="s">
        <v>37490</v>
      </c>
      <c r="B9464" t="s">
        <v>37491</v>
      </c>
      <c r="C9464" s="1" t="str">
        <f t="shared" si="842"/>
        <v>21:1011</v>
      </c>
      <c r="D9464" s="1" t="str">
        <f t="shared" si="843"/>
        <v>21:0241</v>
      </c>
      <c r="E9464" t="s">
        <v>37492</v>
      </c>
      <c r="F9464" t="s">
        <v>37493</v>
      </c>
      <c r="H9464">
        <v>71.033230000000003</v>
      </c>
      <c r="I9464">
        <v>-113.599</v>
      </c>
      <c r="J9464" s="1" t="str">
        <f t="shared" si="844"/>
        <v>Fluid (stream)</v>
      </c>
      <c r="K9464" s="1" t="str">
        <f t="shared" si="845"/>
        <v>Untreated Water</v>
      </c>
      <c r="L9464">
        <v>42</v>
      </c>
      <c r="M9464" t="s">
        <v>52</v>
      </c>
      <c r="N9464">
        <v>725</v>
      </c>
      <c r="O9464">
        <v>1</v>
      </c>
      <c r="P9464" t="s">
        <v>15080</v>
      </c>
      <c r="Q9464" t="s">
        <v>15080</v>
      </c>
      <c r="R9464" t="s">
        <v>15080</v>
      </c>
    </row>
    <row r="9465" spans="1:18" hidden="1" x14ac:dyDescent="0.3">
      <c r="A9465" t="s">
        <v>37494</v>
      </c>
      <c r="B9465" t="s">
        <v>37495</v>
      </c>
      <c r="C9465" s="1" t="str">
        <f t="shared" si="842"/>
        <v>21:1011</v>
      </c>
      <c r="D9465" s="1" t="str">
        <f t="shared" si="843"/>
        <v>21:0241</v>
      </c>
      <c r="E9465" t="s">
        <v>37496</v>
      </c>
      <c r="F9465" t="s">
        <v>37497</v>
      </c>
      <c r="H9465">
        <v>71.085560000000001</v>
      </c>
      <c r="I9465">
        <v>-113.551</v>
      </c>
      <c r="J9465" s="1" t="str">
        <f t="shared" si="844"/>
        <v>Fluid (stream)</v>
      </c>
      <c r="K9465" s="1" t="str">
        <f t="shared" si="845"/>
        <v>Untreated Water</v>
      </c>
      <c r="L9465">
        <v>42</v>
      </c>
      <c r="M9465" t="s">
        <v>60</v>
      </c>
      <c r="N9465">
        <v>726</v>
      </c>
      <c r="O9465">
        <v>1</v>
      </c>
      <c r="P9465" t="s">
        <v>267</v>
      </c>
      <c r="Q9465" t="s">
        <v>116</v>
      </c>
      <c r="R9465" t="s">
        <v>189</v>
      </c>
    </row>
    <row r="9466" spans="1:18" hidden="1" x14ac:dyDescent="0.3">
      <c r="A9466" t="s">
        <v>37498</v>
      </c>
      <c r="B9466" t="s">
        <v>37499</v>
      </c>
      <c r="C9466" s="1" t="str">
        <f t="shared" si="842"/>
        <v>21:1011</v>
      </c>
      <c r="D9466" s="1" t="str">
        <f t="shared" si="843"/>
        <v>21:0241</v>
      </c>
      <c r="E9466" t="s">
        <v>37500</v>
      </c>
      <c r="F9466" t="s">
        <v>37501</v>
      </c>
      <c r="H9466">
        <v>71.266109999999998</v>
      </c>
      <c r="I9466">
        <v>-113.274</v>
      </c>
      <c r="J9466" s="1" t="str">
        <f t="shared" si="844"/>
        <v>Fluid (stream)</v>
      </c>
      <c r="K9466" s="1" t="str">
        <f t="shared" si="845"/>
        <v>Untreated Water</v>
      </c>
      <c r="L9466">
        <v>42</v>
      </c>
      <c r="M9466" t="s">
        <v>67</v>
      </c>
      <c r="N9466">
        <v>727</v>
      </c>
      <c r="O9466">
        <v>1</v>
      </c>
      <c r="P9466" t="s">
        <v>262</v>
      </c>
      <c r="Q9466" t="s">
        <v>24</v>
      </c>
      <c r="R9466" t="s">
        <v>285</v>
      </c>
    </row>
    <row r="9467" spans="1:18" hidden="1" x14ac:dyDescent="0.3">
      <c r="A9467" t="s">
        <v>37502</v>
      </c>
      <c r="B9467" t="s">
        <v>37503</v>
      </c>
      <c r="C9467" s="1" t="str">
        <f t="shared" si="842"/>
        <v>21:1011</v>
      </c>
      <c r="D9467" s="1" t="str">
        <f t="shared" si="843"/>
        <v>21:0241</v>
      </c>
      <c r="E9467" t="s">
        <v>37504</v>
      </c>
      <c r="F9467" t="s">
        <v>37505</v>
      </c>
      <c r="H9467">
        <v>71.292699999999996</v>
      </c>
      <c r="I9467">
        <v>-113.18899</v>
      </c>
      <c r="J9467" s="1" t="str">
        <f t="shared" si="844"/>
        <v>Fluid (stream)</v>
      </c>
      <c r="K9467" s="1" t="str">
        <f t="shared" si="845"/>
        <v>Untreated Water</v>
      </c>
      <c r="L9467">
        <v>42</v>
      </c>
      <c r="M9467" t="s">
        <v>74</v>
      </c>
      <c r="N9467">
        <v>728</v>
      </c>
      <c r="O9467">
        <v>1</v>
      </c>
      <c r="P9467" t="s">
        <v>356</v>
      </c>
      <c r="Q9467" t="s">
        <v>89</v>
      </c>
      <c r="R9467" t="s">
        <v>189</v>
      </c>
    </row>
    <row r="9468" spans="1:18" hidden="1" x14ac:dyDescent="0.3">
      <c r="A9468" t="s">
        <v>37506</v>
      </c>
      <c r="B9468" t="s">
        <v>37507</v>
      </c>
      <c r="C9468" s="1" t="str">
        <f t="shared" si="842"/>
        <v>21:1011</v>
      </c>
      <c r="D9468" s="1" t="str">
        <f t="shared" si="843"/>
        <v>21:0241</v>
      </c>
      <c r="E9468" t="s">
        <v>37508</v>
      </c>
      <c r="F9468" t="s">
        <v>37509</v>
      </c>
      <c r="H9468">
        <v>71.289699999999996</v>
      </c>
      <c r="I9468">
        <v>-113.16598999999999</v>
      </c>
      <c r="J9468" s="1" t="str">
        <f t="shared" si="844"/>
        <v>Fluid (stream)</v>
      </c>
      <c r="K9468" s="1" t="str">
        <f t="shared" si="845"/>
        <v>Untreated Water</v>
      </c>
      <c r="L9468">
        <v>42</v>
      </c>
      <c r="M9468" t="s">
        <v>81</v>
      </c>
      <c r="N9468">
        <v>729</v>
      </c>
      <c r="O9468">
        <v>1</v>
      </c>
      <c r="P9468" t="s">
        <v>247</v>
      </c>
      <c r="Q9468" t="s">
        <v>96</v>
      </c>
      <c r="R9468" t="s">
        <v>55</v>
      </c>
    </row>
    <row r="9469" spans="1:18" hidden="1" x14ac:dyDescent="0.3">
      <c r="A9469" t="s">
        <v>37510</v>
      </c>
      <c r="B9469" t="s">
        <v>37511</v>
      </c>
      <c r="C9469" s="1" t="str">
        <f t="shared" si="842"/>
        <v>21:1011</v>
      </c>
      <c r="D9469" s="1" t="str">
        <f t="shared" si="843"/>
        <v>21:0241</v>
      </c>
      <c r="E9469" t="s">
        <v>37512</v>
      </c>
      <c r="F9469" t="s">
        <v>37513</v>
      </c>
      <c r="H9469">
        <v>71.353920000000002</v>
      </c>
      <c r="I9469">
        <v>-113.116</v>
      </c>
      <c r="J9469" s="1" t="str">
        <f t="shared" si="844"/>
        <v>Fluid (stream)</v>
      </c>
      <c r="K9469" s="1" t="str">
        <f t="shared" si="845"/>
        <v>Untreated Water</v>
      </c>
      <c r="L9469">
        <v>42</v>
      </c>
      <c r="M9469" t="s">
        <v>95</v>
      </c>
      <c r="N9469">
        <v>730</v>
      </c>
      <c r="O9469">
        <v>1</v>
      </c>
      <c r="P9469" t="s">
        <v>225</v>
      </c>
      <c r="Q9469" t="s">
        <v>31</v>
      </c>
      <c r="R9469" t="s">
        <v>189</v>
      </c>
    </row>
    <row r="9470" spans="1:18" hidden="1" x14ac:dyDescent="0.3">
      <c r="A9470" t="s">
        <v>37514</v>
      </c>
      <c r="B9470" t="s">
        <v>37515</v>
      </c>
      <c r="C9470" s="1" t="str">
        <f t="shared" si="842"/>
        <v>21:1011</v>
      </c>
      <c r="D9470" s="1" t="str">
        <f t="shared" si="843"/>
        <v>21:0241</v>
      </c>
      <c r="E9470" t="s">
        <v>37516</v>
      </c>
      <c r="F9470" t="s">
        <v>37517</v>
      </c>
      <c r="H9470">
        <v>71.364869999999996</v>
      </c>
      <c r="I9470">
        <v>-113.116</v>
      </c>
      <c r="J9470" s="1" t="str">
        <f t="shared" si="844"/>
        <v>Fluid (stream)</v>
      </c>
      <c r="K9470" s="1" t="str">
        <f t="shared" si="845"/>
        <v>Untreated Water</v>
      </c>
      <c r="L9470">
        <v>42</v>
      </c>
      <c r="M9470" t="s">
        <v>101</v>
      </c>
      <c r="N9470">
        <v>731</v>
      </c>
      <c r="O9470">
        <v>1</v>
      </c>
      <c r="P9470" t="s">
        <v>235</v>
      </c>
      <c r="Q9470" t="s">
        <v>116</v>
      </c>
      <c r="R9470" t="s">
        <v>347</v>
      </c>
    </row>
    <row r="9471" spans="1:18" hidden="1" x14ac:dyDescent="0.3">
      <c r="A9471" t="s">
        <v>37518</v>
      </c>
      <c r="B9471" t="s">
        <v>37519</v>
      </c>
      <c r="C9471" s="1" t="str">
        <f t="shared" si="842"/>
        <v>21:1011</v>
      </c>
      <c r="D9471" s="1" t="str">
        <f t="shared" si="843"/>
        <v>21:0241</v>
      </c>
      <c r="E9471" t="s">
        <v>37520</v>
      </c>
      <c r="F9471" t="s">
        <v>37521</v>
      </c>
      <c r="H9471">
        <v>71.378730000000004</v>
      </c>
      <c r="I9471">
        <v>-113.084</v>
      </c>
      <c r="J9471" s="1" t="str">
        <f t="shared" si="844"/>
        <v>Fluid (stream)</v>
      </c>
      <c r="K9471" s="1" t="str">
        <f t="shared" si="845"/>
        <v>Untreated Water</v>
      </c>
      <c r="L9471">
        <v>42</v>
      </c>
      <c r="M9471" t="s">
        <v>22</v>
      </c>
      <c r="N9471">
        <v>732</v>
      </c>
      <c r="O9471">
        <v>1</v>
      </c>
      <c r="P9471" t="s">
        <v>247</v>
      </c>
      <c r="Q9471" t="s">
        <v>31</v>
      </c>
      <c r="R9471" t="s">
        <v>55</v>
      </c>
    </row>
    <row r="9472" spans="1:18" hidden="1" x14ac:dyDescent="0.3">
      <c r="A9472" t="s">
        <v>37522</v>
      </c>
      <c r="B9472" t="s">
        <v>37523</v>
      </c>
      <c r="C9472" s="1" t="str">
        <f t="shared" si="842"/>
        <v>21:1011</v>
      </c>
      <c r="D9472" s="1" t="str">
        <f>HYPERLINK("http://geochem.nrcan.gc.ca/cdogs/content/svy/svy_e.htm", "")</f>
        <v/>
      </c>
      <c r="G9472" s="1" t="str">
        <f>HYPERLINK("http://geochem.nrcan.gc.ca/cdogs/content/cr_/cr_00306_e.htm", "306")</f>
        <v>306</v>
      </c>
      <c r="J9472" t="s">
        <v>85</v>
      </c>
      <c r="K9472" t="s">
        <v>86</v>
      </c>
      <c r="L9472">
        <v>42</v>
      </c>
      <c r="M9472" t="s">
        <v>87</v>
      </c>
      <c r="N9472">
        <v>733</v>
      </c>
      <c r="O9472">
        <v>8</v>
      </c>
      <c r="P9472" t="s">
        <v>2540</v>
      </c>
      <c r="Q9472" t="s">
        <v>24</v>
      </c>
      <c r="R9472" t="s">
        <v>854</v>
      </c>
    </row>
    <row r="9473" spans="1:18" hidden="1" x14ac:dyDescent="0.3">
      <c r="A9473" t="s">
        <v>37524</v>
      </c>
      <c r="B9473" t="s">
        <v>37525</v>
      </c>
      <c r="C9473" s="1" t="str">
        <f t="shared" si="842"/>
        <v>21:1011</v>
      </c>
      <c r="D9473" s="1" t="str">
        <f t="shared" ref="D9473:D9487" si="846">HYPERLINK("http://geochem.nrcan.gc.ca/cdogs/content/svy/svy210241_e.htm", "21:0241")</f>
        <v>21:0241</v>
      </c>
      <c r="E9473" t="s">
        <v>37520</v>
      </c>
      <c r="F9473" t="s">
        <v>37526</v>
      </c>
      <c r="H9473">
        <v>71.378730000000004</v>
      </c>
      <c r="I9473">
        <v>-113.084</v>
      </c>
      <c r="J9473" s="1" t="str">
        <f t="shared" ref="J9473:J9487" si="847">HYPERLINK("http://geochem.nrcan.gc.ca/cdogs/content/kwd/kwd020018_e.htm", "Fluid (stream)")</f>
        <v>Fluid (stream)</v>
      </c>
      <c r="K9473" s="1" t="str">
        <f t="shared" ref="K9473:K9487" si="848">HYPERLINK("http://geochem.nrcan.gc.ca/cdogs/content/kwd/kwd080007_e.htm", "Untreated Water")</f>
        <v>Untreated Water</v>
      </c>
      <c r="L9473">
        <v>42</v>
      </c>
      <c r="M9473" t="s">
        <v>29</v>
      </c>
      <c r="N9473">
        <v>734</v>
      </c>
      <c r="O9473">
        <v>1</v>
      </c>
      <c r="P9473" t="s">
        <v>194</v>
      </c>
      <c r="Q9473" t="s">
        <v>89</v>
      </c>
      <c r="R9473" t="s">
        <v>55</v>
      </c>
    </row>
    <row r="9474" spans="1:18" hidden="1" x14ac:dyDescent="0.3">
      <c r="A9474" t="s">
        <v>37527</v>
      </c>
      <c r="B9474" t="s">
        <v>37528</v>
      </c>
      <c r="C9474" s="1" t="str">
        <f t="shared" si="842"/>
        <v>21:1011</v>
      </c>
      <c r="D9474" s="1" t="str">
        <f t="shared" si="846"/>
        <v>21:0241</v>
      </c>
      <c r="E9474" t="s">
        <v>37529</v>
      </c>
      <c r="F9474" t="s">
        <v>37530</v>
      </c>
      <c r="H9474">
        <v>71.450469999999996</v>
      </c>
      <c r="I9474">
        <v>-113.093</v>
      </c>
      <c r="J9474" s="1" t="str">
        <f t="shared" si="847"/>
        <v>Fluid (stream)</v>
      </c>
      <c r="K9474" s="1" t="str">
        <f t="shared" si="848"/>
        <v>Untreated Water</v>
      </c>
      <c r="L9474">
        <v>42</v>
      </c>
      <c r="M9474" t="s">
        <v>107</v>
      </c>
      <c r="N9474">
        <v>735</v>
      </c>
      <c r="O9474">
        <v>1</v>
      </c>
      <c r="P9474" t="s">
        <v>262</v>
      </c>
      <c r="Q9474" t="s">
        <v>96</v>
      </c>
      <c r="R9474" t="s">
        <v>55</v>
      </c>
    </row>
    <row r="9475" spans="1:18" hidden="1" x14ac:dyDescent="0.3">
      <c r="A9475" t="s">
        <v>37531</v>
      </c>
      <c r="B9475" t="s">
        <v>37532</v>
      </c>
      <c r="C9475" s="1" t="str">
        <f t="shared" si="842"/>
        <v>21:1011</v>
      </c>
      <c r="D9475" s="1" t="str">
        <f t="shared" si="846"/>
        <v>21:0241</v>
      </c>
      <c r="E9475" t="s">
        <v>37533</v>
      </c>
      <c r="F9475" t="s">
        <v>37534</v>
      </c>
      <c r="H9475">
        <v>71.464799999999997</v>
      </c>
      <c r="I9475">
        <v>-113.075</v>
      </c>
      <c r="J9475" s="1" t="str">
        <f t="shared" si="847"/>
        <v>Fluid (stream)</v>
      </c>
      <c r="K9475" s="1" t="str">
        <f t="shared" si="848"/>
        <v>Untreated Water</v>
      </c>
      <c r="L9475">
        <v>42</v>
      </c>
      <c r="M9475" t="s">
        <v>114</v>
      </c>
      <c r="N9475">
        <v>736</v>
      </c>
      <c r="O9475">
        <v>1</v>
      </c>
      <c r="P9475" t="s">
        <v>272</v>
      </c>
      <c r="Q9475" t="s">
        <v>96</v>
      </c>
      <c r="R9475" t="s">
        <v>183</v>
      </c>
    </row>
    <row r="9476" spans="1:18" hidden="1" x14ac:dyDescent="0.3">
      <c r="A9476" t="s">
        <v>37535</v>
      </c>
      <c r="B9476" t="s">
        <v>37536</v>
      </c>
      <c r="C9476" s="1" t="str">
        <f t="shared" si="842"/>
        <v>21:1011</v>
      </c>
      <c r="D9476" s="1" t="str">
        <f t="shared" si="846"/>
        <v>21:0241</v>
      </c>
      <c r="E9476" t="s">
        <v>37537</v>
      </c>
      <c r="F9476" t="s">
        <v>37538</v>
      </c>
      <c r="H9476">
        <v>71.527590000000004</v>
      </c>
      <c r="I9476">
        <v>-113.08801</v>
      </c>
      <c r="J9476" s="1" t="str">
        <f t="shared" si="847"/>
        <v>Fluid (stream)</v>
      </c>
      <c r="K9476" s="1" t="str">
        <f t="shared" si="848"/>
        <v>Untreated Water</v>
      </c>
      <c r="L9476">
        <v>42</v>
      </c>
      <c r="M9476" t="s">
        <v>121</v>
      </c>
      <c r="N9476">
        <v>737</v>
      </c>
      <c r="O9476">
        <v>1</v>
      </c>
      <c r="P9476" t="s">
        <v>465</v>
      </c>
      <c r="Q9476" t="s">
        <v>62</v>
      </c>
      <c r="R9476" t="s">
        <v>55</v>
      </c>
    </row>
    <row r="9477" spans="1:18" hidden="1" x14ac:dyDescent="0.3">
      <c r="A9477" t="s">
        <v>37539</v>
      </c>
      <c r="B9477" t="s">
        <v>37540</v>
      </c>
      <c r="C9477" s="1" t="str">
        <f t="shared" si="842"/>
        <v>21:1011</v>
      </c>
      <c r="D9477" s="1" t="str">
        <f t="shared" si="846"/>
        <v>21:0241</v>
      </c>
      <c r="E9477" t="s">
        <v>37541</v>
      </c>
      <c r="F9477" t="s">
        <v>37542</v>
      </c>
      <c r="H9477">
        <v>71.5822</v>
      </c>
      <c r="I9477">
        <v>-113.08902</v>
      </c>
      <c r="J9477" s="1" t="str">
        <f t="shared" si="847"/>
        <v>Fluid (stream)</v>
      </c>
      <c r="K9477" s="1" t="str">
        <f t="shared" si="848"/>
        <v>Untreated Water</v>
      </c>
      <c r="L9477">
        <v>42</v>
      </c>
      <c r="M9477" t="s">
        <v>127</v>
      </c>
      <c r="N9477">
        <v>738</v>
      </c>
      <c r="O9477">
        <v>1</v>
      </c>
      <c r="P9477" t="s">
        <v>1896</v>
      </c>
      <c r="Q9477" t="s">
        <v>236</v>
      </c>
      <c r="R9477" t="s">
        <v>55</v>
      </c>
    </row>
    <row r="9478" spans="1:18" hidden="1" x14ac:dyDescent="0.3">
      <c r="A9478" t="s">
        <v>37543</v>
      </c>
      <c r="B9478" t="s">
        <v>37544</v>
      </c>
      <c r="C9478" s="1" t="str">
        <f t="shared" si="842"/>
        <v>21:1011</v>
      </c>
      <c r="D9478" s="1" t="str">
        <f t="shared" si="846"/>
        <v>21:0241</v>
      </c>
      <c r="E9478" t="s">
        <v>37545</v>
      </c>
      <c r="F9478" t="s">
        <v>37546</v>
      </c>
      <c r="H9478">
        <v>71.800650000000005</v>
      </c>
      <c r="I9478">
        <v>-113.03004</v>
      </c>
      <c r="J9478" s="1" t="str">
        <f t="shared" si="847"/>
        <v>Fluid (stream)</v>
      </c>
      <c r="K9478" s="1" t="str">
        <f t="shared" si="848"/>
        <v>Untreated Water</v>
      </c>
      <c r="L9478">
        <v>42</v>
      </c>
      <c r="M9478" t="s">
        <v>133</v>
      </c>
      <c r="N9478">
        <v>739</v>
      </c>
      <c r="O9478">
        <v>1</v>
      </c>
      <c r="P9478" t="s">
        <v>465</v>
      </c>
      <c r="Q9478" t="s">
        <v>257</v>
      </c>
      <c r="R9478" t="s">
        <v>460</v>
      </c>
    </row>
    <row r="9479" spans="1:18" hidden="1" x14ac:dyDescent="0.3">
      <c r="A9479" t="s">
        <v>37547</v>
      </c>
      <c r="B9479" t="s">
        <v>37548</v>
      </c>
      <c r="C9479" s="1" t="str">
        <f t="shared" si="842"/>
        <v>21:1011</v>
      </c>
      <c r="D9479" s="1" t="str">
        <f t="shared" si="846"/>
        <v>21:0241</v>
      </c>
      <c r="E9479" t="s">
        <v>37549</v>
      </c>
      <c r="F9479" t="s">
        <v>37550</v>
      </c>
      <c r="H9479">
        <v>71.926850000000002</v>
      </c>
      <c r="I9479">
        <v>-112.52001</v>
      </c>
      <c r="J9479" s="1" t="str">
        <f t="shared" si="847"/>
        <v>Fluid (stream)</v>
      </c>
      <c r="K9479" s="1" t="str">
        <f t="shared" si="848"/>
        <v>Untreated Water</v>
      </c>
      <c r="L9479">
        <v>42</v>
      </c>
      <c r="M9479" t="s">
        <v>139</v>
      </c>
      <c r="N9479">
        <v>740</v>
      </c>
      <c r="O9479">
        <v>1</v>
      </c>
      <c r="P9479" t="s">
        <v>1896</v>
      </c>
      <c r="Q9479" t="s">
        <v>482</v>
      </c>
      <c r="R9479" t="s">
        <v>55</v>
      </c>
    </row>
    <row r="9480" spans="1:18" hidden="1" x14ac:dyDescent="0.3">
      <c r="A9480" t="s">
        <v>37551</v>
      </c>
      <c r="B9480" t="s">
        <v>37552</v>
      </c>
      <c r="C9480" s="1" t="str">
        <f t="shared" si="842"/>
        <v>21:1011</v>
      </c>
      <c r="D9480" s="1" t="str">
        <f t="shared" si="846"/>
        <v>21:0241</v>
      </c>
      <c r="E9480" t="s">
        <v>37553</v>
      </c>
      <c r="F9480" t="s">
        <v>37554</v>
      </c>
      <c r="H9480">
        <v>71.934929999999994</v>
      </c>
      <c r="I9480">
        <v>-112.69002999999999</v>
      </c>
      <c r="J9480" s="1" t="str">
        <f t="shared" si="847"/>
        <v>Fluid (stream)</v>
      </c>
      <c r="K9480" s="1" t="str">
        <f t="shared" si="848"/>
        <v>Untreated Water</v>
      </c>
      <c r="L9480">
        <v>42</v>
      </c>
      <c r="M9480" t="s">
        <v>241</v>
      </c>
      <c r="N9480">
        <v>741</v>
      </c>
      <c r="O9480">
        <v>1</v>
      </c>
      <c r="P9480" t="s">
        <v>1896</v>
      </c>
      <c r="Q9480" t="s">
        <v>1292</v>
      </c>
      <c r="R9480" t="s">
        <v>55</v>
      </c>
    </row>
    <row r="9481" spans="1:18" hidden="1" x14ac:dyDescent="0.3">
      <c r="A9481" t="s">
        <v>37555</v>
      </c>
      <c r="B9481" t="s">
        <v>37556</v>
      </c>
      <c r="C9481" s="1" t="str">
        <f t="shared" si="842"/>
        <v>21:1011</v>
      </c>
      <c r="D9481" s="1" t="str">
        <f t="shared" si="846"/>
        <v>21:0241</v>
      </c>
      <c r="E9481" t="s">
        <v>37557</v>
      </c>
      <c r="F9481" t="s">
        <v>37558</v>
      </c>
      <c r="H9481">
        <v>71.92774</v>
      </c>
      <c r="I9481">
        <v>-112.70303</v>
      </c>
      <c r="J9481" s="1" t="str">
        <f t="shared" si="847"/>
        <v>Fluid (stream)</v>
      </c>
      <c r="K9481" s="1" t="str">
        <f t="shared" si="848"/>
        <v>Untreated Water</v>
      </c>
      <c r="L9481">
        <v>43</v>
      </c>
      <c r="M9481" t="s">
        <v>36</v>
      </c>
      <c r="N9481">
        <v>742</v>
      </c>
      <c r="O9481">
        <v>1</v>
      </c>
      <c r="P9481" t="s">
        <v>1896</v>
      </c>
      <c r="Q9481" t="s">
        <v>310</v>
      </c>
      <c r="R9481" t="s">
        <v>55</v>
      </c>
    </row>
    <row r="9482" spans="1:18" hidden="1" x14ac:dyDescent="0.3">
      <c r="A9482" t="s">
        <v>37559</v>
      </c>
      <c r="B9482" t="s">
        <v>37560</v>
      </c>
      <c r="C9482" s="1" t="str">
        <f t="shared" si="842"/>
        <v>21:1011</v>
      </c>
      <c r="D9482" s="1" t="str">
        <f t="shared" si="846"/>
        <v>21:0241</v>
      </c>
      <c r="E9482" t="s">
        <v>37561</v>
      </c>
      <c r="F9482" t="s">
        <v>37562</v>
      </c>
      <c r="H9482">
        <v>71.92877</v>
      </c>
      <c r="I9482">
        <v>-112.71903</v>
      </c>
      <c r="J9482" s="1" t="str">
        <f t="shared" si="847"/>
        <v>Fluid (stream)</v>
      </c>
      <c r="K9482" s="1" t="str">
        <f t="shared" si="848"/>
        <v>Untreated Water</v>
      </c>
      <c r="L9482">
        <v>43</v>
      </c>
      <c r="M9482" t="s">
        <v>44</v>
      </c>
      <c r="N9482">
        <v>743</v>
      </c>
      <c r="O9482">
        <v>1</v>
      </c>
      <c r="P9482" t="s">
        <v>1896</v>
      </c>
      <c r="Q9482" t="s">
        <v>482</v>
      </c>
      <c r="R9482" t="s">
        <v>55</v>
      </c>
    </row>
    <row r="9483" spans="1:18" hidden="1" x14ac:dyDescent="0.3">
      <c r="A9483" t="s">
        <v>37563</v>
      </c>
      <c r="B9483" t="s">
        <v>37564</v>
      </c>
      <c r="C9483" s="1" t="str">
        <f t="shared" si="842"/>
        <v>21:1011</v>
      </c>
      <c r="D9483" s="1" t="str">
        <f t="shared" si="846"/>
        <v>21:0241</v>
      </c>
      <c r="E9483" t="s">
        <v>37565</v>
      </c>
      <c r="F9483" t="s">
        <v>37566</v>
      </c>
      <c r="H9483">
        <v>71.884749999999997</v>
      </c>
      <c r="I9483">
        <v>-112.79803</v>
      </c>
      <c r="J9483" s="1" t="str">
        <f t="shared" si="847"/>
        <v>Fluid (stream)</v>
      </c>
      <c r="K9483" s="1" t="str">
        <f t="shared" si="848"/>
        <v>Untreated Water</v>
      </c>
      <c r="L9483">
        <v>43</v>
      </c>
      <c r="M9483" t="s">
        <v>52</v>
      </c>
      <c r="N9483">
        <v>744</v>
      </c>
      <c r="O9483">
        <v>1</v>
      </c>
      <c r="P9483" t="s">
        <v>1896</v>
      </c>
      <c r="Q9483" t="s">
        <v>1319</v>
      </c>
      <c r="R9483" t="s">
        <v>55</v>
      </c>
    </row>
    <row r="9484" spans="1:18" hidden="1" x14ac:dyDescent="0.3">
      <c r="A9484" t="s">
        <v>37567</v>
      </c>
      <c r="B9484" t="s">
        <v>37568</v>
      </c>
      <c r="C9484" s="1" t="str">
        <f t="shared" si="842"/>
        <v>21:1011</v>
      </c>
      <c r="D9484" s="1" t="str">
        <f t="shared" si="846"/>
        <v>21:0241</v>
      </c>
      <c r="E9484" t="s">
        <v>37569</v>
      </c>
      <c r="F9484" t="s">
        <v>37570</v>
      </c>
      <c r="H9484">
        <v>71.845830000000007</v>
      </c>
      <c r="I9484">
        <v>-112.84202999999999</v>
      </c>
      <c r="J9484" s="1" t="str">
        <f t="shared" si="847"/>
        <v>Fluid (stream)</v>
      </c>
      <c r="K9484" s="1" t="str">
        <f t="shared" si="848"/>
        <v>Untreated Water</v>
      </c>
      <c r="L9484">
        <v>43</v>
      </c>
      <c r="M9484" t="s">
        <v>60</v>
      </c>
      <c r="N9484">
        <v>745</v>
      </c>
      <c r="O9484">
        <v>1</v>
      </c>
      <c r="P9484" t="s">
        <v>1896</v>
      </c>
      <c r="Q9484" t="s">
        <v>579</v>
      </c>
      <c r="R9484" t="s">
        <v>55</v>
      </c>
    </row>
    <row r="9485" spans="1:18" hidden="1" x14ac:dyDescent="0.3">
      <c r="A9485" t="s">
        <v>37571</v>
      </c>
      <c r="B9485" t="s">
        <v>37572</v>
      </c>
      <c r="C9485" s="1" t="str">
        <f t="shared" si="842"/>
        <v>21:1011</v>
      </c>
      <c r="D9485" s="1" t="str">
        <f t="shared" si="846"/>
        <v>21:0241</v>
      </c>
      <c r="E9485" t="s">
        <v>37573</v>
      </c>
      <c r="F9485" t="s">
        <v>37574</v>
      </c>
      <c r="H9485">
        <v>71.696569999999994</v>
      </c>
      <c r="I9485">
        <v>-113.17104</v>
      </c>
      <c r="J9485" s="1" t="str">
        <f t="shared" si="847"/>
        <v>Fluid (stream)</v>
      </c>
      <c r="K9485" s="1" t="str">
        <f t="shared" si="848"/>
        <v>Untreated Water</v>
      </c>
      <c r="L9485">
        <v>43</v>
      </c>
      <c r="M9485" t="s">
        <v>67</v>
      </c>
      <c r="N9485">
        <v>746</v>
      </c>
      <c r="O9485">
        <v>1</v>
      </c>
      <c r="P9485" t="s">
        <v>1896</v>
      </c>
      <c r="Q9485" t="s">
        <v>54</v>
      </c>
      <c r="R9485" t="s">
        <v>55</v>
      </c>
    </row>
    <row r="9486" spans="1:18" hidden="1" x14ac:dyDescent="0.3">
      <c r="A9486" t="s">
        <v>37575</v>
      </c>
      <c r="B9486" t="s">
        <v>37576</v>
      </c>
      <c r="C9486" s="1" t="str">
        <f t="shared" si="842"/>
        <v>21:1011</v>
      </c>
      <c r="D9486" s="1" t="str">
        <f t="shared" si="846"/>
        <v>21:0241</v>
      </c>
      <c r="E9486" t="s">
        <v>37577</v>
      </c>
      <c r="F9486" t="s">
        <v>37578</v>
      </c>
      <c r="H9486">
        <v>71.659289999999999</v>
      </c>
      <c r="I9486">
        <v>-113.26804</v>
      </c>
      <c r="J9486" s="1" t="str">
        <f t="shared" si="847"/>
        <v>Fluid (stream)</v>
      </c>
      <c r="K9486" s="1" t="str">
        <f t="shared" si="848"/>
        <v>Untreated Water</v>
      </c>
      <c r="L9486">
        <v>43</v>
      </c>
      <c r="M9486" t="s">
        <v>74</v>
      </c>
      <c r="N9486">
        <v>747</v>
      </c>
      <c r="O9486">
        <v>1</v>
      </c>
      <c r="P9486" t="s">
        <v>465</v>
      </c>
      <c r="Q9486" t="s">
        <v>248</v>
      </c>
      <c r="R9486" t="s">
        <v>55</v>
      </c>
    </row>
    <row r="9487" spans="1:18" hidden="1" x14ac:dyDescent="0.3">
      <c r="A9487" t="s">
        <v>37579</v>
      </c>
      <c r="B9487" t="s">
        <v>37580</v>
      </c>
      <c r="C9487" s="1" t="str">
        <f t="shared" si="842"/>
        <v>21:1011</v>
      </c>
      <c r="D9487" s="1" t="str">
        <f t="shared" si="846"/>
        <v>21:0241</v>
      </c>
      <c r="E9487" t="s">
        <v>37581</v>
      </c>
      <c r="F9487" t="s">
        <v>37582</v>
      </c>
      <c r="H9487">
        <v>71.663579999999996</v>
      </c>
      <c r="I9487">
        <v>-113.29704</v>
      </c>
      <c r="J9487" s="1" t="str">
        <f t="shared" si="847"/>
        <v>Fluid (stream)</v>
      </c>
      <c r="K9487" s="1" t="str">
        <f t="shared" si="848"/>
        <v>Untreated Water</v>
      </c>
      <c r="L9487">
        <v>43</v>
      </c>
      <c r="M9487" t="s">
        <v>81</v>
      </c>
      <c r="N9487">
        <v>748</v>
      </c>
      <c r="O9487">
        <v>1</v>
      </c>
      <c r="P9487" t="s">
        <v>267</v>
      </c>
      <c r="Q9487" t="s">
        <v>38</v>
      </c>
      <c r="R9487" t="s">
        <v>55</v>
      </c>
    </row>
    <row r="9488" spans="1:18" hidden="1" x14ac:dyDescent="0.3">
      <c r="A9488" t="s">
        <v>37583</v>
      </c>
      <c r="B9488" t="s">
        <v>37584</v>
      </c>
      <c r="C9488" s="1" t="str">
        <f t="shared" si="842"/>
        <v>21:1011</v>
      </c>
      <c r="D9488" s="1" t="str">
        <f>HYPERLINK("http://geochem.nrcan.gc.ca/cdogs/content/svy/svy_e.htm", "")</f>
        <v/>
      </c>
      <c r="G9488" s="1" t="str">
        <f>HYPERLINK("http://geochem.nrcan.gc.ca/cdogs/content/cr_/cr_00305_e.htm", "305")</f>
        <v>305</v>
      </c>
      <c r="J9488" t="s">
        <v>85</v>
      </c>
      <c r="K9488" t="s">
        <v>86</v>
      </c>
      <c r="L9488">
        <v>43</v>
      </c>
      <c r="M9488" t="s">
        <v>87</v>
      </c>
      <c r="N9488">
        <v>749</v>
      </c>
      <c r="O9488">
        <v>8</v>
      </c>
      <c r="P9488" t="s">
        <v>167</v>
      </c>
      <c r="Q9488" t="s">
        <v>96</v>
      </c>
      <c r="R9488" t="s">
        <v>189</v>
      </c>
    </row>
    <row r="9489" spans="1:18" hidden="1" x14ac:dyDescent="0.3">
      <c r="A9489" t="s">
        <v>37585</v>
      </c>
      <c r="B9489" t="s">
        <v>37586</v>
      </c>
      <c r="C9489" s="1" t="str">
        <f t="shared" si="842"/>
        <v>21:1011</v>
      </c>
      <c r="D9489" s="1" t="str">
        <f t="shared" ref="D9489:D9500" si="849">HYPERLINK("http://geochem.nrcan.gc.ca/cdogs/content/svy/svy210241_e.htm", "21:0241")</f>
        <v>21:0241</v>
      </c>
      <c r="E9489" t="s">
        <v>37587</v>
      </c>
      <c r="F9489" t="s">
        <v>37588</v>
      </c>
      <c r="H9489">
        <v>71.650890000000004</v>
      </c>
      <c r="I9489">
        <v>-113.31204</v>
      </c>
      <c r="J9489" s="1" t="str">
        <f t="shared" ref="J9489:J9500" si="850">HYPERLINK("http://geochem.nrcan.gc.ca/cdogs/content/kwd/kwd020018_e.htm", "Fluid (stream)")</f>
        <v>Fluid (stream)</v>
      </c>
      <c r="K9489" s="1" t="str">
        <f t="shared" ref="K9489:K9500" si="851">HYPERLINK("http://geochem.nrcan.gc.ca/cdogs/content/kwd/kwd080007_e.htm", "Untreated Water")</f>
        <v>Untreated Water</v>
      </c>
      <c r="L9489">
        <v>43</v>
      </c>
      <c r="M9489" t="s">
        <v>95</v>
      </c>
      <c r="N9489">
        <v>750</v>
      </c>
      <c r="O9489">
        <v>1</v>
      </c>
      <c r="P9489" t="s">
        <v>465</v>
      </c>
      <c r="Q9489" t="s">
        <v>38</v>
      </c>
      <c r="R9489" t="s">
        <v>55</v>
      </c>
    </row>
    <row r="9490" spans="1:18" hidden="1" x14ac:dyDescent="0.3">
      <c r="A9490" t="s">
        <v>37589</v>
      </c>
      <c r="B9490" t="s">
        <v>37590</v>
      </c>
      <c r="C9490" s="1" t="str">
        <f t="shared" si="842"/>
        <v>21:1011</v>
      </c>
      <c r="D9490" s="1" t="str">
        <f t="shared" si="849"/>
        <v>21:0241</v>
      </c>
      <c r="E9490" t="s">
        <v>37591</v>
      </c>
      <c r="F9490" t="s">
        <v>37592</v>
      </c>
      <c r="H9490">
        <v>71.612790000000004</v>
      </c>
      <c r="I9490">
        <v>-113.40304</v>
      </c>
      <c r="J9490" s="1" t="str">
        <f t="shared" si="850"/>
        <v>Fluid (stream)</v>
      </c>
      <c r="K9490" s="1" t="str">
        <f t="shared" si="851"/>
        <v>Untreated Water</v>
      </c>
      <c r="L9490">
        <v>43</v>
      </c>
      <c r="M9490" t="s">
        <v>22</v>
      </c>
      <c r="N9490">
        <v>751</v>
      </c>
      <c r="O9490">
        <v>1</v>
      </c>
      <c r="P9490" t="s">
        <v>465</v>
      </c>
      <c r="Q9490" t="s">
        <v>146</v>
      </c>
      <c r="R9490" t="s">
        <v>55</v>
      </c>
    </row>
    <row r="9491" spans="1:18" hidden="1" x14ac:dyDescent="0.3">
      <c r="A9491" t="s">
        <v>37593</v>
      </c>
      <c r="B9491" t="s">
        <v>37594</v>
      </c>
      <c r="C9491" s="1" t="str">
        <f t="shared" si="842"/>
        <v>21:1011</v>
      </c>
      <c r="D9491" s="1" t="str">
        <f t="shared" si="849"/>
        <v>21:0241</v>
      </c>
      <c r="E9491" t="s">
        <v>37591</v>
      </c>
      <c r="F9491" t="s">
        <v>37595</v>
      </c>
      <c r="H9491">
        <v>71.612790000000004</v>
      </c>
      <c r="I9491">
        <v>-113.40304</v>
      </c>
      <c r="J9491" s="1" t="str">
        <f t="shared" si="850"/>
        <v>Fluid (stream)</v>
      </c>
      <c r="K9491" s="1" t="str">
        <f t="shared" si="851"/>
        <v>Untreated Water</v>
      </c>
      <c r="L9491">
        <v>43</v>
      </c>
      <c r="M9491" t="s">
        <v>29</v>
      </c>
      <c r="N9491">
        <v>752</v>
      </c>
      <c r="O9491">
        <v>1</v>
      </c>
      <c r="P9491" t="s">
        <v>1610</v>
      </c>
      <c r="Q9491" t="s">
        <v>146</v>
      </c>
      <c r="R9491" t="s">
        <v>55</v>
      </c>
    </row>
    <row r="9492" spans="1:18" hidden="1" x14ac:dyDescent="0.3">
      <c r="A9492" t="s">
        <v>37596</v>
      </c>
      <c r="B9492" t="s">
        <v>37597</v>
      </c>
      <c r="C9492" s="1" t="str">
        <f t="shared" si="842"/>
        <v>21:1011</v>
      </c>
      <c r="D9492" s="1" t="str">
        <f t="shared" si="849"/>
        <v>21:0241</v>
      </c>
      <c r="E9492" t="s">
        <v>37598</v>
      </c>
      <c r="F9492" t="s">
        <v>37599</v>
      </c>
      <c r="H9492">
        <v>71.543109999999999</v>
      </c>
      <c r="I9492">
        <v>-113.73706</v>
      </c>
      <c r="J9492" s="1" t="str">
        <f t="shared" si="850"/>
        <v>Fluid (stream)</v>
      </c>
      <c r="K9492" s="1" t="str">
        <f t="shared" si="851"/>
        <v>Untreated Water</v>
      </c>
      <c r="L9492">
        <v>43</v>
      </c>
      <c r="M9492" t="s">
        <v>101</v>
      </c>
      <c r="N9492">
        <v>753</v>
      </c>
      <c r="O9492">
        <v>1</v>
      </c>
      <c r="P9492" t="s">
        <v>267</v>
      </c>
      <c r="Q9492" t="s">
        <v>24</v>
      </c>
      <c r="R9492" t="s">
        <v>55</v>
      </c>
    </row>
    <row r="9493" spans="1:18" hidden="1" x14ac:dyDescent="0.3">
      <c r="A9493" t="s">
        <v>37600</v>
      </c>
      <c r="B9493" t="s">
        <v>37601</v>
      </c>
      <c r="C9493" s="1" t="str">
        <f t="shared" si="842"/>
        <v>21:1011</v>
      </c>
      <c r="D9493" s="1" t="str">
        <f t="shared" si="849"/>
        <v>21:0241</v>
      </c>
      <c r="E9493" t="s">
        <v>37602</v>
      </c>
      <c r="F9493" t="s">
        <v>37603</v>
      </c>
      <c r="H9493">
        <v>71.448999999999998</v>
      </c>
      <c r="I9493">
        <v>-114.07907</v>
      </c>
      <c r="J9493" s="1" t="str">
        <f t="shared" si="850"/>
        <v>Fluid (stream)</v>
      </c>
      <c r="K9493" s="1" t="str">
        <f t="shared" si="851"/>
        <v>Untreated Water</v>
      </c>
      <c r="L9493">
        <v>43</v>
      </c>
      <c r="M9493" t="s">
        <v>107</v>
      </c>
      <c r="N9493">
        <v>754</v>
      </c>
      <c r="O9493">
        <v>1</v>
      </c>
      <c r="P9493" t="s">
        <v>256</v>
      </c>
      <c r="Q9493" t="s">
        <v>31</v>
      </c>
      <c r="R9493" t="s">
        <v>532</v>
      </c>
    </row>
    <row r="9494" spans="1:18" hidden="1" x14ac:dyDescent="0.3">
      <c r="A9494" t="s">
        <v>37604</v>
      </c>
      <c r="B9494" t="s">
        <v>37605</v>
      </c>
      <c r="C9494" s="1" t="str">
        <f t="shared" si="842"/>
        <v>21:1011</v>
      </c>
      <c r="D9494" s="1" t="str">
        <f t="shared" si="849"/>
        <v>21:0241</v>
      </c>
      <c r="E9494" t="s">
        <v>37606</v>
      </c>
      <c r="F9494" t="s">
        <v>37607</v>
      </c>
      <c r="H9494">
        <v>71.440070000000006</v>
      </c>
      <c r="I9494">
        <v>-114.05907000000001</v>
      </c>
      <c r="J9494" s="1" t="str">
        <f t="shared" si="850"/>
        <v>Fluid (stream)</v>
      </c>
      <c r="K9494" s="1" t="str">
        <f t="shared" si="851"/>
        <v>Untreated Water</v>
      </c>
      <c r="L9494">
        <v>43</v>
      </c>
      <c r="M9494" t="s">
        <v>114</v>
      </c>
      <c r="N9494">
        <v>755</v>
      </c>
      <c r="O9494">
        <v>1</v>
      </c>
      <c r="P9494" t="s">
        <v>319</v>
      </c>
      <c r="Q9494" t="s">
        <v>96</v>
      </c>
      <c r="R9494" t="s">
        <v>285</v>
      </c>
    </row>
    <row r="9495" spans="1:18" hidden="1" x14ac:dyDescent="0.3">
      <c r="A9495" t="s">
        <v>37608</v>
      </c>
      <c r="B9495" t="s">
        <v>37609</v>
      </c>
      <c r="C9495" s="1" t="str">
        <f t="shared" si="842"/>
        <v>21:1011</v>
      </c>
      <c r="D9495" s="1" t="str">
        <f t="shared" si="849"/>
        <v>21:0241</v>
      </c>
      <c r="E9495" t="s">
        <v>37610</v>
      </c>
      <c r="F9495" t="s">
        <v>37611</v>
      </c>
      <c r="H9495">
        <v>71.410470000000004</v>
      </c>
      <c r="I9495">
        <v>-114.27007999999999</v>
      </c>
      <c r="J9495" s="1" t="str">
        <f t="shared" si="850"/>
        <v>Fluid (stream)</v>
      </c>
      <c r="K9495" s="1" t="str">
        <f t="shared" si="851"/>
        <v>Untreated Water</v>
      </c>
      <c r="L9495">
        <v>43</v>
      </c>
      <c r="M9495" t="s">
        <v>121</v>
      </c>
      <c r="N9495">
        <v>756</v>
      </c>
      <c r="O9495">
        <v>1</v>
      </c>
      <c r="P9495" t="s">
        <v>356</v>
      </c>
      <c r="Q9495" t="s">
        <v>96</v>
      </c>
      <c r="R9495" t="s">
        <v>55</v>
      </c>
    </row>
    <row r="9496" spans="1:18" hidden="1" x14ac:dyDescent="0.3">
      <c r="A9496" t="s">
        <v>37612</v>
      </c>
      <c r="B9496" t="s">
        <v>37613</v>
      </c>
      <c r="C9496" s="1" t="str">
        <f t="shared" si="842"/>
        <v>21:1011</v>
      </c>
      <c r="D9496" s="1" t="str">
        <f t="shared" si="849"/>
        <v>21:0241</v>
      </c>
      <c r="E9496" t="s">
        <v>37614</v>
      </c>
      <c r="F9496" t="s">
        <v>37615</v>
      </c>
      <c r="H9496">
        <v>71.406570000000002</v>
      </c>
      <c r="I9496">
        <v>-114.30208</v>
      </c>
      <c r="J9496" s="1" t="str">
        <f t="shared" si="850"/>
        <v>Fluid (stream)</v>
      </c>
      <c r="K9496" s="1" t="str">
        <f t="shared" si="851"/>
        <v>Untreated Water</v>
      </c>
      <c r="L9496">
        <v>43</v>
      </c>
      <c r="M9496" t="s">
        <v>127</v>
      </c>
      <c r="N9496">
        <v>757</v>
      </c>
      <c r="O9496">
        <v>1</v>
      </c>
      <c r="P9496" t="s">
        <v>771</v>
      </c>
      <c r="Q9496" t="s">
        <v>89</v>
      </c>
      <c r="R9496" t="s">
        <v>5587</v>
      </c>
    </row>
    <row r="9497" spans="1:18" hidden="1" x14ac:dyDescent="0.3">
      <c r="A9497" t="s">
        <v>37616</v>
      </c>
      <c r="B9497" t="s">
        <v>37617</v>
      </c>
      <c r="C9497" s="1" t="str">
        <f t="shared" si="842"/>
        <v>21:1011</v>
      </c>
      <c r="D9497" s="1" t="str">
        <f t="shared" si="849"/>
        <v>21:0241</v>
      </c>
      <c r="E9497" t="s">
        <v>37618</v>
      </c>
      <c r="F9497" t="s">
        <v>37619</v>
      </c>
      <c r="H9497">
        <v>71.394580000000005</v>
      </c>
      <c r="I9497">
        <v>-114.34308</v>
      </c>
      <c r="J9497" s="1" t="str">
        <f t="shared" si="850"/>
        <v>Fluid (stream)</v>
      </c>
      <c r="K9497" s="1" t="str">
        <f t="shared" si="851"/>
        <v>Untreated Water</v>
      </c>
      <c r="L9497">
        <v>43</v>
      </c>
      <c r="M9497" t="s">
        <v>133</v>
      </c>
      <c r="N9497">
        <v>758</v>
      </c>
      <c r="O9497">
        <v>1</v>
      </c>
      <c r="P9497" t="s">
        <v>356</v>
      </c>
      <c r="Q9497" t="s">
        <v>46</v>
      </c>
      <c r="R9497" t="s">
        <v>55</v>
      </c>
    </row>
    <row r="9498" spans="1:18" hidden="1" x14ac:dyDescent="0.3">
      <c r="A9498" t="s">
        <v>37620</v>
      </c>
      <c r="B9498" t="s">
        <v>37621</v>
      </c>
      <c r="C9498" s="1" t="str">
        <f t="shared" si="842"/>
        <v>21:1011</v>
      </c>
      <c r="D9498" s="1" t="str">
        <f t="shared" si="849"/>
        <v>21:0241</v>
      </c>
      <c r="E9498" t="s">
        <v>37622</v>
      </c>
      <c r="F9498" t="s">
        <v>37623</v>
      </c>
      <c r="H9498">
        <v>71.385000000000005</v>
      </c>
      <c r="I9498">
        <v>-114.27907999999999</v>
      </c>
      <c r="J9498" s="1" t="str">
        <f t="shared" si="850"/>
        <v>Fluid (stream)</v>
      </c>
      <c r="K9498" s="1" t="str">
        <f t="shared" si="851"/>
        <v>Untreated Water</v>
      </c>
      <c r="L9498">
        <v>43</v>
      </c>
      <c r="M9498" t="s">
        <v>139</v>
      </c>
      <c r="N9498">
        <v>759</v>
      </c>
      <c r="O9498">
        <v>1</v>
      </c>
      <c r="P9498" t="s">
        <v>256</v>
      </c>
      <c r="Q9498" t="s">
        <v>146</v>
      </c>
      <c r="R9498" t="s">
        <v>55</v>
      </c>
    </row>
    <row r="9499" spans="1:18" hidden="1" x14ac:dyDescent="0.3">
      <c r="A9499" t="s">
        <v>37624</v>
      </c>
      <c r="B9499" t="s">
        <v>37625</v>
      </c>
      <c r="C9499" s="1" t="str">
        <f t="shared" si="842"/>
        <v>21:1011</v>
      </c>
      <c r="D9499" s="1" t="str">
        <f t="shared" si="849"/>
        <v>21:0241</v>
      </c>
      <c r="E9499" t="s">
        <v>37626</v>
      </c>
      <c r="F9499" t="s">
        <v>37627</v>
      </c>
      <c r="H9499">
        <v>71.358680000000007</v>
      </c>
      <c r="I9499">
        <v>-114.36308</v>
      </c>
      <c r="J9499" s="1" t="str">
        <f t="shared" si="850"/>
        <v>Fluid (stream)</v>
      </c>
      <c r="K9499" s="1" t="str">
        <f t="shared" si="851"/>
        <v>Untreated Water</v>
      </c>
      <c r="L9499">
        <v>43</v>
      </c>
      <c r="M9499" t="s">
        <v>241</v>
      </c>
      <c r="N9499">
        <v>760</v>
      </c>
      <c r="O9499">
        <v>1</v>
      </c>
      <c r="P9499" t="s">
        <v>3946</v>
      </c>
      <c r="Q9499" t="s">
        <v>146</v>
      </c>
      <c r="R9499" t="s">
        <v>401</v>
      </c>
    </row>
    <row r="9500" spans="1:18" hidden="1" x14ac:dyDescent="0.3">
      <c r="A9500" t="s">
        <v>37628</v>
      </c>
      <c r="B9500" t="s">
        <v>37629</v>
      </c>
      <c r="C9500" s="1" t="str">
        <f t="shared" si="842"/>
        <v>21:1011</v>
      </c>
      <c r="D9500" s="1" t="str">
        <f t="shared" si="849"/>
        <v>21:0241</v>
      </c>
      <c r="E9500" t="s">
        <v>37630</v>
      </c>
      <c r="F9500" t="s">
        <v>37631</v>
      </c>
      <c r="H9500">
        <v>71.362409999999997</v>
      </c>
      <c r="I9500">
        <v>-114.38008000000001</v>
      </c>
      <c r="J9500" s="1" t="str">
        <f t="shared" si="850"/>
        <v>Fluid (stream)</v>
      </c>
      <c r="K9500" s="1" t="str">
        <f t="shared" si="851"/>
        <v>Untreated Water</v>
      </c>
      <c r="L9500">
        <v>44</v>
      </c>
      <c r="M9500" t="s">
        <v>36</v>
      </c>
      <c r="N9500">
        <v>761</v>
      </c>
      <c r="O9500">
        <v>1</v>
      </c>
      <c r="P9500" t="s">
        <v>140</v>
      </c>
      <c r="Q9500" t="s">
        <v>96</v>
      </c>
      <c r="R9500" t="s">
        <v>211</v>
      </c>
    </row>
    <row r="9501" spans="1:18" hidden="1" x14ac:dyDescent="0.3">
      <c r="A9501" t="s">
        <v>37632</v>
      </c>
      <c r="B9501" t="s">
        <v>37633</v>
      </c>
      <c r="C9501" s="1" t="str">
        <f t="shared" si="842"/>
        <v>21:1011</v>
      </c>
      <c r="D9501" s="1" t="str">
        <f>HYPERLINK("http://geochem.nrcan.gc.ca/cdogs/content/svy/svy_e.htm", "")</f>
        <v/>
      </c>
      <c r="G9501" s="1" t="str">
        <f>HYPERLINK("http://geochem.nrcan.gc.ca/cdogs/content/cr_/cr_00306_e.htm", "306")</f>
        <v>306</v>
      </c>
      <c r="J9501" t="s">
        <v>85</v>
      </c>
      <c r="K9501" t="s">
        <v>86</v>
      </c>
      <c r="L9501">
        <v>44</v>
      </c>
      <c r="M9501" t="s">
        <v>87</v>
      </c>
      <c r="N9501">
        <v>762</v>
      </c>
      <c r="O9501">
        <v>8</v>
      </c>
      <c r="P9501" t="s">
        <v>161</v>
      </c>
      <c r="Q9501" t="s">
        <v>62</v>
      </c>
      <c r="R9501" t="s">
        <v>449</v>
      </c>
    </row>
    <row r="9502" spans="1:18" hidden="1" x14ac:dyDescent="0.3">
      <c r="A9502" t="s">
        <v>37634</v>
      </c>
      <c r="B9502" t="s">
        <v>37635</v>
      </c>
      <c r="C9502" s="1" t="str">
        <f t="shared" si="842"/>
        <v>21:1011</v>
      </c>
      <c r="D9502" s="1" t="str">
        <f t="shared" ref="D9502:D9527" si="852">HYPERLINK("http://geochem.nrcan.gc.ca/cdogs/content/svy/svy210241_e.htm", "21:0241")</f>
        <v>21:0241</v>
      </c>
      <c r="E9502" t="s">
        <v>37636</v>
      </c>
      <c r="F9502" t="s">
        <v>37637</v>
      </c>
      <c r="H9502">
        <v>71.337490000000003</v>
      </c>
      <c r="I9502">
        <v>-114.36908</v>
      </c>
      <c r="J9502" s="1" t="str">
        <f t="shared" ref="J9502:J9527" si="853">HYPERLINK("http://geochem.nrcan.gc.ca/cdogs/content/kwd/kwd020018_e.htm", "Fluid (stream)")</f>
        <v>Fluid (stream)</v>
      </c>
      <c r="K9502" s="1" t="str">
        <f t="shared" ref="K9502:K9527" si="854">HYPERLINK("http://geochem.nrcan.gc.ca/cdogs/content/kwd/kwd080007_e.htm", "Untreated Water")</f>
        <v>Untreated Water</v>
      </c>
      <c r="L9502">
        <v>44</v>
      </c>
      <c r="M9502" t="s">
        <v>44</v>
      </c>
      <c r="N9502">
        <v>763</v>
      </c>
      <c r="O9502">
        <v>1</v>
      </c>
      <c r="P9502" t="s">
        <v>319</v>
      </c>
      <c r="Q9502" t="s">
        <v>24</v>
      </c>
      <c r="R9502" t="s">
        <v>890</v>
      </c>
    </row>
    <row r="9503" spans="1:18" hidden="1" x14ac:dyDescent="0.3">
      <c r="A9503" t="s">
        <v>37638</v>
      </c>
      <c r="B9503" t="s">
        <v>37639</v>
      </c>
      <c r="C9503" s="1" t="str">
        <f t="shared" si="842"/>
        <v>21:1011</v>
      </c>
      <c r="D9503" s="1" t="str">
        <f t="shared" si="852"/>
        <v>21:0241</v>
      </c>
      <c r="E9503" t="s">
        <v>37640</v>
      </c>
      <c r="F9503" t="s">
        <v>37641</v>
      </c>
      <c r="H9503">
        <v>71.334320000000005</v>
      </c>
      <c r="I9503">
        <v>-114.40208</v>
      </c>
      <c r="J9503" s="1" t="str">
        <f t="shared" si="853"/>
        <v>Fluid (stream)</v>
      </c>
      <c r="K9503" s="1" t="str">
        <f t="shared" si="854"/>
        <v>Untreated Water</v>
      </c>
      <c r="L9503">
        <v>44</v>
      </c>
      <c r="M9503" t="s">
        <v>22</v>
      </c>
      <c r="N9503">
        <v>764</v>
      </c>
      <c r="O9503">
        <v>1</v>
      </c>
      <c r="P9503" t="s">
        <v>242</v>
      </c>
      <c r="Q9503" t="s">
        <v>24</v>
      </c>
      <c r="R9503" t="s">
        <v>189</v>
      </c>
    </row>
    <row r="9504" spans="1:18" hidden="1" x14ac:dyDescent="0.3">
      <c r="A9504" t="s">
        <v>37642</v>
      </c>
      <c r="B9504" t="s">
        <v>37643</v>
      </c>
      <c r="C9504" s="1" t="str">
        <f t="shared" si="842"/>
        <v>21:1011</v>
      </c>
      <c r="D9504" s="1" t="str">
        <f t="shared" si="852"/>
        <v>21:0241</v>
      </c>
      <c r="E9504" t="s">
        <v>37640</v>
      </c>
      <c r="F9504" t="s">
        <v>37644</v>
      </c>
      <c r="H9504">
        <v>71.334320000000005</v>
      </c>
      <c r="I9504">
        <v>-114.40208</v>
      </c>
      <c r="J9504" s="1" t="str">
        <f t="shared" si="853"/>
        <v>Fluid (stream)</v>
      </c>
      <c r="K9504" s="1" t="str">
        <f t="shared" si="854"/>
        <v>Untreated Water</v>
      </c>
      <c r="L9504">
        <v>44</v>
      </c>
      <c r="M9504" t="s">
        <v>29</v>
      </c>
      <c r="N9504">
        <v>765</v>
      </c>
      <c r="O9504">
        <v>1</v>
      </c>
      <c r="P9504" t="s">
        <v>2380</v>
      </c>
      <c r="Q9504" t="s">
        <v>96</v>
      </c>
      <c r="R9504" t="s">
        <v>189</v>
      </c>
    </row>
    <row r="9505" spans="1:18" hidden="1" x14ac:dyDescent="0.3">
      <c r="A9505" t="s">
        <v>37645</v>
      </c>
      <c r="B9505" t="s">
        <v>37646</v>
      </c>
      <c r="C9505" s="1" t="str">
        <f t="shared" si="842"/>
        <v>21:1011</v>
      </c>
      <c r="D9505" s="1" t="str">
        <f t="shared" si="852"/>
        <v>21:0241</v>
      </c>
      <c r="E9505" t="s">
        <v>37647</v>
      </c>
      <c r="F9505" t="s">
        <v>37648</v>
      </c>
      <c r="H9505">
        <v>71.326679999999996</v>
      </c>
      <c r="I9505">
        <v>-114.46608999999999</v>
      </c>
      <c r="J9505" s="1" t="str">
        <f t="shared" si="853"/>
        <v>Fluid (stream)</v>
      </c>
      <c r="K9505" s="1" t="str">
        <f t="shared" si="854"/>
        <v>Untreated Water</v>
      </c>
      <c r="L9505">
        <v>44</v>
      </c>
      <c r="M9505" t="s">
        <v>52</v>
      </c>
      <c r="N9505">
        <v>766</v>
      </c>
      <c r="O9505">
        <v>1</v>
      </c>
      <c r="P9505" t="s">
        <v>1006</v>
      </c>
      <c r="Q9505" t="s">
        <v>24</v>
      </c>
      <c r="R9505" t="s">
        <v>460</v>
      </c>
    </row>
    <row r="9506" spans="1:18" hidden="1" x14ac:dyDescent="0.3">
      <c r="A9506" t="s">
        <v>37649</v>
      </c>
      <c r="B9506" t="s">
        <v>37650</v>
      </c>
      <c r="C9506" s="1" t="str">
        <f t="shared" si="842"/>
        <v>21:1011</v>
      </c>
      <c r="D9506" s="1" t="str">
        <f t="shared" si="852"/>
        <v>21:0241</v>
      </c>
      <c r="E9506" t="s">
        <v>37651</v>
      </c>
      <c r="F9506" t="s">
        <v>37652</v>
      </c>
      <c r="H9506">
        <v>71.344170000000005</v>
      </c>
      <c r="I9506">
        <v>-114.49809</v>
      </c>
      <c r="J9506" s="1" t="str">
        <f t="shared" si="853"/>
        <v>Fluid (stream)</v>
      </c>
      <c r="K9506" s="1" t="str">
        <f t="shared" si="854"/>
        <v>Untreated Water</v>
      </c>
      <c r="L9506">
        <v>44</v>
      </c>
      <c r="M9506" t="s">
        <v>60</v>
      </c>
      <c r="N9506">
        <v>767</v>
      </c>
      <c r="O9506">
        <v>1</v>
      </c>
      <c r="P9506" t="s">
        <v>194</v>
      </c>
      <c r="Q9506" t="s">
        <v>146</v>
      </c>
      <c r="R9506" t="s">
        <v>285</v>
      </c>
    </row>
    <row r="9507" spans="1:18" hidden="1" x14ac:dyDescent="0.3">
      <c r="A9507" t="s">
        <v>37653</v>
      </c>
      <c r="B9507" t="s">
        <v>37654</v>
      </c>
      <c r="C9507" s="1" t="str">
        <f t="shared" si="842"/>
        <v>21:1011</v>
      </c>
      <c r="D9507" s="1" t="str">
        <f t="shared" si="852"/>
        <v>21:0241</v>
      </c>
      <c r="E9507" t="s">
        <v>37655</v>
      </c>
      <c r="F9507" t="s">
        <v>37656</v>
      </c>
      <c r="H9507">
        <v>71.35266</v>
      </c>
      <c r="I9507">
        <v>-114.47009</v>
      </c>
      <c r="J9507" s="1" t="str">
        <f t="shared" si="853"/>
        <v>Fluid (stream)</v>
      </c>
      <c r="K9507" s="1" t="str">
        <f t="shared" si="854"/>
        <v>Untreated Water</v>
      </c>
      <c r="L9507">
        <v>44</v>
      </c>
      <c r="M9507" t="s">
        <v>67</v>
      </c>
      <c r="N9507">
        <v>768</v>
      </c>
      <c r="O9507">
        <v>1</v>
      </c>
      <c r="P9507" t="s">
        <v>134</v>
      </c>
      <c r="Q9507" t="s">
        <v>46</v>
      </c>
      <c r="R9507" t="s">
        <v>285</v>
      </c>
    </row>
    <row r="9508" spans="1:18" hidden="1" x14ac:dyDescent="0.3">
      <c r="A9508" t="s">
        <v>37657</v>
      </c>
      <c r="B9508" t="s">
        <v>37658</v>
      </c>
      <c r="C9508" s="1" t="str">
        <f t="shared" ref="C9508:C9571" si="855">HYPERLINK("http://geochem.nrcan.gc.ca/cdogs/content/bdl/bdl211011_e.htm", "21:1011")</f>
        <v>21:1011</v>
      </c>
      <c r="D9508" s="1" t="str">
        <f t="shared" si="852"/>
        <v>21:0241</v>
      </c>
      <c r="E9508" t="s">
        <v>37659</v>
      </c>
      <c r="F9508" t="s">
        <v>37660</v>
      </c>
      <c r="H9508">
        <v>71.369399999999999</v>
      </c>
      <c r="I9508">
        <v>-114.43109</v>
      </c>
      <c r="J9508" s="1" t="str">
        <f t="shared" si="853"/>
        <v>Fluid (stream)</v>
      </c>
      <c r="K9508" s="1" t="str">
        <f t="shared" si="854"/>
        <v>Untreated Water</v>
      </c>
      <c r="L9508">
        <v>44</v>
      </c>
      <c r="M9508" t="s">
        <v>74</v>
      </c>
      <c r="N9508">
        <v>769</v>
      </c>
      <c r="O9508">
        <v>1</v>
      </c>
      <c r="P9508" t="s">
        <v>15080</v>
      </c>
      <c r="Q9508" t="s">
        <v>15080</v>
      </c>
      <c r="R9508" t="s">
        <v>15080</v>
      </c>
    </row>
    <row r="9509" spans="1:18" hidden="1" x14ac:dyDescent="0.3">
      <c r="A9509" t="s">
        <v>37661</v>
      </c>
      <c r="B9509" t="s">
        <v>37662</v>
      </c>
      <c r="C9509" s="1" t="str">
        <f t="shared" si="855"/>
        <v>21:1011</v>
      </c>
      <c r="D9509" s="1" t="str">
        <f t="shared" si="852"/>
        <v>21:0241</v>
      </c>
      <c r="E9509" t="s">
        <v>37663</v>
      </c>
      <c r="F9509" t="s">
        <v>37664</v>
      </c>
      <c r="H9509">
        <v>71.34675</v>
      </c>
      <c r="I9509">
        <v>-114.6031</v>
      </c>
      <c r="J9509" s="1" t="str">
        <f t="shared" si="853"/>
        <v>Fluid (stream)</v>
      </c>
      <c r="K9509" s="1" t="str">
        <f t="shared" si="854"/>
        <v>Untreated Water</v>
      </c>
      <c r="L9509">
        <v>44</v>
      </c>
      <c r="M9509" t="s">
        <v>81</v>
      </c>
      <c r="N9509">
        <v>770</v>
      </c>
      <c r="O9509">
        <v>1</v>
      </c>
      <c r="P9509" t="s">
        <v>235</v>
      </c>
      <c r="Q9509" t="s">
        <v>24</v>
      </c>
      <c r="R9509" t="s">
        <v>460</v>
      </c>
    </row>
    <row r="9510" spans="1:18" hidden="1" x14ac:dyDescent="0.3">
      <c r="A9510" t="s">
        <v>37665</v>
      </c>
      <c r="B9510" t="s">
        <v>37666</v>
      </c>
      <c r="C9510" s="1" t="str">
        <f t="shared" si="855"/>
        <v>21:1011</v>
      </c>
      <c r="D9510" s="1" t="str">
        <f t="shared" si="852"/>
        <v>21:0241</v>
      </c>
      <c r="E9510" t="s">
        <v>37667</v>
      </c>
      <c r="F9510" t="s">
        <v>37668</v>
      </c>
      <c r="H9510">
        <v>71.330759999999998</v>
      </c>
      <c r="I9510">
        <v>-114.6601</v>
      </c>
      <c r="J9510" s="1" t="str">
        <f t="shared" si="853"/>
        <v>Fluid (stream)</v>
      </c>
      <c r="K9510" s="1" t="str">
        <f t="shared" si="854"/>
        <v>Untreated Water</v>
      </c>
      <c r="L9510">
        <v>44</v>
      </c>
      <c r="M9510" t="s">
        <v>95</v>
      </c>
      <c r="N9510">
        <v>771</v>
      </c>
      <c r="O9510">
        <v>1</v>
      </c>
      <c r="P9510" t="s">
        <v>247</v>
      </c>
      <c r="Q9510" t="s">
        <v>31</v>
      </c>
      <c r="R9510" t="s">
        <v>522</v>
      </c>
    </row>
    <row r="9511" spans="1:18" hidden="1" x14ac:dyDescent="0.3">
      <c r="A9511" t="s">
        <v>37669</v>
      </c>
      <c r="B9511" t="s">
        <v>37670</v>
      </c>
      <c r="C9511" s="1" t="str">
        <f t="shared" si="855"/>
        <v>21:1011</v>
      </c>
      <c r="D9511" s="1" t="str">
        <f t="shared" si="852"/>
        <v>21:0241</v>
      </c>
      <c r="E9511" t="s">
        <v>37671</v>
      </c>
      <c r="F9511" t="s">
        <v>37672</v>
      </c>
      <c r="H9511">
        <v>71.317089999999993</v>
      </c>
      <c r="I9511">
        <v>-114.87711</v>
      </c>
      <c r="J9511" s="1" t="str">
        <f t="shared" si="853"/>
        <v>Fluid (stream)</v>
      </c>
      <c r="K9511" s="1" t="str">
        <f t="shared" si="854"/>
        <v>Untreated Water</v>
      </c>
      <c r="L9511">
        <v>44</v>
      </c>
      <c r="M9511" t="s">
        <v>101</v>
      </c>
      <c r="N9511">
        <v>772</v>
      </c>
      <c r="O9511">
        <v>1</v>
      </c>
      <c r="P9511" t="s">
        <v>262</v>
      </c>
      <c r="Q9511" t="s">
        <v>62</v>
      </c>
      <c r="R9511" t="s">
        <v>55</v>
      </c>
    </row>
    <row r="9512" spans="1:18" hidden="1" x14ac:dyDescent="0.3">
      <c r="A9512" t="s">
        <v>37673</v>
      </c>
      <c r="B9512" t="s">
        <v>37674</v>
      </c>
      <c r="C9512" s="1" t="str">
        <f t="shared" si="855"/>
        <v>21:1011</v>
      </c>
      <c r="D9512" s="1" t="str">
        <f t="shared" si="852"/>
        <v>21:0241</v>
      </c>
      <c r="E9512" t="s">
        <v>37675</v>
      </c>
      <c r="F9512" t="s">
        <v>37676</v>
      </c>
      <c r="H9512">
        <v>71.330439999999996</v>
      </c>
      <c r="I9512">
        <v>-114.97712</v>
      </c>
      <c r="J9512" s="1" t="str">
        <f t="shared" si="853"/>
        <v>Fluid (stream)</v>
      </c>
      <c r="K9512" s="1" t="str">
        <f t="shared" si="854"/>
        <v>Untreated Water</v>
      </c>
      <c r="L9512">
        <v>44</v>
      </c>
      <c r="M9512" t="s">
        <v>107</v>
      </c>
      <c r="N9512">
        <v>773</v>
      </c>
      <c r="O9512">
        <v>1</v>
      </c>
      <c r="P9512" t="s">
        <v>262</v>
      </c>
      <c r="Q9512" t="s">
        <v>248</v>
      </c>
      <c r="R9512" t="s">
        <v>55</v>
      </c>
    </row>
    <row r="9513" spans="1:18" hidden="1" x14ac:dyDescent="0.3">
      <c r="A9513" t="s">
        <v>37677</v>
      </c>
      <c r="B9513" t="s">
        <v>37678</v>
      </c>
      <c r="C9513" s="1" t="str">
        <f t="shared" si="855"/>
        <v>21:1011</v>
      </c>
      <c r="D9513" s="1" t="str">
        <f t="shared" si="852"/>
        <v>21:0241</v>
      </c>
      <c r="E9513" t="s">
        <v>37679</v>
      </c>
      <c r="F9513" t="s">
        <v>37680</v>
      </c>
      <c r="H9513">
        <v>71.311719999999994</v>
      </c>
      <c r="I9513">
        <v>-115.01512</v>
      </c>
      <c r="J9513" s="1" t="str">
        <f t="shared" si="853"/>
        <v>Fluid (stream)</v>
      </c>
      <c r="K9513" s="1" t="str">
        <f t="shared" si="854"/>
        <v>Untreated Water</v>
      </c>
      <c r="L9513">
        <v>44</v>
      </c>
      <c r="M9513" t="s">
        <v>114</v>
      </c>
      <c r="N9513">
        <v>774</v>
      </c>
      <c r="O9513">
        <v>1</v>
      </c>
      <c r="P9513" t="s">
        <v>272</v>
      </c>
      <c r="Q9513" t="s">
        <v>62</v>
      </c>
      <c r="R9513" t="s">
        <v>55</v>
      </c>
    </row>
    <row r="9514" spans="1:18" hidden="1" x14ac:dyDescent="0.3">
      <c r="A9514" t="s">
        <v>37681</v>
      </c>
      <c r="B9514" t="s">
        <v>37682</v>
      </c>
      <c r="C9514" s="1" t="str">
        <f t="shared" si="855"/>
        <v>21:1011</v>
      </c>
      <c r="D9514" s="1" t="str">
        <f t="shared" si="852"/>
        <v>21:0241</v>
      </c>
      <c r="E9514" t="s">
        <v>37683</v>
      </c>
      <c r="F9514" t="s">
        <v>37684</v>
      </c>
      <c r="H9514">
        <v>71.324340000000007</v>
      </c>
      <c r="I9514">
        <v>-115.07213</v>
      </c>
      <c r="J9514" s="1" t="str">
        <f t="shared" si="853"/>
        <v>Fluid (stream)</v>
      </c>
      <c r="K9514" s="1" t="str">
        <f t="shared" si="854"/>
        <v>Untreated Water</v>
      </c>
      <c r="L9514">
        <v>44</v>
      </c>
      <c r="M9514" t="s">
        <v>121</v>
      </c>
      <c r="N9514">
        <v>775</v>
      </c>
      <c r="O9514">
        <v>1</v>
      </c>
      <c r="P9514" t="s">
        <v>356</v>
      </c>
      <c r="Q9514" t="s">
        <v>46</v>
      </c>
      <c r="R9514" t="s">
        <v>55</v>
      </c>
    </row>
    <row r="9515" spans="1:18" hidden="1" x14ac:dyDescent="0.3">
      <c r="A9515" t="s">
        <v>37685</v>
      </c>
      <c r="B9515" t="s">
        <v>37686</v>
      </c>
      <c r="C9515" s="1" t="str">
        <f t="shared" si="855"/>
        <v>21:1011</v>
      </c>
      <c r="D9515" s="1" t="str">
        <f t="shared" si="852"/>
        <v>21:0241</v>
      </c>
      <c r="E9515" t="s">
        <v>37687</v>
      </c>
      <c r="F9515" t="s">
        <v>37688</v>
      </c>
      <c r="H9515">
        <v>71.292420000000007</v>
      </c>
      <c r="I9515">
        <v>-115.06511999999999</v>
      </c>
      <c r="J9515" s="1" t="str">
        <f t="shared" si="853"/>
        <v>Fluid (stream)</v>
      </c>
      <c r="K9515" s="1" t="str">
        <f t="shared" si="854"/>
        <v>Untreated Water</v>
      </c>
      <c r="L9515">
        <v>44</v>
      </c>
      <c r="M9515" t="s">
        <v>127</v>
      </c>
      <c r="N9515">
        <v>776</v>
      </c>
      <c r="O9515">
        <v>1</v>
      </c>
      <c r="P9515" t="s">
        <v>262</v>
      </c>
      <c r="Q9515" t="s">
        <v>24</v>
      </c>
      <c r="R9515" t="s">
        <v>285</v>
      </c>
    </row>
    <row r="9516" spans="1:18" hidden="1" x14ac:dyDescent="0.3">
      <c r="A9516" t="s">
        <v>37689</v>
      </c>
      <c r="B9516" t="s">
        <v>37690</v>
      </c>
      <c r="C9516" s="1" t="str">
        <f t="shared" si="855"/>
        <v>21:1011</v>
      </c>
      <c r="D9516" s="1" t="str">
        <f t="shared" si="852"/>
        <v>21:0241</v>
      </c>
      <c r="E9516" t="s">
        <v>37691</v>
      </c>
      <c r="F9516" t="s">
        <v>37692</v>
      </c>
      <c r="H9516">
        <v>71.285719999999998</v>
      </c>
      <c r="I9516">
        <v>-115.11412</v>
      </c>
      <c r="J9516" s="1" t="str">
        <f t="shared" si="853"/>
        <v>Fluid (stream)</v>
      </c>
      <c r="K9516" s="1" t="str">
        <f t="shared" si="854"/>
        <v>Untreated Water</v>
      </c>
      <c r="L9516">
        <v>44</v>
      </c>
      <c r="M9516" t="s">
        <v>133</v>
      </c>
      <c r="N9516">
        <v>777</v>
      </c>
      <c r="O9516">
        <v>1</v>
      </c>
      <c r="P9516" t="s">
        <v>210</v>
      </c>
      <c r="Q9516" t="s">
        <v>96</v>
      </c>
      <c r="R9516" t="s">
        <v>449</v>
      </c>
    </row>
    <row r="9517" spans="1:18" hidden="1" x14ac:dyDescent="0.3">
      <c r="A9517" t="s">
        <v>37693</v>
      </c>
      <c r="B9517" t="s">
        <v>37694</v>
      </c>
      <c r="C9517" s="1" t="str">
        <f t="shared" si="855"/>
        <v>21:1011</v>
      </c>
      <c r="D9517" s="1" t="str">
        <f t="shared" si="852"/>
        <v>21:0241</v>
      </c>
      <c r="E9517" t="s">
        <v>37695</v>
      </c>
      <c r="F9517" t="s">
        <v>37696</v>
      </c>
      <c r="H9517">
        <v>71.28425</v>
      </c>
      <c r="I9517">
        <v>-115.18113</v>
      </c>
      <c r="J9517" s="1" t="str">
        <f t="shared" si="853"/>
        <v>Fluid (stream)</v>
      </c>
      <c r="K9517" s="1" t="str">
        <f t="shared" si="854"/>
        <v>Untreated Water</v>
      </c>
      <c r="L9517">
        <v>44</v>
      </c>
      <c r="M9517" t="s">
        <v>139</v>
      </c>
      <c r="N9517">
        <v>778</v>
      </c>
      <c r="O9517">
        <v>1</v>
      </c>
      <c r="P9517" t="s">
        <v>247</v>
      </c>
      <c r="Q9517" t="s">
        <v>96</v>
      </c>
      <c r="R9517" t="s">
        <v>55</v>
      </c>
    </row>
    <row r="9518" spans="1:18" hidden="1" x14ac:dyDescent="0.3">
      <c r="A9518" t="s">
        <v>37697</v>
      </c>
      <c r="B9518" t="s">
        <v>37698</v>
      </c>
      <c r="C9518" s="1" t="str">
        <f t="shared" si="855"/>
        <v>21:1011</v>
      </c>
      <c r="D9518" s="1" t="str">
        <f t="shared" si="852"/>
        <v>21:0241</v>
      </c>
      <c r="E9518" t="s">
        <v>37699</v>
      </c>
      <c r="F9518" t="s">
        <v>37700</v>
      </c>
      <c r="H9518">
        <v>71.291210000000007</v>
      </c>
      <c r="I9518">
        <v>-115.20513</v>
      </c>
      <c r="J9518" s="1" t="str">
        <f t="shared" si="853"/>
        <v>Fluid (stream)</v>
      </c>
      <c r="K9518" s="1" t="str">
        <f t="shared" si="854"/>
        <v>Untreated Water</v>
      </c>
      <c r="L9518">
        <v>44</v>
      </c>
      <c r="M9518" t="s">
        <v>241</v>
      </c>
      <c r="N9518">
        <v>779</v>
      </c>
      <c r="O9518">
        <v>1</v>
      </c>
      <c r="P9518" t="s">
        <v>256</v>
      </c>
      <c r="Q9518" t="s">
        <v>24</v>
      </c>
      <c r="R9518" t="s">
        <v>55</v>
      </c>
    </row>
    <row r="9519" spans="1:18" hidden="1" x14ac:dyDescent="0.3">
      <c r="A9519" t="s">
        <v>37701</v>
      </c>
      <c r="B9519" t="s">
        <v>37702</v>
      </c>
      <c r="C9519" s="1" t="str">
        <f t="shared" si="855"/>
        <v>21:1011</v>
      </c>
      <c r="D9519" s="1" t="str">
        <f t="shared" si="852"/>
        <v>21:0241</v>
      </c>
      <c r="E9519" t="s">
        <v>37703</v>
      </c>
      <c r="F9519" t="s">
        <v>37704</v>
      </c>
      <c r="H9519">
        <v>71.259609999999995</v>
      </c>
      <c r="I9519">
        <v>-115.32414</v>
      </c>
      <c r="J9519" s="1" t="str">
        <f t="shared" si="853"/>
        <v>Fluid (stream)</v>
      </c>
      <c r="K9519" s="1" t="str">
        <f t="shared" si="854"/>
        <v>Untreated Water</v>
      </c>
      <c r="L9519">
        <v>45</v>
      </c>
      <c r="M9519" t="s">
        <v>36</v>
      </c>
      <c r="N9519">
        <v>780</v>
      </c>
      <c r="O9519">
        <v>1</v>
      </c>
      <c r="P9519" t="s">
        <v>356</v>
      </c>
      <c r="Q9519" t="s">
        <v>146</v>
      </c>
      <c r="R9519" t="s">
        <v>55</v>
      </c>
    </row>
    <row r="9520" spans="1:18" hidden="1" x14ac:dyDescent="0.3">
      <c r="A9520" t="s">
        <v>37705</v>
      </c>
      <c r="B9520" t="s">
        <v>37706</v>
      </c>
      <c r="C9520" s="1" t="str">
        <f t="shared" si="855"/>
        <v>21:1011</v>
      </c>
      <c r="D9520" s="1" t="str">
        <f t="shared" si="852"/>
        <v>21:0241</v>
      </c>
      <c r="E9520" t="s">
        <v>37707</v>
      </c>
      <c r="F9520" t="s">
        <v>37708</v>
      </c>
      <c r="H9520">
        <v>71.228020000000001</v>
      </c>
      <c r="I9520">
        <v>-115.35213</v>
      </c>
      <c r="J9520" s="1" t="str">
        <f t="shared" si="853"/>
        <v>Fluid (stream)</v>
      </c>
      <c r="K9520" s="1" t="str">
        <f t="shared" si="854"/>
        <v>Untreated Water</v>
      </c>
      <c r="L9520">
        <v>45</v>
      </c>
      <c r="M9520" t="s">
        <v>22</v>
      </c>
      <c r="N9520">
        <v>781</v>
      </c>
      <c r="O9520">
        <v>1</v>
      </c>
      <c r="P9520" t="s">
        <v>262</v>
      </c>
      <c r="Q9520" t="s">
        <v>96</v>
      </c>
      <c r="R9520" t="s">
        <v>285</v>
      </c>
    </row>
    <row r="9521" spans="1:18" hidden="1" x14ac:dyDescent="0.3">
      <c r="A9521" t="s">
        <v>37709</v>
      </c>
      <c r="B9521" t="s">
        <v>37710</v>
      </c>
      <c r="C9521" s="1" t="str">
        <f t="shared" si="855"/>
        <v>21:1011</v>
      </c>
      <c r="D9521" s="1" t="str">
        <f t="shared" si="852"/>
        <v>21:0241</v>
      </c>
      <c r="E9521" t="s">
        <v>37707</v>
      </c>
      <c r="F9521" t="s">
        <v>37711</v>
      </c>
      <c r="H9521">
        <v>71.228020000000001</v>
      </c>
      <c r="I9521">
        <v>-115.35213</v>
      </c>
      <c r="J9521" s="1" t="str">
        <f t="shared" si="853"/>
        <v>Fluid (stream)</v>
      </c>
      <c r="K9521" s="1" t="str">
        <f t="shared" si="854"/>
        <v>Untreated Water</v>
      </c>
      <c r="L9521">
        <v>45</v>
      </c>
      <c r="M9521" t="s">
        <v>29</v>
      </c>
      <c r="N9521">
        <v>782</v>
      </c>
      <c r="O9521">
        <v>1</v>
      </c>
      <c r="P9521" t="s">
        <v>272</v>
      </c>
      <c r="Q9521" t="s">
        <v>24</v>
      </c>
      <c r="R9521" t="s">
        <v>285</v>
      </c>
    </row>
    <row r="9522" spans="1:18" hidden="1" x14ac:dyDescent="0.3">
      <c r="A9522" t="s">
        <v>37712</v>
      </c>
      <c r="B9522" t="s">
        <v>37713</v>
      </c>
      <c r="C9522" s="1" t="str">
        <f t="shared" si="855"/>
        <v>21:1011</v>
      </c>
      <c r="D9522" s="1" t="str">
        <f t="shared" si="852"/>
        <v>21:0241</v>
      </c>
      <c r="E9522" t="s">
        <v>37714</v>
      </c>
      <c r="F9522" t="s">
        <v>37715</v>
      </c>
      <c r="H9522">
        <v>71.18468</v>
      </c>
      <c r="I9522">
        <v>-115.47214</v>
      </c>
      <c r="J9522" s="1" t="str">
        <f t="shared" si="853"/>
        <v>Fluid (stream)</v>
      </c>
      <c r="K9522" s="1" t="str">
        <f t="shared" si="854"/>
        <v>Untreated Water</v>
      </c>
      <c r="L9522">
        <v>45</v>
      </c>
      <c r="M9522" t="s">
        <v>44</v>
      </c>
      <c r="N9522">
        <v>783</v>
      </c>
      <c r="O9522">
        <v>1</v>
      </c>
      <c r="P9522" t="s">
        <v>267</v>
      </c>
      <c r="Q9522" t="s">
        <v>46</v>
      </c>
      <c r="R9522" t="s">
        <v>55</v>
      </c>
    </row>
    <row r="9523" spans="1:18" hidden="1" x14ac:dyDescent="0.3">
      <c r="A9523" t="s">
        <v>37716</v>
      </c>
      <c r="B9523" t="s">
        <v>37717</v>
      </c>
      <c r="C9523" s="1" t="str">
        <f t="shared" si="855"/>
        <v>21:1011</v>
      </c>
      <c r="D9523" s="1" t="str">
        <f t="shared" si="852"/>
        <v>21:0241</v>
      </c>
      <c r="E9523" t="s">
        <v>37718</v>
      </c>
      <c r="F9523" t="s">
        <v>37719</v>
      </c>
      <c r="H9523">
        <v>71.170159999999996</v>
      </c>
      <c r="I9523">
        <v>-115.57814</v>
      </c>
      <c r="J9523" s="1" t="str">
        <f t="shared" si="853"/>
        <v>Fluid (stream)</v>
      </c>
      <c r="K9523" s="1" t="str">
        <f t="shared" si="854"/>
        <v>Untreated Water</v>
      </c>
      <c r="L9523">
        <v>45</v>
      </c>
      <c r="M9523" t="s">
        <v>52</v>
      </c>
      <c r="N9523">
        <v>784</v>
      </c>
      <c r="O9523">
        <v>1</v>
      </c>
      <c r="P9523" t="s">
        <v>262</v>
      </c>
      <c r="Q9523" t="s">
        <v>96</v>
      </c>
      <c r="R9523" t="s">
        <v>532</v>
      </c>
    </row>
    <row r="9524" spans="1:18" hidden="1" x14ac:dyDescent="0.3">
      <c r="A9524" t="s">
        <v>37720</v>
      </c>
      <c r="B9524" t="s">
        <v>37721</v>
      </c>
      <c r="C9524" s="1" t="str">
        <f t="shared" si="855"/>
        <v>21:1011</v>
      </c>
      <c r="D9524" s="1" t="str">
        <f t="shared" si="852"/>
        <v>21:0241</v>
      </c>
      <c r="E9524" t="s">
        <v>37722</v>
      </c>
      <c r="F9524" t="s">
        <v>37723</v>
      </c>
      <c r="H9524">
        <v>71.145920000000004</v>
      </c>
      <c r="I9524">
        <v>-115.63214000000001</v>
      </c>
      <c r="J9524" s="1" t="str">
        <f t="shared" si="853"/>
        <v>Fluid (stream)</v>
      </c>
      <c r="K9524" s="1" t="str">
        <f t="shared" si="854"/>
        <v>Untreated Water</v>
      </c>
      <c r="L9524">
        <v>45</v>
      </c>
      <c r="M9524" t="s">
        <v>60</v>
      </c>
      <c r="N9524">
        <v>785</v>
      </c>
      <c r="O9524">
        <v>1</v>
      </c>
      <c r="P9524" t="s">
        <v>356</v>
      </c>
      <c r="Q9524" t="s">
        <v>24</v>
      </c>
      <c r="R9524" t="s">
        <v>285</v>
      </c>
    </row>
    <row r="9525" spans="1:18" hidden="1" x14ac:dyDescent="0.3">
      <c r="A9525" t="s">
        <v>37724</v>
      </c>
      <c r="B9525" t="s">
        <v>37725</v>
      </c>
      <c r="C9525" s="1" t="str">
        <f t="shared" si="855"/>
        <v>21:1011</v>
      </c>
      <c r="D9525" s="1" t="str">
        <f t="shared" si="852"/>
        <v>21:0241</v>
      </c>
      <c r="E9525" t="s">
        <v>37726</v>
      </c>
      <c r="F9525" t="s">
        <v>37727</v>
      </c>
      <c r="H9525">
        <v>71.041880000000006</v>
      </c>
      <c r="I9525">
        <v>-113.678</v>
      </c>
      <c r="J9525" s="1" t="str">
        <f t="shared" si="853"/>
        <v>Fluid (stream)</v>
      </c>
      <c r="K9525" s="1" t="str">
        <f t="shared" si="854"/>
        <v>Untreated Water</v>
      </c>
      <c r="L9525">
        <v>45</v>
      </c>
      <c r="M9525" t="s">
        <v>67</v>
      </c>
      <c r="N9525">
        <v>786</v>
      </c>
      <c r="O9525">
        <v>1</v>
      </c>
      <c r="P9525" t="s">
        <v>356</v>
      </c>
      <c r="Q9525" t="s">
        <v>46</v>
      </c>
      <c r="R9525" t="s">
        <v>55</v>
      </c>
    </row>
    <row r="9526" spans="1:18" hidden="1" x14ac:dyDescent="0.3">
      <c r="A9526" t="s">
        <v>37728</v>
      </c>
      <c r="B9526" t="s">
        <v>37729</v>
      </c>
      <c r="C9526" s="1" t="str">
        <f t="shared" si="855"/>
        <v>21:1011</v>
      </c>
      <c r="D9526" s="1" t="str">
        <f t="shared" si="852"/>
        <v>21:0241</v>
      </c>
      <c r="E9526" t="s">
        <v>37730</v>
      </c>
      <c r="F9526" t="s">
        <v>37731</v>
      </c>
      <c r="H9526">
        <v>71.048299999999998</v>
      </c>
      <c r="I9526">
        <v>-113.69199999999999</v>
      </c>
      <c r="J9526" s="1" t="str">
        <f t="shared" si="853"/>
        <v>Fluid (stream)</v>
      </c>
      <c r="K9526" s="1" t="str">
        <f t="shared" si="854"/>
        <v>Untreated Water</v>
      </c>
      <c r="L9526">
        <v>45</v>
      </c>
      <c r="M9526" t="s">
        <v>74</v>
      </c>
      <c r="N9526">
        <v>787</v>
      </c>
      <c r="O9526">
        <v>1</v>
      </c>
      <c r="P9526" t="s">
        <v>262</v>
      </c>
      <c r="Q9526" t="s">
        <v>38</v>
      </c>
      <c r="R9526" t="s">
        <v>460</v>
      </c>
    </row>
    <row r="9527" spans="1:18" hidden="1" x14ac:dyDescent="0.3">
      <c r="A9527" t="s">
        <v>37732</v>
      </c>
      <c r="B9527" t="s">
        <v>37733</v>
      </c>
      <c r="C9527" s="1" t="str">
        <f t="shared" si="855"/>
        <v>21:1011</v>
      </c>
      <c r="D9527" s="1" t="str">
        <f t="shared" si="852"/>
        <v>21:0241</v>
      </c>
      <c r="E9527" t="s">
        <v>37734</v>
      </c>
      <c r="F9527" t="s">
        <v>37735</v>
      </c>
      <c r="H9527">
        <v>71.046229999999994</v>
      </c>
      <c r="I9527">
        <v>-113.65900000000001</v>
      </c>
      <c r="J9527" s="1" t="str">
        <f t="shared" si="853"/>
        <v>Fluid (stream)</v>
      </c>
      <c r="K9527" s="1" t="str">
        <f t="shared" si="854"/>
        <v>Untreated Water</v>
      </c>
      <c r="L9527">
        <v>45</v>
      </c>
      <c r="M9527" t="s">
        <v>81</v>
      </c>
      <c r="N9527">
        <v>788</v>
      </c>
      <c r="O9527">
        <v>1</v>
      </c>
      <c r="P9527" t="s">
        <v>247</v>
      </c>
      <c r="Q9527" t="s">
        <v>89</v>
      </c>
      <c r="R9527" t="s">
        <v>460</v>
      </c>
    </row>
    <row r="9528" spans="1:18" hidden="1" x14ac:dyDescent="0.3">
      <c r="A9528" t="s">
        <v>37736</v>
      </c>
      <c r="B9528" t="s">
        <v>37737</v>
      </c>
      <c r="C9528" s="1" t="str">
        <f t="shared" si="855"/>
        <v>21:1011</v>
      </c>
      <c r="D9528" s="1" t="str">
        <f>HYPERLINK("http://geochem.nrcan.gc.ca/cdogs/content/svy/svy_e.htm", "")</f>
        <v/>
      </c>
      <c r="G9528" s="1" t="str">
        <f>HYPERLINK("http://geochem.nrcan.gc.ca/cdogs/content/cr_/cr_00305_e.htm", "305")</f>
        <v>305</v>
      </c>
      <c r="J9528" t="s">
        <v>85</v>
      </c>
      <c r="K9528" t="s">
        <v>86</v>
      </c>
      <c r="L9528">
        <v>45</v>
      </c>
      <c r="M9528" t="s">
        <v>87</v>
      </c>
      <c r="N9528">
        <v>789</v>
      </c>
      <c r="O9528">
        <v>8</v>
      </c>
      <c r="P9528" t="s">
        <v>553</v>
      </c>
      <c r="Q9528" t="s">
        <v>96</v>
      </c>
      <c r="R9528" t="s">
        <v>189</v>
      </c>
    </row>
    <row r="9529" spans="1:18" hidden="1" x14ac:dyDescent="0.3">
      <c r="A9529" t="s">
        <v>37738</v>
      </c>
      <c r="B9529" t="s">
        <v>37739</v>
      </c>
      <c r="C9529" s="1" t="str">
        <f t="shared" si="855"/>
        <v>21:1011</v>
      </c>
      <c r="D9529" s="1" t="str">
        <f t="shared" ref="D9529:D9550" si="856">HYPERLINK("http://geochem.nrcan.gc.ca/cdogs/content/svy/svy210241_e.htm", "21:0241")</f>
        <v>21:0241</v>
      </c>
      <c r="E9529" t="s">
        <v>37740</v>
      </c>
      <c r="F9529" t="s">
        <v>37741</v>
      </c>
      <c r="H9529">
        <v>71.06062</v>
      </c>
      <c r="I9529">
        <v>-113.631</v>
      </c>
      <c r="J9529" s="1" t="str">
        <f t="shared" ref="J9529:J9550" si="857">HYPERLINK("http://geochem.nrcan.gc.ca/cdogs/content/kwd/kwd020018_e.htm", "Fluid (stream)")</f>
        <v>Fluid (stream)</v>
      </c>
      <c r="K9529" s="1" t="str">
        <f t="shared" ref="K9529:K9550" si="858">HYPERLINK("http://geochem.nrcan.gc.ca/cdogs/content/kwd/kwd080007_e.htm", "Untreated Water")</f>
        <v>Untreated Water</v>
      </c>
      <c r="L9529">
        <v>45</v>
      </c>
      <c r="M9529" t="s">
        <v>95</v>
      </c>
      <c r="N9529">
        <v>790</v>
      </c>
      <c r="O9529">
        <v>1</v>
      </c>
      <c r="P9529" t="s">
        <v>15080</v>
      </c>
      <c r="Q9529" t="s">
        <v>15080</v>
      </c>
      <c r="R9529" t="s">
        <v>15080</v>
      </c>
    </row>
    <row r="9530" spans="1:18" hidden="1" x14ac:dyDescent="0.3">
      <c r="A9530" t="s">
        <v>37742</v>
      </c>
      <c r="B9530" t="s">
        <v>37743</v>
      </c>
      <c r="C9530" s="1" t="str">
        <f t="shared" si="855"/>
        <v>21:1011</v>
      </c>
      <c r="D9530" s="1" t="str">
        <f t="shared" si="856"/>
        <v>21:0241</v>
      </c>
      <c r="E9530" t="s">
        <v>37744</v>
      </c>
      <c r="F9530" t="s">
        <v>37745</v>
      </c>
      <c r="H9530">
        <v>71.074020000000004</v>
      </c>
      <c r="I9530">
        <v>-113.63500000000001</v>
      </c>
      <c r="J9530" s="1" t="str">
        <f t="shared" si="857"/>
        <v>Fluid (stream)</v>
      </c>
      <c r="K9530" s="1" t="str">
        <f t="shared" si="858"/>
        <v>Untreated Water</v>
      </c>
      <c r="L9530">
        <v>45</v>
      </c>
      <c r="M9530" t="s">
        <v>101</v>
      </c>
      <c r="N9530">
        <v>791</v>
      </c>
      <c r="O9530">
        <v>1</v>
      </c>
      <c r="P9530" t="s">
        <v>262</v>
      </c>
      <c r="Q9530" t="s">
        <v>24</v>
      </c>
      <c r="R9530" t="s">
        <v>285</v>
      </c>
    </row>
    <row r="9531" spans="1:18" hidden="1" x14ac:dyDescent="0.3">
      <c r="A9531" t="s">
        <v>37746</v>
      </c>
      <c r="B9531" t="s">
        <v>37747</v>
      </c>
      <c r="C9531" s="1" t="str">
        <f t="shared" si="855"/>
        <v>21:1011</v>
      </c>
      <c r="D9531" s="1" t="str">
        <f t="shared" si="856"/>
        <v>21:0241</v>
      </c>
      <c r="E9531" t="s">
        <v>37748</v>
      </c>
      <c r="F9531" t="s">
        <v>37749</v>
      </c>
      <c r="H9531">
        <v>71.082160000000002</v>
      </c>
      <c r="I9531">
        <v>-113.654</v>
      </c>
      <c r="J9531" s="1" t="str">
        <f t="shared" si="857"/>
        <v>Fluid (stream)</v>
      </c>
      <c r="K9531" s="1" t="str">
        <f t="shared" si="858"/>
        <v>Untreated Water</v>
      </c>
      <c r="L9531">
        <v>45</v>
      </c>
      <c r="M9531" t="s">
        <v>107</v>
      </c>
      <c r="N9531">
        <v>792</v>
      </c>
      <c r="O9531">
        <v>1</v>
      </c>
      <c r="P9531" t="s">
        <v>356</v>
      </c>
      <c r="Q9531" t="s">
        <v>116</v>
      </c>
      <c r="R9531" t="s">
        <v>522</v>
      </c>
    </row>
    <row r="9532" spans="1:18" hidden="1" x14ac:dyDescent="0.3">
      <c r="A9532" t="s">
        <v>37750</v>
      </c>
      <c r="B9532" t="s">
        <v>37751</v>
      </c>
      <c r="C9532" s="1" t="str">
        <f t="shared" si="855"/>
        <v>21:1011</v>
      </c>
      <c r="D9532" s="1" t="str">
        <f t="shared" si="856"/>
        <v>21:0241</v>
      </c>
      <c r="E9532" t="s">
        <v>37752</v>
      </c>
      <c r="F9532" t="s">
        <v>37753</v>
      </c>
      <c r="H9532">
        <v>71.07808</v>
      </c>
      <c r="I9532">
        <v>-113.626</v>
      </c>
      <c r="J9532" s="1" t="str">
        <f t="shared" si="857"/>
        <v>Fluid (stream)</v>
      </c>
      <c r="K9532" s="1" t="str">
        <f t="shared" si="858"/>
        <v>Untreated Water</v>
      </c>
      <c r="L9532">
        <v>45</v>
      </c>
      <c r="M9532" t="s">
        <v>114</v>
      </c>
      <c r="N9532">
        <v>793</v>
      </c>
      <c r="O9532">
        <v>1</v>
      </c>
      <c r="P9532" t="s">
        <v>15080</v>
      </c>
      <c r="Q9532" t="s">
        <v>15080</v>
      </c>
      <c r="R9532" t="s">
        <v>15080</v>
      </c>
    </row>
    <row r="9533" spans="1:18" hidden="1" x14ac:dyDescent="0.3">
      <c r="A9533" t="s">
        <v>37754</v>
      </c>
      <c r="B9533" t="s">
        <v>37755</v>
      </c>
      <c r="C9533" s="1" t="str">
        <f t="shared" si="855"/>
        <v>21:1011</v>
      </c>
      <c r="D9533" s="1" t="str">
        <f t="shared" si="856"/>
        <v>21:0241</v>
      </c>
      <c r="E9533" t="s">
        <v>37756</v>
      </c>
      <c r="F9533" t="s">
        <v>37757</v>
      </c>
      <c r="H9533">
        <v>71.110389999999995</v>
      </c>
      <c r="I9533">
        <v>-113.575</v>
      </c>
      <c r="J9533" s="1" t="str">
        <f t="shared" si="857"/>
        <v>Fluid (stream)</v>
      </c>
      <c r="K9533" s="1" t="str">
        <f t="shared" si="858"/>
        <v>Untreated Water</v>
      </c>
      <c r="L9533">
        <v>45</v>
      </c>
      <c r="M9533" t="s">
        <v>121</v>
      </c>
      <c r="N9533">
        <v>794</v>
      </c>
      <c r="O9533">
        <v>1</v>
      </c>
      <c r="P9533" t="s">
        <v>356</v>
      </c>
      <c r="Q9533" t="s">
        <v>31</v>
      </c>
      <c r="R9533" t="s">
        <v>522</v>
      </c>
    </row>
    <row r="9534" spans="1:18" hidden="1" x14ac:dyDescent="0.3">
      <c r="A9534" t="s">
        <v>37758</v>
      </c>
      <c r="B9534" t="s">
        <v>37759</v>
      </c>
      <c r="C9534" s="1" t="str">
        <f t="shared" si="855"/>
        <v>21:1011</v>
      </c>
      <c r="D9534" s="1" t="str">
        <f t="shared" si="856"/>
        <v>21:0241</v>
      </c>
      <c r="E9534" t="s">
        <v>37760</v>
      </c>
      <c r="F9534" t="s">
        <v>37761</v>
      </c>
      <c r="H9534">
        <v>71.124549999999999</v>
      </c>
      <c r="I9534">
        <v>-113.538</v>
      </c>
      <c r="J9534" s="1" t="str">
        <f t="shared" si="857"/>
        <v>Fluid (stream)</v>
      </c>
      <c r="K9534" s="1" t="str">
        <f t="shared" si="858"/>
        <v>Untreated Water</v>
      </c>
      <c r="L9534">
        <v>45</v>
      </c>
      <c r="M9534" t="s">
        <v>127</v>
      </c>
      <c r="N9534">
        <v>795</v>
      </c>
      <c r="O9534">
        <v>1</v>
      </c>
      <c r="P9534" t="s">
        <v>256</v>
      </c>
      <c r="Q9534" t="s">
        <v>31</v>
      </c>
      <c r="R9534" t="s">
        <v>189</v>
      </c>
    </row>
    <row r="9535" spans="1:18" hidden="1" x14ac:dyDescent="0.3">
      <c r="A9535" t="s">
        <v>37762</v>
      </c>
      <c r="B9535" t="s">
        <v>37763</v>
      </c>
      <c r="C9535" s="1" t="str">
        <f t="shared" si="855"/>
        <v>21:1011</v>
      </c>
      <c r="D9535" s="1" t="str">
        <f t="shared" si="856"/>
        <v>21:0241</v>
      </c>
      <c r="E9535" t="s">
        <v>37764</v>
      </c>
      <c r="F9535" t="s">
        <v>37765</v>
      </c>
      <c r="H9535">
        <v>71.131169999999997</v>
      </c>
      <c r="I9535">
        <v>-113.52500000000001</v>
      </c>
      <c r="J9535" s="1" t="str">
        <f t="shared" si="857"/>
        <v>Fluid (stream)</v>
      </c>
      <c r="K9535" s="1" t="str">
        <f t="shared" si="858"/>
        <v>Untreated Water</v>
      </c>
      <c r="L9535">
        <v>45</v>
      </c>
      <c r="M9535" t="s">
        <v>133</v>
      </c>
      <c r="N9535">
        <v>796</v>
      </c>
      <c r="O9535">
        <v>1</v>
      </c>
      <c r="P9535" t="s">
        <v>247</v>
      </c>
      <c r="Q9535" t="s">
        <v>24</v>
      </c>
      <c r="R9535" t="s">
        <v>55</v>
      </c>
    </row>
    <row r="9536" spans="1:18" hidden="1" x14ac:dyDescent="0.3">
      <c r="A9536" t="s">
        <v>37766</v>
      </c>
      <c r="B9536" t="s">
        <v>37767</v>
      </c>
      <c r="C9536" s="1" t="str">
        <f t="shared" si="855"/>
        <v>21:1011</v>
      </c>
      <c r="D9536" s="1" t="str">
        <f t="shared" si="856"/>
        <v>21:0241</v>
      </c>
      <c r="E9536" t="s">
        <v>37768</v>
      </c>
      <c r="F9536" t="s">
        <v>37769</v>
      </c>
      <c r="H9536">
        <v>71.207160000000002</v>
      </c>
      <c r="I9536">
        <v>-113.51201</v>
      </c>
      <c r="J9536" s="1" t="str">
        <f t="shared" si="857"/>
        <v>Fluid (stream)</v>
      </c>
      <c r="K9536" s="1" t="str">
        <f t="shared" si="858"/>
        <v>Untreated Water</v>
      </c>
      <c r="L9536">
        <v>45</v>
      </c>
      <c r="M9536" t="s">
        <v>139</v>
      </c>
      <c r="N9536">
        <v>797</v>
      </c>
      <c r="O9536">
        <v>1</v>
      </c>
      <c r="P9536" t="s">
        <v>256</v>
      </c>
      <c r="Q9536" t="s">
        <v>31</v>
      </c>
      <c r="R9536" t="s">
        <v>55</v>
      </c>
    </row>
    <row r="9537" spans="1:18" hidden="1" x14ac:dyDescent="0.3">
      <c r="A9537" t="s">
        <v>37770</v>
      </c>
      <c r="B9537" t="s">
        <v>37771</v>
      </c>
      <c r="C9537" s="1" t="str">
        <f t="shared" si="855"/>
        <v>21:1011</v>
      </c>
      <c r="D9537" s="1" t="str">
        <f t="shared" si="856"/>
        <v>21:0241</v>
      </c>
      <c r="E9537" t="s">
        <v>37772</v>
      </c>
      <c r="F9537" t="s">
        <v>37773</v>
      </c>
      <c r="H9537">
        <v>71.201220000000006</v>
      </c>
      <c r="I9537">
        <v>-113.62401</v>
      </c>
      <c r="J9537" s="1" t="str">
        <f t="shared" si="857"/>
        <v>Fluid (stream)</v>
      </c>
      <c r="K9537" s="1" t="str">
        <f t="shared" si="858"/>
        <v>Untreated Water</v>
      </c>
      <c r="L9537">
        <v>45</v>
      </c>
      <c r="M9537" t="s">
        <v>241</v>
      </c>
      <c r="N9537">
        <v>798</v>
      </c>
      <c r="O9537">
        <v>1</v>
      </c>
      <c r="P9537" t="s">
        <v>161</v>
      </c>
      <c r="Q9537" t="s">
        <v>89</v>
      </c>
      <c r="R9537" t="s">
        <v>532</v>
      </c>
    </row>
    <row r="9538" spans="1:18" hidden="1" x14ac:dyDescent="0.3">
      <c r="A9538" t="s">
        <v>37774</v>
      </c>
      <c r="B9538" t="s">
        <v>37775</v>
      </c>
      <c r="C9538" s="1" t="str">
        <f t="shared" si="855"/>
        <v>21:1011</v>
      </c>
      <c r="D9538" s="1" t="str">
        <f t="shared" si="856"/>
        <v>21:0241</v>
      </c>
      <c r="E9538" t="s">
        <v>37776</v>
      </c>
      <c r="F9538" t="s">
        <v>37777</v>
      </c>
      <c r="H9538">
        <v>71.234369999999998</v>
      </c>
      <c r="I9538">
        <v>-113.64901999999999</v>
      </c>
      <c r="J9538" s="1" t="str">
        <f t="shared" si="857"/>
        <v>Fluid (stream)</v>
      </c>
      <c r="K9538" s="1" t="str">
        <f t="shared" si="858"/>
        <v>Untreated Water</v>
      </c>
      <c r="L9538">
        <v>46</v>
      </c>
      <c r="M9538" t="s">
        <v>36</v>
      </c>
      <c r="N9538">
        <v>799</v>
      </c>
      <c r="O9538">
        <v>1</v>
      </c>
      <c r="P9538" t="s">
        <v>356</v>
      </c>
      <c r="Q9538" t="s">
        <v>116</v>
      </c>
      <c r="R9538" t="s">
        <v>532</v>
      </c>
    </row>
    <row r="9539" spans="1:18" hidden="1" x14ac:dyDescent="0.3">
      <c r="A9539" t="s">
        <v>37778</v>
      </c>
      <c r="B9539" t="s">
        <v>37779</v>
      </c>
      <c r="C9539" s="1" t="str">
        <f t="shared" si="855"/>
        <v>21:1011</v>
      </c>
      <c r="D9539" s="1" t="str">
        <f t="shared" si="856"/>
        <v>21:0241</v>
      </c>
      <c r="E9539" t="s">
        <v>37780</v>
      </c>
      <c r="F9539" t="s">
        <v>37781</v>
      </c>
      <c r="H9539">
        <v>71.255970000000005</v>
      </c>
      <c r="I9539">
        <v>-113.83203</v>
      </c>
      <c r="J9539" s="1" t="str">
        <f t="shared" si="857"/>
        <v>Fluid (stream)</v>
      </c>
      <c r="K9539" s="1" t="str">
        <f t="shared" si="858"/>
        <v>Untreated Water</v>
      </c>
      <c r="L9539">
        <v>46</v>
      </c>
      <c r="M9539" t="s">
        <v>44</v>
      </c>
      <c r="N9539">
        <v>800</v>
      </c>
      <c r="O9539">
        <v>1</v>
      </c>
      <c r="P9539" t="s">
        <v>247</v>
      </c>
      <c r="Q9539" t="s">
        <v>89</v>
      </c>
      <c r="R9539" t="s">
        <v>90</v>
      </c>
    </row>
    <row r="9540" spans="1:18" hidden="1" x14ac:dyDescent="0.3">
      <c r="A9540" t="s">
        <v>37782</v>
      </c>
      <c r="B9540" t="s">
        <v>37783</v>
      </c>
      <c r="C9540" s="1" t="str">
        <f t="shared" si="855"/>
        <v>21:1011</v>
      </c>
      <c r="D9540" s="1" t="str">
        <f t="shared" si="856"/>
        <v>21:0241</v>
      </c>
      <c r="E9540" t="s">
        <v>37784</v>
      </c>
      <c r="F9540" t="s">
        <v>37785</v>
      </c>
      <c r="H9540">
        <v>71.295439999999999</v>
      </c>
      <c r="I9540">
        <v>-113.68803</v>
      </c>
      <c r="J9540" s="1" t="str">
        <f t="shared" si="857"/>
        <v>Fluid (stream)</v>
      </c>
      <c r="K9540" s="1" t="str">
        <f t="shared" si="858"/>
        <v>Untreated Water</v>
      </c>
      <c r="L9540">
        <v>46</v>
      </c>
      <c r="M9540" t="s">
        <v>52</v>
      </c>
      <c r="N9540">
        <v>801</v>
      </c>
      <c r="O9540">
        <v>1</v>
      </c>
      <c r="P9540" t="s">
        <v>262</v>
      </c>
      <c r="Q9540" t="s">
        <v>96</v>
      </c>
      <c r="R9540" t="s">
        <v>55</v>
      </c>
    </row>
    <row r="9541" spans="1:18" hidden="1" x14ac:dyDescent="0.3">
      <c r="A9541" t="s">
        <v>37786</v>
      </c>
      <c r="B9541" t="s">
        <v>37787</v>
      </c>
      <c r="C9541" s="1" t="str">
        <f t="shared" si="855"/>
        <v>21:1011</v>
      </c>
      <c r="D9541" s="1" t="str">
        <f t="shared" si="856"/>
        <v>21:0241</v>
      </c>
      <c r="E9541" t="s">
        <v>37788</v>
      </c>
      <c r="F9541" t="s">
        <v>37789</v>
      </c>
      <c r="H9541">
        <v>71.281790000000001</v>
      </c>
      <c r="I9541">
        <v>-113.48501</v>
      </c>
      <c r="J9541" s="1" t="str">
        <f t="shared" si="857"/>
        <v>Fluid (stream)</v>
      </c>
      <c r="K9541" s="1" t="str">
        <f t="shared" si="858"/>
        <v>Untreated Water</v>
      </c>
      <c r="L9541">
        <v>46</v>
      </c>
      <c r="M9541" t="s">
        <v>60</v>
      </c>
      <c r="N9541">
        <v>802</v>
      </c>
      <c r="O9541">
        <v>1</v>
      </c>
      <c r="P9541" t="s">
        <v>256</v>
      </c>
      <c r="Q9541" t="s">
        <v>31</v>
      </c>
      <c r="R9541" t="s">
        <v>195</v>
      </c>
    </row>
    <row r="9542" spans="1:18" hidden="1" x14ac:dyDescent="0.3">
      <c r="A9542" t="s">
        <v>37790</v>
      </c>
      <c r="B9542" t="s">
        <v>37791</v>
      </c>
      <c r="C9542" s="1" t="str">
        <f t="shared" si="855"/>
        <v>21:1011</v>
      </c>
      <c r="D9542" s="1" t="str">
        <f t="shared" si="856"/>
        <v>21:0241</v>
      </c>
      <c r="E9542" t="s">
        <v>37792</v>
      </c>
      <c r="F9542" t="s">
        <v>37793</v>
      </c>
      <c r="H9542">
        <v>71.275270000000006</v>
      </c>
      <c r="I9542">
        <v>-113.33199999999999</v>
      </c>
      <c r="J9542" s="1" t="str">
        <f t="shared" si="857"/>
        <v>Fluid (stream)</v>
      </c>
      <c r="K9542" s="1" t="str">
        <f t="shared" si="858"/>
        <v>Untreated Water</v>
      </c>
      <c r="L9542">
        <v>46</v>
      </c>
      <c r="M9542" t="s">
        <v>67</v>
      </c>
      <c r="N9542">
        <v>803</v>
      </c>
      <c r="O9542">
        <v>1</v>
      </c>
      <c r="P9542" t="s">
        <v>167</v>
      </c>
      <c r="Q9542" t="s">
        <v>31</v>
      </c>
      <c r="R9542" t="s">
        <v>890</v>
      </c>
    </row>
    <row r="9543" spans="1:18" hidden="1" x14ac:dyDescent="0.3">
      <c r="A9543" t="s">
        <v>37794</v>
      </c>
      <c r="B9543" t="s">
        <v>37795</v>
      </c>
      <c r="C9543" s="1" t="str">
        <f t="shared" si="855"/>
        <v>21:1011</v>
      </c>
      <c r="D9543" s="1" t="str">
        <f t="shared" si="856"/>
        <v>21:0241</v>
      </c>
      <c r="E9543" t="s">
        <v>37796</v>
      </c>
      <c r="F9543" t="s">
        <v>37797</v>
      </c>
      <c r="H9543">
        <v>71.346680000000006</v>
      </c>
      <c r="I9543">
        <v>-113.185</v>
      </c>
      <c r="J9543" s="1" t="str">
        <f t="shared" si="857"/>
        <v>Fluid (stream)</v>
      </c>
      <c r="K9543" s="1" t="str">
        <f t="shared" si="858"/>
        <v>Untreated Water</v>
      </c>
      <c r="L9543">
        <v>46</v>
      </c>
      <c r="M9543" t="s">
        <v>74</v>
      </c>
      <c r="N9543">
        <v>804</v>
      </c>
      <c r="O9543">
        <v>1</v>
      </c>
      <c r="P9543" t="s">
        <v>235</v>
      </c>
      <c r="Q9543" t="s">
        <v>89</v>
      </c>
      <c r="R9543" t="s">
        <v>449</v>
      </c>
    </row>
    <row r="9544" spans="1:18" hidden="1" x14ac:dyDescent="0.3">
      <c r="A9544" t="s">
        <v>37798</v>
      </c>
      <c r="B9544" t="s">
        <v>37799</v>
      </c>
      <c r="C9544" s="1" t="str">
        <f t="shared" si="855"/>
        <v>21:1011</v>
      </c>
      <c r="D9544" s="1" t="str">
        <f t="shared" si="856"/>
        <v>21:0241</v>
      </c>
      <c r="E9544" t="s">
        <v>37800</v>
      </c>
      <c r="F9544" t="s">
        <v>37801</v>
      </c>
      <c r="H9544">
        <v>71.391999999999996</v>
      </c>
      <c r="I9544">
        <v>-113.18300000000001</v>
      </c>
      <c r="J9544" s="1" t="str">
        <f t="shared" si="857"/>
        <v>Fluid (stream)</v>
      </c>
      <c r="K9544" s="1" t="str">
        <f t="shared" si="858"/>
        <v>Untreated Water</v>
      </c>
      <c r="L9544">
        <v>46</v>
      </c>
      <c r="M9544" t="s">
        <v>81</v>
      </c>
      <c r="N9544">
        <v>805</v>
      </c>
      <c r="O9544">
        <v>1</v>
      </c>
      <c r="P9544" t="s">
        <v>272</v>
      </c>
      <c r="Q9544" t="s">
        <v>146</v>
      </c>
      <c r="R9544" t="s">
        <v>55</v>
      </c>
    </row>
    <row r="9545" spans="1:18" hidden="1" x14ac:dyDescent="0.3">
      <c r="A9545" t="s">
        <v>37802</v>
      </c>
      <c r="B9545" t="s">
        <v>37803</v>
      </c>
      <c r="C9545" s="1" t="str">
        <f t="shared" si="855"/>
        <v>21:1011</v>
      </c>
      <c r="D9545" s="1" t="str">
        <f t="shared" si="856"/>
        <v>21:0241</v>
      </c>
      <c r="E9545" t="s">
        <v>37804</v>
      </c>
      <c r="F9545" t="s">
        <v>37805</v>
      </c>
      <c r="H9545">
        <v>71.418549999999996</v>
      </c>
      <c r="I9545">
        <v>-113.21501000000001</v>
      </c>
      <c r="J9545" s="1" t="str">
        <f t="shared" si="857"/>
        <v>Fluid (stream)</v>
      </c>
      <c r="K9545" s="1" t="str">
        <f t="shared" si="858"/>
        <v>Untreated Water</v>
      </c>
      <c r="L9545">
        <v>46</v>
      </c>
      <c r="M9545" t="s">
        <v>22</v>
      </c>
      <c r="N9545">
        <v>806</v>
      </c>
      <c r="O9545">
        <v>1</v>
      </c>
      <c r="P9545" t="s">
        <v>262</v>
      </c>
      <c r="Q9545" t="s">
        <v>257</v>
      </c>
      <c r="R9545" t="s">
        <v>55</v>
      </c>
    </row>
    <row r="9546" spans="1:18" hidden="1" x14ac:dyDescent="0.3">
      <c r="A9546" t="s">
        <v>37806</v>
      </c>
      <c r="B9546" t="s">
        <v>37807</v>
      </c>
      <c r="C9546" s="1" t="str">
        <f t="shared" si="855"/>
        <v>21:1011</v>
      </c>
      <c r="D9546" s="1" t="str">
        <f t="shared" si="856"/>
        <v>21:0241</v>
      </c>
      <c r="E9546" t="s">
        <v>37804</v>
      </c>
      <c r="F9546" t="s">
        <v>37808</v>
      </c>
      <c r="H9546">
        <v>71.418549999999996</v>
      </c>
      <c r="I9546">
        <v>-113.21501000000001</v>
      </c>
      <c r="J9546" s="1" t="str">
        <f t="shared" si="857"/>
        <v>Fluid (stream)</v>
      </c>
      <c r="K9546" s="1" t="str">
        <f t="shared" si="858"/>
        <v>Untreated Water</v>
      </c>
      <c r="L9546">
        <v>46</v>
      </c>
      <c r="M9546" t="s">
        <v>29</v>
      </c>
      <c r="N9546">
        <v>807</v>
      </c>
      <c r="O9546">
        <v>1</v>
      </c>
      <c r="P9546" t="s">
        <v>194</v>
      </c>
      <c r="Q9546" t="s">
        <v>24</v>
      </c>
      <c r="R9546" t="s">
        <v>55</v>
      </c>
    </row>
    <row r="9547" spans="1:18" hidden="1" x14ac:dyDescent="0.3">
      <c r="A9547" t="s">
        <v>37809</v>
      </c>
      <c r="B9547" t="s">
        <v>37810</v>
      </c>
      <c r="C9547" s="1" t="str">
        <f t="shared" si="855"/>
        <v>21:1011</v>
      </c>
      <c r="D9547" s="1" t="str">
        <f t="shared" si="856"/>
        <v>21:0241</v>
      </c>
      <c r="E9547" t="s">
        <v>37811</v>
      </c>
      <c r="F9547" t="s">
        <v>37812</v>
      </c>
      <c r="H9547">
        <v>71.476100000000002</v>
      </c>
      <c r="I9547">
        <v>-113.14901</v>
      </c>
      <c r="J9547" s="1" t="str">
        <f t="shared" si="857"/>
        <v>Fluid (stream)</v>
      </c>
      <c r="K9547" s="1" t="str">
        <f t="shared" si="858"/>
        <v>Untreated Water</v>
      </c>
      <c r="L9547">
        <v>46</v>
      </c>
      <c r="M9547" t="s">
        <v>95</v>
      </c>
      <c r="N9547">
        <v>808</v>
      </c>
      <c r="O9547">
        <v>1</v>
      </c>
      <c r="P9547" t="s">
        <v>247</v>
      </c>
      <c r="Q9547" t="s">
        <v>146</v>
      </c>
      <c r="R9547" t="s">
        <v>55</v>
      </c>
    </row>
    <row r="9548" spans="1:18" hidden="1" x14ac:dyDescent="0.3">
      <c r="A9548" t="s">
        <v>37813</v>
      </c>
      <c r="B9548" t="s">
        <v>37814</v>
      </c>
      <c r="C9548" s="1" t="str">
        <f t="shared" si="855"/>
        <v>21:1011</v>
      </c>
      <c r="D9548" s="1" t="str">
        <f t="shared" si="856"/>
        <v>21:0241</v>
      </c>
      <c r="E9548" t="s">
        <v>37815</v>
      </c>
      <c r="F9548" t="s">
        <v>37816</v>
      </c>
      <c r="H9548">
        <v>71.546790000000001</v>
      </c>
      <c r="I9548">
        <v>-113.24402000000001</v>
      </c>
      <c r="J9548" s="1" t="str">
        <f t="shared" si="857"/>
        <v>Fluid (stream)</v>
      </c>
      <c r="K9548" s="1" t="str">
        <f t="shared" si="858"/>
        <v>Untreated Water</v>
      </c>
      <c r="L9548">
        <v>46</v>
      </c>
      <c r="M9548" t="s">
        <v>101</v>
      </c>
      <c r="N9548">
        <v>809</v>
      </c>
      <c r="O9548">
        <v>1</v>
      </c>
      <c r="P9548" t="s">
        <v>356</v>
      </c>
      <c r="Q9548" t="s">
        <v>46</v>
      </c>
      <c r="R9548" t="s">
        <v>55</v>
      </c>
    </row>
    <row r="9549" spans="1:18" hidden="1" x14ac:dyDescent="0.3">
      <c r="A9549" t="s">
        <v>37817</v>
      </c>
      <c r="B9549" t="s">
        <v>37818</v>
      </c>
      <c r="C9549" s="1" t="str">
        <f t="shared" si="855"/>
        <v>21:1011</v>
      </c>
      <c r="D9549" s="1" t="str">
        <f t="shared" si="856"/>
        <v>21:0241</v>
      </c>
      <c r="E9549" t="s">
        <v>37819</v>
      </c>
      <c r="F9549" t="s">
        <v>37820</v>
      </c>
      <c r="H9549">
        <v>71.549030000000002</v>
      </c>
      <c r="I9549">
        <v>-113.20702</v>
      </c>
      <c r="J9549" s="1" t="str">
        <f t="shared" si="857"/>
        <v>Fluid (stream)</v>
      </c>
      <c r="K9549" s="1" t="str">
        <f t="shared" si="858"/>
        <v>Untreated Water</v>
      </c>
      <c r="L9549">
        <v>46</v>
      </c>
      <c r="M9549" t="s">
        <v>107</v>
      </c>
      <c r="N9549">
        <v>810</v>
      </c>
      <c r="O9549">
        <v>1</v>
      </c>
      <c r="P9549" t="s">
        <v>262</v>
      </c>
      <c r="Q9549" t="s">
        <v>38</v>
      </c>
      <c r="R9549" t="s">
        <v>55</v>
      </c>
    </row>
    <row r="9550" spans="1:18" hidden="1" x14ac:dyDescent="0.3">
      <c r="A9550" t="s">
        <v>37821</v>
      </c>
      <c r="B9550" t="s">
        <v>37822</v>
      </c>
      <c r="C9550" s="1" t="str">
        <f t="shared" si="855"/>
        <v>21:1011</v>
      </c>
      <c r="D9550" s="1" t="str">
        <f t="shared" si="856"/>
        <v>21:0241</v>
      </c>
      <c r="E9550" t="s">
        <v>37823</v>
      </c>
      <c r="F9550" t="s">
        <v>37824</v>
      </c>
      <c r="H9550">
        <v>71.571820000000002</v>
      </c>
      <c r="I9550">
        <v>-113.24203</v>
      </c>
      <c r="J9550" s="1" t="str">
        <f t="shared" si="857"/>
        <v>Fluid (stream)</v>
      </c>
      <c r="K9550" s="1" t="str">
        <f t="shared" si="858"/>
        <v>Untreated Water</v>
      </c>
      <c r="L9550">
        <v>46</v>
      </c>
      <c r="M9550" t="s">
        <v>114</v>
      </c>
      <c r="N9550">
        <v>811</v>
      </c>
      <c r="O9550">
        <v>1</v>
      </c>
      <c r="P9550" t="s">
        <v>262</v>
      </c>
      <c r="Q9550" t="s">
        <v>46</v>
      </c>
      <c r="R9550" t="s">
        <v>55</v>
      </c>
    </row>
    <row r="9551" spans="1:18" hidden="1" x14ac:dyDescent="0.3">
      <c r="A9551" t="s">
        <v>37825</v>
      </c>
      <c r="B9551" t="s">
        <v>37826</v>
      </c>
      <c r="C9551" s="1" t="str">
        <f t="shared" si="855"/>
        <v>21:1011</v>
      </c>
      <c r="D9551" s="1" t="str">
        <f>HYPERLINK("http://geochem.nrcan.gc.ca/cdogs/content/svy/svy_e.htm", "")</f>
        <v/>
      </c>
      <c r="G9551" s="1" t="str">
        <f>HYPERLINK("http://geochem.nrcan.gc.ca/cdogs/content/cr_/cr_00306_e.htm", "306")</f>
        <v>306</v>
      </c>
      <c r="J9551" t="s">
        <v>85</v>
      </c>
      <c r="K9551" t="s">
        <v>86</v>
      </c>
      <c r="L9551">
        <v>46</v>
      </c>
      <c r="M9551" t="s">
        <v>87</v>
      </c>
      <c r="N9551">
        <v>812</v>
      </c>
      <c r="O9551">
        <v>8</v>
      </c>
      <c r="P9551" t="s">
        <v>1605</v>
      </c>
      <c r="Q9551" t="s">
        <v>96</v>
      </c>
      <c r="R9551" t="s">
        <v>789</v>
      </c>
    </row>
    <row r="9552" spans="1:18" hidden="1" x14ac:dyDescent="0.3">
      <c r="A9552" t="s">
        <v>37827</v>
      </c>
      <c r="B9552" t="s">
        <v>37828</v>
      </c>
      <c r="C9552" s="1" t="str">
        <f t="shared" si="855"/>
        <v>21:1011</v>
      </c>
      <c r="D9552" s="1" t="str">
        <f t="shared" ref="D9552:D9566" si="859">HYPERLINK("http://geochem.nrcan.gc.ca/cdogs/content/svy/svy210241_e.htm", "21:0241")</f>
        <v>21:0241</v>
      </c>
      <c r="E9552" t="s">
        <v>37829</v>
      </c>
      <c r="F9552" t="s">
        <v>37830</v>
      </c>
      <c r="H9552">
        <v>71.576279999999997</v>
      </c>
      <c r="I9552">
        <v>-113.20802999999999</v>
      </c>
      <c r="J9552" s="1" t="str">
        <f t="shared" ref="J9552:J9566" si="860">HYPERLINK("http://geochem.nrcan.gc.ca/cdogs/content/kwd/kwd020018_e.htm", "Fluid (stream)")</f>
        <v>Fluid (stream)</v>
      </c>
      <c r="K9552" s="1" t="str">
        <f t="shared" ref="K9552:K9566" si="861">HYPERLINK("http://geochem.nrcan.gc.ca/cdogs/content/kwd/kwd080007_e.htm", "Untreated Water")</f>
        <v>Untreated Water</v>
      </c>
      <c r="L9552">
        <v>46</v>
      </c>
      <c r="M9552" t="s">
        <v>121</v>
      </c>
      <c r="N9552">
        <v>813</v>
      </c>
      <c r="O9552">
        <v>1</v>
      </c>
      <c r="P9552" t="s">
        <v>356</v>
      </c>
      <c r="Q9552" t="s">
        <v>62</v>
      </c>
      <c r="R9552" t="s">
        <v>55</v>
      </c>
    </row>
    <row r="9553" spans="1:18" hidden="1" x14ac:dyDescent="0.3">
      <c r="A9553" t="s">
        <v>37831</v>
      </c>
      <c r="B9553" t="s">
        <v>37832</v>
      </c>
      <c r="C9553" s="1" t="str">
        <f t="shared" si="855"/>
        <v>21:1011</v>
      </c>
      <c r="D9553" s="1" t="str">
        <f t="shared" si="859"/>
        <v>21:0241</v>
      </c>
      <c r="E9553" t="s">
        <v>37833</v>
      </c>
      <c r="F9553" t="s">
        <v>37834</v>
      </c>
      <c r="H9553">
        <v>71.59769</v>
      </c>
      <c r="I9553">
        <v>-113.19703</v>
      </c>
      <c r="J9553" s="1" t="str">
        <f t="shared" si="860"/>
        <v>Fluid (stream)</v>
      </c>
      <c r="K9553" s="1" t="str">
        <f t="shared" si="861"/>
        <v>Untreated Water</v>
      </c>
      <c r="L9553">
        <v>46</v>
      </c>
      <c r="M9553" t="s">
        <v>127</v>
      </c>
      <c r="N9553">
        <v>814</v>
      </c>
      <c r="O9553">
        <v>1</v>
      </c>
      <c r="P9553" t="s">
        <v>262</v>
      </c>
      <c r="Q9553" t="s">
        <v>248</v>
      </c>
      <c r="R9553" t="s">
        <v>55</v>
      </c>
    </row>
    <row r="9554" spans="1:18" hidden="1" x14ac:dyDescent="0.3">
      <c r="A9554" t="s">
        <v>37835</v>
      </c>
      <c r="B9554" t="s">
        <v>37836</v>
      </c>
      <c r="C9554" s="1" t="str">
        <f t="shared" si="855"/>
        <v>21:1011</v>
      </c>
      <c r="D9554" s="1" t="str">
        <f t="shared" si="859"/>
        <v>21:0241</v>
      </c>
      <c r="E9554" t="s">
        <v>37837</v>
      </c>
      <c r="F9554" t="s">
        <v>37838</v>
      </c>
      <c r="H9554">
        <v>71.602000000000004</v>
      </c>
      <c r="I9554">
        <v>-113.21903</v>
      </c>
      <c r="J9554" s="1" t="str">
        <f t="shared" si="860"/>
        <v>Fluid (stream)</v>
      </c>
      <c r="K9554" s="1" t="str">
        <f t="shared" si="861"/>
        <v>Untreated Water</v>
      </c>
      <c r="L9554">
        <v>46</v>
      </c>
      <c r="M9554" t="s">
        <v>133</v>
      </c>
      <c r="N9554">
        <v>815</v>
      </c>
      <c r="O9554">
        <v>1</v>
      </c>
      <c r="P9554" t="s">
        <v>140</v>
      </c>
      <c r="Q9554" t="s">
        <v>38</v>
      </c>
      <c r="R9554" t="s">
        <v>55</v>
      </c>
    </row>
    <row r="9555" spans="1:18" hidden="1" x14ac:dyDescent="0.3">
      <c r="A9555" t="s">
        <v>37839</v>
      </c>
      <c r="B9555" t="s">
        <v>37840</v>
      </c>
      <c r="C9555" s="1" t="str">
        <f t="shared" si="855"/>
        <v>21:1011</v>
      </c>
      <c r="D9555" s="1" t="str">
        <f t="shared" si="859"/>
        <v>21:0241</v>
      </c>
      <c r="E9555" t="s">
        <v>37841</v>
      </c>
      <c r="F9555" t="s">
        <v>37842</v>
      </c>
      <c r="H9555">
        <v>71.668530000000004</v>
      </c>
      <c r="I9555">
        <v>-113.17503000000001</v>
      </c>
      <c r="J9555" s="1" t="str">
        <f t="shared" si="860"/>
        <v>Fluid (stream)</v>
      </c>
      <c r="K9555" s="1" t="str">
        <f t="shared" si="861"/>
        <v>Untreated Water</v>
      </c>
      <c r="L9555">
        <v>46</v>
      </c>
      <c r="M9555" t="s">
        <v>139</v>
      </c>
      <c r="N9555">
        <v>816</v>
      </c>
      <c r="O9555">
        <v>1</v>
      </c>
      <c r="P9555" t="s">
        <v>1610</v>
      </c>
      <c r="Q9555" t="s">
        <v>310</v>
      </c>
      <c r="R9555" t="s">
        <v>55</v>
      </c>
    </row>
    <row r="9556" spans="1:18" hidden="1" x14ac:dyDescent="0.3">
      <c r="A9556" t="s">
        <v>37843</v>
      </c>
      <c r="B9556" t="s">
        <v>37844</v>
      </c>
      <c r="C9556" s="1" t="str">
        <f t="shared" si="855"/>
        <v>21:1011</v>
      </c>
      <c r="D9556" s="1" t="str">
        <f t="shared" si="859"/>
        <v>21:0241</v>
      </c>
      <c r="E9556" t="s">
        <v>37845</v>
      </c>
      <c r="F9556" t="s">
        <v>37846</v>
      </c>
      <c r="H9556">
        <v>71.52955</v>
      </c>
      <c r="I9556">
        <v>-113.58605</v>
      </c>
      <c r="J9556" s="1" t="str">
        <f t="shared" si="860"/>
        <v>Fluid (stream)</v>
      </c>
      <c r="K9556" s="1" t="str">
        <f t="shared" si="861"/>
        <v>Untreated Water</v>
      </c>
      <c r="L9556">
        <v>46</v>
      </c>
      <c r="M9556" t="s">
        <v>241</v>
      </c>
      <c r="N9556">
        <v>817</v>
      </c>
      <c r="O9556">
        <v>1</v>
      </c>
      <c r="P9556" t="s">
        <v>356</v>
      </c>
      <c r="Q9556" t="s">
        <v>89</v>
      </c>
      <c r="R9556" t="s">
        <v>305</v>
      </c>
    </row>
    <row r="9557" spans="1:18" hidden="1" x14ac:dyDescent="0.3">
      <c r="A9557" t="s">
        <v>37847</v>
      </c>
      <c r="B9557" t="s">
        <v>37848</v>
      </c>
      <c r="C9557" s="1" t="str">
        <f t="shared" si="855"/>
        <v>21:1011</v>
      </c>
      <c r="D9557" s="1" t="str">
        <f t="shared" si="859"/>
        <v>21:0241</v>
      </c>
      <c r="E9557" t="s">
        <v>37849</v>
      </c>
      <c r="F9557" t="s">
        <v>37850</v>
      </c>
      <c r="H9557">
        <v>71.521119999999996</v>
      </c>
      <c r="I9557">
        <v>-113.57805</v>
      </c>
      <c r="J9557" s="1" t="str">
        <f t="shared" si="860"/>
        <v>Fluid (stream)</v>
      </c>
      <c r="K9557" s="1" t="str">
        <f t="shared" si="861"/>
        <v>Untreated Water</v>
      </c>
      <c r="L9557">
        <v>47</v>
      </c>
      <c r="M9557" t="s">
        <v>36</v>
      </c>
      <c r="N9557">
        <v>818</v>
      </c>
      <c r="O9557">
        <v>1</v>
      </c>
      <c r="P9557" t="s">
        <v>267</v>
      </c>
      <c r="Q9557" t="s">
        <v>146</v>
      </c>
      <c r="R9557" t="s">
        <v>55</v>
      </c>
    </row>
    <row r="9558" spans="1:18" hidden="1" x14ac:dyDescent="0.3">
      <c r="A9558" t="s">
        <v>37851</v>
      </c>
      <c r="B9558" t="s">
        <v>37852</v>
      </c>
      <c r="C9558" s="1" t="str">
        <f t="shared" si="855"/>
        <v>21:1011</v>
      </c>
      <c r="D9558" s="1" t="str">
        <f t="shared" si="859"/>
        <v>21:0241</v>
      </c>
      <c r="E9558" t="s">
        <v>37853</v>
      </c>
      <c r="F9558" t="s">
        <v>37854</v>
      </c>
      <c r="H9558">
        <v>71.511080000000007</v>
      </c>
      <c r="I9558">
        <v>-113.60305</v>
      </c>
      <c r="J9558" s="1" t="str">
        <f t="shared" si="860"/>
        <v>Fluid (stream)</v>
      </c>
      <c r="K9558" s="1" t="str">
        <f t="shared" si="861"/>
        <v>Untreated Water</v>
      </c>
      <c r="L9558">
        <v>47</v>
      </c>
      <c r="M9558" t="s">
        <v>22</v>
      </c>
      <c r="N9558">
        <v>819</v>
      </c>
      <c r="O9558">
        <v>1</v>
      </c>
      <c r="P9558" t="s">
        <v>267</v>
      </c>
      <c r="Q9558" t="s">
        <v>62</v>
      </c>
      <c r="R9558" t="s">
        <v>55</v>
      </c>
    </row>
    <row r="9559" spans="1:18" hidden="1" x14ac:dyDescent="0.3">
      <c r="A9559" t="s">
        <v>37855</v>
      </c>
      <c r="B9559" t="s">
        <v>37856</v>
      </c>
      <c r="C9559" s="1" t="str">
        <f t="shared" si="855"/>
        <v>21:1011</v>
      </c>
      <c r="D9559" s="1" t="str">
        <f t="shared" si="859"/>
        <v>21:0241</v>
      </c>
      <c r="E9559" t="s">
        <v>37853</v>
      </c>
      <c r="F9559" t="s">
        <v>37857</v>
      </c>
      <c r="H9559">
        <v>71.511080000000007</v>
      </c>
      <c r="I9559">
        <v>-113.60305</v>
      </c>
      <c r="J9559" s="1" t="str">
        <f t="shared" si="860"/>
        <v>Fluid (stream)</v>
      </c>
      <c r="K9559" s="1" t="str">
        <f t="shared" si="861"/>
        <v>Untreated Water</v>
      </c>
      <c r="L9559">
        <v>47</v>
      </c>
      <c r="M9559" t="s">
        <v>29</v>
      </c>
      <c r="N9559">
        <v>820</v>
      </c>
      <c r="O9559">
        <v>1</v>
      </c>
      <c r="P9559" t="s">
        <v>465</v>
      </c>
      <c r="Q9559" t="s">
        <v>248</v>
      </c>
      <c r="R9559" t="s">
        <v>55</v>
      </c>
    </row>
    <row r="9560" spans="1:18" hidden="1" x14ac:dyDescent="0.3">
      <c r="A9560" t="s">
        <v>37858</v>
      </c>
      <c r="B9560" t="s">
        <v>37859</v>
      </c>
      <c r="C9560" s="1" t="str">
        <f t="shared" si="855"/>
        <v>21:1011</v>
      </c>
      <c r="D9560" s="1" t="str">
        <f t="shared" si="859"/>
        <v>21:0241</v>
      </c>
      <c r="E9560" t="s">
        <v>37860</v>
      </c>
      <c r="F9560" t="s">
        <v>37861</v>
      </c>
      <c r="H9560">
        <v>71.488810000000001</v>
      </c>
      <c r="I9560">
        <v>-113.62703999999999</v>
      </c>
      <c r="J9560" s="1" t="str">
        <f t="shared" si="860"/>
        <v>Fluid (stream)</v>
      </c>
      <c r="K9560" s="1" t="str">
        <f t="shared" si="861"/>
        <v>Untreated Water</v>
      </c>
      <c r="L9560">
        <v>47</v>
      </c>
      <c r="M9560" t="s">
        <v>44</v>
      </c>
      <c r="N9560">
        <v>821</v>
      </c>
      <c r="O9560">
        <v>1</v>
      </c>
      <c r="P9560" t="s">
        <v>1610</v>
      </c>
      <c r="Q9560" t="s">
        <v>146</v>
      </c>
      <c r="R9560" t="s">
        <v>55</v>
      </c>
    </row>
    <row r="9561" spans="1:18" hidden="1" x14ac:dyDescent="0.3">
      <c r="A9561" t="s">
        <v>37862</v>
      </c>
      <c r="B9561" t="s">
        <v>37863</v>
      </c>
      <c r="C9561" s="1" t="str">
        <f t="shared" si="855"/>
        <v>21:1011</v>
      </c>
      <c r="D9561" s="1" t="str">
        <f t="shared" si="859"/>
        <v>21:0241</v>
      </c>
      <c r="E9561" t="s">
        <v>37864</v>
      </c>
      <c r="F9561" t="s">
        <v>37865</v>
      </c>
      <c r="H9561">
        <v>71.480429999999998</v>
      </c>
      <c r="I9561">
        <v>-113.68304999999999</v>
      </c>
      <c r="J9561" s="1" t="str">
        <f t="shared" si="860"/>
        <v>Fluid (stream)</v>
      </c>
      <c r="K9561" s="1" t="str">
        <f t="shared" si="861"/>
        <v>Untreated Water</v>
      </c>
      <c r="L9561">
        <v>47</v>
      </c>
      <c r="M9561" t="s">
        <v>52</v>
      </c>
      <c r="N9561">
        <v>822</v>
      </c>
      <c r="O9561">
        <v>1</v>
      </c>
      <c r="P9561" t="s">
        <v>1896</v>
      </c>
      <c r="Q9561" t="s">
        <v>62</v>
      </c>
      <c r="R9561" t="s">
        <v>55</v>
      </c>
    </row>
    <row r="9562" spans="1:18" hidden="1" x14ac:dyDescent="0.3">
      <c r="A9562" t="s">
        <v>37866</v>
      </c>
      <c r="B9562" t="s">
        <v>37867</v>
      </c>
      <c r="C9562" s="1" t="str">
        <f t="shared" si="855"/>
        <v>21:1011</v>
      </c>
      <c r="D9562" s="1" t="str">
        <f t="shared" si="859"/>
        <v>21:0241</v>
      </c>
      <c r="E9562" t="s">
        <v>37868</v>
      </c>
      <c r="F9562" t="s">
        <v>37869</v>
      </c>
      <c r="H9562">
        <v>71.478250000000003</v>
      </c>
      <c r="I9562">
        <v>-113.73105</v>
      </c>
      <c r="J9562" s="1" t="str">
        <f t="shared" si="860"/>
        <v>Fluid (stream)</v>
      </c>
      <c r="K9562" s="1" t="str">
        <f t="shared" si="861"/>
        <v>Untreated Water</v>
      </c>
      <c r="L9562">
        <v>47</v>
      </c>
      <c r="M9562" t="s">
        <v>60</v>
      </c>
      <c r="N9562">
        <v>823</v>
      </c>
      <c r="O9562">
        <v>1</v>
      </c>
      <c r="P9562" t="s">
        <v>465</v>
      </c>
      <c r="Q9562" t="s">
        <v>24</v>
      </c>
      <c r="R9562" t="s">
        <v>55</v>
      </c>
    </row>
    <row r="9563" spans="1:18" hidden="1" x14ac:dyDescent="0.3">
      <c r="A9563" t="s">
        <v>37870</v>
      </c>
      <c r="B9563" t="s">
        <v>37871</v>
      </c>
      <c r="C9563" s="1" t="str">
        <f t="shared" si="855"/>
        <v>21:1011</v>
      </c>
      <c r="D9563" s="1" t="str">
        <f t="shared" si="859"/>
        <v>21:0241</v>
      </c>
      <c r="E9563" t="s">
        <v>37872</v>
      </c>
      <c r="F9563" t="s">
        <v>37873</v>
      </c>
      <c r="H9563">
        <v>71.438509999999994</v>
      </c>
      <c r="I9563">
        <v>-113.74105</v>
      </c>
      <c r="J9563" s="1" t="str">
        <f t="shared" si="860"/>
        <v>Fluid (stream)</v>
      </c>
      <c r="K9563" s="1" t="str">
        <f t="shared" si="861"/>
        <v>Untreated Water</v>
      </c>
      <c r="L9563">
        <v>47</v>
      </c>
      <c r="M9563" t="s">
        <v>67</v>
      </c>
      <c r="N9563">
        <v>824</v>
      </c>
      <c r="O9563">
        <v>1</v>
      </c>
      <c r="P9563" t="s">
        <v>1610</v>
      </c>
      <c r="Q9563" t="s">
        <v>46</v>
      </c>
      <c r="R9563" t="s">
        <v>55</v>
      </c>
    </row>
    <row r="9564" spans="1:18" hidden="1" x14ac:dyDescent="0.3">
      <c r="A9564" t="s">
        <v>37874</v>
      </c>
      <c r="B9564" t="s">
        <v>37875</v>
      </c>
      <c r="C9564" s="1" t="str">
        <f t="shared" si="855"/>
        <v>21:1011</v>
      </c>
      <c r="D9564" s="1" t="str">
        <f t="shared" si="859"/>
        <v>21:0241</v>
      </c>
      <c r="E9564" t="s">
        <v>37876</v>
      </c>
      <c r="F9564" t="s">
        <v>37877</v>
      </c>
      <c r="H9564">
        <v>71.431489999999997</v>
      </c>
      <c r="I9564">
        <v>-113.74605</v>
      </c>
      <c r="J9564" s="1" t="str">
        <f t="shared" si="860"/>
        <v>Fluid (stream)</v>
      </c>
      <c r="K9564" s="1" t="str">
        <f t="shared" si="861"/>
        <v>Untreated Water</v>
      </c>
      <c r="L9564">
        <v>47</v>
      </c>
      <c r="M9564" t="s">
        <v>74</v>
      </c>
      <c r="N9564">
        <v>825</v>
      </c>
      <c r="O9564">
        <v>1</v>
      </c>
      <c r="P9564" t="s">
        <v>1896</v>
      </c>
      <c r="Q9564" t="s">
        <v>38</v>
      </c>
      <c r="R9564" t="s">
        <v>55</v>
      </c>
    </row>
    <row r="9565" spans="1:18" hidden="1" x14ac:dyDescent="0.3">
      <c r="A9565" t="s">
        <v>37878</v>
      </c>
      <c r="B9565" t="s">
        <v>37879</v>
      </c>
      <c r="C9565" s="1" t="str">
        <f t="shared" si="855"/>
        <v>21:1011</v>
      </c>
      <c r="D9565" s="1" t="str">
        <f t="shared" si="859"/>
        <v>21:0241</v>
      </c>
      <c r="E9565" t="s">
        <v>37880</v>
      </c>
      <c r="F9565" t="s">
        <v>37881</v>
      </c>
      <c r="H9565">
        <v>71.438760000000002</v>
      </c>
      <c r="I9565">
        <v>-113.79405</v>
      </c>
      <c r="J9565" s="1" t="str">
        <f t="shared" si="860"/>
        <v>Fluid (stream)</v>
      </c>
      <c r="K9565" s="1" t="str">
        <f t="shared" si="861"/>
        <v>Untreated Water</v>
      </c>
      <c r="L9565">
        <v>47</v>
      </c>
      <c r="M9565" t="s">
        <v>81</v>
      </c>
      <c r="N9565">
        <v>826</v>
      </c>
      <c r="O9565">
        <v>1</v>
      </c>
      <c r="P9565" t="s">
        <v>1610</v>
      </c>
      <c r="Q9565" t="s">
        <v>310</v>
      </c>
      <c r="R9565" t="s">
        <v>55</v>
      </c>
    </row>
    <row r="9566" spans="1:18" hidden="1" x14ac:dyDescent="0.3">
      <c r="A9566" t="s">
        <v>37882</v>
      </c>
      <c r="B9566" t="s">
        <v>37883</v>
      </c>
      <c r="C9566" s="1" t="str">
        <f t="shared" si="855"/>
        <v>21:1011</v>
      </c>
      <c r="D9566" s="1" t="str">
        <f t="shared" si="859"/>
        <v>21:0241</v>
      </c>
      <c r="E9566" t="s">
        <v>37884</v>
      </c>
      <c r="F9566" t="s">
        <v>37885</v>
      </c>
      <c r="H9566">
        <v>71.378919999999994</v>
      </c>
      <c r="I9566">
        <v>-113.86705000000001</v>
      </c>
      <c r="J9566" s="1" t="str">
        <f t="shared" si="860"/>
        <v>Fluid (stream)</v>
      </c>
      <c r="K9566" s="1" t="str">
        <f t="shared" si="861"/>
        <v>Untreated Water</v>
      </c>
      <c r="L9566">
        <v>47</v>
      </c>
      <c r="M9566" t="s">
        <v>95</v>
      </c>
      <c r="N9566">
        <v>827</v>
      </c>
      <c r="O9566">
        <v>1</v>
      </c>
      <c r="P9566" t="s">
        <v>356</v>
      </c>
      <c r="Q9566" t="s">
        <v>96</v>
      </c>
      <c r="R9566" t="s">
        <v>401</v>
      </c>
    </row>
    <row r="9567" spans="1:18" hidden="1" x14ac:dyDescent="0.3">
      <c r="A9567" t="s">
        <v>37886</v>
      </c>
      <c r="B9567" t="s">
        <v>37887</v>
      </c>
      <c r="C9567" s="1" t="str">
        <f t="shared" si="855"/>
        <v>21:1011</v>
      </c>
      <c r="D9567" s="1" t="str">
        <f>HYPERLINK("http://geochem.nrcan.gc.ca/cdogs/content/svy/svy_e.htm", "")</f>
        <v/>
      </c>
      <c r="G9567" s="1" t="str">
        <f>HYPERLINK("http://geochem.nrcan.gc.ca/cdogs/content/cr_/cr_00305_e.htm", "305")</f>
        <v>305</v>
      </c>
      <c r="J9567" t="s">
        <v>85</v>
      </c>
      <c r="K9567" t="s">
        <v>86</v>
      </c>
      <c r="L9567">
        <v>47</v>
      </c>
      <c r="M9567" t="s">
        <v>87</v>
      </c>
      <c r="N9567">
        <v>828</v>
      </c>
      <c r="O9567">
        <v>8</v>
      </c>
      <c r="P9567" t="s">
        <v>521</v>
      </c>
      <c r="Q9567" t="s">
        <v>31</v>
      </c>
      <c r="R9567" t="s">
        <v>401</v>
      </c>
    </row>
    <row r="9568" spans="1:18" hidden="1" x14ac:dyDescent="0.3">
      <c r="A9568" t="s">
        <v>37888</v>
      </c>
      <c r="B9568" t="s">
        <v>37889</v>
      </c>
      <c r="C9568" s="1" t="str">
        <f t="shared" si="855"/>
        <v>21:1011</v>
      </c>
      <c r="D9568" s="1" t="str">
        <f t="shared" ref="D9568:D9579" si="862">HYPERLINK("http://geochem.nrcan.gc.ca/cdogs/content/svy/svy210241_e.htm", "21:0241")</f>
        <v>21:0241</v>
      </c>
      <c r="E9568" t="s">
        <v>37890</v>
      </c>
      <c r="F9568" t="s">
        <v>37891</v>
      </c>
      <c r="H9568">
        <v>71.373260000000002</v>
      </c>
      <c r="I9568">
        <v>-113.98305999999999</v>
      </c>
      <c r="J9568" s="1" t="str">
        <f t="shared" ref="J9568:J9579" si="863">HYPERLINK("http://geochem.nrcan.gc.ca/cdogs/content/kwd/kwd020018_e.htm", "Fluid (stream)")</f>
        <v>Fluid (stream)</v>
      </c>
      <c r="K9568" s="1" t="str">
        <f t="shared" ref="K9568:K9579" si="864">HYPERLINK("http://geochem.nrcan.gc.ca/cdogs/content/kwd/kwd080007_e.htm", "Untreated Water")</f>
        <v>Untreated Water</v>
      </c>
      <c r="L9568">
        <v>47</v>
      </c>
      <c r="M9568" t="s">
        <v>101</v>
      </c>
      <c r="N9568">
        <v>829</v>
      </c>
      <c r="O9568">
        <v>1</v>
      </c>
      <c r="P9568" t="s">
        <v>194</v>
      </c>
      <c r="Q9568" t="s">
        <v>96</v>
      </c>
      <c r="R9568" t="s">
        <v>599</v>
      </c>
    </row>
    <row r="9569" spans="1:18" hidden="1" x14ac:dyDescent="0.3">
      <c r="A9569" t="s">
        <v>37892</v>
      </c>
      <c r="B9569" t="s">
        <v>37893</v>
      </c>
      <c r="C9569" s="1" t="str">
        <f t="shared" si="855"/>
        <v>21:1011</v>
      </c>
      <c r="D9569" s="1" t="str">
        <f t="shared" si="862"/>
        <v>21:0241</v>
      </c>
      <c r="E9569" t="s">
        <v>37894</v>
      </c>
      <c r="F9569" t="s">
        <v>37895</v>
      </c>
      <c r="H9569">
        <v>71.358590000000007</v>
      </c>
      <c r="I9569">
        <v>-114.00906000000001</v>
      </c>
      <c r="J9569" s="1" t="str">
        <f t="shared" si="863"/>
        <v>Fluid (stream)</v>
      </c>
      <c r="K9569" s="1" t="str">
        <f t="shared" si="864"/>
        <v>Untreated Water</v>
      </c>
      <c r="L9569">
        <v>47</v>
      </c>
      <c r="M9569" t="s">
        <v>107</v>
      </c>
      <c r="N9569">
        <v>830</v>
      </c>
      <c r="O9569">
        <v>1</v>
      </c>
      <c r="P9569" t="s">
        <v>188</v>
      </c>
      <c r="Q9569" t="s">
        <v>89</v>
      </c>
      <c r="R9569" t="s">
        <v>460</v>
      </c>
    </row>
    <row r="9570" spans="1:18" hidden="1" x14ac:dyDescent="0.3">
      <c r="A9570" t="s">
        <v>37896</v>
      </c>
      <c r="B9570" t="s">
        <v>37897</v>
      </c>
      <c r="C9570" s="1" t="str">
        <f t="shared" si="855"/>
        <v>21:1011</v>
      </c>
      <c r="D9570" s="1" t="str">
        <f t="shared" si="862"/>
        <v>21:0241</v>
      </c>
      <c r="E9570" t="s">
        <v>37898</v>
      </c>
      <c r="F9570" t="s">
        <v>37899</v>
      </c>
      <c r="H9570">
        <v>71.302880000000002</v>
      </c>
      <c r="I9570">
        <v>-114.03005</v>
      </c>
      <c r="J9570" s="1" t="str">
        <f t="shared" si="863"/>
        <v>Fluid (stream)</v>
      </c>
      <c r="K9570" s="1" t="str">
        <f t="shared" si="864"/>
        <v>Untreated Water</v>
      </c>
      <c r="L9570">
        <v>47</v>
      </c>
      <c r="M9570" t="s">
        <v>114</v>
      </c>
      <c r="N9570">
        <v>831</v>
      </c>
      <c r="O9570">
        <v>1</v>
      </c>
      <c r="P9570" t="s">
        <v>319</v>
      </c>
      <c r="Q9570" t="s">
        <v>24</v>
      </c>
      <c r="R9570" t="s">
        <v>55</v>
      </c>
    </row>
    <row r="9571" spans="1:18" hidden="1" x14ac:dyDescent="0.3">
      <c r="A9571" t="s">
        <v>37900</v>
      </c>
      <c r="B9571" t="s">
        <v>37901</v>
      </c>
      <c r="C9571" s="1" t="str">
        <f t="shared" si="855"/>
        <v>21:1011</v>
      </c>
      <c r="D9571" s="1" t="str">
        <f t="shared" si="862"/>
        <v>21:0241</v>
      </c>
      <c r="E9571" t="s">
        <v>37902</v>
      </c>
      <c r="F9571" t="s">
        <v>37903</v>
      </c>
      <c r="H9571">
        <v>71.313649999999996</v>
      </c>
      <c r="I9571">
        <v>-114.08506</v>
      </c>
      <c r="J9571" s="1" t="str">
        <f t="shared" si="863"/>
        <v>Fluid (stream)</v>
      </c>
      <c r="K9571" s="1" t="str">
        <f t="shared" si="864"/>
        <v>Untreated Water</v>
      </c>
      <c r="L9571">
        <v>47</v>
      </c>
      <c r="M9571" t="s">
        <v>121</v>
      </c>
      <c r="N9571">
        <v>832</v>
      </c>
      <c r="O9571">
        <v>1</v>
      </c>
      <c r="P9571" t="s">
        <v>256</v>
      </c>
      <c r="Q9571" t="s">
        <v>31</v>
      </c>
      <c r="R9571" t="s">
        <v>285</v>
      </c>
    </row>
    <row r="9572" spans="1:18" hidden="1" x14ac:dyDescent="0.3">
      <c r="A9572" t="s">
        <v>37904</v>
      </c>
      <c r="B9572" t="s">
        <v>37905</v>
      </c>
      <c r="C9572" s="1" t="str">
        <f t="shared" ref="C9572:C9635" si="865">HYPERLINK("http://geochem.nrcan.gc.ca/cdogs/content/bdl/bdl211011_e.htm", "21:1011")</f>
        <v>21:1011</v>
      </c>
      <c r="D9572" s="1" t="str">
        <f t="shared" si="862"/>
        <v>21:0241</v>
      </c>
      <c r="E9572" t="s">
        <v>37906</v>
      </c>
      <c r="F9572" t="s">
        <v>37907</v>
      </c>
      <c r="H9572">
        <v>71.317970000000003</v>
      </c>
      <c r="I9572">
        <v>-114.13906</v>
      </c>
      <c r="J9572" s="1" t="str">
        <f t="shared" si="863"/>
        <v>Fluid (stream)</v>
      </c>
      <c r="K9572" s="1" t="str">
        <f t="shared" si="864"/>
        <v>Untreated Water</v>
      </c>
      <c r="L9572">
        <v>47</v>
      </c>
      <c r="M9572" t="s">
        <v>127</v>
      </c>
      <c r="N9572">
        <v>833</v>
      </c>
      <c r="O9572">
        <v>1</v>
      </c>
      <c r="P9572" t="s">
        <v>134</v>
      </c>
      <c r="Q9572" t="s">
        <v>31</v>
      </c>
      <c r="R9572" t="s">
        <v>449</v>
      </c>
    </row>
    <row r="9573" spans="1:18" hidden="1" x14ac:dyDescent="0.3">
      <c r="A9573" t="s">
        <v>37908</v>
      </c>
      <c r="B9573" t="s">
        <v>37909</v>
      </c>
      <c r="C9573" s="1" t="str">
        <f t="shared" si="865"/>
        <v>21:1011</v>
      </c>
      <c r="D9573" s="1" t="str">
        <f t="shared" si="862"/>
        <v>21:0241</v>
      </c>
      <c r="E9573" t="s">
        <v>37910</v>
      </c>
      <c r="F9573" t="s">
        <v>37911</v>
      </c>
      <c r="H9573">
        <v>71.279989999999998</v>
      </c>
      <c r="I9573">
        <v>-114.10805999999999</v>
      </c>
      <c r="J9573" s="1" t="str">
        <f t="shared" si="863"/>
        <v>Fluid (stream)</v>
      </c>
      <c r="K9573" s="1" t="str">
        <f t="shared" si="864"/>
        <v>Untreated Water</v>
      </c>
      <c r="L9573">
        <v>47</v>
      </c>
      <c r="M9573" t="s">
        <v>133</v>
      </c>
      <c r="N9573">
        <v>834</v>
      </c>
      <c r="O9573">
        <v>1</v>
      </c>
      <c r="P9573" t="s">
        <v>1006</v>
      </c>
      <c r="Q9573" t="s">
        <v>776</v>
      </c>
      <c r="R9573" t="s">
        <v>655</v>
      </c>
    </row>
    <row r="9574" spans="1:18" hidden="1" x14ac:dyDescent="0.3">
      <c r="A9574" t="s">
        <v>37912</v>
      </c>
      <c r="B9574" t="s">
        <v>37913</v>
      </c>
      <c r="C9574" s="1" t="str">
        <f t="shared" si="865"/>
        <v>21:1011</v>
      </c>
      <c r="D9574" s="1" t="str">
        <f t="shared" si="862"/>
        <v>21:0241</v>
      </c>
      <c r="E9574" t="s">
        <v>37914</v>
      </c>
      <c r="F9574" t="s">
        <v>37915</v>
      </c>
      <c r="H9574">
        <v>71.261679999999998</v>
      </c>
      <c r="I9574">
        <v>-114.08005</v>
      </c>
      <c r="J9574" s="1" t="str">
        <f t="shared" si="863"/>
        <v>Fluid (stream)</v>
      </c>
      <c r="K9574" s="1" t="str">
        <f t="shared" si="864"/>
        <v>Untreated Water</v>
      </c>
      <c r="L9574">
        <v>47</v>
      </c>
      <c r="M9574" t="s">
        <v>139</v>
      </c>
      <c r="N9574">
        <v>835</v>
      </c>
      <c r="O9574">
        <v>1</v>
      </c>
      <c r="P9574" t="s">
        <v>134</v>
      </c>
      <c r="Q9574" t="s">
        <v>38</v>
      </c>
      <c r="R9574" t="s">
        <v>55</v>
      </c>
    </row>
    <row r="9575" spans="1:18" hidden="1" x14ac:dyDescent="0.3">
      <c r="A9575" t="s">
        <v>37916</v>
      </c>
      <c r="B9575" t="s">
        <v>37917</v>
      </c>
      <c r="C9575" s="1" t="str">
        <f t="shared" si="865"/>
        <v>21:1011</v>
      </c>
      <c r="D9575" s="1" t="str">
        <f t="shared" si="862"/>
        <v>21:0241</v>
      </c>
      <c r="E9575" t="s">
        <v>37918</v>
      </c>
      <c r="F9575" t="s">
        <v>37919</v>
      </c>
      <c r="H9575">
        <v>71.253630000000001</v>
      </c>
      <c r="I9575">
        <v>-114.06905</v>
      </c>
      <c r="J9575" s="1" t="str">
        <f t="shared" si="863"/>
        <v>Fluid (stream)</v>
      </c>
      <c r="K9575" s="1" t="str">
        <f t="shared" si="864"/>
        <v>Untreated Water</v>
      </c>
      <c r="L9575">
        <v>47</v>
      </c>
      <c r="M9575" t="s">
        <v>241</v>
      </c>
      <c r="N9575">
        <v>836</v>
      </c>
      <c r="O9575">
        <v>1</v>
      </c>
      <c r="P9575" t="s">
        <v>210</v>
      </c>
      <c r="Q9575" t="s">
        <v>96</v>
      </c>
      <c r="R9575" t="s">
        <v>329</v>
      </c>
    </row>
    <row r="9576" spans="1:18" hidden="1" x14ac:dyDescent="0.3">
      <c r="A9576" t="s">
        <v>37920</v>
      </c>
      <c r="B9576" t="s">
        <v>37921</v>
      </c>
      <c r="C9576" s="1" t="str">
        <f t="shared" si="865"/>
        <v>21:1011</v>
      </c>
      <c r="D9576" s="1" t="str">
        <f t="shared" si="862"/>
        <v>21:0241</v>
      </c>
      <c r="E9576" t="s">
        <v>37922</v>
      </c>
      <c r="F9576" t="s">
        <v>37923</v>
      </c>
      <c r="H9576">
        <v>71.237440000000007</v>
      </c>
      <c r="I9576">
        <v>-114.10205000000001</v>
      </c>
      <c r="J9576" s="1" t="str">
        <f t="shared" si="863"/>
        <v>Fluid (stream)</v>
      </c>
      <c r="K9576" s="1" t="str">
        <f t="shared" si="864"/>
        <v>Untreated Water</v>
      </c>
      <c r="L9576">
        <v>48</v>
      </c>
      <c r="M9576" t="s">
        <v>36</v>
      </c>
      <c r="N9576">
        <v>837</v>
      </c>
      <c r="O9576">
        <v>1</v>
      </c>
      <c r="P9576" t="s">
        <v>200</v>
      </c>
      <c r="Q9576" t="s">
        <v>146</v>
      </c>
      <c r="R9576" t="s">
        <v>285</v>
      </c>
    </row>
    <row r="9577" spans="1:18" hidden="1" x14ac:dyDescent="0.3">
      <c r="A9577" t="s">
        <v>37924</v>
      </c>
      <c r="B9577" t="s">
        <v>37925</v>
      </c>
      <c r="C9577" s="1" t="str">
        <f t="shared" si="865"/>
        <v>21:1011</v>
      </c>
      <c r="D9577" s="1" t="str">
        <f t="shared" si="862"/>
        <v>21:0241</v>
      </c>
      <c r="E9577" t="s">
        <v>37926</v>
      </c>
      <c r="F9577" t="s">
        <v>37927</v>
      </c>
      <c r="H9577">
        <v>71.251769999999993</v>
      </c>
      <c r="I9577">
        <v>-114.12705</v>
      </c>
      <c r="J9577" s="1" t="str">
        <f t="shared" si="863"/>
        <v>Fluid (stream)</v>
      </c>
      <c r="K9577" s="1" t="str">
        <f t="shared" si="864"/>
        <v>Untreated Water</v>
      </c>
      <c r="L9577">
        <v>48</v>
      </c>
      <c r="M9577" t="s">
        <v>44</v>
      </c>
      <c r="N9577">
        <v>838</v>
      </c>
      <c r="O9577">
        <v>1</v>
      </c>
      <c r="P9577" t="s">
        <v>771</v>
      </c>
      <c r="Q9577" t="s">
        <v>46</v>
      </c>
      <c r="R9577" t="s">
        <v>55</v>
      </c>
    </row>
    <row r="9578" spans="1:18" hidden="1" x14ac:dyDescent="0.3">
      <c r="A9578" t="s">
        <v>37928</v>
      </c>
      <c r="B9578" t="s">
        <v>37929</v>
      </c>
      <c r="C9578" s="1" t="str">
        <f t="shared" si="865"/>
        <v>21:1011</v>
      </c>
      <c r="D9578" s="1" t="str">
        <f t="shared" si="862"/>
        <v>21:0241</v>
      </c>
      <c r="E9578" t="s">
        <v>37930</v>
      </c>
      <c r="F9578" t="s">
        <v>37931</v>
      </c>
      <c r="H9578">
        <v>71.253360000000001</v>
      </c>
      <c r="I9578">
        <v>-114.15906</v>
      </c>
      <c r="J9578" s="1" t="str">
        <f t="shared" si="863"/>
        <v>Fluid (stream)</v>
      </c>
      <c r="K9578" s="1" t="str">
        <f t="shared" si="864"/>
        <v>Untreated Water</v>
      </c>
      <c r="L9578">
        <v>48</v>
      </c>
      <c r="M9578" t="s">
        <v>22</v>
      </c>
      <c r="N9578">
        <v>839</v>
      </c>
      <c r="O9578">
        <v>1</v>
      </c>
      <c r="P9578" t="s">
        <v>194</v>
      </c>
      <c r="Q9578" t="s">
        <v>96</v>
      </c>
      <c r="R9578" t="s">
        <v>55</v>
      </c>
    </row>
    <row r="9579" spans="1:18" hidden="1" x14ac:dyDescent="0.3">
      <c r="A9579" t="s">
        <v>37932</v>
      </c>
      <c r="B9579" t="s">
        <v>37933</v>
      </c>
      <c r="C9579" s="1" t="str">
        <f t="shared" si="865"/>
        <v>21:1011</v>
      </c>
      <c r="D9579" s="1" t="str">
        <f t="shared" si="862"/>
        <v>21:0241</v>
      </c>
      <c r="E9579" t="s">
        <v>37930</v>
      </c>
      <c r="F9579" t="s">
        <v>37934</v>
      </c>
      <c r="H9579">
        <v>71.253360000000001</v>
      </c>
      <c r="I9579">
        <v>-114.15906</v>
      </c>
      <c r="J9579" s="1" t="str">
        <f t="shared" si="863"/>
        <v>Fluid (stream)</v>
      </c>
      <c r="K9579" s="1" t="str">
        <f t="shared" si="864"/>
        <v>Untreated Water</v>
      </c>
      <c r="L9579">
        <v>48</v>
      </c>
      <c r="M9579" t="s">
        <v>29</v>
      </c>
      <c r="N9579">
        <v>840</v>
      </c>
      <c r="O9579">
        <v>1</v>
      </c>
      <c r="P9579" t="s">
        <v>319</v>
      </c>
      <c r="Q9579" t="s">
        <v>24</v>
      </c>
      <c r="R9579" t="s">
        <v>55</v>
      </c>
    </row>
    <row r="9580" spans="1:18" hidden="1" x14ac:dyDescent="0.3">
      <c r="A9580" t="s">
        <v>37935</v>
      </c>
      <c r="B9580" t="s">
        <v>37936</v>
      </c>
      <c r="C9580" s="1" t="str">
        <f t="shared" si="865"/>
        <v>21:1011</v>
      </c>
      <c r="D9580" s="1" t="str">
        <f>HYPERLINK("http://geochem.nrcan.gc.ca/cdogs/content/svy/svy_e.htm", "")</f>
        <v/>
      </c>
      <c r="G9580" s="1" t="str">
        <f>HYPERLINK("http://geochem.nrcan.gc.ca/cdogs/content/cr_/cr_00305_e.htm", "305")</f>
        <v>305</v>
      </c>
      <c r="J9580" t="s">
        <v>85</v>
      </c>
      <c r="K9580" t="s">
        <v>86</v>
      </c>
      <c r="L9580">
        <v>48</v>
      </c>
      <c r="M9580" t="s">
        <v>87</v>
      </c>
      <c r="N9580">
        <v>841</v>
      </c>
      <c r="O9580">
        <v>8</v>
      </c>
      <c r="P9580" t="s">
        <v>108</v>
      </c>
      <c r="Q9580" t="s">
        <v>31</v>
      </c>
      <c r="R9580" t="s">
        <v>911</v>
      </c>
    </row>
    <row r="9581" spans="1:18" hidden="1" x14ac:dyDescent="0.3">
      <c r="A9581" t="s">
        <v>37937</v>
      </c>
      <c r="B9581" t="s">
        <v>37938</v>
      </c>
      <c r="C9581" s="1" t="str">
        <f t="shared" si="865"/>
        <v>21:1011</v>
      </c>
      <c r="D9581" s="1" t="str">
        <f t="shared" ref="D9581:D9609" si="866">HYPERLINK("http://geochem.nrcan.gc.ca/cdogs/content/svy/svy210241_e.htm", "21:0241")</f>
        <v>21:0241</v>
      </c>
      <c r="E9581" t="s">
        <v>37939</v>
      </c>
      <c r="F9581" t="s">
        <v>37940</v>
      </c>
      <c r="H9581">
        <v>71.252989999999997</v>
      </c>
      <c r="I9581">
        <v>-114.25006</v>
      </c>
      <c r="J9581" s="1" t="str">
        <f t="shared" ref="J9581:J9609" si="867">HYPERLINK("http://geochem.nrcan.gc.ca/cdogs/content/kwd/kwd020018_e.htm", "Fluid (stream)")</f>
        <v>Fluid (stream)</v>
      </c>
      <c r="K9581" s="1" t="str">
        <f t="shared" ref="K9581:K9609" si="868">HYPERLINK("http://geochem.nrcan.gc.ca/cdogs/content/kwd/kwd080007_e.htm", "Untreated Water")</f>
        <v>Untreated Water</v>
      </c>
      <c r="L9581">
        <v>48</v>
      </c>
      <c r="M9581" t="s">
        <v>52</v>
      </c>
      <c r="N9581">
        <v>842</v>
      </c>
      <c r="O9581">
        <v>1</v>
      </c>
      <c r="P9581" t="s">
        <v>1006</v>
      </c>
      <c r="Q9581" t="s">
        <v>146</v>
      </c>
      <c r="R9581" t="s">
        <v>55</v>
      </c>
    </row>
    <row r="9582" spans="1:18" hidden="1" x14ac:dyDescent="0.3">
      <c r="A9582" t="s">
        <v>37941</v>
      </c>
      <c r="B9582" t="s">
        <v>37942</v>
      </c>
      <c r="C9582" s="1" t="str">
        <f t="shared" si="865"/>
        <v>21:1011</v>
      </c>
      <c r="D9582" s="1" t="str">
        <f t="shared" si="866"/>
        <v>21:0241</v>
      </c>
      <c r="E9582" t="s">
        <v>37943</v>
      </c>
      <c r="F9582" t="s">
        <v>37944</v>
      </c>
      <c r="H9582">
        <v>71.243120000000005</v>
      </c>
      <c r="I9582">
        <v>-114.35007</v>
      </c>
      <c r="J9582" s="1" t="str">
        <f t="shared" si="867"/>
        <v>Fluid (stream)</v>
      </c>
      <c r="K9582" s="1" t="str">
        <f t="shared" si="868"/>
        <v>Untreated Water</v>
      </c>
      <c r="L9582">
        <v>48</v>
      </c>
      <c r="M9582" t="s">
        <v>60</v>
      </c>
      <c r="N9582">
        <v>843</v>
      </c>
      <c r="O9582">
        <v>1</v>
      </c>
      <c r="P9582" t="s">
        <v>414</v>
      </c>
      <c r="Q9582" t="s">
        <v>46</v>
      </c>
      <c r="R9582" t="s">
        <v>285</v>
      </c>
    </row>
    <row r="9583" spans="1:18" hidden="1" x14ac:dyDescent="0.3">
      <c r="A9583" t="s">
        <v>37945</v>
      </c>
      <c r="B9583" t="s">
        <v>37946</v>
      </c>
      <c r="C9583" s="1" t="str">
        <f t="shared" si="865"/>
        <v>21:1011</v>
      </c>
      <c r="D9583" s="1" t="str">
        <f t="shared" si="866"/>
        <v>21:0241</v>
      </c>
      <c r="E9583" t="s">
        <v>37947</v>
      </c>
      <c r="F9583" t="s">
        <v>37948</v>
      </c>
      <c r="H9583">
        <v>71.246189999999999</v>
      </c>
      <c r="I9583">
        <v>-114.37307</v>
      </c>
      <c r="J9583" s="1" t="str">
        <f t="shared" si="867"/>
        <v>Fluid (stream)</v>
      </c>
      <c r="K9583" s="1" t="str">
        <f t="shared" si="868"/>
        <v>Untreated Water</v>
      </c>
      <c r="L9583">
        <v>48</v>
      </c>
      <c r="M9583" t="s">
        <v>67</v>
      </c>
      <c r="N9583">
        <v>844</v>
      </c>
      <c r="O9583">
        <v>1</v>
      </c>
      <c r="P9583" t="s">
        <v>140</v>
      </c>
      <c r="Q9583" t="s">
        <v>146</v>
      </c>
      <c r="R9583" t="s">
        <v>285</v>
      </c>
    </row>
    <row r="9584" spans="1:18" hidden="1" x14ac:dyDescent="0.3">
      <c r="A9584" t="s">
        <v>37949</v>
      </c>
      <c r="B9584" t="s">
        <v>37950</v>
      </c>
      <c r="C9584" s="1" t="str">
        <f t="shared" si="865"/>
        <v>21:1011</v>
      </c>
      <c r="D9584" s="1" t="str">
        <f t="shared" si="866"/>
        <v>21:0241</v>
      </c>
      <c r="E9584" t="s">
        <v>37951</v>
      </c>
      <c r="F9584" t="s">
        <v>37952</v>
      </c>
      <c r="H9584">
        <v>71.240229999999997</v>
      </c>
      <c r="I9584">
        <v>-114.47708</v>
      </c>
      <c r="J9584" s="1" t="str">
        <f t="shared" si="867"/>
        <v>Fluid (stream)</v>
      </c>
      <c r="K9584" s="1" t="str">
        <f t="shared" si="868"/>
        <v>Untreated Water</v>
      </c>
      <c r="L9584">
        <v>48</v>
      </c>
      <c r="M9584" t="s">
        <v>74</v>
      </c>
      <c r="N9584">
        <v>845</v>
      </c>
      <c r="O9584">
        <v>1</v>
      </c>
      <c r="P9584" t="s">
        <v>134</v>
      </c>
      <c r="Q9584" t="s">
        <v>248</v>
      </c>
      <c r="R9584" t="s">
        <v>90</v>
      </c>
    </row>
    <row r="9585" spans="1:18" hidden="1" x14ac:dyDescent="0.3">
      <c r="A9585" t="s">
        <v>37953</v>
      </c>
      <c r="B9585" t="s">
        <v>37954</v>
      </c>
      <c r="C9585" s="1" t="str">
        <f t="shared" si="865"/>
        <v>21:1011</v>
      </c>
      <c r="D9585" s="1" t="str">
        <f t="shared" si="866"/>
        <v>21:0241</v>
      </c>
      <c r="E9585" t="s">
        <v>37955</v>
      </c>
      <c r="F9585" t="s">
        <v>37956</v>
      </c>
      <c r="H9585">
        <v>71.244389999999996</v>
      </c>
      <c r="I9585">
        <v>-114.57808</v>
      </c>
      <c r="J9585" s="1" t="str">
        <f t="shared" si="867"/>
        <v>Fluid (stream)</v>
      </c>
      <c r="K9585" s="1" t="str">
        <f t="shared" si="868"/>
        <v>Untreated Water</v>
      </c>
      <c r="L9585">
        <v>48</v>
      </c>
      <c r="M9585" t="s">
        <v>81</v>
      </c>
      <c r="N9585">
        <v>846</v>
      </c>
      <c r="O9585">
        <v>1</v>
      </c>
      <c r="P9585" t="s">
        <v>319</v>
      </c>
      <c r="Q9585" t="s">
        <v>96</v>
      </c>
      <c r="R9585" t="s">
        <v>55</v>
      </c>
    </row>
    <row r="9586" spans="1:18" hidden="1" x14ac:dyDescent="0.3">
      <c r="A9586" t="s">
        <v>37957</v>
      </c>
      <c r="B9586" t="s">
        <v>37958</v>
      </c>
      <c r="C9586" s="1" t="str">
        <f t="shared" si="865"/>
        <v>21:1011</v>
      </c>
      <c r="D9586" s="1" t="str">
        <f t="shared" si="866"/>
        <v>21:0241</v>
      </c>
      <c r="E9586" t="s">
        <v>37959</v>
      </c>
      <c r="F9586" t="s">
        <v>37960</v>
      </c>
      <c r="H9586">
        <v>71.231849999999994</v>
      </c>
      <c r="I9586">
        <v>-114.64209</v>
      </c>
      <c r="J9586" s="1" t="str">
        <f t="shared" si="867"/>
        <v>Fluid (stream)</v>
      </c>
      <c r="K9586" s="1" t="str">
        <f t="shared" si="868"/>
        <v>Untreated Water</v>
      </c>
      <c r="L9586">
        <v>48</v>
      </c>
      <c r="M9586" t="s">
        <v>95</v>
      </c>
      <c r="N9586">
        <v>847</v>
      </c>
      <c r="O9586">
        <v>1</v>
      </c>
      <c r="P9586" t="s">
        <v>235</v>
      </c>
      <c r="Q9586" t="s">
        <v>96</v>
      </c>
      <c r="R9586" t="s">
        <v>55</v>
      </c>
    </row>
    <row r="9587" spans="1:18" hidden="1" x14ac:dyDescent="0.3">
      <c r="A9587" t="s">
        <v>37961</v>
      </c>
      <c r="B9587" t="s">
        <v>37962</v>
      </c>
      <c r="C9587" s="1" t="str">
        <f t="shared" si="865"/>
        <v>21:1011</v>
      </c>
      <c r="D9587" s="1" t="str">
        <f t="shared" si="866"/>
        <v>21:0241</v>
      </c>
      <c r="E9587" t="s">
        <v>37963</v>
      </c>
      <c r="F9587" t="s">
        <v>37964</v>
      </c>
      <c r="H9587">
        <v>71.209819999999993</v>
      </c>
      <c r="I9587">
        <v>-114.64608</v>
      </c>
      <c r="J9587" s="1" t="str">
        <f t="shared" si="867"/>
        <v>Fluid (stream)</v>
      </c>
      <c r="K9587" s="1" t="str">
        <f t="shared" si="868"/>
        <v>Untreated Water</v>
      </c>
      <c r="L9587">
        <v>48</v>
      </c>
      <c r="M9587" t="s">
        <v>101</v>
      </c>
      <c r="N9587">
        <v>848</v>
      </c>
      <c r="O9587">
        <v>1</v>
      </c>
      <c r="P9587" t="s">
        <v>256</v>
      </c>
      <c r="Q9587" t="s">
        <v>96</v>
      </c>
      <c r="R9587" t="s">
        <v>460</v>
      </c>
    </row>
    <row r="9588" spans="1:18" hidden="1" x14ac:dyDescent="0.3">
      <c r="A9588" t="s">
        <v>37965</v>
      </c>
      <c r="B9588" t="s">
        <v>37966</v>
      </c>
      <c r="C9588" s="1" t="str">
        <f t="shared" si="865"/>
        <v>21:1011</v>
      </c>
      <c r="D9588" s="1" t="str">
        <f t="shared" si="866"/>
        <v>21:0241</v>
      </c>
      <c r="E9588" t="s">
        <v>37967</v>
      </c>
      <c r="F9588" t="s">
        <v>37968</v>
      </c>
      <c r="H9588">
        <v>71.173100000000005</v>
      </c>
      <c r="I9588">
        <v>-114.73309</v>
      </c>
      <c r="J9588" s="1" t="str">
        <f t="shared" si="867"/>
        <v>Fluid (stream)</v>
      </c>
      <c r="K9588" s="1" t="str">
        <f t="shared" si="868"/>
        <v>Untreated Water</v>
      </c>
      <c r="L9588">
        <v>48</v>
      </c>
      <c r="M9588" t="s">
        <v>107</v>
      </c>
      <c r="N9588">
        <v>849</v>
      </c>
      <c r="O9588">
        <v>1</v>
      </c>
      <c r="P9588" t="s">
        <v>235</v>
      </c>
      <c r="Q9588" t="s">
        <v>24</v>
      </c>
      <c r="R9588" t="s">
        <v>55</v>
      </c>
    </row>
    <row r="9589" spans="1:18" hidden="1" x14ac:dyDescent="0.3">
      <c r="A9589" t="s">
        <v>37969</v>
      </c>
      <c r="B9589" t="s">
        <v>37970</v>
      </c>
      <c r="C9589" s="1" t="str">
        <f t="shared" si="865"/>
        <v>21:1011</v>
      </c>
      <c r="D9589" s="1" t="str">
        <f t="shared" si="866"/>
        <v>21:0241</v>
      </c>
      <c r="E9589" t="s">
        <v>37971</v>
      </c>
      <c r="F9589" t="s">
        <v>37972</v>
      </c>
      <c r="H9589">
        <v>71.164490000000001</v>
      </c>
      <c r="I9589">
        <v>-114.74909</v>
      </c>
      <c r="J9589" s="1" t="str">
        <f t="shared" si="867"/>
        <v>Fluid (stream)</v>
      </c>
      <c r="K9589" s="1" t="str">
        <f t="shared" si="868"/>
        <v>Untreated Water</v>
      </c>
      <c r="L9589">
        <v>48</v>
      </c>
      <c r="M9589" t="s">
        <v>114</v>
      </c>
      <c r="N9589">
        <v>850</v>
      </c>
      <c r="O9589">
        <v>1</v>
      </c>
      <c r="P9589" t="s">
        <v>262</v>
      </c>
      <c r="Q9589" t="s">
        <v>96</v>
      </c>
      <c r="R9589" t="s">
        <v>532</v>
      </c>
    </row>
    <row r="9590" spans="1:18" hidden="1" x14ac:dyDescent="0.3">
      <c r="A9590" t="s">
        <v>37973</v>
      </c>
      <c r="B9590" t="s">
        <v>37974</v>
      </c>
      <c r="C9590" s="1" t="str">
        <f t="shared" si="865"/>
        <v>21:1011</v>
      </c>
      <c r="D9590" s="1" t="str">
        <f t="shared" si="866"/>
        <v>21:0241</v>
      </c>
      <c r="E9590" t="s">
        <v>37975</v>
      </c>
      <c r="F9590" t="s">
        <v>37976</v>
      </c>
      <c r="H9590">
        <v>71.195890000000006</v>
      </c>
      <c r="I9590">
        <v>-114.9271</v>
      </c>
      <c r="J9590" s="1" t="str">
        <f t="shared" si="867"/>
        <v>Fluid (stream)</v>
      </c>
      <c r="K9590" s="1" t="str">
        <f t="shared" si="868"/>
        <v>Untreated Water</v>
      </c>
      <c r="L9590">
        <v>48</v>
      </c>
      <c r="M9590" t="s">
        <v>121</v>
      </c>
      <c r="N9590">
        <v>851</v>
      </c>
      <c r="O9590">
        <v>1</v>
      </c>
      <c r="P9590" t="s">
        <v>262</v>
      </c>
      <c r="Q9590" t="s">
        <v>96</v>
      </c>
      <c r="R9590" t="s">
        <v>522</v>
      </c>
    </row>
    <row r="9591" spans="1:18" hidden="1" x14ac:dyDescent="0.3">
      <c r="A9591" t="s">
        <v>37977</v>
      </c>
      <c r="B9591" t="s">
        <v>37978</v>
      </c>
      <c r="C9591" s="1" t="str">
        <f t="shared" si="865"/>
        <v>21:1011</v>
      </c>
      <c r="D9591" s="1" t="str">
        <f t="shared" si="866"/>
        <v>21:0241</v>
      </c>
      <c r="E9591" t="s">
        <v>37979</v>
      </c>
      <c r="F9591" t="s">
        <v>37980</v>
      </c>
      <c r="H9591">
        <v>71.199340000000007</v>
      </c>
      <c r="I9591">
        <v>-114.96511</v>
      </c>
      <c r="J9591" s="1" t="str">
        <f t="shared" si="867"/>
        <v>Fluid (stream)</v>
      </c>
      <c r="K9591" s="1" t="str">
        <f t="shared" si="868"/>
        <v>Untreated Water</v>
      </c>
      <c r="L9591">
        <v>48</v>
      </c>
      <c r="M9591" t="s">
        <v>127</v>
      </c>
      <c r="N9591">
        <v>852</v>
      </c>
      <c r="O9591">
        <v>1</v>
      </c>
      <c r="P9591" t="s">
        <v>356</v>
      </c>
      <c r="Q9591" t="s">
        <v>31</v>
      </c>
      <c r="R9591" t="s">
        <v>449</v>
      </c>
    </row>
    <row r="9592" spans="1:18" hidden="1" x14ac:dyDescent="0.3">
      <c r="A9592" t="s">
        <v>37981</v>
      </c>
      <c r="B9592" t="s">
        <v>37982</v>
      </c>
      <c r="C9592" s="1" t="str">
        <f t="shared" si="865"/>
        <v>21:1011</v>
      </c>
      <c r="D9592" s="1" t="str">
        <f t="shared" si="866"/>
        <v>21:0241</v>
      </c>
      <c r="E9592" t="s">
        <v>37983</v>
      </c>
      <c r="F9592" t="s">
        <v>37984</v>
      </c>
      <c r="H9592">
        <v>71.159199999999998</v>
      </c>
      <c r="I9592">
        <v>-115.16211</v>
      </c>
      <c r="J9592" s="1" t="str">
        <f t="shared" si="867"/>
        <v>Fluid (stream)</v>
      </c>
      <c r="K9592" s="1" t="str">
        <f t="shared" si="868"/>
        <v>Untreated Water</v>
      </c>
      <c r="L9592">
        <v>48</v>
      </c>
      <c r="M9592" t="s">
        <v>133</v>
      </c>
      <c r="N9592">
        <v>853</v>
      </c>
      <c r="O9592">
        <v>1</v>
      </c>
      <c r="P9592" t="s">
        <v>319</v>
      </c>
      <c r="Q9592" t="s">
        <v>89</v>
      </c>
      <c r="R9592" t="s">
        <v>90</v>
      </c>
    </row>
    <row r="9593" spans="1:18" hidden="1" x14ac:dyDescent="0.3">
      <c r="A9593" t="s">
        <v>37985</v>
      </c>
      <c r="B9593" t="s">
        <v>37986</v>
      </c>
      <c r="C9593" s="1" t="str">
        <f t="shared" si="865"/>
        <v>21:1011</v>
      </c>
      <c r="D9593" s="1" t="str">
        <f t="shared" si="866"/>
        <v>21:0241</v>
      </c>
      <c r="E9593" t="s">
        <v>37987</v>
      </c>
      <c r="F9593" t="s">
        <v>37988</v>
      </c>
      <c r="H9593">
        <v>71.14282</v>
      </c>
      <c r="I9593">
        <v>-115.24312</v>
      </c>
      <c r="J9593" s="1" t="str">
        <f t="shared" si="867"/>
        <v>Fluid (stream)</v>
      </c>
      <c r="K9593" s="1" t="str">
        <f t="shared" si="868"/>
        <v>Untreated Water</v>
      </c>
      <c r="L9593">
        <v>48</v>
      </c>
      <c r="M9593" t="s">
        <v>139</v>
      </c>
      <c r="N9593">
        <v>854</v>
      </c>
      <c r="O9593">
        <v>1</v>
      </c>
      <c r="P9593" t="s">
        <v>256</v>
      </c>
      <c r="Q9593" t="s">
        <v>24</v>
      </c>
      <c r="R9593" t="s">
        <v>189</v>
      </c>
    </row>
    <row r="9594" spans="1:18" hidden="1" x14ac:dyDescent="0.3">
      <c r="A9594" t="s">
        <v>37989</v>
      </c>
      <c r="B9594" t="s">
        <v>37990</v>
      </c>
      <c r="C9594" s="1" t="str">
        <f t="shared" si="865"/>
        <v>21:1011</v>
      </c>
      <c r="D9594" s="1" t="str">
        <f t="shared" si="866"/>
        <v>21:0241</v>
      </c>
      <c r="E9594" t="s">
        <v>37991</v>
      </c>
      <c r="F9594" t="s">
        <v>37992</v>
      </c>
      <c r="H9594">
        <v>71.091369999999998</v>
      </c>
      <c r="I9594">
        <v>-115.30412</v>
      </c>
      <c r="J9594" s="1" t="str">
        <f t="shared" si="867"/>
        <v>Fluid (stream)</v>
      </c>
      <c r="K9594" s="1" t="str">
        <f t="shared" si="868"/>
        <v>Untreated Water</v>
      </c>
      <c r="L9594">
        <v>48</v>
      </c>
      <c r="M9594" t="s">
        <v>241</v>
      </c>
      <c r="N9594">
        <v>855</v>
      </c>
      <c r="O9594">
        <v>1</v>
      </c>
      <c r="P9594" t="s">
        <v>537</v>
      </c>
      <c r="Q9594" t="s">
        <v>116</v>
      </c>
      <c r="R9594" t="s">
        <v>655</v>
      </c>
    </row>
    <row r="9595" spans="1:18" hidden="1" x14ac:dyDescent="0.3">
      <c r="A9595" t="s">
        <v>37993</v>
      </c>
      <c r="B9595" t="s">
        <v>37994</v>
      </c>
      <c r="C9595" s="1" t="str">
        <f t="shared" si="865"/>
        <v>21:1011</v>
      </c>
      <c r="D9595" s="1" t="str">
        <f t="shared" si="866"/>
        <v>21:0241</v>
      </c>
      <c r="E9595" t="s">
        <v>37995</v>
      </c>
      <c r="F9595" t="s">
        <v>37996</v>
      </c>
      <c r="H9595">
        <v>71.078869999999995</v>
      </c>
      <c r="I9595">
        <v>-115.25211</v>
      </c>
      <c r="J9595" s="1" t="str">
        <f t="shared" si="867"/>
        <v>Fluid (stream)</v>
      </c>
      <c r="K9595" s="1" t="str">
        <f t="shared" si="868"/>
        <v>Untreated Water</v>
      </c>
      <c r="L9595">
        <v>49</v>
      </c>
      <c r="M9595" t="s">
        <v>36</v>
      </c>
      <c r="N9595">
        <v>856</v>
      </c>
      <c r="O9595">
        <v>1</v>
      </c>
      <c r="P9595" t="s">
        <v>262</v>
      </c>
      <c r="Q9595" t="s">
        <v>46</v>
      </c>
      <c r="R9595" t="s">
        <v>285</v>
      </c>
    </row>
    <row r="9596" spans="1:18" hidden="1" x14ac:dyDescent="0.3">
      <c r="A9596" t="s">
        <v>37997</v>
      </c>
      <c r="B9596" t="s">
        <v>37998</v>
      </c>
      <c r="C9596" s="1" t="str">
        <f t="shared" si="865"/>
        <v>21:1011</v>
      </c>
      <c r="D9596" s="1" t="str">
        <f t="shared" si="866"/>
        <v>21:0241</v>
      </c>
      <c r="E9596" t="s">
        <v>37999</v>
      </c>
      <c r="F9596" t="s">
        <v>38000</v>
      </c>
      <c r="H9596">
        <v>71.069710000000001</v>
      </c>
      <c r="I9596">
        <v>-115.28610999999999</v>
      </c>
      <c r="J9596" s="1" t="str">
        <f t="shared" si="867"/>
        <v>Fluid (stream)</v>
      </c>
      <c r="K9596" s="1" t="str">
        <f t="shared" si="868"/>
        <v>Untreated Water</v>
      </c>
      <c r="L9596">
        <v>49</v>
      </c>
      <c r="M9596" t="s">
        <v>44</v>
      </c>
      <c r="N9596">
        <v>857</v>
      </c>
      <c r="O9596">
        <v>1</v>
      </c>
      <c r="P9596" t="s">
        <v>262</v>
      </c>
      <c r="Q9596" t="s">
        <v>96</v>
      </c>
      <c r="R9596" t="s">
        <v>55</v>
      </c>
    </row>
    <row r="9597" spans="1:18" hidden="1" x14ac:dyDescent="0.3">
      <c r="A9597" t="s">
        <v>38001</v>
      </c>
      <c r="B9597" t="s">
        <v>38002</v>
      </c>
      <c r="C9597" s="1" t="str">
        <f t="shared" si="865"/>
        <v>21:1011</v>
      </c>
      <c r="D9597" s="1" t="str">
        <f t="shared" si="866"/>
        <v>21:0241</v>
      </c>
      <c r="E9597" t="s">
        <v>38003</v>
      </c>
      <c r="F9597" t="s">
        <v>38004</v>
      </c>
      <c r="H9597">
        <v>71.048429999999996</v>
      </c>
      <c r="I9597">
        <v>-115.25111</v>
      </c>
      <c r="J9597" s="1" t="str">
        <f t="shared" si="867"/>
        <v>Fluid (stream)</v>
      </c>
      <c r="K9597" s="1" t="str">
        <f t="shared" si="868"/>
        <v>Untreated Water</v>
      </c>
      <c r="L9597">
        <v>49</v>
      </c>
      <c r="M9597" t="s">
        <v>52</v>
      </c>
      <c r="N9597">
        <v>858</v>
      </c>
      <c r="O9597">
        <v>1</v>
      </c>
      <c r="P9597" t="s">
        <v>356</v>
      </c>
      <c r="Q9597" t="s">
        <v>24</v>
      </c>
      <c r="R9597" t="s">
        <v>189</v>
      </c>
    </row>
    <row r="9598" spans="1:18" hidden="1" x14ac:dyDescent="0.3">
      <c r="A9598" t="s">
        <v>38005</v>
      </c>
      <c r="B9598" t="s">
        <v>38006</v>
      </c>
      <c r="C9598" s="1" t="str">
        <f t="shared" si="865"/>
        <v>21:1011</v>
      </c>
      <c r="D9598" s="1" t="str">
        <f t="shared" si="866"/>
        <v>21:0241</v>
      </c>
      <c r="E9598" t="s">
        <v>38007</v>
      </c>
      <c r="F9598" t="s">
        <v>38008</v>
      </c>
      <c r="H9598">
        <v>71.04374</v>
      </c>
      <c r="I9598">
        <v>-115.22311000000001</v>
      </c>
      <c r="J9598" s="1" t="str">
        <f t="shared" si="867"/>
        <v>Fluid (stream)</v>
      </c>
      <c r="K9598" s="1" t="str">
        <f t="shared" si="868"/>
        <v>Untreated Water</v>
      </c>
      <c r="L9598">
        <v>49</v>
      </c>
      <c r="M9598" t="s">
        <v>60</v>
      </c>
      <c r="N9598">
        <v>859</v>
      </c>
      <c r="O9598">
        <v>1</v>
      </c>
      <c r="P9598" t="s">
        <v>262</v>
      </c>
      <c r="Q9598" t="s">
        <v>38</v>
      </c>
      <c r="R9598" t="s">
        <v>285</v>
      </c>
    </row>
    <row r="9599" spans="1:18" hidden="1" x14ac:dyDescent="0.3">
      <c r="A9599" t="s">
        <v>38009</v>
      </c>
      <c r="B9599" t="s">
        <v>38010</v>
      </c>
      <c r="C9599" s="1" t="str">
        <f t="shared" si="865"/>
        <v>21:1011</v>
      </c>
      <c r="D9599" s="1" t="str">
        <f t="shared" si="866"/>
        <v>21:0241</v>
      </c>
      <c r="E9599" t="s">
        <v>38011</v>
      </c>
      <c r="F9599" t="s">
        <v>38012</v>
      </c>
      <c r="H9599">
        <v>71.056389999999993</v>
      </c>
      <c r="I9599">
        <v>-115.20711</v>
      </c>
      <c r="J9599" s="1" t="str">
        <f t="shared" si="867"/>
        <v>Fluid (stream)</v>
      </c>
      <c r="K9599" s="1" t="str">
        <f t="shared" si="868"/>
        <v>Untreated Water</v>
      </c>
      <c r="L9599">
        <v>49</v>
      </c>
      <c r="M9599" t="s">
        <v>67</v>
      </c>
      <c r="N9599">
        <v>860</v>
      </c>
      <c r="O9599">
        <v>1</v>
      </c>
      <c r="P9599" t="s">
        <v>272</v>
      </c>
      <c r="Q9599" t="s">
        <v>62</v>
      </c>
      <c r="R9599" t="s">
        <v>55</v>
      </c>
    </row>
    <row r="9600" spans="1:18" hidden="1" x14ac:dyDescent="0.3">
      <c r="A9600" t="s">
        <v>38013</v>
      </c>
      <c r="B9600" t="s">
        <v>38014</v>
      </c>
      <c r="C9600" s="1" t="str">
        <f t="shared" si="865"/>
        <v>21:1011</v>
      </c>
      <c r="D9600" s="1" t="str">
        <f t="shared" si="866"/>
        <v>21:0241</v>
      </c>
      <c r="E9600" t="s">
        <v>38015</v>
      </c>
      <c r="F9600" t="s">
        <v>38016</v>
      </c>
      <c r="H9600">
        <v>71.037270000000007</v>
      </c>
      <c r="I9600">
        <v>-115.1781</v>
      </c>
      <c r="J9600" s="1" t="str">
        <f t="shared" si="867"/>
        <v>Fluid (stream)</v>
      </c>
      <c r="K9600" s="1" t="str">
        <f t="shared" si="868"/>
        <v>Untreated Water</v>
      </c>
      <c r="L9600">
        <v>49</v>
      </c>
      <c r="M9600" t="s">
        <v>74</v>
      </c>
      <c r="N9600">
        <v>861</v>
      </c>
      <c r="O9600">
        <v>1</v>
      </c>
      <c r="P9600" t="s">
        <v>319</v>
      </c>
      <c r="Q9600" t="s">
        <v>89</v>
      </c>
      <c r="R9600" t="s">
        <v>460</v>
      </c>
    </row>
    <row r="9601" spans="1:18" hidden="1" x14ac:dyDescent="0.3">
      <c r="A9601" t="s">
        <v>38017</v>
      </c>
      <c r="B9601" t="s">
        <v>38018</v>
      </c>
      <c r="C9601" s="1" t="str">
        <f t="shared" si="865"/>
        <v>21:1011</v>
      </c>
      <c r="D9601" s="1" t="str">
        <f t="shared" si="866"/>
        <v>21:0241</v>
      </c>
      <c r="E9601" t="s">
        <v>38019</v>
      </c>
      <c r="F9601" t="s">
        <v>38020</v>
      </c>
      <c r="H9601">
        <v>71.027780000000007</v>
      </c>
      <c r="I9601">
        <v>-115.1561</v>
      </c>
      <c r="J9601" s="1" t="str">
        <f t="shared" si="867"/>
        <v>Fluid (stream)</v>
      </c>
      <c r="K9601" s="1" t="str">
        <f t="shared" si="868"/>
        <v>Untreated Water</v>
      </c>
      <c r="L9601">
        <v>49</v>
      </c>
      <c r="M9601" t="s">
        <v>81</v>
      </c>
      <c r="N9601">
        <v>862</v>
      </c>
      <c r="O9601">
        <v>1</v>
      </c>
      <c r="P9601" t="s">
        <v>235</v>
      </c>
      <c r="Q9601" t="s">
        <v>96</v>
      </c>
      <c r="R9601" t="s">
        <v>195</v>
      </c>
    </row>
    <row r="9602" spans="1:18" hidden="1" x14ac:dyDescent="0.3">
      <c r="A9602" t="s">
        <v>38021</v>
      </c>
      <c r="B9602" t="s">
        <v>38022</v>
      </c>
      <c r="C9602" s="1" t="str">
        <f t="shared" si="865"/>
        <v>21:1011</v>
      </c>
      <c r="D9602" s="1" t="str">
        <f t="shared" si="866"/>
        <v>21:0241</v>
      </c>
      <c r="E9602" t="s">
        <v>38023</v>
      </c>
      <c r="F9602" t="s">
        <v>38024</v>
      </c>
      <c r="H9602">
        <v>71.041219999999996</v>
      </c>
      <c r="I9602">
        <v>-114.85908000000001</v>
      </c>
      <c r="J9602" s="1" t="str">
        <f t="shared" si="867"/>
        <v>Fluid (stream)</v>
      </c>
      <c r="K9602" s="1" t="str">
        <f t="shared" si="868"/>
        <v>Untreated Water</v>
      </c>
      <c r="L9602">
        <v>49</v>
      </c>
      <c r="M9602" t="s">
        <v>22</v>
      </c>
      <c r="N9602">
        <v>863</v>
      </c>
      <c r="O9602">
        <v>1</v>
      </c>
      <c r="P9602" t="s">
        <v>235</v>
      </c>
      <c r="Q9602" t="s">
        <v>31</v>
      </c>
      <c r="R9602" t="s">
        <v>687</v>
      </c>
    </row>
    <row r="9603" spans="1:18" hidden="1" x14ac:dyDescent="0.3">
      <c r="A9603" t="s">
        <v>38025</v>
      </c>
      <c r="B9603" t="s">
        <v>38026</v>
      </c>
      <c r="C9603" s="1" t="str">
        <f t="shared" si="865"/>
        <v>21:1011</v>
      </c>
      <c r="D9603" s="1" t="str">
        <f t="shared" si="866"/>
        <v>21:0241</v>
      </c>
      <c r="E9603" t="s">
        <v>38023</v>
      </c>
      <c r="F9603" t="s">
        <v>38027</v>
      </c>
      <c r="H9603">
        <v>71.041219999999996</v>
      </c>
      <c r="I9603">
        <v>-114.85908000000001</v>
      </c>
      <c r="J9603" s="1" t="str">
        <f t="shared" si="867"/>
        <v>Fluid (stream)</v>
      </c>
      <c r="K9603" s="1" t="str">
        <f t="shared" si="868"/>
        <v>Untreated Water</v>
      </c>
      <c r="L9603">
        <v>49</v>
      </c>
      <c r="M9603" t="s">
        <v>29</v>
      </c>
      <c r="N9603">
        <v>864</v>
      </c>
      <c r="O9603">
        <v>1</v>
      </c>
      <c r="P9603" t="s">
        <v>356</v>
      </c>
      <c r="Q9603" t="s">
        <v>146</v>
      </c>
      <c r="R9603" t="s">
        <v>324</v>
      </c>
    </row>
    <row r="9604" spans="1:18" hidden="1" x14ac:dyDescent="0.3">
      <c r="A9604" t="s">
        <v>38028</v>
      </c>
      <c r="B9604" t="s">
        <v>38029</v>
      </c>
      <c r="C9604" s="1" t="str">
        <f t="shared" si="865"/>
        <v>21:1011</v>
      </c>
      <c r="D9604" s="1" t="str">
        <f t="shared" si="866"/>
        <v>21:0241</v>
      </c>
      <c r="E9604" t="s">
        <v>38030</v>
      </c>
      <c r="F9604" t="s">
        <v>38031</v>
      </c>
      <c r="H9604">
        <v>71.045829999999995</v>
      </c>
      <c r="I9604">
        <v>-114.84408000000001</v>
      </c>
      <c r="J9604" s="1" t="str">
        <f t="shared" si="867"/>
        <v>Fluid (stream)</v>
      </c>
      <c r="K9604" s="1" t="str">
        <f t="shared" si="868"/>
        <v>Untreated Water</v>
      </c>
      <c r="L9604">
        <v>49</v>
      </c>
      <c r="M9604" t="s">
        <v>95</v>
      </c>
      <c r="N9604">
        <v>865</v>
      </c>
      <c r="O9604">
        <v>1</v>
      </c>
      <c r="P9604" t="s">
        <v>356</v>
      </c>
      <c r="Q9604" t="s">
        <v>89</v>
      </c>
      <c r="R9604" t="s">
        <v>347</v>
      </c>
    </row>
    <row r="9605" spans="1:18" hidden="1" x14ac:dyDescent="0.3">
      <c r="A9605" t="s">
        <v>38032</v>
      </c>
      <c r="B9605" t="s">
        <v>38033</v>
      </c>
      <c r="C9605" s="1" t="str">
        <f t="shared" si="865"/>
        <v>21:1011</v>
      </c>
      <c r="D9605" s="1" t="str">
        <f t="shared" si="866"/>
        <v>21:0241</v>
      </c>
      <c r="E9605" t="s">
        <v>38034</v>
      </c>
      <c r="F9605" t="s">
        <v>38035</v>
      </c>
      <c r="H9605">
        <v>71.048550000000006</v>
      </c>
      <c r="I9605">
        <v>-114.79908</v>
      </c>
      <c r="J9605" s="1" t="str">
        <f t="shared" si="867"/>
        <v>Fluid (stream)</v>
      </c>
      <c r="K9605" s="1" t="str">
        <f t="shared" si="868"/>
        <v>Untreated Water</v>
      </c>
      <c r="L9605">
        <v>49</v>
      </c>
      <c r="M9605" t="s">
        <v>101</v>
      </c>
      <c r="N9605">
        <v>866</v>
      </c>
      <c r="O9605">
        <v>1</v>
      </c>
      <c r="P9605" t="s">
        <v>256</v>
      </c>
      <c r="Q9605" t="s">
        <v>89</v>
      </c>
      <c r="R9605" t="s">
        <v>449</v>
      </c>
    </row>
    <row r="9606" spans="1:18" hidden="1" x14ac:dyDescent="0.3">
      <c r="A9606" t="s">
        <v>38036</v>
      </c>
      <c r="B9606" t="s">
        <v>38037</v>
      </c>
      <c r="C9606" s="1" t="str">
        <f t="shared" si="865"/>
        <v>21:1011</v>
      </c>
      <c r="D9606" s="1" t="str">
        <f t="shared" si="866"/>
        <v>21:0241</v>
      </c>
      <c r="E9606" t="s">
        <v>38038</v>
      </c>
      <c r="F9606" t="s">
        <v>38039</v>
      </c>
      <c r="H9606">
        <v>71.059179999999998</v>
      </c>
      <c r="I9606">
        <v>-114.59307</v>
      </c>
      <c r="J9606" s="1" t="str">
        <f t="shared" si="867"/>
        <v>Fluid (stream)</v>
      </c>
      <c r="K9606" s="1" t="str">
        <f t="shared" si="868"/>
        <v>Untreated Water</v>
      </c>
      <c r="L9606">
        <v>49</v>
      </c>
      <c r="M9606" t="s">
        <v>107</v>
      </c>
      <c r="N9606">
        <v>867</v>
      </c>
      <c r="O9606">
        <v>1</v>
      </c>
      <c r="P9606" t="s">
        <v>15080</v>
      </c>
      <c r="Q9606" t="s">
        <v>15080</v>
      </c>
      <c r="R9606" t="s">
        <v>15080</v>
      </c>
    </row>
    <row r="9607" spans="1:18" hidden="1" x14ac:dyDescent="0.3">
      <c r="A9607" t="s">
        <v>38040</v>
      </c>
      <c r="B9607" t="s">
        <v>38041</v>
      </c>
      <c r="C9607" s="1" t="str">
        <f t="shared" si="865"/>
        <v>21:1011</v>
      </c>
      <c r="D9607" s="1" t="str">
        <f t="shared" si="866"/>
        <v>21:0241</v>
      </c>
      <c r="E9607" t="s">
        <v>38042</v>
      </c>
      <c r="F9607" t="s">
        <v>38043</v>
      </c>
      <c r="H9607">
        <v>71.052629999999994</v>
      </c>
      <c r="I9607">
        <v>-114.61006999999999</v>
      </c>
      <c r="J9607" s="1" t="str">
        <f t="shared" si="867"/>
        <v>Fluid (stream)</v>
      </c>
      <c r="K9607" s="1" t="str">
        <f t="shared" si="868"/>
        <v>Untreated Water</v>
      </c>
      <c r="L9607">
        <v>49</v>
      </c>
      <c r="M9607" t="s">
        <v>114</v>
      </c>
      <c r="N9607">
        <v>868</v>
      </c>
      <c r="O9607">
        <v>1</v>
      </c>
      <c r="P9607" t="s">
        <v>356</v>
      </c>
      <c r="Q9607" t="s">
        <v>146</v>
      </c>
      <c r="R9607" t="s">
        <v>189</v>
      </c>
    </row>
    <row r="9608" spans="1:18" hidden="1" x14ac:dyDescent="0.3">
      <c r="A9608" t="s">
        <v>38044</v>
      </c>
      <c r="B9608" t="s">
        <v>38045</v>
      </c>
      <c r="C9608" s="1" t="str">
        <f t="shared" si="865"/>
        <v>21:1011</v>
      </c>
      <c r="D9608" s="1" t="str">
        <f t="shared" si="866"/>
        <v>21:0241</v>
      </c>
      <c r="E9608" t="s">
        <v>38046</v>
      </c>
      <c r="F9608" t="s">
        <v>38047</v>
      </c>
      <c r="H9608">
        <v>71.013140000000007</v>
      </c>
      <c r="I9608">
        <v>-114.43805</v>
      </c>
      <c r="J9608" s="1" t="str">
        <f t="shared" si="867"/>
        <v>Fluid (stream)</v>
      </c>
      <c r="K9608" s="1" t="str">
        <f t="shared" si="868"/>
        <v>Untreated Water</v>
      </c>
      <c r="L9608">
        <v>49</v>
      </c>
      <c r="M9608" t="s">
        <v>121</v>
      </c>
      <c r="N9608">
        <v>869</v>
      </c>
      <c r="O9608">
        <v>1</v>
      </c>
      <c r="P9608" t="s">
        <v>356</v>
      </c>
      <c r="Q9608" t="s">
        <v>96</v>
      </c>
      <c r="R9608" t="s">
        <v>522</v>
      </c>
    </row>
    <row r="9609" spans="1:18" hidden="1" x14ac:dyDescent="0.3">
      <c r="A9609" t="s">
        <v>38048</v>
      </c>
      <c r="B9609" t="s">
        <v>38049</v>
      </c>
      <c r="C9609" s="1" t="str">
        <f t="shared" si="865"/>
        <v>21:1011</v>
      </c>
      <c r="D9609" s="1" t="str">
        <f t="shared" si="866"/>
        <v>21:0241</v>
      </c>
      <c r="E9609" t="s">
        <v>38050</v>
      </c>
      <c r="F9609" t="s">
        <v>38051</v>
      </c>
      <c r="H9609">
        <v>71.019639999999995</v>
      </c>
      <c r="I9609">
        <v>-114.42805</v>
      </c>
      <c r="J9609" s="1" t="str">
        <f t="shared" si="867"/>
        <v>Fluid (stream)</v>
      </c>
      <c r="K9609" s="1" t="str">
        <f t="shared" si="868"/>
        <v>Untreated Water</v>
      </c>
      <c r="L9609">
        <v>49</v>
      </c>
      <c r="M9609" t="s">
        <v>127</v>
      </c>
      <c r="N9609">
        <v>870</v>
      </c>
      <c r="O9609">
        <v>1</v>
      </c>
      <c r="P9609" t="s">
        <v>267</v>
      </c>
      <c r="Q9609" t="s">
        <v>24</v>
      </c>
      <c r="R9609" t="s">
        <v>189</v>
      </c>
    </row>
    <row r="9610" spans="1:18" hidden="1" x14ac:dyDescent="0.3">
      <c r="A9610" t="s">
        <v>38052</v>
      </c>
      <c r="B9610" t="s">
        <v>38053</v>
      </c>
      <c r="C9610" s="1" t="str">
        <f t="shared" si="865"/>
        <v>21:1011</v>
      </c>
      <c r="D9610" s="1" t="str">
        <f>HYPERLINK("http://geochem.nrcan.gc.ca/cdogs/content/svy/svy_e.htm", "")</f>
        <v/>
      </c>
      <c r="G9610" s="1" t="str">
        <f>HYPERLINK("http://geochem.nrcan.gc.ca/cdogs/content/cr_/cr_00306_e.htm", "306")</f>
        <v>306</v>
      </c>
      <c r="J9610" t="s">
        <v>85</v>
      </c>
      <c r="K9610" t="s">
        <v>86</v>
      </c>
      <c r="L9610">
        <v>49</v>
      </c>
      <c r="M9610" t="s">
        <v>87</v>
      </c>
      <c r="N9610">
        <v>871</v>
      </c>
      <c r="O9610">
        <v>8</v>
      </c>
      <c r="P9610" t="s">
        <v>161</v>
      </c>
      <c r="Q9610" t="s">
        <v>46</v>
      </c>
      <c r="R9610" t="s">
        <v>305</v>
      </c>
    </row>
    <row r="9611" spans="1:18" hidden="1" x14ac:dyDescent="0.3">
      <c r="A9611" t="s">
        <v>38054</v>
      </c>
      <c r="B9611" t="s">
        <v>38055</v>
      </c>
      <c r="C9611" s="1" t="str">
        <f t="shared" si="865"/>
        <v>21:1011</v>
      </c>
      <c r="D9611" s="1" t="str">
        <f t="shared" ref="D9611:D9623" si="869">HYPERLINK("http://geochem.nrcan.gc.ca/cdogs/content/svy/svy210241_e.htm", "21:0241")</f>
        <v>21:0241</v>
      </c>
      <c r="E9611" t="s">
        <v>38056</v>
      </c>
      <c r="F9611" t="s">
        <v>38057</v>
      </c>
      <c r="H9611">
        <v>71.011669999999995</v>
      </c>
      <c r="I9611">
        <v>-114.40505</v>
      </c>
      <c r="J9611" s="1" t="str">
        <f t="shared" ref="J9611:J9623" si="870">HYPERLINK("http://geochem.nrcan.gc.ca/cdogs/content/kwd/kwd020018_e.htm", "Fluid (stream)")</f>
        <v>Fluid (stream)</v>
      </c>
      <c r="K9611" s="1" t="str">
        <f t="shared" ref="K9611:K9623" si="871">HYPERLINK("http://geochem.nrcan.gc.ca/cdogs/content/kwd/kwd080007_e.htm", "Untreated Water")</f>
        <v>Untreated Water</v>
      </c>
      <c r="L9611">
        <v>49</v>
      </c>
      <c r="M9611" t="s">
        <v>133</v>
      </c>
      <c r="N9611">
        <v>872</v>
      </c>
      <c r="O9611">
        <v>1</v>
      </c>
      <c r="P9611" t="s">
        <v>194</v>
      </c>
      <c r="Q9611" t="s">
        <v>62</v>
      </c>
      <c r="R9611" t="s">
        <v>55</v>
      </c>
    </row>
    <row r="9612" spans="1:18" hidden="1" x14ac:dyDescent="0.3">
      <c r="A9612" t="s">
        <v>38058</v>
      </c>
      <c r="B9612" t="s">
        <v>38059</v>
      </c>
      <c r="C9612" s="1" t="str">
        <f t="shared" si="865"/>
        <v>21:1011</v>
      </c>
      <c r="D9612" s="1" t="str">
        <f t="shared" si="869"/>
        <v>21:0241</v>
      </c>
      <c r="E9612" t="s">
        <v>38060</v>
      </c>
      <c r="F9612" t="s">
        <v>38061</v>
      </c>
      <c r="H9612">
        <v>71.021000000000001</v>
      </c>
      <c r="I9612">
        <v>-114.32904000000001</v>
      </c>
      <c r="J9612" s="1" t="str">
        <f t="shared" si="870"/>
        <v>Fluid (stream)</v>
      </c>
      <c r="K9612" s="1" t="str">
        <f t="shared" si="871"/>
        <v>Untreated Water</v>
      </c>
      <c r="L9612">
        <v>49</v>
      </c>
      <c r="M9612" t="s">
        <v>139</v>
      </c>
      <c r="N9612">
        <v>873</v>
      </c>
      <c r="O9612">
        <v>1</v>
      </c>
      <c r="P9612" t="s">
        <v>247</v>
      </c>
      <c r="Q9612" t="s">
        <v>62</v>
      </c>
      <c r="R9612" t="s">
        <v>460</v>
      </c>
    </row>
    <row r="9613" spans="1:18" hidden="1" x14ac:dyDescent="0.3">
      <c r="A9613" t="s">
        <v>38062</v>
      </c>
      <c r="B9613" t="s">
        <v>38063</v>
      </c>
      <c r="C9613" s="1" t="str">
        <f t="shared" si="865"/>
        <v>21:1011</v>
      </c>
      <c r="D9613" s="1" t="str">
        <f t="shared" si="869"/>
        <v>21:0241</v>
      </c>
      <c r="E9613" t="s">
        <v>38064</v>
      </c>
      <c r="F9613" t="s">
        <v>38065</v>
      </c>
      <c r="H9613">
        <v>71.033659999999998</v>
      </c>
      <c r="I9613">
        <v>-114.32804</v>
      </c>
      <c r="J9613" s="1" t="str">
        <f t="shared" si="870"/>
        <v>Fluid (stream)</v>
      </c>
      <c r="K9613" s="1" t="str">
        <f t="shared" si="871"/>
        <v>Untreated Water</v>
      </c>
      <c r="L9613">
        <v>49</v>
      </c>
      <c r="M9613" t="s">
        <v>241</v>
      </c>
      <c r="N9613">
        <v>874</v>
      </c>
      <c r="O9613">
        <v>1</v>
      </c>
      <c r="P9613" t="s">
        <v>356</v>
      </c>
      <c r="Q9613" t="s">
        <v>46</v>
      </c>
      <c r="R9613" t="s">
        <v>55</v>
      </c>
    </row>
    <row r="9614" spans="1:18" hidden="1" x14ac:dyDescent="0.3">
      <c r="A9614" t="s">
        <v>38066</v>
      </c>
      <c r="B9614" t="s">
        <v>38067</v>
      </c>
      <c r="C9614" s="1" t="str">
        <f t="shared" si="865"/>
        <v>21:1011</v>
      </c>
      <c r="D9614" s="1" t="str">
        <f t="shared" si="869"/>
        <v>21:0241</v>
      </c>
      <c r="E9614" t="s">
        <v>38068</v>
      </c>
      <c r="F9614" t="s">
        <v>38069</v>
      </c>
      <c r="H9614">
        <v>71.032150000000001</v>
      </c>
      <c r="I9614">
        <v>-114.34605000000001</v>
      </c>
      <c r="J9614" s="1" t="str">
        <f t="shared" si="870"/>
        <v>Fluid (stream)</v>
      </c>
      <c r="K9614" s="1" t="str">
        <f t="shared" si="871"/>
        <v>Untreated Water</v>
      </c>
      <c r="L9614">
        <v>50</v>
      </c>
      <c r="M9614" t="s">
        <v>36</v>
      </c>
      <c r="N9614">
        <v>875</v>
      </c>
      <c r="O9614">
        <v>1</v>
      </c>
      <c r="P9614" t="s">
        <v>356</v>
      </c>
      <c r="Q9614" t="s">
        <v>96</v>
      </c>
      <c r="R9614" t="s">
        <v>460</v>
      </c>
    </row>
    <row r="9615" spans="1:18" hidden="1" x14ac:dyDescent="0.3">
      <c r="A9615" t="s">
        <v>38070</v>
      </c>
      <c r="B9615" t="s">
        <v>38071</v>
      </c>
      <c r="C9615" s="1" t="str">
        <f t="shared" si="865"/>
        <v>21:1011</v>
      </c>
      <c r="D9615" s="1" t="str">
        <f t="shared" si="869"/>
        <v>21:0241</v>
      </c>
      <c r="E9615" t="s">
        <v>38072</v>
      </c>
      <c r="F9615" t="s">
        <v>38073</v>
      </c>
      <c r="H9615">
        <v>71.050479999999993</v>
      </c>
      <c r="I9615">
        <v>-114.32805</v>
      </c>
      <c r="J9615" s="1" t="str">
        <f t="shared" si="870"/>
        <v>Fluid (stream)</v>
      </c>
      <c r="K9615" s="1" t="str">
        <f t="shared" si="871"/>
        <v>Untreated Water</v>
      </c>
      <c r="L9615">
        <v>50</v>
      </c>
      <c r="M9615" t="s">
        <v>44</v>
      </c>
      <c r="N9615">
        <v>876</v>
      </c>
      <c r="O9615">
        <v>1</v>
      </c>
      <c r="P9615" t="s">
        <v>356</v>
      </c>
      <c r="Q9615" t="s">
        <v>146</v>
      </c>
      <c r="R9615" t="s">
        <v>305</v>
      </c>
    </row>
    <row r="9616" spans="1:18" hidden="1" x14ac:dyDescent="0.3">
      <c r="A9616" t="s">
        <v>38074</v>
      </c>
      <c r="B9616" t="s">
        <v>38075</v>
      </c>
      <c r="C9616" s="1" t="str">
        <f t="shared" si="865"/>
        <v>21:1011</v>
      </c>
      <c r="D9616" s="1" t="str">
        <f t="shared" si="869"/>
        <v>21:0241</v>
      </c>
      <c r="E9616" t="s">
        <v>38076</v>
      </c>
      <c r="F9616" t="s">
        <v>38077</v>
      </c>
      <c r="H9616">
        <v>71.086830000000006</v>
      </c>
      <c r="I9616">
        <v>-114.09603</v>
      </c>
      <c r="J9616" s="1" t="str">
        <f t="shared" si="870"/>
        <v>Fluid (stream)</v>
      </c>
      <c r="K9616" s="1" t="str">
        <f t="shared" si="871"/>
        <v>Untreated Water</v>
      </c>
      <c r="L9616">
        <v>50</v>
      </c>
      <c r="M9616" t="s">
        <v>52</v>
      </c>
      <c r="N9616">
        <v>877</v>
      </c>
      <c r="O9616">
        <v>1</v>
      </c>
      <c r="P9616" t="s">
        <v>247</v>
      </c>
      <c r="Q9616" t="s">
        <v>62</v>
      </c>
      <c r="R9616" t="s">
        <v>189</v>
      </c>
    </row>
    <row r="9617" spans="1:18" hidden="1" x14ac:dyDescent="0.3">
      <c r="A9617" t="s">
        <v>38078</v>
      </c>
      <c r="B9617" t="s">
        <v>38079</v>
      </c>
      <c r="C9617" s="1" t="str">
        <f t="shared" si="865"/>
        <v>21:1011</v>
      </c>
      <c r="D9617" s="1" t="str">
        <f t="shared" si="869"/>
        <v>21:0241</v>
      </c>
      <c r="E9617" t="s">
        <v>38080</v>
      </c>
      <c r="F9617" t="s">
        <v>38081</v>
      </c>
      <c r="H9617">
        <v>71.093620000000001</v>
      </c>
      <c r="I9617">
        <v>-114.08002999999999</v>
      </c>
      <c r="J9617" s="1" t="str">
        <f t="shared" si="870"/>
        <v>Fluid (stream)</v>
      </c>
      <c r="K9617" s="1" t="str">
        <f t="shared" si="871"/>
        <v>Untreated Water</v>
      </c>
      <c r="L9617">
        <v>50</v>
      </c>
      <c r="M9617" t="s">
        <v>60</v>
      </c>
      <c r="N9617">
        <v>878</v>
      </c>
      <c r="O9617">
        <v>1</v>
      </c>
      <c r="P9617" t="s">
        <v>356</v>
      </c>
      <c r="Q9617" t="s">
        <v>89</v>
      </c>
      <c r="R9617" t="s">
        <v>9133</v>
      </c>
    </row>
    <row r="9618" spans="1:18" hidden="1" x14ac:dyDescent="0.3">
      <c r="A9618" t="s">
        <v>38082</v>
      </c>
      <c r="B9618" t="s">
        <v>38083</v>
      </c>
      <c r="C9618" s="1" t="str">
        <f t="shared" si="865"/>
        <v>21:1011</v>
      </c>
      <c r="D9618" s="1" t="str">
        <f t="shared" si="869"/>
        <v>21:0241</v>
      </c>
      <c r="E9618" t="s">
        <v>38084</v>
      </c>
      <c r="F9618" t="s">
        <v>38085</v>
      </c>
      <c r="H9618">
        <v>71.122709999999998</v>
      </c>
      <c r="I9618">
        <v>-113.89603</v>
      </c>
      <c r="J9618" s="1" t="str">
        <f t="shared" si="870"/>
        <v>Fluid (stream)</v>
      </c>
      <c r="K9618" s="1" t="str">
        <f t="shared" si="871"/>
        <v>Untreated Water</v>
      </c>
      <c r="L9618">
        <v>50</v>
      </c>
      <c r="M9618" t="s">
        <v>67</v>
      </c>
      <c r="N9618">
        <v>879</v>
      </c>
      <c r="O9618">
        <v>1</v>
      </c>
      <c r="P9618" t="s">
        <v>262</v>
      </c>
      <c r="Q9618" t="s">
        <v>146</v>
      </c>
      <c r="R9618" t="s">
        <v>55</v>
      </c>
    </row>
    <row r="9619" spans="1:18" hidden="1" x14ac:dyDescent="0.3">
      <c r="A9619" t="s">
        <v>38086</v>
      </c>
      <c r="B9619" t="s">
        <v>38087</v>
      </c>
      <c r="C9619" s="1" t="str">
        <f t="shared" si="865"/>
        <v>21:1011</v>
      </c>
      <c r="D9619" s="1" t="str">
        <f t="shared" si="869"/>
        <v>21:0241</v>
      </c>
      <c r="E9619" t="s">
        <v>38088</v>
      </c>
      <c r="F9619" t="s">
        <v>38089</v>
      </c>
      <c r="H9619">
        <v>71.140029999999996</v>
      </c>
      <c r="I9619">
        <v>-113.73102</v>
      </c>
      <c r="J9619" s="1" t="str">
        <f t="shared" si="870"/>
        <v>Fluid (stream)</v>
      </c>
      <c r="K9619" s="1" t="str">
        <f t="shared" si="871"/>
        <v>Untreated Water</v>
      </c>
      <c r="L9619">
        <v>50</v>
      </c>
      <c r="M9619" t="s">
        <v>74</v>
      </c>
      <c r="N9619">
        <v>880</v>
      </c>
      <c r="O9619">
        <v>1</v>
      </c>
      <c r="P9619" t="s">
        <v>262</v>
      </c>
      <c r="Q9619" t="s">
        <v>96</v>
      </c>
      <c r="R9619" t="s">
        <v>55</v>
      </c>
    </row>
    <row r="9620" spans="1:18" hidden="1" x14ac:dyDescent="0.3">
      <c r="A9620" t="s">
        <v>38090</v>
      </c>
      <c r="B9620" t="s">
        <v>38091</v>
      </c>
      <c r="C9620" s="1" t="str">
        <f t="shared" si="865"/>
        <v>21:1011</v>
      </c>
      <c r="D9620" s="1" t="str">
        <f t="shared" si="869"/>
        <v>21:0241</v>
      </c>
      <c r="E9620" t="s">
        <v>38092</v>
      </c>
      <c r="F9620" t="s">
        <v>38093</v>
      </c>
      <c r="H9620">
        <v>71.128219999999999</v>
      </c>
      <c r="I9620">
        <v>-113.65201</v>
      </c>
      <c r="J9620" s="1" t="str">
        <f t="shared" si="870"/>
        <v>Fluid (stream)</v>
      </c>
      <c r="K9620" s="1" t="str">
        <f t="shared" si="871"/>
        <v>Untreated Water</v>
      </c>
      <c r="L9620">
        <v>50</v>
      </c>
      <c r="M9620" t="s">
        <v>81</v>
      </c>
      <c r="N9620">
        <v>881</v>
      </c>
      <c r="O9620">
        <v>1</v>
      </c>
      <c r="P9620" t="s">
        <v>256</v>
      </c>
      <c r="Q9620" t="s">
        <v>96</v>
      </c>
      <c r="R9620" t="s">
        <v>522</v>
      </c>
    </row>
    <row r="9621" spans="1:18" hidden="1" x14ac:dyDescent="0.3">
      <c r="A9621" t="s">
        <v>38094</v>
      </c>
      <c r="B9621" t="s">
        <v>38095</v>
      </c>
      <c r="C9621" s="1" t="str">
        <f t="shared" si="865"/>
        <v>21:1011</v>
      </c>
      <c r="D9621" s="1" t="str">
        <f t="shared" si="869"/>
        <v>21:0241</v>
      </c>
      <c r="E9621" t="s">
        <v>38096</v>
      </c>
      <c r="F9621" t="s">
        <v>38097</v>
      </c>
      <c r="H9621">
        <v>71.129149999999996</v>
      </c>
      <c r="I9621">
        <v>-113.578</v>
      </c>
      <c r="J9621" s="1" t="str">
        <f t="shared" si="870"/>
        <v>Fluid (stream)</v>
      </c>
      <c r="K9621" s="1" t="str">
        <f t="shared" si="871"/>
        <v>Untreated Water</v>
      </c>
      <c r="L9621">
        <v>50</v>
      </c>
      <c r="M9621" t="s">
        <v>95</v>
      </c>
      <c r="N9621">
        <v>882</v>
      </c>
      <c r="O9621">
        <v>1</v>
      </c>
      <c r="P9621" t="s">
        <v>356</v>
      </c>
      <c r="Q9621" t="s">
        <v>96</v>
      </c>
      <c r="R9621" t="s">
        <v>55</v>
      </c>
    </row>
    <row r="9622" spans="1:18" hidden="1" x14ac:dyDescent="0.3">
      <c r="A9622" t="s">
        <v>38098</v>
      </c>
      <c r="B9622" t="s">
        <v>38099</v>
      </c>
      <c r="C9622" s="1" t="str">
        <f t="shared" si="865"/>
        <v>21:1011</v>
      </c>
      <c r="D9622" s="1" t="str">
        <f t="shared" si="869"/>
        <v>21:0241</v>
      </c>
      <c r="E9622" t="s">
        <v>38100</v>
      </c>
      <c r="F9622" t="s">
        <v>38101</v>
      </c>
      <c r="H9622">
        <v>71.172849999999997</v>
      </c>
      <c r="I9622">
        <v>-113.70802</v>
      </c>
      <c r="J9622" s="1" t="str">
        <f t="shared" si="870"/>
        <v>Fluid (stream)</v>
      </c>
      <c r="K9622" s="1" t="str">
        <f t="shared" si="871"/>
        <v>Untreated Water</v>
      </c>
      <c r="L9622">
        <v>50</v>
      </c>
      <c r="M9622" t="s">
        <v>101</v>
      </c>
      <c r="N9622">
        <v>883</v>
      </c>
      <c r="O9622">
        <v>1</v>
      </c>
      <c r="P9622" t="s">
        <v>319</v>
      </c>
      <c r="Q9622" t="s">
        <v>31</v>
      </c>
      <c r="R9622" t="s">
        <v>55</v>
      </c>
    </row>
    <row r="9623" spans="1:18" hidden="1" x14ac:dyDescent="0.3">
      <c r="A9623" t="s">
        <v>38102</v>
      </c>
      <c r="B9623" t="s">
        <v>38103</v>
      </c>
      <c r="C9623" s="1" t="str">
        <f t="shared" si="865"/>
        <v>21:1011</v>
      </c>
      <c r="D9623" s="1" t="str">
        <f t="shared" si="869"/>
        <v>21:0241</v>
      </c>
      <c r="E9623" t="s">
        <v>38104</v>
      </c>
      <c r="F9623" t="s">
        <v>38105</v>
      </c>
      <c r="H9623">
        <v>71.169510000000002</v>
      </c>
      <c r="I9623">
        <v>-113.73002</v>
      </c>
      <c r="J9623" s="1" t="str">
        <f t="shared" si="870"/>
        <v>Fluid (stream)</v>
      </c>
      <c r="K9623" s="1" t="str">
        <f t="shared" si="871"/>
        <v>Untreated Water</v>
      </c>
      <c r="L9623">
        <v>50</v>
      </c>
      <c r="M9623" t="s">
        <v>22</v>
      </c>
      <c r="N9623">
        <v>884</v>
      </c>
      <c r="O9623">
        <v>1</v>
      </c>
      <c r="P9623" t="s">
        <v>200</v>
      </c>
      <c r="Q9623" t="s">
        <v>96</v>
      </c>
      <c r="R9623" t="s">
        <v>195</v>
      </c>
    </row>
    <row r="9624" spans="1:18" hidden="1" x14ac:dyDescent="0.3">
      <c r="A9624" t="s">
        <v>38106</v>
      </c>
      <c r="B9624" t="s">
        <v>38107</v>
      </c>
      <c r="C9624" s="1" t="str">
        <f t="shared" si="865"/>
        <v>21:1011</v>
      </c>
      <c r="D9624" s="1" t="str">
        <f>HYPERLINK("http://geochem.nrcan.gc.ca/cdogs/content/svy/svy_e.htm", "")</f>
        <v/>
      </c>
      <c r="G9624" s="1" t="str">
        <f>HYPERLINK("http://geochem.nrcan.gc.ca/cdogs/content/cr_/cr_00306_e.htm", "306")</f>
        <v>306</v>
      </c>
      <c r="J9624" t="s">
        <v>85</v>
      </c>
      <c r="K9624" t="s">
        <v>86</v>
      </c>
      <c r="L9624">
        <v>50</v>
      </c>
      <c r="M9624" t="s">
        <v>87</v>
      </c>
      <c r="N9624">
        <v>885</v>
      </c>
      <c r="O9624">
        <v>8</v>
      </c>
      <c r="P9624" t="s">
        <v>537</v>
      </c>
      <c r="Q9624" t="s">
        <v>62</v>
      </c>
      <c r="R9624" t="s">
        <v>90</v>
      </c>
    </row>
    <row r="9625" spans="1:18" hidden="1" x14ac:dyDescent="0.3">
      <c r="A9625" t="s">
        <v>38108</v>
      </c>
      <c r="B9625" t="s">
        <v>38109</v>
      </c>
      <c r="C9625" s="1" t="str">
        <f t="shared" si="865"/>
        <v>21:1011</v>
      </c>
      <c r="D9625" s="1" t="str">
        <f t="shared" ref="D9625:D9635" si="872">HYPERLINK("http://geochem.nrcan.gc.ca/cdogs/content/svy/svy210241_e.htm", "21:0241")</f>
        <v>21:0241</v>
      </c>
      <c r="E9625" t="s">
        <v>38104</v>
      </c>
      <c r="F9625" t="s">
        <v>38110</v>
      </c>
      <c r="H9625">
        <v>71.169510000000002</v>
      </c>
      <c r="I9625">
        <v>-113.73002</v>
      </c>
      <c r="J9625" s="1" t="str">
        <f t="shared" ref="J9625:J9635" si="873">HYPERLINK("http://geochem.nrcan.gc.ca/cdogs/content/kwd/kwd020018_e.htm", "Fluid (stream)")</f>
        <v>Fluid (stream)</v>
      </c>
      <c r="K9625" s="1" t="str">
        <f t="shared" ref="K9625:K9635" si="874">HYPERLINK("http://geochem.nrcan.gc.ca/cdogs/content/kwd/kwd080007_e.htm", "Untreated Water")</f>
        <v>Untreated Water</v>
      </c>
      <c r="L9625">
        <v>50</v>
      </c>
      <c r="M9625" t="s">
        <v>29</v>
      </c>
      <c r="N9625">
        <v>886</v>
      </c>
      <c r="O9625">
        <v>1</v>
      </c>
      <c r="P9625" t="s">
        <v>235</v>
      </c>
      <c r="Q9625" t="s">
        <v>96</v>
      </c>
      <c r="R9625" t="s">
        <v>285</v>
      </c>
    </row>
    <row r="9626" spans="1:18" hidden="1" x14ac:dyDescent="0.3">
      <c r="A9626" t="s">
        <v>38111</v>
      </c>
      <c r="B9626" t="s">
        <v>38112</v>
      </c>
      <c r="C9626" s="1" t="str">
        <f t="shared" si="865"/>
        <v>21:1011</v>
      </c>
      <c r="D9626" s="1" t="str">
        <f t="shared" si="872"/>
        <v>21:0241</v>
      </c>
      <c r="E9626" t="s">
        <v>38113</v>
      </c>
      <c r="F9626" t="s">
        <v>38114</v>
      </c>
      <c r="H9626">
        <v>71.198279999999997</v>
      </c>
      <c r="I9626">
        <v>-113.77401999999999</v>
      </c>
      <c r="J9626" s="1" t="str">
        <f t="shared" si="873"/>
        <v>Fluid (stream)</v>
      </c>
      <c r="K9626" s="1" t="str">
        <f t="shared" si="874"/>
        <v>Untreated Water</v>
      </c>
      <c r="L9626">
        <v>50</v>
      </c>
      <c r="M9626" t="s">
        <v>107</v>
      </c>
      <c r="N9626">
        <v>887</v>
      </c>
      <c r="O9626">
        <v>1</v>
      </c>
      <c r="P9626" t="s">
        <v>356</v>
      </c>
      <c r="Q9626" t="s">
        <v>146</v>
      </c>
      <c r="R9626" t="s">
        <v>460</v>
      </c>
    </row>
    <row r="9627" spans="1:18" hidden="1" x14ac:dyDescent="0.3">
      <c r="A9627" t="s">
        <v>38115</v>
      </c>
      <c r="B9627" t="s">
        <v>38116</v>
      </c>
      <c r="C9627" s="1" t="str">
        <f t="shared" si="865"/>
        <v>21:1011</v>
      </c>
      <c r="D9627" s="1" t="str">
        <f t="shared" si="872"/>
        <v>21:0241</v>
      </c>
      <c r="E9627" t="s">
        <v>38117</v>
      </c>
      <c r="F9627" t="s">
        <v>38118</v>
      </c>
      <c r="H9627">
        <v>71.245540000000005</v>
      </c>
      <c r="I9627">
        <v>-113.88204</v>
      </c>
      <c r="J9627" s="1" t="str">
        <f t="shared" si="873"/>
        <v>Fluid (stream)</v>
      </c>
      <c r="K9627" s="1" t="str">
        <f t="shared" si="874"/>
        <v>Untreated Water</v>
      </c>
      <c r="L9627">
        <v>50</v>
      </c>
      <c r="M9627" t="s">
        <v>114</v>
      </c>
      <c r="N9627">
        <v>888</v>
      </c>
      <c r="O9627">
        <v>1</v>
      </c>
      <c r="P9627" t="s">
        <v>256</v>
      </c>
      <c r="Q9627" t="s">
        <v>89</v>
      </c>
      <c r="R9627" t="s">
        <v>55</v>
      </c>
    </row>
    <row r="9628" spans="1:18" hidden="1" x14ac:dyDescent="0.3">
      <c r="A9628" t="s">
        <v>38119</v>
      </c>
      <c r="B9628" t="s">
        <v>38120</v>
      </c>
      <c r="C9628" s="1" t="str">
        <f t="shared" si="865"/>
        <v>21:1011</v>
      </c>
      <c r="D9628" s="1" t="str">
        <f t="shared" si="872"/>
        <v>21:0241</v>
      </c>
      <c r="E9628" t="s">
        <v>38121</v>
      </c>
      <c r="F9628" t="s">
        <v>38122</v>
      </c>
      <c r="H9628">
        <v>71.270060000000001</v>
      </c>
      <c r="I9628">
        <v>-113.90304</v>
      </c>
      <c r="J9628" s="1" t="str">
        <f t="shared" si="873"/>
        <v>Fluid (stream)</v>
      </c>
      <c r="K9628" s="1" t="str">
        <f t="shared" si="874"/>
        <v>Untreated Water</v>
      </c>
      <c r="L9628">
        <v>50</v>
      </c>
      <c r="M9628" t="s">
        <v>121</v>
      </c>
      <c r="N9628">
        <v>889</v>
      </c>
      <c r="O9628">
        <v>1</v>
      </c>
      <c r="P9628" t="s">
        <v>235</v>
      </c>
      <c r="Q9628" t="s">
        <v>24</v>
      </c>
      <c r="R9628" t="s">
        <v>55</v>
      </c>
    </row>
    <row r="9629" spans="1:18" hidden="1" x14ac:dyDescent="0.3">
      <c r="A9629" t="s">
        <v>38123</v>
      </c>
      <c r="B9629" t="s">
        <v>38124</v>
      </c>
      <c r="C9629" s="1" t="str">
        <f t="shared" si="865"/>
        <v>21:1011</v>
      </c>
      <c r="D9629" s="1" t="str">
        <f t="shared" si="872"/>
        <v>21:0241</v>
      </c>
      <c r="E9629" t="s">
        <v>38125</v>
      </c>
      <c r="F9629" t="s">
        <v>38126</v>
      </c>
      <c r="H9629">
        <v>71.311300000000003</v>
      </c>
      <c r="I9629">
        <v>-113.67003</v>
      </c>
      <c r="J9629" s="1" t="str">
        <f t="shared" si="873"/>
        <v>Fluid (stream)</v>
      </c>
      <c r="K9629" s="1" t="str">
        <f t="shared" si="874"/>
        <v>Untreated Water</v>
      </c>
      <c r="L9629">
        <v>50</v>
      </c>
      <c r="M9629" t="s">
        <v>127</v>
      </c>
      <c r="N9629">
        <v>890</v>
      </c>
      <c r="O9629">
        <v>1</v>
      </c>
      <c r="P9629" t="s">
        <v>262</v>
      </c>
      <c r="Q9629" t="s">
        <v>46</v>
      </c>
      <c r="R9629" t="s">
        <v>55</v>
      </c>
    </row>
    <row r="9630" spans="1:18" hidden="1" x14ac:dyDescent="0.3">
      <c r="A9630" t="s">
        <v>38127</v>
      </c>
      <c r="B9630" t="s">
        <v>38128</v>
      </c>
      <c r="C9630" s="1" t="str">
        <f t="shared" si="865"/>
        <v>21:1011</v>
      </c>
      <c r="D9630" s="1" t="str">
        <f t="shared" si="872"/>
        <v>21:0241</v>
      </c>
      <c r="E9630" t="s">
        <v>38129</v>
      </c>
      <c r="F9630" t="s">
        <v>38130</v>
      </c>
      <c r="H9630">
        <v>71.304540000000003</v>
      </c>
      <c r="I9630">
        <v>-113.60002</v>
      </c>
      <c r="J9630" s="1" t="str">
        <f t="shared" si="873"/>
        <v>Fluid (stream)</v>
      </c>
      <c r="K9630" s="1" t="str">
        <f t="shared" si="874"/>
        <v>Untreated Water</v>
      </c>
      <c r="L9630">
        <v>50</v>
      </c>
      <c r="M9630" t="s">
        <v>133</v>
      </c>
      <c r="N9630">
        <v>891</v>
      </c>
      <c r="O9630">
        <v>1</v>
      </c>
      <c r="P9630" t="s">
        <v>272</v>
      </c>
      <c r="Q9630" t="s">
        <v>24</v>
      </c>
      <c r="R9630" t="s">
        <v>55</v>
      </c>
    </row>
    <row r="9631" spans="1:18" hidden="1" x14ac:dyDescent="0.3">
      <c r="A9631" t="s">
        <v>38131</v>
      </c>
      <c r="B9631" t="s">
        <v>38132</v>
      </c>
      <c r="C9631" s="1" t="str">
        <f t="shared" si="865"/>
        <v>21:1011</v>
      </c>
      <c r="D9631" s="1" t="str">
        <f t="shared" si="872"/>
        <v>21:0241</v>
      </c>
      <c r="E9631" t="s">
        <v>38133</v>
      </c>
      <c r="F9631" t="s">
        <v>38134</v>
      </c>
      <c r="H9631">
        <v>71.311670000000007</v>
      </c>
      <c r="I9631">
        <v>-113.52802</v>
      </c>
      <c r="J9631" s="1" t="str">
        <f t="shared" si="873"/>
        <v>Fluid (stream)</v>
      </c>
      <c r="K9631" s="1" t="str">
        <f t="shared" si="874"/>
        <v>Untreated Water</v>
      </c>
      <c r="L9631">
        <v>50</v>
      </c>
      <c r="M9631" t="s">
        <v>139</v>
      </c>
      <c r="N9631">
        <v>892</v>
      </c>
      <c r="O9631">
        <v>1</v>
      </c>
      <c r="P9631" t="s">
        <v>272</v>
      </c>
      <c r="Q9631" t="s">
        <v>96</v>
      </c>
      <c r="R9631" t="s">
        <v>55</v>
      </c>
    </row>
    <row r="9632" spans="1:18" hidden="1" x14ac:dyDescent="0.3">
      <c r="A9632" t="s">
        <v>38135</v>
      </c>
      <c r="B9632" t="s">
        <v>38136</v>
      </c>
      <c r="C9632" s="1" t="str">
        <f t="shared" si="865"/>
        <v>21:1011</v>
      </c>
      <c r="D9632" s="1" t="str">
        <f t="shared" si="872"/>
        <v>21:0241</v>
      </c>
      <c r="E9632" t="s">
        <v>38137</v>
      </c>
      <c r="F9632" t="s">
        <v>38138</v>
      </c>
      <c r="H9632">
        <v>71.312510000000003</v>
      </c>
      <c r="I9632">
        <v>-113.33301</v>
      </c>
      <c r="J9632" s="1" t="str">
        <f t="shared" si="873"/>
        <v>Fluid (stream)</v>
      </c>
      <c r="K9632" s="1" t="str">
        <f t="shared" si="874"/>
        <v>Untreated Water</v>
      </c>
      <c r="L9632">
        <v>50</v>
      </c>
      <c r="M9632" t="s">
        <v>241</v>
      </c>
      <c r="N9632">
        <v>893</v>
      </c>
      <c r="O9632">
        <v>1</v>
      </c>
      <c r="P9632" t="s">
        <v>319</v>
      </c>
      <c r="Q9632" t="s">
        <v>31</v>
      </c>
      <c r="R9632" t="s">
        <v>532</v>
      </c>
    </row>
    <row r="9633" spans="1:18" hidden="1" x14ac:dyDescent="0.3">
      <c r="A9633" t="s">
        <v>38139</v>
      </c>
      <c r="B9633" t="s">
        <v>38140</v>
      </c>
      <c r="C9633" s="1" t="str">
        <f t="shared" si="865"/>
        <v>21:1011</v>
      </c>
      <c r="D9633" s="1" t="str">
        <f t="shared" si="872"/>
        <v>21:0241</v>
      </c>
      <c r="E9633" t="s">
        <v>38141</v>
      </c>
      <c r="F9633" t="s">
        <v>38142</v>
      </c>
      <c r="H9633">
        <v>71.338419999999999</v>
      </c>
      <c r="I9633">
        <v>-113.31201</v>
      </c>
      <c r="J9633" s="1" t="str">
        <f t="shared" si="873"/>
        <v>Fluid (stream)</v>
      </c>
      <c r="K9633" s="1" t="str">
        <f t="shared" si="874"/>
        <v>Untreated Water</v>
      </c>
      <c r="L9633">
        <v>51</v>
      </c>
      <c r="M9633" t="s">
        <v>22</v>
      </c>
      <c r="N9633">
        <v>894</v>
      </c>
      <c r="O9633">
        <v>1</v>
      </c>
      <c r="P9633" t="s">
        <v>210</v>
      </c>
      <c r="Q9633" t="s">
        <v>24</v>
      </c>
      <c r="R9633" t="s">
        <v>3470</v>
      </c>
    </row>
    <row r="9634" spans="1:18" hidden="1" x14ac:dyDescent="0.3">
      <c r="A9634" t="s">
        <v>38143</v>
      </c>
      <c r="B9634" t="s">
        <v>38144</v>
      </c>
      <c r="C9634" s="1" t="str">
        <f t="shared" si="865"/>
        <v>21:1011</v>
      </c>
      <c r="D9634" s="1" t="str">
        <f t="shared" si="872"/>
        <v>21:0241</v>
      </c>
      <c r="E9634" t="s">
        <v>38141</v>
      </c>
      <c r="F9634" t="s">
        <v>38145</v>
      </c>
      <c r="H9634">
        <v>71.338419999999999</v>
      </c>
      <c r="I9634">
        <v>-113.31201</v>
      </c>
      <c r="J9634" s="1" t="str">
        <f t="shared" si="873"/>
        <v>Fluid (stream)</v>
      </c>
      <c r="K9634" s="1" t="str">
        <f t="shared" si="874"/>
        <v>Untreated Water</v>
      </c>
      <c r="L9634">
        <v>51</v>
      </c>
      <c r="M9634" t="s">
        <v>29</v>
      </c>
      <c r="N9634">
        <v>895</v>
      </c>
      <c r="O9634">
        <v>1</v>
      </c>
      <c r="P9634" t="s">
        <v>210</v>
      </c>
      <c r="Q9634" t="s">
        <v>96</v>
      </c>
      <c r="R9634" t="s">
        <v>410</v>
      </c>
    </row>
    <row r="9635" spans="1:18" hidden="1" x14ac:dyDescent="0.3">
      <c r="A9635" t="s">
        <v>38146</v>
      </c>
      <c r="B9635" t="s">
        <v>38147</v>
      </c>
      <c r="C9635" s="1" t="str">
        <f t="shared" si="865"/>
        <v>21:1011</v>
      </c>
      <c r="D9635" s="1" t="str">
        <f t="shared" si="872"/>
        <v>21:0241</v>
      </c>
      <c r="E9635" t="s">
        <v>38148</v>
      </c>
      <c r="F9635" t="s">
        <v>38149</v>
      </c>
      <c r="H9635">
        <v>71.361959999999996</v>
      </c>
      <c r="I9635">
        <v>-113.29801</v>
      </c>
      <c r="J9635" s="1" t="str">
        <f t="shared" si="873"/>
        <v>Fluid (stream)</v>
      </c>
      <c r="K9635" s="1" t="str">
        <f t="shared" si="874"/>
        <v>Untreated Water</v>
      </c>
      <c r="L9635">
        <v>51</v>
      </c>
      <c r="M9635" t="s">
        <v>36</v>
      </c>
      <c r="N9635">
        <v>896</v>
      </c>
      <c r="O9635">
        <v>1</v>
      </c>
      <c r="P9635" t="s">
        <v>319</v>
      </c>
      <c r="Q9635" t="s">
        <v>776</v>
      </c>
      <c r="R9635" t="s">
        <v>55</v>
      </c>
    </row>
    <row r="9636" spans="1:18" hidden="1" x14ac:dyDescent="0.3">
      <c r="A9636" t="s">
        <v>38150</v>
      </c>
      <c r="B9636" t="s">
        <v>38151</v>
      </c>
      <c r="C9636" s="1" t="str">
        <f t="shared" ref="C9636:C9699" si="875">HYPERLINK("http://geochem.nrcan.gc.ca/cdogs/content/bdl/bdl211011_e.htm", "21:1011")</f>
        <v>21:1011</v>
      </c>
      <c r="D9636" s="1" t="str">
        <f>HYPERLINK("http://geochem.nrcan.gc.ca/cdogs/content/svy/svy_e.htm", "")</f>
        <v/>
      </c>
      <c r="G9636" s="1" t="str">
        <f>HYPERLINK("http://geochem.nrcan.gc.ca/cdogs/content/cr_/cr_00306_e.htm", "306")</f>
        <v>306</v>
      </c>
      <c r="J9636" t="s">
        <v>85</v>
      </c>
      <c r="K9636" t="s">
        <v>86</v>
      </c>
      <c r="L9636">
        <v>51</v>
      </c>
      <c r="M9636" t="s">
        <v>87</v>
      </c>
      <c r="N9636">
        <v>897</v>
      </c>
      <c r="O9636">
        <v>8</v>
      </c>
      <c r="P9636" t="s">
        <v>2540</v>
      </c>
      <c r="Q9636" t="s">
        <v>24</v>
      </c>
      <c r="R9636" t="s">
        <v>5874</v>
      </c>
    </row>
    <row r="9637" spans="1:18" hidden="1" x14ac:dyDescent="0.3">
      <c r="A9637" t="s">
        <v>38152</v>
      </c>
      <c r="B9637" t="s">
        <v>38153</v>
      </c>
      <c r="C9637" s="1" t="str">
        <f t="shared" si="875"/>
        <v>21:1011</v>
      </c>
      <c r="D9637" s="1" t="str">
        <f t="shared" ref="D9637:D9648" si="876">HYPERLINK("http://geochem.nrcan.gc.ca/cdogs/content/svy/svy210241_e.htm", "21:0241")</f>
        <v>21:0241</v>
      </c>
      <c r="E9637" t="s">
        <v>38154</v>
      </c>
      <c r="F9637" t="s">
        <v>38155</v>
      </c>
      <c r="H9637">
        <v>71.383830000000003</v>
      </c>
      <c r="I9637">
        <v>-113.36302000000001</v>
      </c>
      <c r="J9637" s="1" t="str">
        <f t="shared" ref="J9637:J9648" si="877">HYPERLINK("http://geochem.nrcan.gc.ca/cdogs/content/kwd/kwd020018_e.htm", "Fluid (stream)")</f>
        <v>Fluid (stream)</v>
      </c>
      <c r="K9637" s="1" t="str">
        <f t="shared" ref="K9637:K9648" si="878">HYPERLINK("http://geochem.nrcan.gc.ca/cdogs/content/kwd/kwd080007_e.htm", "Untreated Water")</f>
        <v>Untreated Water</v>
      </c>
      <c r="L9637">
        <v>51</v>
      </c>
      <c r="M9637" t="s">
        <v>44</v>
      </c>
      <c r="N9637">
        <v>898</v>
      </c>
      <c r="O9637">
        <v>1</v>
      </c>
      <c r="P9637" t="s">
        <v>356</v>
      </c>
      <c r="Q9637" t="s">
        <v>31</v>
      </c>
      <c r="R9637" t="s">
        <v>55</v>
      </c>
    </row>
    <row r="9638" spans="1:18" hidden="1" x14ac:dyDescent="0.3">
      <c r="A9638" t="s">
        <v>38156</v>
      </c>
      <c r="B9638" t="s">
        <v>38157</v>
      </c>
      <c r="C9638" s="1" t="str">
        <f t="shared" si="875"/>
        <v>21:1011</v>
      </c>
      <c r="D9638" s="1" t="str">
        <f t="shared" si="876"/>
        <v>21:0241</v>
      </c>
      <c r="E9638" t="s">
        <v>38158</v>
      </c>
      <c r="F9638" t="s">
        <v>38159</v>
      </c>
      <c r="H9638">
        <v>71.396150000000006</v>
      </c>
      <c r="I9638">
        <v>-113.28400999999999</v>
      </c>
      <c r="J9638" s="1" t="str">
        <f t="shared" si="877"/>
        <v>Fluid (stream)</v>
      </c>
      <c r="K9638" s="1" t="str">
        <f t="shared" si="878"/>
        <v>Untreated Water</v>
      </c>
      <c r="L9638">
        <v>51</v>
      </c>
      <c r="M9638" t="s">
        <v>52</v>
      </c>
      <c r="N9638">
        <v>899</v>
      </c>
      <c r="O9638">
        <v>1</v>
      </c>
      <c r="P9638" t="s">
        <v>272</v>
      </c>
      <c r="Q9638" t="s">
        <v>31</v>
      </c>
      <c r="R9638" t="s">
        <v>55</v>
      </c>
    </row>
    <row r="9639" spans="1:18" hidden="1" x14ac:dyDescent="0.3">
      <c r="A9639" t="s">
        <v>38160</v>
      </c>
      <c r="B9639" t="s">
        <v>38161</v>
      </c>
      <c r="C9639" s="1" t="str">
        <f t="shared" si="875"/>
        <v>21:1011</v>
      </c>
      <c r="D9639" s="1" t="str">
        <f t="shared" si="876"/>
        <v>21:0241</v>
      </c>
      <c r="E9639" t="s">
        <v>38162</v>
      </c>
      <c r="F9639" t="s">
        <v>38163</v>
      </c>
      <c r="H9639">
        <v>71.420060000000007</v>
      </c>
      <c r="I9639">
        <v>-113.31102</v>
      </c>
      <c r="J9639" s="1" t="str">
        <f t="shared" si="877"/>
        <v>Fluid (stream)</v>
      </c>
      <c r="K9639" s="1" t="str">
        <f t="shared" si="878"/>
        <v>Untreated Water</v>
      </c>
      <c r="L9639">
        <v>51</v>
      </c>
      <c r="M9639" t="s">
        <v>60</v>
      </c>
      <c r="N9639">
        <v>900</v>
      </c>
      <c r="O9639">
        <v>1</v>
      </c>
      <c r="P9639" t="s">
        <v>267</v>
      </c>
      <c r="Q9639" t="s">
        <v>146</v>
      </c>
      <c r="R9639" t="s">
        <v>55</v>
      </c>
    </row>
    <row r="9640" spans="1:18" hidden="1" x14ac:dyDescent="0.3">
      <c r="A9640" t="s">
        <v>38164</v>
      </c>
      <c r="B9640" t="s">
        <v>38165</v>
      </c>
      <c r="C9640" s="1" t="str">
        <f t="shared" si="875"/>
        <v>21:1011</v>
      </c>
      <c r="D9640" s="1" t="str">
        <f t="shared" si="876"/>
        <v>21:0241</v>
      </c>
      <c r="E9640" t="s">
        <v>38166</v>
      </c>
      <c r="F9640" t="s">
        <v>38167</v>
      </c>
      <c r="H9640">
        <v>71.421899999999994</v>
      </c>
      <c r="I9640">
        <v>-113.34602</v>
      </c>
      <c r="J9640" s="1" t="str">
        <f t="shared" si="877"/>
        <v>Fluid (stream)</v>
      </c>
      <c r="K9640" s="1" t="str">
        <f t="shared" si="878"/>
        <v>Untreated Water</v>
      </c>
      <c r="L9640">
        <v>51</v>
      </c>
      <c r="M9640" t="s">
        <v>67</v>
      </c>
      <c r="N9640">
        <v>901</v>
      </c>
      <c r="O9640">
        <v>1</v>
      </c>
      <c r="P9640" t="s">
        <v>1896</v>
      </c>
      <c r="Q9640" t="s">
        <v>146</v>
      </c>
      <c r="R9640" t="s">
        <v>55</v>
      </c>
    </row>
    <row r="9641" spans="1:18" hidden="1" x14ac:dyDescent="0.3">
      <c r="A9641" t="s">
        <v>38168</v>
      </c>
      <c r="B9641" t="s">
        <v>38169</v>
      </c>
      <c r="C9641" s="1" t="str">
        <f t="shared" si="875"/>
        <v>21:1011</v>
      </c>
      <c r="D9641" s="1" t="str">
        <f t="shared" si="876"/>
        <v>21:0241</v>
      </c>
      <c r="E9641" t="s">
        <v>38170</v>
      </c>
      <c r="F9641" t="s">
        <v>38171</v>
      </c>
      <c r="H9641">
        <v>71.446010000000001</v>
      </c>
      <c r="I9641">
        <v>-113.25801</v>
      </c>
      <c r="J9641" s="1" t="str">
        <f t="shared" si="877"/>
        <v>Fluid (stream)</v>
      </c>
      <c r="K9641" s="1" t="str">
        <f t="shared" si="878"/>
        <v>Untreated Water</v>
      </c>
      <c r="L9641">
        <v>51</v>
      </c>
      <c r="M9641" t="s">
        <v>74</v>
      </c>
      <c r="N9641">
        <v>902</v>
      </c>
      <c r="O9641">
        <v>1</v>
      </c>
      <c r="P9641" t="s">
        <v>1610</v>
      </c>
      <c r="Q9641" t="s">
        <v>38</v>
      </c>
      <c r="R9641" t="s">
        <v>55</v>
      </c>
    </row>
    <row r="9642" spans="1:18" hidden="1" x14ac:dyDescent="0.3">
      <c r="A9642" t="s">
        <v>38172</v>
      </c>
      <c r="B9642" t="s">
        <v>38173</v>
      </c>
      <c r="C9642" s="1" t="str">
        <f t="shared" si="875"/>
        <v>21:1011</v>
      </c>
      <c r="D9642" s="1" t="str">
        <f t="shared" si="876"/>
        <v>21:0241</v>
      </c>
      <c r="E9642" t="s">
        <v>38174</v>
      </c>
      <c r="F9642" t="s">
        <v>38175</v>
      </c>
      <c r="H9642">
        <v>71.483760000000004</v>
      </c>
      <c r="I9642">
        <v>-113.27602</v>
      </c>
      <c r="J9642" s="1" t="str">
        <f t="shared" si="877"/>
        <v>Fluid (stream)</v>
      </c>
      <c r="K9642" s="1" t="str">
        <f t="shared" si="878"/>
        <v>Untreated Water</v>
      </c>
      <c r="L9642">
        <v>51</v>
      </c>
      <c r="M9642" t="s">
        <v>81</v>
      </c>
      <c r="N9642">
        <v>903</v>
      </c>
      <c r="O9642">
        <v>1</v>
      </c>
      <c r="P9642" t="s">
        <v>1896</v>
      </c>
      <c r="Q9642" t="s">
        <v>46</v>
      </c>
      <c r="R9642" t="s">
        <v>55</v>
      </c>
    </row>
    <row r="9643" spans="1:18" hidden="1" x14ac:dyDescent="0.3">
      <c r="A9643" t="s">
        <v>38176</v>
      </c>
      <c r="B9643" t="s">
        <v>38177</v>
      </c>
      <c r="C9643" s="1" t="str">
        <f t="shared" si="875"/>
        <v>21:1011</v>
      </c>
      <c r="D9643" s="1" t="str">
        <f t="shared" si="876"/>
        <v>21:0241</v>
      </c>
      <c r="E9643" t="s">
        <v>38178</v>
      </c>
      <c r="F9643" t="s">
        <v>38179</v>
      </c>
      <c r="H9643">
        <v>71.489459999999994</v>
      </c>
      <c r="I9643">
        <v>-113.25502</v>
      </c>
      <c r="J9643" s="1" t="str">
        <f t="shared" si="877"/>
        <v>Fluid (stream)</v>
      </c>
      <c r="K9643" s="1" t="str">
        <f t="shared" si="878"/>
        <v>Untreated Water</v>
      </c>
      <c r="L9643">
        <v>51</v>
      </c>
      <c r="M9643" t="s">
        <v>95</v>
      </c>
      <c r="N9643">
        <v>904</v>
      </c>
      <c r="O9643">
        <v>1</v>
      </c>
      <c r="P9643" t="s">
        <v>1896</v>
      </c>
      <c r="Q9643" t="s">
        <v>24</v>
      </c>
      <c r="R9643" t="s">
        <v>532</v>
      </c>
    </row>
    <row r="9644" spans="1:18" hidden="1" x14ac:dyDescent="0.3">
      <c r="A9644" t="s">
        <v>38180</v>
      </c>
      <c r="B9644" t="s">
        <v>38181</v>
      </c>
      <c r="C9644" s="1" t="str">
        <f t="shared" si="875"/>
        <v>21:1011</v>
      </c>
      <c r="D9644" s="1" t="str">
        <f t="shared" si="876"/>
        <v>21:0241</v>
      </c>
      <c r="E9644" t="s">
        <v>38182</v>
      </c>
      <c r="F9644" t="s">
        <v>38183</v>
      </c>
      <c r="H9644">
        <v>71.510850000000005</v>
      </c>
      <c r="I9644">
        <v>-113.27302</v>
      </c>
      <c r="J9644" s="1" t="str">
        <f t="shared" si="877"/>
        <v>Fluid (stream)</v>
      </c>
      <c r="K9644" s="1" t="str">
        <f t="shared" si="878"/>
        <v>Untreated Water</v>
      </c>
      <c r="L9644">
        <v>51</v>
      </c>
      <c r="M9644" t="s">
        <v>101</v>
      </c>
      <c r="N9644">
        <v>905</v>
      </c>
      <c r="O9644">
        <v>1</v>
      </c>
      <c r="P9644" t="s">
        <v>1896</v>
      </c>
      <c r="Q9644" t="s">
        <v>46</v>
      </c>
      <c r="R9644" t="s">
        <v>55</v>
      </c>
    </row>
    <row r="9645" spans="1:18" hidden="1" x14ac:dyDescent="0.3">
      <c r="A9645" t="s">
        <v>38184</v>
      </c>
      <c r="B9645" t="s">
        <v>38185</v>
      </c>
      <c r="C9645" s="1" t="str">
        <f t="shared" si="875"/>
        <v>21:1011</v>
      </c>
      <c r="D9645" s="1" t="str">
        <f t="shared" si="876"/>
        <v>21:0241</v>
      </c>
      <c r="E9645" t="s">
        <v>38186</v>
      </c>
      <c r="F9645" t="s">
        <v>38187</v>
      </c>
      <c r="H9645">
        <v>72.250519999999995</v>
      </c>
      <c r="I9645">
        <v>-112.03901</v>
      </c>
      <c r="J9645" s="1" t="str">
        <f t="shared" si="877"/>
        <v>Fluid (stream)</v>
      </c>
      <c r="K9645" s="1" t="str">
        <f t="shared" si="878"/>
        <v>Untreated Water</v>
      </c>
      <c r="L9645">
        <v>52</v>
      </c>
      <c r="M9645" t="s">
        <v>36</v>
      </c>
      <c r="N9645">
        <v>906</v>
      </c>
      <c r="O9645">
        <v>1</v>
      </c>
      <c r="P9645" t="s">
        <v>465</v>
      </c>
      <c r="Q9645" t="s">
        <v>146</v>
      </c>
      <c r="R9645" t="s">
        <v>285</v>
      </c>
    </row>
    <row r="9646" spans="1:18" hidden="1" x14ac:dyDescent="0.3">
      <c r="A9646" t="s">
        <v>38188</v>
      </c>
      <c r="B9646" t="s">
        <v>38189</v>
      </c>
      <c r="C9646" s="1" t="str">
        <f t="shared" si="875"/>
        <v>21:1011</v>
      </c>
      <c r="D9646" s="1" t="str">
        <f t="shared" si="876"/>
        <v>21:0241</v>
      </c>
      <c r="E9646" t="s">
        <v>38190</v>
      </c>
      <c r="F9646" t="s">
        <v>38191</v>
      </c>
      <c r="H9646">
        <v>72.269819999999996</v>
      </c>
      <c r="I9646">
        <v>-112.05401999999999</v>
      </c>
      <c r="J9646" s="1" t="str">
        <f t="shared" si="877"/>
        <v>Fluid (stream)</v>
      </c>
      <c r="K9646" s="1" t="str">
        <f t="shared" si="878"/>
        <v>Untreated Water</v>
      </c>
      <c r="L9646">
        <v>52</v>
      </c>
      <c r="M9646" t="s">
        <v>44</v>
      </c>
      <c r="N9646">
        <v>907</v>
      </c>
      <c r="O9646">
        <v>1</v>
      </c>
      <c r="P9646" t="s">
        <v>267</v>
      </c>
      <c r="Q9646" t="s">
        <v>46</v>
      </c>
      <c r="R9646" t="s">
        <v>195</v>
      </c>
    </row>
    <row r="9647" spans="1:18" hidden="1" x14ac:dyDescent="0.3">
      <c r="A9647" t="s">
        <v>38192</v>
      </c>
      <c r="B9647" t="s">
        <v>38193</v>
      </c>
      <c r="C9647" s="1" t="str">
        <f t="shared" si="875"/>
        <v>21:1011</v>
      </c>
      <c r="D9647" s="1" t="str">
        <f t="shared" si="876"/>
        <v>21:0241</v>
      </c>
      <c r="E9647" t="s">
        <v>38194</v>
      </c>
      <c r="F9647" t="s">
        <v>38195</v>
      </c>
      <c r="H9647">
        <v>72.270039999999995</v>
      </c>
      <c r="I9647">
        <v>-112.08602</v>
      </c>
      <c r="J9647" s="1" t="str">
        <f t="shared" si="877"/>
        <v>Fluid (stream)</v>
      </c>
      <c r="K9647" s="1" t="str">
        <f t="shared" si="878"/>
        <v>Untreated Water</v>
      </c>
      <c r="L9647">
        <v>52</v>
      </c>
      <c r="M9647" t="s">
        <v>52</v>
      </c>
      <c r="N9647">
        <v>908</v>
      </c>
      <c r="O9647">
        <v>1</v>
      </c>
      <c r="P9647" t="s">
        <v>1610</v>
      </c>
      <c r="Q9647" t="s">
        <v>146</v>
      </c>
      <c r="R9647" t="s">
        <v>55</v>
      </c>
    </row>
    <row r="9648" spans="1:18" hidden="1" x14ac:dyDescent="0.3">
      <c r="A9648" t="s">
        <v>38196</v>
      </c>
      <c r="B9648" t="s">
        <v>38197</v>
      </c>
      <c r="C9648" s="1" t="str">
        <f t="shared" si="875"/>
        <v>21:1011</v>
      </c>
      <c r="D9648" s="1" t="str">
        <f t="shared" si="876"/>
        <v>21:0241</v>
      </c>
      <c r="E9648" t="s">
        <v>38198</v>
      </c>
      <c r="F9648" t="s">
        <v>38199</v>
      </c>
      <c r="H9648">
        <v>72.247159999999994</v>
      </c>
      <c r="I9648">
        <v>-112.13702000000001</v>
      </c>
      <c r="J9648" s="1" t="str">
        <f t="shared" si="877"/>
        <v>Fluid (stream)</v>
      </c>
      <c r="K9648" s="1" t="str">
        <f t="shared" si="878"/>
        <v>Untreated Water</v>
      </c>
      <c r="L9648">
        <v>52</v>
      </c>
      <c r="M9648" t="s">
        <v>60</v>
      </c>
      <c r="N9648">
        <v>909</v>
      </c>
      <c r="O9648">
        <v>1</v>
      </c>
      <c r="P9648" t="s">
        <v>272</v>
      </c>
      <c r="Q9648" t="s">
        <v>24</v>
      </c>
      <c r="R9648" t="s">
        <v>460</v>
      </c>
    </row>
    <row r="9649" spans="1:18" hidden="1" x14ac:dyDescent="0.3">
      <c r="A9649" t="s">
        <v>38200</v>
      </c>
      <c r="B9649" t="s">
        <v>38201</v>
      </c>
      <c r="C9649" s="1" t="str">
        <f t="shared" si="875"/>
        <v>21:1011</v>
      </c>
      <c r="D9649" s="1" t="str">
        <f>HYPERLINK("http://geochem.nrcan.gc.ca/cdogs/content/svy/svy_e.htm", "")</f>
        <v/>
      </c>
      <c r="G9649" s="1" t="str">
        <f>HYPERLINK("http://geochem.nrcan.gc.ca/cdogs/content/cr_/cr_00306_e.htm", "306")</f>
        <v>306</v>
      </c>
      <c r="J9649" t="s">
        <v>85</v>
      </c>
      <c r="K9649" t="s">
        <v>86</v>
      </c>
      <c r="L9649">
        <v>52</v>
      </c>
      <c r="M9649" t="s">
        <v>87</v>
      </c>
      <c r="N9649">
        <v>910</v>
      </c>
      <c r="O9649">
        <v>8</v>
      </c>
      <c r="P9649" t="s">
        <v>2540</v>
      </c>
      <c r="Q9649" t="s">
        <v>96</v>
      </c>
      <c r="R9649" t="s">
        <v>47</v>
      </c>
    </row>
    <row r="9650" spans="1:18" hidden="1" x14ac:dyDescent="0.3">
      <c r="A9650" t="s">
        <v>38202</v>
      </c>
      <c r="B9650" t="s">
        <v>38203</v>
      </c>
      <c r="C9650" s="1" t="str">
        <f t="shared" si="875"/>
        <v>21:1011</v>
      </c>
      <c r="D9650" s="1" t="str">
        <f t="shared" ref="D9650:D9666" si="879">HYPERLINK("http://geochem.nrcan.gc.ca/cdogs/content/svy/svy210241_e.htm", "21:0241")</f>
        <v>21:0241</v>
      </c>
      <c r="E9650" t="s">
        <v>38204</v>
      </c>
      <c r="F9650" t="s">
        <v>38205</v>
      </c>
      <c r="H9650">
        <v>72.250950000000003</v>
      </c>
      <c r="I9650">
        <v>-112.21803</v>
      </c>
      <c r="J9650" s="1" t="str">
        <f t="shared" ref="J9650:J9666" si="880">HYPERLINK("http://geochem.nrcan.gc.ca/cdogs/content/kwd/kwd020018_e.htm", "Fluid (stream)")</f>
        <v>Fluid (stream)</v>
      </c>
      <c r="K9650" s="1" t="str">
        <f t="shared" ref="K9650:K9666" si="881">HYPERLINK("http://geochem.nrcan.gc.ca/cdogs/content/kwd/kwd080007_e.htm", "Untreated Water")</f>
        <v>Untreated Water</v>
      </c>
      <c r="L9650">
        <v>52</v>
      </c>
      <c r="M9650" t="s">
        <v>22</v>
      </c>
      <c r="N9650">
        <v>911</v>
      </c>
      <c r="O9650">
        <v>1</v>
      </c>
      <c r="P9650" t="s">
        <v>247</v>
      </c>
      <c r="Q9650" t="s">
        <v>776</v>
      </c>
      <c r="R9650" t="s">
        <v>195</v>
      </c>
    </row>
    <row r="9651" spans="1:18" hidden="1" x14ac:dyDescent="0.3">
      <c r="A9651" t="s">
        <v>38206</v>
      </c>
      <c r="B9651" t="s">
        <v>38207</v>
      </c>
      <c r="C9651" s="1" t="str">
        <f t="shared" si="875"/>
        <v>21:1011</v>
      </c>
      <c r="D9651" s="1" t="str">
        <f t="shared" si="879"/>
        <v>21:0241</v>
      </c>
      <c r="E9651" t="s">
        <v>38204</v>
      </c>
      <c r="F9651" t="s">
        <v>38208</v>
      </c>
      <c r="H9651">
        <v>72.250950000000003</v>
      </c>
      <c r="I9651">
        <v>-112.21803</v>
      </c>
      <c r="J9651" s="1" t="str">
        <f t="shared" si="880"/>
        <v>Fluid (stream)</v>
      </c>
      <c r="K9651" s="1" t="str">
        <f t="shared" si="881"/>
        <v>Untreated Water</v>
      </c>
      <c r="L9651">
        <v>52</v>
      </c>
      <c r="M9651" t="s">
        <v>29</v>
      </c>
      <c r="N9651">
        <v>912</v>
      </c>
      <c r="O9651">
        <v>1</v>
      </c>
      <c r="P9651" t="s">
        <v>356</v>
      </c>
      <c r="Q9651" t="s">
        <v>96</v>
      </c>
      <c r="R9651" t="s">
        <v>195</v>
      </c>
    </row>
    <row r="9652" spans="1:18" hidden="1" x14ac:dyDescent="0.3">
      <c r="A9652" t="s">
        <v>38209</v>
      </c>
      <c r="B9652" t="s">
        <v>38210</v>
      </c>
      <c r="C9652" s="1" t="str">
        <f t="shared" si="875"/>
        <v>21:1011</v>
      </c>
      <c r="D9652" s="1" t="str">
        <f t="shared" si="879"/>
        <v>21:0241</v>
      </c>
      <c r="E9652" t="s">
        <v>38211</v>
      </c>
      <c r="F9652" t="s">
        <v>38212</v>
      </c>
      <c r="H9652">
        <v>72.234669999999994</v>
      </c>
      <c r="I9652">
        <v>-112.24503</v>
      </c>
      <c r="J9652" s="1" t="str">
        <f t="shared" si="880"/>
        <v>Fluid (stream)</v>
      </c>
      <c r="K9652" s="1" t="str">
        <f t="shared" si="881"/>
        <v>Untreated Water</v>
      </c>
      <c r="L9652">
        <v>52</v>
      </c>
      <c r="M9652" t="s">
        <v>67</v>
      </c>
      <c r="N9652">
        <v>913</v>
      </c>
      <c r="O9652">
        <v>1</v>
      </c>
      <c r="P9652" t="s">
        <v>272</v>
      </c>
      <c r="Q9652" t="s">
        <v>46</v>
      </c>
      <c r="R9652" t="s">
        <v>55</v>
      </c>
    </row>
    <row r="9653" spans="1:18" hidden="1" x14ac:dyDescent="0.3">
      <c r="A9653" t="s">
        <v>38213</v>
      </c>
      <c r="B9653" t="s">
        <v>38214</v>
      </c>
      <c r="C9653" s="1" t="str">
        <f t="shared" si="875"/>
        <v>21:1011</v>
      </c>
      <c r="D9653" s="1" t="str">
        <f t="shared" si="879"/>
        <v>21:0241</v>
      </c>
      <c r="E9653" t="s">
        <v>38215</v>
      </c>
      <c r="F9653" t="s">
        <v>38216</v>
      </c>
      <c r="H9653">
        <v>72.23039</v>
      </c>
      <c r="I9653">
        <v>-112.40504</v>
      </c>
      <c r="J9653" s="1" t="str">
        <f t="shared" si="880"/>
        <v>Fluid (stream)</v>
      </c>
      <c r="K9653" s="1" t="str">
        <f t="shared" si="881"/>
        <v>Untreated Water</v>
      </c>
      <c r="L9653">
        <v>52</v>
      </c>
      <c r="M9653" t="s">
        <v>74</v>
      </c>
      <c r="N9653">
        <v>914</v>
      </c>
      <c r="O9653">
        <v>1</v>
      </c>
      <c r="P9653" t="s">
        <v>267</v>
      </c>
      <c r="Q9653" t="s">
        <v>46</v>
      </c>
      <c r="R9653" t="s">
        <v>285</v>
      </c>
    </row>
    <row r="9654" spans="1:18" hidden="1" x14ac:dyDescent="0.3">
      <c r="A9654" t="s">
        <v>38217</v>
      </c>
      <c r="B9654" t="s">
        <v>38218</v>
      </c>
      <c r="C9654" s="1" t="str">
        <f t="shared" si="875"/>
        <v>21:1011</v>
      </c>
      <c r="D9654" s="1" t="str">
        <f t="shared" si="879"/>
        <v>21:0241</v>
      </c>
      <c r="E9654" t="s">
        <v>38219</v>
      </c>
      <c r="F9654" t="s">
        <v>38220</v>
      </c>
      <c r="H9654">
        <v>72.198229999999995</v>
      </c>
      <c r="I9654">
        <v>-112.44504000000001</v>
      </c>
      <c r="J9654" s="1" t="str">
        <f t="shared" si="880"/>
        <v>Fluid (stream)</v>
      </c>
      <c r="K9654" s="1" t="str">
        <f t="shared" si="881"/>
        <v>Untreated Water</v>
      </c>
      <c r="L9654">
        <v>52</v>
      </c>
      <c r="M9654" t="s">
        <v>81</v>
      </c>
      <c r="N9654">
        <v>915</v>
      </c>
      <c r="O9654">
        <v>1</v>
      </c>
      <c r="P9654" t="s">
        <v>465</v>
      </c>
      <c r="Q9654" t="s">
        <v>31</v>
      </c>
      <c r="R9654" t="s">
        <v>460</v>
      </c>
    </row>
    <row r="9655" spans="1:18" hidden="1" x14ac:dyDescent="0.3">
      <c r="A9655" t="s">
        <v>38221</v>
      </c>
      <c r="B9655" t="s">
        <v>38222</v>
      </c>
      <c r="C9655" s="1" t="str">
        <f t="shared" si="875"/>
        <v>21:1011</v>
      </c>
      <c r="D9655" s="1" t="str">
        <f t="shared" si="879"/>
        <v>21:0241</v>
      </c>
      <c r="E9655" t="s">
        <v>38223</v>
      </c>
      <c r="F9655" t="s">
        <v>38224</v>
      </c>
      <c r="H9655">
        <v>72.193010000000001</v>
      </c>
      <c r="I9655">
        <v>-112.46004000000001</v>
      </c>
      <c r="J9655" s="1" t="str">
        <f t="shared" si="880"/>
        <v>Fluid (stream)</v>
      </c>
      <c r="K9655" s="1" t="str">
        <f t="shared" si="881"/>
        <v>Untreated Water</v>
      </c>
      <c r="L9655">
        <v>52</v>
      </c>
      <c r="M9655" t="s">
        <v>95</v>
      </c>
      <c r="N9655">
        <v>916</v>
      </c>
      <c r="O9655">
        <v>1</v>
      </c>
      <c r="P9655" t="s">
        <v>465</v>
      </c>
      <c r="Q9655" t="s">
        <v>24</v>
      </c>
      <c r="R9655" t="s">
        <v>55</v>
      </c>
    </row>
    <row r="9656" spans="1:18" hidden="1" x14ac:dyDescent="0.3">
      <c r="A9656" t="s">
        <v>38225</v>
      </c>
      <c r="B9656" t="s">
        <v>38226</v>
      </c>
      <c r="C9656" s="1" t="str">
        <f t="shared" si="875"/>
        <v>21:1011</v>
      </c>
      <c r="D9656" s="1" t="str">
        <f t="shared" si="879"/>
        <v>21:0241</v>
      </c>
      <c r="E9656" t="s">
        <v>38227</v>
      </c>
      <c r="F9656" t="s">
        <v>38228</v>
      </c>
      <c r="H9656">
        <v>72.174859999999995</v>
      </c>
      <c r="I9656">
        <v>-112.47504000000001</v>
      </c>
      <c r="J9656" s="1" t="str">
        <f t="shared" si="880"/>
        <v>Fluid (stream)</v>
      </c>
      <c r="K9656" s="1" t="str">
        <f t="shared" si="881"/>
        <v>Untreated Water</v>
      </c>
      <c r="L9656">
        <v>52</v>
      </c>
      <c r="M9656" t="s">
        <v>101</v>
      </c>
      <c r="N9656">
        <v>917</v>
      </c>
      <c r="O9656">
        <v>1</v>
      </c>
      <c r="P9656" t="s">
        <v>262</v>
      </c>
      <c r="Q9656" t="s">
        <v>31</v>
      </c>
      <c r="R9656" t="s">
        <v>55</v>
      </c>
    </row>
    <row r="9657" spans="1:18" hidden="1" x14ac:dyDescent="0.3">
      <c r="A9657" t="s">
        <v>38229</v>
      </c>
      <c r="B9657" t="s">
        <v>38230</v>
      </c>
      <c r="C9657" s="1" t="str">
        <f t="shared" si="875"/>
        <v>21:1011</v>
      </c>
      <c r="D9657" s="1" t="str">
        <f t="shared" si="879"/>
        <v>21:0241</v>
      </c>
      <c r="E9657" t="s">
        <v>38231</v>
      </c>
      <c r="F9657" t="s">
        <v>38232</v>
      </c>
      <c r="H9657">
        <v>72.171139999999994</v>
      </c>
      <c r="I9657">
        <v>-112.44804000000001</v>
      </c>
      <c r="J9657" s="1" t="str">
        <f t="shared" si="880"/>
        <v>Fluid (stream)</v>
      </c>
      <c r="K9657" s="1" t="str">
        <f t="shared" si="881"/>
        <v>Untreated Water</v>
      </c>
      <c r="L9657">
        <v>52</v>
      </c>
      <c r="M9657" t="s">
        <v>107</v>
      </c>
      <c r="N9657">
        <v>918</v>
      </c>
      <c r="O9657">
        <v>1</v>
      </c>
      <c r="P9657" t="s">
        <v>262</v>
      </c>
      <c r="Q9657" t="s">
        <v>38</v>
      </c>
      <c r="R9657" t="s">
        <v>55</v>
      </c>
    </row>
    <row r="9658" spans="1:18" hidden="1" x14ac:dyDescent="0.3">
      <c r="A9658" t="s">
        <v>38233</v>
      </c>
      <c r="B9658" t="s">
        <v>38234</v>
      </c>
      <c r="C9658" s="1" t="str">
        <f t="shared" si="875"/>
        <v>21:1011</v>
      </c>
      <c r="D9658" s="1" t="str">
        <f t="shared" si="879"/>
        <v>21:0241</v>
      </c>
      <c r="E9658" t="s">
        <v>38235</v>
      </c>
      <c r="F9658" t="s">
        <v>38236</v>
      </c>
      <c r="H9658">
        <v>72.150559999999999</v>
      </c>
      <c r="I9658">
        <v>-112.51504</v>
      </c>
      <c r="J9658" s="1" t="str">
        <f t="shared" si="880"/>
        <v>Fluid (stream)</v>
      </c>
      <c r="K9658" s="1" t="str">
        <f t="shared" si="881"/>
        <v>Untreated Water</v>
      </c>
      <c r="L9658">
        <v>52</v>
      </c>
      <c r="M9658" t="s">
        <v>114</v>
      </c>
      <c r="N9658">
        <v>919</v>
      </c>
      <c r="O9658">
        <v>1</v>
      </c>
      <c r="P9658" t="s">
        <v>256</v>
      </c>
      <c r="Q9658" t="s">
        <v>31</v>
      </c>
      <c r="R9658" t="s">
        <v>401</v>
      </c>
    </row>
    <row r="9659" spans="1:18" hidden="1" x14ac:dyDescent="0.3">
      <c r="A9659" t="s">
        <v>38237</v>
      </c>
      <c r="B9659" t="s">
        <v>38238</v>
      </c>
      <c r="C9659" s="1" t="str">
        <f t="shared" si="875"/>
        <v>21:1011</v>
      </c>
      <c r="D9659" s="1" t="str">
        <f t="shared" si="879"/>
        <v>21:0241</v>
      </c>
      <c r="E9659" t="s">
        <v>38239</v>
      </c>
      <c r="F9659" t="s">
        <v>38240</v>
      </c>
      <c r="H9659">
        <v>72.136539999999997</v>
      </c>
      <c r="I9659">
        <v>-112.53203999999999</v>
      </c>
      <c r="J9659" s="1" t="str">
        <f t="shared" si="880"/>
        <v>Fluid (stream)</v>
      </c>
      <c r="K9659" s="1" t="str">
        <f t="shared" si="881"/>
        <v>Untreated Water</v>
      </c>
      <c r="L9659">
        <v>52</v>
      </c>
      <c r="M9659" t="s">
        <v>121</v>
      </c>
      <c r="N9659">
        <v>920</v>
      </c>
      <c r="O9659">
        <v>1</v>
      </c>
      <c r="P9659" t="s">
        <v>247</v>
      </c>
      <c r="Q9659" t="s">
        <v>96</v>
      </c>
      <c r="R9659" t="s">
        <v>55</v>
      </c>
    </row>
    <row r="9660" spans="1:18" hidden="1" x14ac:dyDescent="0.3">
      <c r="A9660" t="s">
        <v>38241</v>
      </c>
      <c r="B9660" t="s">
        <v>38242</v>
      </c>
      <c r="C9660" s="1" t="str">
        <f t="shared" si="875"/>
        <v>21:1011</v>
      </c>
      <c r="D9660" s="1" t="str">
        <f t="shared" si="879"/>
        <v>21:0241</v>
      </c>
      <c r="E9660" t="s">
        <v>38243</v>
      </c>
      <c r="F9660" t="s">
        <v>38244</v>
      </c>
      <c r="H9660">
        <v>72.118899999999996</v>
      </c>
      <c r="I9660">
        <v>-112.57804</v>
      </c>
      <c r="J9660" s="1" t="str">
        <f t="shared" si="880"/>
        <v>Fluid (stream)</v>
      </c>
      <c r="K9660" s="1" t="str">
        <f t="shared" si="881"/>
        <v>Untreated Water</v>
      </c>
      <c r="L9660">
        <v>52</v>
      </c>
      <c r="M9660" t="s">
        <v>127</v>
      </c>
      <c r="N9660">
        <v>921</v>
      </c>
      <c r="O9660">
        <v>1</v>
      </c>
      <c r="P9660" t="s">
        <v>256</v>
      </c>
      <c r="Q9660" t="s">
        <v>24</v>
      </c>
      <c r="R9660" t="s">
        <v>55</v>
      </c>
    </row>
    <row r="9661" spans="1:18" hidden="1" x14ac:dyDescent="0.3">
      <c r="A9661" t="s">
        <v>38245</v>
      </c>
      <c r="B9661" t="s">
        <v>38246</v>
      </c>
      <c r="C9661" s="1" t="str">
        <f t="shared" si="875"/>
        <v>21:1011</v>
      </c>
      <c r="D9661" s="1" t="str">
        <f t="shared" si="879"/>
        <v>21:0241</v>
      </c>
      <c r="E9661" t="s">
        <v>38247</v>
      </c>
      <c r="F9661" t="s">
        <v>38248</v>
      </c>
      <c r="H9661">
        <v>72.112260000000006</v>
      </c>
      <c r="I9661">
        <v>-112.59804</v>
      </c>
      <c r="J9661" s="1" t="str">
        <f t="shared" si="880"/>
        <v>Fluid (stream)</v>
      </c>
      <c r="K9661" s="1" t="str">
        <f t="shared" si="881"/>
        <v>Untreated Water</v>
      </c>
      <c r="L9661">
        <v>52</v>
      </c>
      <c r="M9661" t="s">
        <v>133</v>
      </c>
      <c r="N9661">
        <v>922</v>
      </c>
      <c r="O9661">
        <v>1</v>
      </c>
      <c r="P9661" t="s">
        <v>319</v>
      </c>
      <c r="Q9661" t="s">
        <v>89</v>
      </c>
      <c r="R9661" t="s">
        <v>211</v>
      </c>
    </row>
    <row r="9662" spans="1:18" hidden="1" x14ac:dyDescent="0.3">
      <c r="A9662" t="s">
        <v>38249</v>
      </c>
      <c r="B9662" t="s">
        <v>38250</v>
      </c>
      <c r="C9662" s="1" t="str">
        <f t="shared" si="875"/>
        <v>21:1011</v>
      </c>
      <c r="D9662" s="1" t="str">
        <f t="shared" si="879"/>
        <v>21:0241</v>
      </c>
      <c r="E9662" t="s">
        <v>38251</v>
      </c>
      <c r="F9662" t="s">
        <v>38252</v>
      </c>
      <c r="H9662">
        <v>72.119259999999997</v>
      </c>
      <c r="I9662">
        <v>-112.69804999999999</v>
      </c>
      <c r="J9662" s="1" t="str">
        <f t="shared" si="880"/>
        <v>Fluid (stream)</v>
      </c>
      <c r="K9662" s="1" t="str">
        <f t="shared" si="881"/>
        <v>Untreated Water</v>
      </c>
      <c r="L9662">
        <v>52</v>
      </c>
      <c r="M9662" t="s">
        <v>139</v>
      </c>
      <c r="N9662">
        <v>923</v>
      </c>
      <c r="O9662">
        <v>1</v>
      </c>
      <c r="P9662" t="s">
        <v>272</v>
      </c>
      <c r="Q9662" t="s">
        <v>146</v>
      </c>
      <c r="R9662" t="s">
        <v>460</v>
      </c>
    </row>
    <row r="9663" spans="1:18" hidden="1" x14ac:dyDescent="0.3">
      <c r="A9663" t="s">
        <v>38253</v>
      </c>
      <c r="B9663" t="s">
        <v>38254</v>
      </c>
      <c r="C9663" s="1" t="str">
        <f t="shared" si="875"/>
        <v>21:1011</v>
      </c>
      <c r="D9663" s="1" t="str">
        <f t="shared" si="879"/>
        <v>21:0241</v>
      </c>
      <c r="E9663" t="s">
        <v>38255</v>
      </c>
      <c r="F9663" t="s">
        <v>38256</v>
      </c>
      <c r="H9663">
        <v>72.094250000000002</v>
      </c>
      <c r="I9663">
        <v>-112.60903999999999</v>
      </c>
      <c r="J9663" s="1" t="str">
        <f t="shared" si="880"/>
        <v>Fluid (stream)</v>
      </c>
      <c r="K9663" s="1" t="str">
        <f t="shared" si="881"/>
        <v>Untreated Water</v>
      </c>
      <c r="L9663">
        <v>52</v>
      </c>
      <c r="M9663" t="s">
        <v>241</v>
      </c>
      <c r="N9663">
        <v>924</v>
      </c>
      <c r="O9663">
        <v>1</v>
      </c>
      <c r="P9663" t="s">
        <v>319</v>
      </c>
      <c r="Q9663" t="s">
        <v>96</v>
      </c>
      <c r="R9663" t="s">
        <v>55</v>
      </c>
    </row>
    <row r="9664" spans="1:18" hidden="1" x14ac:dyDescent="0.3">
      <c r="A9664" t="s">
        <v>38257</v>
      </c>
      <c r="B9664" t="s">
        <v>38258</v>
      </c>
      <c r="C9664" s="1" t="str">
        <f t="shared" si="875"/>
        <v>21:1011</v>
      </c>
      <c r="D9664" s="1" t="str">
        <f t="shared" si="879"/>
        <v>21:0241</v>
      </c>
      <c r="E9664" t="s">
        <v>38259</v>
      </c>
      <c r="F9664" t="s">
        <v>38260</v>
      </c>
      <c r="H9664">
        <v>72.167019999999994</v>
      </c>
      <c r="I9664">
        <v>-112.37203</v>
      </c>
      <c r="J9664" s="1" t="str">
        <f t="shared" si="880"/>
        <v>Fluid (stream)</v>
      </c>
      <c r="K9664" s="1" t="str">
        <f t="shared" si="881"/>
        <v>Untreated Water</v>
      </c>
      <c r="L9664">
        <v>53</v>
      </c>
      <c r="M9664" t="s">
        <v>22</v>
      </c>
      <c r="N9664">
        <v>925</v>
      </c>
      <c r="O9664">
        <v>1</v>
      </c>
      <c r="P9664" t="s">
        <v>210</v>
      </c>
      <c r="Q9664" t="s">
        <v>96</v>
      </c>
      <c r="R9664" t="s">
        <v>55</v>
      </c>
    </row>
    <row r="9665" spans="1:18" hidden="1" x14ac:dyDescent="0.3">
      <c r="A9665" t="s">
        <v>38261</v>
      </c>
      <c r="B9665" t="s">
        <v>38262</v>
      </c>
      <c r="C9665" s="1" t="str">
        <f t="shared" si="875"/>
        <v>21:1011</v>
      </c>
      <c r="D9665" s="1" t="str">
        <f t="shared" si="879"/>
        <v>21:0241</v>
      </c>
      <c r="E9665" t="s">
        <v>38259</v>
      </c>
      <c r="F9665" t="s">
        <v>38263</v>
      </c>
      <c r="H9665">
        <v>72.167019999999994</v>
      </c>
      <c r="I9665">
        <v>-112.37203</v>
      </c>
      <c r="J9665" s="1" t="str">
        <f t="shared" si="880"/>
        <v>Fluid (stream)</v>
      </c>
      <c r="K9665" s="1" t="str">
        <f t="shared" si="881"/>
        <v>Untreated Water</v>
      </c>
      <c r="L9665">
        <v>53</v>
      </c>
      <c r="M9665" t="s">
        <v>29</v>
      </c>
      <c r="N9665">
        <v>926</v>
      </c>
      <c r="O9665">
        <v>1</v>
      </c>
      <c r="P9665" t="s">
        <v>356</v>
      </c>
      <c r="Q9665" t="s">
        <v>24</v>
      </c>
      <c r="R9665" t="s">
        <v>55</v>
      </c>
    </row>
    <row r="9666" spans="1:18" hidden="1" x14ac:dyDescent="0.3">
      <c r="A9666" t="s">
        <v>38264</v>
      </c>
      <c r="B9666" t="s">
        <v>38265</v>
      </c>
      <c r="C9666" s="1" t="str">
        <f t="shared" si="875"/>
        <v>21:1011</v>
      </c>
      <c r="D9666" s="1" t="str">
        <f t="shared" si="879"/>
        <v>21:0241</v>
      </c>
      <c r="E9666" t="s">
        <v>38266</v>
      </c>
      <c r="F9666" t="s">
        <v>38267</v>
      </c>
      <c r="H9666">
        <v>72.176749999999998</v>
      </c>
      <c r="I9666">
        <v>-112.38103</v>
      </c>
      <c r="J9666" s="1" t="str">
        <f t="shared" si="880"/>
        <v>Fluid (stream)</v>
      </c>
      <c r="K9666" s="1" t="str">
        <f t="shared" si="881"/>
        <v>Untreated Water</v>
      </c>
      <c r="L9666">
        <v>53</v>
      </c>
      <c r="M9666" t="s">
        <v>36</v>
      </c>
      <c r="N9666">
        <v>927</v>
      </c>
      <c r="O9666">
        <v>1</v>
      </c>
      <c r="P9666" t="s">
        <v>356</v>
      </c>
      <c r="Q9666" t="s">
        <v>31</v>
      </c>
      <c r="R9666" t="s">
        <v>522</v>
      </c>
    </row>
    <row r="9667" spans="1:18" hidden="1" x14ac:dyDescent="0.3">
      <c r="A9667" t="s">
        <v>38268</v>
      </c>
      <c r="B9667" t="s">
        <v>38269</v>
      </c>
      <c r="C9667" s="1" t="str">
        <f t="shared" si="875"/>
        <v>21:1011</v>
      </c>
      <c r="D9667" s="1" t="str">
        <f>HYPERLINK("http://geochem.nrcan.gc.ca/cdogs/content/svy/svy_e.htm", "")</f>
        <v/>
      </c>
      <c r="G9667" s="1" t="str">
        <f>HYPERLINK("http://geochem.nrcan.gc.ca/cdogs/content/cr_/cr_00305_e.htm", "305")</f>
        <v>305</v>
      </c>
      <c r="J9667" t="s">
        <v>85</v>
      </c>
      <c r="K9667" t="s">
        <v>86</v>
      </c>
      <c r="L9667">
        <v>53</v>
      </c>
      <c r="M9667" t="s">
        <v>87</v>
      </c>
      <c r="N9667">
        <v>928</v>
      </c>
      <c r="O9667">
        <v>8</v>
      </c>
      <c r="P9667" t="s">
        <v>108</v>
      </c>
      <c r="Q9667" t="s">
        <v>31</v>
      </c>
      <c r="R9667" t="s">
        <v>532</v>
      </c>
    </row>
    <row r="9668" spans="1:18" hidden="1" x14ac:dyDescent="0.3">
      <c r="A9668" t="s">
        <v>38270</v>
      </c>
      <c r="B9668" t="s">
        <v>38271</v>
      </c>
      <c r="C9668" s="1" t="str">
        <f t="shared" si="875"/>
        <v>21:1011</v>
      </c>
      <c r="D9668" s="1" t="str">
        <f t="shared" ref="D9668:D9687" si="882">HYPERLINK("http://geochem.nrcan.gc.ca/cdogs/content/svy/svy210241_e.htm", "21:0241")</f>
        <v>21:0241</v>
      </c>
      <c r="E9668" t="s">
        <v>38272</v>
      </c>
      <c r="F9668" t="s">
        <v>38273</v>
      </c>
      <c r="H9668">
        <v>72.189310000000006</v>
      </c>
      <c r="I9668">
        <v>-112.37803</v>
      </c>
      <c r="J9668" s="1" t="str">
        <f t="shared" ref="J9668:J9687" si="883">HYPERLINK("http://geochem.nrcan.gc.ca/cdogs/content/kwd/kwd020018_e.htm", "Fluid (stream)")</f>
        <v>Fluid (stream)</v>
      </c>
      <c r="K9668" s="1" t="str">
        <f t="shared" ref="K9668:K9687" si="884">HYPERLINK("http://geochem.nrcan.gc.ca/cdogs/content/kwd/kwd080007_e.htm", "Untreated Water")</f>
        <v>Untreated Water</v>
      </c>
      <c r="L9668">
        <v>53</v>
      </c>
      <c r="M9668" t="s">
        <v>44</v>
      </c>
      <c r="N9668">
        <v>929</v>
      </c>
      <c r="O9668">
        <v>1</v>
      </c>
      <c r="P9668" t="s">
        <v>247</v>
      </c>
      <c r="Q9668" t="s">
        <v>116</v>
      </c>
      <c r="R9668" t="s">
        <v>460</v>
      </c>
    </row>
    <row r="9669" spans="1:18" hidden="1" x14ac:dyDescent="0.3">
      <c r="A9669" t="s">
        <v>38274</v>
      </c>
      <c r="B9669" t="s">
        <v>38275</v>
      </c>
      <c r="C9669" s="1" t="str">
        <f t="shared" si="875"/>
        <v>21:1011</v>
      </c>
      <c r="D9669" s="1" t="str">
        <f t="shared" si="882"/>
        <v>21:0241</v>
      </c>
      <c r="E9669" t="s">
        <v>38276</v>
      </c>
      <c r="F9669" t="s">
        <v>38277</v>
      </c>
      <c r="H9669">
        <v>72.19256</v>
      </c>
      <c r="I9669">
        <v>-112.35903</v>
      </c>
      <c r="J9669" s="1" t="str">
        <f t="shared" si="883"/>
        <v>Fluid (stream)</v>
      </c>
      <c r="K9669" s="1" t="str">
        <f t="shared" si="884"/>
        <v>Untreated Water</v>
      </c>
      <c r="L9669">
        <v>53</v>
      </c>
      <c r="M9669" t="s">
        <v>52</v>
      </c>
      <c r="N9669">
        <v>930</v>
      </c>
      <c r="O9669">
        <v>1</v>
      </c>
      <c r="P9669" t="s">
        <v>272</v>
      </c>
      <c r="Q9669" t="s">
        <v>46</v>
      </c>
      <c r="R9669" t="s">
        <v>55</v>
      </c>
    </row>
    <row r="9670" spans="1:18" hidden="1" x14ac:dyDescent="0.3">
      <c r="A9670" t="s">
        <v>38278</v>
      </c>
      <c r="B9670" t="s">
        <v>38279</v>
      </c>
      <c r="C9670" s="1" t="str">
        <f t="shared" si="875"/>
        <v>21:1011</v>
      </c>
      <c r="D9670" s="1" t="str">
        <f t="shared" si="882"/>
        <v>21:0241</v>
      </c>
      <c r="E9670" t="s">
        <v>38280</v>
      </c>
      <c r="F9670" t="s">
        <v>38281</v>
      </c>
      <c r="H9670">
        <v>72.200680000000006</v>
      </c>
      <c r="I9670">
        <v>-112.33503</v>
      </c>
      <c r="J9670" s="1" t="str">
        <f t="shared" si="883"/>
        <v>Fluid (stream)</v>
      </c>
      <c r="K9670" s="1" t="str">
        <f t="shared" si="884"/>
        <v>Untreated Water</v>
      </c>
      <c r="L9670">
        <v>53</v>
      </c>
      <c r="M9670" t="s">
        <v>60</v>
      </c>
      <c r="N9670">
        <v>931</v>
      </c>
      <c r="O9670">
        <v>1</v>
      </c>
      <c r="P9670" t="s">
        <v>262</v>
      </c>
      <c r="Q9670" t="s">
        <v>96</v>
      </c>
      <c r="R9670" t="s">
        <v>55</v>
      </c>
    </row>
    <row r="9671" spans="1:18" hidden="1" x14ac:dyDescent="0.3">
      <c r="A9671" t="s">
        <v>38282</v>
      </c>
      <c r="B9671" t="s">
        <v>38283</v>
      </c>
      <c r="C9671" s="1" t="str">
        <f t="shared" si="875"/>
        <v>21:1011</v>
      </c>
      <c r="D9671" s="1" t="str">
        <f t="shared" si="882"/>
        <v>21:0241</v>
      </c>
      <c r="E9671" t="s">
        <v>38284</v>
      </c>
      <c r="F9671" t="s">
        <v>38285</v>
      </c>
      <c r="H9671">
        <v>72.213930000000005</v>
      </c>
      <c r="I9671">
        <v>-112.29103000000001</v>
      </c>
      <c r="J9671" s="1" t="str">
        <f t="shared" si="883"/>
        <v>Fluid (stream)</v>
      </c>
      <c r="K9671" s="1" t="str">
        <f t="shared" si="884"/>
        <v>Untreated Water</v>
      </c>
      <c r="L9671">
        <v>53</v>
      </c>
      <c r="M9671" t="s">
        <v>67</v>
      </c>
      <c r="N9671">
        <v>932</v>
      </c>
      <c r="O9671">
        <v>1</v>
      </c>
      <c r="P9671" t="s">
        <v>262</v>
      </c>
      <c r="Q9671" t="s">
        <v>62</v>
      </c>
      <c r="R9671" t="s">
        <v>55</v>
      </c>
    </row>
    <row r="9672" spans="1:18" hidden="1" x14ac:dyDescent="0.3">
      <c r="A9672" t="s">
        <v>38286</v>
      </c>
      <c r="B9672" t="s">
        <v>38287</v>
      </c>
      <c r="C9672" s="1" t="str">
        <f t="shared" si="875"/>
        <v>21:1011</v>
      </c>
      <c r="D9672" s="1" t="str">
        <f t="shared" si="882"/>
        <v>21:0241</v>
      </c>
      <c r="E9672" t="s">
        <v>38288</v>
      </c>
      <c r="F9672" t="s">
        <v>38289</v>
      </c>
      <c r="H9672">
        <v>72.21893</v>
      </c>
      <c r="I9672">
        <v>-112.29903</v>
      </c>
      <c r="J9672" s="1" t="str">
        <f t="shared" si="883"/>
        <v>Fluid (stream)</v>
      </c>
      <c r="K9672" s="1" t="str">
        <f t="shared" si="884"/>
        <v>Untreated Water</v>
      </c>
      <c r="L9672">
        <v>53</v>
      </c>
      <c r="M9672" t="s">
        <v>74</v>
      </c>
      <c r="N9672">
        <v>933</v>
      </c>
      <c r="O9672">
        <v>1</v>
      </c>
      <c r="P9672" t="s">
        <v>356</v>
      </c>
      <c r="Q9672" t="s">
        <v>89</v>
      </c>
      <c r="R9672" t="s">
        <v>890</v>
      </c>
    </row>
    <row r="9673" spans="1:18" hidden="1" x14ac:dyDescent="0.3">
      <c r="A9673" t="s">
        <v>38290</v>
      </c>
      <c r="B9673" t="s">
        <v>38291</v>
      </c>
      <c r="C9673" s="1" t="str">
        <f t="shared" si="875"/>
        <v>21:1011</v>
      </c>
      <c r="D9673" s="1" t="str">
        <f t="shared" si="882"/>
        <v>21:0241</v>
      </c>
      <c r="E9673" t="s">
        <v>38292</v>
      </c>
      <c r="F9673" t="s">
        <v>38293</v>
      </c>
      <c r="H9673">
        <v>72.238609999999994</v>
      </c>
      <c r="I9673">
        <v>-112.17702</v>
      </c>
      <c r="J9673" s="1" t="str">
        <f t="shared" si="883"/>
        <v>Fluid (stream)</v>
      </c>
      <c r="K9673" s="1" t="str">
        <f t="shared" si="884"/>
        <v>Untreated Water</v>
      </c>
      <c r="L9673">
        <v>53</v>
      </c>
      <c r="M9673" t="s">
        <v>81</v>
      </c>
      <c r="N9673">
        <v>934</v>
      </c>
      <c r="O9673">
        <v>1</v>
      </c>
      <c r="P9673" t="s">
        <v>267</v>
      </c>
      <c r="Q9673" t="s">
        <v>96</v>
      </c>
      <c r="R9673" t="s">
        <v>285</v>
      </c>
    </row>
    <row r="9674" spans="1:18" hidden="1" x14ac:dyDescent="0.3">
      <c r="A9674" t="s">
        <v>38294</v>
      </c>
      <c r="B9674" t="s">
        <v>38295</v>
      </c>
      <c r="C9674" s="1" t="str">
        <f t="shared" si="875"/>
        <v>21:1011</v>
      </c>
      <c r="D9674" s="1" t="str">
        <f t="shared" si="882"/>
        <v>21:0241</v>
      </c>
      <c r="E9674" t="s">
        <v>38296</v>
      </c>
      <c r="F9674" t="s">
        <v>38297</v>
      </c>
      <c r="H9674">
        <v>72.237650000000002</v>
      </c>
      <c r="I9674">
        <v>-112.09902</v>
      </c>
      <c r="J9674" s="1" t="str">
        <f t="shared" si="883"/>
        <v>Fluid (stream)</v>
      </c>
      <c r="K9674" s="1" t="str">
        <f t="shared" si="884"/>
        <v>Untreated Water</v>
      </c>
      <c r="L9674">
        <v>53</v>
      </c>
      <c r="M9674" t="s">
        <v>95</v>
      </c>
      <c r="N9674">
        <v>935</v>
      </c>
      <c r="O9674">
        <v>1</v>
      </c>
      <c r="P9674" t="s">
        <v>356</v>
      </c>
      <c r="Q9674" t="s">
        <v>89</v>
      </c>
      <c r="R9674" t="s">
        <v>189</v>
      </c>
    </row>
    <row r="9675" spans="1:18" hidden="1" x14ac:dyDescent="0.3">
      <c r="A9675" t="s">
        <v>38298</v>
      </c>
      <c r="B9675" t="s">
        <v>38299</v>
      </c>
      <c r="C9675" s="1" t="str">
        <f t="shared" si="875"/>
        <v>21:1011</v>
      </c>
      <c r="D9675" s="1" t="str">
        <f t="shared" si="882"/>
        <v>21:0241</v>
      </c>
      <c r="E9675" t="s">
        <v>38300</v>
      </c>
      <c r="F9675" t="s">
        <v>38301</v>
      </c>
      <c r="H9675">
        <v>72.059200000000004</v>
      </c>
      <c r="I9675">
        <v>-112.76904999999999</v>
      </c>
      <c r="J9675" s="1" t="str">
        <f t="shared" si="883"/>
        <v>Fluid (stream)</v>
      </c>
      <c r="K9675" s="1" t="str">
        <f t="shared" si="884"/>
        <v>Untreated Water</v>
      </c>
      <c r="L9675">
        <v>53</v>
      </c>
      <c r="M9675" t="s">
        <v>101</v>
      </c>
      <c r="N9675">
        <v>936</v>
      </c>
      <c r="O9675">
        <v>1</v>
      </c>
      <c r="P9675" t="s">
        <v>537</v>
      </c>
      <c r="Q9675" t="s">
        <v>116</v>
      </c>
      <c r="R9675" t="s">
        <v>329</v>
      </c>
    </row>
    <row r="9676" spans="1:18" hidden="1" x14ac:dyDescent="0.3">
      <c r="A9676" t="s">
        <v>38302</v>
      </c>
      <c r="B9676" t="s">
        <v>38303</v>
      </c>
      <c r="C9676" s="1" t="str">
        <f t="shared" si="875"/>
        <v>21:1011</v>
      </c>
      <c r="D9676" s="1" t="str">
        <f t="shared" si="882"/>
        <v>21:0241</v>
      </c>
      <c r="E9676" t="s">
        <v>38304</v>
      </c>
      <c r="F9676" t="s">
        <v>38305</v>
      </c>
      <c r="H9676">
        <v>72.076319999999996</v>
      </c>
      <c r="I9676">
        <v>-112.77405</v>
      </c>
      <c r="J9676" s="1" t="str">
        <f t="shared" si="883"/>
        <v>Fluid (stream)</v>
      </c>
      <c r="K9676" s="1" t="str">
        <f t="shared" si="884"/>
        <v>Untreated Water</v>
      </c>
      <c r="L9676">
        <v>53</v>
      </c>
      <c r="M9676" t="s">
        <v>107</v>
      </c>
      <c r="N9676">
        <v>937</v>
      </c>
      <c r="O9676">
        <v>1</v>
      </c>
      <c r="P9676" t="s">
        <v>256</v>
      </c>
      <c r="Q9676" t="s">
        <v>46</v>
      </c>
      <c r="R9676" t="s">
        <v>55</v>
      </c>
    </row>
    <row r="9677" spans="1:18" hidden="1" x14ac:dyDescent="0.3">
      <c r="A9677" t="s">
        <v>38306</v>
      </c>
      <c r="B9677" t="s">
        <v>38307</v>
      </c>
      <c r="C9677" s="1" t="str">
        <f t="shared" si="875"/>
        <v>21:1011</v>
      </c>
      <c r="D9677" s="1" t="str">
        <f t="shared" si="882"/>
        <v>21:0241</v>
      </c>
      <c r="E9677" t="s">
        <v>38308</v>
      </c>
      <c r="F9677" t="s">
        <v>38309</v>
      </c>
      <c r="H9677">
        <v>72.07799</v>
      </c>
      <c r="I9677">
        <v>-112.86305</v>
      </c>
      <c r="J9677" s="1" t="str">
        <f t="shared" si="883"/>
        <v>Fluid (stream)</v>
      </c>
      <c r="K9677" s="1" t="str">
        <f t="shared" si="884"/>
        <v>Untreated Water</v>
      </c>
      <c r="L9677">
        <v>53</v>
      </c>
      <c r="M9677" t="s">
        <v>114</v>
      </c>
      <c r="N9677">
        <v>938</v>
      </c>
      <c r="O9677">
        <v>1</v>
      </c>
      <c r="P9677" t="s">
        <v>319</v>
      </c>
      <c r="Q9677" t="s">
        <v>46</v>
      </c>
      <c r="R9677" t="s">
        <v>55</v>
      </c>
    </row>
    <row r="9678" spans="1:18" hidden="1" x14ac:dyDescent="0.3">
      <c r="A9678" t="s">
        <v>38310</v>
      </c>
      <c r="B9678" t="s">
        <v>38311</v>
      </c>
      <c r="C9678" s="1" t="str">
        <f t="shared" si="875"/>
        <v>21:1011</v>
      </c>
      <c r="D9678" s="1" t="str">
        <f t="shared" si="882"/>
        <v>21:0241</v>
      </c>
      <c r="E9678" t="s">
        <v>38312</v>
      </c>
      <c r="F9678" t="s">
        <v>38313</v>
      </c>
      <c r="H9678">
        <v>72.090249999999997</v>
      </c>
      <c r="I9678">
        <v>-112.88606</v>
      </c>
      <c r="J9678" s="1" t="str">
        <f t="shared" si="883"/>
        <v>Fluid (stream)</v>
      </c>
      <c r="K9678" s="1" t="str">
        <f t="shared" si="884"/>
        <v>Untreated Water</v>
      </c>
      <c r="L9678">
        <v>53</v>
      </c>
      <c r="M9678" t="s">
        <v>121</v>
      </c>
      <c r="N9678">
        <v>939</v>
      </c>
      <c r="O9678">
        <v>1</v>
      </c>
      <c r="P9678" t="s">
        <v>319</v>
      </c>
      <c r="Q9678" t="s">
        <v>146</v>
      </c>
      <c r="R9678" t="s">
        <v>195</v>
      </c>
    </row>
    <row r="9679" spans="1:18" hidden="1" x14ac:dyDescent="0.3">
      <c r="A9679" t="s">
        <v>38314</v>
      </c>
      <c r="B9679" t="s">
        <v>38315</v>
      </c>
      <c r="C9679" s="1" t="str">
        <f t="shared" si="875"/>
        <v>21:1011</v>
      </c>
      <c r="D9679" s="1" t="str">
        <f t="shared" si="882"/>
        <v>21:0241</v>
      </c>
      <c r="E9679" t="s">
        <v>38316</v>
      </c>
      <c r="F9679" t="s">
        <v>38317</v>
      </c>
      <c r="H9679">
        <v>72.099459999999993</v>
      </c>
      <c r="I9679">
        <v>-112.98407</v>
      </c>
      <c r="J9679" s="1" t="str">
        <f t="shared" si="883"/>
        <v>Fluid (stream)</v>
      </c>
      <c r="K9679" s="1" t="str">
        <f t="shared" si="884"/>
        <v>Untreated Water</v>
      </c>
      <c r="L9679">
        <v>53</v>
      </c>
      <c r="M9679" t="s">
        <v>127</v>
      </c>
      <c r="N9679">
        <v>940</v>
      </c>
      <c r="O9679">
        <v>1</v>
      </c>
      <c r="P9679" t="s">
        <v>247</v>
      </c>
      <c r="Q9679" t="s">
        <v>46</v>
      </c>
      <c r="R9679" t="s">
        <v>55</v>
      </c>
    </row>
    <row r="9680" spans="1:18" hidden="1" x14ac:dyDescent="0.3">
      <c r="A9680" t="s">
        <v>38318</v>
      </c>
      <c r="B9680" t="s">
        <v>38319</v>
      </c>
      <c r="C9680" s="1" t="str">
        <f t="shared" si="875"/>
        <v>21:1011</v>
      </c>
      <c r="D9680" s="1" t="str">
        <f t="shared" si="882"/>
        <v>21:0241</v>
      </c>
      <c r="E9680" t="s">
        <v>38320</v>
      </c>
      <c r="F9680" t="s">
        <v>38321</v>
      </c>
      <c r="H9680">
        <v>72.054069999999996</v>
      </c>
      <c r="I9680">
        <v>-112.94405999999999</v>
      </c>
      <c r="J9680" s="1" t="str">
        <f t="shared" si="883"/>
        <v>Fluid (stream)</v>
      </c>
      <c r="K9680" s="1" t="str">
        <f t="shared" si="884"/>
        <v>Untreated Water</v>
      </c>
      <c r="L9680">
        <v>53</v>
      </c>
      <c r="M9680" t="s">
        <v>133</v>
      </c>
      <c r="N9680">
        <v>941</v>
      </c>
      <c r="O9680">
        <v>1</v>
      </c>
      <c r="P9680" t="s">
        <v>235</v>
      </c>
      <c r="Q9680" t="s">
        <v>96</v>
      </c>
      <c r="R9680" t="s">
        <v>55</v>
      </c>
    </row>
    <row r="9681" spans="1:18" hidden="1" x14ac:dyDescent="0.3">
      <c r="A9681" t="s">
        <v>38322</v>
      </c>
      <c r="B9681" t="s">
        <v>38323</v>
      </c>
      <c r="C9681" s="1" t="str">
        <f t="shared" si="875"/>
        <v>21:1011</v>
      </c>
      <c r="D9681" s="1" t="str">
        <f t="shared" si="882"/>
        <v>21:0241</v>
      </c>
      <c r="E9681" t="s">
        <v>38324</v>
      </c>
      <c r="F9681" t="s">
        <v>38325</v>
      </c>
      <c r="H9681">
        <v>72.036540000000002</v>
      </c>
      <c r="I9681">
        <v>-112.93805999999999</v>
      </c>
      <c r="J9681" s="1" t="str">
        <f t="shared" si="883"/>
        <v>Fluid (stream)</v>
      </c>
      <c r="K9681" s="1" t="str">
        <f t="shared" si="884"/>
        <v>Untreated Water</v>
      </c>
      <c r="L9681">
        <v>53</v>
      </c>
      <c r="M9681" t="s">
        <v>139</v>
      </c>
      <c r="N9681">
        <v>942</v>
      </c>
      <c r="O9681">
        <v>1</v>
      </c>
      <c r="P9681" t="s">
        <v>256</v>
      </c>
      <c r="Q9681" t="s">
        <v>96</v>
      </c>
      <c r="R9681" t="s">
        <v>55</v>
      </c>
    </row>
    <row r="9682" spans="1:18" hidden="1" x14ac:dyDescent="0.3">
      <c r="A9682" t="s">
        <v>38326</v>
      </c>
      <c r="B9682" t="s">
        <v>38327</v>
      </c>
      <c r="C9682" s="1" t="str">
        <f t="shared" si="875"/>
        <v>21:1011</v>
      </c>
      <c r="D9682" s="1" t="str">
        <f t="shared" si="882"/>
        <v>21:0241</v>
      </c>
      <c r="E9682" t="s">
        <v>38328</v>
      </c>
      <c r="F9682" t="s">
        <v>38329</v>
      </c>
      <c r="H9682">
        <v>72.037840000000003</v>
      </c>
      <c r="I9682">
        <v>-112.98005999999999</v>
      </c>
      <c r="J9682" s="1" t="str">
        <f t="shared" si="883"/>
        <v>Fluid (stream)</v>
      </c>
      <c r="K9682" s="1" t="str">
        <f t="shared" si="884"/>
        <v>Untreated Water</v>
      </c>
      <c r="L9682">
        <v>53</v>
      </c>
      <c r="M9682" t="s">
        <v>241</v>
      </c>
      <c r="N9682">
        <v>943</v>
      </c>
      <c r="O9682">
        <v>1</v>
      </c>
      <c r="P9682" t="s">
        <v>247</v>
      </c>
      <c r="Q9682" t="s">
        <v>46</v>
      </c>
      <c r="R9682" t="s">
        <v>55</v>
      </c>
    </row>
    <row r="9683" spans="1:18" hidden="1" x14ac:dyDescent="0.3">
      <c r="A9683" t="s">
        <v>38330</v>
      </c>
      <c r="B9683" t="s">
        <v>38331</v>
      </c>
      <c r="C9683" s="1" t="str">
        <f t="shared" si="875"/>
        <v>21:1011</v>
      </c>
      <c r="D9683" s="1" t="str">
        <f t="shared" si="882"/>
        <v>21:0241</v>
      </c>
      <c r="E9683" t="s">
        <v>38332</v>
      </c>
      <c r="F9683" t="s">
        <v>38333</v>
      </c>
      <c r="H9683">
        <v>72.199659999999994</v>
      </c>
      <c r="I9683">
        <v>-112.01000999999999</v>
      </c>
      <c r="J9683" s="1" t="str">
        <f t="shared" si="883"/>
        <v>Fluid (stream)</v>
      </c>
      <c r="K9683" s="1" t="str">
        <f t="shared" si="884"/>
        <v>Untreated Water</v>
      </c>
      <c r="L9683">
        <v>54</v>
      </c>
      <c r="M9683" t="s">
        <v>36</v>
      </c>
      <c r="N9683">
        <v>944</v>
      </c>
      <c r="O9683">
        <v>1</v>
      </c>
      <c r="P9683" t="s">
        <v>256</v>
      </c>
      <c r="Q9683" t="s">
        <v>31</v>
      </c>
      <c r="R9683" t="s">
        <v>55</v>
      </c>
    </row>
    <row r="9684" spans="1:18" hidden="1" x14ac:dyDescent="0.3">
      <c r="A9684" t="s">
        <v>38334</v>
      </c>
      <c r="B9684" t="s">
        <v>38335</v>
      </c>
      <c r="C9684" s="1" t="str">
        <f t="shared" si="875"/>
        <v>21:1011</v>
      </c>
      <c r="D9684" s="1" t="str">
        <f t="shared" si="882"/>
        <v>21:0241</v>
      </c>
      <c r="E9684" t="s">
        <v>38336</v>
      </c>
      <c r="F9684" t="s">
        <v>38337</v>
      </c>
      <c r="H9684">
        <v>72.217849999999999</v>
      </c>
      <c r="I9684">
        <v>-112.15602</v>
      </c>
      <c r="J9684" s="1" t="str">
        <f t="shared" si="883"/>
        <v>Fluid (stream)</v>
      </c>
      <c r="K9684" s="1" t="str">
        <f t="shared" si="884"/>
        <v>Untreated Water</v>
      </c>
      <c r="L9684">
        <v>54</v>
      </c>
      <c r="M9684" t="s">
        <v>22</v>
      </c>
      <c r="N9684">
        <v>945</v>
      </c>
      <c r="O9684">
        <v>1</v>
      </c>
      <c r="P9684" t="s">
        <v>356</v>
      </c>
      <c r="Q9684" t="s">
        <v>96</v>
      </c>
      <c r="R9684" t="s">
        <v>55</v>
      </c>
    </row>
    <row r="9685" spans="1:18" hidden="1" x14ac:dyDescent="0.3">
      <c r="A9685" t="s">
        <v>38338</v>
      </c>
      <c r="B9685" t="s">
        <v>38339</v>
      </c>
      <c r="C9685" s="1" t="str">
        <f t="shared" si="875"/>
        <v>21:1011</v>
      </c>
      <c r="D9685" s="1" t="str">
        <f t="shared" si="882"/>
        <v>21:0241</v>
      </c>
      <c r="E9685" t="s">
        <v>38336</v>
      </c>
      <c r="F9685" t="s">
        <v>38340</v>
      </c>
      <c r="H9685">
        <v>72.217849999999999</v>
      </c>
      <c r="I9685">
        <v>-112.15602</v>
      </c>
      <c r="J9685" s="1" t="str">
        <f t="shared" si="883"/>
        <v>Fluid (stream)</v>
      </c>
      <c r="K9685" s="1" t="str">
        <f t="shared" si="884"/>
        <v>Untreated Water</v>
      </c>
      <c r="L9685">
        <v>54</v>
      </c>
      <c r="M9685" t="s">
        <v>29</v>
      </c>
      <c r="N9685">
        <v>946</v>
      </c>
      <c r="O9685">
        <v>1</v>
      </c>
      <c r="P9685" t="s">
        <v>356</v>
      </c>
      <c r="Q9685" t="s">
        <v>96</v>
      </c>
      <c r="R9685" t="s">
        <v>55</v>
      </c>
    </row>
    <row r="9686" spans="1:18" hidden="1" x14ac:dyDescent="0.3">
      <c r="A9686" t="s">
        <v>38341</v>
      </c>
      <c r="B9686" t="s">
        <v>38342</v>
      </c>
      <c r="C9686" s="1" t="str">
        <f t="shared" si="875"/>
        <v>21:1011</v>
      </c>
      <c r="D9686" s="1" t="str">
        <f t="shared" si="882"/>
        <v>21:0241</v>
      </c>
      <c r="E9686" t="s">
        <v>38343</v>
      </c>
      <c r="F9686" t="s">
        <v>38344</v>
      </c>
      <c r="H9686">
        <v>72.222800000000007</v>
      </c>
      <c r="I9686">
        <v>-112.20102</v>
      </c>
      <c r="J9686" s="1" t="str">
        <f t="shared" si="883"/>
        <v>Fluid (stream)</v>
      </c>
      <c r="K9686" s="1" t="str">
        <f t="shared" si="884"/>
        <v>Untreated Water</v>
      </c>
      <c r="L9686">
        <v>54</v>
      </c>
      <c r="M9686" t="s">
        <v>44</v>
      </c>
      <c r="N9686">
        <v>947</v>
      </c>
      <c r="O9686">
        <v>1</v>
      </c>
      <c r="P9686" t="s">
        <v>262</v>
      </c>
      <c r="Q9686" t="s">
        <v>24</v>
      </c>
      <c r="R9686" t="s">
        <v>55</v>
      </c>
    </row>
    <row r="9687" spans="1:18" hidden="1" x14ac:dyDescent="0.3">
      <c r="A9687" t="s">
        <v>38345</v>
      </c>
      <c r="B9687" t="s">
        <v>38346</v>
      </c>
      <c r="C9687" s="1" t="str">
        <f t="shared" si="875"/>
        <v>21:1011</v>
      </c>
      <c r="D9687" s="1" t="str">
        <f t="shared" si="882"/>
        <v>21:0241</v>
      </c>
      <c r="E9687" t="s">
        <v>38347</v>
      </c>
      <c r="F9687" t="s">
        <v>38348</v>
      </c>
      <c r="H9687">
        <v>72.188929999999999</v>
      </c>
      <c r="I9687">
        <v>-112.19002</v>
      </c>
      <c r="J9687" s="1" t="str">
        <f t="shared" si="883"/>
        <v>Fluid (stream)</v>
      </c>
      <c r="K9687" s="1" t="str">
        <f t="shared" si="884"/>
        <v>Untreated Water</v>
      </c>
      <c r="L9687">
        <v>54</v>
      </c>
      <c r="M9687" t="s">
        <v>52</v>
      </c>
      <c r="N9687">
        <v>948</v>
      </c>
      <c r="O9687">
        <v>1</v>
      </c>
      <c r="P9687" t="s">
        <v>262</v>
      </c>
      <c r="Q9687" t="s">
        <v>96</v>
      </c>
      <c r="R9687" t="s">
        <v>55</v>
      </c>
    </row>
    <row r="9688" spans="1:18" hidden="1" x14ac:dyDescent="0.3">
      <c r="A9688" t="s">
        <v>38349</v>
      </c>
      <c r="B9688" t="s">
        <v>38350</v>
      </c>
      <c r="C9688" s="1" t="str">
        <f t="shared" si="875"/>
        <v>21:1011</v>
      </c>
      <c r="D9688" s="1" t="str">
        <f>HYPERLINK("http://geochem.nrcan.gc.ca/cdogs/content/svy/svy_e.htm", "")</f>
        <v/>
      </c>
      <c r="G9688" s="1" t="str">
        <f>HYPERLINK("http://geochem.nrcan.gc.ca/cdogs/content/cr_/cr_00306_e.htm", "306")</f>
        <v>306</v>
      </c>
      <c r="J9688" t="s">
        <v>85</v>
      </c>
      <c r="K9688" t="s">
        <v>86</v>
      </c>
      <c r="L9688">
        <v>54</v>
      </c>
      <c r="M9688" t="s">
        <v>87</v>
      </c>
      <c r="N9688">
        <v>949</v>
      </c>
      <c r="O9688">
        <v>8</v>
      </c>
      <c r="P9688" t="s">
        <v>3052</v>
      </c>
      <c r="Q9688" t="s">
        <v>24</v>
      </c>
      <c r="R9688" t="s">
        <v>156</v>
      </c>
    </row>
    <row r="9689" spans="1:18" hidden="1" x14ac:dyDescent="0.3">
      <c r="A9689" t="s">
        <v>38351</v>
      </c>
      <c r="B9689" t="s">
        <v>38352</v>
      </c>
      <c r="C9689" s="1" t="str">
        <f t="shared" si="875"/>
        <v>21:1011</v>
      </c>
      <c r="D9689" s="1" t="str">
        <f t="shared" ref="D9689:D9706" si="885">HYPERLINK("http://geochem.nrcan.gc.ca/cdogs/content/svy/svy210241_e.htm", "21:0241")</f>
        <v>21:0241</v>
      </c>
      <c r="E9689" t="s">
        <v>38353</v>
      </c>
      <c r="F9689" t="s">
        <v>38354</v>
      </c>
      <c r="H9689">
        <v>72.174000000000007</v>
      </c>
      <c r="I9689">
        <v>-112.26202000000001</v>
      </c>
      <c r="J9689" s="1" t="str">
        <f t="shared" ref="J9689:J9706" si="886">HYPERLINK("http://geochem.nrcan.gc.ca/cdogs/content/kwd/kwd020018_e.htm", "Fluid (stream)")</f>
        <v>Fluid (stream)</v>
      </c>
      <c r="K9689" s="1" t="str">
        <f t="shared" ref="K9689:K9706" si="887">HYPERLINK("http://geochem.nrcan.gc.ca/cdogs/content/kwd/kwd080007_e.htm", "Untreated Water")</f>
        <v>Untreated Water</v>
      </c>
      <c r="L9689">
        <v>54</v>
      </c>
      <c r="M9689" t="s">
        <v>60</v>
      </c>
      <c r="N9689">
        <v>950</v>
      </c>
      <c r="O9689">
        <v>1</v>
      </c>
      <c r="P9689" t="s">
        <v>356</v>
      </c>
      <c r="Q9689" t="s">
        <v>96</v>
      </c>
      <c r="R9689" t="s">
        <v>55</v>
      </c>
    </row>
    <row r="9690" spans="1:18" hidden="1" x14ac:dyDescent="0.3">
      <c r="A9690" t="s">
        <v>38355</v>
      </c>
      <c r="B9690" t="s">
        <v>38356</v>
      </c>
      <c r="C9690" s="1" t="str">
        <f t="shared" si="875"/>
        <v>21:1011</v>
      </c>
      <c r="D9690" s="1" t="str">
        <f t="shared" si="885"/>
        <v>21:0241</v>
      </c>
      <c r="E9690" t="s">
        <v>38357</v>
      </c>
      <c r="F9690" t="s">
        <v>38358</v>
      </c>
      <c r="H9690">
        <v>72.159890000000004</v>
      </c>
      <c r="I9690">
        <v>-112.28901999999999</v>
      </c>
      <c r="J9690" s="1" t="str">
        <f t="shared" si="886"/>
        <v>Fluid (stream)</v>
      </c>
      <c r="K9690" s="1" t="str">
        <f t="shared" si="887"/>
        <v>Untreated Water</v>
      </c>
      <c r="L9690">
        <v>54</v>
      </c>
      <c r="M9690" t="s">
        <v>67</v>
      </c>
      <c r="N9690">
        <v>951</v>
      </c>
      <c r="O9690">
        <v>1</v>
      </c>
      <c r="P9690" t="s">
        <v>247</v>
      </c>
      <c r="Q9690" t="s">
        <v>31</v>
      </c>
      <c r="R9690" t="s">
        <v>599</v>
      </c>
    </row>
    <row r="9691" spans="1:18" hidden="1" x14ac:dyDescent="0.3">
      <c r="A9691" t="s">
        <v>38359</v>
      </c>
      <c r="B9691" t="s">
        <v>38360</v>
      </c>
      <c r="C9691" s="1" t="str">
        <f t="shared" si="875"/>
        <v>21:1011</v>
      </c>
      <c r="D9691" s="1" t="str">
        <f t="shared" si="885"/>
        <v>21:0241</v>
      </c>
      <c r="E9691" t="s">
        <v>38361</v>
      </c>
      <c r="F9691" t="s">
        <v>38362</v>
      </c>
      <c r="H9691">
        <v>72.139979999999994</v>
      </c>
      <c r="I9691">
        <v>-112.38503</v>
      </c>
      <c r="J9691" s="1" t="str">
        <f t="shared" si="886"/>
        <v>Fluid (stream)</v>
      </c>
      <c r="K9691" s="1" t="str">
        <f t="shared" si="887"/>
        <v>Untreated Water</v>
      </c>
      <c r="L9691">
        <v>54</v>
      </c>
      <c r="M9691" t="s">
        <v>74</v>
      </c>
      <c r="N9691">
        <v>952</v>
      </c>
      <c r="O9691">
        <v>1</v>
      </c>
      <c r="P9691" t="s">
        <v>200</v>
      </c>
      <c r="Q9691" t="s">
        <v>96</v>
      </c>
      <c r="R9691" t="s">
        <v>532</v>
      </c>
    </row>
    <row r="9692" spans="1:18" hidden="1" x14ac:dyDescent="0.3">
      <c r="A9692" t="s">
        <v>38363</v>
      </c>
      <c r="B9692" t="s">
        <v>38364</v>
      </c>
      <c r="C9692" s="1" t="str">
        <f t="shared" si="875"/>
        <v>21:1011</v>
      </c>
      <c r="D9692" s="1" t="str">
        <f t="shared" si="885"/>
        <v>21:0241</v>
      </c>
      <c r="E9692" t="s">
        <v>38365</v>
      </c>
      <c r="F9692" t="s">
        <v>38366</v>
      </c>
      <c r="H9692">
        <v>72.075280000000006</v>
      </c>
      <c r="I9692">
        <v>-112.58203</v>
      </c>
      <c r="J9692" s="1" t="str">
        <f t="shared" si="886"/>
        <v>Fluid (stream)</v>
      </c>
      <c r="K9692" s="1" t="str">
        <f t="shared" si="887"/>
        <v>Untreated Water</v>
      </c>
      <c r="L9692">
        <v>54</v>
      </c>
      <c r="M9692" t="s">
        <v>81</v>
      </c>
      <c r="N9692">
        <v>953</v>
      </c>
      <c r="O9692">
        <v>1</v>
      </c>
      <c r="P9692" t="s">
        <v>771</v>
      </c>
      <c r="Q9692" t="s">
        <v>24</v>
      </c>
      <c r="R9692" t="s">
        <v>55</v>
      </c>
    </row>
    <row r="9693" spans="1:18" hidden="1" x14ac:dyDescent="0.3">
      <c r="A9693" t="s">
        <v>38367</v>
      </c>
      <c r="B9693" t="s">
        <v>38368</v>
      </c>
      <c r="C9693" s="1" t="str">
        <f t="shared" si="875"/>
        <v>21:1011</v>
      </c>
      <c r="D9693" s="1" t="str">
        <f t="shared" si="885"/>
        <v>21:0241</v>
      </c>
      <c r="E9693" t="s">
        <v>38369</v>
      </c>
      <c r="F9693" t="s">
        <v>38370</v>
      </c>
      <c r="H9693">
        <v>72.094359999999995</v>
      </c>
      <c r="I9693">
        <v>-112.63903999999999</v>
      </c>
      <c r="J9693" s="1" t="str">
        <f t="shared" si="886"/>
        <v>Fluid (stream)</v>
      </c>
      <c r="K9693" s="1" t="str">
        <f t="shared" si="887"/>
        <v>Untreated Water</v>
      </c>
      <c r="L9693">
        <v>54</v>
      </c>
      <c r="M9693" t="s">
        <v>95</v>
      </c>
      <c r="N9693">
        <v>954</v>
      </c>
      <c r="O9693">
        <v>1</v>
      </c>
      <c r="P9693" t="s">
        <v>414</v>
      </c>
      <c r="Q9693" t="s">
        <v>146</v>
      </c>
      <c r="R9693" t="s">
        <v>183</v>
      </c>
    </row>
    <row r="9694" spans="1:18" hidden="1" x14ac:dyDescent="0.3">
      <c r="A9694" t="s">
        <v>38371</v>
      </c>
      <c r="B9694" t="s">
        <v>38372</v>
      </c>
      <c r="C9694" s="1" t="str">
        <f t="shared" si="875"/>
        <v>21:1011</v>
      </c>
      <c r="D9694" s="1" t="str">
        <f t="shared" si="885"/>
        <v>21:0241</v>
      </c>
      <c r="E9694" t="s">
        <v>38373</v>
      </c>
      <c r="F9694" t="s">
        <v>38374</v>
      </c>
      <c r="H9694">
        <v>72.114599999999996</v>
      </c>
      <c r="I9694">
        <v>-112.90506000000001</v>
      </c>
      <c r="J9694" s="1" t="str">
        <f t="shared" si="886"/>
        <v>Fluid (stream)</v>
      </c>
      <c r="K9694" s="1" t="str">
        <f t="shared" si="887"/>
        <v>Untreated Water</v>
      </c>
      <c r="L9694">
        <v>54</v>
      </c>
      <c r="M9694" t="s">
        <v>101</v>
      </c>
      <c r="N9694">
        <v>955</v>
      </c>
      <c r="O9694">
        <v>1</v>
      </c>
      <c r="P9694" t="s">
        <v>200</v>
      </c>
      <c r="Q9694" t="s">
        <v>96</v>
      </c>
      <c r="R9694" t="s">
        <v>449</v>
      </c>
    </row>
    <row r="9695" spans="1:18" hidden="1" x14ac:dyDescent="0.3">
      <c r="A9695" t="s">
        <v>38375</v>
      </c>
      <c r="B9695" t="s">
        <v>38376</v>
      </c>
      <c r="C9695" s="1" t="str">
        <f t="shared" si="875"/>
        <v>21:1011</v>
      </c>
      <c r="D9695" s="1" t="str">
        <f t="shared" si="885"/>
        <v>21:0241</v>
      </c>
      <c r="E9695" t="s">
        <v>38377</v>
      </c>
      <c r="F9695" t="s">
        <v>38378</v>
      </c>
      <c r="H9695">
        <v>72.054019999999994</v>
      </c>
      <c r="I9695">
        <v>-112.88005</v>
      </c>
      <c r="J9695" s="1" t="str">
        <f t="shared" si="886"/>
        <v>Fluid (stream)</v>
      </c>
      <c r="K9695" s="1" t="str">
        <f t="shared" si="887"/>
        <v>Untreated Water</v>
      </c>
      <c r="L9695">
        <v>54</v>
      </c>
      <c r="M9695" t="s">
        <v>107</v>
      </c>
      <c r="N9695">
        <v>956</v>
      </c>
      <c r="O9695">
        <v>1</v>
      </c>
      <c r="P9695" t="s">
        <v>235</v>
      </c>
      <c r="Q9695" t="s">
        <v>96</v>
      </c>
      <c r="R9695" t="s">
        <v>55</v>
      </c>
    </row>
    <row r="9696" spans="1:18" hidden="1" x14ac:dyDescent="0.3">
      <c r="A9696" t="s">
        <v>38379</v>
      </c>
      <c r="B9696" t="s">
        <v>38380</v>
      </c>
      <c r="C9696" s="1" t="str">
        <f t="shared" si="875"/>
        <v>21:1011</v>
      </c>
      <c r="D9696" s="1" t="str">
        <f t="shared" si="885"/>
        <v>21:0241</v>
      </c>
      <c r="E9696" t="s">
        <v>38381</v>
      </c>
      <c r="F9696" t="s">
        <v>38382</v>
      </c>
      <c r="H9696">
        <v>72.047280000000001</v>
      </c>
      <c r="I9696">
        <v>-112.81605</v>
      </c>
      <c r="J9696" s="1" t="str">
        <f t="shared" si="886"/>
        <v>Fluid (stream)</v>
      </c>
      <c r="K9696" s="1" t="str">
        <f t="shared" si="887"/>
        <v>Untreated Water</v>
      </c>
      <c r="L9696">
        <v>54</v>
      </c>
      <c r="M9696" t="s">
        <v>114</v>
      </c>
      <c r="N9696">
        <v>957</v>
      </c>
      <c r="O9696">
        <v>1</v>
      </c>
      <c r="P9696" t="s">
        <v>210</v>
      </c>
      <c r="Q9696" t="s">
        <v>62</v>
      </c>
      <c r="R9696" t="s">
        <v>55</v>
      </c>
    </row>
    <row r="9697" spans="1:18" hidden="1" x14ac:dyDescent="0.3">
      <c r="A9697" t="s">
        <v>38383</v>
      </c>
      <c r="B9697" t="s">
        <v>38384</v>
      </c>
      <c r="C9697" s="1" t="str">
        <f t="shared" si="875"/>
        <v>21:1011</v>
      </c>
      <c r="D9697" s="1" t="str">
        <f t="shared" si="885"/>
        <v>21:0241</v>
      </c>
      <c r="E9697" t="s">
        <v>38385</v>
      </c>
      <c r="F9697" t="s">
        <v>38386</v>
      </c>
      <c r="H9697">
        <v>72.024749999999997</v>
      </c>
      <c r="I9697">
        <v>-112.82304999999999</v>
      </c>
      <c r="J9697" s="1" t="str">
        <f t="shared" si="886"/>
        <v>Fluid (stream)</v>
      </c>
      <c r="K9697" s="1" t="str">
        <f t="shared" si="887"/>
        <v>Untreated Water</v>
      </c>
      <c r="L9697">
        <v>54</v>
      </c>
      <c r="M9697" t="s">
        <v>121</v>
      </c>
      <c r="N9697">
        <v>958</v>
      </c>
      <c r="O9697">
        <v>1</v>
      </c>
      <c r="P9697" t="s">
        <v>194</v>
      </c>
      <c r="Q9697" t="s">
        <v>46</v>
      </c>
      <c r="R9697" t="s">
        <v>55</v>
      </c>
    </row>
    <row r="9698" spans="1:18" hidden="1" x14ac:dyDescent="0.3">
      <c r="A9698" t="s">
        <v>38387</v>
      </c>
      <c r="B9698" t="s">
        <v>38388</v>
      </c>
      <c r="C9698" s="1" t="str">
        <f t="shared" si="875"/>
        <v>21:1011</v>
      </c>
      <c r="D9698" s="1" t="str">
        <f t="shared" si="885"/>
        <v>21:0241</v>
      </c>
      <c r="E9698" t="s">
        <v>38389</v>
      </c>
      <c r="F9698" t="s">
        <v>38390</v>
      </c>
      <c r="H9698">
        <v>72.011529999999993</v>
      </c>
      <c r="I9698">
        <v>-112.79804</v>
      </c>
      <c r="J9698" s="1" t="str">
        <f t="shared" si="886"/>
        <v>Fluid (stream)</v>
      </c>
      <c r="K9698" s="1" t="str">
        <f t="shared" si="887"/>
        <v>Untreated Water</v>
      </c>
      <c r="L9698">
        <v>54</v>
      </c>
      <c r="M9698" t="s">
        <v>127</v>
      </c>
      <c r="N9698">
        <v>959</v>
      </c>
      <c r="O9698">
        <v>1</v>
      </c>
      <c r="P9698" t="s">
        <v>210</v>
      </c>
      <c r="Q9698" t="s">
        <v>96</v>
      </c>
      <c r="R9698" t="s">
        <v>55</v>
      </c>
    </row>
    <row r="9699" spans="1:18" hidden="1" x14ac:dyDescent="0.3">
      <c r="A9699" t="s">
        <v>38391</v>
      </c>
      <c r="B9699" t="s">
        <v>38392</v>
      </c>
      <c r="C9699" s="1" t="str">
        <f t="shared" si="875"/>
        <v>21:1011</v>
      </c>
      <c r="D9699" s="1" t="str">
        <f t="shared" si="885"/>
        <v>21:0241</v>
      </c>
      <c r="E9699" t="s">
        <v>38393</v>
      </c>
      <c r="F9699" t="s">
        <v>38394</v>
      </c>
      <c r="H9699">
        <v>72.065449999999998</v>
      </c>
      <c r="I9699">
        <v>-112.60504</v>
      </c>
      <c r="J9699" s="1" t="str">
        <f t="shared" si="886"/>
        <v>Fluid (stream)</v>
      </c>
      <c r="K9699" s="1" t="str">
        <f t="shared" si="887"/>
        <v>Untreated Water</v>
      </c>
      <c r="L9699">
        <v>54</v>
      </c>
      <c r="M9699" t="s">
        <v>133</v>
      </c>
      <c r="N9699">
        <v>960</v>
      </c>
      <c r="O9699">
        <v>1</v>
      </c>
      <c r="P9699" t="s">
        <v>771</v>
      </c>
      <c r="Q9699" t="s">
        <v>24</v>
      </c>
      <c r="R9699" t="s">
        <v>55</v>
      </c>
    </row>
    <row r="9700" spans="1:18" hidden="1" x14ac:dyDescent="0.3">
      <c r="A9700" t="s">
        <v>38395</v>
      </c>
      <c r="B9700" t="s">
        <v>38396</v>
      </c>
      <c r="C9700" s="1" t="str">
        <f t="shared" ref="C9700:C9743" si="888">HYPERLINK("http://geochem.nrcan.gc.ca/cdogs/content/bdl/bdl211011_e.htm", "21:1011")</f>
        <v>21:1011</v>
      </c>
      <c r="D9700" s="1" t="str">
        <f t="shared" si="885"/>
        <v>21:0241</v>
      </c>
      <c r="E9700" t="s">
        <v>38397</v>
      </c>
      <c r="F9700" t="s">
        <v>38398</v>
      </c>
      <c r="H9700">
        <v>72.051760000000002</v>
      </c>
      <c r="I9700">
        <v>-112.57503</v>
      </c>
      <c r="J9700" s="1" t="str">
        <f t="shared" si="886"/>
        <v>Fluid (stream)</v>
      </c>
      <c r="K9700" s="1" t="str">
        <f t="shared" si="887"/>
        <v>Untreated Water</v>
      </c>
      <c r="L9700">
        <v>54</v>
      </c>
      <c r="M9700" t="s">
        <v>139</v>
      </c>
      <c r="N9700">
        <v>961</v>
      </c>
      <c r="O9700">
        <v>1</v>
      </c>
      <c r="P9700" t="s">
        <v>140</v>
      </c>
      <c r="Q9700" t="s">
        <v>31</v>
      </c>
      <c r="R9700" t="s">
        <v>55</v>
      </c>
    </row>
    <row r="9701" spans="1:18" hidden="1" x14ac:dyDescent="0.3">
      <c r="A9701" t="s">
        <v>38399</v>
      </c>
      <c r="B9701" t="s">
        <v>38400</v>
      </c>
      <c r="C9701" s="1" t="str">
        <f t="shared" si="888"/>
        <v>21:1011</v>
      </c>
      <c r="D9701" s="1" t="str">
        <f t="shared" si="885"/>
        <v>21:0241</v>
      </c>
      <c r="E9701" t="s">
        <v>38401</v>
      </c>
      <c r="F9701" t="s">
        <v>38402</v>
      </c>
      <c r="H9701">
        <v>72.081999999999994</v>
      </c>
      <c r="I9701">
        <v>-112.47103</v>
      </c>
      <c r="J9701" s="1" t="str">
        <f t="shared" si="886"/>
        <v>Fluid (stream)</v>
      </c>
      <c r="K9701" s="1" t="str">
        <f t="shared" si="887"/>
        <v>Untreated Water</v>
      </c>
      <c r="L9701">
        <v>54</v>
      </c>
      <c r="M9701" t="s">
        <v>241</v>
      </c>
      <c r="N9701">
        <v>962</v>
      </c>
      <c r="O9701">
        <v>1</v>
      </c>
      <c r="P9701" t="s">
        <v>128</v>
      </c>
      <c r="Q9701" t="s">
        <v>96</v>
      </c>
      <c r="R9701" t="s">
        <v>285</v>
      </c>
    </row>
    <row r="9702" spans="1:18" hidden="1" x14ac:dyDescent="0.3">
      <c r="A9702" t="s">
        <v>38403</v>
      </c>
      <c r="B9702" t="s">
        <v>38404</v>
      </c>
      <c r="C9702" s="1" t="str">
        <f t="shared" si="888"/>
        <v>21:1011</v>
      </c>
      <c r="D9702" s="1" t="str">
        <f t="shared" si="885"/>
        <v>21:0241</v>
      </c>
      <c r="E9702" t="s">
        <v>38405</v>
      </c>
      <c r="F9702" t="s">
        <v>38406</v>
      </c>
      <c r="H9702">
        <v>72.095659999999995</v>
      </c>
      <c r="I9702">
        <v>-112.38502</v>
      </c>
      <c r="J9702" s="1" t="str">
        <f t="shared" si="886"/>
        <v>Fluid (stream)</v>
      </c>
      <c r="K9702" s="1" t="str">
        <f t="shared" si="887"/>
        <v>Untreated Water</v>
      </c>
      <c r="L9702">
        <v>55</v>
      </c>
      <c r="M9702" t="s">
        <v>36</v>
      </c>
      <c r="N9702">
        <v>963</v>
      </c>
      <c r="O9702">
        <v>1</v>
      </c>
      <c r="P9702" t="s">
        <v>115</v>
      </c>
      <c r="Q9702" t="s">
        <v>96</v>
      </c>
      <c r="R9702" t="s">
        <v>401</v>
      </c>
    </row>
    <row r="9703" spans="1:18" hidden="1" x14ac:dyDescent="0.3">
      <c r="A9703" t="s">
        <v>38407</v>
      </c>
      <c r="B9703" t="s">
        <v>38408</v>
      </c>
      <c r="C9703" s="1" t="str">
        <f t="shared" si="888"/>
        <v>21:1011</v>
      </c>
      <c r="D9703" s="1" t="str">
        <f t="shared" si="885"/>
        <v>21:0241</v>
      </c>
      <c r="E9703" t="s">
        <v>38409</v>
      </c>
      <c r="F9703" t="s">
        <v>38410</v>
      </c>
      <c r="H9703">
        <v>72.104370000000003</v>
      </c>
      <c r="I9703">
        <v>-112.36102</v>
      </c>
      <c r="J9703" s="1" t="str">
        <f t="shared" si="886"/>
        <v>Fluid (stream)</v>
      </c>
      <c r="K9703" s="1" t="str">
        <f t="shared" si="887"/>
        <v>Untreated Water</v>
      </c>
      <c r="L9703">
        <v>55</v>
      </c>
      <c r="M9703" t="s">
        <v>44</v>
      </c>
      <c r="N9703">
        <v>964</v>
      </c>
      <c r="O9703">
        <v>1</v>
      </c>
      <c r="P9703" t="s">
        <v>1006</v>
      </c>
      <c r="Q9703" t="s">
        <v>116</v>
      </c>
      <c r="R9703" t="s">
        <v>195</v>
      </c>
    </row>
    <row r="9704" spans="1:18" hidden="1" x14ac:dyDescent="0.3">
      <c r="A9704" t="s">
        <v>38411</v>
      </c>
      <c r="B9704" t="s">
        <v>38412</v>
      </c>
      <c r="C9704" s="1" t="str">
        <f t="shared" si="888"/>
        <v>21:1011</v>
      </c>
      <c r="D9704" s="1" t="str">
        <f t="shared" si="885"/>
        <v>21:0241</v>
      </c>
      <c r="E9704" t="s">
        <v>38413</v>
      </c>
      <c r="F9704" t="s">
        <v>38414</v>
      </c>
      <c r="H9704">
        <v>72.112790000000004</v>
      </c>
      <c r="I9704">
        <v>-112.35702000000001</v>
      </c>
      <c r="J9704" s="1" t="str">
        <f t="shared" si="886"/>
        <v>Fluid (stream)</v>
      </c>
      <c r="K9704" s="1" t="str">
        <f t="shared" si="887"/>
        <v>Untreated Water</v>
      </c>
      <c r="L9704">
        <v>55</v>
      </c>
      <c r="M9704" t="s">
        <v>22</v>
      </c>
      <c r="N9704">
        <v>965</v>
      </c>
      <c r="O9704">
        <v>1</v>
      </c>
      <c r="P9704" t="s">
        <v>53</v>
      </c>
      <c r="Q9704" t="s">
        <v>96</v>
      </c>
      <c r="R9704" t="s">
        <v>890</v>
      </c>
    </row>
    <row r="9705" spans="1:18" hidden="1" x14ac:dyDescent="0.3">
      <c r="A9705" t="s">
        <v>38415</v>
      </c>
      <c r="B9705" t="s">
        <v>38416</v>
      </c>
      <c r="C9705" s="1" t="str">
        <f t="shared" si="888"/>
        <v>21:1011</v>
      </c>
      <c r="D9705" s="1" t="str">
        <f t="shared" si="885"/>
        <v>21:0241</v>
      </c>
      <c r="E9705" t="s">
        <v>38413</v>
      </c>
      <c r="F9705" t="s">
        <v>38417</v>
      </c>
      <c r="H9705">
        <v>72.112790000000004</v>
      </c>
      <c r="I9705">
        <v>-112.35702000000001</v>
      </c>
      <c r="J9705" s="1" t="str">
        <f t="shared" si="886"/>
        <v>Fluid (stream)</v>
      </c>
      <c r="K9705" s="1" t="str">
        <f t="shared" si="887"/>
        <v>Untreated Water</v>
      </c>
      <c r="L9705">
        <v>55</v>
      </c>
      <c r="M9705" t="s">
        <v>29</v>
      </c>
      <c r="N9705">
        <v>966</v>
      </c>
      <c r="O9705">
        <v>1</v>
      </c>
      <c r="P9705" t="s">
        <v>115</v>
      </c>
      <c r="Q9705" t="s">
        <v>31</v>
      </c>
      <c r="R9705" t="s">
        <v>599</v>
      </c>
    </row>
    <row r="9706" spans="1:18" hidden="1" x14ac:dyDescent="0.3">
      <c r="A9706" t="s">
        <v>38418</v>
      </c>
      <c r="B9706" t="s">
        <v>38419</v>
      </c>
      <c r="C9706" s="1" t="str">
        <f t="shared" si="888"/>
        <v>21:1011</v>
      </c>
      <c r="D9706" s="1" t="str">
        <f t="shared" si="885"/>
        <v>21:0241</v>
      </c>
      <c r="E9706" t="s">
        <v>38420</v>
      </c>
      <c r="F9706" t="s">
        <v>38421</v>
      </c>
      <c r="H9706">
        <v>72.12106</v>
      </c>
      <c r="I9706">
        <v>-112.33402</v>
      </c>
      <c r="J9706" s="1" t="str">
        <f t="shared" si="886"/>
        <v>Fluid (stream)</v>
      </c>
      <c r="K9706" s="1" t="str">
        <f t="shared" si="887"/>
        <v>Untreated Water</v>
      </c>
      <c r="L9706">
        <v>55</v>
      </c>
      <c r="M9706" t="s">
        <v>52</v>
      </c>
      <c r="N9706">
        <v>967</v>
      </c>
      <c r="O9706">
        <v>1</v>
      </c>
      <c r="P9706" t="s">
        <v>200</v>
      </c>
      <c r="Q9706" t="s">
        <v>24</v>
      </c>
      <c r="R9706" t="s">
        <v>55</v>
      </c>
    </row>
    <row r="9707" spans="1:18" hidden="1" x14ac:dyDescent="0.3">
      <c r="A9707" t="s">
        <v>38422</v>
      </c>
      <c r="B9707" t="s">
        <v>38423</v>
      </c>
      <c r="C9707" s="1" t="str">
        <f t="shared" si="888"/>
        <v>21:1011</v>
      </c>
      <c r="D9707" s="1" t="str">
        <f>HYPERLINK("http://geochem.nrcan.gc.ca/cdogs/content/svy/svy_e.htm", "")</f>
        <v/>
      </c>
      <c r="G9707" s="1" t="str">
        <f>HYPERLINK("http://geochem.nrcan.gc.ca/cdogs/content/cr_/cr_00306_e.htm", "306")</f>
        <v>306</v>
      </c>
      <c r="J9707" t="s">
        <v>85</v>
      </c>
      <c r="K9707" t="s">
        <v>86</v>
      </c>
      <c r="L9707">
        <v>55</v>
      </c>
      <c r="M9707" t="s">
        <v>87</v>
      </c>
      <c r="N9707">
        <v>968</v>
      </c>
      <c r="O9707">
        <v>8</v>
      </c>
      <c r="P9707" t="s">
        <v>53</v>
      </c>
      <c r="Q9707" t="s">
        <v>46</v>
      </c>
      <c r="R9707" t="s">
        <v>90</v>
      </c>
    </row>
    <row r="9708" spans="1:18" hidden="1" x14ac:dyDescent="0.3">
      <c r="A9708" t="s">
        <v>38424</v>
      </c>
      <c r="B9708" t="s">
        <v>38425</v>
      </c>
      <c r="C9708" s="1" t="str">
        <f t="shared" si="888"/>
        <v>21:1011</v>
      </c>
      <c r="D9708" s="1" t="str">
        <f t="shared" ref="D9708:D9720" si="889">HYPERLINK("http://geochem.nrcan.gc.ca/cdogs/content/svy/svy210241_e.htm", "21:0241")</f>
        <v>21:0241</v>
      </c>
      <c r="E9708" t="s">
        <v>38426</v>
      </c>
      <c r="F9708" t="s">
        <v>38427</v>
      </c>
      <c r="H9708">
        <v>72.168750000000003</v>
      </c>
      <c r="I9708">
        <v>-112.10301</v>
      </c>
      <c r="J9708" s="1" t="str">
        <f t="shared" ref="J9708:J9720" si="890">HYPERLINK("http://geochem.nrcan.gc.ca/cdogs/content/kwd/kwd020018_e.htm", "Fluid (stream)")</f>
        <v>Fluid (stream)</v>
      </c>
      <c r="K9708" s="1" t="str">
        <f t="shared" ref="K9708:K9720" si="891">HYPERLINK("http://geochem.nrcan.gc.ca/cdogs/content/kwd/kwd080007_e.htm", "Untreated Water")</f>
        <v>Untreated Water</v>
      </c>
      <c r="L9708">
        <v>55</v>
      </c>
      <c r="M9708" t="s">
        <v>60</v>
      </c>
      <c r="N9708">
        <v>969</v>
      </c>
      <c r="O9708">
        <v>1</v>
      </c>
      <c r="P9708" t="s">
        <v>200</v>
      </c>
      <c r="Q9708" t="s">
        <v>24</v>
      </c>
      <c r="R9708" t="s">
        <v>522</v>
      </c>
    </row>
    <row r="9709" spans="1:18" hidden="1" x14ac:dyDescent="0.3">
      <c r="A9709" t="s">
        <v>38428</v>
      </c>
      <c r="B9709" t="s">
        <v>38429</v>
      </c>
      <c r="C9709" s="1" t="str">
        <f t="shared" si="888"/>
        <v>21:1011</v>
      </c>
      <c r="D9709" s="1" t="str">
        <f t="shared" si="889"/>
        <v>21:0241</v>
      </c>
      <c r="E9709" t="s">
        <v>38430</v>
      </c>
      <c r="F9709" t="s">
        <v>38431</v>
      </c>
      <c r="H9709">
        <v>72.16601</v>
      </c>
      <c r="I9709">
        <v>-112.13301</v>
      </c>
      <c r="J9709" s="1" t="str">
        <f t="shared" si="890"/>
        <v>Fluid (stream)</v>
      </c>
      <c r="K9709" s="1" t="str">
        <f t="shared" si="891"/>
        <v>Untreated Water</v>
      </c>
      <c r="L9709">
        <v>55</v>
      </c>
      <c r="M9709" t="s">
        <v>67</v>
      </c>
      <c r="N9709">
        <v>970</v>
      </c>
      <c r="O9709">
        <v>1</v>
      </c>
      <c r="P9709" t="s">
        <v>319</v>
      </c>
      <c r="Q9709" t="s">
        <v>96</v>
      </c>
      <c r="R9709" t="s">
        <v>55</v>
      </c>
    </row>
    <row r="9710" spans="1:18" hidden="1" x14ac:dyDescent="0.3">
      <c r="A9710" t="s">
        <v>38432</v>
      </c>
      <c r="B9710" t="s">
        <v>38433</v>
      </c>
      <c r="C9710" s="1" t="str">
        <f t="shared" si="888"/>
        <v>21:1011</v>
      </c>
      <c r="D9710" s="1" t="str">
        <f t="shared" si="889"/>
        <v>21:0241</v>
      </c>
      <c r="E9710" t="s">
        <v>38434</v>
      </c>
      <c r="F9710" t="s">
        <v>38435</v>
      </c>
      <c r="H9710">
        <v>72.172030000000007</v>
      </c>
      <c r="I9710">
        <v>-112.15600999999999</v>
      </c>
      <c r="J9710" s="1" t="str">
        <f t="shared" si="890"/>
        <v>Fluid (stream)</v>
      </c>
      <c r="K9710" s="1" t="str">
        <f t="shared" si="891"/>
        <v>Untreated Water</v>
      </c>
      <c r="L9710">
        <v>55</v>
      </c>
      <c r="M9710" t="s">
        <v>74</v>
      </c>
      <c r="N9710">
        <v>971</v>
      </c>
      <c r="O9710">
        <v>1</v>
      </c>
      <c r="P9710" t="s">
        <v>319</v>
      </c>
      <c r="Q9710" t="s">
        <v>31</v>
      </c>
      <c r="R9710" t="s">
        <v>890</v>
      </c>
    </row>
    <row r="9711" spans="1:18" hidden="1" x14ac:dyDescent="0.3">
      <c r="A9711" t="s">
        <v>38436</v>
      </c>
      <c r="B9711" t="s">
        <v>38437</v>
      </c>
      <c r="C9711" s="1" t="str">
        <f t="shared" si="888"/>
        <v>21:1011</v>
      </c>
      <c r="D9711" s="1" t="str">
        <f t="shared" si="889"/>
        <v>21:0241</v>
      </c>
      <c r="E9711" t="s">
        <v>38438</v>
      </c>
      <c r="F9711" t="s">
        <v>38439</v>
      </c>
      <c r="H9711">
        <v>72.181629999999998</v>
      </c>
      <c r="I9711">
        <v>-112.13001</v>
      </c>
      <c r="J9711" s="1" t="str">
        <f t="shared" si="890"/>
        <v>Fluid (stream)</v>
      </c>
      <c r="K9711" s="1" t="str">
        <f t="shared" si="891"/>
        <v>Untreated Water</v>
      </c>
      <c r="L9711">
        <v>55</v>
      </c>
      <c r="M9711" t="s">
        <v>81</v>
      </c>
      <c r="N9711">
        <v>972</v>
      </c>
      <c r="O9711">
        <v>1</v>
      </c>
      <c r="P9711" t="s">
        <v>235</v>
      </c>
      <c r="Q9711" t="s">
        <v>46</v>
      </c>
      <c r="R9711" t="s">
        <v>195</v>
      </c>
    </row>
    <row r="9712" spans="1:18" hidden="1" x14ac:dyDescent="0.3">
      <c r="A9712" t="s">
        <v>38440</v>
      </c>
      <c r="B9712" t="s">
        <v>38441</v>
      </c>
      <c r="C9712" s="1" t="str">
        <f t="shared" si="888"/>
        <v>21:1011</v>
      </c>
      <c r="D9712" s="1" t="str">
        <f t="shared" si="889"/>
        <v>21:0241</v>
      </c>
      <c r="E9712" t="s">
        <v>38442</v>
      </c>
      <c r="F9712" t="s">
        <v>38443</v>
      </c>
      <c r="H9712">
        <v>72.125</v>
      </c>
      <c r="I9712">
        <v>-112.068</v>
      </c>
      <c r="J9712" s="1" t="str">
        <f t="shared" si="890"/>
        <v>Fluid (stream)</v>
      </c>
      <c r="K9712" s="1" t="str">
        <f t="shared" si="891"/>
        <v>Untreated Water</v>
      </c>
      <c r="L9712">
        <v>55</v>
      </c>
      <c r="M9712" t="s">
        <v>95</v>
      </c>
      <c r="N9712">
        <v>973</v>
      </c>
      <c r="O9712">
        <v>1</v>
      </c>
      <c r="P9712" t="s">
        <v>1846</v>
      </c>
      <c r="Q9712" t="s">
        <v>146</v>
      </c>
      <c r="R9712" t="s">
        <v>522</v>
      </c>
    </row>
    <row r="9713" spans="1:18" hidden="1" x14ac:dyDescent="0.3">
      <c r="A9713" t="s">
        <v>38444</v>
      </c>
      <c r="B9713" t="s">
        <v>38445</v>
      </c>
      <c r="C9713" s="1" t="str">
        <f t="shared" si="888"/>
        <v>21:1011</v>
      </c>
      <c r="D9713" s="1" t="str">
        <f t="shared" si="889"/>
        <v>21:0241</v>
      </c>
      <c r="E9713" t="s">
        <v>38446</v>
      </c>
      <c r="F9713" t="s">
        <v>38447</v>
      </c>
      <c r="H9713">
        <v>72.124849999999995</v>
      </c>
      <c r="I9713">
        <v>-112.03700000000001</v>
      </c>
      <c r="J9713" s="1" t="str">
        <f t="shared" si="890"/>
        <v>Fluid (stream)</v>
      </c>
      <c r="K9713" s="1" t="str">
        <f t="shared" si="891"/>
        <v>Untreated Water</v>
      </c>
      <c r="L9713">
        <v>55</v>
      </c>
      <c r="M9713" t="s">
        <v>101</v>
      </c>
      <c r="N9713">
        <v>974</v>
      </c>
      <c r="O9713">
        <v>1</v>
      </c>
      <c r="P9713" t="s">
        <v>4519</v>
      </c>
      <c r="Q9713" t="s">
        <v>24</v>
      </c>
      <c r="R9713" t="s">
        <v>3875</v>
      </c>
    </row>
    <row r="9714" spans="1:18" hidden="1" x14ac:dyDescent="0.3">
      <c r="A9714" t="s">
        <v>38448</v>
      </c>
      <c r="B9714" t="s">
        <v>38449</v>
      </c>
      <c r="C9714" s="1" t="str">
        <f t="shared" si="888"/>
        <v>21:1011</v>
      </c>
      <c r="D9714" s="1" t="str">
        <f t="shared" si="889"/>
        <v>21:0241</v>
      </c>
      <c r="E9714" t="s">
        <v>38450</v>
      </c>
      <c r="F9714" t="s">
        <v>38451</v>
      </c>
      <c r="H9714">
        <v>72.113910000000004</v>
      </c>
      <c r="I9714">
        <v>-112.047</v>
      </c>
      <c r="J9714" s="1" t="str">
        <f t="shared" si="890"/>
        <v>Fluid (stream)</v>
      </c>
      <c r="K9714" s="1" t="str">
        <f t="shared" si="891"/>
        <v>Untreated Water</v>
      </c>
      <c r="L9714">
        <v>55</v>
      </c>
      <c r="M9714" t="s">
        <v>107</v>
      </c>
      <c r="N9714">
        <v>975</v>
      </c>
      <c r="O9714">
        <v>1</v>
      </c>
      <c r="P9714" t="s">
        <v>173</v>
      </c>
      <c r="Q9714" t="s">
        <v>31</v>
      </c>
      <c r="R9714" t="s">
        <v>55</v>
      </c>
    </row>
    <row r="9715" spans="1:18" hidden="1" x14ac:dyDescent="0.3">
      <c r="A9715" t="s">
        <v>38452</v>
      </c>
      <c r="B9715" t="s">
        <v>38453</v>
      </c>
      <c r="C9715" s="1" t="str">
        <f t="shared" si="888"/>
        <v>21:1011</v>
      </c>
      <c r="D9715" s="1" t="str">
        <f t="shared" si="889"/>
        <v>21:0241</v>
      </c>
      <c r="E9715" t="s">
        <v>38454</v>
      </c>
      <c r="F9715" t="s">
        <v>38455</v>
      </c>
      <c r="H9715">
        <v>72.095820000000003</v>
      </c>
      <c r="I9715">
        <v>-112.026</v>
      </c>
      <c r="J9715" s="1" t="str">
        <f t="shared" si="890"/>
        <v>Fluid (stream)</v>
      </c>
      <c r="K9715" s="1" t="str">
        <f t="shared" si="891"/>
        <v>Untreated Water</v>
      </c>
      <c r="L9715">
        <v>55</v>
      </c>
      <c r="M9715" t="s">
        <v>114</v>
      </c>
      <c r="N9715">
        <v>976</v>
      </c>
      <c r="O9715">
        <v>1</v>
      </c>
      <c r="P9715" t="s">
        <v>235</v>
      </c>
      <c r="Q9715" t="s">
        <v>38</v>
      </c>
      <c r="R9715" t="s">
        <v>55</v>
      </c>
    </row>
    <row r="9716" spans="1:18" hidden="1" x14ac:dyDescent="0.3">
      <c r="A9716" t="s">
        <v>38456</v>
      </c>
      <c r="B9716" t="s">
        <v>38457</v>
      </c>
      <c r="C9716" s="1" t="str">
        <f t="shared" si="888"/>
        <v>21:1011</v>
      </c>
      <c r="D9716" s="1" t="str">
        <f t="shared" si="889"/>
        <v>21:0241</v>
      </c>
      <c r="E9716" t="s">
        <v>38458</v>
      </c>
      <c r="F9716" t="s">
        <v>38459</v>
      </c>
      <c r="H9716">
        <v>72.086939999999998</v>
      </c>
      <c r="I9716">
        <v>-112.06100000000001</v>
      </c>
      <c r="J9716" s="1" t="str">
        <f t="shared" si="890"/>
        <v>Fluid (stream)</v>
      </c>
      <c r="K9716" s="1" t="str">
        <f t="shared" si="891"/>
        <v>Untreated Water</v>
      </c>
      <c r="L9716">
        <v>55</v>
      </c>
      <c r="M9716" t="s">
        <v>121</v>
      </c>
      <c r="N9716">
        <v>977</v>
      </c>
      <c r="O9716">
        <v>1</v>
      </c>
      <c r="P9716" t="s">
        <v>262</v>
      </c>
      <c r="Q9716" t="s">
        <v>62</v>
      </c>
      <c r="R9716" t="s">
        <v>460</v>
      </c>
    </row>
    <row r="9717" spans="1:18" hidden="1" x14ac:dyDescent="0.3">
      <c r="A9717" t="s">
        <v>38460</v>
      </c>
      <c r="B9717" t="s">
        <v>38461</v>
      </c>
      <c r="C9717" s="1" t="str">
        <f t="shared" si="888"/>
        <v>21:1011</v>
      </c>
      <c r="D9717" s="1" t="str">
        <f t="shared" si="889"/>
        <v>21:0241</v>
      </c>
      <c r="E9717" t="s">
        <v>38462</v>
      </c>
      <c r="F9717" t="s">
        <v>38463</v>
      </c>
      <c r="H9717">
        <v>72.074730000000002</v>
      </c>
      <c r="I9717">
        <v>-112.056</v>
      </c>
      <c r="J9717" s="1" t="str">
        <f t="shared" si="890"/>
        <v>Fluid (stream)</v>
      </c>
      <c r="K9717" s="1" t="str">
        <f t="shared" si="891"/>
        <v>Untreated Water</v>
      </c>
      <c r="L9717">
        <v>55</v>
      </c>
      <c r="M9717" t="s">
        <v>127</v>
      </c>
      <c r="N9717">
        <v>978</v>
      </c>
      <c r="O9717">
        <v>1</v>
      </c>
      <c r="P9717" t="s">
        <v>247</v>
      </c>
      <c r="Q9717" t="s">
        <v>24</v>
      </c>
      <c r="R9717" t="s">
        <v>189</v>
      </c>
    </row>
    <row r="9718" spans="1:18" hidden="1" x14ac:dyDescent="0.3">
      <c r="A9718" t="s">
        <v>38464</v>
      </c>
      <c r="B9718" t="s">
        <v>38465</v>
      </c>
      <c r="C9718" s="1" t="str">
        <f t="shared" si="888"/>
        <v>21:1011</v>
      </c>
      <c r="D9718" s="1" t="str">
        <f t="shared" si="889"/>
        <v>21:0241</v>
      </c>
      <c r="E9718" t="s">
        <v>38466</v>
      </c>
      <c r="F9718" t="s">
        <v>38467</v>
      </c>
      <c r="H9718">
        <v>72.0779</v>
      </c>
      <c r="I9718">
        <v>-112.108</v>
      </c>
      <c r="J9718" s="1" t="str">
        <f t="shared" si="890"/>
        <v>Fluid (stream)</v>
      </c>
      <c r="K9718" s="1" t="str">
        <f t="shared" si="891"/>
        <v>Untreated Water</v>
      </c>
      <c r="L9718">
        <v>55</v>
      </c>
      <c r="M9718" t="s">
        <v>133</v>
      </c>
      <c r="N9718">
        <v>979</v>
      </c>
      <c r="O9718">
        <v>1</v>
      </c>
      <c r="P9718" t="s">
        <v>319</v>
      </c>
      <c r="Q9718" t="s">
        <v>38</v>
      </c>
      <c r="R9718" t="s">
        <v>195</v>
      </c>
    </row>
    <row r="9719" spans="1:18" hidden="1" x14ac:dyDescent="0.3">
      <c r="A9719" t="s">
        <v>38468</v>
      </c>
      <c r="B9719" t="s">
        <v>38469</v>
      </c>
      <c r="C9719" s="1" t="str">
        <f t="shared" si="888"/>
        <v>21:1011</v>
      </c>
      <c r="D9719" s="1" t="str">
        <f t="shared" si="889"/>
        <v>21:0241</v>
      </c>
      <c r="E9719" t="s">
        <v>38470</v>
      </c>
      <c r="F9719" t="s">
        <v>38471</v>
      </c>
      <c r="H9719">
        <v>72.053340000000006</v>
      </c>
      <c r="I9719">
        <v>-112.107</v>
      </c>
      <c r="J9719" s="1" t="str">
        <f t="shared" si="890"/>
        <v>Fluid (stream)</v>
      </c>
      <c r="K9719" s="1" t="str">
        <f t="shared" si="891"/>
        <v>Untreated Water</v>
      </c>
      <c r="L9719">
        <v>55</v>
      </c>
      <c r="M9719" t="s">
        <v>139</v>
      </c>
      <c r="N9719">
        <v>980</v>
      </c>
      <c r="O9719">
        <v>1</v>
      </c>
      <c r="P9719" t="s">
        <v>465</v>
      </c>
      <c r="Q9719" t="s">
        <v>482</v>
      </c>
      <c r="R9719" t="s">
        <v>55</v>
      </c>
    </row>
    <row r="9720" spans="1:18" hidden="1" x14ac:dyDescent="0.3">
      <c r="A9720" t="s">
        <v>38472</v>
      </c>
      <c r="B9720" t="s">
        <v>38473</v>
      </c>
      <c r="C9720" s="1" t="str">
        <f t="shared" si="888"/>
        <v>21:1011</v>
      </c>
      <c r="D9720" s="1" t="str">
        <f t="shared" si="889"/>
        <v>21:0241</v>
      </c>
      <c r="E9720" t="s">
        <v>38474</v>
      </c>
      <c r="F9720" t="s">
        <v>38475</v>
      </c>
      <c r="H9720">
        <v>72.021320000000003</v>
      </c>
      <c r="I9720">
        <v>-112.07899</v>
      </c>
      <c r="J9720" s="1" t="str">
        <f t="shared" si="890"/>
        <v>Fluid (stream)</v>
      </c>
      <c r="K9720" s="1" t="str">
        <f t="shared" si="891"/>
        <v>Untreated Water</v>
      </c>
      <c r="L9720">
        <v>55</v>
      </c>
      <c r="M9720" t="s">
        <v>241</v>
      </c>
      <c r="N9720">
        <v>981</v>
      </c>
      <c r="O9720">
        <v>1</v>
      </c>
      <c r="P9720" t="s">
        <v>1610</v>
      </c>
      <c r="Q9720" t="s">
        <v>1292</v>
      </c>
      <c r="R9720" t="s">
        <v>55</v>
      </c>
    </row>
    <row r="9721" spans="1:18" hidden="1" x14ac:dyDescent="0.3">
      <c r="A9721" t="s">
        <v>38476</v>
      </c>
      <c r="B9721" t="s">
        <v>38477</v>
      </c>
      <c r="C9721" s="1" t="str">
        <f t="shared" si="888"/>
        <v>21:1011</v>
      </c>
      <c r="D9721" s="1" t="str">
        <f>HYPERLINK("http://geochem.nrcan.gc.ca/cdogs/content/svy/svy_e.htm", "")</f>
        <v/>
      </c>
      <c r="G9721" s="1" t="str">
        <f>HYPERLINK("http://geochem.nrcan.gc.ca/cdogs/content/cr_/cr_00306_e.htm", "306")</f>
        <v>306</v>
      </c>
      <c r="J9721" t="s">
        <v>85</v>
      </c>
      <c r="K9721" t="s">
        <v>86</v>
      </c>
      <c r="L9721">
        <v>56</v>
      </c>
      <c r="M9721" t="s">
        <v>87</v>
      </c>
      <c r="N9721">
        <v>982</v>
      </c>
      <c r="O9721">
        <v>8</v>
      </c>
      <c r="P9721" t="s">
        <v>3048</v>
      </c>
      <c r="Q9721" t="s">
        <v>24</v>
      </c>
      <c r="R9721" t="s">
        <v>156</v>
      </c>
    </row>
    <row r="9722" spans="1:18" hidden="1" x14ac:dyDescent="0.3">
      <c r="A9722" t="s">
        <v>38478</v>
      </c>
      <c r="B9722" t="s">
        <v>38479</v>
      </c>
      <c r="C9722" s="1" t="str">
        <f t="shared" si="888"/>
        <v>21:1011</v>
      </c>
      <c r="D9722" s="1" t="str">
        <f t="shared" ref="D9722:D9742" si="892">HYPERLINK("http://geochem.nrcan.gc.ca/cdogs/content/svy/svy210241_e.htm", "21:0241")</f>
        <v>21:0241</v>
      </c>
      <c r="E9722" t="s">
        <v>38480</v>
      </c>
      <c r="F9722" t="s">
        <v>38481</v>
      </c>
      <c r="H9722">
        <v>72.017510000000001</v>
      </c>
      <c r="I9722">
        <v>-112.203</v>
      </c>
      <c r="J9722" s="1" t="str">
        <f t="shared" ref="J9722:J9742" si="893">HYPERLINK("http://geochem.nrcan.gc.ca/cdogs/content/kwd/kwd020018_e.htm", "Fluid (stream)")</f>
        <v>Fluid (stream)</v>
      </c>
      <c r="K9722" s="1" t="str">
        <f t="shared" ref="K9722:K9742" si="894">HYPERLINK("http://geochem.nrcan.gc.ca/cdogs/content/kwd/kwd080007_e.htm", "Untreated Water")</f>
        <v>Untreated Water</v>
      </c>
      <c r="L9722">
        <v>56</v>
      </c>
      <c r="M9722" t="s">
        <v>36</v>
      </c>
      <c r="N9722">
        <v>983</v>
      </c>
      <c r="O9722">
        <v>1</v>
      </c>
      <c r="P9722" t="s">
        <v>465</v>
      </c>
      <c r="Q9722" t="s">
        <v>24</v>
      </c>
      <c r="R9722" t="s">
        <v>285</v>
      </c>
    </row>
    <row r="9723" spans="1:18" hidden="1" x14ac:dyDescent="0.3">
      <c r="A9723" t="s">
        <v>38482</v>
      </c>
      <c r="B9723" t="s">
        <v>38483</v>
      </c>
      <c r="C9723" s="1" t="str">
        <f t="shared" si="888"/>
        <v>21:1011</v>
      </c>
      <c r="D9723" s="1" t="str">
        <f t="shared" si="892"/>
        <v>21:0241</v>
      </c>
      <c r="E9723" t="s">
        <v>38484</v>
      </c>
      <c r="F9723" t="s">
        <v>38485</v>
      </c>
      <c r="H9723">
        <v>72.003240000000005</v>
      </c>
      <c r="I9723">
        <v>-112.30401000000001</v>
      </c>
      <c r="J9723" s="1" t="str">
        <f t="shared" si="893"/>
        <v>Fluid (stream)</v>
      </c>
      <c r="K9723" s="1" t="str">
        <f t="shared" si="894"/>
        <v>Untreated Water</v>
      </c>
      <c r="L9723">
        <v>56</v>
      </c>
      <c r="M9723" t="s">
        <v>44</v>
      </c>
      <c r="N9723">
        <v>984</v>
      </c>
      <c r="O9723">
        <v>1</v>
      </c>
      <c r="P9723" t="s">
        <v>465</v>
      </c>
      <c r="Q9723" t="s">
        <v>482</v>
      </c>
      <c r="R9723" t="s">
        <v>55</v>
      </c>
    </row>
    <row r="9724" spans="1:18" hidden="1" x14ac:dyDescent="0.3">
      <c r="A9724" t="s">
        <v>38486</v>
      </c>
      <c r="B9724" t="s">
        <v>38487</v>
      </c>
      <c r="C9724" s="1" t="str">
        <f t="shared" si="888"/>
        <v>21:1011</v>
      </c>
      <c r="D9724" s="1" t="str">
        <f t="shared" si="892"/>
        <v>21:0241</v>
      </c>
      <c r="E9724" t="s">
        <v>38488</v>
      </c>
      <c r="F9724" t="s">
        <v>38489</v>
      </c>
      <c r="H9724">
        <v>72.008529999999993</v>
      </c>
      <c r="I9724">
        <v>-112.48402</v>
      </c>
      <c r="J9724" s="1" t="str">
        <f t="shared" si="893"/>
        <v>Fluid (stream)</v>
      </c>
      <c r="K9724" s="1" t="str">
        <f t="shared" si="894"/>
        <v>Untreated Water</v>
      </c>
      <c r="L9724">
        <v>56</v>
      </c>
      <c r="M9724" t="s">
        <v>22</v>
      </c>
      <c r="N9724">
        <v>985</v>
      </c>
      <c r="O9724">
        <v>1</v>
      </c>
      <c r="P9724" t="s">
        <v>262</v>
      </c>
      <c r="Q9724" t="s">
        <v>257</v>
      </c>
      <c r="R9724" t="s">
        <v>55</v>
      </c>
    </row>
    <row r="9725" spans="1:18" hidden="1" x14ac:dyDescent="0.3">
      <c r="A9725" t="s">
        <v>38490</v>
      </c>
      <c r="B9725" t="s">
        <v>38491</v>
      </c>
      <c r="C9725" s="1" t="str">
        <f t="shared" si="888"/>
        <v>21:1011</v>
      </c>
      <c r="D9725" s="1" t="str">
        <f t="shared" si="892"/>
        <v>21:0241</v>
      </c>
      <c r="E9725" t="s">
        <v>38488</v>
      </c>
      <c r="F9725" t="s">
        <v>38492</v>
      </c>
      <c r="H9725">
        <v>72.008529999999993</v>
      </c>
      <c r="I9725">
        <v>-112.48402</v>
      </c>
      <c r="J9725" s="1" t="str">
        <f t="shared" si="893"/>
        <v>Fluid (stream)</v>
      </c>
      <c r="K9725" s="1" t="str">
        <f t="shared" si="894"/>
        <v>Untreated Water</v>
      </c>
      <c r="L9725">
        <v>56</v>
      </c>
      <c r="M9725" t="s">
        <v>29</v>
      </c>
      <c r="N9725">
        <v>986</v>
      </c>
      <c r="O9725">
        <v>1</v>
      </c>
      <c r="P9725" t="s">
        <v>200</v>
      </c>
      <c r="Q9725" t="s">
        <v>24</v>
      </c>
      <c r="R9725" t="s">
        <v>189</v>
      </c>
    </row>
    <row r="9726" spans="1:18" hidden="1" x14ac:dyDescent="0.3">
      <c r="A9726" t="s">
        <v>38493</v>
      </c>
      <c r="B9726" t="s">
        <v>38494</v>
      </c>
      <c r="C9726" s="1" t="str">
        <f t="shared" si="888"/>
        <v>21:1011</v>
      </c>
      <c r="D9726" s="1" t="str">
        <f t="shared" si="892"/>
        <v>21:0241</v>
      </c>
      <c r="E9726" t="s">
        <v>38495</v>
      </c>
      <c r="F9726" t="s">
        <v>38496</v>
      </c>
      <c r="H9726">
        <v>72.017449999999997</v>
      </c>
      <c r="I9726">
        <v>-112.55203</v>
      </c>
      <c r="J9726" s="1" t="str">
        <f t="shared" si="893"/>
        <v>Fluid (stream)</v>
      </c>
      <c r="K9726" s="1" t="str">
        <f t="shared" si="894"/>
        <v>Untreated Water</v>
      </c>
      <c r="L9726">
        <v>56</v>
      </c>
      <c r="M9726" t="s">
        <v>52</v>
      </c>
      <c r="N9726">
        <v>987</v>
      </c>
      <c r="O9726">
        <v>1</v>
      </c>
      <c r="P9726" t="s">
        <v>247</v>
      </c>
      <c r="Q9726" t="s">
        <v>38</v>
      </c>
      <c r="R9726" t="s">
        <v>55</v>
      </c>
    </row>
    <row r="9727" spans="1:18" hidden="1" x14ac:dyDescent="0.3">
      <c r="A9727" t="s">
        <v>38497</v>
      </c>
      <c r="B9727" t="s">
        <v>38498</v>
      </c>
      <c r="C9727" s="1" t="str">
        <f t="shared" si="888"/>
        <v>21:1011</v>
      </c>
      <c r="D9727" s="1" t="str">
        <f t="shared" si="892"/>
        <v>21:0241</v>
      </c>
      <c r="E9727" t="s">
        <v>38499</v>
      </c>
      <c r="F9727" t="s">
        <v>38500</v>
      </c>
      <c r="H9727">
        <v>72.000609999999995</v>
      </c>
      <c r="I9727">
        <v>-112.58103</v>
      </c>
      <c r="J9727" s="1" t="str">
        <f t="shared" si="893"/>
        <v>Fluid (stream)</v>
      </c>
      <c r="K9727" s="1" t="str">
        <f t="shared" si="894"/>
        <v>Untreated Water</v>
      </c>
      <c r="L9727">
        <v>56</v>
      </c>
      <c r="M9727" t="s">
        <v>60</v>
      </c>
      <c r="N9727">
        <v>988</v>
      </c>
      <c r="O9727">
        <v>1</v>
      </c>
      <c r="P9727" t="s">
        <v>356</v>
      </c>
      <c r="Q9727" t="s">
        <v>257</v>
      </c>
      <c r="R9727" t="s">
        <v>55</v>
      </c>
    </row>
    <row r="9728" spans="1:18" hidden="1" x14ac:dyDescent="0.3">
      <c r="A9728" t="s">
        <v>38501</v>
      </c>
      <c r="B9728" t="s">
        <v>38502</v>
      </c>
      <c r="C9728" s="1" t="str">
        <f t="shared" si="888"/>
        <v>21:1011</v>
      </c>
      <c r="D9728" s="1" t="str">
        <f t="shared" si="892"/>
        <v>21:0241</v>
      </c>
      <c r="E9728" t="s">
        <v>38503</v>
      </c>
      <c r="F9728" t="s">
        <v>38504</v>
      </c>
      <c r="H9728">
        <v>72.01464</v>
      </c>
      <c r="I9728">
        <v>-112.63603000000001</v>
      </c>
      <c r="J9728" s="1" t="str">
        <f t="shared" si="893"/>
        <v>Fluid (stream)</v>
      </c>
      <c r="K9728" s="1" t="str">
        <f t="shared" si="894"/>
        <v>Untreated Water</v>
      </c>
      <c r="L9728">
        <v>56</v>
      </c>
      <c r="M9728" t="s">
        <v>67</v>
      </c>
      <c r="N9728">
        <v>989</v>
      </c>
      <c r="O9728">
        <v>1</v>
      </c>
      <c r="P9728" t="s">
        <v>1949</v>
      </c>
      <c r="Q9728" t="s">
        <v>96</v>
      </c>
      <c r="R9728" t="s">
        <v>195</v>
      </c>
    </row>
    <row r="9729" spans="1:18" hidden="1" x14ac:dyDescent="0.3">
      <c r="A9729" t="s">
        <v>38505</v>
      </c>
      <c r="B9729" t="s">
        <v>38506</v>
      </c>
      <c r="C9729" s="1" t="str">
        <f t="shared" si="888"/>
        <v>21:1011</v>
      </c>
      <c r="D9729" s="1" t="str">
        <f t="shared" si="892"/>
        <v>21:0241</v>
      </c>
      <c r="E9729" t="s">
        <v>38507</v>
      </c>
      <c r="F9729" t="s">
        <v>38508</v>
      </c>
      <c r="H9729">
        <v>72.017049999999998</v>
      </c>
      <c r="I9729">
        <v>-112.66903000000001</v>
      </c>
      <c r="J9729" s="1" t="str">
        <f t="shared" si="893"/>
        <v>Fluid (stream)</v>
      </c>
      <c r="K9729" s="1" t="str">
        <f t="shared" si="894"/>
        <v>Untreated Water</v>
      </c>
      <c r="L9729">
        <v>56</v>
      </c>
      <c r="M9729" t="s">
        <v>74</v>
      </c>
      <c r="N9729">
        <v>990</v>
      </c>
      <c r="O9729">
        <v>1</v>
      </c>
      <c r="P9729" t="s">
        <v>134</v>
      </c>
      <c r="Q9729" t="s">
        <v>46</v>
      </c>
      <c r="R9729" t="s">
        <v>55</v>
      </c>
    </row>
    <row r="9730" spans="1:18" hidden="1" x14ac:dyDescent="0.3">
      <c r="A9730" t="s">
        <v>38509</v>
      </c>
      <c r="B9730" t="s">
        <v>38510</v>
      </c>
      <c r="C9730" s="1" t="str">
        <f t="shared" si="888"/>
        <v>21:1011</v>
      </c>
      <c r="D9730" s="1" t="str">
        <f t="shared" si="892"/>
        <v>21:0241</v>
      </c>
      <c r="E9730" t="s">
        <v>38511</v>
      </c>
      <c r="F9730" t="s">
        <v>38512</v>
      </c>
      <c r="H9730">
        <v>72.033770000000004</v>
      </c>
      <c r="I9730">
        <v>-112.38702000000001</v>
      </c>
      <c r="J9730" s="1" t="str">
        <f t="shared" si="893"/>
        <v>Fluid (stream)</v>
      </c>
      <c r="K9730" s="1" t="str">
        <f t="shared" si="894"/>
        <v>Untreated Water</v>
      </c>
      <c r="L9730">
        <v>56</v>
      </c>
      <c r="M9730" t="s">
        <v>81</v>
      </c>
      <c r="N9730">
        <v>991</v>
      </c>
      <c r="O9730">
        <v>1</v>
      </c>
      <c r="P9730" t="s">
        <v>247</v>
      </c>
      <c r="Q9730" t="s">
        <v>310</v>
      </c>
      <c r="R9730" t="s">
        <v>55</v>
      </c>
    </row>
    <row r="9731" spans="1:18" hidden="1" x14ac:dyDescent="0.3">
      <c r="A9731" t="s">
        <v>38513</v>
      </c>
      <c r="B9731" t="s">
        <v>38514</v>
      </c>
      <c r="C9731" s="1" t="str">
        <f t="shared" si="888"/>
        <v>21:1011</v>
      </c>
      <c r="D9731" s="1" t="str">
        <f t="shared" si="892"/>
        <v>21:0241</v>
      </c>
      <c r="E9731" t="s">
        <v>38515</v>
      </c>
      <c r="F9731" t="s">
        <v>38516</v>
      </c>
      <c r="H9731">
        <v>72.055369999999996</v>
      </c>
      <c r="I9731">
        <v>-112.39601999999999</v>
      </c>
      <c r="J9731" s="1" t="str">
        <f t="shared" si="893"/>
        <v>Fluid (stream)</v>
      </c>
      <c r="K9731" s="1" t="str">
        <f t="shared" si="894"/>
        <v>Untreated Water</v>
      </c>
      <c r="L9731">
        <v>56</v>
      </c>
      <c r="M9731" t="s">
        <v>95</v>
      </c>
      <c r="N9731">
        <v>992</v>
      </c>
      <c r="O9731">
        <v>1</v>
      </c>
      <c r="P9731" t="s">
        <v>356</v>
      </c>
      <c r="Q9731" t="s">
        <v>310</v>
      </c>
      <c r="R9731" t="s">
        <v>55</v>
      </c>
    </row>
    <row r="9732" spans="1:18" hidden="1" x14ac:dyDescent="0.3">
      <c r="A9732" t="s">
        <v>38517</v>
      </c>
      <c r="B9732" t="s">
        <v>38518</v>
      </c>
      <c r="C9732" s="1" t="str">
        <f t="shared" si="888"/>
        <v>21:1011</v>
      </c>
      <c r="D9732" s="1" t="str">
        <f t="shared" si="892"/>
        <v>21:0241</v>
      </c>
      <c r="E9732" t="s">
        <v>38519</v>
      </c>
      <c r="F9732" t="s">
        <v>38520</v>
      </c>
      <c r="H9732">
        <v>72.066749999999999</v>
      </c>
      <c r="I9732">
        <v>-112.25901</v>
      </c>
      <c r="J9732" s="1" t="str">
        <f t="shared" si="893"/>
        <v>Fluid (stream)</v>
      </c>
      <c r="K9732" s="1" t="str">
        <f t="shared" si="894"/>
        <v>Untreated Water</v>
      </c>
      <c r="L9732">
        <v>56</v>
      </c>
      <c r="M9732" t="s">
        <v>101</v>
      </c>
      <c r="N9732">
        <v>993</v>
      </c>
      <c r="O9732">
        <v>1</v>
      </c>
      <c r="P9732" t="s">
        <v>1851</v>
      </c>
      <c r="Q9732" t="s">
        <v>62</v>
      </c>
      <c r="R9732" t="s">
        <v>55</v>
      </c>
    </row>
    <row r="9733" spans="1:18" hidden="1" x14ac:dyDescent="0.3">
      <c r="A9733" t="s">
        <v>38521</v>
      </c>
      <c r="B9733" t="s">
        <v>38522</v>
      </c>
      <c r="C9733" s="1" t="str">
        <f t="shared" si="888"/>
        <v>21:1011</v>
      </c>
      <c r="D9733" s="1" t="str">
        <f t="shared" si="892"/>
        <v>21:0241</v>
      </c>
      <c r="E9733" t="s">
        <v>38523</v>
      </c>
      <c r="F9733" t="s">
        <v>38524</v>
      </c>
      <c r="H9733">
        <v>72.064869999999999</v>
      </c>
      <c r="I9733">
        <v>-112.19101000000001</v>
      </c>
      <c r="J9733" s="1" t="str">
        <f t="shared" si="893"/>
        <v>Fluid (stream)</v>
      </c>
      <c r="K9733" s="1" t="str">
        <f t="shared" si="894"/>
        <v>Untreated Water</v>
      </c>
      <c r="L9733">
        <v>56</v>
      </c>
      <c r="M9733" t="s">
        <v>107</v>
      </c>
      <c r="N9733">
        <v>994</v>
      </c>
      <c r="O9733">
        <v>1</v>
      </c>
      <c r="P9733" t="s">
        <v>553</v>
      </c>
      <c r="Q9733" t="s">
        <v>62</v>
      </c>
      <c r="R9733" t="s">
        <v>460</v>
      </c>
    </row>
    <row r="9734" spans="1:18" hidden="1" x14ac:dyDescent="0.3">
      <c r="A9734" t="s">
        <v>38525</v>
      </c>
      <c r="B9734" t="s">
        <v>38526</v>
      </c>
      <c r="C9734" s="1" t="str">
        <f t="shared" si="888"/>
        <v>21:1011</v>
      </c>
      <c r="D9734" s="1" t="str">
        <f t="shared" si="892"/>
        <v>21:0241</v>
      </c>
      <c r="E9734" t="s">
        <v>38527</v>
      </c>
      <c r="F9734" t="s">
        <v>38528</v>
      </c>
      <c r="H9734">
        <v>72.076620000000005</v>
      </c>
      <c r="I9734">
        <v>-112.29301</v>
      </c>
      <c r="J9734" s="1" t="str">
        <f t="shared" si="893"/>
        <v>Fluid (stream)</v>
      </c>
      <c r="K9734" s="1" t="str">
        <f t="shared" si="894"/>
        <v>Untreated Water</v>
      </c>
      <c r="L9734">
        <v>56</v>
      </c>
      <c r="M9734" t="s">
        <v>114</v>
      </c>
      <c r="N9734">
        <v>995</v>
      </c>
      <c r="O9734">
        <v>1</v>
      </c>
      <c r="P9734" t="s">
        <v>256</v>
      </c>
      <c r="Q9734" t="s">
        <v>248</v>
      </c>
      <c r="R9734" t="s">
        <v>55</v>
      </c>
    </row>
    <row r="9735" spans="1:18" hidden="1" x14ac:dyDescent="0.3">
      <c r="A9735" t="s">
        <v>38529</v>
      </c>
      <c r="B9735" t="s">
        <v>38530</v>
      </c>
      <c r="C9735" s="1" t="str">
        <f t="shared" si="888"/>
        <v>21:1011</v>
      </c>
      <c r="D9735" s="1" t="str">
        <f t="shared" si="892"/>
        <v>21:0241</v>
      </c>
      <c r="E9735" t="s">
        <v>38531</v>
      </c>
      <c r="F9735" t="s">
        <v>38532</v>
      </c>
      <c r="H9735">
        <v>72.087199999999996</v>
      </c>
      <c r="I9735">
        <v>-112.31702</v>
      </c>
      <c r="J9735" s="1" t="str">
        <f t="shared" si="893"/>
        <v>Fluid (stream)</v>
      </c>
      <c r="K9735" s="1" t="str">
        <f t="shared" si="894"/>
        <v>Untreated Water</v>
      </c>
      <c r="L9735">
        <v>56</v>
      </c>
      <c r="M9735" t="s">
        <v>121</v>
      </c>
      <c r="N9735">
        <v>996</v>
      </c>
      <c r="O9735">
        <v>1</v>
      </c>
      <c r="P9735" t="s">
        <v>356</v>
      </c>
      <c r="Q9735" t="s">
        <v>257</v>
      </c>
      <c r="R9735" t="s">
        <v>55</v>
      </c>
    </row>
    <row r="9736" spans="1:18" hidden="1" x14ac:dyDescent="0.3">
      <c r="A9736" t="s">
        <v>38533</v>
      </c>
      <c r="B9736" t="s">
        <v>38534</v>
      </c>
      <c r="C9736" s="1" t="str">
        <f t="shared" si="888"/>
        <v>21:1011</v>
      </c>
      <c r="D9736" s="1" t="str">
        <f t="shared" si="892"/>
        <v>21:0241</v>
      </c>
      <c r="E9736" t="s">
        <v>38535</v>
      </c>
      <c r="F9736" t="s">
        <v>38536</v>
      </c>
      <c r="H9736">
        <v>72.110069999999993</v>
      </c>
      <c r="I9736">
        <v>-112.32302</v>
      </c>
      <c r="J9736" s="1" t="str">
        <f t="shared" si="893"/>
        <v>Fluid (stream)</v>
      </c>
      <c r="K9736" s="1" t="str">
        <f t="shared" si="894"/>
        <v>Untreated Water</v>
      </c>
      <c r="L9736">
        <v>56</v>
      </c>
      <c r="M9736" t="s">
        <v>127</v>
      </c>
      <c r="N9736">
        <v>997</v>
      </c>
      <c r="O9736">
        <v>1</v>
      </c>
      <c r="P9736" t="s">
        <v>262</v>
      </c>
      <c r="Q9736" t="s">
        <v>257</v>
      </c>
      <c r="R9736" t="s">
        <v>55</v>
      </c>
    </row>
    <row r="9737" spans="1:18" hidden="1" x14ac:dyDescent="0.3">
      <c r="A9737" t="s">
        <v>38537</v>
      </c>
      <c r="B9737" t="s">
        <v>38538</v>
      </c>
      <c r="C9737" s="1" t="str">
        <f t="shared" si="888"/>
        <v>21:1011</v>
      </c>
      <c r="D9737" s="1" t="str">
        <f t="shared" si="892"/>
        <v>21:0241</v>
      </c>
      <c r="E9737" t="s">
        <v>38539</v>
      </c>
      <c r="F9737" t="s">
        <v>38540</v>
      </c>
      <c r="H9737">
        <v>72.095370000000003</v>
      </c>
      <c r="I9737">
        <v>-112.19101000000001</v>
      </c>
      <c r="J9737" s="1" t="str">
        <f t="shared" si="893"/>
        <v>Fluid (stream)</v>
      </c>
      <c r="K9737" s="1" t="str">
        <f t="shared" si="894"/>
        <v>Untreated Water</v>
      </c>
      <c r="L9737">
        <v>56</v>
      </c>
      <c r="M9737" t="s">
        <v>133</v>
      </c>
      <c r="N9737">
        <v>998</v>
      </c>
      <c r="O9737">
        <v>1</v>
      </c>
      <c r="P9737" t="s">
        <v>2540</v>
      </c>
      <c r="Q9737" t="s">
        <v>96</v>
      </c>
      <c r="R9737" t="s">
        <v>195</v>
      </c>
    </row>
    <row r="9738" spans="1:18" hidden="1" x14ac:dyDescent="0.3">
      <c r="A9738" t="s">
        <v>38541</v>
      </c>
      <c r="B9738" t="s">
        <v>38542</v>
      </c>
      <c r="C9738" s="1" t="str">
        <f t="shared" si="888"/>
        <v>21:1011</v>
      </c>
      <c r="D9738" s="1" t="str">
        <f t="shared" si="892"/>
        <v>21:0241</v>
      </c>
      <c r="E9738" t="s">
        <v>38543</v>
      </c>
      <c r="F9738" t="s">
        <v>38544</v>
      </c>
      <c r="H9738">
        <v>72.099090000000004</v>
      </c>
      <c r="I9738">
        <v>-112.15101</v>
      </c>
      <c r="J9738" s="1" t="str">
        <f t="shared" si="893"/>
        <v>Fluid (stream)</v>
      </c>
      <c r="K9738" s="1" t="str">
        <f t="shared" si="894"/>
        <v>Untreated Water</v>
      </c>
      <c r="L9738">
        <v>56</v>
      </c>
      <c r="M9738" t="s">
        <v>139</v>
      </c>
      <c r="N9738">
        <v>999</v>
      </c>
      <c r="O9738">
        <v>1</v>
      </c>
      <c r="P9738" t="s">
        <v>235</v>
      </c>
      <c r="Q9738" t="s">
        <v>46</v>
      </c>
      <c r="R9738" t="s">
        <v>55</v>
      </c>
    </row>
    <row r="9739" spans="1:18" hidden="1" x14ac:dyDescent="0.3">
      <c r="A9739" t="s">
        <v>38545</v>
      </c>
      <c r="B9739" t="s">
        <v>38546</v>
      </c>
      <c r="C9739" s="1" t="str">
        <f t="shared" si="888"/>
        <v>21:1011</v>
      </c>
      <c r="D9739" s="1" t="str">
        <f t="shared" si="892"/>
        <v>21:0241</v>
      </c>
      <c r="E9739" t="s">
        <v>38547</v>
      </c>
      <c r="F9739" t="s">
        <v>38548</v>
      </c>
      <c r="H9739">
        <v>72.107439999999997</v>
      </c>
      <c r="I9739">
        <v>-112.19201</v>
      </c>
      <c r="J9739" s="1" t="str">
        <f t="shared" si="893"/>
        <v>Fluid (stream)</v>
      </c>
      <c r="K9739" s="1" t="str">
        <f t="shared" si="894"/>
        <v>Untreated Water</v>
      </c>
      <c r="L9739">
        <v>56</v>
      </c>
      <c r="M9739" t="s">
        <v>241</v>
      </c>
      <c r="N9739">
        <v>1000</v>
      </c>
      <c r="O9739">
        <v>1</v>
      </c>
      <c r="P9739" t="s">
        <v>23</v>
      </c>
      <c r="Q9739" t="s">
        <v>96</v>
      </c>
      <c r="R9739" t="s">
        <v>599</v>
      </c>
    </row>
    <row r="9740" spans="1:18" hidden="1" x14ac:dyDescent="0.3">
      <c r="A9740" t="s">
        <v>38549</v>
      </c>
      <c r="B9740" t="s">
        <v>38550</v>
      </c>
      <c r="C9740" s="1" t="str">
        <f t="shared" si="888"/>
        <v>21:1011</v>
      </c>
      <c r="D9740" s="1" t="str">
        <f t="shared" si="892"/>
        <v>21:0241</v>
      </c>
      <c r="E9740" t="s">
        <v>38551</v>
      </c>
      <c r="F9740" t="s">
        <v>38552</v>
      </c>
      <c r="H9740">
        <v>72.127660000000006</v>
      </c>
      <c r="I9740">
        <v>-112.14801</v>
      </c>
      <c r="J9740" s="1" t="str">
        <f t="shared" si="893"/>
        <v>Fluid (stream)</v>
      </c>
      <c r="K9740" s="1" t="str">
        <f t="shared" si="894"/>
        <v>Untreated Water</v>
      </c>
      <c r="L9740">
        <v>57</v>
      </c>
      <c r="M9740" t="s">
        <v>36</v>
      </c>
      <c r="N9740">
        <v>1001</v>
      </c>
      <c r="O9740">
        <v>1</v>
      </c>
      <c r="P9740" t="s">
        <v>319</v>
      </c>
      <c r="Q9740" t="s">
        <v>46</v>
      </c>
      <c r="R9740" t="s">
        <v>55</v>
      </c>
    </row>
    <row r="9741" spans="1:18" hidden="1" x14ac:dyDescent="0.3">
      <c r="A9741" t="s">
        <v>38553</v>
      </c>
      <c r="B9741" t="s">
        <v>38554</v>
      </c>
      <c r="C9741" s="1" t="str">
        <f t="shared" si="888"/>
        <v>21:1011</v>
      </c>
      <c r="D9741" s="1" t="str">
        <f t="shared" si="892"/>
        <v>21:0241</v>
      </c>
      <c r="E9741" t="s">
        <v>38555</v>
      </c>
      <c r="F9741" t="s">
        <v>38556</v>
      </c>
      <c r="H9741">
        <v>72.125979999999998</v>
      </c>
      <c r="I9741">
        <v>-112.21901</v>
      </c>
      <c r="J9741" s="1" t="str">
        <f t="shared" si="893"/>
        <v>Fluid (stream)</v>
      </c>
      <c r="K9741" s="1" t="str">
        <f t="shared" si="894"/>
        <v>Untreated Water</v>
      </c>
      <c r="L9741">
        <v>57</v>
      </c>
      <c r="M9741" t="s">
        <v>44</v>
      </c>
      <c r="N9741">
        <v>1002</v>
      </c>
      <c r="O9741">
        <v>1</v>
      </c>
      <c r="P9741" t="s">
        <v>247</v>
      </c>
      <c r="Q9741" t="s">
        <v>38</v>
      </c>
      <c r="R9741" t="s">
        <v>55</v>
      </c>
    </row>
    <row r="9742" spans="1:18" hidden="1" x14ac:dyDescent="0.3">
      <c r="A9742" t="s">
        <v>38557</v>
      </c>
      <c r="B9742" t="s">
        <v>38558</v>
      </c>
      <c r="C9742" s="1" t="str">
        <f t="shared" si="888"/>
        <v>21:1011</v>
      </c>
      <c r="D9742" s="1" t="str">
        <f t="shared" si="892"/>
        <v>21:0241</v>
      </c>
      <c r="E9742" t="s">
        <v>38559</v>
      </c>
      <c r="F9742" t="s">
        <v>38560</v>
      </c>
      <c r="H9742">
        <v>72.146360000000001</v>
      </c>
      <c r="I9742">
        <v>-112.19601</v>
      </c>
      <c r="J9742" s="1" t="str">
        <f t="shared" si="893"/>
        <v>Fluid (stream)</v>
      </c>
      <c r="K9742" s="1" t="str">
        <f t="shared" si="894"/>
        <v>Untreated Water</v>
      </c>
      <c r="L9742">
        <v>57</v>
      </c>
      <c r="M9742" t="s">
        <v>52</v>
      </c>
      <c r="N9742">
        <v>1003</v>
      </c>
      <c r="O9742">
        <v>1</v>
      </c>
      <c r="P9742" t="s">
        <v>194</v>
      </c>
      <c r="Q9742" t="s">
        <v>24</v>
      </c>
      <c r="R9742" t="s">
        <v>460</v>
      </c>
    </row>
    <row r="9743" spans="1:18" hidden="1" x14ac:dyDescent="0.3">
      <c r="A9743" t="s">
        <v>38561</v>
      </c>
      <c r="B9743" t="s">
        <v>38562</v>
      </c>
      <c r="C9743" s="1" t="str">
        <f t="shared" si="888"/>
        <v>21:1011</v>
      </c>
      <c r="D9743" s="1" t="str">
        <f>HYPERLINK("http://geochem.nrcan.gc.ca/cdogs/content/svy/svy_e.htm", "")</f>
        <v/>
      </c>
      <c r="G9743" s="1" t="str">
        <f>HYPERLINK("http://geochem.nrcan.gc.ca/cdogs/content/cr_/cr_00306_e.htm", "306")</f>
        <v>306</v>
      </c>
      <c r="J9743" t="s">
        <v>85</v>
      </c>
      <c r="K9743" t="s">
        <v>86</v>
      </c>
      <c r="L9743">
        <v>57</v>
      </c>
      <c r="M9743" t="s">
        <v>87</v>
      </c>
      <c r="N9743">
        <v>1004</v>
      </c>
      <c r="O9743">
        <v>8</v>
      </c>
      <c r="P9743" t="s">
        <v>167</v>
      </c>
      <c r="Q9743" t="s">
        <v>62</v>
      </c>
      <c r="R9743" t="s">
        <v>988</v>
      </c>
    </row>
  </sheetData>
  <autoFilter ref="A1:O9743">
    <filterColumn colId="0" hiddenButton="1"/>
    <filterColumn colId="1" hiddenButton="1"/>
    <filterColumn colId="3">
      <filters>
        <filter val="21:0235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svy210235_pkg_0454c.xlsx</vt:lpstr>
      <vt:lpstr>pkg_0454c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2024-11-22T08:26:24Z</dcterms:created>
  <dcterms:modified xsi:type="dcterms:W3CDTF">2024-11-23T04:12:48Z</dcterms:modified>
</cp:coreProperties>
</file>